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F:\Trade Esportivo Vinícios\BASE EXCELL DEFF88\Primeiro Gol HT\"/>
    </mc:Choice>
  </mc:AlternateContent>
  <xr:revisionPtr revIDLastSave="0" documentId="13_ncr:1_{0C938240-D160-4826-9667-D1D8FADDCC04}" xr6:coauthVersionLast="47" xr6:coauthVersionMax="47" xr10:uidLastSave="{00000000-0000-0000-0000-000000000000}"/>
  <bookViews>
    <workbookView xWindow="-120" yWindow="-120" windowWidth="29040" windowHeight="15840" tabRatio="846" activeTab="1" xr2:uid="{00000000-000D-0000-FFFF-FFFF00000000}"/>
  </bookViews>
  <sheets>
    <sheet name="Full-Time" sheetId="36" r:id="rId1"/>
    <sheet name="Jogos do Dia" sheetId="53" r:id="rId2"/>
    <sheet name="Jogos" sheetId="52" state="hidden" r:id="rId3"/>
    <sheet name="HT(Home) %" sheetId="42" r:id="rId4"/>
    <sheet name="OGSHome" sheetId="46" state="hidden" r:id="rId5"/>
    <sheet name="HT(Away) %" sheetId="50" r:id="rId6"/>
    <sheet name="Overall" sheetId="37" state="hidden" r:id="rId7"/>
    <sheet name="ODDS" sheetId="39" state="hidden" r:id="rId8"/>
    <sheet name="OGCHome" sheetId="49" state="hidden" r:id="rId9"/>
    <sheet name="OGSAway" sheetId="45" state="hidden" r:id="rId10"/>
    <sheet name="Matches" sheetId="44" state="hidden" r:id="rId11"/>
    <sheet name="GOLS" sheetId="38" state="hidden" r:id="rId12"/>
    <sheet name="OGCAway" sheetId="48" state="hidden" r:id="rId13"/>
  </sheets>
  <definedNames>
    <definedName name="_xlnm._FilterDatabase" localSheetId="5" hidden="1">'HT(Away) %'!$A$1:$N$1</definedName>
    <definedName name="_xlnm._FilterDatabase" localSheetId="3" hidden="1">'HT(Home) %'!$A$1:$N$1086</definedName>
    <definedName name="_xlnm._FilterDatabase" localSheetId="1" hidden="1">'Jogos do Dia'!$C$1:$R$1</definedName>
    <definedName name="DadosExternos_1" localSheetId="11" hidden="1">GOLS!$A$1:$N$45</definedName>
    <definedName name="DadosExternos_1" localSheetId="2" hidden="1">Jogos!$A$1:$U$112</definedName>
    <definedName name="DadosExternos_1" localSheetId="10" hidden="1">Matches!$A$1:$AC$1086</definedName>
    <definedName name="DadosExternos_1" localSheetId="7" hidden="1">ODDS!$C$1:$K$156</definedName>
    <definedName name="DadosExternos_1" localSheetId="9" hidden="1">OGSAway!$A$1:$N$1113</definedName>
    <definedName name="DadosExternos_2" localSheetId="12" hidden="1">OGCAway!$A$1:$N$1158</definedName>
    <definedName name="DadosExternos_2" localSheetId="8" hidden="1">OGCHome!$A$1:$N$1107</definedName>
    <definedName name="DadosExternos_2" localSheetId="4" hidden="1">OGSHome!$A$1:$N$1115</definedName>
    <definedName name="Selecione_o_time_CAS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48" l="1"/>
  <c r="O3" i="48"/>
  <c r="O4" i="48"/>
  <c r="O5" i="48"/>
  <c r="O6" i="48"/>
  <c r="O7" i="48"/>
  <c r="O8" i="48"/>
  <c r="O9" i="48"/>
  <c r="O10" i="48"/>
  <c r="O11" i="48"/>
  <c r="O12" i="48"/>
  <c r="O13" i="48"/>
  <c r="O14" i="48"/>
  <c r="O15" i="48"/>
  <c r="O16" i="48"/>
  <c r="O17" i="48"/>
  <c r="O18" i="48"/>
  <c r="O19" i="48"/>
  <c r="O20" i="48"/>
  <c r="O21" i="48"/>
  <c r="O22" i="48"/>
  <c r="O23" i="48"/>
  <c r="O24" i="48"/>
  <c r="O25" i="48"/>
  <c r="O26" i="48"/>
  <c r="O27" i="48"/>
  <c r="O28" i="48"/>
  <c r="O29" i="48"/>
  <c r="O30" i="48"/>
  <c r="O31" i="48"/>
  <c r="O32" i="48"/>
  <c r="O33" i="48"/>
  <c r="O34" i="48"/>
  <c r="O35" i="48"/>
  <c r="O36" i="48"/>
  <c r="O37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O75" i="48"/>
  <c r="O76" i="48"/>
  <c r="O77" i="48"/>
  <c r="O78" i="48"/>
  <c r="O79" i="48"/>
  <c r="O80" i="48"/>
  <c r="O81" i="48"/>
  <c r="O82" i="48"/>
  <c r="O83" i="48"/>
  <c r="O84" i="48"/>
  <c r="O85" i="48"/>
  <c r="O86" i="48"/>
  <c r="O87" i="48"/>
  <c r="O88" i="48"/>
  <c r="O89" i="48"/>
  <c r="O90" i="48"/>
  <c r="O91" i="48"/>
  <c r="O92" i="48"/>
  <c r="O93" i="48"/>
  <c r="O94" i="48"/>
  <c r="O95" i="48"/>
  <c r="O96" i="48"/>
  <c r="O97" i="48"/>
  <c r="O98" i="48"/>
  <c r="O99" i="48"/>
  <c r="O100" i="48"/>
  <c r="O101" i="48"/>
  <c r="O102" i="48"/>
  <c r="O103" i="48"/>
  <c r="O104" i="48"/>
  <c r="O105" i="48"/>
  <c r="O106" i="48"/>
  <c r="O107" i="48"/>
  <c r="O108" i="48"/>
  <c r="O109" i="48"/>
  <c r="O110" i="48"/>
  <c r="O111" i="48"/>
  <c r="O112" i="48"/>
  <c r="O113" i="48"/>
  <c r="O114" i="48"/>
  <c r="O115" i="48"/>
  <c r="O116" i="48"/>
  <c r="O117" i="48"/>
  <c r="O118" i="48"/>
  <c r="O119" i="48"/>
  <c r="O120" i="48"/>
  <c r="O121" i="48"/>
  <c r="O122" i="48"/>
  <c r="O123" i="48"/>
  <c r="O124" i="48"/>
  <c r="O125" i="48"/>
  <c r="O126" i="48"/>
  <c r="O127" i="48"/>
  <c r="O128" i="48"/>
  <c r="O129" i="48"/>
  <c r="O130" i="48"/>
  <c r="O131" i="48"/>
  <c r="O132" i="48"/>
  <c r="O133" i="48"/>
  <c r="O134" i="48"/>
  <c r="O135" i="48"/>
  <c r="O136" i="48"/>
  <c r="O137" i="48"/>
  <c r="O138" i="48"/>
  <c r="O139" i="48"/>
  <c r="O140" i="48"/>
  <c r="O141" i="48"/>
  <c r="O142" i="48"/>
  <c r="O143" i="48"/>
  <c r="O144" i="48"/>
  <c r="O145" i="48"/>
  <c r="O146" i="48"/>
  <c r="O147" i="48"/>
  <c r="O148" i="48"/>
  <c r="O149" i="48"/>
  <c r="O150" i="48"/>
  <c r="O151" i="48"/>
  <c r="O152" i="48"/>
  <c r="O153" i="48"/>
  <c r="O154" i="48"/>
  <c r="O155" i="48"/>
  <c r="O156" i="48"/>
  <c r="O157" i="48"/>
  <c r="O158" i="48"/>
  <c r="O159" i="48"/>
  <c r="O160" i="48"/>
  <c r="O161" i="48"/>
  <c r="O162" i="48"/>
  <c r="O163" i="48"/>
  <c r="O164" i="48"/>
  <c r="O165" i="48"/>
  <c r="O166" i="48"/>
  <c r="O167" i="48"/>
  <c r="O168" i="48"/>
  <c r="O169" i="48"/>
  <c r="O170" i="48"/>
  <c r="O171" i="48"/>
  <c r="O172" i="48"/>
  <c r="O173" i="48"/>
  <c r="O174" i="48"/>
  <c r="O175" i="48"/>
  <c r="O176" i="48"/>
  <c r="O177" i="48"/>
  <c r="O178" i="48"/>
  <c r="O179" i="48"/>
  <c r="O180" i="48"/>
  <c r="O181" i="48"/>
  <c r="O182" i="48"/>
  <c r="O183" i="48"/>
  <c r="O184" i="48"/>
  <c r="O185" i="48"/>
  <c r="O186" i="48"/>
  <c r="O187" i="48"/>
  <c r="O188" i="48"/>
  <c r="O189" i="48"/>
  <c r="O190" i="48"/>
  <c r="O191" i="48"/>
  <c r="O192" i="48"/>
  <c r="O193" i="48"/>
  <c r="O194" i="48"/>
  <c r="O195" i="48"/>
  <c r="O196" i="48"/>
  <c r="O197" i="48"/>
  <c r="O198" i="48"/>
  <c r="O199" i="48"/>
  <c r="O200" i="48"/>
  <c r="O201" i="48"/>
  <c r="O202" i="48"/>
  <c r="O203" i="48"/>
  <c r="O204" i="48"/>
  <c r="O205" i="48"/>
  <c r="O206" i="48"/>
  <c r="O207" i="48"/>
  <c r="O208" i="48"/>
  <c r="O209" i="48"/>
  <c r="O210" i="48"/>
  <c r="O211" i="48"/>
  <c r="O212" i="48"/>
  <c r="O213" i="48"/>
  <c r="O214" i="48"/>
  <c r="O215" i="48"/>
  <c r="O216" i="48"/>
  <c r="O217" i="48"/>
  <c r="O218" i="48"/>
  <c r="O219" i="48"/>
  <c r="O220" i="48"/>
  <c r="O221" i="48"/>
  <c r="O222" i="48"/>
  <c r="O223" i="48"/>
  <c r="O224" i="48"/>
  <c r="O225" i="48"/>
  <c r="O226" i="48"/>
  <c r="O227" i="48"/>
  <c r="O228" i="48"/>
  <c r="O229" i="48"/>
  <c r="O230" i="48"/>
  <c r="O231" i="48"/>
  <c r="O232" i="48"/>
  <c r="O233" i="48"/>
  <c r="O234" i="48"/>
  <c r="O235" i="48"/>
  <c r="O236" i="48"/>
  <c r="O237" i="48"/>
  <c r="O238" i="48"/>
  <c r="O239" i="48"/>
  <c r="O240" i="48"/>
  <c r="O241" i="48"/>
  <c r="O242" i="48"/>
  <c r="O243" i="48"/>
  <c r="O244" i="48"/>
  <c r="O245" i="48"/>
  <c r="O246" i="48"/>
  <c r="O247" i="48"/>
  <c r="O248" i="48"/>
  <c r="O249" i="48"/>
  <c r="O250" i="48"/>
  <c r="O251" i="48"/>
  <c r="O252" i="48"/>
  <c r="O253" i="48"/>
  <c r="O254" i="48"/>
  <c r="O255" i="48"/>
  <c r="O256" i="48"/>
  <c r="O257" i="48"/>
  <c r="O258" i="48"/>
  <c r="O259" i="48"/>
  <c r="O260" i="48"/>
  <c r="O261" i="48"/>
  <c r="O262" i="48"/>
  <c r="O263" i="48"/>
  <c r="O264" i="48"/>
  <c r="O265" i="48"/>
  <c r="O266" i="48"/>
  <c r="O267" i="48"/>
  <c r="O268" i="48"/>
  <c r="O269" i="48"/>
  <c r="O270" i="48"/>
  <c r="O271" i="48"/>
  <c r="O272" i="48"/>
  <c r="O273" i="48"/>
  <c r="O274" i="48"/>
  <c r="O275" i="48"/>
  <c r="O276" i="48"/>
  <c r="O277" i="48"/>
  <c r="O278" i="48"/>
  <c r="O279" i="48"/>
  <c r="O280" i="48"/>
  <c r="O281" i="48"/>
  <c r="O282" i="48"/>
  <c r="O283" i="48"/>
  <c r="O284" i="48"/>
  <c r="O285" i="48"/>
  <c r="O286" i="48"/>
  <c r="O287" i="48"/>
  <c r="O288" i="48"/>
  <c r="O289" i="48"/>
  <c r="O290" i="48"/>
  <c r="O291" i="48"/>
  <c r="O292" i="48"/>
  <c r="O293" i="48"/>
  <c r="O294" i="48"/>
  <c r="O295" i="48"/>
  <c r="O296" i="48"/>
  <c r="O297" i="48"/>
  <c r="O298" i="48"/>
  <c r="O299" i="48"/>
  <c r="O300" i="48"/>
  <c r="O301" i="48"/>
  <c r="O302" i="48"/>
  <c r="O303" i="48"/>
  <c r="O304" i="48"/>
  <c r="O305" i="48"/>
  <c r="O306" i="48"/>
  <c r="O307" i="48"/>
  <c r="O308" i="48"/>
  <c r="O309" i="48"/>
  <c r="O310" i="48"/>
  <c r="O311" i="48"/>
  <c r="O312" i="48"/>
  <c r="O313" i="48"/>
  <c r="O314" i="48"/>
  <c r="O315" i="48"/>
  <c r="O316" i="48"/>
  <c r="O317" i="48"/>
  <c r="O318" i="48"/>
  <c r="O319" i="48"/>
  <c r="O320" i="48"/>
  <c r="O321" i="48"/>
  <c r="O322" i="48"/>
  <c r="O323" i="48"/>
  <c r="O324" i="48"/>
  <c r="O325" i="48"/>
  <c r="O326" i="48"/>
  <c r="O327" i="48"/>
  <c r="O328" i="48"/>
  <c r="O329" i="48"/>
  <c r="O330" i="48"/>
  <c r="O331" i="48"/>
  <c r="O332" i="48"/>
  <c r="O333" i="48"/>
  <c r="O334" i="48"/>
  <c r="O335" i="48"/>
  <c r="O336" i="48"/>
  <c r="O337" i="48"/>
  <c r="O338" i="48"/>
  <c r="O339" i="48"/>
  <c r="O340" i="48"/>
  <c r="O341" i="48"/>
  <c r="O342" i="48"/>
  <c r="O343" i="48"/>
  <c r="O344" i="48"/>
  <c r="O345" i="48"/>
  <c r="O346" i="48"/>
  <c r="O347" i="48"/>
  <c r="O348" i="48"/>
  <c r="O349" i="48"/>
  <c r="O350" i="48"/>
  <c r="O351" i="48"/>
  <c r="O352" i="48"/>
  <c r="O353" i="48"/>
  <c r="O354" i="48"/>
  <c r="O355" i="48"/>
  <c r="O356" i="48"/>
  <c r="O357" i="48"/>
  <c r="O358" i="48"/>
  <c r="O359" i="48"/>
  <c r="O360" i="48"/>
  <c r="O361" i="48"/>
  <c r="O362" i="48"/>
  <c r="O363" i="48"/>
  <c r="O364" i="48"/>
  <c r="O365" i="48"/>
  <c r="O366" i="48"/>
  <c r="O367" i="48"/>
  <c r="O368" i="48"/>
  <c r="O369" i="48"/>
  <c r="O370" i="48"/>
  <c r="O371" i="48"/>
  <c r="O372" i="48"/>
  <c r="O373" i="48"/>
  <c r="O374" i="48"/>
  <c r="O375" i="48"/>
  <c r="O376" i="48"/>
  <c r="O377" i="48"/>
  <c r="O378" i="48"/>
  <c r="O379" i="48"/>
  <c r="O380" i="48"/>
  <c r="O381" i="48"/>
  <c r="O382" i="48"/>
  <c r="O383" i="48"/>
  <c r="O384" i="48"/>
  <c r="O385" i="48"/>
  <c r="O386" i="48"/>
  <c r="O387" i="48"/>
  <c r="O388" i="48"/>
  <c r="O389" i="48"/>
  <c r="O390" i="48"/>
  <c r="O391" i="48"/>
  <c r="O392" i="48"/>
  <c r="O393" i="48"/>
  <c r="O394" i="48"/>
  <c r="O395" i="48"/>
  <c r="O396" i="48"/>
  <c r="O397" i="48"/>
  <c r="O398" i="48"/>
  <c r="O399" i="48"/>
  <c r="O400" i="48"/>
  <c r="O401" i="48"/>
  <c r="O402" i="48"/>
  <c r="O403" i="48"/>
  <c r="O404" i="48"/>
  <c r="O405" i="48"/>
  <c r="O406" i="48"/>
  <c r="O407" i="48"/>
  <c r="O408" i="48"/>
  <c r="O409" i="48"/>
  <c r="O410" i="48"/>
  <c r="O411" i="48"/>
  <c r="O412" i="48"/>
  <c r="O413" i="48"/>
  <c r="O414" i="48"/>
  <c r="O415" i="48"/>
  <c r="O416" i="48"/>
  <c r="O417" i="48"/>
  <c r="O418" i="48"/>
  <c r="O419" i="48"/>
  <c r="O420" i="48"/>
  <c r="O421" i="48"/>
  <c r="O422" i="48"/>
  <c r="O423" i="48"/>
  <c r="O424" i="48"/>
  <c r="O425" i="48"/>
  <c r="O426" i="48"/>
  <c r="O427" i="48"/>
  <c r="O428" i="48"/>
  <c r="O429" i="48"/>
  <c r="O430" i="48"/>
  <c r="O431" i="48"/>
  <c r="O432" i="48"/>
  <c r="O433" i="48"/>
  <c r="O434" i="48"/>
  <c r="O435" i="48"/>
  <c r="O436" i="48"/>
  <c r="O437" i="48"/>
  <c r="O438" i="48"/>
  <c r="O439" i="48"/>
  <c r="O440" i="48"/>
  <c r="O441" i="48"/>
  <c r="O442" i="48"/>
  <c r="O443" i="48"/>
  <c r="O444" i="48"/>
  <c r="O445" i="48"/>
  <c r="O446" i="48"/>
  <c r="O447" i="48"/>
  <c r="O448" i="48"/>
  <c r="O449" i="48"/>
  <c r="O450" i="48"/>
  <c r="O451" i="48"/>
  <c r="O452" i="48"/>
  <c r="O453" i="48"/>
  <c r="O454" i="48"/>
  <c r="O455" i="48"/>
  <c r="O456" i="48"/>
  <c r="O457" i="48"/>
  <c r="O458" i="48"/>
  <c r="O459" i="48"/>
  <c r="O460" i="48"/>
  <c r="O461" i="48"/>
  <c r="O462" i="48"/>
  <c r="O463" i="48"/>
  <c r="O464" i="48"/>
  <c r="O465" i="48"/>
  <c r="O466" i="48"/>
  <c r="O467" i="48"/>
  <c r="O468" i="48"/>
  <c r="O469" i="48"/>
  <c r="O470" i="48"/>
  <c r="O471" i="48"/>
  <c r="O472" i="48"/>
  <c r="O473" i="48"/>
  <c r="O474" i="48"/>
  <c r="O475" i="48"/>
  <c r="O476" i="48"/>
  <c r="O477" i="48"/>
  <c r="O478" i="48"/>
  <c r="O479" i="48"/>
  <c r="O480" i="48"/>
  <c r="O481" i="48"/>
  <c r="O482" i="48"/>
  <c r="O483" i="48"/>
  <c r="O484" i="48"/>
  <c r="O485" i="48"/>
  <c r="O486" i="48"/>
  <c r="O487" i="48"/>
  <c r="O488" i="48"/>
  <c r="O489" i="48"/>
  <c r="O490" i="48"/>
  <c r="O491" i="48"/>
  <c r="O492" i="48"/>
  <c r="O493" i="48"/>
  <c r="O494" i="48"/>
  <c r="O495" i="48"/>
  <c r="O496" i="48"/>
  <c r="O497" i="48"/>
  <c r="O498" i="48"/>
  <c r="O499" i="48"/>
  <c r="O500" i="48"/>
  <c r="O501" i="48"/>
  <c r="O502" i="48"/>
  <c r="O503" i="48"/>
  <c r="O504" i="48"/>
  <c r="O505" i="48"/>
  <c r="O506" i="48"/>
  <c r="O507" i="48"/>
  <c r="O508" i="48"/>
  <c r="O509" i="48"/>
  <c r="O510" i="48"/>
  <c r="O511" i="48"/>
  <c r="O512" i="48"/>
  <c r="O513" i="48"/>
  <c r="O514" i="48"/>
  <c r="O515" i="48"/>
  <c r="O516" i="48"/>
  <c r="O517" i="48"/>
  <c r="O518" i="48"/>
  <c r="O519" i="48"/>
  <c r="O520" i="48"/>
  <c r="O521" i="48"/>
  <c r="O522" i="48"/>
  <c r="O523" i="48"/>
  <c r="O524" i="48"/>
  <c r="O525" i="48"/>
  <c r="O526" i="48"/>
  <c r="O527" i="48"/>
  <c r="O528" i="48"/>
  <c r="O529" i="48"/>
  <c r="O530" i="48"/>
  <c r="O531" i="48"/>
  <c r="O532" i="48"/>
  <c r="O533" i="48"/>
  <c r="O534" i="48"/>
  <c r="O535" i="48"/>
  <c r="O536" i="48"/>
  <c r="O537" i="48"/>
  <c r="O538" i="48"/>
  <c r="O539" i="48"/>
  <c r="O540" i="48"/>
  <c r="O541" i="48"/>
  <c r="O542" i="48"/>
  <c r="O543" i="48"/>
  <c r="O544" i="48"/>
  <c r="O545" i="48"/>
  <c r="O546" i="48"/>
  <c r="O547" i="48"/>
  <c r="O548" i="48"/>
  <c r="O549" i="48"/>
  <c r="O550" i="48"/>
  <c r="O551" i="48"/>
  <c r="O552" i="48"/>
  <c r="O553" i="48"/>
  <c r="O554" i="48"/>
  <c r="O555" i="48"/>
  <c r="O556" i="48"/>
  <c r="O557" i="48"/>
  <c r="O558" i="48"/>
  <c r="O559" i="48"/>
  <c r="O560" i="48"/>
  <c r="O561" i="48"/>
  <c r="O562" i="48"/>
  <c r="O563" i="48"/>
  <c r="O564" i="48"/>
  <c r="O565" i="48"/>
  <c r="O566" i="48"/>
  <c r="O567" i="48"/>
  <c r="O568" i="48"/>
  <c r="O569" i="48"/>
  <c r="O570" i="48"/>
  <c r="O571" i="48"/>
  <c r="O572" i="48"/>
  <c r="O573" i="48"/>
  <c r="O574" i="48"/>
  <c r="O575" i="48"/>
  <c r="O576" i="48"/>
  <c r="O577" i="48"/>
  <c r="O578" i="48"/>
  <c r="O579" i="48"/>
  <c r="O580" i="48"/>
  <c r="O581" i="48"/>
  <c r="O582" i="48"/>
  <c r="O583" i="48"/>
  <c r="O584" i="48"/>
  <c r="O585" i="48"/>
  <c r="O586" i="48"/>
  <c r="O587" i="48"/>
  <c r="O588" i="48"/>
  <c r="O589" i="48"/>
  <c r="O590" i="48"/>
  <c r="O591" i="48"/>
  <c r="O592" i="48"/>
  <c r="O593" i="48"/>
  <c r="O594" i="48"/>
  <c r="O595" i="48"/>
  <c r="O596" i="48"/>
  <c r="O597" i="48"/>
  <c r="O598" i="48"/>
  <c r="O599" i="48"/>
  <c r="O600" i="48"/>
  <c r="O601" i="48"/>
  <c r="O602" i="48"/>
  <c r="O603" i="48"/>
  <c r="O604" i="48"/>
  <c r="O605" i="48"/>
  <c r="O606" i="48"/>
  <c r="O607" i="48"/>
  <c r="O608" i="48"/>
  <c r="O609" i="48"/>
  <c r="O610" i="48"/>
  <c r="O611" i="48"/>
  <c r="O612" i="48"/>
  <c r="O613" i="48"/>
  <c r="O614" i="48"/>
  <c r="O615" i="48"/>
  <c r="O616" i="48"/>
  <c r="O617" i="48"/>
  <c r="O618" i="48"/>
  <c r="O619" i="48"/>
  <c r="O620" i="48"/>
  <c r="O621" i="48"/>
  <c r="O622" i="48"/>
  <c r="O623" i="48"/>
  <c r="O624" i="48"/>
  <c r="O625" i="48"/>
  <c r="O626" i="48"/>
  <c r="O627" i="48"/>
  <c r="O628" i="48"/>
  <c r="O629" i="48"/>
  <c r="O630" i="48"/>
  <c r="O631" i="48"/>
  <c r="O632" i="48"/>
  <c r="O633" i="48"/>
  <c r="O634" i="48"/>
  <c r="O635" i="48"/>
  <c r="O636" i="48"/>
  <c r="O637" i="48"/>
  <c r="O638" i="48"/>
  <c r="O639" i="48"/>
  <c r="O640" i="48"/>
  <c r="O641" i="48"/>
  <c r="O642" i="48"/>
  <c r="O643" i="48"/>
  <c r="O644" i="48"/>
  <c r="O645" i="48"/>
  <c r="O646" i="48"/>
  <c r="O647" i="48"/>
  <c r="O648" i="48"/>
  <c r="O649" i="48"/>
  <c r="O650" i="48"/>
  <c r="O651" i="48"/>
  <c r="O652" i="48"/>
  <c r="O653" i="48"/>
  <c r="O654" i="48"/>
  <c r="O655" i="48"/>
  <c r="O656" i="48"/>
  <c r="O657" i="48"/>
  <c r="O658" i="48"/>
  <c r="O659" i="48"/>
  <c r="O660" i="48"/>
  <c r="O661" i="48"/>
  <c r="O662" i="48"/>
  <c r="O663" i="48"/>
  <c r="O664" i="48"/>
  <c r="O665" i="48"/>
  <c r="O666" i="48"/>
  <c r="O667" i="48"/>
  <c r="O668" i="48"/>
  <c r="O669" i="48"/>
  <c r="O670" i="48"/>
  <c r="O671" i="48"/>
  <c r="O672" i="48"/>
  <c r="O673" i="48"/>
  <c r="O674" i="48"/>
  <c r="O675" i="48"/>
  <c r="O676" i="48"/>
  <c r="O677" i="48"/>
  <c r="O678" i="48"/>
  <c r="O679" i="48"/>
  <c r="O680" i="48"/>
  <c r="O681" i="48"/>
  <c r="O682" i="48"/>
  <c r="O683" i="48"/>
  <c r="O684" i="48"/>
  <c r="O685" i="48"/>
  <c r="O686" i="48"/>
  <c r="O687" i="48"/>
  <c r="O688" i="48"/>
  <c r="O689" i="48"/>
  <c r="O690" i="48"/>
  <c r="O691" i="48"/>
  <c r="O692" i="48"/>
  <c r="O693" i="48"/>
  <c r="O694" i="48"/>
  <c r="O695" i="48"/>
  <c r="O696" i="48"/>
  <c r="O697" i="48"/>
  <c r="O698" i="48"/>
  <c r="O699" i="48"/>
  <c r="O700" i="48"/>
  <c r="O701" i="48"/>
  <c r="O702" i="48"/>
  <c r="O703" i="48"/>
  <c r="O704" i="48"/>
  <c r="O705" i="48"/>
  <c r="O706" i="48"/>
  <c r="O707" i="48"/>
  <c r="O708" i="48"/>
  <c r="O709" i="48"/>
  <c r="O710" i="48"/>
  <c r="O711" i="48"/>
  <c r="O712" i="48"/>
  <c r="O713" i="48"/>
  <c r="O714" i="48"/>
  <c r="O715" i="48"/>
  <c r="O716" i="48"/>
  <c r="O717" i="48"/>
  <c r="O718" i="48"/>
  <c r="O719" i="48"/>
  <c r="O720" i="48"/>
  <c r="O721" i="48"/>
  <c r="O722" i="48"/>
  <c r="O723" i="48"/>
  <c r="O724" i="48"/>
  <c r="O725" i="48"/>
  <c r="O726" i="48"/>
  <c r="O727" i="48"/>
  <c r="O728" i="48"/>
  <c r="O729" i="48"/>
  <c r="O730" i="48"/>
  <c r="O731" i="48"/>
  <c r="O732" i="48"/>
  <c r="O733" i="48"/>
  <c r="O734" i="48"/>
  <c r="O735" i="48"/>
  <c r="O736" i="48"/>
  <c r="O737" i="48"/>
  <c r="O738" i="48"/>
  <c r="O739" i="48"/>
  <c r="O740" i="48"/>
  <c r="O741" i="48"/>
  <c r="O742" i="48"/>
  <c r="O743" i="48"/>
  <c r="O744" i="48"/>
  <c r="O745" i="48"/>
  <c r="O746" i="48"/>
  <c r="O747" i="48"/>
  <c r="O748" i="48"/>
  <c r="O749" i="48"/>
  <c r="O750" i="48"/>
  <c r="O751" i="48"/>
  <c r="O752" i="48"/>
  <c r="O753" i="48"/>
  <c r="O754" i="48"/>
  <c r="O755" i="48"/>
  <c r="O756" i="48"/>
  <c r="O757" i="48"/>
  <c r="O758" i="48"/>
  <c r="O759" i="48"/>
  <c r="O760" i="48"/>
  <c r="O761" i="48"/>
  <c r="O762" i="48"/>
  <c r="O763" i="48"/>
  <c r="O764" i="48"/>
  <c r="O765" i="48"/>
  <c r="O766" i="48"/>
  <c r="O767" i="48"/>
  <c r="O768" i="48"/>
  <c r="O769" i="48"/>
  <c r="O770" i="48"/>
  <c r="O771" i="48"/>
  <c r="O772" i="48"/>
  <c r="O773" i="48"/>
  <c r="O774" i="48"/>
  <c r="O775" i="48"/>
  <c r="O776" i="48"/>
  <c r="O777" i="48"/>
  <c r="O778" i="48"/>
  <c r="O779" i="48"/>
  <c r="O780" i="48"/>
  <c r="O781" i="48"/>
  <c r="O782" i="48"/>
  <c r="O783" i="48"/>
  <c r="O784" i="48"/>
  <c r="O785" i="48"/>
  <c r="O786" i="48"/>
  <c r="O787" i="48"/>
  <c r="O788" i="48"/>
  <c r="O789" i="48"/>
  <c r="O790" i="48"/>
  <c r="O791" i="48"/>
  <c r="O792" i="48"/>
  <c r="O793" i="48"/>
  <c r="O794" i="48"/>
  <c r="O795" i="48"/>
  <c r="O796" i="48"/>
  <c r="O797" i="48"/>
  <c r="O798" i="48"/>
  <c r="O799" i="48"/>
  <c r="O800" i="48"/>
  <c r="O801" i="48"/>
  <c r="O802" i="48"/>
  <c r="O803" i="48"/>
  <c r="O804" i="48"/>
  <c r="O805" i="48"/>
  <c r="O806" i="48"/>
  <c r="O807" i="48"/>
  <c r="O808" i="48"/>
  <c r="O809" i="48"/>
  <c r="O810" i="48"/>
  <c r="O811" i="48"/>
  <c r="O812" i="48"/>
  <c r="O813" i="48"/>
  <c r="O814" i="48"/>
  <c r="O815" i="48"/>
  <c r="O816" i="48"/>
  <c r="O817" i="48"/>
  <c r="O818" i="48"/>
  <c r="O819" i="48"/>
  <c r="O820" i="48"/>
  <c r="O821" i="48"/>
  <c r="O822" i="48"/>
  <c r="O823" i="48"/>
  <c r="O824" i="48"/>
  <c r="O825" i="48"/>
  <c r="O826" i="48"/>
  <c r="O827" i="48"/>
  <c r="O828" i="48"/>
  <c r="O829" i="48"/>
  <c r="O830" i="48"/>
  <c r="O831" i="48"/>
  <c r="O832" i="48"/>
  <c r="O833" i="48"/>
  <c r="O834" i="48"/>
  <c r="O835" i="48"/>
  <c r="O836" i="48"/>
  <c r="O837" i="48"/>
  <c r="O838" i="48"/>
  <c r="O839" i="48"/>
  <c r="O840" i="48"/>
  <c r="O841" i="48"/>
  <c r="O842" i="48"/>
  <c r="O843" i="48"/>
  <c r="O844" i="48"/>
  <c r="O845" i="48"/>
  <c r="O846" i="48"/>
  <c r="O847" i="48"/>
  <c r="O848" i="48"/>
  <c r="O849" i="48"/>
  <c r="O850" i="48"/>
  <c r="O851" i="48"/>
  <c r="O852" i="48"/>
  <c r="O853" i="48"/>
  <c r="O854" i="48"/>
  <c r="O855" i="48"/>
  <c r="O856" i="48"/>
  <c r="O857" i="48"/>
  <c r="O858" i="48"/>
  <c r="O859" i="48"/>
  <c r="O860" i="48"/>
  <c r="O861" i="48"/>
  <c r="O862" i="48"/>
  <c r="O863" i="48"/>
  <c r="O864" i="48"/>
  <c r="O865" i="48"/>
  <c r="O866" i="48"/>
  <c r="O867" i="48"/>
  <c r="O868" i="48"/>
  <c r="O869" i="48"/>
  <c r="O870" i="48"/>
  <c r="O871" i="48"/>
  <c r="O872" i="48"/>
  <c r="O873" i="48"/>
  <c r="O874" i="48"/>
  <c r="O875" i="48"/>
  <c r="O876" i="48"/>
  <c r="O877" i="48"/>
  <c r="O878" i="48"/>
  <c r="O879" i="48"/>
  <c r="O880" i="48"/>
  <c r="O881" i="48"/>
  <c r="O882" i="48"/>
  <c r="O883" i="48"/>
  <c r="O884" i="48"/>
  <c r="O885" i="48"/>
  <c r="O886" i="48"/>
  <c r="O887" i="48"/>
  <c r="O888" i="48"/>
  <c r="O889" i="48"/>
  <c r="O890" i="48"/>
  <c r="O891" i="48"/>
  <c r="O892" i="48"/>
  <c r="O893" i="48"/>
  <c r="O894" i="48"/>
  <c r="O895" i="48"/>
  <c r="O896" i="48"/>
  <c r="O897" i="48"/>
  <c r="O898" i="48"/>
  <c r="O899" i="48"/>
  <c r="O900" i="48"/>
  <c r="O901" i="48"/>
  <c r="O902" i="48"/>
  <c r="O903" i="48"/>
  <c r="O904" i="48"/>
  <c r="O905" i="48"/>
  <c r="O906" i="48"/>
  <c r="O907" i="48"/>
  <c r="O908" i="48"/>
  <c r="O909" i="48"/>
  <c r="O910" i="48"/>
  <c r="O911" i="48"/>
  <c r="O912" i="48"/>
  <c r="O913" i="48"/>
  <c r="O914" i="48"/>
  <c r="O915" i="48"/>
  <c r="O916" i="48"/>
  <c r="O917" i="48"/>
  <c r="O918" i="48"/>
  <c r="O919" i="48"/>
  <c r="O920" i="48"/>
  <c r="O921" i="48"/>
  <c r="O922" i="48"/>
  <c r="O923" i="48"/>
  <c r="O924" i="48"/>
  <c r="O925" i="48"/>
  <c r="O926" i="48"/>
  <c r="O927" i="48"/>
  <c r="O928" i="48"/>
  <c r="O929" i="48"/>
  <c r="O930" i="48"/>
  <c r="O931" i="48"/>
  <c r="O932" i="48"/>
  <c r="O933" i="48"/>
  <c r="O934" i="48"/>
  <c r="O935" i="48"/>
  <c r="O936" i="48"/>
  <c r="O937" i="48"/>
  <c r="O938" i="48"/>
  <c r="O939" i="48"/>
  <c r="O940" i="48"/>
  <c r="O941" i="48"/>
  <c r="O942" i="48"/>
  <c r="O943" i="48"/>
  <c r="O944" i="48"/>
  <c r="O945" i="48"/>
  <c r="O946" i="48"/>
  <c r="O947" i="48"/>
  <c r="O948" i="48"/>
  <c r="O949" i="48"/>
  <c r="O950" i="48"/>
  <c r="O951" i="48"/>
  <c r="O952" i="48"/>
  <c r="O953" i="48"/>
  <c r="O954" i="48"/>
  <c r="O955" i="48"/>
  <c r="O956" i="48"/>
  <c r="O957" i="48"/>
  <c r="O958" i="48"/>
  <c r="O959" i="48"/>
  <c r="O960" i="48"/>
  <c r="O961" i="48"/>
  <c r="O962" i="48"/>
  <c r="O963" i="48"/>
  <c r="O964" i="48"/>
  <c r="O965" i="48"/>
  <c r="O966" i="48"/>
  <c r="O967" i="48"/>
  <c r="O968" i="48"/>
  <c r="O969" i="48"/>
  <c r="O970" i="48"/>
  <c r="O971" i="48"/>
  <c r="O972" i="48"/>
  <c r="O973" i="48"/>
  <c r="O974" i="48"/>
  <c r="O975" i="48"/>
  <c r="O976" i="48"/>
  <c r="O977" i="48"/>
  <c r="O978" i="48"/>
  <c r="O979" i="48"/>
  <c r="O980" i="48"/>
  <c r="O981" i="48"/>
  <c r="O982" i="48"/>
  <c r="O983" i="48"/>
  <c r="O984" i="48"/>
  <c r="O985" i="48"/>
  <c r="O986" i="48"/>
  <c r="O987" i="48"/>
  <c r="O988" i="48"/>
  <c r="O989" i="48"/>
  <c r="O990" i="48"/>
  <c r="O991" i="48"/>
  <c r="O992" i="48"/>
  <c r="O993" i="48"/>
  <c r="O994" i="48"/>
  <c r="O995" i="48"/>
  <c r="O996" i="48"/>
  <c r="O997" i="48"/>
  <c r="O998" i="48"/>
  <c r="O999" i="48"/>
  <c r="O1000" i="48"/>
  <c r="O1001" i="48"/>
  <c r="O1002" i="48"/>
  <c r="O1003" i="48"/>
  <c r="O1004" i="48"/>
  <c r="O1005" i="48"/>
  <c r="O1006" i="48"/>
  <c r="O1007" i="48"/>
  <c r="O1008" i="48"/>
  <c r="O1009" i="48"/>
  <c r="O1010" i="48"/>
  <c r="O1011" i="48"/>
  <c r="O1012" i="48"/>
  <c r="O1013" i="48"/>
  <c r="O1014" i="48"/>
  <c r="O1015" i="48"/>
  <c r="O1016" i="48"/>
  <c r="O1017" i="48"/>
  <c r="O1018" i="48"/>
  <c r="O1019" i="48"/>
  <c r="O1020" i="48"/>
  <c r="O1021" i="48"/>
  <c r="O1022" i="48"/>
  <c r="O1023" i="48"/>
  <c r="O1024" i="48"/>
  <c r="O1025" i="48"/>
  <c r="O1026" i="48"/>
  <c r="O1027" i="48"/>
  <c r="O1028" i="48"/>
  <c r="O1029" i="48"/>
  <c r="O1030" i="48"/>
  <c r="O1031" i="48"/>
  <c r="O1032" i="48"/>
  <c r="O1033" i="48"/>
  <c r="O1034" i="48"/>
  <c r="O1035" i="48"/>
  <c r="O1036" i="48"/>
  <c r="O1037" i="48"/>
  <c r="O1038" i="48"/>
  <c r="O1039" i="48"/>
  <c r="O1040" i="48"/>
  <c r="O1041" i="48"/>
  <c r="O1042" i="48"/>
  <c r="O1043" i="48"/>
  <c r="O1044" i="48"/>
  <c r="O1045" i="48"/>
  <c r="O1046" i="48"/>
  <c r="O1047" i="48"/>
  <c r="O1048" i="48"/>
  <c r="O1049" i="48"/>
  <c r="O1050" i="48"/>
  <c r="O1051" i="48"/>
  <c r="O1052" i="48"/>
  <c r="O1053" i="48"/>
  <c r="O1054" i="48"/>
  <c r="O1055" i="48"/>
  <c r="O1056" i="48"/>
  <c r="O1057" i="48"/>
  <c r="O1058" i="48"/>
  <c r="O1059" i="48"/>
  <c r="O1060" i="48"/>
  <c r="O1061" i="48"/>
  <c r="O1062" i="48"/>
  <c r="O1063" i="48"/>
  <c r="O1064" i="48"/>
  <c r="O1065" i="48"/>
  <c r="O1066" i="48"/>
  <c r="O1067" i="48"/>
  <c r="O1068" i="48"/>
  <c r="O1069" i="48"/>
  <c r="O1070" i="48"/>
  <c r="O1071" i="48"/>
  <c r="O1072" i="48"/>
  <c r="O1073" i="48"/>
  <c r="O1074" i="48"/>
  <c r="O1075" i="48"/>
  <c r="O1076" i="48"/>
  <c r="O1077" i="48"/>
  <c r="O1078" i="48"/>
  <c r="O1079" i="48"/>
  <c r="O1080" i="48"/>
  <c r="O1081" i="48"/>
  <c r="O1082" i="48"/>
  <c r="O1083" i="48"/>
  <c r="O1084" i="48"/>
  <c r="O1085" i="48"/>
  <c r="O1086" i="48"/>
  <c r="O1087" i="48"/>
  <c r="O1088" i="48"/>
  <c r="O1089" i="48"/>
  <c r="O1090" i="48"/>
  <c r="O1091" i="48"/>
  <c r="O1092" i="48"/>
  <c r="O1093" i="48"/>
  <c r="O1094" i="48"/>
  <c r="O1095" i="48"/>
  <c r="O1096" i="48"/>
  <c r="O1097" i="48"/>
  <c r="O1098" i="48"/>
  <c r="O1099" i="48"/>
  <c r="O1100" i="48"/>
  <c r="O1101" i="48"/>
  <c r="O1102" i="48"/>
  <c r="O1103" i="48"/>
  <c r="O1104" i="48"/>
  <c r="O1105" i="48"/>
  <c r="O1106" i="48"/>
  <c r="O1107" i="48"/>
  <c r="O1108" i="48"/>
  <c r="O1109" i="48"/>
  <c r="O1110" i="48"/>
  <c r="O1111" i="48"/>
  <c r="O1112" i="48"/>
  <c r="O1113" i="48"/>
  <c r="O1114" i="48"/>
  <c r="O1115" i="48"/>
  <c r="O1116" i="48"/>
  <c r="O1117" i="48"/>
  <c r="O1118" i="48"/>
  <c r="O1119" i="48"/>
  <c r="O1120" i="48"/>
  <c r="O1121" i="48"/>
  <c r="O1122" i="48"/>
  <c r="O1123" i="48"/>
  <c r="O1124" i="48"/>
  <c r="O1125" i="48"/>
  <c r="O1126" i="48"/>
  <c r="O1127" i="48"/>
  <c r="O1128" i="48"/>
  <c r="O1129" i="48"/>
  <c r="O1130" i="48"/>
  <c r="O1131" i="48"/>
  <c r="O1132" i="48"/>
  <c r="O1133" i="48"/>
  <c r="O1134" i="48"/>
  <c r="O1135" i="48"/>
  <c r="O1136" i="48"/>
  <c r="O1137" i="48"/>
  <c r="O1138" i="48"/>
  <c r="O1139" i="48"/>
  <c r="O1140" i="48"/>
  <c r="O1141" i="48"/>
  <c r="O1142" i="48"/>
  <c r="O1143" i="48"/>
  <c r="O1144" i="48"/>
  <c r="O1145" i="48"/>
  <c r="O1146" i="48"/>
  <c r="O1147" i="48"/>
  <c r="O1148" i="48"/>
  <c r="O1149" i="48"/>
  <c r="O1150" i="48"/>
  <c r="O1151" i="48"/>
  <c r="O1152" i="48"/>
  <c r="O1153" i="48"/>
  <c r="O1154" i="48"/>
  <c r="O1155" i="48"/>
  <c r="O1156" i="48"/>
  <c r="O1157" i="48"/>
  <c r="O1158" i="48"/>
  <c r="AD2" i="44"/>
  <c r="AD3" i="44"/>
  <c r="AD4" i="44"/>
  <c r="AD5" i="44"/>
  <c r="AD6" i="44"/>
  <c r="AD7" i="44"/>
  <c r="AD8" i="44"/>
  <c r="AD9" i="44"/>
  <c r="AD10" i="44"/>
  <c r="AD11" i="44"/>
  <c r="AD12" i="44"/>
  <c r="AD13" i="44"/>
  <c r="AD14" i="44"/>
  <c r="AD15" i="44"/>
  <c r="AD16" i="44"/>
  <c r="AD17" i="44"/>
  <c r="AD18" i="44"/>
  <c r="AD19" i="44"/>
  <c r="AD20" i="44"/>
  <c r="AD21" i="44"/>
  <c r="AD22" i="44"/>
  <c r="AD23" i="44"/>
  <c r="AD24" i="44"/>
  <c r="AD25" i="44"/>
  <c r="AD26" i="44"/>
  <c r="AD27" i="44"/>
  <c r="AD28" i="44"/>
  <c r="AD29" i="44"/>
  <c r="AD30" i="44"/>
  <c r="AD31" i="44"/>
  <c r="AD32" i="44"/>
  <c r="AD33" i="44"/>
  <c r="AD34" i="44"/>
  <c r="AD35" i="44"/>
  <c r="AD36" i="44"/>
  <c r="AD37" i="44"/>
  <c r="AD38" i="44"/>
  <c r="AD39" i="44"/>
  <c r="AD40" i="44"/>
  <c r="AD41" i="44"/>
  <c r="AD42" i="44"/>
  <c r="AD43" i="44"/>
  <c r="AD44" i="44"/>
  <c r="AD45" i="44"/>
  <c r="AD46" i="44"/>
  <c r="AD47" i="44"/>
  <c r="AD48" i="44"/>
  <c r="AD49" i="44"/>
  <c r="AD50" i="44"/>
  <c r="AD51" i="44"/>
  <c r="AD52" i="44"/>
  <c r="AD53" i="44"/>
  <c r="AD54" i="44"/>
  <c r="AD55" i="44"/>
  <c r="AD56" i="44"/>
  <c r="AD57" i="44"/>
  <c r="AD58" i="44"/>
  <c r="AD59" i="44"/>
  <c r="AD60" i="44"/>
  <c r="AD61" i="44"/>
  <c r="AD62" i="44"/>
  <c r="AD63" i="44"/>
  <c r="AD64" i="44"/>
  <c r="AD65" i="44"/>
  <c r="AD66" i="44"/>
  <c r="AD67" i="44"/>
  <c r="AD68" i="44"/>
  <c r="AD69" i="44"/>
  <c r="AD70" i="44"/>
  <c r="AD71" i="44"/>
  <c r="AD72" i="44"/>
  <c r="AD73" i="44"/>
  <c r="AD74" i="44"/>
  <c r="AD75" i="44"/>
  <c r="AD76" i="44"/>
  <c r="AD77" i="44"/>
  <c r="AD78" i="44"/>
  <c r="AD79" i="44"/>
  <c r="AD80" i="44"/>
  <c r="AD81" i="44"/>
  <c r="AD82" i="44"/>
  <c r="AD83" i="44"/>
  <c r="AD84" i="44"/>
  <c r="AD85" i="44"/>
  <c r="AD86" i="44"/>
  <c r="AD87" i="44"/>
  <c r="AD88" i="44"/>
  <c r="AD89" i="44"/>
  <c r="AD90" i="44"/>
  <c r="AD91" i="44"/>
  <c r="AD92" i="44"/>
  <c r="AD93" i="44"/>
  <c r="AD94" i="44"/>
  <c r="AD95" i="44"/>
  <c r="AD96" i="44"/>
  <c r="AD97" i="44"/>
  <c r="AD98" i="44"/>
  <c r="AD99" i="44"/>
  <c r="AD100" i="44"/>
  <c r="AD101" i="44"/>
  <c r="AD102" i="44"/>
  <c r="AD103" i="44"/>
  <c r="AD104" i="44"/>
  <c r="AD105" i="44"/>
  <c r="AD106" i="44"/>
  <c r="AD107" i="44"/>
  <c r="AD108" i="44"/>
  <c r="AD109" i="44"/>
  <c r="AD110" i="44"/>
  <c r="AD111" i="44"/>
  <c r="AD112" i="44"/>
  <c r="AD113" i="44"/>
  <c r="AD114" i="44"/>
  <c r="AD115" i="44"/>
  <c r="AD116" i="44"/>
  <c r="AD117" i="44"/>
  <c r="AD118" i="44"/>
  <c r="AD119" i="44"/>
  <c r="AD120" i="44"/>
  <c r="AD121" i="44"/>
  <c r="AD122" i="44"/>
  <c r="AD123" i="44"/>
  <c r="AD124" i="44"/>
  <c r="AD125" i="44"/>
  <c r="AD126" i="44"/>
  <c r="AD127" i="44"/>
  <c r="AD128" i="44"/>
  <c r="AD129" i="44"/>
  <c r="AD130" i="44"/>
  <c r="AD131" i="44"/>
  <c r="AD132" i="44"/>
  <c r="AD133" i="44"/>
  <c r="AD134" i="44"/>
  <c r="AD135" i="44"/>
  <c r="AD136" i="44"/>
  <c r="AD137" i="44"/>
  <c r="AD138" i="44"/>
  <c r="AD139" i="44"/>
  <c r="AD140" i="44"/>
  <c r="AD141" i="44"/>
  <c r="AD142" i="44"/>
  <c r="AD143" i="44"/>
  <c r="AD144" i="44"/>
  <c r="AD145" i="44"/>
  <c r="AD146" i="44"/>
  <c r="AD147" i="44"/>
  <c r="AD148" i="44"/>
  <c r="AD149" i="44"/>
  <c r="AD150" i="44"/>
  <c r="AD151" i="44"/>
  <c r="AD152" i="44"/>
  <c r="AD153" i="44"/>
  <c r="AD154" i="44"/>
  <c r="AD155" i="44"/>
  <c r="AD156" i="44"/>
  <c r="AD157" i="44"/>
  <c r="AD158" i="44"/>
  <c r="AD159" i="44"/>
  <c r="AD160" i="44"/>
  <c r="AD161" i="44"/>
  <c r="AD162" i="44"/>
  <c r="AD163" i="44"/>
  <c r="AD164" i="44"/>
  <c r="AD165" i="44"/>
  <c r="AD166" i="44"/>
  <c r="AD167" i="44"/>
  <c r="AD168" i="44"/>
  <c r="AD169" i="44"/>
  <c r="AD170" i="44"/>
  <c r="AD171" i="44"/>
  <c r="AD172" i="44"/>
  <c r="AD173" i="44"/>
  <c r="AD174" i="44"/>
  <c r="AD175" i="44"/>
  <c r="AD176" i="44"/>
  <c r="AD177" i="44"/>
  <c r="AD178" i="44"/>
  <c r="AD179" i="44"/>
  <c r="AD180" i="44"/>
  <c r="AD181" i="44"/>
  <c r="AD182" i="44"/>
  <c r="AD183" i="44"/>
  <c r="AD184" i="44"/>
  <c r="AD185" i="44"/>
  <c r="AD186" i="44"/>
  <c r="AD187" i="44"/>
  <c r="AD188" i="44"/>
  <c r="AD189" i="44"/>
  <c r="AD190" i="44"/>
  <c r="AD191" i="44"/>
  <c r="AD192" i="44"/>
  <c r="AD193" i="44"/>
  <c r="AD194" i="44"/>
  <c r="AD195" i="44"/>
  <c r="AD196" i="44"/>
  <c r="AD197" i="44"/>
  <c r="AD198" i="44"/>
  <c r="AD199" i="44"/>
  <c r="AD200" i="44"/>
  <c r="AD201" i="44"/>
  <c r="AD202" i="44"/>
  <c r="AD203" i="44"/>
  <c r="AD204" i="44"/>
  <c r="AD205" i="44"/>
  <c r="AD206" i="44"/>
  <c r="AD207" i="44"/>
  <c r="AD208" i="44"/>
  <c r="AD209" i="44"/>
  <c r="AD210" i="44"/>
  <c r="AD211" i="44"/>
  <c r="AD212" i="44"/>
  <c r="AD213" i="44"/>
  <c r="AD214" i="44"/>
  <c r="AD215" i="44"/>
  <c r="AD216" i="44"/>
  <c r="AD217" i="44"/>
  <c r="AD218" i="44"/>
  <c r="AD219" i="44"/>
  <c r="AD220" i="44"/>
  <c r="AD221" i="44"/>
  <c r="AD222" i="44"/>
  <c r="AD223" i="44"/>
  <c r="AD224" i="44"/>
  <c r="AD225" i="44"/>
  <c r="AD226" i="44"/>
  <c r="AD227" i="44"/>
  <c r="AD228" i="44"/>
  <c r="AD229" i="44"/>
  <c r="AD230" i="44"/>
  <c r="AD231" i="44"/>
  <c r="AD232" i="44"/>
  <c r="AD233" i="44"/>
  <c r="AD234" i="44"/>
  <c r="AD235" i="44"/>
  <c r="AD236" i="44"/>
  <c r="AD237" i="44"/>
  <c r="AD238" i="44"/>
  <c r="AD239" i="44"/>
  <c r="AD240" i="44"/>
  <c r="AD241" i="44"/>
  <c r="AD242" i="44"/>
  <c r="AD243" i="44"/>
  <c r="AD244" i="44"/>
  <c r="AD245" i="44"/>
  <c r="AD246" i="44"/>
  <c r="AD247" i="44"/>
  <c r="AD248" i="44"/>
  <c r="AD249" i="44"/>
  <c r="AD250" i="44"/>
  <c r="AD251" i="44"/>
  <c r="AD252" i="44"/>
  <c r="AD253" i="44"/>
  <c r="AD254" i="44"/>
  <c r="AD255" i="44"/>
  <c r="AD256" i="44"/>
  <c r="AD257" i="44"/>
  <c r="AD258" i="44"/>
  <c r="AD259" i="44"/>
  <c r="AD260" i="44"/>
  <c r="AD261" i="44"/>
  <c r="AD262" i="44"/>
  <c r="AD263" i="44"/>
  <c r="AD264" i="44"/>
  <c r="AD265" i="44"/>
  <c r="AD266" i="44"/>
  <c r="AD267" i="44"/>
  <c r="AD268" i="44"/>
  <c r="AD269" i="44"/>
  <c r="AD270" i="44"/>
  <c r="AD271" i="44"/>
  <c r="AD272" i="44"/>
  <c r="AD273" i="44"/>
  <c r="AD274" i="44"/>
  <c r="AD275" i="44"/>
  <c r="AD276" i="44"/>
  <c r="AD277" i="44"/>
  <c r="AD278" i="44"/>
  <c r="AD279" i="44"/>
  <c r="AD280" i="44"/>
  <c r="AD281" i="44"/>
  <c r="AD282" i="44"/>
  <c r="AD283" i="44"/>
  <c r="AD284" i="44"/>
  <c r="AD285" i="44"/>
  <c r="AD286" i="44"/>
  <c r="AD287" i="44"/>
  <c r="AD288" i="44"/>
  <c r="AD289" i="44"/>
  <c r="AD290" i="44"/>
  <c r="AD291" i="44"/>
  <c r="AD292" i="44"/>
  <c r="AD293" i="44"/>
  <c r="AD294" i="44"/>
  <c r="AD295" i="44"/>
  <c r="AD296" i="44"/>
  <c r="AD297" i="44"/>
  <c r="AD298" i="44"/>
  <c r="AD299" i="44"/>
  <c r="AD300" i="44"/>
  <c r="AD301" i="44"/>
  <c r="AD302" i="44"/>
  <c r="AD303" i="44"/>
  <c r="AD304" i="44"/>
  <c r="AD305" i="44"/>
  <c r="AD306" i="44"/>
  <c r="AD307" i="44"/>
  <c r="AD308" i="44"/>
  <c r="AD309" i="44"/>
  <c r="AD310" i="44"/>
  <c r="AD311" i="44"/>
  <c r="AD312" i="44"/>
  <c r="AD313" i="44"/>
  <c r="AD314" i="44"/>
  <c r="AD315" i="44"/>
  <c r="AD316" i="44"/>
  <c r="AD317" i="44"/>
  <c r="AD318" i="44"/>
  <c r="AD319" i="44"/>
  <c r="AD320" i="44"/>
  <c r="AD321" i="44"/>
  <c r="AD322" i="44"/>
  <c r="AD323" i="44"/>
  <c r="AD324" i="44"/>
  <c r="AD325" i="44"/>
  <c r="AD326" i="44"/>
  <c r="AD327" i="44"/>
  <c r="AD328" i="44"/>
  <c r="AD329" i="44"/>
  <c r="AD330" i="44"/>
  <c r="AD331" i="44"/>
  <c r="AD332" i="44"/>
  <c r="AD333" i="44"/>
  <c r="AD334" i="44"/>
  <c r="AD335" i="44"/>
  <c r="AD336" i="44"/>
  <c r="AD337" i="44"/>
  <c r="AD338" i="44"/>
  <c r="AD339" i="44"/>
  <c r="AD340" i="44"/>
  <c r="AD341" i="44"/>
  <c r="AD342" i="44"/>
  <c r="AD343" i="44"/>
  <c r="AD344" i="44"/>
  <c r="AD345" i="44"/>
  <c r="AD346" i="44"/>
  <c r="AD347" i="44"/>
  <c r="AD348" i="44"/>
  <c r="AD349" i="44"/>
  <c r="AD350" i="44"/>
  <c r="AD351" i="44"/>
  <c r="AD352" i="44"/>
  <c r="AD353" i="44"/>
  <c r="AD354" i="44"/>
  <c r="AD355" i="44"/>
  <c r="AD356" i="44"/>
  <c r="AD357" i="44"/>
  <c r="AD358" i="44"/>
  <c r="AD359" i="44"/>
  <c r="AD360" i="44"/>
  <c r="AD361" i="44"/>
  <c r="AD362" i="44"/>
  <c r="AD363" i="44"/>
  <c r="AD364" i="44"/>
  <c r="AD365" i="44"/>
  <c r="AD366" i="44"/>
  <c r="AD367" i="44"/>
  <c r="AD368" i="44"/>
  <c r="AD369" i="44"/>
  <c r="AD370" i="44"/>
  <c r="AD371" i="44"/>
  <c r="AD372" i="44"/>
  <c r="AD373" i="44"/>
  <c r="AD374" i="44"/>
  <c r="AD375" i="44"/>
  <c r="AD376" i="44"/>
  <c r="AD377" i="44"/>
  <c r="AD378" i="44"/>
  <c r="AD379" i="44"/>
  <c r="AD380" i="44"/>
  <c r="AD381" i="44"/>
  <c r="AD382" i="44"/>
  <c r="AD383" i="44"/>
  <c r="AD384" i="44"/>
  <c r="AD385" i="44"/>
  <c r="AD386" i="44"/>
  <c r="AD387" i="44"/>
  <c r="AD388" i="44"/>
  <c r="AD389" i="44"/>
  <c r="AD390" i="44"/>
  <c r="AD391" i="44"/>
  <c r="AD392" i="44"/>
  <c r="AD393" i="44"/>
  <c r="AD394" i="44"/>
  <c r="AD395" i="44"/>
  <c r="AD396" i="44"/>
  <c r="AD397" i="44"/>
  <c r="AD398" i="44"/>
  <c r="AD399" i="44"/>
  <c r="AD400" i="44"/>
  <c r="AD401" i="44"/>
  <c r="AD402" i="44"/>
  <c r="AD403" i="44"/>
  <c r="AD404" i="44"/>
  <c r="AD405" i="44"/>
  <c r="AD406" i="44"/>
  <c r="AD407" i="44"/>
  <c r="AD408" i="44"/>
  <c r="AD409" i="44"/>
  <c r="AD410" i="44"/>
  <c r="AD411" i="44"/>
  <c r="AD412" i="44"/>
  <c r="AD413" i="44"/>
  <c r="AD414" i="44"/>
  <c r="AD415" i="44"/>
  <c r="AD416" i="44"/>
  <c r="AD417" i="44"/>
  <c r="AD418" i="44"/>
  <c r="AD419" i="44"/>
  <c r="AD420" i="44"/>
  <c r="AD421" i="44"/>
  <c r="AD422" i="44"/>
  <c r="AD423" i="44"/>
  <c r="AD424" i="44"/>
  <c r="AD425" i="44"/>
  <c r="AD426" i="44"/>
  <c r="AD427" i="44"/>
  <c r="AD428" i="44"/>
  <c r="AD429" i="44"/>
  <c r="AD430" i="44"/>
  <c r="AD431" i="44"/>
  <c r="AD432" i="44"/>
  <c r="AD433" i="44"/>
  <c r="AD434" i="44"/>
  <c r="AD435" i="44"/>
  <c r="AD436" i="44"/>
  <c r="AD437" i="44"/>
  <c r="AD438" i="44"/>
  <c r="AD439" i="44"/>
  <c r="AD440" i="44"/>
  <c r="AD441" i="44"/>
  <c r="AD442" i="44"/>
  <c r="AD443" i="44"/>
  <c r="AD444" i="44"/>
  <c r="AD445" i="44"/>
  <c r="AD446" i="44"/>
  <c r="AD447" i="44"/>
  <c r="AD448" i="44"/>
  <c r="AD449" i="44"/>
  <c r="AD450" i="44"/>
  <c r="AD451" i="44"/>
  <c r="AD452" i="44"/>
  <c r="AD453" i="44"/>
  <c r="AD454" i="44"/>
  <c r="AD455" i="44"/>
  <c r="AD456" i="44"/>
  <c r="AD457" i="44"/>
  <c r="AD458" i="44"/>
  <c r="AD459" i="44"/>
  <c r="AD460" i="44"/>
  <c r="AD461" i="44"/>
  <c r="AD462" i="44"/>
  <c r="AD463" i="44"/>
  <c r="AD464" i="44"/>
  <c r="AD465" i="44"/>
  <c r="AD466" i="44"/>
  <c r="AD467" i="44"/>
  <c r="AD468" i="44"/>
  <c r="AD469" i="44"/>
  <c r="AD470" i="44"/>
  <c r="AD471" i="44"/>
  <c r="AD472" i="44"/>
  <c r="AD473" i="44"/>
  <c r="AD474" i="44"/>
  <c r="AD475" i="44"/>
  <c r="AD476" i="44"/>
  <c r="AD477" i="44"/>
  <c r="AD478" i="44"/>
  <c r="AD479" i="44"/>
  <c r="AD480" i="44"/>
  <c r="AD481" i="44"/>
  <c r="AD482" i="44"/>
  <c r="AD483" i="44"/>
  <c r="AD484" i="44"/>
  <c r="AD485" i="44"/>
  <c r="AD486" i="44"/>
  <c r="AD487" i="44"/>
  <c r="AD488" i="44"/>
  <c r="AD489" i="44"/>
  <c r="AD490" i="44"/>
  <c r="AD491" i="44"/>
  <c r="AD492" i="44"/>
  <c r="AD493" i="44"/>
  <c r="AD494" i="44"/>
  <c r="AD495" i="44"/>
  <c r="AD496" i="44"/>
  <c r="AD497" i="44"/>
  <c r="AD498" i="44"/>
  <c r="AD499" i="44"/>
  <c r="AD500" i="44"/>
  <c r="AD501" i="44"/>
  <c r="AD502" i="44"/>
  <c r="AD503" i="44"/>
  <c r="AD504" i="44"/>
  <c r="AD505" i="44"/>
  <c r="AD506" i="44"/>
  <c r="AD507" i="44"/>
  <c r="AD508" i="44"/>
  <c r="AD509" i="44"/>
  <c r="AD510" i="44"/>
  <c r="AD511" i="44"/>
  <c r="AD512" i="44"/>
  <c r="AD513" i="44"/>
  <c r="AD514" i="44"/>
  <c r="AD515" i="44"/>
  <c r="AD516" i="44"/>
  <c r="AD517" i="44"/>
  <c r="AD518" i="44"/>
  <c r="AD519" i="44"/>
  <c r="AD520" i="44"/>
  <c r="AD521" i="44"/>
  <c r="AD522" i="44"/>
  <c r="AD523" i="44"/>
  <c r="AD524" i="44"/>
  <c r="AD525" i="44"/>
  <c r="AD526" i="44"/>
  <c r="AD527" i="44"/>
  <c r="AD528" i="44"/>
  <c r="AD529" i="44"/>
  <c r="AD530" i="44"/>
  <c r="AD531" i="44"/>
  <c r="AD532" i="44"/>
  <c r="AD533" i="44"/>
  <c r="AD534" i="44"/>
  <c r="AD535" i="44"/>
  <c r="AD536" i="44"/>
  <c r="AD537" i="44"/>
  <c r="AD538" i="44"/>
  <c r="AD539" i="44"/>
  <c r="AD540" i="44"/>
  <c r="AD541" i="44"/>
  <c r="AD542" i="44"/>
  <c r="AD543" i="44"/>
  <c r="AD544" i="44"/>
  <c r="AD545" i="44"/>
  <c r="AD546" i="44"/>
  <c r="AD547" i="44"/>
  <c r="AD548" i="44"/>
  <c r="AD549" i="44"/>
  <c r="AD550" i="44"/>
  <c r="AD551" i="44"/>
  <c r="AD552" i="44"/>
  <c r="AD553" i="44"/>
  <c r="AD554" i="44"/>
  <c r="AD555" i="44"/>
  <c r="AD556" i="44"/>
  <c r="AD557" i="44"/>
  <c r="AD558" i="44"/>
  <c r="AD559" i="44"/>
  <c r="AD560" i="44"/>
  <c r="AD561" i="44"/>
  <c r="AD562" i="44"/>
  <c r="AD563" i="44"/>
  <c r="AD564" i="44"/>
  <c r="AD565" i="44"/>
  <c r="AD566" i="44"/>
  <c r="AD567" i="44"/>
  <c r="AD568" i="44"/>
  <c r="AD569" i="44"/>
  <c r="AD570" i="44"/>
  <c r="AD571" i="44"/>
  <c r="AD572" i="44"/>
  <c r="AD573" i="44"/>
  <c r="AD574" i="44"/>
  <c r="AD575" i="44"/>
  <c r="AD576" i="44"/>
  <c r="AD577" i="44"/>
  <c r="AD578" i="44"/>
  <c r="AD579" i="44"/>
  <c r="AD580" i="44"/>
  <c r="AD581" i="44"/>
  <c r="AD582" i="44"/>
  <c r="AD583" i="44"/>
  <c r="AD584" i="44"/>
  <c r="AD585" i="44"/>
  <c r="AD586" i="44"/>
  <c r="AD587" i="44"/>
  <c r="AD588" i="44"/>
  <c r="AD589" i="44"/>
  <c r="AD590" i="44"/>
  <c r="AD591" i="44"/>
  <c r="AD592" i="44"/>
  <c r="AD593" i="44"/>
  <c r="AD594" i="44"/>
  <c r="AD595" i="44"/>
  <c r="AD596" i="44"/>
  <c r="AD597" i="44"/>
  <c r="AD598" i="44"/>
  <c r="AD599" i="44"/>
  <c r="AD600" i="44"/>
  <c r="AD601" i="44"/>
  <c r="AD602" i="44"/>
  <c r="AD603" i="44"/>
  <c r="AD604" i="44"/>
  <c r="AD605" i="44"/>
  <c r="AD606" i="44"/>
  <c r="AD607" i="44"/>
  <c r="AD608" i="44"/>
  <c r="AD609" i="44"/>
  <c r="AD610" i="44"/>
  <c r="AD611" i="44"/>
  <c r="AD612" i="44"/>
  <c r="AD613" i="44"/>
  <c r="AD614" i="44"/>
  <c r="AD615" i="44"/>
  <c r="AD616" i="44"/>
  <c r="AD617" i="44"/>
  <c r="AD618" i="44"/>
  <c r="AD619" i="44"/>
  <c r="AD620" i="44"/>
  <c r="AD621" i="44"/>
  <c r="AD622" i="44"/>
  <c r="AD623" i="44"/>
  <c r="AD624" i="44"/>
  <c r="AD625" i="44"/>
  <c r="AD626" i="44"/>
  <c r="AD627" i="44"/>
  <c r="AD628" i="44"/>
  <c r="AD629" i="44"/>
  <c r="AD630" i="44"/>
  <c r="AD631" i="44"/>
  <c r="AD632" i="44"/>
  <c r="AD633" i="44"/>
  <c r="AD634" i="44"/>
  <c r="AD635" i="44"/>
  <c r="AD636" i="44"/>
  <c r="AD637" i="44"/>
  <c r="AD638" i="44"/>
  <c r="AD639" i="44"/>
  <c r="AD640" i="44"/>
  <c r="AD641" i="44"/>
  <c r="AD642" i="44"/>
  <c r="AD643" i="44"/>
  <c r="AD644" i="44"/>
  <c r="AD645" i="44"/>
  <c r="AD646" i="44"/>
  <c r="AD647" i="44"/>
  <c r="AD648" i="44"/>
  <c r="AD649" i="44"/>
  <c r="AD650" i="44"/>
  <c r="AD651" i="44"/>
  <c r="AD652" i="44"/>
  <c r="AD653" i="44"/>
  <c r="AD654" i="44"/>
  <c r="AD655" i="44"/>
  <c r="AD656" i="44"/>
  <c r="AD657" i="44"/>
  <c r="AD658" i="44"/>
  <c r="AD659" i="44"/>
  <c r="AD660" i="44"/>
  <c r="AD661" i="44"/>
  <c r="AD662" i="44"/>
  <c r="AD663" i="44"/>
  <c r="AD664" i="44"/>
  <c r="AD665" i="44"/>
  <c r="AD666" i="44"/>
  <c r="AD667" i="44"/>
  <c r="AD668" i="44"/>
  <c r="AD669" i="44"/>
  <c r="AD670" i="44"/>
  <c r="AD671" i="44"/>
  <c r="AD672" i="44"/>
  <c r="AD673" i="44"/>
  <c r="AD674" i="44"/>
  <c r="AD675" i="44"/>
  <c r="AD676" i="44"/>
  <c r="AD677" i="44"/>
  <c r="AD678" i="44"/>
  <c r="AD679" i="44"/>
  <c r="AD680" i="44"/>
  <c r="AD681" i="44"/>
  <c r="AD682" i="44"/>
  <c r="AD683" i="44"/>
  <c r="AD684" i="44"/>
  <c r="AD685" i="44"/>
  <c r="AD686" i="44"/>
  <c r="AD687" i="44"/>
  <c r="AD688" i="44"/>
  <c r="AD689" i="44"/>
  <c r="AD690" i="44"/>
  <c r="AD691" i="44"/>
  <c r="AD692" i="44"/>
  <c r="AD693" i="44"/>
  <c r="AD694" i="44"/>
  <c r="AD695" i="44"/>
  <c r="AD696" i="44"/>
  <c r="AD697" i="44"/>
  <c r="AD698" i="44"/>
  <c r="AD699" i="44"/>
  <c r="AD700" i="44"/>
  <c r="AD701" i="44"/>
  <c r="AD702" i="44"/>
  <c r="AD703" i="44"/>
  <c r="AD704" i="44"/>
  <c r="AD705" i="44"/>
  <c r="AD706" i="44"/>
  <c r="AD707" i="44"/>
  <c r="AD708" i="44"/>
  <c r="AD709" i="44"/>
  <c r="AD710" i="44"/>
  <c r="AD711" i="44"/>
  <c r="AD712" i="44"/>
  <c r="AD713" i="44"/>
  <c r="AD714" i="44"/>
  <c r="AD715" i="44"/>
  <c r="AD716" i="44"/>
  <c r="AD717" i="44"/>
  <c r="AD718" i="44"/>
  <c r="AD719" i="44"/>
  <c r="AD720" i="44"/>
  <c r="AD721" i="44"/>
  <c r="AD722" i="44"/>
  <c r="AD723" i="44"/>
  <c r="AD724" i="44"/>
  <c r="AD725" i="44"/>
  <c r="AD726" i="44"/>
  <c r="AD727" i="44"/>
  <c r="AD728" i="44"/>
  <c r="AD729" i="44"/>
  <c r="AD730" i="44"/>
  <c r="AD731" i="44"/>
  <c r="AD732" i="44"/>
  <c r="AD733" i="44"/>
  <c r="AD734" i="44"/>
  <c r="AD735" i="44"/>
  <c r="AD736" i="44"/>
  <c r="AD737" i="44"/>
  <c r="AD738" i="44"/>
  <c r="AD739" i="44"/>
  <c r="AD740" i="44"/>
  <c r="AD741" i="44"/>
  <c r="AD742" i="44"/>
  <c r="AD743" i="44"/>
  <c r="AD744" i="44"/>
  <c r="AD745" i="44"/>
  <c r="AD746" i="44"/>
  <c r="AD747" i="44"/>
  <c r="AD748" i="44"/>
  <c r="AD749" i="44"/>
  <c r="AD750" i="44"/>
  <c r="AD751" i="44"/>
  <c r="AD752" i="44"/>
  <c r="AD753" i="44"/>
  <c r="AD754" i="44"/>
  <c r="AD755" i="44"/>
  <c r="AD756" i="44"/>
  <c r="AD757" i="44"/>
  <c r="AD758" i="44"/>
  <c r="AD759" i="44"/>
  <c r="AD760" i="44"/>
  <c r="AD761" i="44"/>
  <c r="AD762" i="44"/>
  <c r="AD763" i="44"/>
  <c r="AD764" i="44"/>
  <c r="AD765" i="44"/>
  <c r="AD766" i="44"/>
  <c r="AD767" i="44"/>
  <c r="AD768" i="44"/>
  <c r="AD769" i="44"/>
  <c r="AD770" i="44"/>
  <c r="AD771" i="44"/>
  <c r="AD772" i="44"/>
  <c r="AD773" i="44"/>
  <c r="AD774" i="44"/>
  <c r="AD775" i="44"/>
  <c r="AD776" i="44"/>
  <c r="AD777" i="44"/>
  <c r="AD778" i="44"/>
  <c r="AD779" i="44"/>
  <c r="AD780" i="44"/>
  <c r="AD781" i="44"/>
  <c r="AD782" i="44"/>
  <c r="AD783" i="44"/>
  <c r="AD784" i="44"/>
  <c r="AD785" i="44"/>
  <c r="AD786" i="44"/>
  <c r="AD787" i="44"/>
  <c r="AD788" i="44"/>
  <c r="AD789" i="44"/>
  <c r="AD790" i="44"/>
  <c r="AD791" i="44"/>
  <c r="AD792" i="44"/>
  <c r="AD793" i="44"/>
  <c r="AD794" i="44"/>
  <c r="AD795" i="44"/>
  <c r="AD796" i="44"/>
  <c r="AD797" i="44"/>
  <c r="AD798" i="44"/>
  <c r="AD799" i="44"/>
  <c r="AD800" i="44"/>
  <c r="AD801" i="44"/>
  <c r="AD802" i="44"/>
  <c r="AD803" i="44"/>
  <c r="AD804" i="44"/>
  <c r="AD805" i="44"/>
  <c r="AD806" i="44"/>
  <c r="AD807" i="44"/>
  <c r="AD808" i="44"/>
  <c r="AD809" i="44"/>
  <c r="AD810" i="44"/>
  <c r="AD811" i="44"/>
  <c r="AD812" i="44"/>
  <c r="AD813" i="44"/>
  <c r="AD814" i="44"/>
  <c r="AD815" i="44"/>
  <c r="AD816" i="44"/>
  <c r="AD817" i="44"/>
  <c r="AD818" i="44"/>
  <c r="AD819" i="44"/>
  <c r="AD820" i="44"/>
  <c r="AD821" i="44"/>
  <c r="AD822" i="44"/>
  <c r="AD823" i="44"/>
  <c r="AD824" i="44"/>
  <c r="AD825" i="44"/>
  <c r="AD826" i="44"/>
  <c r="AD827" i="44"/>
  <c r="AD828" i="44"/>
  <c r="AD829" i="44"/>
  <c r="AD830" i="44"/>
  <c r="AD831" i="44"/>
  <c r="AD832" i="44"/>
  <c r="AD833" i="44"/>
  <c r="AD834" i="44"/>
  <c r="AD835" i="44"/>
  <c r="AD836" i="44"/>
  <c r="AD837" i="44"/>
  <c r="AD838" i="44"/>
  <c r="AD839" i="44"/>
  <c r="AD840" i="44"/>
  <c r="AD841" i="44"/>
  <c r="AD842" i="44"/>
  <c r="AD843" i="44"/>
  <c r="AD844" i="44"/>
  <c r="AD845" i="44"/>
  <c r="AD846" i="44"/>
  <c r="AD847" i="44"/>
  <c r="AD848" i="44"/>
  <c r="AD849" i="44"/>
  <c r="AD850" i="44"/>
  <c r="AD851" i="44"/>
  <c r="AD852" i="44"/>
  <c r="AD853" i="44"/>
  <c r="AD854" i="44"/>
  <c r="AD855" i="44"/>
  <c r="AD856" i="44"/>
  <c r="AD857" i="44"/>
  <c r="AD858" i="44"/>
  <c r="AD859" i="44"/>
  <c r="AD860" i="44"/>
  <c r="AD861" i="44"/>
  <c r="AD862" i="44"/>
  <c r="AD863" i="44"/>
  <c r="AD864" i="44"/>
  <c r="AD865" i="44"/>
  <c r="AD866" i="44"/>
  <c r="AD867" i="44"/>
  <c r="AD868" i="44"/>
  <c r="AD869" i="44"/>
  <c r="AD870" i="44"/>
  <c r="AD871" i="44"/>
  <c r="AD872" i="44"/>
  <c r="AD873" i="44"/>
  <c r="AD874" i="44"/>
  <c r="AD875" i="44"/>
  <c r="AD876" i="44"/>
  <c r="AD877" i="44"/>
  <c r="AD878" i="44"/>
  <c r="AD879" i="44"/>
  <c r="AD880" i="44"/>
  <c r="AD881" i="44"/>
  <c r="AD882" i="44"/>
  <c r="AD883" i="44"/>
  <c r="AD884" i="44"/>
  <c r="AD885" i="44"/>
  <c r="AD886" i="44"/>
  <c r="AD887" i="44"/>
  <c r="AD888" i="44"/>
  <c r="AD889" i="44"/>
  <c r="AD890" i="44"/>
  <c r="AD891" i="44"/>
  <c r="AD892" i="44"/>
  <c r="AD893" i="44"/>
  <c r="AD894" i="44"/>
  <c r="AD895" i="44"/>
  <c r="AD896" i="44"/>
  <c r="AD897" i="44"/>
  <c r="AD898" i="44"/>
  <c r="AD899" i="44"/>
  <c r="AD900" i="44"/>
  <c r="AD901" i="44"/>
  <c r="AD902" i="44"/>
  <c r="AD903" i="44"/>
  <c r="AD904" i="44"/>
  <c r="AD905" i="44"/>
  <c r="AD906" i="44"/>
  <c r="AD907" i="44"/>
  <c r="AD908" i="44"/>
  <c r="AD909" i="44"/>
  <c r="AD910" i="44"/>
  <c r="AD911" i="44"/>
  <c r="AD912" i="44"/>
  <c r="AD913" i="44"/>
  <c r="AD914" i="44"/>
  <c r="AD915" i="44"/>
  <c r="AD916" i="44"/>
  <c r="AD917" i="44"/>
  <c r="AD918" i="44"/>
  <c r="AD919" i="44"/>
  <c r="AD920" i="44"/>
  <c r="AD921" i="44"/>
  <c r="AD922" i="44"/>
  <c r="AD923" i="44"/>
  <c r="AD924" i="44"/>
  <c r="AD925" i="44"/>
  <c r="AD926" i="44"/>
  <c r="AD927" i="44"/>
  <c r="AD928" i="44"/>
  <c r="AD929" i="44"/>
  <c r="AD930" i="44"/>
  <c r="AD931" i="44"/>
  <c r="AD932" i="44"/>
  <c r="AD933" i="44"/>
  <c r="AD934" i="44"/>
  <c r="AD935" i="44"/>
  <c r="AD936" i="44"/>
  <c r="AD937" i="44"/>
  <c r="AD938" i="44"/>
  <c r="AD939" i="44"/>
  <c r="AD940" i="44"/>
  <c r="AD941" i="44"/>
  <c r="AD942" i="44"/>
  <c r="AD943" i="44"/>
  <c r="AD944" i="44"/>
  <c r="AD945" i="44"/>
  <c r="AD946" i="44"/>
  <c r="AD947" i="44"/>
  <c r="AD948" i="44"/>
  <c r="AD949" i="44"/>
  <c r="AD950" i="44"/>
  <c r="AD951" i="44"/>
  <c r="AD952" i="44"/>
  <c r="AD953" i="44"/>
  <c r="AD954" i="44"/>
  <c r="AD955" i="44"/>
  <c r="AD956" i="44"/>
  <c r="AD957" i="44"/>
  <c r="AD958" i="44"/>
  <c r="AD959" i="44"/>
  <c r="AD960" i="44"/>
  <c r="AD961" i="44"/>
  <c r="AD962" i="44"/>
  <c r="AD963" i="44"/>
  <c r="AD964" i="44"/>
  <c r="AD965" i="44"/>
  <c r="AD966" i="44"/>
  <c r="AD967" i="44"/>
  <c r="AD968" i="44"/>
  <c r="AD969" i="44"/>
  <c r="AD970" i="44"/>
  <c r="AD971" i="44"/>
  <c r="AD972" i="44"/>
  <c r="AD973" i="44"/>
  <c r="AD974" i="44"/>
  <c r="AD975" i="44"/>
  <c r="AD976" i="44"/>
  <c r="AD977" i="44"/>
  <c r="AD978" i="44"/>
  <c r="AD979" i="44"/>
  <c r="AD980" i="44"/>
  <c r="AD981" i="44"/>
  <c r="AD982" i="44"/>
  <c r="AD983" i="44"/>
  <c r="AD984" i="44"/>
  <c r="AD985" i="44"/>
  <c r="AD986" i="44"/>
  <c r="AD987" i="44"/>
  <c r="AD988" i="44"/>
  <c r="AD989" i="44"/>
  <c r="AD990" i="44"/>
  <c r="AD991" i="44"/>
  <c r="AD992" i="44"/>
  <c r="AD993" i="44"/>
  <c r="AD994" i="44"/>
  <c r="AD995" i="44"/>
  <c r="AD996" i="44"/>
  <c r="AD997" i="44"/>
  <c r="AD998" i="44"/>
  <c r="AD999" i="44"/>
  <c r="AD1000" i="44"/>
  <c r="AD1001" i="44"/>
  <c r="AD1002" i="44"/>
  <c r="AD1003" i="44"/>
  <c r="AD1004" i="44"/>
  <c r="AD1005" i="44"/>
  <c r="AD1006" i="44"/>
  <c r="AD1007" i="44"/>
  <c r="AD1008" i="44"/>
  <c r="AD1009" i="44"/>
  <c r="AD1010" i="44"/>
  <c r="AD1011" i="44"/>
  <c r="AD1012" i="44"/>
  <c r="AD1013" i="44"/>
  <c r="AD1014" i="44"/>
  <c r="AD1015" i="44"/>
  <c r="AD1016" i="44"/>
  <c r="AD1017" i="44"/>
  <c r="AD1018" i="44"/>
  <c r="AD1019" i="44"/>
  <c r="AD1020" i="44"/>
  <c r="AD1021" i="44"/>
  <c r="AD1022" i="44"/>
  <c r="AD1023" i="44"/>
  <c r="AD1024" i="44"/>
  <c r="AD1025" i="44"/>
  <c r="AD1026" i="44"/>
  <c r="AD1027" i="44"/>
  <c r="AD1028" i="44"/>
  <c r="AD1029" i="44"/>
  <c r="AD1030" i="44"/>
  <c r="AD1031" i="44"/>
  <c r="AD1032" i="44"/>
  <c r="AD1033" i="44"/>
  <c r="AD1034" i="44"/>
  <c r="AD1035" i="44"/>
  <c r="AD1036" i="44"/>
  <c r="AD1037" i="44"/>
  <c r="AD1038" i="44"/>
  <c r="AD1039" i="44"/>
  <c r="AD1040" i="44"/>
  <c r="AD1041" i="44"/>
  <c r="AD1042" i="44"/>
  <c r="AD1043" i="44"/>
  <c r="AD1044" i="44"/>
  <c r="AD1045" i="44"/>
  <c r="AD1046" i="44"/>
  <c r="AD1047" i="44"/>
  <c r="AD1048" i="44"/>
  <c r="AD1049" i="44"/>
  <c r="AD1050" i="44"/>
  <c r="AD1051" i="44"/>
  <c r="AD1052" i="44"/>
  <c r="AD1053" i="44"/>
  <c r="AD1054" i="44"/>
  <c r="AD1055" i="44"/>
  <c r="AD1056" i="44"/>
  <c r="AD1057" i="44"/>
  <c r="AD1058" i="44"/>
  <c r="AD1059" i="44"/>
  <c r="AD1060" i="44"/>
  <c r="AD1061" i="44"/>
  <c r="AD1062" i="44"/>
  <c r="AD1063" i="44"/>
  <c r="AD1064" i="44"/>
  <c r="AD1065" i="44"/>
  <c r="AD1066" i="44"/>
  <c r="AD1067" i="44"/>
  <c r="AD1068" i="44"/>
  <c r="AD1069" i="44"/>
  <c r="AD1070" i="44"/>
  <c r="AD1071" i="44"/>
  <c r="AD1072" i="44"/>
  <c r="AD1073" i="44"/>
  <c r="AD1074" i="44"/>
  <c r="AD1075" i="44"/>
  <c r="AD1076" i="44"/>
  <c r="AD1077" i="44"/>
  <c r="AD1078" i="44"/>
  <c r="AD1079" i="44"/>
  <c r="AD1080" i="44"/>
  <c r="AD1081" i="44"/>
  <c r="AD1082" i="44"/>
  <c r="AD1083" i="44"/>
  <c r="AD1084" i="44"/>
  <c r="AD1085" i="44"/>
  <c r="AD1086" i="44"/>
  <c r="AE2" i="44"/>
  <c r="AE3" i="44"/>
  <c r="AE4" i="44"/>
  <c r="AE5" i="44"/>
  <c r="AE6" i="44"/>
  <c r="AE7" i="44"/>
  <c r="AE8" i="44"/>
  <c r="AE9" i="44"/>
  <c r="AE10" i="44"/>
  <c r="AE11" i="44"/>
  <c r="AE12" i="44"/>
  <c r="AE13" i="44"/>
  <c r="AE14" i="44"/>
  <c r="AE15" i="44"/>
  <c r="AE16" i="44"/>
  <c r="AE17" i="44"/>
  <c r="AE18" i="44"/>
  <c r="AE19" i="44"/>
  <c r="AE20" i="44"/>
  <c r="AE21" i="44"/>
  <c r="AE22" i="44"/>
  <c r="AE23" i="44"/>
  <c r="AE24" i="44"/>
  <c r="AE25" i="44"/>
  <c r="AE26" i="44"/>
  <c r="AE27" i="44"/>
  <c r="AE28" i="44"/>
  <c r="AE29" i="44"/>
  <c r="AE30" i="44"/>
  <c r="AE31" i="44"/>
  <c r="AE32" i="44"/>
  <c r="AE33" i="44"/>
  <c r="AE34" i="44"/>
  <c r="AE35" i="44"/>
  <c r="AE36" i="44"/>
  <c r="AE37" i="44"/>
  <c r="AE38" i="44"/>
  <c r="AE39" i="44"/>
  <c r="AE40" i="44"/>
  <c r="AE41" i="44"/>
  <c r="AE42" i="44"/>
  <c r="AE43" i="44"/>
  <c r="AE44" i="44"/>
  <c r="AE45" i="44"/>
  <c r="AE46" i="44"/>
  <c r="AE47" i="44"/>
  <c r="AE48" i="44"/>
  <c r="AE49" i="44"/>
  <c r="AE50" i="44"/>
  <c r="AE51" i="44"/>
  <c r="AE52" i="44"/>
  <c r="AE53" i="44"/>
  <c r="AE54" i="44"/>
  <c r="AE55" i="44"/>
  <c r="AE56" i="44"/>
  <c r="AE57" i="44"/>
  <c r="AE58" i="44"/>
  <c r="AE59" i="44"/>
  <c r="AE60" i="44"/>
  <c r="AE61" i="44"/>
  <c r="AE62" i="44"/>
  <c r="AE63" i="44"/>
  <c r="AE64" i="44"/>
  <c r="AE65" i="44"/>
  <c r="AE66" i="44"/>
  <c r="AE67" i="44"/>
  <c r="AE68" i="44"/>
  <c r="AE69" i="44"/>
  <c r="AE70" i="44"/>
  <c r="AE71" i="44"/>
  <c r="AE72" i="44"/>
  <c r="AE73" i="44"/>
  <c r="AE74" i="44"/>
  <c r="AE75" i="44"/>
  <c r="AE76" i="44"/>
  <c r="AE77" i="44"/>
  <c r="AE78" i="44"/>
  <c r="AE79" i="44"/>
  <c r="AE80" i="44"/>
  <c r="AE81" i="44"/>
  <c r="AE82" i="44"/>
  <c r="AE83" i="44"/>
  <c r="AE84" i="44"/>
  <c r="AE85" i="44"/>
  <c r="AE86" i="44"/>
  <c r="AE87" i="44"/>
  <c r="AE88" i="44"/>
  <c r="AE89" i="44"/>
  <c r="AE90" i="44"/>
  <c r="AE91" i="44"/>
  <c r="AE92" i="44"/>
  <c r="AE93" i="44"/>
  <c r="AE94" i="44"/>
  <c r="AE95" i="44"/>
  <c r="AE96" i="44"/>
  <c r="AE97" i="44"/>
  <c r="AE98" i="44"/>
  <c r="AE99" i="44"/>
  <c r="AE100" i="44"/>
  <c r="AE101" i="44"/>
  <c r="AE102" i="44"/>
  <c r="AE103" i="44"/>
  <c r="AE104" i="44"/>
  <c r="AE105" i="44"/>
  <c r="AE106" i="44"/>
  <c r="AE107" i="44"/>
  <c r="AE108" i="44"/>
  <c r="AE109" i="44"/>
  <c r="AE110" i="44"/>
  <c r="AE111" i="44"/>
  <c r="AE112" i="44"/>
  <c r="AE113" i="44"/>
  <c r="AE114" i="44"/>
  <c r="AE115" i="44"/>
  <c r="AE116" i="44"/>
  <c r="AE117" i="44"/>
  <c r="AE118" i="44"/>
  <c r="AE119" i="44"/>
  <c r="AE120" i="44"/>
  <c r="AE121" i="44"/>
  <c r="AE122" i="44"/>
  <c r="AE123" i="44"/>
  <c r="AE124" i="44"/>
  <c r="AE125" i="44"/>
  <c r="AE126" i="44"/>
  <c r="AE127" i="44"/>
  <c r="AE128" i="44"/>
  <c r="AE129" i="44"/>
  <c r="AE130" i="44"/>
  <c r="AE131" i="44"/>
  <c r="AE132" i="44"/>
  <c r="AE133" i="44"/>
  <c r="AE134" i="44"/>
  <c r="AE135" i="44"/>
  <c r="AE136" i="44"/>
  <c r="AE137" i="44"/>
  <c r="AE138" i="44"/>
  <c r="AE139" i="44"/>
  <c r="AE140" i="44"/>
  <c r="AE141" i="44"/>
  <c r="AE142" i="44"/>
  <c r="AE143" i="44"/>
  <c r="AE144" i="44"/>
  <c r="AE145" i="44"/>
  <c r="AE146" i="44"/>
  <c r="AE147" i="44"/>
  <c r="AE148" i="44"/>
  <c r="AE149" i="44"/>
  <c r="AE150" i="44"/>
  <c r="AE151" i="44"/>
  <c r="AE152" i="44"/>
  <c r="AE153" i="44"/>
  <c r="AE154" i="44"/>
  <c r="AE155" i="44"/>
  <c r="AE156" i="44"/>
  <c r="AE157" i="44"/>
  <c r="AE158" i="44"/>
  <c r="AE159" i="44"/>
  <c r="AE160" i="44"/>
  <c r="AE161" i="44"/>
  <c r="AE162" i="44"/>
  <c r="AE163" i="44"/>
  <c r="AE164" i="44"/>
  <c r="AE165" i="44"/>
  <c r="AE166" i="44"/>
  <c r="AE167" i="44"/>
  <c r="AE168" i="44"/>
  <c r="AE169" i="44"/>
  <c r="AE170" i="44"/>
  <c r="AE171" i="44"/>
  <c r="AE172" i="44"/>
  <c r="AE173" i="44"/>
  <c r="AE174" i="44"/>
  <c r="AE175" i="44"/>
  <c r="AE176" i="44"/>
  <c r="AE177" i="44"/>
  <c r="AE178" i="44"/>
  <c r="AE179" i="44"/>
  <c r="AE180" i="44"/>
  <c r="AE181" i="44"/>
  <c r="AE182" i="44"/>
  <c r="AE183" i="44"/>
  <c r="AE184" i="44"/>
  <c r="AE185" i="44"/>
  <c r="AE186" i="44"/>
  <c r="AE187" i="44"/>
  <c r="AE188" i="44"/>
  <c r="AE189" i="44"/>
  <c r="AE190" i="44"/>
  <c r="AE191" i="44"/>
  <c r="AE192" i="44"/>
  <c r="AE193" i="44"/>
  <c r="AE194" i="44"/>
  <c r="AE195" i="44"/>
  <c r="AE196" i="44"/>
  <c r="AE197" i="44"/>
  <c r="AE198" i="44"/>
  <c r="AE199" i="44"/>
  <c r="AE200" i="44"/>
  <c r="AE201" i="44"/>
  <c r="AE202" i="44"/>
  <c r="AE203" i="44"/>
  <c r="AE204" i="44"/>
  <c r="AE205" i="44"/>
  <c r="AE206" i="44"/>
  <c r="AE207" i="44"/>
  <c r="AE208" i="44"/>
  <c r="AE209" i="44"/>
  <c r="AE210" i="44"/>
  <c r="AE211" i="44"/>
  <c r="AE212" i="44"/>
  <c r="AE213" i="44"/>
  <c r="AE214" i="44"/>
  <c r="AE215" i="44"/>
  <c r="AE216" i="44"/>
  <c r="AE217" i="44"/>
  <c r="AE218" i="44"/>
  <c r="AE219" i="44"/>
  <c r="AE220" i="44"/>
  <c r="AE221" i="44"/>
  <c r="AE222" i="44"/>
  <c r="AE223" i="44"/>
  <c r="AE224" i="44"/>
  <c r="AE225" i="44"/>
  <c r="AE226" i="44"/>
  <c r="AE227" i="44"/>
  <c r="AE228" i="44"/>
  <c r="AE229" i="44"/>
  <c r="AE230" i="44"/>
  <c r="AE231" i="44"/>
  <c r="AE232" i="44"/>
  <c r="AE233" i="44"/>
  <c r="AE234" i="44"/>
  <c r="AE235" i="44"/>
  <c r="AE236" i="44"/>
  <c r="AE237" i="44"/>
  <c r="AE238" i="44"/>
  <c r="AE239" i="44"/>
  <c r="AE240" i="44"/>
  <c r="AE241" i="44"/>
  <c r="AE242" i="44"/>
  <c r="AE243" i="44"/>
  <c r="AE244" i="44"/>
  <c r="AE245" i="44"/>
  <c r="AE246" i="44"/>
  <c r="AE247" i="44"/>
  <c r="AE248" i="44"/>
  <c r="AE249" i="44"/>
  <c r="AE250" i="44"/>
  <c r="AE251" i="44"/>
  <c r="AE252" i="44"/>
  <c r="AE253" i="44"/>
  <c r="AE254" i="44"/>
  <c r="AE255" i="44"/>
  <c r="AE256" i="44"/>
  <c r="AE257" i="44"/>
  <c r="AE258" i="44"/>
  <c r="AE259" i="44"/>
  <c r="AE260" i="44"/>
  <c r="AE261" i="44"/>
  <c r="AE262" i="44"/>
  <c r="AE263" i="44"/>
  <c r="AE264" i="44"/>
  <c r="AE265" i="44"/>
  <c r="AE266" i="44"/>
  <c r="AE267" i="44"/>
  <c r="AE268" i="44"/>
  <c r="AE269" i="44"/>
  <c r="AE270" i="44"/>
  <c r="AE271" i="44"/>
  <c r="AE272" i="44"/>
  <c r="AE273" i="44"/>
  <c r="AE274" i="44"/>
  <c r="AE275" i="44"/>
  <c r="AE276" i="44"/>
  <c r="AE277" i="44"/>
  <c r="AE278" i="44"/>
  <c r="AE279" i="44"/>
  <c r="AE280" i="44"/>
  <c r="AE281" i="44"/>
  <c r="AE282" i="44"/>
  <c r="AE283" i="44"/>
  <c r="AE284" i="44"/>
  <c r="AE285" i="44"/>
  <c r="AE286" i="44"/>
  <c r="AE287" i="44"/>
  <c r="AE288" i="44"/>
  <c r="AE289" i="44"/>
  <c r="AE290" i="44"/>
  <c r="AE291" i="44"/>
  <c r="AE292" i="44"/>
  <c r="AE293" i="44"/>
  <c r="AE294" i="44"/>
  <c r="AE295" i="44"/>
  <c r="AE296" i="44"/>
  <c r="AE297" i="44"/>
  <c r="AE298" i="44"/>
  <c r="AE299" i="44"/>
  <c r="AE300" i="44"/>
  <c r="AE301" i="44"/>
  <c r="AE302" i="44"/>
  <c r="AE303" i="44"/>
  <c r="AE304" i="44"/>
  <c r="AE305" i="44"/>
  <c r="AE306" i="44"/>
  <c r="AE307" i="44"/>
  <c r="AE308" i="44"/>
  <c r="AE309" i="44"/>
  <c r="AE310" i="44"/>
  <c r="AE311" i="44"/>
  <c r="AE312" i="44"/>
  <c r="AE313" i="44"/>
  <c r="AE314" i="44"/>
  <c r="AE315" i="44"/>
  <c r="AE316" i="44"/>
  <c r="AE317" i="44"/>
  <c r="AE318" i="44"/>
  <c r="AE319" i="44"/>
  <c r="AE320" i="44"/>
  <c r="AE321" i="44"/>
  <c r="AE322" i="44"/>
  <c r="AE323" i="44"/>
  <c r="AE324" i="44"/>
  <c r="AE325" i="44"/>
  <c r="AE326" i="44"/>
  <c r="AE327" i="44"/>
  <c r="AE328" i="44"/>
  <c r="AE329" i="44"/>
  <c r="AE330" i="44"/>
  <c r="AE331" i="44"/>
  <c r="AE332" i="44"/>
  <c r="AE333" i="44"/>
  <c r="AE334" i="44"/>
  <c r="AE335" i="44"/>
  <c r="AE336" i="44"/>
  <c r="AE337" i="44"/>
  <c r="AE338" i="44"/>
  <c r="AE339" i="44"/>
  <c r="AE340" i="44"/>
  <c r="AE341" i="44"/>
  <c r="AE342" i="44"/>
  <c r="AE343" i="44"/>
  <c r="AE344" i="44"/>
  <c r="AE345" i="44"/>
  <c r="AE346" i="44"/>
  <c r="AE347" i="44"/>
  <c r="AE348" i="44"/>
  <c r="AE349" i="44"/>
  <c r="AE350" i="44"/>
  <c r="AE351" i="44"/>
  <c r="AE352" i="44"/>
  <c r="AE353" i="44"/>
  <c r="AE354" i="44"/>
  <c r="AE355" i="44"/>
  <c r="AE356" i="44"/>
  <c r="AE357" i="44"/>
  <c r="AE358" i="44"/>
  <c r="AE359" i="44"/>
  <c r="AE360" i="44"/>
  <c r="AE361" i="44"/>
  <c r="AE362" i="44"/>
  <c r="AE363" i="44"/>
  <c r="AE364" i="44"/>
  <c r="AE365" i="44"/>
  <c r="AE366" i="44"/>
  <c r="AE367" i="44"/>
  <c r="AE368" i="44"/>
  <c r="AE369" i="44"/>
  <c r="AE370" i="44"/>
  <c r="AE371" i="44"/>
  <c r="AE372" i="44"/>
  <c r="AE373" i="44"/>
  <c r="AE374" i="44"/>
  <c r="AE375" i="44"/>
  <c r="AE376" i="44"/>
  <c r="AE377" i="44"/>
  <c r="AE378" i="44"/>
  <c r="AE379" i="44"/>
  <c r="AE380" i="44"/>
  <c r="AE381" i="44"/>
  <c r="AE382" i="44"/>
  <c r="AE383" i="44"/>
  <c r="AE384" i="44"/>
  <c r="AE385" i="44"/>
  <c r="AE386" i="44"/>
  <c r="AE387" i="44"/>
  <c r="AE388" i="44"/>
  <c r="AE389" i="44"/>
  <c r="AE390" i="44"/>
  <c r="AE391" i="44"/>
  <c r="AE392" i="44"/>
  <c r="AE393" i="44"/>
  <c r="AE394" i="44"/>
  <c r="AE395" i="44"/>
  <c r="AE396" i="44"/>
  <c r="AE397" i="44"/>
  <c r="AE398" i="44"/>
  <c r="AE399" i="44"/>
  <c r="AE400" i="44"/>
  <c r="AE401" i="44"/>
  <c r="AE402" i="44"/>
  <c r="AE403" i="44"/>
  <c r="AE404" i="44"/>
  <c r="AE405" i="44"/>
  <c r="AE406" i="44"/>
  <c r="AE407" i="44"/>
  <c r="AE408" i="44"/>
  <c r="AE409" i="44"/>
  <c r="AE410" i="44"/>
  <c r="AE411" i="44"/>
  <c r="AE412" i="44"/>
  <c r="AE413" i="44"/>
  <c r="AE414" i="44"/>
  <c r="AE415" i="44"/>
  <c r="AE416" i="44"/>
  <c r="AE417" i="44"/>
  <c r="AE418" i="44"/>
  <c r="AE419" i="44"/>
  <c r="AE420" i="44"/>
  <c r="AE421" i="44"/>
  <c r="AE422" i="44"/>
  <c r="AE423" i="44"/>
  <c r="AE424" i="44"/>
  <c r="AE425" i="44"/>
  <c r="AE426" i="44"/>
  <c r="AE427" i="44"/>
  <c r="AE428" i="44"/>
  <c r="AE429" i="44"/>
  <c r="AE430" i="44"/>
  <c r="AE431" i="44"/>
  <c r="AE432" i="44"/>
  <c r="AE433" i="44"/>
  <c r="AE434" i="44"/>
  <c r="AE435" i="44"/>
  <c r="AE436" i="44"/>
  <c r="AE437" i="44"/>
  <c r="AE438" i="44"/>
  <c r="AE439" i="44"/>
  <c r="AE440" i="44"/>
  <c r="AE441" i="44"/>
  <c r="AE442" i="44"/>
  <c r="AE443" i="44"/>
  <c r="AE444" i="44"/>
  <c r="AE445" i="44"/>
  <c r="AE446" i="44"/>
  <c r="AE447" i="44"/>
  <c r="AE448" i="44"/>
  <c r="AE449" i="44"/>
  <c r="AE450" i="44"/>
  <c r="AE451" i="44"/>
  <c r="AE452" i="44"/>
  <c r="AE453" i="44"/>
  <c r="AE454" i="44"/>
  <c r="AE455" i="44"/>
  <c r="AE456" i="44"/>
  <c r="AE457" i="44"/>
  <c r="AE458" i="44"/>
  <c r="AE459" i="44"/>
  <c r="AE460" i="44"/>
  <c r="AE461" i="44"/>
  <c r="AE462" i="44"/>
  <c r="AE463" i="44"/>
  <c r="AE464" i="44"/>
  <c r="AE465" i="44"/>
  <c r="AE466" i="44"/>
  <c r="AE467" i="44"/>
  <c r="AE468" i="44"/>
  <c r="AE469" i="44"/>
  <c r="AE470" i="44"/>
  <c r="AE471" i="44"/>
  <c r="AE472" i="44"/>
  <c r="AE473" i="44"/>
  <c r="AE474" i="44"/>
  <c r="AE475" i="44"/>
  <c r="AE476" i="44"/>
  <c r="AE477" i="44"/>
  <c r="AE478" i="44"/>
  <c r="AE479" i="44"/>
  <c r="AE480" i="44"/>
  <c r="AE481" i="44"/>
  <c r="AE482" i="44"/>
  <c r="AE483" i="44"/>
  <c r="AE484" i="44"/>
  <c r="AE485" i="44"/>
  <c r="AE486" i="44"/>
  <c r="AE487" i="44"/>
  <c r="AE488" i="44"/>
  <c r="AE489" i="44"/>
  <c r="AE490" i="44"/>
  <c r="AE491" i="44"/>
  <c r="AE492" i="44"/>
  <c r="AE493" i="44"/>
  <c r="AE494" i="44"/>
  <c r="AE495" i="44"/>
  <c r="AE496" i="44"/>
  <c r="AE497" i="44"/>
  <c r="AE498" i="44"/>
  <c r="AE499" i="44"/>
  <c r="AE500" i="44"/>
  <c r="AE501" i="44"/>
  <c r="AE502" i="44"/>
  <c r="AE503" i="44"/>
  <c r="AE504" i="44"/>
  <c r="AE505" i="44"/>
  <c r="AE506" i="44"/>
  <c r="AE507" i="44"/>
  <c r="AE508" i="44"/>
  <c r="AE509" i="44"/>
  <c r="AE510" i="44"/>
  <c r="AE511" i="44"/>
  <c r="AE512" i="44"/>
  <c r="AE513" i="44"/>
  <c r="AE514" i="44"/>
  <c r="AE515" i="44"/>
  <c r="AE516" i="44"/>
  <c r="AE517" i="44"/>
  <c r="AE518" i="44"/>
  <c r="AE519" i="44"/>
  <c r="AE520" i="44"/>
  <c r="AE521" i="44"/>
  <c r="AE522" i="44"/>
  <c r="AE523" i="44"/>
  <c r="AE524" i="44"/>
  <c r="AE525" i="44"/>
  <c r="AE526" i="44"/>
  <c r="AE527" i="44"/>
  <c r="AE528" i="44"/>
  <c r="AE529" i="44"/>
  <c r="AE530" i="44"/>
  <c r="AE531" i="44"/>
  <c r="AE532" i="44"/>
  <c r="AE533" i="44"/>
  <c r="AE534" i="44"/>
  <c r="AE535" i="44"/>
  <c r="AE536" i="44"/>
  <c r="AE537" i="44"/>
  <c r="AE538" i="44"/>
  <c r="AE539" i="44"/>
  <c r="AE540" i="44"/>
  <c r="AE541" i="44"/>
  <c r="AE542" i="44"/>
  <c r="AE543" i="44"/>
  <c r="AE544" i="44"/>
  <c r="AE545" i="44"/>
  <c r="AE546" i="44"/>
  <c r="AE547" i="44"/>
  <c r="AE548" i="44"/>
  <c r="AE549" i="44"/>
  <c r="AE550" i="44"/>
  <c r="AE551" i="44"/>
  <c r="AE552" i="44"/>
  <c r="AE553" i="44"/>
  <c r="AE554" i="44"/>
  <c r="AE555" i="44"/>
  <c r="AE556" i="44"/>
  <c r="AE557" i="44"/>
  <c r="AE558" i="44"/>
  <c r="AE559" i="44"/>
  <c r="AE560" i="44"/>
  <c r="AE561" i="44"/>
  <c r="AE562" i="44"/>
  <c r="AE563" i="44"/>
  <c r="AE564" i="44"/>
  <c r="AE565" i="44"/>
  <c r="AE566" i="44"/>
  <c r="AE567" i="44"/>
  <c r="AE568" i="44"/>
  <c r="AE569" i="44"/>
  <c r="AE570" i="44"/>
  <c r="AE571" i="44"/>
  <c r="AE572" i="44"/>
  <c r="AE573" i="44"/>
  <c r="AE574" i="44"/>
  <c r="AE575" i="44"/>
  <c r="AE576" i="44"/>
  <c r="AE577" i="44"/>
  <c r="AE578" i="44"/>
  <c r="AE579" i="44"/>
  <c r="AE580" i="44"/>
  <c r="AE581" i="44"/>
  <c r="AE582" i="44"/>
  <c r="AE583" i="44"/>
  <c r="AE584" i="44"/>
  <c r="AE585" i="44"/>
  <c r="AE586" i="44"/>
  <c r="AE587" i="44"/>
  <c r="AE588" i="44"/>
  <c r="AE589" i="44"/>
  <c r="AE590" i="44"/>
  <c r="AE591" i="44"/>
  <c r="AE592" i="44"/>
  <c r="AE593" i="44"/>
  <c r="AE594" i="44"/>
  <c r="AE595" i="44"/>
  <c r="AE596" i="44"/>
  <c r="AE597" i="44"/>
  <c r="AE598" i="44"/>
  <c r="AE599" i="44"/>
  <c r="AE600" i="44"/>
  <c r="AE601" i="44"/>
  <c r="AE602" i="44"/>
  <c r="AE603" i="44"/>
  <c r="AE604" i="44"/>
  <c r="AE605" i="44"/>
  <c r="AE606" i="44"/>
  <c r="AE607" i="44"/>
  <c r="AE608" i="44"/>
  <c r="AE609" i="44"/>
  <c r="AE610" i="44"/>
  <c r="AE611" i="44"/>
  <c r="AE612" i="44"/>
  <c r="AE613" i="44"/>
  <c r="AE614" i="44"/>
  <c r="AE615" i="44"/>
  <c r="AE616" i="44"/>
  <c r="AE617" i="44"/>
  <c r="AE618" i="44"/>
  <c r="AE619" i="44"/>
  <c r="AE620" i="44"/>
  <c r="AE621" i="44"/>
  <c r="AE622" i="44"/>
  <c r="AE623" i="44"/>
  <c r="AE624" i="44"/>
  <c r="AE625" i="44"/>
  <c r="AE626" i="44"/>
  <c r="AE627" i="44"/>
  <c r="AE628" i="44"/>
  <c r="AE629" i="44"/>
  <c r="AE630" i="44"/>
  <c r="AE631" i="44"/>
  <c r="AE632" i="44"/>
  <c r="AE633" i="44"/>
  <c r="AE634" i="44"/>
  <c r="AE635" i="44"/>
  <c r="AE636" i="44"/>
  <c r="AE637" i="44"/>
  <c r="AE638" i="44"/>
  <c r="AE639" i="44"/>
  <c r="AE640" i="44"/>
  <c r="AE641" i="44"/>
  <c r="AE642" i="44"/>
  <c r="AE643" i="44"/>
  <c r="AE644" i="44"/>
  <c r="AE645" i="44"/>
  <c r="AE646" i="44"/>
  <c r="AE647" i="44"/>
  <c r="AE648" i="44"/>
  <c r="AE649" i="44"/>
  <c r="AE650" i="44"/>
  <c r="AE651" i="44"/>
  <c r="AE652" i="44"/>
  <c r="AE653" i="44"/>
  <c r="AE654" i="44"/>
  <c r="AE655" i="44"/>
  <c r="AE656" i="44"/>
  <c r="AE657" i="44"/>
  <c r="AE658" i="44"/>
  <c r="AE659" i="44"/>
  <c r="AE660" i="44"/>
  <c r="AE661" i="44"/>
  <c r="AE662" i="44"/>
  <c r="AE663" i="44"/>
  <c r="AE664" i="44"/>
  <c r="AE665" i="44"/>
  <c r="AE666" i="44"/>
  <c r="AE667" i="44"/>
  <c r="AE668" i="44"/>
  <c r="AE669" i="44"/>
  <c r="AE670" i="44"/>
  <c r="AE671" i="44"/>
  <c r="AE672" i="44"/>
  <c r="AE673" i="44"/>
  <c r="AE674" i="44"/>
  <c r="AE675" i="44"/>
  <c r="AE676" i="44"/>
  <c r="AE677" i="44"/>
  <c r="AE678" i="44"/>
  <c r="AE679" i="44"/>
  <c r="AE680" i="44"/>
  <c r="AE681" i="44"/>
  <c r="AE682" i="44"/>
  <c r="AE683" i="44"/>
  <c r="AE684" i="44"/>
  <c r="AE685" i="44"/>
  <c r="AE686" i="44"/>
  <c r="AE687" i="44"/>
  <c r="AE688" i="44"/>
  <c r="AE689" i="44"/>
  <c r="AE690" i="44"/>
  <c r="AE691" i="44"/>
  <c r="AE692" i="44"/>
  <c r="AE693" i="44"/>
  <c r="AE694" i="44"/>
  <c r="AE695" i="44"/>
  <c r="AE696" i="44"/>
  <c r="AE697" i="44"/>
  <c r="AE698" i="44"/>
  <c r="AE699" i="44"/>
  <c r="AE700" i="44"/>
  <c r="AE701" i="44"/>
  <c r="AE702" i="44"/>
  <c r="AE703" i="44"/>
  <c r="AE704" i="44"/>
  <c r="AE705" i="44"/>
  <c r="AE706" i="44"/>
  <c r="AE707" i="44"/>
  <c r="AE708" i="44"/>
  <c r="AE709" i="44"/>
  <c r="AE710" i="44"/>
  <c r="AE711" i="44"/>
  <c r="AE712" i="44"/>
  <c r="AE713" i="44"/>
  <c r="AE714" i="44"/>
  <c r="AE715" i="44"/>
  <c r="AE716" i="44"/>
  <c r="AE717" i="44"/>
  <c r="AE718" i="44"/>
  <c r="AE719" i="44"/>
  <c r="AE720" i="44"/>
  <c r="AE721" i="44"/>
  <c r="AE722" i="44"/>
  <c r="AE723" i="44"/>
  <c r="AE724" i="44"/>
  <c r="AE725" i="44"/>
  <c r="AE726" i="44"/>
  <c r="AE727" i="44"/>
  <c r="AE728" i="44"/>
  <c r="AE729" i="44"/>
  <c r="AE730" i="44"/>
  <c r="AE731" i="44"/>
  <c r="AE732" i="44"/>
  <c r="AE733" i="44"/>
  <c r="AE734" i="44"/>
  <c r="AE735" i="44"/>
  <c r="AE736" i="44"/>
  <c r="AE737" i="44"/>
  <c r="AE738" i="44"/>
  <c r="AE739" i="44"/>
  <c r="AE740" i="44"/>
  <c r="AE741" i="44"/>
  <c r="AE742" i="44"/>
  <c r="AE743" i="44"/>
  <c r="AE744" i="44"/>
  <c r="AE745" i="44"/>
  <c r="AE746" i="44"/>
  <c r="AE747" i="44"/>
  <c r="AE748" i="44"/>
  <c r="AE749" i="44"/>
  <c r="AE750" i="44"/>
  <c r="AE751" i="44"/>
  <c r="AE752" i="44"/>
  <c r="AE753" i="44"/>
  <c r="AE754" i="44"/>
  <c r="AE755" i="44"/>
  <c r="AE756" i="44"/>
  <c r="AE757" i="44"/>
  <c r="AE758" i="44"/>
  <c r="AE759" i="44"/>
  <c r="AE760" i="44"/>
  <c r="AE761" i="44"/>
  <c r="AE762" i="44"/>
  <c r="AE763" i="44"/>
  <c r="AE764" i="44"/>
  <c r="AE765" i="44"/>
  <c r="AE766" i="44"/>
  <c r="AE767" i="44"/>
  <c r="AE768" i="44"/>
  <c r="AE769" i="44"/>
  <c r="AE770" i="44"/>
  <c r="AE771" i="44"/>
  <c r="AE772" i="44"/>
  <c r="AE773" i="44"/>
  <c r="AE774" i="44"/>
  <c r="AE775" i="44"/>
  <c r="AE776" i="44"/>
  <c r="AE777" i="44"/>
  <c r="AE778" i="44"/>
  <c r="AE779" i="44"/>
  <c r="AE780" i="44"/>
  <c r="AE781" i="44"/>
  <c r="AE782" i="44"/>
  <c r="AE783" i="44"/>
  <c r="AE784" i="44"/>
  <c r="AE785" i="44"/>
  <c r="AE786" i="44"/>
  <c r="AE787" i="44"/>
  <c r="AE788" i="44"/>
  <c r="AE789" i="44"/>
  <c r="AE790" i="44"/>
  <c r="AE791" i="44"/>
  <c r="AE792" i="44"/>
  <c r="AE793" i="44"/>
  <c r="AE794" i="44"/>
  <c r="AE795" i="44"/>
  <c r="AE796" i="44"/>
  <c r="AE797" i="44"/>
  <c r="AE798" i="44"/>
  <c r="AE799" i="44"/>
  <c r="AE800" i="44"/>
  <c r="AE801" i="44"/>
  <c r="AE802" i="44"/>
  <c r="AE803" i="44"/>
  <c r="AE804" i="44"/>
  <c r="AE805" i="44"/>
  <c r="AE806" i="44"/>
  <c r="AE807" i="44"/>
  <c r="AE808" i="44"/>
  <c r="AE809" i="44"/>
  <c r="AE810" i="44"/>
  <c r="AE811" i="44"/>
  <c r="AE812" i="44"/>
  <c r="AE813" i="44"/>
  <c r="AE814" i="44"/>
  <c r="AE815" i="44"/>
  <c r="AE816" i="44"/>
  <c r="AE817" i="44"/>
  <c r="AE818" i="44"/>
  <c r="AE819" i="44"/>
  <c r="AE820" i="44"/>
  <c r="AE821" i="44"/>
  <c r="AE822" i="44"/>
  <c r="AE823" i="44"/>
  <c r="AE824" i="44"/>
  <c r="AE825" i="44"/>
  <c r="AE826" i="44"/>
  <c r="AE827" i="44"/>
  <c r="AE828" i="44"/>
  <c r="AE829" i="44"/>
  <c r="AE830" i="44"/>
  <c r="AE831" i="44"/>
  <c r="AE832" i="44"/>
  <c r="AE833" i="44"/>
  <c r="AE834" i="44"/>
  <c r="AE835" i="44"/>
  <c r="AE836" i="44"/>
  <c r="AE837" i="44"/>
  <c r="AE838" i="44"/>
  <c r="AE839" i="44"/>
  <c r="AE840" i="44"/>
  <c r="AE841" i="44"/>
  <c r="AE842" i="44"/>
  <c r="AE843" i="44"/>
  <c r="AE844" i="44"/>
  <c r="AE845" i="44"/>
  <c r="AE846" i="44"/>
  <c r="AE847" i="44"/>
  <c r="AE848" i="44"/>
  <c r="AE849" i="44"/>
  <c r="AE850" i="44"/>
  <c r="AE851" i="44"/>
  <c r="AE852" i="44"/>
  <c r="AE853" i="44"/>
  <c r="AE854" i="44"/>
  <c r="AE855" i="44"/>
  <c r="AE856" i="44"/>
  <c r="AE857" i="44"/>
  <c r="AE858" i="44"/>
  <c r="AE859" i="44"/>
  <c r="AE860" i="44"/>
  <c r="AE861" i="44"/>
  <c r="AE862" i="44"/>
  <c r="AE863" i="44"/>
  <c r="AE864" i="44"/>
  <c r="AE865" i="44"/>
  <c r="AE866" i="44"/>
  <c r="AE867" i="44"/>
  <c r="AE868" i="44"/>
  <c r="AE869" i="44"/>
  <c r="AE870" i="44"/>
  <c r="AE871" i="44"/>
  <c r="AE872" i="44"/>
  <c r="AE873" i="44"/>
  <c r="AE874" i="44"/>
  <c r="AE875" i="44"/>
  <c r="AE876" i="44"/>
  <c r="AE877" i="44"/>
  <c r="AE878" i="44"/>
  <c r="AE879" i="44"/>
  <c r="AE880" i="44"/>
  <c r="AE881" i="44"/>
  <c r="AE882" i="44"/>
  <c r="AE883" i="44"/>
  <c r="AE884" i="44"/>
  <c r="AE885" i="44"/>
  <c r="AE886" i="44"/>
  <c r="AE887" i="44"/>
  <c r="AE888" i="44"/>
  <c r="AE889" i="44"/>
  <c r="AE890" i="44"/>
  <c r="AE891" i="44"/>
  <c r="AE892" i="44"/>
  <c r="AE893" i="44"/>
  <c r="AE894" i="44"/>
  <c r="AE895" i="44"/>
  <c r="AE896" i="44"/>
  <c r="AE897" i="44"/>
  <c r="AE898" i="44"/>
  <c r="AE899" i="44"/>
  <c r="AE900" i="44"/>
  <c r="AE901" i="44"/>
  <c r="AE902" i="44"/>
  <c r="AE903" i="44"/>
  <c r="AE904" i="44"/>
  <c r="AE905" i="44"/>
  <c r="AE906" i="44"/>
  <c r="AE907" i="44"/>
  <c r="AE908" i="44"/>
  <c r="AE909" i="44"/>
  <c r="AE910" i="44"/>
  <c r="AE911" i="44"/>
  <c r="AE912" i="44"/>
  <c r="AE913" i="44"/>
  <c r="AE914" i="44"/>
  <c r="AE915" i="44"/>
  <c r="AE916" i="44"/>
  <c r="AE917" i="44"/>
  <c r="AE918" i="44"/>
  <c r="AE919" i="44"/>
  <c r="AE920" i="44"/>
  <c r="AE921" i="44"/>
  <c r="AE922" i="44"/>
  <c r="AE923" i="44"/>
  <c r="AE924" i="44"/>
  <c r="AE925" i="44"/>
  <c r="AE926" i="44"/>
  <c r="AE927" i="44"/>
  <c r="AE928" i="44"/>
  <c r="AE929" i="44"/>
  <c r="AE930" i="44"/>
  <c r="AE931" i="44"/>
  <c r="AE932" i="44"/>
  <c r="AE933" i="44"/>
  <c r="AE934" i="44"/>
  <c r="AE935" i="44"/>
  <c r="AE936" i="44"/>
  <c r="AE937" i="44"/>
  <c r="AE938" i="44"/>
  <c r="AE939" i="44"/>
  <c r="AE940" i="44"/>
  <c r="AE941" i="44"/>
  <c r="AE942" i="44"/>
  <c r="AE943" i="44"/>
  <c r="AE944" i="44"/>
  <c r="AE945" i="44"/>
  <c r="AE946" i="44"/>
  <c r="AE947" i="44"/>
  <c r="AE948" i="44"/>
  <c r="AE949" i="44"/>
  <c r="AE950" i="44"/>
  <c r="AE951" i="44"/>
  <c r="AE952" i="44"/>
  <c r="AE953" i="44"/>
  <c r="AE954" i="44"/>
  <c r="AE955" i="44"/>
  <c r="AE956" i="44"/>
  <c r="AE957" i="44"/>
  <c r="AE958" i="44"/>
  <c r="AE959" i="44"/>
  <c r="AE960" i="44"/>
  <c r="AE961" i="44"/>
  <c r="AE962" i="44"/>
  <c r="AE963" i="44"/>
  <c r="AE964" i="44"/>
  <c r="AE965" i="44"/>
  <c r="AE966" i="44"/>
  <c r="AE967" i="44"/>
  <c r="AE968" i="44"/>
  <c r="AE969" i="44"/>
  <c r="AE970" i="44"/>
  <c r="AE971" i="44"/>
  <c r="AE972" i="44"/>
  <c r="AE973" i="44"/>
  <c r="AE974" i="44"/>
  <c r="AE975" i="44"/>
  <c r="AE976" i="44"/>
  <c r="AE977" i="44"/>
  <c r="AE978" i="44"/>
  <c r="AE979" i="44"/>
  <c r="AE980" i="44"/>
  <c r="AE981" i="44"/>
  <c r="AE982" i="44"/>
  <c r="AE983" i="44"/>
  <c r="AE984" i="44"/>
  <c r="AE985" i="44"/>
  <c r="AE986" i="44"/>
  <c r="AE987" i="44"/>
  <c r="AE988" i="44"/>
  <c r="AE989" i="44"/>
  <c r="AE990" i="44"/>
  <c r="AE991" i="44"/>
  <c r="AE992" i="44"/>
  <c r="AE993" i="44"/>
  <c r="AE994" i="44"/>
  <c r="AE995" i="44"/>
  <c r="AE996" i="44"/>
  <c r="AE997" i="44"/>
  <c r="AE998" i="44"/>
  <c r="AE999" i="44"/>
  <c r="AE1000" i="44"/>
  <c r="AE1001" i="44"/>
  <c r="AE1002" i="44"/>
  <c r="AE1003" i="44"/>
  <c r="AE1004" i="44"/>
  <c r="AE1005" i="44"/>
  <c r="AE1006" i="44"/>
  <c r="AE1007" i="44"/>
  <c r="AE1008" i="44"/>
  <c r="AE1009" i="44"/>
  <c r="AE1010" i="44"/>
  <c r="AE1011" i="44"/>
  <c r="AE1012" i="44"/>
  <c r="AE1013" i="44"/>
  <c r="AE1014" i="44"/>
  <c r="AE1015" i="44"/>
  <c r="AE1016" i="44"/>
  <c r="AE1017" i="44"/>
  <c r="AE1018" i="44"/>
  <c r="AE1019" i="44"/>
  <c r="AE1020" i="44"/>
  <c r="AE1021" i="44"/>
  <c r="AE1022" i="44"/>
  <c r="AE1023" i="44"/>
  <c r="AE1024" i="44"/>
  <c r="AE1025" i="44"/>
  <c r="AE1026" i="44"/>
  <c r="AE1027" i="44"/>
  <c r="AE1028" i="44"/>
  <c r="AE1029" i="44"/>
  <c r="AE1030" i="44"/>
  <c r="AE1031" i="44"/>
  <c r="AE1032" i="44"/>
  <c r="AE1033" i="44"/>
  <c r="AE1034" i="44"/>
  <c r="AE1035" i="44"/>
  <c r="AE1036" i="44"/>
  <c r="AE1037" i="44"/>
  <c r="AE1038" i="44"/>
  <c r="AE1039" i="44"/>
  <c r="AE1040" i="44"/>
  <c r="AE1041" i="44"/>
  <c r="AE1042" i="44"/>
  <c r="AE1043" i="44"/>
  <c r="AE1044" i="44"/>
  <c r="AE1045" i="44"/>
  <c r="AE1046" i="44"/>
  <c r="AE1047" i="44"/>
  <c r="AE1048" i="44"/>
  <c r="AE1049" i="44"/>
  <c r="AE1050" i="44"/>
  <c r="AE1051" i="44"/>
  <c r="AE1052" i="44"/>
  <c r="AE1053" i="44"/>
  <c r="AE1054" i="44"/>
  <c r="AE1055" i="44"/>
  <c r="AE1056" i="44"/>
  <c r="AE1057" i="44"/>
  <c r="AE1058" i="44"/>
  <c r="AE1059" i="44"/>
  <c r="AE1060" i="44"/>
  <c r="AE1061" i="44"/>
  <c r="AE1062" i="44"/>
  <c r="AE1063" i="44"/>
  <c r="AE1064" i="44"/>
  <c r="AE1065" i="44"/>
  <c r="AE1066" i="44"/>
  <c r="AE1067" i="44"/>
  <c r="AE1068" i="44"/>
  <c r="AE1069" i="44"/>
  <c r="AE1070" i="44"/>
  <c r="AE1071" i="44"/>
  <c r="AE1072" i="44"/>
  <c r="AE1073" i="44"/>
  <c r="AE1074" i="44"/>
  <c r="AE1075" i="44"/>
  <c r="AE1076" i="44"/>
  <c r="AE1077" i="44"/>
  <c r="AE1078" i="44"/>
  <c r="AE1079" i="44"/>
  <c r="AE1080" i="44"/>
  <c r="AE1081" i="44"/>
  <c r="AE1082" i="44"/>
  <c r="AE1083" i="44"/>
  <c r="AE1084" i="44"/>
  <c r="AE1085" i="44"/>
  <c r="AE1086" i="44"/>
  <c r="O2" i="49"/>
  <c r="O3" i="49"/>
  <c r="O4" i="49"/>
  <c r="O5" i="49"/>
  <c r="O6" i="49"/>
  <c r="O7" i="49"/>
  <c r="O8" i="49"/>
  <c r="O9" i="49"/>
  <c r="O10" i="49"/>
  <c r="O11" i="49"/>
  <c r="O12" i="49"/>
  <c r="O13" i="49"/>
  <c r="O14" i="49"/>
  <c r="O15" i="49"/>
  <c r="O16" i="49"/>
  <c r="O17" i="49"/>
  <c r="O18" i="49"/>
  <c r="O19" i="49"/>
  <c r="O20" i="49"/>
  <c r="O21" i="49"/>
  <c r="O22" i="49"/>
  <c r="O23" i="49"/>
  <c r="O24" i="49"/>
  <c r="O25" i="49"/>
  <c r="O26" i="49"/>
  <c r="O27" i="49"/>
  <c r="O28" i="49"/>
  <c r="O29" i="49"/>
  <c r="O30" i="49"/>
  <c r="O31" i="49"/>
  <c r="O32" i="49"/>
  <c r="O33" i="49"/>
  <c r="O34" i="49"/>
  <c r="O35" i="49"/>
  <c r="O36" i="49"/>
  <c r="O37" i="49"/>
  <c r="O38" i="49"/>
  <c r="O39" i="49"/>
  <c r="O40" i="49"/>
  <c r="O41" i="49"/>
  <c r="O42" i="49"/>
  <c r="O43" i="49"/>
  <c r="O44" i="49"/>
  <c r="O45" i="49"/>
  <c r="O46" i="49"/>
  <c r="O47" i="49"/>
  <c r="O48" i="49"/>
  <c r="O49" i="49"/>
  <c r="O50" i="49"/>
  <c r="O51" i="49"/>
  <c r="O52" i="49"/>
  <c r="O53" i="49"/>
  <c r="O54" i="49"/>
  <c r="O55" i="49"/>
  <c r="O56" i="49"/>
  <c r="O57" i="49"/>
  <c r="O58" i="49"/>
  <c r="O59" i="49"/>
  <c r="O60" i="49"/>
  <c r="O61" i="49"/>
  <c r="O62" i="49"/>
  <c r="O63" i="49"/>
  <c r="O64" i="49"/>
  <c r="O65" i="49"/>
  <c r="O66" i="49"/>
  <c r="O67" i="49"/>
  <c r="O68" i="49"/>
  <c r="O69" i="49"/>
  <c r="O70" i="49"/>
  <c r="O71" i="49"/>
  <c r="O72" i="49"/>
  <c r="O73" i="49"/>
  <c r="O74" i="49"/>
  <c r="O75" i="49"/>
  <c r="O76" i="49"/>
  <c r="O77" i="49"/>
  <c r="O78" i="49"/>
  <c r="O79" i="49"/>
  <c r="O80" i="49"/>
  <c r="O81" i="49"/>
  <c r="O82" i="49"/>
  <c r="O83" i="49"/>
  <c r="O84" i="49"/>
  <c r="O85" i="49"/>
  <c r="O86" i="49"/>
  <c r="O87" i="49"/>
  <c r="O88" i="49"/>
  <c r="O89" i="49"/>
  <c r="O90" i="49"/>
  <c r="O91" i="49"/>
  <c r="O92" i="49"/>
  <c r="O93" i="49"/>
  <c r="O94" i="49"/>
  <c r="O95" i="49"/>
  <c r="O96" i="49"/>
  <c r="O97" i="49"/>
  <c r="O98" i="49"/>
  <c r="O99" i="49"/>
  <c r="O100" i="49"/>
  <c r="O101" i="49"/>
  <c r="O102" i="49"/>
  <c r="O103" i="49"/>
  <c r="O104" i="49"/>
  <c r="O105" i="49"/>
  <c r="O106" i="49"/>
  <c r="O107" i="49"/>
  <c r="O108" i="49"/>
  <c r="O109" i="49"/>
  <c r="O110" i="49"/>
  <c r="O111" i="49"/>
  <c r="O112" i="49"/>
  <c r="O113" i="49"/>
  <c r="O114" i="49"/>
  <c r="O115" i="49"/>
  <c r="O116" i="49"/>
  <c r="O117" i="49"/>
  <c r="O118" i="49"/>
  <c r="O119" i="49"/>
  <c r="O120" i="49"/>
  <c r="O121" i="49"/>
  <c r="O122" i="49"/>
  <c r="O123" i="49"/>
  <c r="O124" i="49"/>
  <c r="O125" i="49"/>
  <c r="O126" i="49"/>
  <c r="O127" i="49"/>
  <c r="O128" i="49"/>
  <c r="O129" i="49"/>
  <c r="O130" i="49"/>
  <c r="O131" i="49"/>
  <c r="O132" i="49"/>
  <c r="O133" i="49"/>
  <c r="O134" i="49"/>
  <c r="O135" i="49"/>
  <c r="O136" i="49"/>
  <c r="O137" i="49"/>
  <c r="O138" i="49"/>
  <c r="O139" i="49"/>
  <c r="O140" i="49"/>
  <c r="O141" i="49"/>
  <c r="O142" i="49"/>
  <c r="O143" i="49"/>
  <c r="O144" i="49"/>
  <c r="O145" i="49"/>
  <c r="O146" i="49"/>
  <c r="O147" i="49"/>
  <c r="O148" i="49"/>
  <c r="O149" i="49"/>
  <c r="O150" i="49"/>
  <c r="O151" i="49"/>
  <c r="O152" i="49"/>
  <c r="O153" i="49"/>
  <c r="O154" i="49"/>
  <c r="O155" i="49"/>
  <c r="O156" i="49"/>
  <c r="O157" i="49"/>
  <c r="O158" i="49"/>
  <c r="O159" i="49"/>
  <c r="O160" i="49"/>
  <c r="O161" i="49"/>
  <c r="O162" i="49"/>
  <c r="O163" i="49"/>
  <c r="O164" i="49"/>
  <c r="O165" i="49"/>
  <c r="O166" i="49"/>
  <c r="O167" i="49"/>
  <c r="O168" i="49"/>
  <c r="O169" i="49"/>
  <c r="O170" i="49"/>
  <c r="O171" i="49"/>
  <c r="O172" i="49"/>
  <c r="O173" i="49"/>
  <c r="O174" i="49"/>
  <c r="O175" i="49"/>
  <c r="O176" i="49"/>
  <c r="O177" i="49"/>
  <c r="O178" i="49"/>
  <c r="O179" i="49"/>
  <c r="O180" i="49"/>
  <c r="O181" i="49"/>
  <c r="O182" i="49"/>
  <c r="O183" i="49"/>
  <c r="O184" i="49"/>
  <c r="O185" i="49"/>
  <c r="O186" i="49"/>
  <c r="O187" i="49"/>
  <c r="O188" i="49"/>
  <c r="O189" i="49"/>
  <c r="O190" i="49"/>
  <c r="O191" i="49"/>
  <c r="O192" i="49"/>
  <c r="O193" i="49"/>
  <c r="O194" i="49"/>
  <c r="O195" i="49"/>
  <c r="O196" i="49"/>
  <c r="O197" i="49"/>
  <c r="O198" i="49"/>
  <c r="O199" i="49"/>
  <c r="O200" i="49"/>
  <c r="O201" i="49"/>
  <c r="O202" i="49"/>
  <c r="O203" i="49"/>
  <c r="O204" i="49"/>
  <c r="O205" i="49"/>
  <c r="O206" i="49"/>
  <c r="O207" i="49"/>
  <c r="O208" i="49"/>
  <c r="O209" i="49"/>
  <c r="O210" i="49"/>
  <c r="O211" i="49"/>
  <c r="O212" i="49"/>
  <c r="O213" i="49"/>
  <c r="O214" i="49"/>
  <c r="O215" i="49"/>
  <c r="O216" i="49"/>
  <c r="O217" i="49"/>
  <c r="O218" i="49"/>
  <c r="O219" i="49"/>
  <c r="O220" i="49"/>
  <c r="O221" i="49"/>
  <c r="O222" i="49"/>
  <c r="O223" i="49"/>
  <c r="O224" i="49"/>
  <c r="O225" i="49"/>
  <c r="O226" i="49"/>
  <c r="O227" i="49"/>
  <c r="O228" i="49"/>
  <c r="O229" i="49"/>
  <c r="O230" i="49"/>
  <c r="O231" i="49"/>
  <c r="O232" i="49"/>
  <c r="O233" i="49"/>
  <c r="O234" i="49"/>
  <c r="O235" i="49"/>
  <c r="O236" i="49"/>
  <c r="O237" i="49"/>
  <c r="O238" i="49"/>
  <c r="O239" i="49"/>
  <c r="O240" i="49"/>
  <c r="O241" i="49"/>
  <c r="O242" i="49"/>
  <c r="O243" i="49"/>
  <c r="O244" i="49"/>
  <c r="O245" i="49"/>
  <c r="O246" i="49"/>
  <c r="O247" i="49"/>
  <c r="O248" i="49"/>
  <c r="O249" i="49"/>
  <c r="O250" i="49"/>
  <c r="O251" i="49"/>
  <c r="O252" i="49"/>
  <c r="O253" i="49"/>
  <c r="O254" i="49"/>
  <c r="O255" i="49"/>
  <c r="O256" i="49"/>
  <c r="O257" i="49"/>
  <c r="O258" i="49"/>
  <c r="O259" i="49"/>
  <c r="O260" i="49"/>
  <c r="O261" i="49"/>
  <c r="O262" i="49"/>
  <c r="O263" i="49"/>
  <c r="O264" i="49"/>
  <c r="O265" i="49"/>
  <c r="O266" i="49"/>
  <c r="O267" i="49"/>
  <c r="O268" i="49"/>
  <c r="O269" i="49"/>
  <c r="O270" i="49"/>
  <c r="O271" i="49"/>
  <c r="O272" i="49"/>
  <c r="O273" i="49"/>
  <c r="O274" i="49"/>
  <c r="O275" i="49"/>
  <c r="O276" i="49"/>
  <c r="O277" i="49"/>
  <c r="O278" i="49"/>
  <c r="O279" i="49"/>
  <c r="O280" i="49"/>
  <c r="O281" i="49"/>
  <c r="O282" i="49"/>
  <c r="O283" i="49"/>
  <c r="O284" i="49"/>
  <c r="O285" i="49"/>
  <c r="O286" i="49"/>
  <c r="O287" i="49"/>
  <c r="O288" i="49"/>
  <c r="O289" i="49"/>
  <c r="O290" i="49"/>
  <c r="O291" i="49"/>
  <c r="O292" i="49"/>
  <c r="O293" i="49"/>
  <c r="O294" i="49"/>
  <c r="O295" i="49"/>
  <c r="O296" i="49"/>
  <c r="O297" i="49"/>
  <c r="O298" i="49"/>
  <c r="O299" i="49"/>
  <c r="O300" i="49"/>
  <c r="O301" i="49"/>
  <c r="O302" i="49"/>
  <c r="O303" i="49"/>
  <c r="O304" i="49"/>
  <c r="O305" i="49"/>
  <c r="O306" i="49"/>
  <c r="O307" i="49"/>
  <c r="O308" i="49"/>
  <c r="O309" i="49"/>
  <c r="O310" i="49"/>
  <c r="O311" i="49"/>
  <c r="O312" i="49"/>
  <c r="O313" i="49"/>
  <c r="O314" i="49"/>
  <c r="O315" i="49"/>
  <c r="O316" i="49"/>
  <c r="O317" i="49"/>
  <c r="O318" i="49"/>
  <c r="O319" i="49"/>
  <c r="O320" i="49"/>
  <c r="O321" i="49"/>
  <c r="O322" i="49"/>
  <c r="O323" i="49"/>
  <c r="O324" i="49"/>
  <c r="O325" i="49"/>
  <c r="O326" i="49"/>
  <c r="O327" i="49"/>
  <c r="O328" i="49"/>
  <c r="O329" i="49"/>
  <c r="O330" i="49"/>
  <c r="O331" i="49"/>
  <c r="O332" i="49"/>
  <c r="O333" i="49"/>
  <c r="O334" i="49"/>
  <c r="O335" i="49"/>
  <c r="O336" i="49"/>
  <c r="O337" i="49"/>
  <c r="O338" i="49"/>
  <c r="O339" i="49"/>
  <c r="O340" i="49"/>
  <c r="O341" i="49"/>
  <c r="O342" i="49"/>
  <c r="O343" i="49"/>
  <c r="O344" i="49"/>
  <c r="O345" i="49"/>
  <c r="O346" i="49"/>
  <c r="O347" i="49"/>
  <c r="O348" i="49"/>
  <c r="O349" i="49"/>
  <c r="O350" i="49"/>
  <c r="O351" i="49"/>
  <c r="O352" i="49"/>
  <c r="O353" i="49"/>
  <c r="O354" i="49"/>
  <c r="O355" i="49"/>
  <c r="O356" i="49"/>
  <c r="O357" i="49"/>
  <c r="O358" i="49"/>
  <c r="O359" i="49"/>
  <c r="O360" i="49"/>
  <c r="O361" i="49"/>
  <c r="O362" i="49"/>
  <c r="O363" i="49"/>
  <c r="O364" i="49"/>
  <c r="O365" i="49"/>
  <c r="O366" i="49"/>
  <c r="O367" i="49"/>
  <c r="O368" i="49"/>
  <c r="O369" i="49"/>
  <c r="O370" i="49"/>
  <c r="O371" i="49"/>
  <c r="O372" i="49"/>
  <c r="O373" i="49"/>
  <c r="O374" i="49"/>
  <c r="O375" i="49"/>
  <c r="O376" i="49"/>
  <c r="O377" i="49"/>
  <c r="O378" i="49"/>
  <c r="O379" i="49"/>
  <c r="O380" i="49"/>
  <c r="O381" i="49"/>
  <c r="O382" i="49"/>
  <c r="O383" i="49"/>
  <c r="O384" i="49"/>
  <c r="O385" i="49"/>
  <c r="O386" i="49"/>
  <c r="O387" i="49"/>
  <c r="O388" i="49"/>
  <c r="O389" i="49"/>
  <c r="O390" i="49"/>
  <c r="O391" i="49"/>
  <c r="O392" i="49"/>
  <c r="O393" i="49"/>
  <c r="O394" i="49"/>
  <c r="O395" i="49"/>
  <c r="O396" i="49"/>
  <c r="O397" i="49"/>
  <c r="O398" i="49"/>
  <c r="O399" i="49"/>
  <c r="O400" i="49"/>
  <c r="O401" i="49"/>
  <c r="O402" i="49"/>
  <c r="O403" i="49"/>
  <c r="O404" i="49"/>
  <c r="O405" i="49"/>
  <c r="O406" i="49"/>
  <c r="O407" i="49"/>
  <c r="O408" i="49"/>
  <c r="O409" i="49"/>
  <c r="O410" i="49"/>
  <c r="O411" i="49"/>
  <c r="O412" i="49"/>
  <c r="O413" i="49"/>
  <c r="O414" i="49"/>
  <c r="O415" i="49"/>
  <c r="O416" i="49"/>
  <c r="O417" i="49"/>
  <c r="O418" i="49"/>
  <c r="O419" i="49"/>
  <c r="O420" i="49"/>
  <c r="O421" i="49"/>
  <c r="O422" i="49"/>
  <c r="O423" i="49"/>
  <c r="O424" i="49"/>
  <c r="O425" i="49"/>
  <c r="O426" i="49"/>
  <c r="O427" i="49"/>
  <c r="O428" i="49"/>
  <c r="O429" i="49"/>
  <c r="O430" i="49"/>
  <c r="O431" i="49"/>
  <c r="O432" i="49"/>
  <c r="O433" i="49"/>
  <c r="O434" i="49"/>
  <c r="O435" i="49"/>
  <c r="O436" i="49"/>
  <c r="O437" i="49"/>
  <c r="O438" i="49"/>
  <c r="O439" i="49"/>
  <c r="O440" i="49"/>
  <c r="O441" i="49"/>
  <c r="O442" i="49"/>
  <c r="O443" i="49"/>
  <c r="O444" i="49"/>
  <c r="O445" i="49"/>
  <c r="O446" i="49"/>
  <c r="O447" i="49"/>
  <c r="O448" i="49"/>
  <c r="O449" i="49"/>
  <c r="O450" i="49"/>
  <c r="O451" i="49"/>
  <c r="O452" i="49"/>
  <c r="O453" i="49"/>
  <c r="O454" i="49"/>
  <c r="O455" i="49"/>
  <c r="O456" i="49"/>
  <c r="O457" i="49"/>
  <c r="O458" i="49"/>
  <c r="O459" i="49"/>
  <c r="O460" i="49"/>
  <c r="O461" i="49"/>
  <c r="O462" i="49"/>
  <c r="O463" i="49"/>
  <c r="O464" i="49"/>
  <c r="O465" i="49"/>
  <c r="O466" i="49"/>
  <c r="O467" i="49"/>
  <c r="O468" i="49"/>
  <c r="O469" i="49"/>
  <c r="O470" i="49"/>
  <c r="O471" i="49"/>
  <c r="O472" i="49"/>
  <c r="O473" i="49"/>
  <c r="O474" i="49"/>
  <c r="O475" i="49"/>
  <c r="O476" i="49"/>
  <c r="O477" i="49"/>
  <c r="O478" i="49"/>
  <c r="O479" i="49"/>
  <c r="O480" i="49"/>
  <c r="O481" i="49"/>
  <c r="O482" i="49"/>
  <c r="O483" i="49"/>
  <c r="O484" i="49"/>
  <c r="O485" i="49"/>
  <c r="O486" i="49"/>
  <c r="O487" i="49"/>
  <c r="O488" i="49"/>
  <c r="O489" i="49"/>
  <c r="O490" i="49"/>
  <c r="O491" i="49"/>
  <c r="O492" i="49"/>
  <c r="O493" i="49"/>
  <c r="O494" i="49"/>
  <c r="O495" i="49"/>
  <c r="O496" i="49"/>
  <c r="O497" i="49"/>
  <c r="O498" i="49"/>
  <c r="O499" i="49"/>
  <c r="O500" i="49"/>
  <c r="O501" i="49"/>
  <c r="O502" i="49"/>
  <c r="O503" i="49"/>
  <c r="O504" i="49"/>
  <c r="O505" i="49"/>
  <c r="O506" i="49"/>
  <c r="O507" i="49"/>
  <c r="O508" i="49"/>
  <c r="O509" i="49"/>
  <c r="O510" i="49"/>
  <c r="O511" i="49"/>
  <c r="O512" i="49"/>
  <c r="O513" i="49"/>
  <c r="O514" i="49"/>
  <c r="O515" i="49"/>
  <c r="O516" i="49"/>
  <c r="O517" i="49"/>
  <c r="O518" i="49"/>
  <c r="O519" i="49"/>
  <c r="O520" i="49"/>
  <c r="O521" i="49"/>
  <c r="O522" i="49"/>
  <c r="O523" i="49"/>
  <c r="O524" i="49"/>
  <c r="O525" i="49"/>
  <c r="O526" i="49"/>
  <c r="O527" i="49"/>
  <c r="O528" i="49"/>
  <c r="O529" i="49"/>
  <c r="O530" i="49"/>
  <c r="O531" i="49"/>
  <c r="O532" i="49"/>
  <c r="O533" i="49"/>
  <c r="O534" i="49"/>
  <c r="O535" i="49"/>
  <c r="O536" i="49"/>
  <c r="O537" i="49"/>
  <c r="O538" i="49"/>
  <c r="O539" i="49"/>
  <c r="O540" i="49"/>
  <c r="O541" i="49"/>
  <c r="O542" i="49"/>
  <c r="O543" i="49"/>
  <c r="O544" i="49"/>
  <c r="O545" i="49"/>
  <c r="O546" i="49"/>
  <c r="O547" i="49"/>
  <c r="O548" i="49"/>
  <c r="O549" i="49"/>
  <c r="O550" i="49"/>
  <c r="O551" i="49"/>
  <c r="O552" i="49"/>
  <c r="O553" i="49"/>
  <c r="O554" i="49"/>
  <c r="O555" i="49"/>
  <c r="O556" i="49"/>
  <c r="O557" i="49"/>
  <c r="O558" i="49"/>
  <c r="O559" i="49"/>
  <c r="O560" i="49"/>
  <c r="O561" i="49"/>
  <c r="O562" i="49"/>
  <c r="O563" i="49"/>
  <c r="O564" i="49"/>
  <c r="O565" i="49"/>
  <c r="O566" i="49"/>
  <c r="O567" i="49"/>
  <c r="O568" i="49"/>
  <c r="O569" i="49"/>
  <c r="O570" i="49"/>
  <c r="O571" i="49"/>
  <c r="O572" i="49"/>
  <c r="O573" i="49"/>
  <c r="O574" i="49"/>
  <c r="O575" i="49"/>
  <c r="O576" i="49"/>
  <c r="O577" i="49"/>
  <c r="O578" i="49"/>
  <c r="O579" i="49"/>
  <c r="O580" i="49"/>
  <c r="O581" i="49"/>
  <c r="O582" i="49"/>
  <c r="O583" i="49"/>
  <c r="O584" i="49"/>
  <c r="O585" i="49"/>
  <c r="O586" i="49"/>
  <c r="O587" i="49"/>
  <c r="O588" i="49"/>
  <c r="O589" i="49"/>
  <c r="O590" i="49"/>
  <c r="O591" i="49"/>
  <c r="O592" i="49"/>
  <c r="O593" i="49"/>
  <c r="O594" i="49"/>
  <c r="O595" i="49"/>
  <c r="O596" i="49"/>
  <c r="O597" i="49"/>
  <c r="O598" i="49"/>
  <c r="O599" i="49"/>
  <c r="O600" i="49"/>
  <c r="O601" i="49"/>
  <c r="O602" i="49"/>
  <c r="O603" i="49"/>
  <c r="O604" i="49"/>
  <c r="O605" i="49"/>
  <c r="O606" i="49"/>
  <c r="O607" i="49"/>
  <c r="O608" i="49"/>
  <c r="O609" i="49"/>
  <c r="O610" i="49"/>
  <c r="O611" i="49"/>
  <c r="O612" i="49"/>
  <c r="O613" i="49"/>
  <c r="O614" i="49"/>
  <c r="O615" i="49"/>
  <c r="O616" i="49"/>
  <c r="O617" i="49"/>
  <c r="O618" i="49"/>
  <c r="O619" i="49"/>
  <c r="O620" i="49"/>
  <c r="O621" i="49"/>
  <c r="O622" i="49"/>
  <c r="O623" i="49"/>
  <c r="O624" i="49"/>
  <c r="O625" i="49"/>
  <c r="O626" i="49"/>
  <c r="O627" i="49"/>
  <c r="O628" i="49"/>
  <c r="O629" i="49"/>
  <c r="O630" i="49"/>
  <c r="O631" i="49"/>
  <c r="O632" i="49"/>
  <c r="O633" i="49"/>
  <c r="O634" i="49"/>
  <c r="O635" i="49"/>
  <c r="O636" i="49"/>
  <c r="O637" i="49"/>
  <c r="O638" i="49"/>
  <c r="O639" i="49"/>
  <c r="O640" i="49"/>
  <c r="O641" i="49"/>
  <c r="O642" i="49"/>
  <c r="O643" i="49"/>
  <c r="O644" i="49"/>
  <c r="O645" i="49"/>
  <c r="O646" i="49"/>
  <c r="O647" i="49"/>
  <c r="O648" i="49"/>
  <c r="O649" i="49"/>
  <c r="O650" i="49"/>
  <c r="O651" i="49"/>
  <c r="O652" i="49"/>
  <c r="O653" i="49"/>
  <c r="O654" i="49"/>
  <c r="O655" i="49"/>
  <c r="O656" i="49"/>
  <c r="O657" i="49"/>
  <c r="O658" i="49"/>
  <c r="O659" i="49"/>
  <c r="O660" i="49"/>
  <c r="O661" i="49"/>
  <c r="O662" i="49"/>
  <c r="O663" i="49"/>
  <c r="O664" i="49"/>
  <c r="O665" i="49"/>
  <c r="O666" i="49"/>
  <c r="O667" i="49"/>
  <c r="O668" i="49"/>
  <c r="O669" i="49"/>
  <c r="O670" i="49"/>
  <c r="O671" i="49"/>
  <c r="O672" i="49"/>
  <c r="O673" i="49"/>
  <c r="O674" i="49"/>
  <c r="O675" i="49"/>
  <c r="O676" i="49"/>
  <c r="O677" i="49"/>
  <c r="O678" i="49"/>
  <c r="O679" i="49"/>
  <c r="O680" i="49"/>
  <c r="O681" i="49"/>
  <c r="O682" i="49"/>
  <c r="O683" i="49"/>
  <c r="O684" i="49"/>
  <c r="O685" i="49"/>
  <c r="O686" i="49"/>
  <c r="O687" i="49"/>
  <c r="O688" i="49"/>
  <c r="O689" i="49"/>
  <c r="O690" i="49"/>
  <c r="O691" i="49"/>
  <c r="O692" i="49"/>
  <c r="O693" i="49"/>
  <c r="O694" i="49"/>
  <c r="O695" i="49"/>
  <c r="O696" i="49"/>
  <c r="O697" i="49"/>
  <c r="O698" i="49"/>
  <c r="O699" i="49"/>
  <c r="O700" i="49"/>
  <c r="O701" i="49"/>
  <c r="O702" i="49"/>
  <c r="O703" i="49"/>
  <c r="O704" i="49"/>
  <c r="O705" i="49"/>
  <c r="O706" i="49"/>
  <c r="O707" i="49"/>
  <c r="O708" i="49"/>
  <c r="O709" i="49"/>
  <c r="O710" i="49"/>
  <c r="O711" i="49"/>
  <c r="O712" i="49"/>
  <c r="O713" i="49"/>
  <c r="O714" i="49"/>
  <c r="O715" i="49"/>
  <c r="O716" i="49"/>
  <c r="O717" i="49"/>
  <c r="O718" i="49"/>
  <c r="O719" i="49"/>
  <c r="O720" i="49"/>
  <c r="O721" i="49"/>
  <c r="O722" i="49"/>
  <c r="O723" i="49"/>
  <c r="O724" i="49"/>
  <c r="O725" i="49"/>
  <c r="O726" i="49"/>
  <c r="O727" i="49"/>
  <c r="O728" i="49"/>
  <c r="O729" i="49"/>
  <c r="O730" i="49"/>
  <c r="O731" i="49"/>
  <c r="O732" i="49"/>
  <c r="O733" i="49"/>
  <c r="O734" i="49"/>
  <c r="O735" i="49"/>
  <c r="O736" i="49"/>
  <c r="O737" i="49"/>
  <c r="O738" i="49"/>
  <c r="O739" i="49"/>
  <c r="O740" i="49"/>
  <c r="O741" i="49"/>
  <c r="O742" i="49"/>
  <c r="O743" i="49"/>
  <c r="O744" i="49"/>
  <c r="O745" i="49"/>
  <c r="O746" i="49"/>
  <c r="O747" i="49"/>
  <c r="O748" i="49"/>
  <c r="O749" i="49"/>
  <c r="O750" i="49"/>
  <c r="O751" i="49"/>
  <c r="O752" i="49"/>
  <c r="O753" i="49"/>
  <c r="O754" i="49"/>
  <c r="O755" i="49"/>
  <c r="O756" i="49"/>
  <c r="O757" i="49"/>
  <c r="O758" i="49"/>
  <c r="O759" i="49"/>
  <c r="O760" i="49"/>
  <c r="O761" i="49"/>
  <c r="O762" i="49"/>
  <c r="O763" i="49"/>
  <c r="O764" i="49"/>
  <c r="O765" i="49"/>
  <c r="O766" i="49"/>
  <c r="O767" i="49"/>
  <c r="O768" i="49"/>
  <c r="O769" i="49"/>
  <c r="O770" i="49"/>
  <c r="O771" i="49"/>
  <c r="O772" i="49"/>
  <c r="O773" i="49"/>
  <c r="O774" i="49"/>
  <c r="O775" i="49"/>
  <c r="O776" i="49"/>
  <c r="O777" i="49"/>
  <c r="O778" i="49"/>
  <c r="O779" i="49"/>
  <c r="O780" i="49"/>
  <c r="O781" i="49"/>
  <c r="O782" i="49"/>
  <c r="O783" i="49"/>
  <c r="O784" i="49"/>
  <c r="O785" i="49"/>
  <c r="O786" i="49"/>
  <c r="O787" i="49"/>
  <c r="O788" i="49"/>
  <c r="O789" i="49"/>
  <c r="O790" i="49"/>
  <c r="O791" i="49"/>
  <c r="O792" i="49"/>
  <c r="O793" i="49"/>
  <c r="O794" i="49"/>
  <c r="O795" i="49"/>
  <c r="O796" i="49"/>
  <c r="O797" i="49"/>
  <c r="O798" i="49"/>
  <c r="O799" i="49"/>
  <c r="O800" i="49"/>
  <c r="O801" i="49"/>
  <c r="O802" i="49"/>
  <c r="O803" i="49"/>
  <c r="O804" i="49"/>
  <c r="O805" i="49"/>
  <c r="O806" i="49"/>
  <c r="O807" i="49"/>
  <c r="O808" i="49"/>
  <c r="O809" i="49"/>
  <c r="O810" i="49"/>
  <c r="O811" i="49"/>
  <c r="O812" i="49"/>
  <c r="O813" i="49"/>
  <c r="O814" i="49"/>
  <c r="O815" i="49"/>
  <c r="O816" i="49"/>
  <c r="O817" i="49"/>
  <c r="O818" i="49"/>
  <c r="O819" i="49"/>
  <c r="O820" i="49"/>
  <c r="O821" i="49"/>
  <c r="O822" i="49"/>
  <c r="O823" i="49"/>
  <c r="O824" i="49"/>
  <c r="O825" i="49"/>
  <c r="O826" i="49"/>
  <c r="O827" i="49"/>
  <c r="O828" i="49"/>
  <c r="O829" i="49"/>
  <c r="O830" i="49"/>
  <c r="O831" i="49"/>
  <c r="O832" i="49"/>
  <c r="O833" i="49"/>
  <c r="O834" i="49"/>
  <c r="O835" i="49"/>
  <c r="O836" i="49"/>
  <c r="O837" i="49"/>
  <c r="O838" i="49"/>
  <c r="O839" i="49"/>
  <c r="O840" i="49"/>
  <c r="O841" i="49"/>
  <c r="O842" i="49"/>
  <c r="O843" i="49"/>
  <c r="O844" i="49"/>
  <c r="O845" i="49"/>
  <c r="O846" i="49"/>
  <c r="O847" i="49"/>
  <c r="O848" i="49"/>
  <c r="O849" i="49"/>
  <c r="O850" i="49"/>
  <c r="O851" i="49"/>
  <c r="O852" i="49"/>
  <c r="O853" i="49"/>
  <c r="O854" i="49"/>
  <c r="O855" i="49"/>
  <c r="O856" i="49"/>
  <c r="O857" i="49"/>
  <c r="O858" i="49"/>
  <c r="O859" i="49"/>
  <c r="O860" i="49"/>
  <c r="O861" i="49"/>
  <c r="O862" i="49"/>
  <c r="O863" i="49"/>
  <c r="O864" i="49"/>
  <c r="O865" i="49"/>
  <c r="O866" i="49"/>
  <c r="O867" i="49"/>
  <c r="O868" i="49"/>
  <c r="O869" i="49"/>
  <c r="O870" i="49"/>
  <c r="O871" i="49"/>
  <c r="O872" i="49"/>
  <c r="O873" i="49"/>
  <c r="O874" i="49"/>
  <c r="O875" i="49"/>
  <c r="O876" i="49"/>
  <c r="O877" i="49"/>
  <c r="O878" i="49"/>
  <c r="O879" i="49"/>
  <c r="O880" i="49"/>
  <c r="O881" i="49"/>
  <c r="O882" i="49"/>
  <c r="O883" i="49"/>
  <c r="O884" i="49"/>
  <c r="O885" i="49"/>
  <c r="O886" i="49"/>
  <c r="O887" i="49"/>
  <c r="O888" i="49"/>
  <c r="O889" i="49"/>
  <c r="O890" i="49"/>
  <c r="O891" i="49"/>
  <c r="O892" i="49"/>
  <c r="O893" i="49"/>
  <c r="O894" i="49"/>
  <c r="O895" i="49"/>
  <c r="O896" i="49"/>
  <c r="O897" i="49"/>
  <c r="O898" i="49"/>
  <c r="O899" i="49"/>
  <c r="O900" i="49"/>
  <c r="O901" i="49"/>
  <c r="O902" i="49"/>
  <c r="O903" i="49"/>
  <c r="O904" i="49"/>
  <c r="O905" i="49"/>
  <c r="O906" i="49"/>
  <c r="O907" i="49"/>
  <c r="O908" i="49"/>
  <c r="O909" i="49"/>
  <c r="O910" i="49"/>
  <c r="O911" i="49"/>
  <c r="O912" i="49"/>
  <c r="O913" i="49"/>
  <c r="O914" i="49"/>
  <c r="O915" i="49"/>
  <c r="O916" i="49"/>
  <c r="O917" i="49"/>
  <c r="O918" i="49"/>
  <c r="O919" i="49"/>
  <c r="O920" i="49"/>
  <c r="O921" i="49"/>
  <c r="O922" i="49"/>
  <c r="O923" i="49"/>
  <c r="O924" i="49"/>
  <c r="O925" i="49"/>
  <c r="O926" i="49"/>
  <c r="O927" i="49"/>
  <c r="O928" i="49"/>
  <c r="O929" i="49"/>
  <c r="O930" i="49"/>
  <c r="O931" i="49"/>
  <c r="O932" i="49"/>
  <c r="O933" i="49"/>
  <c r="O934" i="49"/>
  <c r="O935" i="49"/>
  <c r="O936" i="49"/>
  <c r="O937" i="49"/>
  <c r="O938" i="49"/>
  <c r="O939" i="49"/>
  <c r="O940" i="49"/>
  <c r="O941" i="49"/>
  <c r="O942" i="49"/>
  <c r="O943" i="49"/>
  <c r="O944" i="49"/>
  <c r="O945" i="49"/>
  <c r="O946" i="49"/>
  <c r="O947" i="49"/>
  <c r="O948" i="49"/>
  <c r="O949" i="49"/>
  <c r="O950" i="49"/>
  <c r="O951" i="49"/>
  <c r="O952" i="49"/>
  <c r="O953" i="49"/>
  <c r="O954" i="49"/>
  <c r="O955" i="49"/>
  <c r="O956" i="49"/>
  <c r="O957" i="49"/>
  <c r="O958" i="49"/>
  <c r="O959" i="49"/>
  <c r="O960" i="49"/>
  <c r="O961" i="49"/>
  <c r="O962" i="49"/>
  <c r="O963" i="49"/>
  <c r="O964" i="49"/>
  <c r="O965" i="49"/>
  <c r="O966" i="49"/>
  <c r="O967" i="49"/>
  <c r="O968" i="49"/>
  <c r="O969" i="49"/>
  <c r="O970" i="49"/>
  <c r="O971" i="49"/>
  <c r="O972" i="49"/>
  <c r="O973" i="49"/>
  <c r="O974" i="49"/>
  <c r="O975" i="49"/>
  <c r="O976" i="49"/>
  <c r="O977" i="49"/>
  <c r="O978" i="49"/>
  <c r="O979" i="49"/>
  <c r="O980" i="49"/>
  <c r="O981" i="49"/>
  <c r="O982" i="49"/>
  <c r="O983" i="49"/>
  <c r="O984" i="49"/>
  <c r="O985" i="49"/>
  <c r="O986" i="49"/>
  <c r="O987" i="49"/>
  <c r="O988" i="49"/>
  <c r="O989" i="49"/>
  <c r="O990" i="49"/>
  <c r="O991" i="49"/>
  <c r="O992" i="49"/>
  <c r="O993" i="49"/>
  <c r="O994" i="49"/>
  <c r="O995" i="49"/>
  <c r="O996" i="49"/>
  <c r="O997" i="49"/>
  <c r="O998" i="49"/>
  <c r="O999" i="49"/>
  <c r="O1000" i="49"/>
  <c r="O1001" i="49"/>
  <c r="O1002" i="49"/>
  <c r="O1003" i="49"/>
  <c r="O1004" i="49"/>
  <c r="O1005" i="49"/>
  <c r="O1006" i="49"/>
  <c r="O1007" i="49"/>
  <c r="O1008" i="49"/>
  <c r="O1009" i="49"/>
  <c r="O1010" i="49"/>
  <c r="O1011" i="49"/>
  <c r="O1012" i="49"/>
  <c r="O1013" i="49"/>
  <c r="O1014" i="49"/>
  <c r="O1015" i="49"/>
  <c r="O1016" i="49"/>
  <c r="O1017" i="49"/>
  <c r="O1018" i="49"/>
  <c r="O1019" i="49"/>
  <c r="O1020" i="49"/>
  <c r="O1021" i="49"/>
  <c r="O1022" i="49"/>
  <c r="O1023" i="49"/>
  <c r="O1024" i="49"/>
  <c r="O1025" i="49"/>
  <c r="O1026" i="49"/>
  <c r="O1027" i="49"/>
  <c r="O1028" i="49"/>
  <c r="O1029" i="49"/>
  <c r="O1030" i="49"/>
  <c r="O1031" i="49"/>
  <c r="O1032" i="49"/>
  <c r="O1033" i="49"/>
  <c r="O1034" i="49"/>
  <c r="O1035" i="49"/>
  <c r="O1036" i="49"/>
  <c r="O1037" i="49"/>
  <c r="O1038" i="49"/>
  <c r="O1039" i="49"/>
  <c r="O1040" i="49"/>
  <c r="O1041" i="49"/>
  <c r="O1042" i="49"/>
  <c r="O1043" i="49"/>
  <c r="O1044" i="49"/>
  <c r="O1045" i="49"/>
  <c r="O1046" i="49"/>
  <c r="O1047" i="49"/>
  <c r="O1048" i="49"/>
  <c r="O1049" i="49"/>
  <c r="O1050" i="49"/>
  <c r="O1051" i="49"/>
  <c r="O1052" i="49"/>
  <c r="O1053" i="49"/>
  <c r="O1054" i="49"/>
  <c r="O1055" i="49"/>
  <c r="O1056" i="49"/>
  <c r="O1057" i="49"/>
  <c r="O1058" i="49"/>
  <c r="O1059" i="49"/>
  <c r="O1060" i="49"/>
  <c r="O1061" i="49"/>
  <c r="O1062" i="49"/>
  <c r="O1063" i="49"/>
  <c r="O1064" i="49"/>
  <c r="O1065" i="49"/>
  <c r="O1066" i="49"/>
  <c r="O1067" i="49"/>
  <c r="O1068" i="49"/>
  <c r="O1069" i="49"/>
  <c r="O1070" i="49"/>
  <c r="O1071" i="49"/>
  <c r="O1072" i="49"/>
  <c r="O1073" i="49"/>
  <c r="O1074" i="49"/>
  <c r="O1075" i="49"/>
  <c r="O1076" i="49"/>
  <c r="O1077" i="49"/>
  <c r="O1078" i="49"/>
  <c r="O1079" i="49"/>
  <c r="O1080" i="49"/>
  <c r="O1081" i="49"/>
  <c r="O1082" i="49"/>
  <c r="O1083" i="49"/>
  <c r="O1084" i="49"/>
  <c r="O1085" i="49"/>
  <c r="O1086" i="49"/>
  <c r="O1087" i="49"/>
  <c r="O1088" i="49"/>
  <c r="O1089" i="49"/>
  <c r="O1090" i="49"/>
  <c r="O1091" i="49"/>
  <c r="O1092" i="49"/>
  <c r="O1093" i="49"/>
  <c r="O1094" i="49"/>
  <c r="O1095" i="49"/>
  <c r="O1096" i="49"/>
  <c r="O1097" i="49"/>
  <c r="O1098" i="49"/>
  <c r="O1099" i="49"/>
  <c r="O1100" i="49"/>
  <c r="O1101" i="49"/>
  <c r="O1102" i="49"/>
  <c r="O1103" i="49"/>
  <c r="O1104" i="49"/>
  <c r="O1105" i="49"/>
  <c r="O1106" i="49"/>
  <c r="O1107" i="49"/>
  <c r="J209" i="53" l="1"/>
  <c r="K209" i="53"/>
  <c r="L209" i="53"/>
  <c r="J210" i="53"/>
  <c r="K210" i="53"/>
  <c r="L210" i="53"/>
  <c r="J78" i="53"/>
  <c r="K78" i="53"/>
  <c r="L78" i="53"/>
  <c r="J79" i="53"/>
  <c r="K79" i="53"/>
  <c r="L79" i="53"/>
  <c r="J52" i="53"/>
  <c r="K52" i="53"/>
  <c r="L52" i="53"/>
  <c r="J21" i="53"/>
  <c r="K21" i="53"/>
  <c r="L21" i="53"/>
  <c r="J161" i="53"/>
  <c r="K161" i="53"/>
  <c r="L161" i="53"/>
  <c r="J80" i="53"/>
  <c r="K80" i="53"/>
  <c r="L80" i="53"/>
  <c r="J81" i="53"/>
  <c r="K81" i="53"/>
  <c r="L81" i="53"/>
  <c r="J180" i="53"/>
  <c r="K180" i="53"/>
  <c r="L180" i="53"/>
  <c r="J165" i="53"/>
  <c r="K165" i="53"/>
  <c r="L165" i="53"/>
  <c r="J166" i="53"/>
  <c r="K166" i="53"/>
  <c r="L166" i="53"/>
  <c r="J185" i="53"/>
  <c r="K185" i="53"/>
  <c r="L185" i="53"/>
  <c r="M185" i="53" s="1"/>
  <c r="J31" i="53"/>
  <c r="K31" i="53"/>
  <c r="L31" i="53"/>
  <c r="J95" i="53"/>
  <c r="K95" i="53"/>
  <c r="L95" i="53"/>
  <c r="J96" i="53"/>
  <c r="K96" i="53"/>
  <c r="L96" i="53"/>
  <c r="J160" i="53"/>
  <c r="K160" i="53"/>
  <c r="L160" i="53"/>
  <c r="J215" i="53"/>
  <c r="K215" i="53"/>
  <c r="L215" i="53"/>
  <c r="J213" i="53"/>
  <c r="K213" i="53"/>
  <c r="L213" i="53"/>
  <c r="J214" i="53"/>
  <c r="K214" i="53"/>
  <c r="L214" i="53"/>
  <c r="J83" i="53"/>
  <c r="K83" i="53"/>
  <c r="L83" i="53"/>
  <c r="J84" i="53"/>
  <c r="K84" i="53"/>
  <c r="L84" i="53"/>
  <c r="J158" i="53"/>
  <c r="K158" i="53"/>
  <c r="L158" i="53"/>
  <c r="J159" i="53"/>
  <c r="K159" i="53"/>
  <c r="L159" i="53"/>
  <c r="J184" i="53"/>
  <c r="K184" i="53"/>
  <c r="L184" i="53"/>
  <c r="J192" i="53"/>
  <c r="K192" i="53"/>
  <c r="L192" i="53"/>
  <c r="J163" i="53"/>
  <c r="K163" i="53"/>
  <c r="L163" i="53"/>
  <c r="J221" i="53"/>
  <c r="K221" i="53"/>
  <c r="L221" i="53"/>
  <c r="J182" i="53"/>
  <c r="K182" i="53"/>
  <c r="L182" i="53"/>
  <c r="J164" i="53"/>
  <c r="K164" i="53"/>
  <c r="L164" i="53"/>
  <c r="J181" i="53"/>
  <c r="K181" i="53"/>
  <c r="L181" i="53"/>
  <c r="J191" i="53"/>
  <c r="K191" i="53"/>
  <c r="L191" i="53"/>
  <c r="J211" i="53"/>
  <c r="K211" i="53"/>
  <c r="L211" i="53"/>
  <c r="J183" i="53"/>
  <c r="K183" i="53"/>
  <c r="L183" i="53"/>
  <c r="J162" i="53"/>
  <c r="K162" i="53"/>
  <c r="L162" i="53"/>
  <c r="J62" i="53"/>
  <c r="K62" i="53"/>
  <c r="L62" i="53"/>
  <c r="J89" i="53"/>
  <c r="K89" i="53"/>
  <c r="L89" i="53"/>
  <c r="J90" i="53"/>
  <c r="K90" i="53"/>
  <c r="L90" i="53"/>
  <c r="J91" i="53"/>
  <c r="K91" i="53"/>
  <c r="L91" i="53"/>
  <c r="J92" i="53"/>
  <c r="K92" i="53"/>
  <c r="L92" i="53"/>
  <c r="J93" i="53"/>
  <c r="K93" i="53"/>
  <c r="L93" i="53"/>
  <c r="J94" i="53"/>
  <c r="D94" i="53" s="1"/>
  <c r="K94" i="53"/>
  <c r="L94" i="53"/>
  <c r="J129" i="53"/>
  <c r="D129" i="53" s="1"/>
  <c r="K129" i="53"/>
  <c r="L129" i="53"/>
  <c r="J130" i="53"/>
  <c r="K130" i="53"/>
  <c r="L130" i="53"/>
  <c r="J131" i="53"/>
  <c r="K131" i="53"/>
  <c r="L131" i="53"/>
  <c r="J132" i="53"/>
  <c r="K132" i="53"/>
  <c r="L132" i="53"/>
  <c r="J167" i="53"/>
  <c r="K167" i="53"/>
  <c r="L167" i="53"/>
  <c r="J27" i="53"/>
  <c r="K27" i="53"/>
  <c r="L27" i="53"/>
  <c r="J133" i="53"/>
  <c r="K133" i="53"/>
  <c r="L133" i="53"/>
  <c r="J26" i="53"/>
  <c r="K26" i="53"/>
  <c r="L26" i="53"/>
  <c r="J35" i="53"/>
  <c r="K35" i="53"/>
  <c r="L35" i="53"/>
  <c r="J193" i="53"/>
  <c r="K193" i="53"/>
  <c r="L193" i="53"/>
  <c r="J168" i="53"/>
  <c r="K168" i="53"/>
  <c r="L168" i="53"/>
  <c r="J169" i="53"/>
  <c r="K169" i="53"/>
  <c r="L169" i="53"/>
  <c r="J170" i="53"/>
  <c r="K170" i="53"/>
  <c r="L170" i="53"/>
  <c r="J186" i="53"/>
  <c r="K186" i="53"/>
  <c r="L186" i="53"/>
  <c r="J32" i="53"/>
  <c r="K32" i="53"/>
  <c r="L32" i="53"/>
  <c r="J85" i="53"/>
  <c r="K85" i="53"/>
  <c r="L85" i="53"/>
  <c r="J238" i="53"/>
  <c r="K238" i="53"/>
  <c r="L238" i="53"/>
  <c r="J227" i="53"/>
  <c r="K227" i="53"/>
  <c r="L227" i="53"/>
  <c r="J222" i="53"/>
  <c r="K222" i="53"/>
  <c r="L222" i="53"/>
  <c r="J36" i="53"/>
  <c r="K36" i="53"/>
  <c r="L36" i="53"/>
  <c r="J97" i="53"/>
  <c r="K97" i="53"/>
  <c r="L97" i="53"/>
  <c r="J15" i="53"/>
  <c r="K15" i="53"/>
  <c r="L15" i="53"/>
  <c r="J16" i="53"/>
  <c r="K16" i="53"/>
  <c r="L16" i="53"/>
  <c r="J17" i="53"/>
  <c r="K17" i="53"/>
  <c r="L17" i="53"/>
  <c r="J18" i="53"/>
  <c r="K18" i="53"/>
  <c r="L18" i="53"/>
  <c r="J241" i="53"/>
  <c r="D241" i="53" s="1"/>
  <c r="K241" i="53"/>
  <c r="L241" i="53"/>
  <c r="J230" i="53"/>
  <c r="K230" i="53"/>
  <c r="L230" i="53"/>
  <c r="J218" i="53"/>
  <c r="K218" i="53"/>
  <c r="L218" i="53"/>
  <c r="J63" i="53"/>
  <c r="K63" i="53"/>
  <c r="L63" i="53"/>
  <c r="J33" i="53"/>
  <c r="K33" i="53"/>
  <c r="L33" i="53"/>
  <c r="J37" i="53"/>
  <c r="K37" i="53"/>
  <c r="L37" i="53"/>
  <c r="J39" i="53"/>
  <c r="K39" i="53"/>
  <c r="L39" i="53"/>
  <c r="J53" i="53"/>
  <c r="K53" i="53"/>
  <c r="L53" i="53"/>
  <c r="J64" i="53"/>
  <c r="K64" i="53"/>
  <c r="L64" i="53"/>
  <c r="J98" i="53"/>
  <c r="K98" i="53"/>
  <c r="L98" i="53"/>
  <c r="J99" i="53"/>
  <c r="K99" i="53"/>
  <c r="L99" i="53"/>
  <c r="J100" i="53"/>
  <c r="K100" i="53"/>
  <c r="L100" i="53"/>
  <c r="J101" i="53"/>
  <c r="K101" i="53"/>
  <c r="L101" i="53"/>
  <c r="J102" i="53"/>
  <c r="K102" i="53"/>
  <c r="L102" i="53"/>
  <c r="J28" i="53"/>
  <c r="K28" i="53"/>
  <c r="L28" i="53"/>
  <c r="J65" i="53"/>
  <c r="K65" i="53"/>
  <c r="L65" i="53"/>
  <c r="J66" i="53"/>
  <c r="D66" i="53" s="1"/>
  <c r="K66" i="53"/>
  <c r="L66" i="53"/>
  <c r="J67" i="53"/>
  <c r="K67" i="53"/>
  <c r="L67" i="53"/>
  <c r="J103" i="53"/>
  <c r="K103" i="53"/>
  <c r="L103" i="53"/>
  <c r="J223" i="53"/>
  <c r="K223" i="53"/>
  <c r="L223" i="53"/>
  <c r="J40" i="53"/>
  <c r="K40" i="53"/>
  <c r="L40" i="53"/>
  <c r="J41" i="53"/>
  <c r="K41" i="53"/>
  <c r="L41" i="53"/>
  <c r="J68" i="53"/>
  <c r="K68" i="53"/>
  <c r="L68" i="53"/>
  <c r="J224" i="53"/>
  <c r="K224" i="53"/>
  <c r="L224" i="53"/>
  <c r="J42" i="53"/>
  <c r="K42" i="53"/>
  <c r="L42" i="53"/>
  <c r="J69" i="53"/>
  <c r="K69" i="53"/>
  <c r="L69" i="53"/>
  <c r="J225" i="53"/>
  <c r="K225" i="53"/>
  <c r="L225" i="53"/>
  <c r="J134" i="53"/>
  <c r="K134" i="53"/>
  <c r="L134" i="53"/>
  <c r="J135" i="53"/>
  <c r="K135" i="53"/>
  <c r="L135" i="53"/>
  <c r="J136" i="53"/>
  <c r="K136" i="53"/>
  <c r="L136" i="53"/>
  <c r="J137" i="53"/>
  <c r="K137" i="53"/>
  <c r="L137" i="53"/>
  <c r="J138" i="53"/>
  <c r="K138" i="53"/>
  <c r="L138" i="53"/>
  <c r="J139" i="53"/>
  <c r="D139" i="53" s="1"/>
  <c r="K139" i="53"/>
  <c r="L139" i="53"/>
  <c r="J140" i="53"/>
  <c r="K140" i="53"/>
  <c r="L140" i="53"/>
  <c r="J141" i="53"/>
  <c r="K141" i="53"/>
  <c r="L141" i="53"/>
  <c r="J104" i="53"/>
  <c r="K104" i="53"/>
  <c r="L104" i="53"/>
  <c r="J171" i="53"/>
  <c r="K171" i="53"/>
  <c r="L171" i="53"/>
  <c r="J172" i="53"/>
  <c r="K172" i="53"/>
  <c r="L172" i="53"/>
  <c r="J86" i="53"/>
  <c r="K86" i="53"/>
  <c r="L86" i="53"/>
  <c r="J142" i="53"/>
  <c r="K142" i="53"/>
  <c r="L142" i="53"/>
  <c r="J22" i="53"/>
  <c r="K22" i="53"/>
  <c r="L22" i="53"/>
  <c r="J43" i="53"/>
  <c r="K43" i="53"/>
  <c r="L43" i="53"/>
  <c r="J44" i="53"/>
  <c r="K44" i="53"/>
  <c r="L44" i="53"/>
  <c r="J105" i="53"/>
  <c r="K105" i="53"/>
  <c r="L105" i="53"/>
  <c r="J106" i="53"/>
  <c r="K106" i="53"/>
  <c r="L106" i="53"/>
  <c r="J143" i="53"/>
  <c r="K143" i="53"/>
  <c r="L143" i="53"/>
  <c r="J107" i="53"/>
  <c r="K107" i="53"/>
  <c r="L107" i="53"/>
  <c r="J108" i="53"/>
  <c r="K108" i="53"/>
  <c r="L108" i="53"/>
  <c r="J109" i="53"/>
  <c r="D109" i="53" s="1"/>
  <c r="K109" i="53"/>
  <c r="L109" i="53"/>
  <c r="J110" i="53"/>
  <c r="K110" i="53"/>
  <c r="L110" i="53"/>
  <c r="J144" i="53"/>
  <c r="K144" i="53"/>
  <c r="L144" i="53"/>
  <c r="J111" i="53"/>
  <c r="K111" i="53"/>
  <c r="L111" i="53"/>
  <c r="J112" i="53"/>
  <c r="K112" i="53"/>
  <c r="L112" i="53"/>
  <c r="J45" i="53"/>
  <c r="K45" i="53"/>
  <c r="L45" i="53"/>
  <c r="J113" i="53"/>
  <c r="K113" i="53"/>
  <c r="L113" i="53"/>
  <c r="J114" i="53"/>
  <c r="K114" i="53"/>
  <c r="L114" i="53"/>
  <c r="J115" i="53"/>
  <c r="D115" i="53" s="1"/>
  <c r="K115" i="53"/>
  <c r="L115" i="53"/>
  <c r="J116" i="53"/>
  <c r="K116" i="53"/>
  <c r="L116" i="53"/>
  <c r="J117" i="53"/>
  <c r="K117" i="53"/>
  <c r="L117" i="53"/>
  <c r="J118" i="53"/>
  <c r="K118" i="53"/>
  <c r="L118" i="53"/>
  <c r="J119" i="53"/>
  <c r="K119" i="53"/>
  <c r="L119" i="53"/>
  <c r="J145" i="53"/>
  <c r="K145" i="53"/>
  <c r="L145" i="53"/>
  <c r="J146" i="53"/>
  <c r="K146" i="53"/>
  <c r="L146" i="53"/>
  <c r="J147" i="53"/>
  <c r="K147" i="53"/>
  <c r="L147" i="53"/>
  <c r="J148" i="53"/>
  <c r="D148" i="53" s="1"/>
  <c r="K148" i="53"/>
  <c r="L148" i="53"/>
  <c r="J149" i="53"/>
  <c r="K149" i="53"/>
  <c r="L149" i="53"/>
  <c r="J150" i="53"/>
  <c r="K150" i="53"/>
  <c r="L150" i="53"/>
  <c r="J70" i="53"/>
  <c r="K70" i="53"/>
  <c r="L70" i="53"/>
  <c r="J151" i="53"/>
  <c r="K151" i="53"/>
  <c r="L151" i="53"/>
  <c r="J173" i="53"/>
  <c r="K173" i="53"/>
  <c r="L173" i="53"/>
  <c r="J54" i="53"/>
  <c r="K54" i="53"/>
  <c r="L54" i="53"/>
  <c r="J120" i="53"/>
  <c r="K120" i="53"/>
  <c r="L120" i="53"/>
  <c r="J121" i="53"/>
  <c r="D121" i="53" s="1"/>
  <c r="K121" i="53"/>
  <c r="L121" i="53"/>
  <c r="J55" i="53"/>
  <c r="K55" i="53"/>
  <c r="L55" i="53"/>
  <c r="J87" i="53"/>
  <c r="K87" i="53"/>
  <c r="L87" i="53"/>
  <c r="J82" i="53"/>
  <c r="K82" i="53"/>
  <c r="L82" i="53"/>
  <c r="J240" i="53"/>
  <c r="K240" i="53"/>
  <c r="L240" i="53"/>
  <c r="J174" i="53"/>
  <c r="K174" i="53"/>
  <c r="L174" i="53"/>
  <c r="J175" i="53"/>
  <c r="K175" i="53"/>
  <c r="L175" i="53"/>
  <c r="J3" i="53"/>
  <c r="K3" i="53"/>
  <c r="L3" i="53"/>
  <c r="J23" i="53"/>
  <c r="K23" i="53"/>
  <c r="L23" i="53"/>
  <c r="J24" i="53"/>
  <c r="K24" i="53"/>
  <c r="L24" i="53"/>
  <c r="J194" i="53"/>
  <c r="K194" i="53"/>
  <c r="L194" i="53"/>
  <c r="J195" i="53"/>
  <c r="K195" i="53"/>
  <c r="L195" i="53"/>
  <c r="J196" i="53"/>
  <c r="K196" i="53"/>
  <c r="L196" i="53"/>
  <c r="J197" i="53"/>
  <c r="K197" i="53"/>
  <c r="L197" i="53"/>
  <c r="M197" i="53" s="1"/>
  <c r="J198" i="53"/>
  <c r="K198" i="53"/>
  <c r="L198" i="53"/>
  <c r="J199" i="53"/>
  <c r="K199" i="53"/>
  <c r="L199" i="53"/>
  <c r="J200" i="53"/>
  <c r="K200" i="53"/>
  <c r="L200" i="53"/>
  <c r="J201" i="53"/>
  <c r="K201" i="53"/>
  <c r="L201" i="53"/>
  <c r="J202" i="53"/>
  <c r="K202" i="53"/>
  <c r="L202" i="53"/>
  <c r="J203" i="53"/>
  <c r="K203" i="53"/>
  <c r="L203" i="53"/>
  <c r="J204" i="53"/>
  <c r="K204" i="53"/>
  <c r="L204" i="53"/>
  <c r="J205" i="53"/>
  <c r="K205" i="53"/>
  <c r="L205" i="53"/>
  <c r="J7" i="53"/>
  <c r="K7" i="53"/>
  <c r="L7" i="53"/>
  <c r="J8" i="53"/>
  <c r="K8" i="53"/>
  <c r="L8" i="53"/>
  <c r="J12" i="53"/>
  <c r="K12" i="53"/>
  <c r="L12" i="53"/>
  <c r="J9" i="53"/>
  <c r="K9" i="53"/>
  <c r="L9" i="53"/>
  <c r="J46" i="53"/>
  <c r="K46" i="53"/>
  <c r="L46" i="53"/>
  <c r="J4" i="53"/>
  <c r="K4" i="53"/>
  <c r="L4" i="53"/>
  <c r="J13" i="53"/>
  <c r="K13" i="53"/>
  <c r="L13" i="53"/>
  <c r="J47" i="53"/>
  <c r="K47" i="53"/>
  <c r="L47" i="53"/>
  <c r="J48" i="53"/>
  <c r="K48" i="53"/>
  <c r="L48" i="53"/>
  <c r="J38" i="53"/>
  <c r="K38" i="53"/>
  <c r="L38" i="53"/>
  <c r="J49" i="53"/>
  <c r="K49" i="53"/>
  <c r="L49" i="53"/>
  <c r="J2" i="53"/>
  <c r="K2" i="53"/>
  <c r="L2" i="53"/>
  <c r="J228" i="53"/>
  <c r="K228" i="53"/>
  <c r="L228" i="53"/>
  <c r="J229" i="53"/>
  <c r="K229" i="53"/>
  <c r="L229" i="53"/>
  <c r="J5" i="53"/>
  <c r="K5" i="53"/>
  <c r="L5" i="53"/>
  <c r="J6" i="53"/>
  <c r="K6" i="53"/>
  <c r="L6" i="53"/>
  <c r="J239" i="53"/>
  <c r="K239" i="53"/>
  <c r="L239" i="53"/>
  <c r="J206" i="53"/>
  <c r="K206" i="53"/>
  <c r="L206" i="53"/>
  <c r="J122" i="53"/>
  <c r="D122" i="53" s="1"/>
  <c r="K122" i="53"/>
  <c r="L122" i="53"/>
  <c r="J56" i="53"/>
  <c r="K56" i="53"/>
  <c r="L56" i="53"/>
  <c r="J88" i="53"/>
  <c r="K88" i="53"/>
  <c r="L88" i="53"/>
  <c r="J219" i="53"/>
  <c r="K219" i="53"/>
  <c r="L219" i="53"/>
  <c r="J232" i="53"/>
  <c r="K232" i="53"/>
  <c r="L232" i="53"/>
  <c r="J187" i="53"/>
  <c r="K187" i="53"/>
  <c r="L187" i="53"/>
  <c r="M187" i="53" s="1"/>
  <c r="J231" i="53"/>
  <c r="K231" i="53"/>
  <c r="L231" i="53"/>
  <c r="J176" i="53"/>
  <c r="K176" i="53"/>
  <c r="L176" i="53"/>
  <c r="J216" i="53"/>
  <c r="K216" i="53"/>
  <c r="L216" i="53"/>
  <c r="J217" i="53"/>
  <c r="K217" i="53"/>
  <c r="L217" i="53"/>
  <c r="J71" i="53"/>
  <c r="K71" i="53"/>
  <c r="L71" i="53"/>
  <c r="J188" i="53"/>
  <c r="K188" i="53"/>
  <c r="L188" i="53"/>
  <c r="J72" i="53"/>
  <c r="K72" i="53"/>
  <c r="L72" i="53"/>
  <c r="J189" i="53"/>
  <c r="K189" i="53"/>
  <c r="L189" i="53"/>
  <c r="N189" i="53" s="1"/>
  <c r="J123" i="53"/>
  <c r="K123" i="53"/>
  <c r="L123" i="53"/>
  <c r="J177" i="53"/>
  <c r="K177" i="53"/>
  <c r="L177" i="53"/>
  <c r="J57" i="53"/>
  <c r="K57" i="53"/>
  <c r="L57" i="53"/>
  <c r="M57" i="53" s="1"/>
  <c r="J190" i="53"/>
  <c r="K190" i="53"/>
  <c r="L190" i="53"/>
  <c r="J73" i="53"/>
  <c r="K73" i="53"/>
  <c r="L73" i="53"/>
  <c r="J50" i="53"/>
  <c r="K50" i="53"/>
  <c r="L50" i="53"/>
  <c r="J178" i="53"/>
  <c r="K178" i="53"/>
  <c r="L178" i="53"/>
  <c r="J179" i="53"/>
  <c r="K179" i="53"/>
  <c r="L179" i="53"/>
  <c r="J51" i="53"/>
  <c r="K51" i="53"/>
  <c r="L51" i="53"/>
  <c r="J60" i="53"/>
  <c r="K60" i="53"/>
  <c r="L60" i="53"/>
  <c r="J61" i="53"/>
  <c r="K61" i="53"/>
  <c r="L61" i="53"/>
  <c r="J152" i="53"/>
  <c r="K152" i="53"/>
  <c r="L152" i="53"/>
  <c r="J207" i="53"/>
  <c r="K207" i="53"/>
  <c r="L207" i="53"/>
  <c r="J19" i="53"/>
  <c r="K19" i="53"/>
  <c r="L19" i="53"/>
  <c r="J20" i="53"/>
  <c r="K20" i="53"/>
  <c r="L20" i="53"/>
  <c r="J58" i="53"/>
  <c r="K58" i="53"/>
  <c r="L58" i="53"/>
  <c r="J34" i="53"/>
  <c r="K34" i="53"/>
  <c r="L34" i="53"/>
  <c r="J74" i="53"/>
  <c r="D74" i="53" s="1"/>
  <c r="K74" i="53"/>
  <c r="L74" i="53"/>
  <c r="J124" i="53"/>
  <c r="D124" i="53" s="1"/>
  <c r="K124" i="53"/>
  <c r="L124" i="53"/>
  <c r="J153" i="53"/>
  <c r="K153" i="53"/>
  <c r="L153" i="53"/>
  <c r="J10" i="53"/>
  <c r="K10" i="53"/>
  <c r="L10" i="53"/>
  <c r="J11" i="53"/>
  <c r="K11" i="53"/>
  <c r="L11" i="53"/>
  <c r="J212" i="53"/>
  <c r="K212" i="53"/>
  <c r="L212" i="53"/>
  <c r="J125" i="53"/>
  <c r="K125" i="53"/>
  <c r="L125" i="53"/>
  <c r="J154" i="53"/>
  <c r="K154" i="53"/>
  <c r="L154" i="53"/>
  <c r="J155" i="53"/>
  <c r="D155" i="53" s="1"/>
  <c r="K155" i="53"/>
  <c r="L155" i="53"/>
  <c r="J126" i="53"/>
  <c r="D126" i="53" s="1"/>
  <c r="K126" i="53"/>
  <c r="L126" i="53"/>
  <c r="J156" i="53"/>
  <c r="K156" i="53"/>
  <c r="L156" i="53"/>
  <c r="J157" i="53"/>
  <c r="K157" i="53"/>
  <c r="L157" i="53"/>
  <c r="J127" i="53"/>
  <c r="K127" i="53"/>
  <c r="L127" i="53"/>
  <c r="J128" i="53"/>
  <c r="K128" i="53"/>
  <c r="L128" i="53"/>
  <c r="J75" i="53"/>
  <c r="K75" i="53"/>
  <c r="L75" i="53"/>
  <c r="J14" i="53"/>
  <c r="K14" i="53"/>
  <c r="L14" i="53"/>
  <c r="J29" i="53"/>
  <c r="K29" i="53"/>
  <c r="L29" i="53"/>
  <c r="J76" i="53"/>
  <c r="K76" i="53"/>
  <c r="L76" i="53"/>
  <c r="J25" i="53"/>
  <c r="K25" i="53"/>
  <c r="L25" i="53"/>
  <c r="J30" i="53"/>
  <c r="K30" i="53"/>
  <c r="L30" i="53"/>
  <c r="J59" i="53"/>
  <c r="K59" i="53"/>
  <c r="L59" i="53"/>
  <c r="J234" i="53"/>
  <c r="K234" i="53"/>
  <c r="L234" i="53"/>
  <c r="J235" i="53"/>
  <c r="K235" i="53"/>
  <c r="L235" i="53"/>
  <c r="J236" i="53"/>
  <c r="K236" i="53"/>
  <c r="L236" i="53"/>
  <c r="J226" i="53"/>
  <c r="K226" i="53"/>
  <c r="L226" i="53"/>
  <c r="J237" i="53"/>
  <c r="D237" i="53" s="1"/>
  <c r="K237" i="53"/>
  <c r="L237" i="53"/>
  <c r="J220" i="53"/>
  <c r="K220" i="53"/>
  <c r="L220" i="53"/>
  <c r="M220" i="53" s="1"/>
  <c r="J233" i="53"/>
  <c r="K233" i="53"/>
  <c r="L233" i="53"/>
  <c r="J208" i="53"/>
  <c r="K208" i="53"/>
  <c r="L208" i="53"/>
  <c r="J242" i="53"/>
  <c r="K242" i="53"/>
  <c r="L242" i="53"/>
  <c r="J243" i="53"/>
  <c r="K243" i="53"/>
  <c r="L243" i="53"/>
  <c r="J244" i="53"/>
  <c r="K244" i="53"/>
  <c r="L244" i="53"/>
  <c r="J245" i="53"/>
  <c r="K245" i="53"/>
  <c r="L245" i="53"/>
  <c r="J246" i="53"/>
  <c r="D246" i="53" s="1"/>
  <c r="K246" i="53"/>
  <c r="L246" i="53"/>
  <c r="J247" i="53"/>
  <c r="K247" i="53"/>
  <c r="L247" i="53"/>
  <c r="J248" i="53"/>
  <c r="K248" i="53"/>
  <c r="L248" i="53"/>
  <c r="J249" i="53"/>
  <c r="K249" i="53"/>
  <c r="L249" i="53"/>
  <c r="J250" i="53"/>
  <c r="K250" i="53"/>
  <c r="L250" i="53"/>
  <c r="J251" i="53"/>
  <c r="K251" i="53"/>
  <c r="L251" i="53"/>
  <c r="J252" i="53"/>
  <c r="K252" i="53"/>
  <c r="L252" i="53"/>
  <c r="J253" i="53"/>
  <c r="D253" i="53" s="1"/>
  <c r="K253" i="53"/>
  <c r="L253" i="53"/>
  <c r="J254" i="53"/>
  <c r="D254" i="53" s="1"/>
  <c r="K254" i="53"/>
  <c r="L254" i="53"/>
  <c r="J255" i="53"/>
  <c r="K255" i="53"/>
  <c r="L255" i="53"/>
  <c r="J256" i="53"/>
  <c r="K256" i="53"/>
  <c r="L256" i="53"/>
  <c r="J257" i="53"/>
  <c r="K257" i="53"/>
  <c r="L257" i="53"/>
  <c r="J258" i="53"/>
  <c r="K258" i="53"/>
  <c r="L258" i="53"/>
  <c r="J259" i="53"/>
  <c r="K259" i="53"/>
  <c r="L259" i="53"/>
  <c r="J260" i="53"/>
  <c r="K260" i="53"/>
  <c r="L260" i="53"/>
  <c r="J261" i="53"/>
  <c r="D261" i="53" s="1"/>
  <c r="K261" i="53"/>
  <c r="L261" i="53"/>
  <c r="J262" i="53"/>
  <c r="D262" i="53" s="1"/>
  <c r="K262" i="53"/>
  <c r="L262" i="53"/>
  <c r="J263" i="53"/>
  <c r="K263" i="53"/>
  <c r="L263" i="53"/>
  <c r="J264" i="53"/>
  <c r="D264" i="53" s="1"/>
  <c r="K264" i="53"/>
  <c r="L264" i="53"/>
  <c r="J265" i="53"/>
  <c r="K265" i="53"/>
  <c r="L265" i="53"/>
  <c r="J266" i="53"/>
  <c r="D266" i="53" s="1"/>
  <c r="K266" i="53"/>
  <c r="L266" i="53"/>
  <c r="J267" i="53"/>
  <c r="K267" i="53"/>
  <c r="L267" i="53"/>
  <c r="J268" i="53"/>
  <c r="D268" i="53" s="1"/>
  <c r="K268" i="53"/>
  <c r="L268" i="53"/>
  <c r="J269" i="53"/>
  <c r="D269" i="53" s="1"/>
  <c r="K269" i="53"/>
  <c r="L269" i="53"/>
  <c r="J270" i="53"/>
  <c r="D270" i="53" s="1"/>
  <c r="K270" i="53"/>
  <c r="L270" i="53"/>
  <c r="J271" i="53"/>
  <c r="K271" i="53"/>
  <c r="L271" i="53"/>
  <c r="J272" i="53"/>
  <c r="D272" i="53" s="1"/>
  <c r="K272" i="53"/>
  <c r="L272" i="53"/>
  <c r="J273" i="53"/>
  <c r="K273" i="53"/>
  <c r="L273" i="53"/>
  <c r="J274" i="53"/>
  <c r="D274" i="53" s="1"/>
  <c r="K274" i="53"/>
  <c r="L274" i="53"/>
  <c r="J275" i="53"/>
  <c r="K275" i="53"/>
  <c r="L275" i="53"/>
  <c r="J276" i="53"/>
  <c r="D276" i="53" s="1"/>
  <c r="K276" i="53"/>
  <c r="L276" i="53"/>
  <c r="J277" i="53"/>
  <c r="K277" i="53"/>
  <c r="L277" i="53"/>
  <c r="J278" i="53"/>
  <c r="D278" i="53" s="1"/>
  <c r="K278" i="53"/>
  <c r="L278" i="53"/>
  <c r="J279" i="53"/>
  <c r="K279" i="53"/>
  <c r="L279" i="53"/>
  <c r="J280" i="53"/>
  <c r="D280" i="53" s="1"/>
  <c r="K280" i="53"/>
  <c r="L280" i="53"/>
  <c r="J281" i="53"/>
  <c r="D281" i="53" s="1"/>
  <c r="K281" i="53"/>
  <c r="L281" i="53"/>
  <c r="J282" i="53"/>
  <c r="D282" i="53" s="1"/>
  <c r="K282" i="53"/>
  <c r="L282" i="53"/>
  <c r="J283" i="53"/>
  <c r="K283" i="53"/>
  <c r="L283" i="53"/>
  <c r="J284" i="53"/>
  <c r="D284" i="53" s="1"/>
  <c r="K284" i="53"/>
  <c r="L284" i="53"/>
  <c r="J285" i="53"/>
  <c r="D285" i="53" s="1"/>
  <c r="K285" i="53"/>
  <c r="L285" i="53"/>
  <c r="J286" i="53"/>
  <c r="D286" i="53" s="1"/>
  <c r="K286" i="53"/>
  <c r="L286" i="53"/>
  <c r="J287" i="53"/>
  <c r="K287" i="53"/>
  <c r="L287" i="53"/>
  <c r="J288" i="53"/>
  <c r="D288" i="53" s="1"/>
  <c r="K288" i="53"/>
  <c r="L288" i="53"/>
  <c r="J289" i="53"/>
  <c r="D289" i="53" s="1"/>
  <c r="K289" i="53"/>
  <c r="L289" i="53"/>
  <c r="J290" i="53"/>
  <c r="D290" i="53" s="1"/>
  <c r="K290" i="53"/>
  <c r="L290" i="53"/>
  <c r="J291" i="53"/>
  <c r="K291" i="53"/>
  <c r="L291" i="53"/>
  <c r="J292" i="53"/>
  <c r="D292" i="53" s="1"/>
  <c r="K292" i="53"/>
  <c r="L292" i="53"/>
  <c r="J293" i="53"/>
  <c r="D293" i="53" s="1"/>
  <c r="K293" i="53"/>
  <c r="L293" i="53"/>
  <c r="J294" i="53"/>
  <c r="D294" i="53" s="1"/>
  <c r="K294" i="53"/>
  <c r="L294" i="53"/>
  <c r="J295" i="53"/>
  <c r="K295" i="53"/>
  <c r="L295" i="53"/>
  <c r="J296" i="53"/>
  <c r="D296" i="53" s="1"/>
  <c r="K296" i="53"/>
  <c r="L296" i="53"/>
  <c r="J297" i="53"/>
  <c r="D297" i="53" s="1"/>
  <c r="K297" i="53"/>
  <c r="L297" i="53"/>
  <c r="J298" i="53"/>
  <c r="D298" i="53" s="1"/>
  <c r="K298" i="53"/>
  <c r="L298" i="53"/>
  <c r="J299" i="53"/>
  <c r="K299" i="53"/>
  <c r="L299" i="53"/>
  <c r="J300" i="53"/>
  <c r="D300" i="53" s="1"/>
  <c r="K300" i="53"/>
  <c r="L300" i="53"/>
  <c r="J301" i="53"/>
  <c r="K301" i="53"/>
  <c r="L301" i="53"/>
  <c r="J302" i="53"/>
  <c r="D302" i="53" s="1"/>
  <c r="K302" i="53"/>
  <c r="L302" i="53"/>
  <c r="J303" i="53"/>
  <c r="K303" i="53"/>
  <c r="L303" i="53"/>
  <c r="J304" i="53"/>
  <c r="D304" i="53" s="1"/>
  <c r="K304" i="53"/>
  <c r="L304" i="53"/>
  <c r="J305" i="53"/>
  <c r="D305" i="53" s="1"/>
  <c r="K305" i="53"/>
  <c r="L305" i="53"/>
  <c r="J306" i="53"/>
  <c r="D306" i="53" s="1"/>
  <c r="K306" i="53"/>
  <c r="L306" i="53"/>
  <c r="J307" i="53"/>
  <c r="K307" i="53"/>
  <c r="L307" i="53"/>
  <c r="J308" i="53"/>
  <c r="D308" i="53" s="1"/>
  <c r="K308" i="53"/>
  <c r="L308" i="53"/>
  <c r="J309" i="53"/>
  <c r="K309" i="53"/>
  <c r="L309" i="53"/>
  <c r="J310" i="53"/>
  <c r="D310" i="53" s="1"/>
  <c r="K310" i="53"/>
  <c r="L310" i="53"/>
  <c r="J311" i="53"/>
  <c r="K311" i="53"/>
  <c r="L311" i="53"/>
  <c r="J312" i="53"/>
  <c r="D312" i="53" s="1"/>
  <c r="K312" i="53"/>
  <c r="L312" i="53"/>
  <c r="J313" i="53"/>
  <c r="D313" i="53" s="1"/>
  <c r="K313" i="53"/>
  <c r="L313" i="53"/>
  <c r="J314" i="53"/>
  <c r="D314" i="53" s="1"/>
  <c r="K314" i="53"/>
  <c r="L314" i="53"/>
  <c r="J315" i="53"/>
  <c r="K315" i="53"/>
  <c r="L315" i="53"/>
  <c r="J316" i="53"/>
  <c r="D316" i="53" s="1"/>
  <c r="K316" i="53"/>
  <c r="L316" i="53"/>
  <c r="J317" i="53"/>
  <c r="D317" i="53" s="1"/>
  <c r="K317" i="53"/>
  <c r="L317" i="53"/>
  <c r="J318" i="53"/>
  <c r="D318" i="53" s="1"/>
  <c r="K318" i="53"/>
  <c r="L318" i="53"/>
  <c r="J319" i="53"/>
  <c r="K319" i="53"/>
  <c r="L319" i="53"/>
  <c r="J320" i="53"/>
  <c r="D320" i="53" s="1"/>
  <c r="K320" i="53"/>
  <c r="L320" i="53"/>
  <c r="J321" i="53"/>
  <c r="D321" i="53" s="1"/>
  <c r="K321" i="53"/>
  <c r="L321" i="53"/>
  <c r="J322" i="53"/>
  <c r="D322" i="53" s="1"/>
  <c r="K322" i="53"/>
  <c r="L322" i="53"/>
  <c r="J323" i="53"/>
  <c r="K323" i="53"/>
  <c r="L323" i="53"/>
  <c r="J324" i="53"/>
  <c r="D324" i="53" s="1"/>
  <c r="K324" i="53"/>
  <c r="L324" i="53"/>
  <c r="J325" i="53"/>
  <c r="D325" i="53" s="1"/>
  <c r="K325" i="53"/>
  <c r="L325" i="53"/>
  <c r="J326" i="53"/>
  <c r="D326" i="53" s="1"/>
  <c r="K326" i="53"/>
  <c r="L326" i="53"/>
  <c r="J327" i="53"/>
  <c r="K327" i="53"/>
  <c r="L327" i="53"/>
  <c r="J328" i="53"/>
  <c r="D328" i="53" s="1"/>
  <c r="K328" i="53"/>
  <c r="L328" i="53"/>
  <c r="J329" i="53"/>
  <c r="K329" i="53"/>
  <c r="L329" i="53"/>
  <c r="J330" i="53"/>
  <c r="D330" i="53" s="1"/>
  <c r="K330" i="53"/>
  <c r="L330" i="53"/>
  <c r="J331" i="53"/>
  <c r="K331" i="53"/>
  <c r="L331" i="53"/>
  <c r="J332" i="53"/>
  <c r="D332" i="53" s="1"/>
  <c r="K332" i="53"/>
  <c r="L332" i="53"/>
  <c r="J333" i="53"/>
  <c r="D333" i="53" s="1"/>
  <c r="K333" i="53"/>
  <c r="L333" i="53"/>
  <c r="J334" i="53"/>
  <c r="D334" i="53" s="1"/>
  <c r="K334" i="53"/>
  <c r="L334" i="53"/>
  <c r="J335" i="53"/>
  <c r="K335" i="53"/>
  <c r="L335" i="53"/>
  <c r="J336" i="53"/>
  <c r="D336" i="53" s="1"/>
  <c r="K336" i="53"/>
  <c r="L336" i="53"/>
  <c r="J337" i="53"/>
  <c r="K337" i="53"/>
  <c r="L337" i="53"/>
  <c r="J338" i="53"/>
  <c r="D338" i="53" s="1"/>
  <c r="K338" i="53"/>
  <c r="L338" i="53"/>
  <c r="J339" i="53"/>
  <c r="K339" i="53"/>
  <c r="L339" i="53"/>
  <c r="J340" i="53"/>
  <c r="D340" i="53" s="1"/>
  <c r="K340" i="53"/>
  <c r="L340" i="53"/>
  <c r="J341" i="53"/>
  <c r="D341" i="53" s="1"/>
  <c r="K341" i="53"/>
  <c r="L341" i="53"/>
  <c r="J342" i="53"/>
  <c r="D342" i="53" s="1"/>
  <c r="K342" i="53"/>
  <c r="L342" i="53"/>
  <c r="J343" i="53"/>
  <c r="K343" i="53"/>
  <c r="L343" i="53"/>
  <c r="J344" i="53"/>
  <c r="D344" i="53" s="1"/>
  <c r="K344" i="53"/>
  <c r="L344" i="53"/>
  <c r="J345" i="53"/>
  <c r="D345" i="53" s="1"/>
  <c r="K345" i="53"/>
  <c r="L345" i="53"/>
  <c r="J346" i="53"/>
  <c r="D346" i="53" s="1"/>
  <c r="K346" i="53"/>
  <c r="L346" i="53"/>
  <c r="J347" i="53"/>
  <c r="K347" i="53"/>
  <c r="L347" i="53"/>
  <c r="J348" i="53"/>
  <c r="D348" i="53" s="1"/>
  <c r="K348" i="53"/>
  <c r="L348" i="53"/>
  <c r="J349" i="53"/>
  <c r="K349" i="53"/>
  <c r="L349" i="53"/>
  <c r="J350" i="53"/>
  <c r="D350" i="53" s="1"/>
  <c r="K350" i="53"/>
  <c r="L350" i="53"/>
  <c r="J351" i="53"/>
  <c r="K351" i="53"/>
  <c r="L351" i="53"/>
  <c r="J352" i="53"/>
  <c r="D352" i="53" s="1"/>
  <c r="K352" i="53"/>
  <c r="L352" i="53"/>
  <c r="J353" i="53"/>
  <c r="D353" i="53" s="1"/>
  <c r="K353" i="53"/>
  <c r="L353" i="53"/>
  <c r="J354" i="53"/>
  <c r="D354" i="53" s="1"/>
  <c r="K354" i="53"/>
  <c r="L354" i="53"/>
  <c r="J355" i="53"/>
  <c r="K355" i="53"/>
  <c r="L355" i="53"/>
  <c r="J356" i="53"/>
  <c r="D356" i="53" s="1"/>
  <c r="K356" i="53"/>
  <c r="L356" i="53"/>
  <c r="J357" i="53"/>
  <c r="K357" i="53"/>
  <c r="L357" i="53"/>
  <c r="J358" i="53"/>
  <c r="D358" i="53" s="1"/>
  <c r="K358" i="53"/>
  <c r="L358" i="53"/>
  <c r="J359" i="53"/>
  <c r="K359" i="53"/>
  <c r="L359" i="53"/>
  <c r="J360" i="53"/>
  <c r="D360" i="53" s="1"/>
  <c r="K360" i="53"/>
  <c r="L360" i="53"/>
  <c r="J361" i="53"/>
  <c r="D361" i="53" s="1"/>
  <c r="K361" i="53"/>
  <c r="L361" i="53"/>
  <c r="J362" i="53"/>
  <c r="D362" i="53" s="1"/>
  <c r="K362" i="53"/>
  <c r="L362" i="53"/>
  <c r="J363" i="53"/>
  <c r="K363" i="53"/>
  <c r="L363" i="53"/>
  <c r="J364" i="53"/>
  <c r="D364" i="53" s="1"/>
  <c r="K364" i="53"/>
  <c r="L364" i="53"/>
  <c r="J365" i="53"/>
  <c r="D365" i="53" s="1"/>
  <c r="K365" i="53"/>
  <c r="L365" i="53"/>
  <c r="J366" i="53"/>
  <c r="D366" i="53" s="1"/>
  <c r="K366" i="53"/>
  <c r="L366" i="53"/>
  <c r="J367" i="53"/>
  <c r="K367" i="53"/>
  <c r="L367" i="53"/>
  <c r="J368" i="53"/>
  <c r="D368" i="53" s="1"/>
  <c r="K368" i="53"/>
  <c r="L368" i="53"/>
  <c r="J369" i="53"/>
  <c r="K369" i="53"/>
  <c r="L369" i="53"/>
  <c r="J370" i="53"/>
  <c r="D370" i="53" s="1"/>
  <c r="K370" i="53"/>
  <c r="L370" i="53"/>
  <c r="J371" i="53"/>
  <c r="K371" i="53"/>
  <c r="L371" i="53"/>
  <c r="J372" i="53"/>
  <c r="D372" i="53" s="1"/>
  <c r="K372" i="53"/>
  <c r="L372" i="53"/>
  <c r="J373" i="53"/>
  <c r="D373" i="53" s="1"/>
  <c r="K373" i="53"/>
  <c r="L373" i="53"/>
  <c r="J374" i="53"/>
  <c r="D374" i="53" s="1"/>
  <c r="K374" i="53"/>
  <c r="L374" i="53"/>
  <c r="J375" i="53"/>
  <c r="K375" i="53"/>
  <c r="L375" i="53"/>
  <c r="J376" i="53"/>
  <c r="D376" i="53" s="1"/>
  <c r="K376" i="53"/>
  <c r="L376" i="53"/>
  <c r="J377" i="53"/>
  <c r="D377" i="53" s="1"/>
  <c r="K377" i="53"/>
  <c r="L377" i="53"/>
  <c r="J378" i="53"/>
  <c r="D378" i="53" s="1"/>
  <c r="K378" i="53"/>
  <c r="L378" i="53"/>
  <c r="J379" i="53"/>
  <c r="K379" i="53"/>
  <c r="L379" i="53"/>
  <c r="J380" i="53"/>
  <c r="D380" i="53" s="1"/>
  <c r="K380" i="53"/>
  <c r="L380" i="53"/>
  <c r="J381" i="53"/>
  <c r="K381" i="53"/>
  <c r="L381" i="53"/>
  <c r="J382" i="53"/>
  <c r="D382" i="53" s="1"/>
  <c r="K382" i="53"/>
  <c r="L382" i="53"/>
  <c r="J383" i="53"/>
  <c r="K383" i="53"/>
  <c r="L383" i="53"/>
  <c r="J384" i="53"/>
  <c r="D384" i="53" s="1"/>
  <c r="K384" i="53"/>
  <c r="L384" i="53"/>
  <c r="J385" i="53"/>
  <c r="D385" i="53" s="1"/>
  <c r="K385" i="53"/>
  <c r="L385" i="53"/>
  <c r="J386" i="53"/>
  <c r="D386" i="53" s="1"/>
  <c r="K386" i="53"/>
  <c r="L386" i="53"/>
  <c r="J387" i="53"/>
  <c r="K387" i="53"/>
  <c r="L387" i="53"/>
  <c r="J388" i="53"/>
  <c r="D388" i="53" s="1"/>
  <c r="K388" i="53"/>
  <c r="L388" i="53"/>
  <c r="J389" i="53"/>
  <c r="K389" i="53"/>
  <c r="L389" i="53"/>
  <c r="J390" i="53"/>
  <c r="D390" i="53" s="1"/>
  <c r="K390" i="53"/>
  <c r="L390" i="53"/>
  <c r="J391" i="53"/>
  <c r="K391" i="53"/>
  <c r="L391" i="53"/>
  <c r="J392" i="53"/>
  <c r="D392" i="53" s="1"/>
  <c r="K392" i="53"/>
  <c r="L392" i="53"/>
  <c r="J393" i="53"/>
  <c r="K393" i="53"/>
  <c r="L393" i="53"/>
  <c r="J394" i="53"/>
  <c r="D394" i="53" s="1"/>
  <c r="K394" i="53"/>
  <c r="L394" i="53"/>
  <c r="J395" i="53"/>
  <c r="K395" i="53"/>
  <c r="L395" i="53"/>
  <c r="J396" i="53"/>
  <c r="D396" i="53" s="1"/>
  <c r="K396" i="53"/>
  <c r="L396" i="53"/>
  <c r="J397" i="53"/>
  <c r="D397" i="53" s="1"/>
  <c r="K397" i="53"/>
  <c r="L397" i="53"/>
  <c r="J398" i="53"/>
  <c r="D398" i="53" s="1"/>
  <c r="K398" i="53"/>
  <c r="L398" i="53"/>
  <c r="J399" i="53"/>
  <c r="K399" i="53"/>
  <c r="L399" i="53"/>
  <c r="J400" i="53"/>
  <c r="D400" i="53" s="1"/>
  <c r="K400" i="53"/>
  <c r="L400" i="53"/>
  <c r="J401" i="53"/>
  <c r="D401" i="53" s="1"/>
  <c r="K401" i="53"/>
  <c r="L401" i="53"/>
  <c r="J402" i="53"/>
  <c r="D402" i="53" s="1"/>
  <c r="K402" i="53"/>
  <c r="L402" i="53"/>
  <c r="J403" i="53"/>
  <c r="K403" i="53"/>
  <c r="L403" i="53"/>
  <c r="J404" i="53"/>
  <c r="D404" i="53" s="1"/>
  <c r="K404" i="53"/>
  <c r="L404" i="53"/>
  <c r="J405" i="53"/>
  <c r="K405" i="53"/>
  <c r="L405" i="53"/>
  <c r="J406" i="53"/>
  <c r="D406" i="53" s="1"/>
  <c r="K406" i="53"/>
  <c r="L406" i="53"/>
  <c r="J407" i="53"/>
  <c r="K407" i="53"/>
  <c r="L407" i="53"/>
  <c r="J408" i="53"/>
  <c r="D408" i="53" s="1"/>
  <c r="K408" i="53"/>
  <c r="L408" i="53"/>
  <c r="J409" i="53"/>
  <c r="K409" i="53"/>
  <c r="L409" i="53"/>
  <c r="J410" i="53"/>
  <c r="D410" i="53" s="1"/>
  <c r="K410" i="53"/>
  <c r="L410" i="53"/>
  <c r="J411" i="53"/>
  <c r="K411" i="53"/>
  <c r="L411" i="53"/>
  <c r="J412" i="53"/>
  <c r="D412" i="53" s="1"/>
  <c r="K412" i="53"/>
  <c r="L412" i="53"/>
  <c r="J413" i="53"/>
  <c r="D413" i="53" s="1"/>
  <c r="K413" i="53"/>
  <c r="L413" i="53"/>
  <c r="J414" i="53"/>
  <c r="D414" i="53" s="1"/>
  <c r="K414" i="53"/>
  <c r="L414" i="53"/>
  <c r="J415" i="53"/>
  <c r="K415" i="53"/>
  <c r="L415" i="53"/>
  <c r="J416" i="53"/>
  <c r="D416" i="53" s="1"/>
  <c r="K416" i="53"/>
  <c r="L416" i="53"/>
  <c r="J417" i="53"/>
  <c r="K417" i="53"/>
  <c r="L417" i="53"/>
  <c r="J418" i="53"/>
  <c r="D418" i="53" s="1"/>
  <c r="K418" i="53"/>
  <c r="L418" i="53"/>
  <c r="J419" i="53"/>
  <c r="K419" i="53"/>
  <c r="L419" i="53"/>
  <c r="J420" i="53"/>
  <c r="D420" i="53" s="1"/>
  <c r="K420" i="53"/>
  <c r="L420" i="53"/>
  <c r="J421" i="53"/>
  <c r="D421" i="53" s="1"/>
  <c r="K421" i="53"/>
  <c r="L421" i="53"/>
  <c r="J422" i="53"/>
  <c r="D422" i="53" s="1"/>
  <c r="K422" i="53"/>
  <c r="L422" i="53"/>
  <c r="J423" i="53"/>
  <c r="K423" i="53"/>
  <c r="L423" i="53"/>
  <c r="J424" i="53"/>
  <c r="D424" i="53" s="1"/>
  <c r="K424" i="53"/>
  <c r="L424" i="53"/>
  <c r="J425" i="53"/>
  <c r="K425" i="53"/>
  <c r="L425" i="53"/>
  <c r="J426" i="53"/>
  <c r="D426" i="53" s="1"/>
  <c r="K426" i="53"/>
  <c r="L426" i="53"/>
  <c r="J427" i="53"/>
  <c r="K427" i="53"/>
  <c r="L427" i="53"/>
  <c r="J428" i="53"/>
  <c r="D428" i="53" s="1"/>
  <c r="K428" i="53"/>
  <c r="L428" i="53"/>
  <c r="J429" i="53"/>
  <c r="K429" i="53"/>
  <c r="L429" i="53"/>
  <c r="J430" i="53"/>
  <c r="D430" i="53" s="1"/>
  <c r="K430" i="53"/>
  <c r="L430" i="53"/>
  <c r="J431" i="53"/>
  <c r="K431" i="53"/>
  <c r="L431" i="53"/>
  <c r="J432" i="53"/>
  <c r="D432" i="53" s="1"/>
  <c r="K432" i="53"/>
  <c r="L432" i="53"/>
  <c r="J433" i="53"/>
  <c r="K433" i="53"/>
  <c r="L433" i="53"/>
  <c r="J434" i="53"/>
  <c r="D434" i="53" s="1"/>
  <c r="K434" i="53"/>
  <c r="L434" i="53"/>
  <c r="J435" i="53"/>
  <c r="K435" i="53"/>
  <c r="L435" i="53"/>
  <c r="J436" i="53"/>
  <c r="D436" i="53" s="1"/>
  <c r="K436" i="53"/>
  <c r="L436" i="53"/>
  <c r="J437" i="53"/>
  <c r="D437" i="53" s="1"/>
  <c r="K437" i="53"/>
  <c r="L437" i="53"/>
  <c r="J438" i="53"/>
  <c r="D438" i="53" s="1"/>
  <c r="K438" i="53"/>
  <c r="L438" i="53"/>
  <c r="J439" i="53"/>
  <c r="K439" i="53"/>
  <c r="L439" i="53"/>
  <c r="J440" i="53"/>
  <c r="D440" i="53" s="1"/>
  <c r="K440" i="53"/>
  <c r="L440" i="53"/>
  <c r="J441" i="53"/>
  <c r="K441" i="53"/>
  <c r="L441" i="53"/>
  <c r="J442" i="53"/>
  <c r="D442" i="53" s="1"/>
  <c r="K442" i="53"/>
  <c r="L442" i="53"/>
  <c r="J443" i="53"/>
  <c r="K443" i="53"/>
  <c r="L443" i="53"/>
  <c r="J444" i="53"/>
  <c r="D444" i="53" s="1"/>
  <c r="K444" i="53"/>
  <c r="L444" i="53"/>
  <c r="J445" i="53"/>
  <c r="D445" i="53" s="1"/>
  <c r="K445" i="53"/>
  <c r="L445" i="53"/>
  <c r="J446" i="53"/>
  <c r="D446" i="53" s="1"/>
  <c r="K446" i="53"/>
  <c r="L446" i="53"/>
  <c r="J447" i="53"/>
  <c r="K447" i="53"/>
  <c r="L447" i="53"/>
  <c r="J448" i="53"/>
  <c r="D448" i="53" s="1"/>
  <c r="K448" i="53"/>
  <c r="L448" i="53"/>
  <c r="J449" i="53"/>
  <c r="K449" i="53"/>
  <c r="L449" i="53"/>
  <c r="J450" i="53"/>
  <c r="D450" i="53" s="1"/>
  <c r="K450" i="53"/>
  <c r="L450" i="53"/>
  <c r="J451" i="53"/>
  <c r="K451" i="53"/>
  <c r="L451" i="53"/>
  <c r="J452" i="53"/>
  <c r="D452" i="53" s="1"/>
  <c r="K452" i="53"/>
  <c r="L452" i="53"/>
  <c r="J453" i="53"/>
  <c r="D453" i="53" s="1"/>
  <c r="K453" i="53"/>
  <c r="L453" i="53"/>
  <c r="J454" i="53"/>
  <c r="D454" i="53" s="1"/>
  <c r="K454" i="53"/>
  <c r="L454" i="53"/>
  <c r="J455" i="53"/>
  <c r="K455" i="53"/>
  <c r="L455" i="53"/>
  <c r="J456" i="53"/>
  <c r="D456" i="53" s="1"/>
  <c r="K456" i="53"/>
  <c r="L456" i="53"/>
  <c r="J457" i="53"/>
  <c r="D457" i="53" s="1"/>
  <c r="K457" i="53"/>
  <c r="L457" i="53"/>
  <c r="J458" i="53"/>
  <c r="D458" i="53" s="1"/>
  <c r="K458" i="53"/>
  <c r="L458" i="53"/>
  <c r="J459" i="53"/>
  <c r="K459" i="53"/>
  <c r="L459" i="53"/>
  <c r="J460" i="53"/>
  <c r="D460" i="53" s="1"/>
  <c r="K460" i="53"/>
  <c r="L460" i="53"/>
  <c r="J461" i="53"/>
  <c r="K461" i="53"/>
  <c r="L461" i="53"/>
  <c r="J462" i="53"/>
  <c r="D462" i="53" s="1"/>
  <c r="K462" i="53"/>
  <c r="L462" i="53"/>
  <c r="J463" i="53"/>
  <c r="G463" i="53" s="1"/>
  <c r="K463" i="53"/>
  <c r="L463" i="53"/>
  <c r="J464" i="53"/>
  <c r="D464" i="53" s="1"/>
  <c r="K464" i="53"/>
  <c r="L464" i="53"/>
  <c r="J465" i="53"/>
  <c r="K465" i="53"/>
  <c r="L465" i="53"/>
  <c r="J466" i="53"/>
  <c r="D466" i="53" s="1"/>
  <c r="K466" i="53"/>
  <c r="L466" i="53"/>
  <c r="J467" i="53"/>
  <c r="K467" i="53"/>
  <c r="L467" i="53"/>
  <c r="J468" i="53"/>
  <c r="D468" i="53" s="1"/>
  <c r="K468" i="53"/>
  <c r="L468" i="53"/>
  <c r="J469" i="53"/>
  <c r="K469" i="53"/>
  <c r="L469" i="53"/>
  <c r="J470" i="53"/>
  <c r="D470" i="53" s="1"/>
  <c r="K470" i="53"/>
  <c r="L470" i="53"/>
  <c r="J471" i="53"/>
  <c r="K471" i="53"/>
  <c r="L471" i="53"/>
  <c r="J472" i="53"/>
  <c r="D472" i="53" s="1"/>
  <c r="K472" i="53"/>
  <c r="L472" i="53"/>
  <c r="J473" i="53"/>
  <c r="D473" i="53" s="1"/>
  <c r="K473" i="53"/>
  <c r="L473" i="53"/>
  <c r="J474" i="53"/>
  <c r="D474" i="53" s="1"/>
  <c r="K474" i="53"/>
  <c r="L474" i="53"/>
  <c r="J475" i="53"/>
  <c r="K475" i="53"/>
  <c r="L475" i="53"/>
  <c r="J476" i="53"/>
  <c r="D476" i="53" s="1"/>
  <c r="K476" i="53"/>
  <c r="L476" i="53"/>
  <c r="J477" i="53"/>
  <c r="K477" i="53"/>
  <c r="L477" i="53"/>
  <c r="J478" i="53"/>
  <c r="D478" i="53" s="1"/>
  <c r="K478" i="53"/>
  <c r="L478" i="53"/>
  <c r="J479" i="53"/>
  <c r="K479" i="53"/>
  <c r="L479" i="53"/>
  <c r="J480" i="53"/>
  <c r="D480" i="53" s="1"/>
  <c r="K480" i="53"/>
  <c r="L480" i="53"/>
  <c r="J481" i="53"/>
  <c r="D481" i="53" s="1"/>
  <c r="K481" i="53"/>
  <c r="L481" i="53"/>
  <c r="J482" i="53"/>
  <c r="D482" i="53" s="1"/>
  <c r="K482" i="53"/>
  <c r="L482" i="53"/>
  <c r="J483" i="53"/>
  <c r="K483" i="53"/>
  <c r="L483" i="53"/>
  <c r="J484" i="53"/>
  <c r="D484" i="53" s="1"/>
  <c r="K484" i="53"/>
  <c r="L484" i="53"/>
  <c r="J485" i="53"/>
  <c r="K485" i="53"/>
  <c r="L485" i="53"/>
  <c r="J486" i="53"/>
  <c r="D486" i="53" s="1"/>
  <c r="K486" i="53"/>
  <c r="L486" i="53"/>
  <c r="J487" i="53"/>
  <c r="K487" i="53"/>
  <c r="L487" i="53"/>
  <c r="J488" i="53"/>
  <c r="D488" i="53" s="1"/>
  <c r="K488" i="53"/>
  <c r="L488" i="53"/>
  <c r="J489" i="53"/>
  <c r="D489" i="53" s="1"/>
  <c r="K489" i="53"/>
  <c r="L489" i="53"/>
  <c r="J490" i="53"/>
  <c r="D490" i="53" s="1"/>
  <c r="K490" i="53"/>
  <c r="L490" i="53"/>
  <c r="J491" i="53"/>
  <c r="K491" i="53"/>
  <c r="L491" i="53"/>
  <c r="J492" i="53"/>
  <c r="D492" i="53" s="1"/>
  <c r="K492" i="53"/>
  <c r="L492" i="53"/>
  <c r="J493" i="53"/>
  <c r="K493" i="53"/>
  <c r="L493" i="53"/>
  <c r="J494" i="53"/>
  <c r="D494" i="53" s="1"/>
  <c r="K494" i="53"/>
  <c r="L494" i="53"/>
  <c r="J495" i="53"/>
  <c r="K495" i="53"/>
  <c r="L495" i="53"/>
  <c r="J496" i="53"/>
  <c r="D496" i="53" s="1"/>
  <c r="K496" i="53"/>
  <c r="L496" i="53"/>
  <c r="J497" i="53"/>
  <c r="D497" i="53" s="1"/>
  <c r="K497" i="53"/>
  <c r="L497" i="53"/>
  <c r="J498" i="53"/>
  <c r="D498" i="53" s="1"/>
  <c r="K498" i="53"/>
  <c r="L498" i="53"/>
  <c r="J499" i="53"/>
  <c r="K499" i="53"/>
  <c r="L499" i="53"/>
  <c r="J500" i="53"/>
  <c r="D500" i="53" s="1"/>
  <c r="K500" i="53"/>
  <c r="L500" i="53"/>
  <c r="J501" i="53"/>
  <c r="K501" i="53"/>
  <c r="L501" i="53"/>
  <c r="J502" i="53"/>
  <c r="D502" i="53" s="1"/>
  <c r="K502" i="53"/>
  <c r="L502" i="53"/>
  <c r="J503" i="53"/>
  <c r="K503" i="53"/>
  <c r="L503" i="53"/>
  <c r="J504" i="53"/>
  <c r="D504" i="53" s="1"/>
  <c r="K504" i="53"/>
  <c r="L504" i="53"/>
  <c r="J505" i="53"/>
  <c r="D505" i="53" s="1"/>
  <c r="K505" i="53"/>
  <c r="L505" i="53"/>
  <c r="J506" i="53"/>
  <c r="D506" i="53" s="1"/>
  <c r="K506" i="53"/>
  <c r="L506" i="53"/>
  <c r="J507" i="53"/>
  <c r="K507" i="53"/>
  <c r="L507" i="53"/>
  <c r="J508" i="53"/>
  <c r="D508" i="53" s="1"/>
  <c r="K508" i="53"/>
  <c r="L508" i="53"/>
  <c r="J509" i="53"/>
  <c r="K509" i="53"/>
  <c r="L509" i="53"/>
  <c r="J510" i="53"/>
  <c r="D510" i="53" s="1"/>
  <c r="K510" i="53"/>
  <c r="L510" i="53"/>
  <c r="J511" i="53"/>
  <c r="K511" i="53"/>
  <c r="L511" i="53"/>
  <c r="J512" i="53"/>
  <c r="D512" i="53" s="1"/>
  <c r="K512" i="53"/>
  <c r="L512" i="53"/>
  <c r="J513" i="53"/>
  <c r="D513" i="53" s="1"/>
  <c r="K513" i="53"/>
  <c r="L513" i="53"/>
  <c r="J514" i="53"/>
  <c r="D514" i="53" s="1"/>
  <c r="K514" i="53"/>
  <c r="L514" i="53"/>
  <c r="J515" i="53"/>
  <c r="K515" i="53"/>
  <c r="L515" i="53"/>
  <c r="J516" i="53"/>
  <c r="D516" i="53" s="1"/>
  <c r="K516" i="53"/>
  <c r="L516" i="53"/>
  <c r="J517" i="53"/>
  <c r="K517" i="53"/>
  <c r="L517" i="53"/>
  <c r="J518" i="53"/>
  <c r="D518" i="53" s="1"/>
  <c r="K518" i="53"/>
  <c r="L518" i="53"/>
  <c r="J519" i="53"/>
  <c r="K519" i="53"/>
  <c r="L519" i="53"/>
  <c r="J520" i="53"/>
  <c r="D520" i="53" s="1"/>
  <c r="K520" i="53"/>
  <c r="L520" i="53"/>
  <c r="J521" i="53"/>
  <c r="K521" i="53"/>
  <c r="L521" i="53"/>
  <c r="J522" i="53"/>
  <c r="D522" i="53" s="1"/>
  <c r="K522" i="53"/>
  <c r="L522" i="53"/>
  <c r="J523" i="53"/>
  <c r="K523" i="53"/>
  <c r="L523" i="53"/>
  <c r="J524" i="53"/>
  <c r="D524" i="53" s="1"/>
  <c r="K524" i="53"/>
  <c r="L524" i="53"/>
  <c r="J525" i="53"/>
  <c r="D525" i="53" s="1"/>
  <c r="K525" i="53"/>
  <c r="L525" i="53"/>
  <c r="J526" i="53"/>
  <c r="D526" i="53" s="1"/>
  <c r="K526" i="53"/>
  <c r="L526" i="53"/>
  <c r="J527" i="53"/>
  <c r="K527" i="53"/>
  <c r="L527" i="53"/>
  <c r="J528" i="53"/>
  <c r="D528" i="53" s="1"/>
  <c r="K528" i="53"/>
  <c r="L528" i="53"/>
  <c r="J529" i="53"/>
  <c r="K529" i="53"/>
  <c r="L529" i="53"/>
  <c r="J530" i="53"/>
  <c r="D530" i="53" s="1"/>
  <c r="K530" i="53"/>
  <c r="L530" i="53"/>
  <c r="J531" i="53"/>
  <c r="K531" i="53"/>
  <c r="L531" i="53"/>
  <c r="J532" i="53"/>
  <c r="D532" i="53" s="1"/>
  <c r="K532" i="53"/>
  <c r="L532" i="53"/>
  <c r="J533" i="53"/>
  <c r="D533" i="53" s="1"/>
  <c r="K533" i="53"/>
  <c r="L533" i="53"/>
  <c r="J534" i="53"/>
  <c r="D534" i="53" s="1"/>
  <c r="K534" i="53"/>
  <c r="L534" i="53"/>
  <c r="J535" i="53"/>
  <c r="K535" i="53"/>
  <c r="L535" i="53"/>
  <c r="J536" i="53"/>
  <c r="D536" i="53" s="1"/>
  <c r="K536" i="53"/>
  <c r="L536" i="53"/>
  <c r="J537" i="53"/>
  <c r="K537" i="53"/>
  <c r="L537" i="53"/>
  <c r="J538" i="53"/>
  <c r="D538" i="53" s="1"/>
  <c r="K538" i="53"/>
  <c r="L538" i="53"/>
  <c r="J539" i="53"/>
  <c r="K539" i="53"/>
  <c r="L539" i="53"/>
  <c r="J540" i="53"/>
  <c r="D540" i="53" s="1"/>
  <c r="K540" i="53"/>
  <c r="L540" i="53"/>
  <c r="J541" i="53"/>
  <c r="D541" i="53" s="1"/>
  <c r="K541" i="53"/>
  <c r="L541" i="53"/>
  <c r="J542" i="53"/>
  <c r="D542" i="53" s="1"/>
  <c r="K542" i="53"/>
  <c r="L542" i="53"/>
  <c r="J543" i="53"/>
  <c r="K543" i="53"/>
  <c r="L543" i="53"/>
  <c r="J544" i="53"/>
  <c r="D544" i="53" s="1"/>
  <c r="K544" i="53"/>
  <c r="L544" i="53"/>
  <c r="J545" i="53"/>
  <c r="K545" i="53"/>
  <c r="L545" i="53"/>
  <c r="J546" i="53"/>
  <c r="D546" i="53" s="1"/>
  <c r="K546" i="53"/>
  <c r="L546" i="53"/>
  <c r="J547" i="53"/>
  <c r="K547" i="53"/>
  <c r="L547" i="53"/>
  <c r="J548" i="53"/>
  <c r="D548" i="53" s="1"/>
  <c r="K548" i="53"/>
  <c r="L548" i="53"/>
  <c r="J549" i="53"/>
  <c r="D549" i="53" s="1"/>
  <c r="K549" i="53"/>
  <c r="L549" i="53"/>
  <c r="J550" i="53"/>
  <c r="D550" i="53" s="1"/>
  <c r="K550" i="53"/>
  <c r="L550" i="53"/>
  <c r="J551" i="53"/>
  <c r="K551" i="53"/>
  <c r="L551" i="53"/>
  <c r="J552" i="53"/>
  <c r="D552" i="53" s="1"/>
  <c r="K552" i="53"/>
  <c r="L552" i="53"/>
  <c r="J553" i="53"/>
  <c r="D553" i="53" s="1"/>
  <c r="K553" i="53"/>
  <c r="L553" i="53"/>
  <c r="J554" i="53"/>
  <c r="D554" i="53" s="1"/>
  <c r="K554" i="53"/>
  <c r="L554" i="53"/>
  <c r="J555" i="53"/>
  <c r="K555" i="53"/>
  <c r="L555" i="53"/>
  <c r="J556" i="53"/>
  <c r="D556" i="53" s="1"/>
  <c r="K556" i="53"/>
  <c r="L556" i="53"/>
  <c r="J557" i="53"/>
  <c r="K557" i="53"/>
  <c r="L557" i="53"/>
  <c r="J558" i="53"/>
  <c r="D558" i="53" s="1"/>
  <c r="K558" i="53"/>
  <c r="L558" i="53"/>
  <c r="J559" i="53"/>
  <c r="K559" i="53"/>
  <c r="L559" i="53"/>
  <c r="J560" i="53"/>
  <c r="D560" i="53" s="1"/>
  <c r="K560" i="53"/>
  <c r="L560" i="53"/>
  <c r="J561" i="53"/>
  <c r="D561" i="53" s="1"/>
  <c r="K561" i="53"/>
  <c r="L561" i="53"/>
  <c r="J562" i="53"/>
  <c r="D562" i="53" s="1"/>
  <c r="K562" i="53"/>
  <c r="L562" i="53"/>
  <c r="J563" i="53"/>
  <c r="K563" i="53"/>
  <c r="L563" i="53"/>
  <c r="J564" i="53"/>
  <c r="D564" i="53" s="1"/>
  <c r="K564" i="53"/>
  <c r="L564" i="53"/>
  <c r="J565" i="53"/>
  <c r="K565" i="53"/>
  <c r="L565" i="53"/>
  <c r="J566" i="53"/>
  <c r="D566" i="53" s="1"/>
  <c r="K566" i="53"/>
  <c r="L566" i="53"/>
  <c r="J567" i="53"/>
  <c r="K567" i="53"/>
  <c r="L567" i="53"/>
  <c r="J568" i="53"/>
  <c r="D568" i="53" s="1"/>
  <c r="K568" i="53"/>
  <c r="L568" i="53"/>
  <c r="J569" i="53"/>
  <c r="D569" i="53" s="1"/>
  <c r="K569" i="53"/>
  <c r="L569" i="53"/>
  <c r="J570" i="53"/>
  <c r="D570" i="53" s="1"/>
  <c r="K570" i="53"/>
  <c r="L570" i="53"/>
  <c r="J571" i="53"/>
  <c r="K571" i="53"/>
  <c r="L571" i="53"/>
  <c r="J572" i="53"/>
  <c r="D572" i="53" s="1"/>
  <c r="K572" i="53"/>
  <c r="L572" i="53"/>
  <c r="J573" i="53"/>
  <c r="D573" i="53" s="1"/>
  <c r="K573" i="53"/>
  <c r="L573" i="53"/>
  <c r="J574" i="53"/>
  <c r="D574" i="53" s="1"/>
  <c r="K574" i="53"/>
  <c r="L574" i="53"/>
  <c r="J575" i="53"/>
  <c r="K575" i="53"/>
  <c r="L575" i="53"/>
  <c r="J576" i="53"/>
  <c r="D576" i="53" s="1"/>
  <c r="K576" i="53"/>
  <c r="L576" i="53"/>
  <c r="J577" i="53"/>
  <c r="K577" i="53"/>
  <c r="L577" i="53"/>
  <c r="J578" i="53"/>
  <c r="D578" i="53" s="1"/>
  <c r="K578" i="53"/>
  <c r="L578" i="53"/>
  <c r="J579" i="53"/>
  <c r="K579" i="53"/>
  <c r="L579" i="53"/>
  <c r="J580" i="53"/>
  <c r="D580" i="53" s="1"/>
  <c r="K580" i="53"/>
  <c r="L580" i="53"/>
  <c r="J581" i="53"/>
  <c r="D581" i="53" s="1"/>
  <c r="K581" i="53"/>
  <c r="L581" i="53"/>
  <c r="J582" i="53"/>
  <c r="D582" i="53" s="1"/>
  <c r="K582" i="53"/>
  <c r="L582" i="53"/>
  <c r="J583" i="53"/>
  <c r="K583" i="53"/>
  <c r="L583" i="53"/>
  <c r="J584" i="53"/>
  <c r="D584" i="53" s="1"/>
  <c r="K584" i="53"/>
  <c r="L584" i="53"/>
  <c r="J585" i="53"/>
  <c r="K585" i="53"/>
  <c r="L585" i="53"/>
  <c r="J586" i="53"/>
  <c r="D586" i="53" s="1"/>
  <c r="K586" i="53"/>
  <c r="L586" i="53"/>
  <c r="J587" i="53"/>
  <c r="K587" i="53"/>
  <c r="L587" i="53"/>
  <c r="J588" i="53"/>
  <c r="D588" i="53" s="1"/>
  <c r="K588" i="53"/>
  <c r="L588" i="53"/>
  <c r="J589" i="53"/>
  <c r="D589" i="53" s="1"/>
  <c r="K589" i="53"/>
  <c r="L589" i="53"/>
  <c r="J590" i="53"/>
  <c r="D590" i="53" s="1"/>
  <c r="K590" i="53"/>
  <c r="L590" i="53"/>
  <c r="J591" i="53"/>
  <c r="K591" i="53"/>
  <c r="L591" i="53"/>
  <c r="J592" i="53"/>
  <c r="D592" i="53" s="1"/>
  <c r="K592" i="53"/>
  <c r="L592" i="53"/>
  <c r="J593" i="53"/>
  <c r="D593" i="53" s="1"/>
  <c r="K593" i="53"/>
  <c r="L593" i="53"/>
  <c r="J594" i="53"/>
  <c r="D594" i="53" s="1"/>
  <c r="K594" i="53"/>
  <c r="L594" i="53"/>
  <c r="J595" i="53"/>
  <c r="G595" i="53" s="1"/>
  <c r="K595" i="53"/>
  <c r="L595" i="53"/>
  <c r="J596" i="53"/>
  <c r="D596" i="53" s="1"/>
  <c r="K596" i="53"/>
  <c r="L596" i="53"/>
  <c r="J597" i="53"/>
  <c r="D597" i="53" s="1"/>
  <c r="K597" i="53"/>
  <c r="L597" i="53"/>
  <c r="J598" i="53"/>
  <c r="D598" i="53" s="1"/>
  <c r="K598" i="53"/>
  <c r="L598" i="53"/>
  <c r="J599" i="53"/>
  <c r="K599" i="53"/>
  <c r="L599" i="53"/>
  <c r="J600" i="53"/>
  <c r="D600" i="53" s="1"/>
  <c r="K600" i="53"/>
  <c r="L600" i="53"/>
  <c r="J601" i="53"/>
  <c r="D601" i="53" s="1"/>
  <c r="K601" i="53"/>
  <c r="L601" i="53"/>
  <c r="J602" i="53"/>
  <c r="D602" i="53" s="1"/>
  <c r="K602" i="53"/>
  <c r="L602" i="53"/>
  <c r="J603" i="53"/>
  <c r="K603" i="53"/>
  <c r="L603" i="53"/>
  <c r="J604" i="53"/>
  <c r="D604" i="53" s="1"/>
  <c r="K604" i="53"/>
  <c r="L604" i="53"/>
  <c r="J605" i="53"/>
  <c r="D605" i="53" s="1"/>
  <c r="K605" i="53"/>
  <c r="L605" i="53"/>
  <c r="J606" i="53"/>
  <c r="D606" i="53" s="1"/>
  <c r="K606" i="53"/>
  <c r="L606" i="53"/>
  <c r="J607" i="53"/>
  <c r="K607" i="53"/>
  <c r="L607" i="53"/>
  <c r="J608" i="53"/>
  <c r="D608" i="53" s="1"/>
  <c r="K608" i="53"/>
  <c r="L608" i="53"/>
  <c r="J609" i="53"/>
  <c r="K609" i="53"/>
  <c r="L609" i="53"/>
  <c r="J610" i="53"/>
  <c r="D610" i="53" s="1"/>
  <c r="K610" i="53"/>
  <c r="L610" i="53"/>
  <c r="J611" i="53"/>
  <c r="K611" i="53"/>
  <c r="L611" i="53"/>
  <c r="J612" i="53"/>
  <c r="D612" i="53" s="1"/>
  <c r="K612" i="53"/>
  <c r="L612" i="53"/>
  <c r="J613" i="53"/>
  <c r="K613" i="53"/>
  <c r="L613" i="53"/>
  <c r="J614" i="53"/>
  <c r="D614" i="53" s="1"/>
  <c r="K614" i="53"/>
  <c r="L614" i="53"/>
  <c r="J615" i="53"/>
  <c r="K615" i="53"/>
  <c r="L615" i="53"/>
  <c r="J616" i="53"/>
  <c r="D616" i="53" s="1"/>
  <c r="K616" i="53"/>
  <c r="L616" i="53"/>
  <c r="J617" i="53"/>
  <c r="D617" i="53" s="1"/>
  <c r="K617" i="53"/>
  <c r="L617" i="53"/>
  <c r="J618" i="53"/>
  <c r="D618" i="53" s="1"/>
  <c r="K618" i="53"/>
  <c r="L618" i="53"/>
  <c r="J619" i="53"/>
  <c r="K619" i="53"/>
  <c r="L619" i="53"/>
  <c r="J620" i="53"/>
  <c r="D620" i="53" s="1"/>
  <c r="K620" i="53"/>
  <c r="L620" i="53"/>
  <c r="J621" i="53"/>
  <c r="D621" i="53" s="1"/>
  <c r="K621" i="53"/>
  <c r="L621" i="53"/>
  <c r="J622" i="53"/>
  <c r="D622" i="53" s="1"/>
  <c r="K622" i="53"/>
  <c r="L622" i="53"/>
  <c r="J623" i="53"/>
  <c r="K623" i="53"/>
  <c r="L623" i="53"/>
  <c r="J624" i="53"/>
  <c r="D624" i="53" s="1"/>
  <c r="K624" i="53"/>
  <c r="L624" i="53"/>
  <c r="J625" i="53"/>
  <c r="K625" i="53"/>
  <c r="L625" i="53"/>
  <c r="J626" i="53"/>
  <c r="D626" i="53" s="1"/>
  <c r="K626" i="53"/>
  <c r="L626" i="53"/>
  <c r="J627" i="53"/>
  <c r="K627" i="53"/>
  <c r="L627" i="53"/>
  <c r="J628" i="53"/>
  <c r="D628" i="53" s="1"/>
  <c r="K628" i="53"/>
  <c r="L628" i="53"/>
  <c r="J629" i="53"/>
  <c r="K629" i="53"/>
  <c r="L629" i="53"/>
  <c r="J630" i="53"/>
  <c r="D630" i="53" s="1"/>
  <c r="K630" i="53"/>
  <c r="L630" i="53"/>
  <c r="J631" i="53"/>
  <c r="K631" i="53"/>
  <c r="L631" i="53"/>
  <c r="J632" i="53"/>
  <c r="D632" i="53" s="1"/>
  <c r="K632" i="53"/>
  <c r="L632" i="53"/>
  <c r="J633" i="53"/>
  <c r="D633" i="53" s="1"/>
  <c r="K633" i="53"/>
  <c r="L633" i="53"/>
  <c r="J634" i="53"/>
  <c r="D634" i="53" s="1"/>
  <c r="K634" i="53"/>
  <c r="L634" i="53"/>
  <c r="J635" i="53"/>
  <c r="K635" i="53"/>
  <c r="L635" i="53"/>
  <c r="J636" i="53"/>
  <c r="D636" i="53" s="1"/>
  <c r="K636" i="53"/>
  <c r="L636" i="53"/>
  <c r="J637" i="53"/>
  <c r="K637" i="53"/>
  <c r="L637" i="53"/>
  <c r="J638" i="53"/>
  <c r="D638" i="53" s="1"/>
  <c r="K638" i="53"/>
  <c r="L638" i="53"/>
  <c r="J639" i="53"/>
  <c r="K639" i="53"/>
  <c r="L639" i="53"/>
  <c r="J640" i="53"/>
  <c r="D640" i="53" s="1"/>
  <c r="K640" i="53"/>
  <c r="L640" i="53"/>
  <c r="J641" i="53"/>
  <c r="D641" i="53" s="1"/>
  <c r="K641" i="53"/>
  <c r="L641" i="53"/>
  <c r="J642" i="53"/>
  <c r="D642" i="53" s="1"/>
  <c r="K642" i="53"/>
  <c r="L642" i="53"/>
  <c r="J643" i="53"/>
  <c r="K643" i="53"/>
  <c r="L643" i="53"/>
  <c r="J644" i="53"/>
  <c r="D644" i="53" s="1"/>
  <c r="K644" i="53"/>
  <c r="L644" i="53"/>
  <c r="J645" i="53"/>
  <c r="K645" i="53"/>
  <c r="L645" i="53"/>
  <c r="J646" i="53"/>
  <c r="D646" i="53" s="1"/>
  <c r="K646" i="53"/>
  <c r="L646" i="53"/>
  <c r="J647" i="53"/>
  <c r="K647" i="53"/>
  <c r="L647" i="53"/>
  <c r="J648" i="53"/>
  <c r="D648" i="53" s="1"/>
  <c r="K648" i="53"/>
  <c r="L648" i="53"/>
  <c r="J649" i="53"/>
  <c r="K649" i="53"/>
  <c r="L649" i="53"/>
  <c r="J650" i="53"/>
  <c r="D650" i="53" s="1"/>
  <c r="K650" i="53"/>
  <c r="L650" i="53"/>
  <c r="J651" i="53"/>
  <c r="K651" i="53"/>
  <c r="L651" i="53"/>
  <c r="J652" i="53"/>
  <c r="D652" i="53" s="1"/>
  <c r="K652" i="53"/>
  <c r="L652" i="53"/>
  <c r="J653" i="53"/>
  <c r="K653" i="53"/>
  <c r="L653" i="53"/>
  <c r="J654" i="53"/>
  <c r="D654" i="53" s="1"/>
  <c r="K654" i="53"/>
  <c r="L654" i="53"/>
  <c r="J655" i="53"/>
  <c r="K655" i="53"/>
  <c r="L655" i="53"/>
  <c r="J656" i="53"/>
  <c r="D656" i="53" s="1"/>
  <c r="K656" i="53"/>
  <c r="L656" i="53"/>
  <c r="J657" i="53"/>
  <c r="K657" i="53"/>
  <c r="L657" i="53"/>
  <c r="J658" i="53"/>
  <c r="D658" i="53" s="1"/>
  <c r="K658" i="53"/>
  <c r="L658" i="53"/>
  <c r="J659" i="53"/>
  <c r="K659" i="53"/>
  <c r="L659" i="53"/>
  <c r="J660" i="53"/>
  <c r="D660" i="53" s="1"/>
  <c r="K660" i="53"/>
  <c r="L660" i="53"/>
  <c r="J661" i="53"/>
  <c r="K661" i="53"/>
  <c r="L661" i="53"/>
  <c r="J662" i="53"/>
  <c r="D662" i="53" s="1"/>
  <c r="K662" i="53"/>
  <c r="L662" i="53"/>
  <c r="J663" i="53"/>
  <c r="K663" i="53"/>
  <c r="L663" i="53"/>
  <c r="J664" i="53"/>
  <c r="D664" i="53" s="1"/>
  <c r="K664" i="53"/>
  <c r="L664" i="53"/>
  <c r="J665" i="53"/>
  <c r="D665" i="53" s="1"/>
  <c r="K665" i="53"/>
  <c r="L665" i="53"/>
  <c r="J666" i="53"/>
  <c r="D666" i="53" s="1"/>
  <c r="K666" i="53"/>
  <c r="L666" i="53"/>
  <c r="J667" i="53"/>
  <c r="K667" i="53"/>
  <c r="L667" i="53"/>
  <c r="J668" i="53"/>
  <c r="D668" i="53" s="1"/>
  <c r="K668" i="53"/>
  <c r="L668" i="53"/>
  <c r="J669" i="53"/>
  <c r="K669" i="53"/>
  <c r="L669" i="53"/>
  <c r="J670" i="53"/>
  <c r="D670" i="53" s="1"/>
  <c r="K670" i="53"/>
  <c r="L670" i="53"/>
  <c r="J671" i="53"/>
  <c r="K671" i="53"/>
  <c r="L671" i="53"/>
  <c r="J672" i="53"/>
  <c r="D672" i="53" s="1"/>
  <c r="K672" i="53"/>
  <c r="L672" i="53"/>
  <c r="J673" i="53"/>
  <c r="D673" i="53" s="1"/>
  <c r="K673" i="53"/>
  <c r="L673" i="53"/>
  <c r="J674" i="53"/>
  <c r="D674" i="53" s="1"/>
  <c r="K674" i="53"/>
  <c r="L674" i="53"/>
  <c r="J675" i="53"/>
  <c r="K675" i="53"/>
  <c r="L675" i="53"/>
  <c r="J676" i="53"/>
  <c r="D676" i="53" s="1"/>
  <c r="K676" i="53"/>
  <c r="L676" i="53"/>
  <c r="J677" i="53"/>
  <c r="K677" i="53"/>
  <c r="L677" i="53"/>
  <c r="J678" i="53"/>
  <c r="D678" i="53" s="1"/>
  <c r="K678" i="53"/>
  <c r="L678" i="53"/>
  <c r="J679" i="53"/>
  <c r="K679" i="53"/>
  <c r="L679" i="53"/>
  <c r="J680" i="53"/>
  <c r="D680" i="53" s="1"/>
  <c r="K680" i="53"/>
  <c r="L680" i="53"/>
  <c r="J681" i="53"/>
  <c r="D681" i="53" s="1"/>
  <c r="K681" i="53"/>
  <c r="L681" i="53"/>
  <c r="J682" i="53"/>
  <c r="D682" i="53" s="1"/>
  <c r="K682" i="53"/>
  <c r="L682" i="53"/>
  <c r="J683" i="53"/>
  <c r="K683" i="53"/>
  <c r="L683" i="53"/>
  <c r="J684" i="53"/>
  <c r="D684" i="53" s="1"/>
  <c r="K684" i="53"/>
  <c r="L684" i="53"/>
  <c r="J685" i="53"/>
  <c r="D685" i="53" s="1"/>
  <c r="K685" i="53"/>
  <c r="L685" i="53"/>
  <c r="J686" i="53"/>
  <c r="D686" i="53" s="1"/>
  <c r="K686" i="53"/>
  <c r="L686" i="53"/>
  <c r="J687" i="53"/>
  <c r="K687" i="53"/>
  <c r="L687" i="53"/>
  <c r="J688" i="53"/>
  <c r="D688" i="53" s="1"/>
  <c r="K688" i="53"/>
  <c r="L688" i="53"/>
  <c r="J689" i="53"/>
  <c r="D689" i="53" s="1"/>
  <c r="K689" i="53"/>
  <c r="L689" i="53"/>
  <c r="J690" i="53"/>
  <c r="D690" i="53" s="1"/>
  <c r="K690" i="53"/>
  <c r="L690" i="53"/>
  <c r="J691" i="53"/>
  <c r="K691" i="53"/>
  <c r="L691" i="53"/>
  <c r="J692" i="53"/>
  <c r="D692" i="53" s="1"/>
  <c r="K692" i="53"/>
  <c r="L692" i="53"/>
  <c r="J693" i="53"/>
  <c r="K693" i="53"/>
  <c r="L693" i="53"/>
  <c r="J694" i="53"/>
  <c r="D694" i="53" s="1"/>
  <c r="K694" i="53"/>
  <c r="L694" i="53"/>
  <c r="J695" i="53"/>
  <c r="K695" i="53"/>
  <c r="L695" i="53"/>
  <c r="J696" i="53"/>
  <c r="D696" i="53" s="1"/>
  <c r="K696" i="53"/>
  <c r="L696" i="53"/>
  <c r="J697" i="53"/>
  <c r="K697" i="53"/>
  <c r="L697" i="53"/>
  <c r="J698" i="53"/>
  <c r="D698" i="53" s="1"/>
  <c r="K698" i="53"/>
  <c r="L698" i="53"/>
  <c r="J699" i="53"/>
  <c r="K699" i="53"/>
  <c r="L699" i="53"/>
  <c r="J700" i="53"/>
  <c r="D700" i="53" s="1"/>
  <c r="K700" i="53"/>
  <c r="L700" i="53"/>
  <c r="J701" i="53"/>
  <c r="D701" i="53" s="1"/>
  <c r="K701" i="53"/>
  <c r="L701" i="53"/>
  <c r="J702" i="53"/>
  <c r="D702" i="53" s="1"/>
  <c r="K702" i="53"/>
  <c r="L702" i="53"/>
  <c r="J703" i="53"/>
  <c r="K703" i="53"/>
  <c r="L703" i="53"/>
  <c r="J704" i="53"/>
  <c r="D704" i="53" s="1"/>
  <c r="K704" i="53"/>
  <c r="L704" i="53"/>
  <c r="J705" i="53"/>
  <c r="K705" i="53"/>
  <c r="L705" i="53"/>
  <c r="J706" i="53"/>
  <c r="D706" i="53" s="1"/>
  <c r="K706" i="53"/>
  <c r="L706" i="53"/>
  <c r="J707" i="53"/>
  <c r="K707" i="53"/>
  <c r="L707" i="53"/>
  <c r="J708" i="53"/>
  <c r="D708" i="53" s="1"/>
  <c r="K708" i="53"/>
  <c r="L708" i="53"/>
  <c r="J709" i="53"/>
  <c r="K709" i="53"/>
  <c r="L709" i="53"/>
  <c r="J710" i="53"/>
  <c r="D710" i="53" s="1"/>
  <c r="K710" i="53"/>
  <c r="L710" i="53"/>
  <c r="J711" i="53"/>
  <c r="K711" i="53"/>
  <c r="L711" i="53"/>
  <c r="J712" i="53"/>
  <c r="D712" i="53" s="1"/>
  <c r="K712" i="53"/>
  <c r="L712" i="53"/>
  <c r="J713" i="53"/>
  <c r="K713" i="53"/>
  <c r="L713" i="53"/>
  <c r="J714" i="53"/>
  <c r="D714" i="53" s="1"/>
  <c r="K714" i="53"/>
  <c r="L714" i="53"/>
  <c r="J715" i="53"/>
  <c r="K715" i="53"/>
  <c r="L715" i="53"/>
  <c r="J716" i="53"/>
  <c r="D716" i="53" s="1"/>
  <c r="K716" i="53"/>
  <c r="L716" i="53"/>
  <c r="J717" i="53"/>
  <c r="D717" i="53" s="1"/>
  <c r="K717" i="53"/>
  <c r="L717" i="53"/>
  <c r="J718" i="53"/>
  <c r="D718" i="53" s="1"/>
  <c r="K718" i="53"/>
  <c r="L718" i="53"/>
  <c r="J719" i="53"/>
  <c r="K719" i="53"/>
  <c r="L719" i="53"/>
  <c r="J720" i="53"/>
  <c r="D720" i="53" s="1"/>
  <c r="K720" i="53"/>
  <c r="L720" i="53"/>
  <c r="J721" i="53"/>
  <c r="D721" i="53" s="1"/>
  <c r="K721" i="53"/>
  <c r="L721" i="53"/>
  <c r="J722" i="53"/>
  <c r="D722" i="53" s="1"/>
  <c r="K722" i="53"/>
  <c r="L722" i="53"/>
  <c r="J723" i="53"/>
  <c r="G723" i="53" s="1"/>
  <c r="K723" i="53"/>
  <c r="L723" i="53"/>
  <c r="J724" i="53"/>
  <c r="D724" i="53" s="1"/>
  <c r="K724" i="53"/>
  <c r="L724" i="53"/>
  <c r="J725" i="53"/>
  <c r="K725" i="53"/>
  <c r="L725" i="53"/>
  <c r="J726" i="53"/>
  <c r="D726" i="53" s="1"/>
  <c r="K726" i="53"/>
  <c r="L726" i="53"/>
  <c r="J727" i="53"/>
  <c r="K727" i="53"/>
  <c r="L727" i="53"/>
  <c r="J728" i="53"/>
  <c r="D728" i="53" s="1"/>
  <c r="K728" i="53"/>
  <c r="L728" i="53"/>
  <c r="J729" i="53"/>
  <c r="K729" i="53"/>
  <c r="L729" i="53"/>
  <c r="J730" i="53"/>
  <c r="D730" i="53" s="1"/>
  <c r="K730" i="53"/>
  <c r="L730" i="53"/>
  <c r="J731" i="53"/>
  <c r="K731" i="53"/>
  <c r="L731" i="53"/>
  <c r="J732" i="53"/>
  <c r="D732" i="53" s="1"/>
  <c r="K732" i="53"/>
  <c r="L732" i="53"/>
  <c r="J733" i="53"/>
  <c r="K733" i="53"/>
  <c r="L733" i="53"/>
  <c r="J734" i="53"/>
  <c r="D734" i="53" s="1"/>
  <c r="K734" i="53"/>
  <c r="L734" i="53"/>
  <c r="J735" i="53"/>
  <c r="K735" i="53"/>
  <c r="L735" i="53"/>
  <c r="J736" i="53"/>
  <c r="D736" i="53" s="1"/>
  <c r="K736" i="53"/>
  <c r="L736" i="53"/>
  <c r="J737" i="53"/>
  <c r="D737" i="53" s="1"/>
  <c r="K737" i="53"/>
  <c r="L737" i="53"/>
  <c r="J738" i="53"/>
  <c r="D738" i="53" s="1"/>
  <c r="K738" i="53"/>
  <c r="L738" i="53"/>
  <c r="J739" i="53"/>
  <c r="K739" i="53"/>
  <c r="L739" i="53"/>
  <c r="J740" i="53"/>
  <c r="D740" i="53" s="1"/>
  <c r="K740" i="53"/>
  <c r="L740" i="53"/>
  <c r="J741" i="53"/>
  <c r="K741" i="53"/>
  <c r="L741" i="53"/>
  <c r="J742" i="53"/>
  <c r="D742" i="53" s="1"/>
  <c r="K742" i="53"/>
  <c r="L742" i="53"/>
  <c r="J743" i="53"/>
  <c r="K743" i="53"/>
  <c r="L743" i="53"/>
  <c r="J744" i="53"/>
  <c r="D744" i="53" s="1"/>
  <c r="K744" i="53"/>
  <c r="L744" i="53"/>
  <c r="J745" i="53"/>
  <c r="K745" i="53"/>
  <c r="L745" i="53"/>
  <c r="J746" i="53"/>
  <c r="D746" i="53" s="1"/>
  <c r="K746" i="53"/>
  <c r="L746" i="53"/>
  <c r="J747" i="53"/>
  <c r="K747" i="53"/>
  <c r="L747" i="53"/>
  <c r="J748" i="53"/>
  <c r="D748" i="53" s="1"/>
  <c r="K748" i="53"/>
  <c r="L748" i="53"/>
  <c r="J749" i="53"/>
  <c r="D749" i="53" s="1"/>
  <c r="K749" i="53"/>
  <c r="L749" i="53"/>
  <c r="J750" i="53"/>
  <c r="D750" i="53" s="1"/>
  <c r="K750" i="53"/>
  <c r="L750" i="53"/>
  <c r="J751" i="53"/>
  <c r="K751" i="53"/>
  <c r="L751" i="53"/>
  <c r="J752" i="53"/>
  <c r="D752" i="53" s="1"/>
  <c r="K752" i="53"/>
  <c r="L752" i="53"/>
  <c r="J753" i="53"/>
  <c r="D753" i="53" s="1"/>
  <c r="K753" i="53"/>
  <c r="L753" i="53"/>
  <c r="J754" i="53"/>
  <c r="D754" i="53" s="1"/>
  <c r="K754" i="53"/>
  <c r="L754" i="53"/>
  <c r="J755" i="53"/>
  <c r="K755" i="53"/>
  <c r="L755" i="53"/>
  <c r="J756" i="53"/>
  <c r="D756" i="53" s="1"/>
  <c r="K756" i="53"/>
  <c r="L756" i="53"/>
  <c r="J757" i="53"/>
  <c r="K757" i="53"/>
  <c r="L757" i="53"/>
  <c r="J758" i="53"/>
  <c r="D758" i="53" s="1"/>
  <c r="K758" i="53"/>
  <c r="L758" i="53"/>
  <c r="J759" i="53"/>
  <c r="K759" i="53"/>
  <c r="L759" i="53"/>
  <c r="J760" i="53"/>
  <c r="D760" i="53" s="1"/>
  <c r="K760" i="53"/>
  <c r="L760" i="53"/>
  <c r="J761" i="53"/>
  <c r="K761" i="53"/>
  <c r="L761" i="53"/>
  <c r="J762" i="53"/>
  <c r="D762" i="53" s="1"/>
  <c r="K762" i="53"/>
  <c r="L762" i="53"/>
  <c r="J763" i="53"/>
  <c r="K763" i="53"/>
  <c r="L763" i="53"/>
  <c r="J764" i="53"/>
  <c r="D764" i="53" s="1"/>
  <c r="K764" i="53"/>
  <c r="L764" i="53"/>
  <c r="J765" i="53"/>
  <c r="K765" i="53"/>
  <c r="L765" i="53"/>
  <c r="J766" i="53"/>
  <c r="D766" i="53" s="1"/>
  <c r="K766" i="53"/>
  <c r="L766" i="53"/>
  <c r="J767" i="53"/>
  <c r="K767" i="53"/>
  <c r="L767" i="53"/>
  <c r="J768" i="53"/>
  <c r="D768" i="53" s="1"/>
  <c r="K768" i="53"/>
  <c r="L768" i="53"/>
  <c r="J769" i="53"/>
  <c r="D769" i="53" s="1"/>
  <c r="K769" i="53"/>
  <c r="L769" i="53"/>
  <c r="J770" i="53"/>
  <c r="D770" i="53" s="1"/>
  <c r="K770" i="53"/>
  <c r="L770" i="53"/>
  <c r="J771" i="53"/>
  <c r="K771" i="53"/>
  <c r="L771" i="53"/>
  <c r="J772" i="53"/>
  <c r="D772" i="53" s="1"/>
  <c r="K772" i="53"/>
  <c r="L772" i="53"/>
  <c r="J773" i="53"/>
  <c r="K773" i="53"/>
  <c r="L773" i="53"/>
  <c r="J774" i="53"/>
  <c r="D774" i="53" s="1"/>
  <c r="K774" i="53"/>
  <c r="L774" i="53"/>
  <c r="J775" i="53"/>
  <c r="K775" i="53"/>
  <c r="L775" i="53"/>
  <c r="J776" i="53"/>
  <c r="D776" i="53" s="1"/>
  <c r="K776" i="53"/>
  <c r="L776" i="53"/>
  <c r="J777" i="53"/>
  <c r="K777" i="53"/>
  <c r="L777" i="53"/>
  <c r="J778" i="53"/>
  <c r="D778" i="53" s="1"/>
  <c r="K778" i="53"/>
  <c r="L778" i="53"/>
  <c r="J779" i="53"/>
  <c r="K779" i="53"/>
  <c r="L779" i="53"/>
  <c r="J780" i="53"/>
  <c r="D780" i="53" s="1"/>
  <c r="K780" i="53"/>
  <c r="L780" i="53"/>
  <c r="J781" i="53"/>
  <c r="D781" i="53" s="1"/>
  <c r="K781" i="53"/>
  <c r="L781" i="53"/>
  <c r="J782" i="53"/>
  <c r="D782" i="53" s="1"/>
  <c r="K782" i="53"/>
  <c r="L782" i="53"/>
  <c r="J783" i="53"/>
  <c r="K783" i="53"/>
  <c r="L783" i="53"/>
  <c r="J784" i="53"/>
  <c r="D784" i="53" s="1"/>
  <c r="K784" i="53"/>
  <c r="L784" i="53"/>
  <c r="J785" i="53"/>
  <c r="D785" i="53" s="1"/>
  <c r="K785" i="53"/>
  <c r="L785" i="53"/>
  <c r="J786" i="53"/>
  <c r="D786" i="53" s="1"/>
  <c r="K786" i="53"/>
  <c r="L786" i="53"/>
  <c r="J787" i="53"/>
  <c r="K787" i="53"/>
  <c r="L787" i="53"/>
  <c r="J788" i="53"/>
  <c r="D788" i="53" s="1"/>
  <c r="K788" i="53"/>
  <c r="L788" i="53"/>
  <c r="J789" i="53"/>
  <c r="K789" i="53"/>
  <c r="L789" i="53"/>
  <c r="J790" i="53"/>
  <c r="D790" i="53" s="1"/>
  <c r="K790" i="53"/>
  <c r="L790" i="53"/>
  <c r="J791" i="53"/>
  <c r="K791" i="53"/>
  <c r="L791" i="53"/>
  <c r="J792" i="53"/>
  <c r="D792" i="53" s="1"/>
  <c r="K792" i="53"/>
  <c r="L792" i="53"/>
  <c r="J793" i="53"/>
  <c r="K793" i="53"/>
  <c r="L793" i="53"/>
  <c r="J794" i="53"/>
  <c r="D794" i="53" s="1"/>
  <c r="K794" i="53"/>
  <c r="L794" i="53"/>
  <c r="J795" i="53"/>
  <c r="K795" i="53"/>
  <c r="L795" i="53"/>
  <c r="J796" i="53"/>
  <c r="D796" i="53" s="1"/>
  <c r="K796" i="53"/>
  <c r="L796" i="53"/>
  <c r="J797" i="53"/>
  <c r="K797" i="53"/>
  <c r="L797" i="53"/>
  <c r="J798" i="53"/>
  <c r="D798" i="53" s="1"/>
  <c r="K798" i="53"/>
  <c r="L798" i="53"/>
  <c r="J799" i="53"/>
  <c r="K799" i="53"/>
  <c r="L799" i="53"/>
  <c r="J800" i="53"/>
  <c r="D800" i="53" s="1"/>
  <c r="K800" i="53"/>
  <c r="L800" i="53"/>
  <c r="J801" i="53"/>
  <c r="D801" i="53" s="1"/>
  <c r="K801" i="53"/>
  <c r="L801" i="53"/>
  <c r="J802" i="53"/>
  <c r="D802" i="53" s="1"/>
  <c r="K802" i="53"/>
  <c r="L802" i="53"/>
  <c r="J803" i="53"/>
  <c r="K803" i="53"/>
  <c r="L803" i="53"/>
  <c r="J804" i="53"/>
  <c r="D804" i="53" s="1"/>
  <c r="K804" i="53"/>
  <c r="L804" i="53"/>
  <c r="J805" i="53"/>
  <c r="K805" i="53"/>
  <c r="L805" i="53"/>
  <c r="J806" i="53"/>
  <c r="D806" i="53" s="1"/>
  <c r="K806" i="53"/>
  <c r="L806" i="53"/>
  <c r="J807" i="53"/>
  <c r="K807" i="53"/>
  <c r="L807" i="53"/>
  <c r="J808" i="53"/>
  <c r="D808" i="53" s="1"/>
  <c r="K808" i="53"/>
  <c r="L808" i="53"/>
  <c r="J809" i="53"/>
  <c r="K809" i="53"/>
  <c r="L809" i="53"/>
  <c r="J810" i="53"/>
  <c r="D810" i="53" s="1"/>
  <c r="K810" i="53"/>
  <c r="L810" i="53"/>
  <c r="J811" i="53"/>
  <c r="K811" i="53"/>
  <c r="L811" i="53"/>
  <c r="J812" i="53"/>
  <c r="D812" i="53" s="1"/>
  <c r="K812" i="53"/>
  <c r="L812" i="53"/>
  <c r="J813" i="53"/>
  <c r="K813" i="53"/>
  <c r="L813" i="53"/>
  <c r="J814" i="53"/>
  <c r="D814" i="53" s="1"/>
  <c r="K814" i="53"/>
  <c r="L814" i="53"/>
  <c r="J815" i="53"/>
  <c r="K815" i="53"/>
  <c r="L815" i="53"/>
  <c r="J816" i="53"/>
  <c r="D816" i="53" s="1"/>
  <c r="K816" i="53"/>
  <c r="L816" i="53"/>
  <c r="J817" i="53"/>
  <c r="K817" i="53"/>
  <c r="L817" i="53"/>
  <c r="J818" i="53"/>
  <c r="D818" i="53" s="1"/>
  <c r="K818" i="53"/>
  <c r="L818" i="53"/>
  <c r="J819" i="53"/>
  <c r="K819" i="53"/>
  <c r="L819" i="53"/>
  <c r="J820" i="53"/>
  <c r="D820" i="53" s="1"/>
  <c r="K820" i="53"/>
  <c r="L820" i="53"/>
  <c r="J821" i="53"/>
  <c r="K821" i="53"/>
  <c r="L821" i="53"/>
  <c r="J822" i="53"/>
  <c r="D822" i="53" s="1"/>
  <c r="K822" i="53"/>
  <c r="L822" i="53"/>
  <c r="J823" i="53"/>
  <c r="K823" i="53"/>
  <c r="L823" i="53"/>
  <c r="J824" i="53"/>
  <c r="D824" i="53" s="1"/>
  <c r="K824" i="53"/>
  <c r="L824" i="53"/>
  <c r="J825" i="53"/>
  <c r="K825" i="53"/>
  <c r="L825" i="53"/>
  <c r="J826" i="53"/>
  <c r="D826" i="53" s="1"/>
  <c r="K826" i="53"/>
  <c r="L826" i="53"/>
  <c r="J827" i="53"/>
  <c r="K827" i="53"/>
  <c r="L827" i="53"/>
  <c r="J828" i="53"/>
  <c r="D828" i="53" s="1"/>
  <c r="K828" i="53"/>
  <c r="L828" i="53"/>
  <c r="J829" i="53"/>
  <c r="D829" i="53" s="1"/>
  <c r="K829" i="53"/>
  <c r="L829" i="53"/>
  <c r="J830" i="53"/>
  <c r="D830" i="53" s="1"/>
  <c r="K830" i="53"/>
  <c r="L830" i="53"/>
  <c r="J831" i="53"/>
  <c r="K831" i="53"/>
  <c r="L831" i="53"/>
  <c r="J832" i="53"/>
  <c r="D832" i="53" s="1"/>
  <c r="K832" i="53"/>
  <c r="L832" i="53"/>
  <c r="L77" i="53"/>
  <c r="M77" i="53" s="1"/>
  <c r="K77" i="53"/>
  <c r="J77" i="53"/>
  <c r="S16" i="53"/>
  <c r="S23" i="53"/>
  <c r="S31" i="53"/>
  <c r="S39" i="53"/>
  <c r="S53" i="53"/>
  <c r="S57" i="53"/>
  <c r="S71" i="53"/>
  <c r="S75" i="53"/>
  <c r="S87" i="53"/>
  <c r="S89" i="53"/>
  <c r="S105" i="53"/>
  <c r="S117" i="53"/>
  <c r="S121" i="53"/>
  <c r="S137" i="53"/>
  <c r="S149" i="53"/>
  <c r="S153" i="53"/>
  <c r="S165" i="53"/>
  <c r="S253" i="53"/>
  <c r="S261" i="53"/>
  <c r="S282" i="53"/>
  <c r="S289" i="53"/>
  <c r="S293" i="53"/>
  <c r="S301" i="53"/>
  <c r="S317" i="53"/>
  <c r="S325" i="53"/>
  <c r="S351" i="53"/>
  <c r="S355" i="53"/>
  <c r="S367" i="53"/>
  <c r="S403" i="53"/>
  <c r="S411" i="53"/>
  <c r="S412" i="53"/>
  <c r="S416" i="53"/>
  <c r="S423" i="53"/>
  <c r="S426" i="53"/>
  <c r="S439" i="53"/>
  <c r="S443" i="53"/>
  <c r="S455" i="53"/>
  <c r="S463" i="53"/>
  <c r="S467" i="53"/>
  <c r="S478" i="53"/>
  <c r="S494" i="53"/>
  <c r="S510" i="53"/>
  <c r="S516" i="53"/>
  <c r="S526" i="53"/>
  <c r="S547" i="53"/>
  <c r="S551" i="53"/>
  <c r="S559" i="53"/>
  <c r="S575" i="53"/>
  <c r="S579" i="53"/>
  <c r="S591" i="53"/>
  <c r="S595" i="53"/>
  <c r="S597" i="53"/>
  <c r="S615" i="53"/>
  <c r="S619" i="53"/>
  <c r="S621" i="53"/>
  <c r="S624" i="53"/>
  <c r="S625" i="53"/>
  <c r="S627" i="53"/>
  <c r="S629" i="53"/>
  <c r="S633" i="53"/>
  <c r="S635" i="53"/>
  <c r="S637" i="53"/>
  <c r="S639" i="53"/>
  <c r="S641" i="53"/>
  <c r="S645" i="53"/>
  <c r="S648" i="53"/>
  <c r="S649" i="53"/>
  <c r="S660" i="53"/>
  <c r="S664" i="53"/>
  <c r="S667" i="53"/>
  <c r="S673" i="53"/>
  <c r="S677" i="53"/>
  <c r="S683" i="53"/>
  <c r="S687" i="53"/>
  <c r="S691" i="53"/>
  <c r="S695" i="53"/>
  <c r="S699" i="53"/>
  <c r="S703" i="53"/>
  <c r="S711" i="53"/>
  <c r="S715" i="53"/>
  <c r="S722" i="53"/>
  <c r="S730" i="53"/>
  <c r="S731" i="53"/>
  <c r="S738" i="53"/>
  <c r="S746" i="53"/>
  <c r="S751" i="53"/>
  <c r="S754" i="53"/>
  <c r="S759" i="53"/>
  <c r="S762" i="53"/>
  <c r="S763" i="53"/>
  <c r="S767" i="53"/>
  <c r="S771" i="53"/>
  <c r="S775" i="53"/>
  <c r="S778" i="53"/>
  <c r="S779" i="53"/>
  <c r="S783" i="53"/>
  <c r="S786" i="53"/>
  <c r="S787" i="53"/>
  <c r="S794" i="53"/>
  <c r="S802" i="53"/>
  <c r="S807" i="53"/>
  <c r="S810" i="53"/>
  <c r="S811" i="53"/>
  <c r="S815" i="53"/>
  <c r="S819" i="53"/>
  <c r="S826" i="53"/>
  <c r="S827" i="53"/>
  <c r="S831" i="53"/>
  <c r="S770" i="53"/>
  <c r="S727" i="53"/>
  <c r="S719" i="53"/>
  <c r="S679" i="53"/>
  <c r="S675" i="53"/>
  <c r="S671" i="53"/>
  <c r="S651" i="53"/>
  <c r="S647" i="53"/>
  <c r="S643" i="53"/>
  <c r="S640" i="53"/>
  <c r="S632" i="53"/>
  <c r="S631" i="53"/>
  <c r="S623" i="53"/>
  <c r="S607" i="53"/>
  <c r="S600" i="53"/>
  <c r="S599" i="53"/>
  <c r="S593" i="53"/>
  <c r="S583" i="53"/>
  <c r="S567" i="53"/>
  <c r="S563" i="53"/>
  <c r="S532" i="53"/>
  <c r="S500" i="53"/>
  <c r="S484" i="53"/>
  <c r="S451" i="53"/>
  <c r="S447" i="53"/>
  <c r="S435" i="53"/>
  <c r="S427" i="53"/>
  <c r="S424" i="53"/>
  <c r="S408" i="53"/>
  <c r="S407" i="53"/>
  <c r="S400" i="53"/>
  <c r="S394" i="53"/>
  <c r="S339" i="53"/>
  <c r="S335" i="53"/>
  <c r="S321" i="53"/>
  <c r="S309" i="53"/>
  <c r="S305" i="53"/>
  <c r="S285" i="53"/>
  <c r="S277" i="53"/>
  <c r="S269" i="53"/>
  <c r="S257" i="53"/>
  <c r="S251" i="53"/>
  <c r="S249" i="53"/>
  <c r="S247" i="53"/>
  <c r="S245" i="53"/>
  <c r="S239" i="53"/>
  <c r="S237" i="53"/>
  <c r="S235" i="53"/>
  <c r="S221" i="53"/>
  <c r="S133" i="53"/>
  <c r="S101" i="53"/>
  <c r="S61" i="53"/>
  <c r="S47" i="53"/>
  <c r="M811" i="53" l="1"/>
  <c r="R811" i="53"/>
  <c r="Q811" i="53"/>
  <c r="R807" i="53"/>
  <c r="Q807" i="53"/>
  <c r="R787" i="53"/>
  <c r="Q787" i="53"/>
  <c r="R747" i="53"/>
  <c r="Q747" i="53"/>
  <c r="N743" i="53"/>
  <c r="R743" i="53"/>
  <c r="Q743" i="53"/>
  <c r="R739" i="53"/>
  <c r="Q739" i="53"/>
  <c r="R735" i="53"/>
  <c r="Q735" i="53"/>
  <c r="R832" i="53"/>
  <c r="Q832" i="53"/>
  <c r="R792" i="53"/>
  <c r="Q792" i="53"/>
  <c r="R784" i="53"/>
  <c r="Q784" i="53"/>
  <c r="R780" i="53"/>
  <c r="Q780" i="53"/>
  <c r="R776" i="53"/>
  <c r="Q776" i="53"/>
  <c r="R772" i="53"/>
  <c r="Q772" i="53"/>
  <c r="R768" i="53"/>
  <c r="Q768" i="53"/>
  <c r="R748" i="53"/>
  <c r="Q748" i="53"/>
  <c r="R744" i="53"/>
  <c r="Q744" i="53"/>
  <c r="R732" i="53"/>
  <c r="Q732" i="53"/>
  <c r="R720" i="53"/>
  <c r="Q720" i="53"/>
  <c r="R704" i="53"/>
  <c r="Q704" i="53"/>
  <c r="R700" i="53"/>
  <c r="Q700" i="53"/>
  <c r="N696" i="53"/>
  <c r="R696" i="53"/>
  <c r="Q696" i="53"/>
  <c r="R692" i="53"/>
  <c r="Q692" i="53"/>
  <c r="R680" i="53"/>
  <c r="Q680" i="53"/>
  <c r="R676" i="53"/>
  <c r="Q676" i="53"/>
  <c r="R672" i="53"/>
  <c r="Q672" i="53"/>
  <c r="R668" i="53"/>
  <c r="Q668" i="53"/>
  <c r="R656" i="53"/>
  <c r="Q656" i="53"/>
  <c r="R644" i="53"/>
  <c r="Q644" i="53"/>
  <c r="R636" i="53"/>
  <c r="Q636" i="53"/>
  <c r="R632" i="53"/>
  <c r="Q632" i="53"/>
  <c r="R628" i="53"/>
  <c r="Q628" i="53"/>
  <c r="R624" i="53"/>
  <c r="Q624" i="53"/>
  <c r="R612" i="53"/>
  <c r="Q612" i="53"/>
  <c r="R604" i="53"/>
  <c r="Q604" i="53"/>
  <c r="R600" i="53"/>
  <c r="Q600" i="53"/>
  <c r="N588" i="53"/>
  <c r="R588" i="53"/>
  <c r="Q588" i="53"/>
  <c r="R584" i="53"/>
  <c r="Q584" i="53"/>
  <c r="R572" i="53"/>
  <c r="Q572" i="53"/>
  <c r="R568" i="53"/>
  <c r="Q568" i="53"/>
  <c r="R556" i="53"/>
  <c r="Q556" i="53"/>
  <c r="R544" i="53"/>
  <c r="Q544" i="53"/>
  <c r="R532" i="53"/>
  <c r="Q532" i="53"/>
  <c r="R520" i="53"/>
  <c r="Q520" i="53"/>
  <c r="R508" i="53"/>
  <c r="Q508" i="53"/>
  <c r="R496" i="53"/>
  <c r="Q496" i="53"/>
  <c r="R488" i="53"/>
  <c r="Q488" i="53"/>
  <c r="R484" i="53"/>
  <c r="Q484" i="53"/>
  <c r="R468" i="53"/>
  <c r="Q468" i="53"/>
  <c r="R464" i="53"/>
  <c r="Q464" i="53"/>
  <c r="R444" i="53"/>
  <c r="Q444" i="53"/>
  <c r="R432" i="53"/>
  <c r="Q432" i="53"/>
  <c r="R408" i="53"/>
  <c r="Q408" i="53"/>
  <c r="R830" i="53"/>
  <c r="Q830" i="53"/>
  <c r="R826" i="53"/>
  <c r="Q826" i="53"/>
  <c r="R822" i="53"/>
  <c r="Q822" i="53"/>
  <c r="R818" i="53"/>
  <c r="Q818" i="53"/>
  <c r="N814" i="53"/>
  <c r="R814" i="53"/>
  <c r="Q814" i="53"/>
  <c r="R810" i="53"/>
  <c r="Q810" i="53"/>
  <c r="R806" i="53"/>
  <c r="Q806" i="53"/>
  <c r="R802" i="53"/>
  <c r="Q802" i="53"/>
  <c r="R798" i="53"/>
  <c r="Q798" i="53"/>
  <c r="R794" i="53"/>
  <c r="Q794" i="53"/>
  <c r="R790" i="53"/>
  <c r="Q790" i="53"/>
  <c r="M786" i="53"/>
  <c r="R786" i="53"/>
  <c r="Q786" i="53"/>
  <c r="R782" i="53"/>
  <c r="Q782" i="53"/>
  <c r="R778" i="53"/>
  <c r="Q778" i="53"/>
  <c r="R774" i="53"/>
  <c r="Q774" i="53"/>
  <c r="R770" i="53"/>
  <c r="Q770" i="53"/>
  <c r="R766" i="53"/>
  <c r="Q766" i="53"/>
  <c r="R762" i="53"/>
  <c r="Q762" i="53"/>
  <c r="M758" i="53"/>
  <c r="R758" i="53"/>
  <c r="Q758" i="53"/>
  <c r="R754" i="53"/>
  <c r="Q754" i="53"/>
  <c r="R750" i="53"/>
  <c r="Q750" i="53"/>
  <c r="R746" i="53"/>
  <c r="Q746" i="53"/>
  <c r="R742" i="53"/>
  <c r="Q742" i="53"/>
  <c r="R738" i="53"/>
  <c r="Q738" i="53"/>
  <c r="R734" i="53"/>
  <c r="Q734" i="53"/>
  <c r="R730" i="53"/>
  <c r="Q730" i="53"/>
  <c r="R726" i="53"/>
  <c r="Q726" i="53"/>
  <c r="R722" i="53"/>
  <c r="Q722" i="53"/>
  <c r="R718" i="53"/>
  <c r="Q718" i="53"/>
  <c r="R714" i="53"/>
  <c r="Q714" i="53"/>
  <c r="R710" i="53"/>
  <c r="Q710" i="53"/>
  <c r="R706" i="53"/>
  <c r="Q706" i="53"/>
  <c r="R702" i="53"/>
  <c r="Q702" i="53"/>
  <c r="R698" i="53"/>
  <c r="Q698" i="53"/>
  <c r="R694" i="53"/>
  <c r="Q694" i="53"/>
  <c r="R690" i="53"/>
  <c r="Q690" i="53"/>
  <c r="R686" i="53"/>
  <c r="Q686" i="53"/>
  <c r="R682" i="53"/>
  <c r="Q682" i="53"/>
  <c r="R678" i="53"/>
  <c r="Q678" i="53"/>
  <c r="R674" i="53"/>
  <c r="Q674" i="53"/>
  <c r="R670" i="53"/>
  <c r="Q670" i="53"/>
  <c r="R666" i="53"/>
  <c r="Q666" i="53"/>
  <c r="R662" i="53"/>
  <c r="Q662" i="53"/>
  <c r="N658" i="53"/>
  <c r="R658" i="53"/>
  <c r="Q658" i="53"/>
  <c r="R654" i="53"/>
  <c r="Q654" i="53"/>
  <c r="R650" i="53"/>
  <c r="Q650" i="53"/>
  <c r="R646" i="53"/>
  <c r="Q646" i="53"/>
  <c r="R642" i="53"/>
  <c r="Q642" i="53"/>
  <c r="R638" i="53"/>
  <c r="Q638" i="53"/>
  <c r="R634" i="53"/>
  <c r="Q634" i="53"/>
  <c r="R630" i="53"/>
  <c r="Q630" i="53"/>
  <c r="R626" i="53"/>
  <c r="Q626" i="53"/>
  <c r="M622" i="53"/>
  <c r="R622" i="53"/>
  <c r="Q622" i="53"/>
  <c r="R618" i="53"/>
  <c r="Q618" i="53"/>
  <c r="R614" i="53"/>
  <c r="Q614" i="53"/>
  <c r="R610" i="53"/>
  <c r="Q610" i="53"/>
  <c r="R606" i="53"/>
  <c r="Q606" i="53"/>
  <c r="R602" i="53"/>
  <c r="Q602" i="53"/>
  <c r="R598" i="53"/>
  <c r="Q598" i="53"/>
  <c r="M594" i="53"/>
  <c r="R594" i="53"/>
  <c r="Q594" i="53"/>
  <c r="R590" i="53"/>
  <c r="Q590" i="53"/>
  <c r="R586" i="53"/>
  <c r="Q586" i="53"/>
  <c r="R582" i="53"/>
  <c r="Q582" i="53"/>
  <c r="R578" i="53"/>
  <c r="Q578" i="53"/>
  <c r="R574" i="53"/>
  <c r="Q574" i="53"/>
  <c r="R570" i="53"/>
  <c r="Q570" i="53"/>
  <c r="M566" i="53"/>
  <c r="R566" i="53"/>
  <c r="Q566" i="53"/>
  <c r="R562" i="53"/>
  <c r="Q562" i="53"/>
  <c r="R558" i="53"/>
  <c r="Q558" i="53"/>
  <c r="R554" i="53"/>
  <c r="Q554" i="53"/>
  <c r="R550" i="53"/>
  <c r="Q550" i="53"/>
  <c r="R546" i="53"/>
  <c r="Q546" i="53"/>
  <c r="R542" i="53"/>
  <c r="Q542" i="53"/>
  <c r="R538" i="53"/>
  <c r="Q538" i="53"/>
  <c r="R534" i="53"/>
  <c r="Q534" i="53"/>
  <c r="R530" i="53"/>
  <c r="Q530" i="53"/>
  <c r="R526" i="53"/>
  <c r="Q526" i="53"/>
  <c r="R522" i="53"/>
  <c r="Q522" i="53"/>
  <c r="R518" i="53"/>
  <c r="Q518" i="53"/>
  <c r="R514" i="53"/>
  <c r="Q514" i="53"/>
  <c r="R510" i="53"/>
  <c r="Q510" i="53"/>
  <c r="R506" i="53"/>
  <c r="Q506" i="53"/>
  <c r="R502" i="53"/>
  <c r="Q502" i="53"/>
  <c r="R498" i="53"/>
  <c r="Q498" i="53"/>
  <c r="R494" i="53"/>
  <c r="Q494" i="53"/>
  <c r="R490" i="53"/>
  <c r="Q490" i="53"/>
  <c r="R486" i="53"/>
  <c r="Q486" i="53"/>
  <c r="R482" i="53"/>
  <c r="Q482" i="53"/>
  <c r="R478" i="53"/>
  <c r="Q478" i="53"/>
  <c r="R474" i="53"/>
  <c r="Q474" i="53"/>
  <c r="R470" i="53"/>
  <c r="Q470" i="53"/>
  <c r="R466" i="53"/>
  <c r="Q466" i="53"/>
  <c r="R462" i="53"/>
  <c r="Q462" i="53"/>
  <c r="R458" i="53"/>
  <c r="Q458" i="53"/>
  <c r="R454" i="53"/>
  <c r="Q454" i="53"/>
  <c r="R450" i="53"/>
  <c r="Q450" i="53"/>
  <c r="R446" i="53"/>
  <c r="Q446" i="53"/>
  <c r="R442" i="53"/>
  <c r="Q442" i="53"/>
  <c r="R438" i="53"/>
  <c r="Q438" i="53"/>
  <c r="R434" i="53"/>
  <c r="Q434" i="53"/>
  <c r="R430" i="53"/>
  <c r="Q430" i="53"/>
  <c r="R426" i="53"/>
  <c r="Q426" i="53"/>
  <c r="R422" i="53"/>
  <c r="Q422" i="53"/>
  <c r="R418" i="53"/>
  <c r="Q418" i="53"/>
  <c r="R414" i="53"/>
  <c r="Q414" i="53"/>
  <c r="R410" i="53"/>
  <c r="Q410" i="53"/>
  <c r="R406" i="53"/>
  <c r="Q406" i="53"/>
  <c r="R402" i="53"/>
  <c r="Q402" i="53"/>
  <c r="R398" i="53"/>
  <c r="Q398" i="53"/>
  <c r="R394" i="53"/>
  <c r="Q394" i="53"/>
  <c r="R390" i="53"/>
  <c r="Q390" i="53"/>
  <c r="R386" i="53"/>
  <c r="Q386" i="53"/>
  <c r="R382" i="53"/>
  <c r="Q382" i="53"/>
  <c r="R378" i="53"/>
  <c r="Q378" i="53"/>
  <c r="R374" i="53"/>
  <c r="Q374" i="53"/>
  <c r="R370" i="53"/>
  <c r="Q370" i="53"/>
  <c r="M366" i="53"/>
  <c r="R366" i="53"/>
  <c r="Q366" i="53"/>
  <c r="R362" i="53"/>
  <c r="Q362" i="53"/>
  <c r="M358" i="53"/>
  <c r="R358" i="53"/>
  <c r="Q358" i="53"/>
  <c r="R354" i="53"/>
  <c r="Q354" i="53"/>
  <c r="R350" i="53"/>
  <c r="Q350" i="53"/>
  <c r="R346" i="53"/>
  <c r="Q346" i="53"/>
  <c r="R342" i="53"/>
  <c r="Q342" i="53"/>
  <c r="R338" i="53"/>
  <c r="Q338" i="53"/>
  <c r="R334" i="53"/>
  <c r="Q334" i="53"/>
  <c r="R330" i="53"/>
  <c r="Q330" i="53"/>
  <c r="M326" i="53"/>
  <c r="R326" i="53"/>
  <c r="Q326" i="53"/>
  <c r="R322" i="53"/>
  <c r="Q322" i="53"/>
  <c r="R318" i="53"/>
  <c r="Q318" i="53"/>
  <c r="R314" i="53"/>
  <c r="Q314" i="53"/>
  <c r="R310" i="53"/>
  <c r="Q310" i="53"/>
  <c r="R306" i="53"/>
  <c r="Q306" i="53"/>
  <c r="R302" i="53"/>
  <c r="Q302" i="53"/>
  <c r="R298" i="53"/>
  <c r="Q298" i="53"/>
  <c r="R294" i="53"/>
  <c r="Q294" i="53"/>
  <c r="R290" i="53"/>
  <c r="Q290" i="53"/>
  <c r="R286" i="53"/>
  <c r="Q286" i="53"/>
  <c r="R282" i="53"/>
  <c r="Q282" i="53"/>
  <c r="O278" i="53"/>
  <c r="R278" i="53"/>
  <c r="Q278" i="53"/>
  <c r="R274" i="53"/>
  <c r="Q274" i="53"/>
  <c r="R270" i="53"/>
  <c r="Q270" i="53"/>
  <c r="R266" i="53"/>
  <c r="Q266" i="53"/>
  <c r="R262" i="53"/>
  <c r="Q262" i="53"/>
  <c r="R258" i="53"/>
  <c r="Q258" i="53"/>
  <c r="R254" i="53"/>
  <c r="Q254" i="53"/>
  <c r="R250" i="53"/>
  <c r="Q250" i="53"/>
  <c r="R246" i="53"/>
  <c r="Q246" i="53"/>
  <c r="R242" i="53"/>
  <c r="Q242" i="53"/>
  <c r="R237" i="53"/>
  <c r="Q237" i="53"/>
  <c r="R234" i="53"/>
  <c r="Q234" i="53"/>
  <c r="R128" i="53"/>
  <c r="Q128" i="53"/>
  <c r="R126" i="53"/>
  <c r="Q126" i="53"/>
  <c r="R124" i="53"/>
  <c r="Q124" i="53"/>
  <c r="R178" i="53"/>
  <c r="Q178" i="53"/>
  <c r="R72" i="53"/>
  <c r="Q72" i="53"/>
  <c r="R232" i="53"/>
  <c r="Q232" i="53"/>
  <c r="R122" i="53"/>
  <c r="Q122" i="53"/>
  <c r="R240" i="53"/>
  <c r="Q240" i="53"/>
  <c r="R121" i="53"/>
  <c r="Q121" i="53"/>
  <c r="R148" i="53"/>
  <c r="Q148" i="53"/>
  <c r="R119" i="53"/>
  <c r="Q119" i="53"/>
  <c r="R115" i="53"/>
  <c r="Q115" i="53"/>
  <c r="R112" i="53"/>
  <c r="Q112" i="53"/>
  <c r="R109" i="53"/>
  <c r="Q109" i="53"/>
  <c r="R139" i="53"/>
  <c r="Q139" i="53"/>
  <c r="R66" i="53"/>
  <c r="Q66" i="53"/>
  <c r="M241" i="53"/>
  <c r="R241" i="53"/>
  <c r="Q241" i="53"/>
  <c r="R15" i="53"/>
  <c r="Q15" i="53"/>
  <c r="R130" i="53"/>
  <c r="Q130" i="53"/>
  <c r="R92" i="53"/>
  <c r="Q92" i="53"/>
  <c r="R221" i="53"/>
  <c r="Q221" i="53"/>
  <c r="R80" i="53"/>
  <c r="Q80" i="53"/>
  <c r="R815" i="53"/>
  <c r="Q815" i="53"/>
  <c r="R795" i="53"/>
  <c r="Q795" i="53"/>
  <c r="R791" i="53"/>
  <c r="Q791" i="53"/>
  <c r="R783" i="53"/>
  <c r="Q783" i="53"/>
  <c r="R731" i="53"/>
  <c r="Q731" i="53"/>
  <c r="R723" i="53"/>
  <c r="Q723" i="53"/>
  <c r="R719" i="53"/>
  <c r="Q719" i="53"/>
  <c r="R715" i="53"/>
  <c r="Q715" i="53"/>
  <c r="R711" i="53"/>
  <c r="Q711" i="53"/>
  <c r="M707" i="53"/>
  <c r="R707" i="53"/>
  <c r="Q707" i="53"/>
  <c r="R699" i="53"/>
  <c r="Q699" i="53"/>
  <c r="R695" i="53"/>
  <c r="Q695" i="53"/>
  <c r="R691" i="53"/>
  <c r="Q691" i="53"/>
  <c r="R687" i="53"/>
  <c r="Q687" i="53"/>
  <c r="R683" i="53"/>
  <c r="Q683" i="53"/>
  <c r="M679" i="53"/>
  <c r="R679" i="53"/>
  <c r="Q679" i="53"/>
  <c r="R675" i="53"/>
  <c r="Q675" i="53"/>
  <c r="R671" i="53"/>
  <c r="Q671" i="53"/>
  <c r="R667" i="53"/>
  <c r="Q667" i="53"/>
  <c r="R663" i="53"/>
  <c r="Q663" i="53"/>
  <c r="R659" i="53"/>
  <c r="Q659" i="53"/>
  <c r="R655" i="53"/>
  <c r="Q655" i="53"/>
  <c r="M651" i="53"/>
  <c r="R651" i="53"/>
  <c r="Q651" i="53"/>
  <c r="R647" i="53"/>
  <c r="Q647" i="53"/>
  <c r="M643" i="53"/>
  <c r="R643" i="53"/>
  <c r="Q643" i="53"/>
  <c r="R639" i="53"/>
  <c r="Q639" i="53"/>
  <c r="R635" i="53"/>
  <c r="Q635" i="53"/>
  <c r="R631" i="53"/>
  <c r="Q631" i="53"/>
  <c r="R627" i="53"/>
  <c r="Q627" i="53"/>
  <c r="R623" i="53"/>
  <c r="Q623" i="53"/>
  <c r="R619" i="53"/>
  <c r="Q619" i="53"/>
  <c r="M615" i="53"/>
  <c r="R615" i="53"/>
  <c r="Q615" i="53"/>
  <c r="R611" i="53"/>
  <c r="Q611" i="53"/>
  <c r="R607" i="53"/>
  <c r="Q607" i="53"/>
  <c r="R603" i="53"/>
  <c r="Q603" i="53"/>
  <c r="R599" i="53"/>
  <c r="Q599" i="53"/>
  <c r="R595" i="53"/>
  <c r="Q595" i="53"/>
  <c r="R591" i="53"/>
  <c r="Q591" i="53"/>
  <c r="M587" i="53"/>
  <c r="R587" i="53"/>
  <c r="Q587" i="53"/>
  <c r="R583" i="53"/>
  <c r="Q583" i="53"/>
  <c r="R579" i="53"/>
  <c r="Q579" i="53"/>
  <c r="R575" i="53"/>
  <c r="Q575" i="53"/>
  <c r="R571" i="53"/>
  <c r="Q571" i="53"/>
  <c r="R567" i="53"/>
  <c r="Q567" i="53"/>
  <c r="R563" i="53"/>
  <c r="Q563" i="53"/>
  <c r="R559" i="53"/>
  <c r="Q559" i="53"/>
  <c r="R555" i="53"/>
  <c r="Q555" i="53"/>
  <c r="R551" i="53"/>
  <c r="Q551" i="53"/>
  <c r="R547" i="53"/>
  <c r="Q547" i="53"/>
  <c r="R543" i="53"/>
  <c r="Q543" i="53"/>
  <c r="R539" i="53"/>
  <c r="Q539" i="53"/>
  <c r="R535" i="53"/>
  <c r="Q535" i="53"/>
  <c r="R531" i="53"/>
  <c r="Q531" i="53"/>
  <c r="R527" i="53"/>
  <c r="Q527" i="53"/>
  <c r="R523" i="53"/>
  <c r="Q523" i="53"/>
  <c r="R519" i="53"/>
  <c r="Q519" i="53"/>
  <c r="R515" i="53"/>
  <c r="Q515" i="53"/>
  <c r="R511" i="53"/>
  <c r="Q511" i="53"/>
  <c r="R507" i="53"/>
  <c r="Q507" i="53"/>
  <c r="R503" i="53"/>
  <c r="Q503" i="53"/>
  <c r="R499" i="53"/>
  <c r="Q499" i="53"/>
  <c r="R495" i="53"/>
  <c r="Q495" i="53"/>
  <c r="R491" i="53"/>
  <c r="Q491" i="53"/>
  <c r="R487" i="53"/>
  <c r="Q487" i="53"/>
  <c r="R483" i="53"/>
  <c r="Q483" i="53"/>
  <c r="R479" i="53"/>
  <c r="Q479" i="53"/>
  <c r="R475" i="53"/>
  <c r="Q475" i="53"/>
  <c r="R471" i="53"/>
  <c r="Q471" i="53"/>
  <c r="R467" i="53"/>
  <c r="Q467" i="53"/>
  <c r="R463" i="53"/>
  <c r="Q463" i="53"/>
  <c r="R459" i="53"/>
  <c r="Q459" i="53"/>
  <c r="R455" i="53"/>
  <c r="Q455" i="53"/>
  <c r="M451" i="53"/>
  <c r="R451" i="53"/>
  <c r="Q451" i="53"/>
  <c r="R447" i="53"/>
  <c r="Q447" i="53"/>
  <c r="R443" i="53"/>
  <c r="Q443" i="53"/>
  <c r="R439" i="53"/>
  <c r="Q439" i="53"/>
  <c r="R435" i="53"/>
  <c r="Q435" i="53"/>
  <c r="R431" i="53"/>
  <c r="Q431" i="53"/>
  <c r="R427" i="53"/>
  <c r="Q427" i="53"/>
  <c r="M423" i="53"/>
  <c r="R423" i="53"/>
  <c r="Q423" i="53"/>
  <c r="R419" i="53"/>
  <c r="Q419" i="53"/>
  <c r="R415" i="53"/>
  <c r="Q415" i="53"/>
  <c r="R411" i="53"/>
  <c r="Q411" i="53"/>
  <c r="R407" i="53"/>
  <c r="Q407" i="53"/>
  <c r="R403" i="53"/>
  <c r="Q403" i="53"/>
  <c r="R399" i="53"/>
  <c r="Q399" i="53"/>
  <c r="M395" i="53"/>
  <c r="R395" i="53"/>
  <c r="Q395" i="53"/>
  <c r="R391" i="53"/>
  <c r="Q391" i="53"/>
  <c r="M387" i="53"/>
  <c r="R387" i="53"/>
  <c r="Q387" i="53"/>
  <c r="R383" i="53"/>
  <c r="Q383" i="53"/>
  <c r="R379" i="53"/>
  <c r="Q379" i="53"/>
  <c r="R375" i="53"/>
  <c r="Q375" i="53"/>
  <c r="R371" i="53"/>
  <c r="Q371" i="53"/>
  <c r="R367" i="53"/>
  <c r="Q367" i="53"/>
  <c r="R363" i="53"/>
  <c r="Q363" i="53"/>
  <c r="R359" i="53"/>
  <c r="Q359" i="53"/>
  <c r="R355" i="53"/>
  <c r="Q355" i="53"/>
  <c r="R351" i="53"/>
  <c r="Q351" i="53"/>
  <c r="R347" i="53"/>
  <c r="Q347" i="53"/>
  <c r="R343" i="53"/>
  <c r="Q343" i="53"/>
  <c r="R339" i="53"/>
  <c r="Q339" i="53"/>
  <c r="R335" i="53"/>
  <c r="Q335" i="53"/>
  <c r="R331" i="53"/>
  <c r="Q331" i="53"/>
  <c r="R327" i="53"/>
  <c r="Q327" i="53"/>
  <c r="R323" i="53"/>
  <c r="Q323" i="53"/>
  <c r="R319" i="53"/>
  <c r="Q319" i="53"/>
  <c r="M315" i="53"/>
  <c r="R315" i="53"/>
  <c r="Q315" i="53"/>
  <c r="R311" i="53"/>
  <c r="Q311" i="53"/>
  <c r="R307" i="53"/>
  <c r="Q307" i="53"/>
  <c r="R303" i="53"/>
  <c r="Q303" i="53"/>
  <c r="R299" i="53"/>
  <c r="Q299" i="53"/>
  <c r="R295" i="53"/>
  <c r="Q295" i="53"/>
  <c r="R291" i="53"/>
  <c r="Q291" i="53"/>
  <c r="R287" i="53"/>
  <c r="Q287" i="53"/>
  <c r="M283" i="53"/>
  <c r="R283" i="53"/>
  <c r="Q283" i="53"/>
  <c r="R279" i="53"/>
  <c r="Q279" i="53"/>
  <c r="R275" i="53"/>
  <c r="Q275" i="53"/>
  <c r="M271" i="53"/>
  <c r="R271" i="53"/>
  <c r="Q271" i="53"/>
  <c r="R267" i="53"/>
  <c r="Q267" i="53"/>
  <c r="R263" i="53"/>
  <c r="Q263" i="53"/>
  <c r="R259" i="53"/>
  <c r="Q259" i="53"/>
  <c r="R255" i="53"/>
  <c r="Q255" i="53"/>
  <c r="R251" i="53"/>
  <c r="Q251" i="53"/>
  <c r="R247" i="53"/>
  <c r="Q247" i="53"/>
  <c r="R243" i="53"/>
  <c r="Q243" i="53"/>
  <c r="R235" i="53"/>
  <c r="Q235" i="53"/>
  <c r="R125" i="53"/>
  <c r="Q125" i="53"/>
  <c r="R153" i="53"/>
  <c r="Q153" i="53"/>
  <c r="R152" i="53"/>
  <c r="Q152" i="53"/>
  <c r="R217" i="53"/>
  <c r="Q217" i="53"/>
  <c r="R201" i="53"/>
  <c r="Q201" i="53"/>
  <c r="M55" i="53"/>
  <c r="R149" i="53"/>
  <c r="Q149" i="53"/>
  <c r="R145" i="53"/>
  <c r="Q145" i="53"/>
  <c r="R116" i="53"/>
  <c r="Q116" i="53"/>
  <c r="R110" i="53"/>
  <c r="Q110" i="53"/>
  <c r="R143" i="53"/>
  <c r="Q143" i="53"/>
  <c r="M43" i="53"/>
  <c r="R172" i="53"/>
  <c r="Q172" i="53"/>
  <c r="R140" i="53"/>
  <c r="Q140" i="53"/>
  <c r="R136" i="53"/>
  <c r="Q136" i="53"/>
  <c r="R67" i="53"/>
  <c r="Q67" i="53"/>
  <c r="R230" i="53"/>
  <c r="Q230" i="53"/>
  <c r="R222" i="53"/>
  <c r="Q222" i="53"/>
  <c r="M32" i="53"/>
  <c r="R133" i="53"/>
  <c r="Q133" i="53"/>
  <c r="R93" i="53"/>
  <c r="Q93" i="53"/>
  <c r="R182" i="53"/>
  <c r="Q182" i="53"/>
  <c r="M184" i="53"/>
  <c r="R831" i="53"/>
  <c r="Q831" i="53"/>
  <c r="R827" i="53"/>
  <c r="Q827" i="53"/>
  <c r="R819" i="53"/>
  <c r="Q819" i="53"/>
  <c r="R799" i="53"/>
  <c r="Q799" i="53"/>
  <c r="R779" i="53"/>
  <c r="Q779" i="53"/>
  <c r="R775" i="53"/>
  <c r="Q775" i="53"/>
  <c r="R771" i="53"/>
  <c r="Q771" i="53"/>
  <c r="R767" i="53"/>
  <c r="Q767" i="53"/>
  <c r="R763" i="53"/>
  <c r="Q763" i="53"/>
  <c r="R759" i="53"/>
  <c r="Q759" i="53"/>
  <c r="R755" i="53"/>
  <c r="Q755" i="53"/>
  <c r="R751" i="53"/>
  <c r="Q751" i="53"/>
  <c r="R727" i="53"/>
  <c r="Q727" i="53"/>
  <c r="R703" i="53"/>
  <c r="Q703" i="53"/>
  <c r="R828" i="53"/>
  <c r="Q828" i="53"/>
  <c r="R824" i="53"/>
  <c r="Q824" i="53"/>
  <c r="R820" i="53"/>
  <c r="Q820" i="53"/>
  <c r="R816" i="53"/>
  <c r="Q816" i="53"/>
  <c r="R812" i="53"/>
  <c r="Q812" i="53"/>
  <c r="R804" i="53"/>
  <c r="Q804" i="53"/>
  <c r="R796" i="53"/>
  <c r="Q796" i="53"/>
  <c r="R736" i="53"/>
  <c r="Q736" i="53"/>
  <c r="R724" i="53"/>
  <c r="Q724" i="53"/>
  <c r="N712" i="53"/>
  <c r="R712" i="53"/>
  <c r="Q712" i="53"/>
  <c r="R708" i="53"/>
  <c r="Q708" i="53"/>
  <c r="R660" i="53"/>
  <c r="Q660" i="53"/>
  <c r="R648" i="53"/>
  <c r="Q648" i="53"/>
  <c r="R616" i="53"/>
  <c r="Q616" i="53"/>
  <c r="R560" i="53"/>
  <c r="Q560" i="53"/>
  <c r="R548" i="53"/>
  <c r="Q548" i="53"/>
  <c r="R536" i="53"/>
  <c r="Q536" i="53"/>
  <c r="R524" i="53"/>
  <c r="Q524" i="53"/>
  <c r="R512" i="53"/>
  <c r="Q512" i="53"/>
  <c r="R500" i="53"/>
  <c r="Q500" i="53"/>
  <c r="R476" i="53"/>
  <c r="Q476" i="53"/>
  <c r="R472" i="53"/>
  <c r="Q472" i="53"/>
  <c r="R460" i="53"/>
  <c r="Q460" i="53"/>
  <c r="R448" i="53"/>
  <c r="Q448" i="53"/>
  <c r="R436" i="53"/>
  <c r="Q436" i="53"/>
  <c r="R424" i="53"/>
  <c r="Q424" i="53"/>
  <c r="R412" i="53"/>
  <c r="Q412" i="53"/>
  <c r="R404" i="53"/>
  <c r="Q404" i="53"/>
  <c r="R396" i="53"/>
  <c r="Q396" i="53"/>
  <c r="R392" i="53"/>
  <c r="Q392" i="53"/>
  <c r="R380" i="53"/>
  <c r="Q380" i="53"/>
  <c r="R376" i="53"/>
  <c r="Q376" i="53"/>
  <c r="R368" i="53"/>
  <c r="Q368" i="53"/>
  <c r="R360" i="53"/>
  <c r="Q360" i="53"/>
  <c r="R356" i="53"/>
  <c r="Q356" i="53"/>
  <c r="R348" i="53"/>
  <c r="Q348" i="53"/>
  <c r="R340" i="53"/>
  <c r="Q340" i="53"/>
  <c r="R332" i="53"/>
  <c r="Q332" i="53"/>
  <c r="R324" i="53"/>
  <c r="Q324" i="53"/>
  <c r="R316" i="53"/>
  <c r="Q316" i="53"/>
  <c r="R312" i="53"/>
  <c r="Q312" i="53"/>
  <c r="R304" i="53"/>
  <c r="Q304" i="53"/>
  <c r="R296" i="53"/>
  <c r="Q296" i="53"/>
  <c r="R288" i="53"/>
  <c r="Q288" i="53"/>
  <c r="R284" i="53"/>
  <c r="Q284" i="53"/>
  <c r="R272" i="53"/>
  <c r="Q272" i="53"/>
  <c r="R268" i="53"/>
  <c r="Q268" i="53"/>
  <c r="R244" i="53"/>
  <c r="Q244" i="53"/>
  <c r="R233" i="53"/>
  <c r="Q233" i="53"/>
  <c r="R236" i="53"/>
  <c r="Q236" i="53"/>
  <c r="R154" i="53"/>
  <c r="Q154" i="53"/>
  <c r="R231" i="53"/>
  <c r="Q231" i="53"/>
  <c r="R202" i="53"/>
  <c r="Q202" i="53"/>
  <c r="N194" i="53"/>
  <c r="R175" i="53"/>
  <c r="Q175" i="53"/>
  <c r="R87" i="53"/>
  <c r="Q87" i="53"/>
  <c r="R150" i="53"/>
  <c r="Q150" i="53"/>
  <c r="R146" i="53"/>
  <c r="Q146" i="53"/>
  <c r="R117" i="53"/>
  <c r="Q117" i="53"/>
  <c r="R113" i="53"/>
  <c r="Q113" i="53"/>
  <c r="R144" i="53"/>
  <c r="Q144" i="53"/>
  <c r="R107" i="53"/>
  <c r="Q107" i="53"/>
  <c r="R141" i="53"/>
  <c r="Q141" i="53"/>
  <c r="R137" i="53"/>
  <c r="Q137" i="53"/>
  <c r="R225" i="53"/>
  <c r="Q225" i="53"/>
  <c r="R132" i="53"/>
  <c r="Q132" i="53"/>
  <c r="R94" i="53"/>
  <c r="Q94" i="53"/>
  <c r="R21" i="53"/>
  <c r="Q21" i="53"/>
  <c r="R210" i="53"/>
  <c r="Q210" i="53"/>
  <c r="R823" i="53"/>
  <c r="Q823" i="53"/>
  <c r="R803" i="53"/>
  <c r="Q803" i="53"/>
  <c r="R808" i="53"/>
  <c r="Q808" i="53"/>
  <c r="R800" i="53"/>
  <c r="Q800" i="53"/>
  <c r="R788" i="53"/>
  <c r="Q788" i="53"/>
  <c r="R764" i="53"/>
  <c r="Q764" i="53"/>
  <c r="R760" i="53"/>
  <c r="Q760" i="53"/>
  <c r="R756" i="53"/>
  <c r="Q756" i="53"/>
  <c r="R752" i="53"/>
  <c r="Q752" i="53"/>
  <c r="R740" i="53"/>
  <c r="Q740" i="53"/>
  <c r="R728" i="53"/>
  <c r="Q728" i="53"/>
  <c r="R716" i="53"/>
  <c r="Q716" i="53"/>
  <c r="R688" i="53"/>
  <c r="Q688" i="53"/>
  <c r="N684" i="53"/>
  <c r="R684" i="53"/>
  <c r="Q684" i="53"/>
  <c r="R664" i="53"/>
  <c r="Q664" i="53"/>
  <c r="R652" i="53"/>
  <c r="Q652" i="53"/>
  <c r="R640" i="53"/>
  <c r="Q640" i="53"/>
  <c r="R620" i="53"/>
  <c r="Q620" i="53"/>
  <c r="R608" i="53"/>
  <c r="Q608" i="53"/>
  <c r="R596" i="53"/>
  <c r="Q596" i="53"/>
  <c r="R592" i="53"/>
  <c r="Q592" i="53"/>
  <c r="R580" i="53"/>
  <c r="Q580" i="53"/>
  <c r="R576" i="53"/>
  <c r="Q576" i="53"/>
  <c r="R564" i="53"/>
  <c r="Q564" i="53"/>
  <c r="R552" i="53"/>
  <c r="Q552" i="53"/>
  <c r="R540" i="53"/>
  <c r="Q540" i="53"/>
  <c r="R528" i="53"/>
  <c r="Q528" i="53"/>
  <c r="R516" i="53"/>
  <c r="Q516" i="53"/>
  <c r="R504" i="53"/>
  <c r="Q504" i="53"/>
  <c r="R492" i="53"/>
  <c r="Q492" i="53"/>
  <c r="R480" i="53"/>
  <c r="Q480" i="53"/>
  <c r="R456" i="53"/>
  <c r="Q456" i="53"/>
  <c r="R452" i="53"/>
  <c r="Q452" i="53"/>
  <c r="R440" i="53"/>
  <c r="Q440" i="53"/>
  <c r="R428" i="53"/>
  <c r="Q428" i="53"/>
  <c r="R420" i="53"/>
  <c r="Q420" i="53"/>
  <c r="R416" i="53"/>
  <c r="Q416" i="53"/>
  <c r="R400" i="53"/>
  <c r="Q400" i="53"/>
  <c r="R388" i="53"/>
  <c r="Q388" i="53"/>
  <c r="R384" i="53"/>
  <c r="Q384" i="53"/>
  <c r="R372" i="53"/>
  <c r="Q372" i="53"/>
  <c r="R364" i="53"/>
  <c r="Q364" i="53"/>
  <c r="R352" i="53"/>
  <c r="Q352" i="53"/>
  <c r="R344" i="53"/>
  <c r="Q344" i="53"/>
  <c r="R336" i="53"/>
  <c r="Q336" i="53"/>
  <c r="R328" i="53"/>
  <c r="Q328" i="53"/>
  <c r="R320" i="53"/>
  <c r="Q320" i="53"/>
  <c r="R308" i="53"/>
  <c r="Q308" i="53"/>
  <c r="R300" i="53"/>
  <c r="Q300" i="53"/>
  <c r="R292" i="53"/>
  <c r="Q292" i="53"/>
  <c r="N280" i="53"/>
  <c r="R280" i="53"/>
  <c r="Q280" i="53"/>
  <c r="R276" i="53"/>
  <c r="Q276" i="53"/>
  <c r="R264" i="53"/>
  <c r="Q264" i="53"/>
  <c r="R260" i="53"/>
  <c r="Q260" i="53"/>
  <c r="R256" i="53"/>
  <c r="Q256" i="53"/>
  <c r="R252" i="53"/>
  <c r="Q252" i="53"/>
  <c r="R248" i="53"/>
  <c r="Q248" i="53"/>
  <c r="R73" i="53"/>
  <c r="Q73" i="53"/>
  <c r="R123" i="53"/>
  <c r="Q123" i="53"/>
  <c r="R71" i="53"/>
  <c r="Q71" i="53"/>
  <c r="R239" i="53"/>
  <c r="Q239" i="53"/>
  <c r="R829" i="53"/>
  <c r="Q829" i="53"/>
  <c r="R825" i="53"/>
  <c r="Q825" i="53"/>
  <c r="R821" i="53"/>
  <c r="Q821" i="53"/>
  <c r="R817" i="53"/>
  <c r="Q817" i="53"/>
  <c r="R813" i="53"/>
  <c r="Q813" i="53"/>
  <c r="R809" i="53"/>
  <c r="Q809" i="53"/>
  <c r="R805" i="53"/>
  <c r="Q805" i="53"/>
  <c r="R801" i="53"/>
  <c r="Q801" i="53"/>
  <c r="R797" i="53"/>
  <c r="Q797" i="53"/>
  <c r="R793" i="53"/>
  <c r="Q793" i="53"/>
  <c r="R789" i="53"/>
  <c r="Q789" i="53"/>
  <c r="R785" i="53"/>
  <c r="Q785" i="53"/>
  <c r="R781" i="53"/>
  <c r="Q781" i="53"/>
  <c r="R777" i="53"/>
  <c r="Q777" i="53"/>
  <c r="R773" i="53"/>
  <c r="Q773" i="53"/>
  <c r="R769" i="53"/>
  <c r="Q769" i="53"/>
  <c r="R765" i="53"/>
  <c r="Q765" i="53"/>
  <c r="R761" i="53"/>
  <c r="Q761" i="53"/>
  <c r="R757" i="53"/>
  <c r="Q757" i="53"/>
  <c r="R753" i="53"/>
  <c r="Q753" i="53"/>
  <c r="R749" i="53"/>
  <c r="Q749" i="53"/>
  <c r="R745" i="53"/>
  <c r="Q745" i="53"/>
  <c r="R741" i="53"/>
  <c r="Q741" i="53"/>
  <c r="R737" i="53"/>
  <c r="Q737" i="53"/>
  <c r="R733" i="53"/>
  <c r="Q733" i="53"/>
  <c r="R729" i="53"/>
  <c r="Q729" i="53"/>
  <c r="R725" i="53"/>
  <c r="Q725" i="53"/>
  <c r="R721" i="53"/>
  <c r="Q721" i="53"/>
  <c r="R717" i="53"/>
  <c r="Q717" i="53"/>
  <c r="R713" i="53"/>
  <c r="Q713" i="53"/>
  <c r="R709" i="53"/>
  <c r="Q709" i="53"/>
  <c r="R705" i="53"/>
  <c r="Q705" i="53"/>
  <c r="R701" i="53"/>
  <c r="Q701" i="53"/>
  <c r="R697" i="53"/>
  <c r="Q697" i="53"/>
  <c r="R693" i="53"/>
  <c r="Q693" i="53"/>
  <c r="R689" i="53"/>
  <c r="Q689" i="53"/>
  <c r="R685" i="53"/>
  <c r="Q685" i="53"/>
  <c r="R681" i="53"/>
  <c r="Q681" i="53"/>
  <c r="R677" i="53"/>
  <c r="Q677" i="53"/>
  <c r="R673" i="53"/>
  <c r="Q673" i="53"/>
  <c r="R669" i="53"/>
  <c r="Q669" i="53"/>
  <c r="R665" i="53"/>
  <c r="Q665" i="53"/>
  <c r="R661" i="53"/>
  <c r="Q661" i="53"/>
  <c r="R657" i="53"/>
  <c r="Q657" i="53"/>
  <c r="R653" i="53"/>
  <c r="Q653" i="53"/>
  <c r="R649" i="53"/>
  <c r="Q649" i="53"/>
  <c r="R645" i="53"/>
  <c r="Q645" i="53"/>
  <c r="R641" i="53"/>
  <c r="Q641" i="53"/>
  <c r="R637" i="53"/>
  <c r="Q637" i="53"/>
  <c r="R633" i="53"/>
  <c r="Q633" i="53"/>
  <c r="R629" i="53"/>
  <c r="Q629" i="53"/>
  <c r="R625" i="53"/>
  <c r="Q625" i="53"/>
  <c r="R621" i="53"/>
  <c r="Q621" i="53"/>
  <c r="R617" i="53"/>
  <c r="Q617" i="53"/>
  <c r="R613" i="53"/>
  <c r="Q613" i="53"/>
  <c r="R609" i="53"/>
  <c r="Q609" i="53"/>
  <c r="R605" i="53"/>
  <c r="Q605" i="53"/>
  <c r="R601" i="53"/>
  <c r="Q601" i="53"/>
  <c r="R597" i="53"/>
  <c r="Q597" i="53"/>
  <c r="R593" i="53"/>
  <c r="Q593" i="53"/>
  <c r="R589" i="53"/>
  <c r="Q589" i="53"/>
  <c r="R585" i="53"/>
  <c r="Q585" i="53"/>
  <c r="R581" i="53"/>
  <c r="Q581" i="53"/>
  <c r="R577" i="53"/>
  <c r="Q577" i="53"/>
  <c r="R573" i="53"/>
  <c r="Q573" i="53"/>
  <c r="R569" i="53"/>
  <c r="Q569" i="53"/>
  <c r="R565" i="53"/>
  <c r="Q565" i="53"/>
  <c r="R561" i="53"/>
  <c r="Q561" i="53"/>
  <c r="R557" i="53"/>
  <c r="Q557" i="53"/>
  <c r="R553" i="53"/>
  <c r="Q553" i="53"/>
  <c r="R549" i="53"/>
  <c r="Q549" i="53"/>
  <c r="R545" i="53"/>
  <c r="Q545" i="53"/>
  <c r="R541" i="53"/>
  <c r="Q541" i="53"/>
  <c r="R537" i="53"/>
  <c r="Q537" i="53"/>
  <c r="R533" i="53"/>
  <c r="Q533" i="53"/>
  <c r="R529" i="53"/>
  <c r="Q529" i="53"/>
  <c r="R525" i="53"/>
  <c r="Q525" i="53"/>
  <c r="R521" i="53"/>
  <c r="Q521" i="53"/>
  <c r="R517" i="53"/>
  <c r="Q517" i="53"/>
  <c r="R513" i="53"/>
  <c r="Q513" i="53"/>
  <c r="R509" i="53"/>
  <c r="Q509" i="53"/>
  <c r="R505" i="53"/>
  <c r="Q505" i="53"/>
  <c r="R501" i="53"/>
  <c r="Q501" i="53"/>
  <c r="R497" i="53"/>
  <c r="Q497" i="53"/>
  <c r="R493" i="53"/>
  <c r="Q493" i="53"/>
  <c r="R489" i="53"/>
  <c r="Q489" i="53"/>
  <c r="R485" i="53"/>
  <c r="Q485" i="53"/>
  <c r="R481" i="53"/>
  <c r="Q481" i="53"/>
  <c r="R477" i="53"/>
  <c r="Q477" i="53"/>
  <c r="R473" i="53"/>
  <c r="Q473" i="53"/>
  <c r="R469" i="53"/>
  <c r="Q469" i="53"/>
  <c r="R465" i="53"/>
  <c r="Q465" i="53"/>
  <c r="R461" i="53"/>
  <c r="Q461" i="53"/>
  <c r="R457" i="53"/>
  <c r="Q457" i="53"/>
  <c r="R453" i="53"/>
  <c r="Q453" i="53"/>
  <c r="R449" i="53"/>
  <c r="Q449" i="53"/>
  <c r="R445" i="53"/>
  <c r="Q445" i="53"/>
  <c r="R441" i="53"/>
  <c r="Q441" i="53"/>
  <c r="R437" i="53"/>
  <c r="Q437" i="53"/>
  <c r="R433" i="53"/>
  <c r="Q433" i="53"/>
  <c r="R429" i="53"/>
  <c r="Q429" i="53"/>
  <c r="R425" i="53"/>
  <c r="Q425" i="53"/>
  <c r="R421" i="53"/>
  <c r="Q421" i="53"/>
  <c r="R417" i="53"/>
  <c r="Q417" i="53"/>
  <c r="R413" i="53"/>
  <c r="Q413" i="53"/>
  <c r="R409" i="53"/>
  <c r="Q409" i="53"/>
  <c r="R405" i="53"/>
  <c r="Q405" i="53"/>
  <c r="R401" i="53"/>
  <c r="Q401" i="53"/>
  <c r="R397" i="53"/>
  <c r="Q397" i="53"/>
  <c r="R393" i="53"/>
  <c r="Q393" i="53"/>
  <c r="R389" i="53"/>
  <c r="Q389" i="53"/>
  <c r="R385" i="53"/>
  <c r="Q385" i="53"/>
  <c r="R381" i="53"/>
  <c r="Q381" i="53"/>
  <c r="R377" i="53"/>
  <c r="Q377" i="53"/>
  <c r="R373" i="53"/>
  <c r="Q373" i="53"/>
  <c r="R369" i="53"/>
  <c r="Q369" i="53"/>
  <c r="R365" i="53"/>
  <c r="Q365" i="53"/>
  <c r="R361" i="53"/>
  <c r="Q361" i="53"/>
  <c r="R357" i="53"/>
  <c r="Q357" i="53"/>
  <c r="R353" i="53"/>
  <c r="Q353" i="53"/>
  <c r="R349" i="53"/>
  <c r="Q349" i="53"/>
  <c r="R345" i="53"/>
  <c r="Q345" i="53"/>
  <c r="R341" i="53"/>
  <c r="Q341" i="53"/>
  <c r="R337" i="53"/>
  <c r="Q337" i="53"/>
  <c r="R333" i="53"/>
  <c r="Q333" i="53"/>
  <c r="R329" i="53"/>
  <c r="Q329" i="53"/>
  <c r="R325" i="53"/>
  <c r="Q325" i="53"/>
  <c r="R321" i="53"/>
  <c r="Q321" i="53"/>
  <c r="R317" i="53"/>
  <c r="Q317" i="53"/>
  <c r="R313" i="53"/>
  <c r="Q313" i="53"/>
  <c r="R309" i="53"/>
  <c r="Q309" i="53"/>
  <c r="R305" i="53"/>
  <c r="Q305" i="53"/>
  <c r="R301" i="53"/>
  <c r="Q301" i="53"/>
  <c r="R297" i="53"/>
  <c r="Q297" i="53"/>
  <c r="R293" i="53"/>
  <c r="Q293" i="53"/>
  <c r="R289" i="53"/>
  <c r="Q289" i="53"/>
  <c r="R285" i="53"/>
  <c r="Q285" i="53"/>
  <c r="R281" i="53"/>
  <c r="Q281" i="53"/>
  <c r="R277" i="53"/>
  <c r="Q277" i="53"/>
  <c r="R273" i="53"/>
  <c r="Q273" i="53"/>
  <c r="R269" i="53"/>
  <c r="Q269" i="53"/>
  <c r="R265" i="53"/>
  <c r="Q265" i="53"/>
  <c r="R261" i="53"/>
  <c r="Q261" i="53"/>
  <c r="R257" i="53"/>
  <c r="Q257" i="53"/>
  <c r="R253" i="53"/>
  <c r="Q253" i="53"/>
  <c r="R249" i="53"/>
  <c r="Q249" i="53"/>
  <c r="R245" i="53"/>
  <c r="Q245" i="53"/>
  <c r="R59" i="53"/>
  <c r="Q59" i="53"/>
  <c r="R127" i="53"/>
  <c r="Q127" i="53"/>
  <c r="R155" i="53"/>
  <c r="Q155" i="53"/>
  <c r="R74" i="53"/>
  <c r="Q74" i="53"/>
  <c r="R60" i="53"/>
  <c r="Q60" i="53"/>
  <c r="R229" i="53"/>
  <c r="Q229" i="53"/>
  <c r="R195" i="53"/>
  <c r="Q195" i="53"/>
  <c r="R3" i="53"/>
  <c r="Q3" i="53"/>
  <c r="R120" i="53"/>
  <c r="Q120" i="53"/>
  <c r="R147" i="53"/>
  <c r="Q147" i="53"/>
  <c r="R118" i="53"/>
  <c r="Q118" i="53"/>
  <c r="R114" i="53"/>
  <c r="Q114" i="53"/>
  <c r="R111" i="53"/>
  <c r="Q111" i="53"/>
  <c r="R108" i="53"/>
  <c r="Q108" i="53"/>
  <c r="R134" i="53"/>
  <c r="Q134" i="53"/>
  <c r="R223" i="53"/>
  <c r="Q223" i="53"/>
  <c r="R65" i="53"/>
  <c r="Q65" i="53"/>
  <c r="R63" i="53"/>
  <c r="Q63" i="53"/>
  <c r="R238" i="53"/>
  <c r="Q238" i="53"/>
  <c r="R129" i="53"/>
  <c r="Q129" i="53"/>
  <c r="R91" i="53"/>
  <c r="Q91" i="53"/>
  <c r="I825" i="53"/>
  <c r="E825" i="53"/>
  <c r="I821" i="53"/>
  <c r="E821" i="53"/>
  <c r="I817" i="53"/>
  <c r="E817" i="53"/>
  <c r="I813" i="53"/>
  <c r="E813" i="53"/>
  <c r="I805" i="53"/>
  <c r="E805" i="53"/>
  <c r="I797" i="53"/>
  <c r="E797" i="53"/>
  <c r="I789" i="53"/>
  <c r="E789" i="53"/>
  <c r="I777" i="53"/>
  <c r="E777" i="53"/>
  <c r="I765" i="53"/>
  <c r="E765" i="53"/>
  <c r="I741" i="53"/>
  <c r="E741" i="53"/>
  <c r="I733" i="53"/>
  <c r="E733" i="53"/>
  <c r="I729" i="53"/>
  <c r="E729" i="53"/>
  <c r="I725" i="53"/>
  <c r="E725" i="53"/>
  <c r="I705" i="53"/>
  <c r="E705" i="53"/>
  <c r="I697" i="53"/>
  <c r="E697" i="53"/>
  <c r="I677" i="53"/>
  <c r="E677" i="53"/>
  <c r="I669" i="53"/>
  <c r="E669" i="53"/>
  <c r="I661" i="53"/>
  <c r="E661" i="53"/>
  <c r="I657" i="53"/>
  <c r="E657" i="53"/>
  <c r="I653" i="53"/>
  <c r="E653" i="53"/>
  <c r="I649" i="53"/>
  <c r="E649" i="53"/>
  <c r="I645" i="53"/>
  <c r="E645" i="53"/>
  <c r="I637" i="53"/>
  <c r="E637" i="53"/>
  <c r="I629" i="53"/>
  <c r="E629" i="53"/>
  <c r="I625" i="53"/>
  <c r="E625" i="53"/>
  <c r="I613" i="53"/>
  <c r="E613" i="53"/>
  <c r="I609" i="53"/>
  <c r="E609" i="53"/>
  <c r="E585" i="53"/>
  <c r="E577" i="53"/>
  <c r="E565" i="53"/>
  <c r="E557" i="53"/>
  <c r="E545" i="53"/>
  <c r="E537" i="53"/>
  <c r="E529" i="53"/>
  <c r="E521" i="53"/>
  <c r="E517" i="53"/>
  <c r="E509" i="53"/>
  <c r="E501" i="53"/>
  <c r="E493" i="53"/>
  <c r="E485" i="53"/>
  <c r="E477" i="53"/>
  <c r="E469" i="53"/>
  <c r="E465" i="53"/>
  <c r="E461" i="53"/>
  <c r="E449" i="53"/>
  <c r="E441" i="53"/>
  <c r="E433" i="53"/>
  <c r="E429" i="53"/>
  <c r="E425" i="53"/>
  <c r="E417" i="53"/>
  <c r="E409" i="53"/>
  <c r="E405" i="53"/>
  <c r="E393" i="53"/>
  <c r="E389" i="53"/>
  <c r="E381" i="53"/>
  <c r="E369" i="53"/>
  <c r="E357" i="53"/>
  <c r="E349" i="53"/>
  <c r="E337" i="53"/>
  <c r="E329" i="53"/>
  <c r="E309" i="53"/>
  <c r="E301" i="53"/>
  <c r="E277" i="53"/>
  <c r="E273" i="53"/>
  <c r="E265" i="53"/>
  <c r="E257" i="53"/>
  <c r="E249" i="53"/>
  <c r="E245" i="53"/>
  <c r="E60" i="53"/>
  <c r="E195" i="53"/>
  <c r="E3" i="53"/>
  <c r="E120" i="53"/>
  <c r="E147" i="53"/>
  <c r="E118" i="53"/>
  <c r="E114" i="53"/>
  <c r="E111" i="53"/>
  <c r="E108" i="53"/>
  <c r="E142" i="53"/>
  <c r="E134" i="53"/>
  <c r="E223" i="53"/>
  <c r="E65" i="53"/>
  <c r="E129" i="53"/>
  <c r="E91" i="53"/>
  <c r="I830" i="53"/>
  <c r="E830" i="53"/>
  <c r="I826" i="53"/>
  <c r="E826" i="53"/>
  <c r="I822" i="53"/>
  <c r="E822" i="53"/>
  <c r="H818" i="53"/>
  <c r="E818" i="53"/>
  <c r="I814" i="53"/>
  <c r="E814" i="53"/>
  <c r="I810" i="53"/>
  <c r="E810" i="53"/>
  <c r="I806" i="53"/>
  <c r="E806" i="53"/>
  <c r="I802" i="53"/>
  <c r="E802" i="53"/>
  <c r="I798" i="53"/>
  <c r="E798" i="53"/>
  <c r="I794" i="53"/>
  <c r="E794" i="53"/>
  <c r="I790" i="53"/>
  <c r="E790" i="53"/>
  <c r="H786" i="53"/>
  <c r="E786" i="53"/>
  <c r="I782" i="53"/>
  <c r="E782" i="53"/>
  <c r="I778" i="53"/>
  <c r="E778" i="53"/>
  <c r="I774" i="53"/>
  <c r="E774" i="53"/>
  <c r="E770" i="53"/>
  <c r="I766" i="53"/>
  <c r="E766" i="53"/>
  <c r="I762" i="53"/>
  <c r="E762" i="53"/>
  <c r="I758" i="53"/>
  <c r="E758" i="53"/>
  <c r="H754" i="53"/>
  <c r="E754" i="53"/>
  <c r="I750" i="53"/>
  <c r="E750" i="53"/>
  <c r="I746" i="53"/>
  <c r="E746" i="53"/>
  <c r="I742" i="53"/>
  <c r="E742" i="53"/>
  <c r="I738" i="53"/>
  <c r="E738" i="53"/>
  <c r="I734" i="53"/>
  <c r="E734" i="53"/>
  <c r="I730" i="53"/>
  <c r="E730" i="53"/>
  <c r="I726" i="53"/>
  <c r="E726" i="53"/>
  <c r="H722" i="53"/>
  <c r="E722" i="53"/>
  <c r="I718" i="53"/>
  <c r="E718" i="53"/>
  <c r="I714" i="53"/>
  <c r="E714" i="53"/>
  <c r="I710" i="53"/>
  <c r="E710" i="53"/>
  <c r="H706" i="53"/>
  <c r="E706" i="53"/>
  <c r="I702" i="53"/>
  <c r="E702" i="53"/>
  <c r="I698" i="53"/>
  <c r="E698" i="53"/>
  <c r="I694" i="53"/>
  <c r="E694" i="53"/>
  <c r="H690" i="53"/>
  <c r="E690" i="53"/>
  <c r="I686" i="53"/>
  <c r="E686" i="53"/>
  <c r="I682" i="53"/>
  <c r="E682" i="53"/>
  <c r="I678" i="53"/>
  <c r="E678" i="53"/>
  <c r="I674" i="53"/>
  <c r="E674" i="53"/>
  <c r="I670" i="53"/>
  <c r="E670" i="53"/>
  <c r="I666" i="53"/>
  <c r="E666" i="53"/>
  <c r="I662" i="53"/>
  <c r="E662" i="53"/>
  <c r="H658" i="53"/>
  <c r="E658" i="53"/>
  <c r="I654" i="53"/>
  <c r="E654" i="53"/>
  <c r="I650" i="53"/>
  <c r="E650" i="53"/>
  <c r="I646" i="53"/>
  <c r="E646" i="53"/>
  <c r="H642" i="53"/>
  <c r="E642" i="53"/>
  <c r="I638" i="53"/>
  <c r="E638" i="53"/>
  <c r="I634" i="53"/>
  <c r="E634" i="53"/>
  <c r="I630" i="53"/>
  <c r="E630" i="53"/>
  <c r="H626" i="53"/>
  <c r="E626" i="53"/>
  <c r="I622" i="53"/>
  <c r="E622" i="53"/>
  <c r="I618" i="53"/>
  <c r="E618" i="53"/>
  <c r="I614" i="53"/>
  <c r="E614" i="53"/>
  <c r="I610" i="53"/>
  <c r="E610" i="53"/>
  <c r="I606" i="53"/>
  <c r="E606" i="53"/>
  <c r="I602" i="53"/>
  <c r="E602" i="53"/>
  <c r="I598" i="53"/>
  <c r="E598" i="53"/>
  <c r="H594" i="53"/>
  <c r="E594" i="53"/>
  <c r="I590" i="53"/>
  <c r="E590" i="53"/>
  <c r="G586" i="53"/>
  <c r="E586" i="53"/>
  <c r="G582" i="53"/>
  <c r="E582" i="53"/>
  <c r="H578" i="53"/>
  <c r="E578" i="53"/>
  <c r="I574" i="53"/>
  <c r="E574" i="53"/>
  <c r="G570" i="53"/>
  <c r="E570" i="53"/>
  <c r="G566" i="53"/>
  <c r="E566" i="53"/>
  <c r="G562" i="53"/>
  <c r="E562" i="53"/>
  <c r="I558" i="53"/>
  <c r="E558" i="53"/>
  <c r="G554" i="53"/>
  <c r="E554" i="53"/>
  <c r="G550" i="53"/>
  <c r="E550" i="53"/>
  <c r="I546" i="53"/>
  <c r="E546" i="53"/>
  <c r="I542" i="53"/>
  <c r="E542" i="53"/>
  <c r="G538" i="53"/>
  <c r="E538" i="53"/>
  <c r="G534" i="53"/>
  <c r="E534" i="53"/>
  <c r="I530" i="53"/>
  <c r="E530" i="53"/>
  <c r="I526" i="53"/>
  <c r="E526" i="53"/>
  <c r="G522" i="53"/>
  <c r="E522" i="53"/>
  <c r="G518" i="53"/>
  <c r="E518" i="53"/>
  <c r="H514" i="53"/>
  <c r="E514" i="53"/>
  <c r="I510" i="53"/>
  <c r="E510" i="53"/>
  <c r="G506" i="53"/>
  <c r="E506" i="53"/>
  <c r="G502" i="53"/>
  <c r="E502" i="53"/>
  <c r="G498" i="53"/>
  <c r="E498" i="53"/>
  <c r="I494" i="53"/>
  <c r="E494" i="53"/>
  <c r="G490" i="53"/>
  <c r="E490" i="53"/>
  <c r="G486" i="53"/>
  <c r="E486" i="53"/>
  <c r="I482" i="53"/>
  <c r="E482" i="53"/>
  <c r="I478" i="53"/>
  <c r="E478" i="53"/>
  <c r="G474" i="53"/>
  <c r="E474" i="53"/>
  <c r="G470" i="53"/>
  <c r="E470" i="53"/>
  <c r="I466" i="53"/>
  <c r="E466" i="53"/>
  <c r="I462" i="53"/>
  <c r="E462" i="53"/>
  <c r="G458" i="53"/>
  <c r="E458" i="53"/>
  <c r="G454" i="53"/>
  <c r="E454" i="53"/>
  <c r="H450" i="53"/>
  <c r="E450" i="53"/>
  <c r="I446" i="53"/>
  <c r="E446" i="53"/>
  <c r="G442" i="53"/>
  <c r="E442" i="53"/>
  <c r="G438" i="53"/>
  <c r="E438" i="53"/>
  <c r="G434" i="53"/>
  <c r="E434" i="53"/>
  <c r="I430" i="53"/>
  <c r="E430" i="53"/>
  <c r="G426" i="53"/>
  <c r="E426" i="53"/>
  <c r="G422" i="53"/>
  <c r="E422" i="53"/>
  <c r="I418" i="53"/>
  <c r="E418" i="53"/>
  <c r="I414" i="53"/>
  <c r="E414" i="53"/>
  <c r="G410" i="53"/>
  <c r="E410" i="53"/>
  <c r="G406" i="53"/>
  <c r="E406" i="53"/>
  <c r="I402" i="53"/>
  <c r="E402" i="53"/>
  <c r="I398" i="53"/>
  <c r="E398" i="53"/>
  <c r="G394" i="53"/>
  <c r="E394" i="53"/>
  <c r="G390" i="53"/>
  <c r="E390" i="53"/>
  <c r="H386" i="53"/>
  <c r="E386" i="53"/>
  <c r="I382" i="53"/>
  <c r="E382" i="53"/>
  <c r="G378" i="53"/>
  <c r="E378" i="53"/>
  <c r="G374" i="53"/>
  <c r="E374" i="53"/>
  <c r="G370" i="53"/>
  <c r="E370" i="53"/>
  <c r="I366" i="53"/>
  <c r="E366" i="53"/>
  <c r="G362" i="53"/>
  <c r="E362" i="53"/>
  <c r="G358" i="53"/>
  <c r="E358" i="53"/>
  <c r="I354" i="53"/>
  <c r="E354" i="53"/>
  <c r="I350" i="53"/>
  <c r="E350" i="53"/>
  <c r="G346" i="53"/>
  <c r="E346" i="53"/>
  <c r="G342" i="53"/>
  <c r="E342" i="53"/>
  <c r="I338" i="53"/>
  <c r="E338" i="53"/>
  <c r="I334" i="53"/>
  <c r="E334" i="53"/>
  <c r="G330" i="53"/>
  <c r="E330" i="53"/>
  <c r="G326" i="53"/>
  <c r="E326" i="53"/>
  <c r="H322" i="53"/>
  <c r="E322" i="53"/>
  <c r="I318" i="53"/>
  <c r="E318" i="53"/>
  <c r="G314" i="53"/>
  <c r="E314" i="53"/>
  <c r="G310" i="53"/>
  <c r="E310" i="53"/>
  <c r="G306" i="53"/>
  <c r="E306" i="53"/>
  <c r="I302" i="53"/>
  <c r="E302" i="53"/>
  <c r="G298" i="53"/>
  <c r="E298" i="53"/>
  <c r="G294" i="53"/>
  <c r="E294" i="53"/>
  <c r="I290" i="53"/>
  <c r="E290" i="53"/>
  <c r="I286" i="53"/>
  <c r="E286" i="53"/>
  <c r="G282" i="53"/>
  <c r="E282" i="53"/>
  <c r="G278" i="53"/>
  <c r="E278" i="53"/>
  <c r="I274" i="53"/>
  <c r="E274" i="53"/>
  <c r="I270" i="53"/>
  <c r="E270" i="53"/>
  <c r="G266" i="53"/>
  <c r="E266" i="53"/>
  <c r="G262" i="53"/>
  <c r="E262" i="53"/>
  <c r="H258" i="53"/>
  <c r="E258" i="53"/>
  <c r="I254" i="53"/>
  <c r="E254" i="53"/>
  <c r="G250" i="53"/>
  <c r="E250" i="53"/>
  <c r="G246" i="53"/>
  <c r="E246" i="53"/>
  <c r="G242" i="53"/>
  <c r="E242" i="53"/>
  <c r="I237" i="53"/>
  <c r="E237" i="53"/>
  <c r="G234" i="53"/>
  <c r="E234" i="53"/>
  <c r="G76" i="53"/>
  <c r="I128" i="53"/>
  <c r="E128" i="53"/>
  <c r="I126" i="53"/>
  <c r="E126" i="53"/>
  <c r="G212" i="53"/>
  <c r="G124" i="53"/>
  <c r="E124" i="53"/>
  <c r="I20" i="53"/>
  <c r="I61" i="53"/>
  <c r="G178" i="53"/>
  <c r="G57" i="53"/>
  <c r="H72" i="53"/>
  <c r="I216" i="53"/>
  <c r="G232" i="53"/>
  <c r="G122" i="53"/>
  <c r="E122" i="53"/>
  <c r="G5" i="53"/>
  <c r="I49" i="53"/>
  <c r="G13" i="53"/>
  <c r="G12" i="53"/>
  <c r="I204" i="53"/>
  <c r="G200" i="53"/>
  <c r="G196" i="53"/>
  <c r="G23" i="53"/>
  <c r="I240" i="53"/>
  <c r="E240" i="53"/>
  <c r="I121" i="53"/>
  <c r="E121" i="53"/>
  <c r="G151" i="53"/>
  <c r="G148" i="53"/>
  <c r="E148" i="53"/>
  <c r="H119" i="53"/>
  <c r="E119" i="53"/>
  <c r="I115" i="53"/>
  <c r="E115" i="53"/>
  <c r="G112" i="53"/>
  <c r="E112" i="53"/>
  <c r="G109" i="53"/>
  <c r="E109" i="53"/>
  <c r="G106" i="53"/>
  <c r="I22" i="53"/>
  <c r="G171" i="53"/>
  <c r="G139" i="53"/>
  <c r="E139" i="53"/>
  <c r="I135" i="53"/>
  <c r="E135" i="53"/>
  <c r="I42" i="53"/>
  <c r="G40" i="53"/>
  <c r="G66" i="53"/>
  <c r="E66" i="53"/>
  <c r="I101" i="53"/>
  <c r="I64" i="53"/>
  <c r="G33" i="53"/>
  <c r="G241" i="53"/>
  <c r="E241" i="53"/>
  <c r="H15" i="53"/>
  <c r="E15" i="53"/>
  <c r="I227" i="53"/>
  <c r="G186" i="53"/>
  <c r="G193" i="53"/>
  <c r="I27" i="53"/>
  <c r="I130" i="53"/>
  <c r="E130" i="53"/>
  <c r="D130" i="53"/>
  <c r="G92" i="53"/>
  <c r="G62" i="53"/>
  <c r="I191" i="53"/>
  <c r="I221" i="53"/>
  <c r="G159" i="53"/>
  <c r="G214" i="53"/>
  <c r="I96" i="53"/>
  <c r="I166" i="53"/>
  <c r="G80" i="53"/>
  <c r="G79" i="53"/>
  <c r="D825" i="53"/>
  <c r="D821" i="53"/>
  <c r="D817" i="53"/>
  <c r="D813" i="53"/>
  <c r="D809" i="53"/>
  <c r="D805" i="53"/>
  <c r="D797" i="53"/>
  <c r="D793" i="53"/>
  <c r="D789" i="53"/>
  <c r="D777" i="53"/>
  <c r="D773" i="53"/>
  <c r="D765" i="53"/>
  <c r="D761" i="53"/>
  <c r="D757" i="53"/>
  <c r="D745" i="53"/>
  <c r="D741" i="53"/>
  <c r="D733" i="53"/>
  <c r="D729" i="53"/>
  <c r="D725" i="53"/>
  <c r="D713" i="53"/>
  <c r="D709" i="53"/>
  <c r="D705" i="53"/>
  <c r="D697" i="53"/>
  <c r="D693" i="53"/>
  <c r="D677" i="53"/>
  <c r="D669" i="53"/>
  <c r="D661" i="53"/>
  <c r="D657" i="53"/>
  <c r="D653" i="53"/>
  <c r="D649" i="53"/>
  <c r="D645" i="53"/>
  <c r="D637" i="53"/>
  <c r="D629" i="53"/>
  <c r="D625" i="53"/>
  <c r="D613" i="53"/>
  <c r="D609" i="53"/>
  <c r="D585" i="53"/>
  <c r="D577" i="53"/>
  <c r="D565" i="53"/>
  <c r="D557" i="53"/>
  <c r="D545" i="53"/>
  <c r="D537" i="53"/>
  <c r="D529" i="53"/>
  <c r="D521" i="53"/>
  <c r="D517" i="53"/>
  <c r="D509" i="53"/>
  <c r="D501" i="53"/>
  <c r="D493" i="53"/>
  <c r="D485" i="53"/>
  <c r="D477" i="53"/>
  <c r="D469" i="53"/>
  <c r="D465" i="53"/>
  <c r="D461" i="53"/>
  <c r="D449" i="53"/>
  <c r="D441" i="53"/>
  <c r="D433" i="53"/>
  <c r="D429" i="53"/>
  <c r="D425" i="53"/>
  <c r="D417" i="53"/>
  <c r="D409" i="53"/>
  <c r="D405" i="53"/>
  <c r="D393" i="53"/>
  <c r="D389" i="53"/>
  <c r="D381" i="53"/>
  <c r="D369" i="53"/>
  <c r="D357" i="53"/>
  <c r="D349" i="53"/>
  <c r="D337" i="53"/>
  <c r="D329" i="53"/>
  <c r="D309" i="53"/>
  <c r="D301" i="53"/>
  <c r="D277" i="53"/>
  <c r="D273" i="53"/>
  <c r="D265" i="53"/>
  <c r="D245" i="53"/>
  <c r="D60" i="53"/>
  <c r="D3" i="53"/>
  <c r="D120" i="53"/>
  <c r="D147" i="53"/>
  <c r="D114" i="53"/>
  <c r="D108" i="53"/>
  <c r="D142" i="53"/>
  <c r="D65" i="53"/>
  <c r="D258" i="53"/>
  <c r="D250" i="53"/>
  <c r="D242" i="53"/>
  <c r="D234" i="53"/>
  <c r="D128" i="53"/>
  <c r="D240" i="53"/>
  <c r="D119" i="53"/>
  <c r="D112" i="53"/>
  <c r="D135" i="53"/>
  <c r="D15" i="53"/>
  <c r="D91" i="53"/>
  <c r="I829" i="53"/>
  <c r="E829" i="53"/>
  <c r="I809" i="53"/>
  <c r="E809" i="53"/>
  <c r="I801" i="53"/>
  <c r="E801" i="53"/>
  <c r="I793" i="53"/>
  <c r="E793" i="53"/>
  <c r="I785" i="53"/>
  <c r="E785" i="53"/>
  <c r="I781" i="53"/>
  <c r="E781" i="53"/>
  <c r="I773" i="53"/>
  <c r="E773" i="53"/>
  <c r="I769" i="53"/>
  <c r="E769" i="53"/>
  <c r="I761" i="53"/>
  <c r="E761" i="53"/>
  <c r="I757" i="53"/>
  <c r="E757" i="53"/>
  <c r="I753" i="53"/>
  <c r="E753" i="53"/>
  <c r="I749" i="53"/>
  <c r="E749" i="53"/>
  <c r="I745" i="53"/>
  <c r="E745" i="53"/>
  <c r="I737" i="53"/>
  <c r="E737" i="53"/>
  <c r="I721" i="53"/>
  <c r="E721" i="53"/>
  <c r="I717" i="53"/>
  <c r="E717" i="53"/>
  <c r="I713" i="53"/>
  <c r="E713" i="53"/>
  <c r="I709" i="53"/>
  <c r="E709" i="53"/>
  <c r="I701" i="53"/>
  <c r="E701" i="53"/>
  <c r="I693" i="53"/>
  <c r="E693" i="53"/>
  <c r="I689" i="53"/>
  <c r="E689" i="53"/>
  <c r="I685" i="53"/>
  <c r="E685" i="53"/>
  <c r="I681" i="53"/>
  <c r="E681" i="53"/>
  <c r="I673" i="53"/>
  <c r="E673" i="53"/>
  <c r="I665" i="53"/>
  <c r="E665" i="53"/>
  <c r="I641" i="53"/>
  <c r="E641" i="53"/>
  <c r="I633" i="53"/>
  <c r="E633" i="53"/>
  <c r="I621" i="53"/>
  <c r="E621" i="53"/>
  <c r="I617" i="53"/>
  <c r="E617" i="53"/>
  <c r="I605" i="53"/>
  <c r="E605" i="53"/>
  <c r="I601" i="53"/>
  <c r="E601" i="53"/>
  <c r="I597" i="53"/>
  <c r="E597" i="53"/>
  <c r="I593" i="53"/>
  <c r="E593" i="53"/>
  <c r="E589" i="53"/>
  <c r="E581" i="53"/>
  <c r="E573" i="53"/>
  <c r="E569" i="53"/>
  <c r="E561" i="53"/>
  <c r="E553" i="53"/>
  <c r="E549" i="53"/>
  <c r="E541" i="53"/>
  <c r="E533" i="53"/>
  <c r="E525" i="53"/>
  <c r="E513" i="53"/>
  <c r="E505" i="53"/>
  <c r="E497" i="53"/>
  <c r="E489" i="53"/>
  <c r="E481" i="53"/>
  <c r="E473" i="53"/>
  <c r="E457" i="53"/>
  <c r="E453" i="53"/>
  <c r="E445" i="53"/>
  <c r="E437" i="53"/>
  <c r="E421" i="53"/>
  <c r="E413" i="53"/>
  <c r="E401" i="53"/>
  <c r="E397" i="53"/>
  <c r="E385" i="53"/>
  <c r="E377" i="53"/>
  <c r="E373" i="53"/>
  <c r="E365" i="53"/>
  <c r="E361" i="53"/>
  <c r="E353" i="53"/>
  <c r="E345" i="53"/>
  <c r="E341" i="53"/>
  <c r="E333" i="53"/>
  <c r="E325" i="53"/>
  <c r="E321" i="53"/>
  <c r="E317" i="53"/>
  <c r="E313" i="53"/>
  <c r="E305" i="53"/>
  <c r="E297" i="53"/>
  <c r="E293" i="53"/>
  <c r="E289" i="53"/>
  <c r="E285" i="53"/>
  <c r="E281" i="53"/>
  <c r="E269" i="53"/>
  <c r="E261" i="53"/>
  <c r="E253" i="53"/>
  <c r="E127" i="53"/>
  <c r="E155" i="53"/>
  <c r="E74" i="53"/>
  <c r="G831" i="53"/>
  <c r="E831" i="53"/>
  <c r="G827" i="53"/>
  <c r="E827" i="53"/>
  <c r="E823" i="53"/>
  <c r="G819" i="53"/>
  <c r="E819" i="53"/>
  <c r="G815" i="53"/>
  <c r="E815" i="53"/>
  <c r="G811" i="53"/>
  <c r="E811" i="53"/>
  <c r="E807" i="53"/>
  <c r="G803" i="53"/>
  <c r="E803" i="53"/>
  <c r="G799" i="53"/>
  <c r="E799" i="53"/>
  <c r="G795" i="53"/>
  <c r="E795" i="53"/>
  <c r="E791" i="53"/>
  <c r="G787" i="53"/>
  <c r="E787" i="53"/>
  <c r="G783" i="53"/>
  <c r="E783" i="53"/>
  <c r="G779" i="53"/>
  <c r="E779" i="53"/>
  <c r="E775" i="53"/>
  <c r="G771" i="53"/>
  <c r="E771" i="53"/>
  <c r="G767" i="53"/>
  <c r="E767" i="53"/>
  <c r="G763" i="53"/>
  <c r="E763" i="53"/>
  <c r="E759" i="53"/>
  <c r="G755" i="53"/>
  <c r="E755" i="53"/>
  <c r="G751" i="53"/>
  <c r="E751" i="53"/>
  <c r="G747" i="53"/>
  <c r="E747" i="53"/>
  <c r="E743" i="53"/>
  <c r="G739" i="53"/>
  <c r="E739" i="53"/>
  <c r="G735" i="53"/>
  <c r="E735" i="53"/>
  <c r="G731" i="53"/>
  <c r="E731" i="53"/>
  <c r="E727" i="53"/>
  <c r="E723" i="53"/>
  <c r="G719" i="53"/>
  <c r="E719" i="53"/>
  <c r="G715" i="53"/>
  <c r="E715" i="53"/>
  <c r="E711" i="53"/>
  <c r="G707" i="53"/>
  <c r="E707" i="53"/>
  <c r="G703" i="53"/>
  <c r="E703" i="53"/>
  <c r="G699" i="53"/>
  <c r="E699" i="53"/>
  <c r="E695" i="53"/>
  <c r="G691" i="53"/>
  <c r="E691" i="53"/>
  <c r="G687" i="53"/>
  <c r="E687" i="53"/>
  <c r="G683" i="53"/>
  <c r="E683" i="53"/>
  <c r="E679" i="53"/>
  <c r="G675" i="53"/>
  <c r="E675" i="53"/>
  <c r="G671" i="53"/>
  <c r="E671" i="53"/>
  <c r="G667" i="53"/>
  <c r="E667" i="53"/>
  <c r="E663" i="53"/>
  <c r="G659" i="53"/>
  <c r="E659" i="53"/>
  <c r="G655" i="53"/>
  <c r="E655" i="53"/>
  <c r="G651" i="53"/>
  <c r="E651" i="53"/>
  <c r="E647" i="53"/>
  <c r="G643" i="53"/>
  <c r="E643" i="53"/>
  <c r="G639" i="53"/>
  <c r="E639" i="53"/>
  <c r="G635" i="53"/>
  <c r="E635" i="53"/>
  <c r="E631" i="53"/>
  <c r="G627" i="53"/>
  <c r="E627" i="53"/>
  <c r="G623" i="53"/>
  <c r="E623" i="53"/>
  <c r="G619" i="53"/>
  <c r="E619" i="53"/>
  <c r="E615" i="53"/>
  <c r="G611" i="53"/>
  <c r="E611" i="53"/>
  <c r="G607" i="53"/>
  <c r="E607" i="53"/>
  <c r="G603" i="53"/>
  <c r="E603" i="53"/>
  <c r="E599" i="53"/>
  <c r="E595" i="53"/>
  <c r="G591" i="53"/>
  <c r="E591" i="53"/>
  <c r="G587" i="53"/>
  <c r="E587" i="53"/>
  <c r="E583" i="53"/>
  <c r="G579" i="53"/>
  <c r="E579" i="53"/>
  <c r="G575" i="53"/>
  <c r="E575" i="53"/>
  <c r="G571" i="53"/>
  <c r="E571" i="53"/>
  <c r="E567" i="53"/>
  <c r="G563" i="53"/>
  <c r="E563" i="53"/>
  <c r="G559" i="53"/>
  <c r="E559" i="53"/>
  <c r="G555" i="53"/>
  <c r="E555" i="53"/>
  <c r="E551" i="53"/>
  <c r="G547" i="53"/>
  <c r="E547" i="53"/>
  <c r="G543" i="53"/>
  <c r="E543" i="53"/>
  <c r="G539" i="53"/>
  <c r="E539" i="53"/>
  <c r="E535" i="53"/>
  <c r="G531" i="53"/>
  <c r="E531" i="53"/>
  <c r="G527" i="53"/>
  <c r="E527" i="53"/>
  <c r="G523" i="53"/>
  <c r="E523" i="53"/>
  <c r="E519" i="53"/>
  <c r="G515" i="53"/>
  <c r="E515" i="53"/>
  <c r="G511" i="53"/>
  <c r="E511" i="53"/>
  <c r="G507" i="53"/>
  <c r="E507" i="53"/>
  <c r="E503" i="53"/>
  <c r="G499" i="53"/>
  <c r="E499" i="53"/>
  <c r="G495" i="53"/>
  <c r="E495" i="53"/>
  <c r="G491" i="53"/>
  <c r="E491" i="53"/>
  <c r="E487" i="53"/>
  <c r="G483" i="53"/>
  <c r="E483" i="53"/>
  <c r="G479" i="53"/>
  <c r="E479" i="53"/>
  <c r="G475" i="53"/>
  <c r="E475" i="53"/>
  <c r="E471" i="53"/>
  <c r="E467" i="53"/>
  <c r="E463" i="53"/>
  <c r="E459" i="53"/>
  <c r="E455" i="53"/>
  <c r="E451" i="53"/>
  <c r="E447" i="53"/>
  <c r="E443" i="53"/>
  <c r="E439" i="53"/>
  <c r="E435" i="53"/>
  <c r="E431" i="53"/>
  <c r="E427" i="53"/>
  <c r="E423" i="53"/>
  <c r="E419" i="53"/>
  <c r="E415" i="53"/>
  <c r="E411" i="53"/>
  <c r="E407" i="53"/>
  <c r="E403" i="53"/>
  <c r="E399" i="53"/>
  <c r="E395" i="53"/>
  <c r="E391" i="53"/>
  <c r="E387" i="53"/>
  <c r="E383" i="53"/>
  <c r="E379" i="53"/>
  <c r="E375" i="53"/>
  <c r="E371" i="53"/>
  <c r="E367" i="53"/>
  <c r="E363" i="53"/>
  <c r="E359" i="53"/>
  <c r="E355" i="53"/>
  <c r="E351" i="53"/>
  <c r="E347" i="53"/>
  <c r="E343" i="53"/>
  <c r="E339" i="53"/>
  <c r="E335" i="53"/>
  <c r="E331" i="53"/>
  <c r="E327" i="53"/>
  <c r="E323" i="53"/>
  <c r="E319" i="53"/>
  <c r="E315" i="53"/>
  <c r="E311" i="53"/>
  <c r="E307" i="53"/>
  <c r="E303" i="53"/>
  <c r="E299" i="53"/>
  <c r="E295" i="53"/>
  <c r="E291" i="53"/>
  <c r="E287" i="53"/>
  <c r="E283" i="53"/>
  <c r="E279" i="53"/>
  <c r="E275" i="53"/>
  <c r="E271" i="53"/>
  <c r="E267" i="53"/>
  <c r="E263" i="53"/>
  <c r="E259" i="53"/>
  <c r="D259" i="53"/>
  <c r="E255" i="53"/>
  <c r="D255" i="53"/>
  <c r="E251" i="53"/>
  <c r="D251" i="53"/>
  <c r="E247" i="53"/>
  <c r="D247" i="53"/>
  <c r="E243" i="53"/>
  <c r="D243" i="53"/>
  <c r="E235" i="53"/>
  <c r="D235" i="53"/>
  <c r="E125" i="53"/>
  <c r="D125" i="53"/>
  <c r="E152" i="53"/>
  <c r="D152" i="53"/>
  <c r="E217" i="53"/>
  <c r="D217" i="53"/>
  <c r="E149" i="53"/>
  <c r="D149" i="53"/>
  <c r="E145" i="53"/>
  <c r="D145" i="53"/>
  <c r="E116" i="53"/>
  <c r="D116" i="53"/>
  <c r="E110" i="53"/>
  <c r="D110" i="53"/>
  <c r="E143" i="53"/>
  <c r="D143" i="53"/>
  <c r="E172" i="53"/>
  <c r="D172" i="53"/>
  <c r="E140" i="53"/>
  <c r="D140" i="53"/>
  <c r="E136" i="53"/>
  <c r="D136" i="53"/>
  <c r="E67" i="53"/>
  <c r="D67" i="53"/>
  <c r="E230" i="53"/>
  <c r="D230" i="53"/>
  <c r="E832" i="53"/>
  <c r="H828" i="53"/>
  <c r="E828" i="53"/>
  <c r="E824" i="53"/>
  <c r="E820" i="53"/>
  <c r="E816" i="53"/>
  <c r="H812" i="53"/>
  <c r="E812" i="53"/>
  <c r="E808" i="53"/>
  <c r="E804" i="53"/>
  <c r="E800" i="53"/>
  <c r="H796" i="53"/>
  <c r="E796" i="53"/>
  <c r="E792" i="53"/>
  <c r="E788" i="53"/>
  <c r="E784" i="53"/>
  <c r="H780" i="53"/>
  <c r="E780" i="53"/>
  <c r="E776" i="53"/>
  <c r="E772" i="53"/>
  <c r="E768" i="53"/>
  <c r="H764" i="53"/>
  <c r="E764" i="53"/>
  <c r="E760" i="53"/>
  <c r="E756" i="53"/>
  <c r="E752" i="53"/>
  <c r="H748" i="53"/>
  <c r="E748" i="53"/>
  <c r="E744" i="53"/>
  <c r="E740" i="53"/>
  <c r="E736" i="53"/>
  <c r="H732" i="53"/>
  <c r="E732" i="53"/>
  <c r="E728" i="53"/>
  <c r="E724" i="53"/>
  <c r="E720" i="53"/>
  <c r="H716" i="53"/>
  <c r="E716" i="53"/>
  <c r="E712" i="53"/>
  <c r="E708" i="53"/>
  <c r="E704" i="53"/>
  <c r="H700" i="53"/>
  <c r="E700" i="53"/>
  <c r="E696" i="53"/>
  <c r="E692" i="53"/>
  <c r="E688" i="53"/>
  <c r="H684" i="53"/>
  <c r="E684" i="53"/>
  <c r="E680" i="53"/>
  <c r="E676" i="53"/>
  <c r="E672" i="53"/>
  <c r="H668" i="53"/>
  <c r="E668" i="53"/>
  <c r="E664" i="53"/>
  <c r="E660" i="53"/>
  <c r="E656" i="53"/>
  <c r="H652" i="53"/>
  <c r="E652" i="53"/>
  <c r="E648" i="53"/>
  <c r="E644" i="53"/>
  <c r="E640" i="53"/>
  <c r="H636" i="53"/>
  <c r="E636" i="53"/>
  <c r="E632" i="53"/>
  <c r="E628" i="53"/>
  <c r="E624" i="53"/>
  <c r="H620" i="53"/>
  <c r="E620" i="53"/>
  <c r="E616" i="53"/>
  <c r="E612" i="53"/>
  <c r="E608" i="53"/>
  <c r="H604" i="53"/>
  <c r="E604" i="53"/>
  <c r="E600" i="53"/>
  <c r="E596" i="53"/>
  <c r="E592" i="53"/>
  <c r="I588" i="53"/>
  <c r="E588" i="53"/>
  <c r="I584" i="53"/>
  <c r="E584" i="53"/>
  <c r="E580" i="53"/>
  <c r="E576" i="53"/>
  <c r="G572" i="53"/>
  <c r="E572" i="53"/>
  <c r="I568" i="53"/>
  <c r="E568" i="53"/>
  <c r="E564" i="53"/>
  <c r="E560" i="53"/>
  <c r="G556" i="53"/>
  <c r="E556" i="53"/>
  <c r="I552" i="53"/>
  <c r="E552" i="53"/>
  <c r="E548" i="53"/>
  <c r="E544" i="53"/>
  <c r="G540" i="53"/>
  <c r="E540" i="53"/>
  <c r="I536" i="53"/>
  <c r="E536" i="53"/>
  <c r="E532" i="53"/>
  <c r="E528" i="53"/>
  <c r="I524" i="53"/>
  <c r="E524" i="53"/>
  <c r="I520" i="53"/>
  <c r="E520" i="53"/>
  <c r="E516" i="53"/>
  <c r="E512" i="53"/>
  <c r="G508" i="53"/>
  <c r="E508" i="53"/>
  <c r="I504" i="53"/>
  <c r="E504" i="53"/>
  <c r="E500" i="53"/>
  <c r="E496" i="53"/>
  <c r="G492" i="53"/>
  <c r="E492" i="53"/>
  <c r="I488" i="53"/>
  <c r="E488" i="53"/>
  <c r="E484" i="53"/>
  <c r="E480" i="53"/>
  <c r="G476" i="53"/>
  <c r="E476" i="53"/>
  <c r="I472" i="53"/>
  <c r="E472" i="53"/>
  <c r="E468" i="53"/>
  <c r="E464" i="53"/>
  <c r="I460" i="53"/>
  <c r="E460" i="53"/>
  <c r="I456" i="53"/>
  <c r="E456" i="53"/>
  <c r="E452" i="53"/>
  <c r="E448" i="53"/>
  <c r="G444" i="53"/>
  <c r="E444" i="53"/>
  <c r="I440" i="53"/>
  <c r="E440" i="53"/>
  <c r="E436" i="53"/>
  <c r="E432" i="53"/>
  <c r="G428" i="53"/>
  <c r="E428" i="53"/>
  <c r="I424" i="53"/>
  <c r="E424" i="53"/>
  <c r="E420" i="53"/>
  <c r="E416" i="53"/>
  <c r="G412" i="53"/>
  <c r="E412" i="53"/>
  <c r="I408" i="53"/>
  <c r="E408" i="53"/>
  <c r="E404" i="53"/>
  <c r="E400" i="53"/>
  <c r="I396" i="53"/>
  <c r="E396" i="53"/>
  <c r="I392" i="53"/>
  <c r="E392" i="53"/>
  <c r="E388" i="53"/>
  <c r="E384" i="53"/>
  <c r="G380" i="53"/>
  <c r="E380" i="53"/>
  <c r="I376" i="53"/>
  <c r="E376" i="53"/>
  <c r="E372" i="53"/>
  <c r="E368" i="53"/>
  <c r="G364" i="53"/>
  <c r="E364" i="53"/>
  <c r="I360" i="53"/>
  <c r="E360" i="53"/>
  <c r="E356" i="53"/>
  <c r="E352" i="53"/>
  <c r="G348" i="53"/>
  <c r="E348" i="53"/>
  <c r="I344" i="53"/>
  <c r="E344" i="53"/>
  <c r="E340" i="53"/>
  <c r="E336" i="53"/>
  <c r="I332" i="53"/>
  <c r="E332" i="53"/>
  <c r="E328" i="53"/>
  <c r="E324" i="53"/>
  <c r="E320" i="53"/>
  <c r="G316" i="53"/>
  <c r="E316" i="53"/>
  <c r="I312" i="53"/>
  <c r="E312" i="53"/>
  <c r="E308" i="53"/>
  <c r="E304" i="53"/>
  <c r="G300" i="53"/>
  <c r="E300" i="53"/>
  <c r="I296" i="53"/>
  <c r="E296" i="53"/>
  <c r="E292" i="53"/>
  <c r="E288" i="53"/>
  <c r="G284" i="53"/>
  <c r="E284" i="53"/>
  <c r="I280" i="53"/>
  <c r="E280" i="53"/>
  <c r="E276" i="53"/>
  <c r="E272" i="53"/>
  <c r="I268" i="53"/>
  <c r="E268" i="53"/>
  <c r="I264" i="53"/>
  <c r="E264" i="53"/>
  <c r="E260" i="53"/>
  <c r="D260" i="53"/>
  <c r="E256" i="53"/>
  <c r="D256" i="53"/>
  <c r="G252" i="53"/>
  <c r="E252" i="53"/>
  <c r="D252" i="53"/>
  <c r="I248" i="53"/>
  <c r="E248" i="53"/>
  <c r="D248" i="53"/>
  <c r="E244" i="53"/>
  <c r="D244" i="53"/>
  <c r="E233" i="53"/>
  <c r="D233" i="53"/>
  <c r="G236" i="53"/>
  <c r="E236" i="53"/>
  <c r="D236" i="53"/>
  <c r="I30" i="53"/>
  <c r="G154" i="53"/>
  <c r="E154" i="53"/>
  <c r="D154" i="53"/>
  <c r="I10" i="53"/>
  <c r="I51" i="53"/>
  <c r="I73" i="53"/>
  <c r="E73" i="53"/>
  <c r="D73" i="53"/>
  <c r="E123" i="53"/>
  <c r="D123" i="53"/>
  <c r="E231" i="53"/>
  <c r="D231" i="53"/>
  <c r="I88" i="53"/>
  <c r="E239" i="53"/>
  <c r="D239" i="53"/>
  <c r="E228" i="53"/>
  <c r="D228" i="53"/>
  <c r="G48" i="53"/>
  <c r="I46" i="53"/>
  <c r="G198" i="53"/>
  <c r="I194" i="53"/>
  <c r="E175" i="53"/>
  <c r="D175" i="53"/>
  <c r="E87" i="53"/>
  <c r="D87" i="53"/>
  <c r="I54" i="53"/>
  <c r="I150" i="53"/>
  <c r="E150" i="53"/>
  <c r="D150" i="53"/>
  <c r="E146" i="53"/>
  <c r="D146" i="53"/>
  <c r="E117" i="53"/>
  <c r="D117" i="53"/>
  <c r="I113" i="53"/>
  <c r="E113" i="53"/>
  <c r="D113" i="53"/>
  <c r="I144" i="53"/>
  <c r="E144" i="53"/>
  <c r="D144" i="53"/>
  <c r="E107" i="53"/>
  <c r="D107" i="53"/>
  <c r="H86" i="53"/>
  <c r="I141" i="53"/>
  <c r="E141" i="53"/>
  <c r="D141" i="53"/>
  <c r="E137" i="53"/>
  <c r="D137" i="53"/>
  <c r="E225" i="53"/>
  <c r="D225" i="53"/>
  <c r="I68" i="53"/>
  <c r="I103" i="53"/>
  <c r="I39" i="53"/>
  <c r="I218" i="53"/>
  <c r="I85" i="53"/>
  <c r="I169" i="53"/>
  <c r="E132" i="53"/>
  <c r="H94" i="53"/>
  <c r="E94" i="53"/>
  <c r="I90" i="53"/>
  <c r="G192" i="53"/>
  <c r="I84" i="53"/>
  <c r="I180" i="53"/>
  <c r="I21" i="53"/>
  <c r="H705" i="53"/>
  <c r="D831" i="53"/>
  <c r="D827" i="53"/>
  <c r="D823" i="53"/>
  <c r="D819" i="53"/>
  <c r="D815" i="53"/>
  <c r="D811" i="53"/>
  <c r="D807" i="53"/>
  <c r="D803" i="53"/>
  <c r="D799" i="53"/>
  <c r="D795" i="53"/>
  <c r="D791" i="53"/>
  <c r="D787" i="53"/>
  <c r="D783" i="53"/>
  <c r="D779" i="53"/>
  <c r="D775" i="53"/>
  <c r="D771" i="53"/>
  <c r="D767" i="53"/>
  <c r="D763" i="53"/>
  <c r="D759" i="53"/>
  <c r="D755" i="53"/>
  <c r="D751" i="53"/>
  <c r="D747" i="53"/>
  <c r="D743" i="53"/>
  <c r="D739" i="53"/>
  <c r="D735" i="53"/>
  <c r="D731" i="53"/>
  <c r="D727" i="53"/>
  <c r="D723" i="53"/>
  <c r="D719" i="53"/>
  <c r="D715" i="53"/>
  <c r="D711" i="53"/>
  <c r="D707" i="53"/>
  <c r="D703" i="53"/>
  <c r="D699" i="53"/>
  <c r="D695" i="53"/>
  <c r="D691" i="53"/>
  <c r="D687" i="53"/>
  <c r="D683" i="53"/>
  <c r="D679" i="53"/>
  <c r="D675" i="53"/>
  <c r="D671" i="53"/>
  <c r="D667" i="53"/>
  <c r="D663" i="53"/>
  <c r="D659" i="53"/>
  <c r="D655" i="53"/>
  <c r="D651" i="53"/>
  <c r="D647" i="53"/>
  <c r="D643" i="53"/>
  <c r="D639" i="53"/>
  <c r="D635" i="53"/>
  <c r="D631" i="53"/>
  <c r="D627" i="53"/>
  <c r="D623" i="53"/>
  <c r="D619" i="53"/>
  <c r="D615" i="53"/>
  <c r="D611" i="53"/>
  <c r="D607" i="53"/>
  <c r="D603" i="53"/>
  <c r="D599" i="53"/>
  <c r="D595" i="53"/>
  <c r="D591" i="53"/>
  <c r="D587" i="53"/>
  <c r="D583" i="53"/>
  <c r="D579" i="53"/>
  <c r="D575" i="53"/>
  <c r="D571" i="53"/>
  <c r="D567" i="53"/>
  <c r="D563" i="53"/>
  <c r="D559" i="53"/>
  <c r="D555" i="53"/>
  <c r="D551" i="53"/>
  <c r="D547" i="53"/>
  <c r="D543" i="53"/>
  <c r="D539" i="53"/>
  <c r="D535" i="53"/>
  <c r="D531" i="53"/>
  <c r="D527" i="53"/>
  <c r="D523" i="53"/>
  <c r="D519" i="53"/>
  <c r="D515" i="53"/>
  <c r="D511" i="53"/>
  <c r="D507" i="53"/>
  <c r="D503" i="53"/>
  <c r="D499" i="53"/>
  <c r="D495" i="53"/>
  <c r="D491" i="53"/>
  <c r="D487" i="53"/>
  <c r="D483" i="53"/>
  <c r="D479" i="53"/>
  <c r="D475" i="53"/>
  <c r="D471" i="53"/>
  <c r="D467" i="53"/>
  <c r="D463" i="53"/>
  <c r="D459" i="53"/>
  <c r="D455" i="53"/>
  <c r="D451" i="53"/>
  <c r="D447" i="53"/>
  <c r="D443" i="53"/>
  <c r="D439" i="53"/>
  <c r="D435" i="53"/>
  <c r="D431" i="53"/>
  <c r="D427" i="53"/>
  <c r="D423" i="53"/>
  <c r="D419" i="53"/>
  <c r="D415" i="53"/>
  <c r="D411" i="53"/>
  <c r="D407" i="53"/>
  <c r="D403" i="53"/>
  <c r="D399" i="53"/>
  <c r="D395" i="53"/>
  <c r="D391" i="53"/>
  <c r="D387" i="53"/>
  <c r="D383" i="53"/>
  <c r="D379" i="53"/>
  <c r="D375" i="53"/>
  <c r="D371" i="53"/>
  <c r="D367" i="53"/>
  <c r="D363" i="53"/>
  <c r="D359" i="53"/>
  <c r="D355" i="53"/>
  <c r="D351" i="53"/>
  <c r="D347" i="53"/>
  <c r="D343" i="53"/>
  <c r="D339" i="53"/>
  <c r="D335" i="53"/>
  <c r="D331" i="53"/>
  <c r="D327" i="53"/>
  <c r="D323" i="53"/>
  <c r="D319" i="53"/>
  <c r="D315" i="53"/>
  <c r="D311" i="53"/>
  <c r="D307" i="53"/>
  <c r="D303" i="53"/>
  <c r="D299" i="53"/>
  <c r="D295" i="53"/>
  <c r="D291" i="53"/>
  <c r="D287" i="53"/>
  <c r="D283" i="53"/>
  <c r="D279" i="53"/>
  <c r="D275" i="53"/>
  <c r="D271" i="53"/>
  <c r="D267" i="53"/>
  <c r="D263" i="53"/>
  <c r="D257" i="53"/>
  <c r="D249" i="53"/>
  <c r="D127" i="53"/>
  <c r="D195" i="53"/>
  <c r="D118" i="53"/>
  <c r="D111" i="53"/>
  <c r="D134" i="53"/>
  <c r="D223" i="53"/>
  <c r="D132" i="53"/>
  <c r="G180" i="53"/>
  <c r="I540" i="53"/>
  <c r="I192" i="53"/>
  <c r="G86" i="53"/>
  <c r="H801" i="53"/>
  <c r="H673" i="53"/>
  <c r="I412" i="53"/>
  <c r="G39" i="53"/>
  <c r="H769" i="53"/>
  <c r="H641" i="53"/>
  <c r="I284" i="53"/>
  <c r="G94" i="53"/>
  <c r="H737" i="53"/>
  <c r="H609" i="53"/>
  <c r="I198" i="53"/>
  <c r="H562" i="53"/>
  <c r="H498" i="53"/>
  <c r="H434" i="53"/>
  <c r="H370" i="53"/>
  <c r="H306" i="53"/>
  <c r="H242" i="53"/>
  <c r="H5" i="53"/>
  <c r="H106" i="53"/>
  <c r="H27" i="53"/>
  <c r="I796" i="53"/>
  <c r="I668" i="53"/>
  <c r="G119" i="53"/>
  <c r="G135" i="53"/>
  <c r="G15" i="53"/>
  <c r="G191" i="53"/>
  <c r="H822" i="53"/>
  <c r="H790" i="53"/>
  <c r="H758" i="53"/>
  <c r="H726" i="53"/>
  <c r="H694" i="53"/>
  <c r="H662" i="53"/>
  <c r="H630" i="53"/>
  <c r="H598" i="53"/>
  <c r="H540" i="53"/>
  <c r="H476" i="53"/>
  <c r="H412" i="53"/>
  <c r="H348" i="53"/>
  <c r="H284" i="53"/>
  <c r="H154" i="53"/>
  <c r="H198" i="53"/>
  <c r="H68" i="53"/>
  <c r="H192" i="53"/>
  <c r="I754" i="53"/>
  <c r="I626" i="53"/>
  <c r="I498" i="53"/>
  <c r="I370" i="53"/>
  <c r="I242" i="53"/>
  <c r="I106" i="53"/>
  <c r="G113" i="53"/>
  <c r="G68" i="53"/>
  <c r="G85" i="53"/>
  <c r="H817" i="53"/>
  <c r="H785" i="53"/>
  <c r="H753" i="53"/>
  <c r="H721" i="53"/>
  <c r="H689" i="53"/>
  <c r="H657" i="53"/>
  <c r="H625" i="53"/>
  <c r="H593" i="53"/>
  <c r="H530" i="53"/>
  <c r="H466" i="53"/>
  <c r="H402" i="53"/>
  <c r="H338" i="53"/>
  <c r="H274" i="53"/>
  <c r="H20" i="53"/>
  <c r="H240" i="53"/>
  <c r="H101" i="53"/>
  <c r="H96" i="53"/>
  <c r="I732" i="53"/>
  <c r="I604" i="53"/>
  <c r="I476" i="53"/>
  <c r="I348" i="53"/>
  <c r="I154" i="53"/>
  <c r="O743" i="53"/>
  <c r="G101" i="53"/>
  <c r="G27" i="53"/>
  <c r="G96" i="53"/>
  <c r="H806" i="53"/>
  <c r="H774" i="53"/>
  <c r="H742" i="53"/>
  <c r="H710" i="53"/>
  <c r="H678" i="53"/>
  <c r="H646" i="53"/>
  <c r="H614" i="53"/>
  <c r="H572" i="53"/>
  <c r="H508" i="53"/>
  <c r="H444" i="53"/>
  <c r="H380" i="53"/>
  <c r="H316" i="53"/>
  <c r="H252" i="53"/>
  <c r="H231" i="53"/>
  <c r="H113" i="53"/>
  <c r="H85" i="53"/>
  <c r="I818" i="53"/>
  <c r="I690" i="53"/>
  <c r="I562" i="53"/>
  <c r="I434" i="53"/>
  <c r="I306" i="53"/>
  <c r="I5" i="53"/>
  <c r="H77" i="53"/>
  <c r="I77" i="53"/>
  <c r="G77" i="53"/>
  <c r="I831" i="53"/>
  <c r="H831" i="53"/>
  <c r="N829" i="53"/>
  <c r="M829" i="53"/>
  <c r="O829" i="53"/>
  <c r="I827" i="53"/>
  <c r="H827" i="53"/>
  <c r="O825" i="53"/>
  <c r="N825" i="53"/>
  <c r="M825" i="53"/>
  <c r="I823" i="53"/>
  <c r="H823" i="53"/>
  <c r="O821" i="53"/>
  <c r="N821" i="53"/>
  <c r="M821" i="53"/>
  <c r="I819" i="53"/>
  <c r="H819" i="53"/>
  <c r="O817" i="53"/>
  <c r="N817" i="53"/>
  <c r="M817" i="53"/>
  <c r="I815" i="53"/>
  <c r="H815" i="53"/>
  <c r="O813" i="53"/>
  <c r="M813" i="53"/>
  <c r="N813" i="53"/>
  <c r="C811" i="53"/>
  <c r="I811" i="53"/>
  <c r="H811" i="53"/>
  <c r="O809" i="53"/>
  <c r="N809" i="53"/>
  <c r="M809" i="53"/>
  <c r="H807" i="53"/>
  <c r="I807" i="53"/>
  <c r="O805" i="53"/>
  <c r="M805" i="53"/>
  <c r="N805" i="53"/>
  <c r="C803" i="53"/>
  <c r="I803" i="53"/>
  <c r="H803" i="53"/>
  <c r="O801" i="53"/>
  <c r="N801" i="53"/>
  <c r="M801" i="53"/>
  <c r="I799" i="53"/>
  <c r="H799" i="53"/>
  <c r="O797" i="53"/>
  <c r="N797" i="53"/>
  <c r="M797" i="53"/>
  <c r="C795" i="53"/>
  <c r="I795" i="53"/>
  <c r="H795" i="53"/>
  <c r="O793" i="53"/>
  <c r="N793" i="53"/>
  <c r="M793" i="53"/>
  <c r="C791" i="53"/>
  <c r="H791" i="53"/>
  <c r="I791" i="53"/>
  <c r="O789" i="53"/>
  <c r="M789" i="53"/>
  <c r="N789" i="53"/>
  <c r="C787" i="53"/>
  <c r="I787" i="53"/>
  <c r="H787" i="53"/>
  <c r="O785" i="53"/>
  <c r="N785" i="53"/>
  <c r="M785" i="53"/>
  <c r="I783" i="53"/>
  <c r="H783" i="53"/>
  <c r="O781" i="53"/>
  <c r="M781" i="53"/>
  <c r="N781" i="53"/>
  <c r="C779" i="53"/>
  <c r="I779" i="53"/>
  <c r="H779" i="53"/>
  <c r="O777" i="53"/>
  <c r="N777" i="53"/>
  <c r="M777" i="53"/>
  <c r="C775" i="53"/>
  <c r="H775" i="53"/>
  <c r="I775" i="53"/>
  <c r="O773" i="53"/>
  <c r="N773" i="53"/>
  <c r="M773" i="53"/>
  <c r="C771" i="53"/>
  <c r="I771" i="53"/>
  <c r="H771" i="53"/>
  <c r="O769" i="53"/>
  <c r="M769" i="53"/>
  <c r="N769" i="53"/>
  <c r="I767" i="53"/>
  <c r="H767" i="53"/>
  <c r="O765" i="53"/>
  <c r="N765" i="53"/>
  <c r="M765" i="53"/>
  <c r="C763" i="53"/>
  <c r="I763" i="53"/>
  <c r="H763" i="53"/>
  <c r="O761" i="53"/>
  <c r="N761" i="53"/>
  <c r="M761" i="53"/>
  <c r="C759" i="53"/>
  <c r="I759" i="53"/>
  <c r="H759" i="53"/>
  <c r="O757" i="53"/>
  <c r="N757" i="53"/>
  <c r="M757" i="53"/>
  <c r="C755" i="53"/>
  <c r="I755" i="53"/>
  <c r="H755" i="53"/>
  <c r="O753" i="53"/>
  <c r="N753" i="53"/>
  <c r="M753" i="53"/>
  <c r="C751" i="53"/>
  <c r="I751" i="53"/>
  <c r="H751" i="53"/>
  <c r="O749" i="53"/>
  <c r="N749" i="53"/>
  <c r="M749" i="53"/>
  <c r="C747" i="53"/>
  <c r="I747" i="53"/>
  <c r="H747" i="53"/>
  <c r="O745" i="53"/>
  <c r="N745" i="53"/>
  <c r="M745" i="53"/>
  <c r="H743" i="53"/>
  <c r="I743" i="53"/>
  <c r="O741" i="53"/>
  <c r="N741" i="53"/>
  <c r="M741" i="53"/>
  <c r="C739" i="53"/>
  <c r="I739" i="53"/>
  <c r="H739" i="53"/>
  <c r="O737" i="53"/>
  <c r="N737" i="53"/>
  <c r="M737" i="53"/>
  <c r="C735" i="53"/>
  <c r="I735" i="53"/>
  <c r="H735" i="53"/>
  <c r="O733" i="53"/>
  <c r="N733" i="53"/>
  <c r="M733" i="53"/>
  <c r="C731" i="53"/>
  <c r="I731" i="53"/>
  <c r="H731" i="53"/>
  <c r="O729" i="53"/>
  <c r="N729" i="53"/>
  <c r="M729" i="53"/>
  <c r="C727" i="53"/>
  <c r="H727" i="53"/>
  <c r="I727" i="53"/>
  <c r="O725" i="53"/>
  <c r="N725" i="53"/>
  <c r="M725" i="53"/>
  <c r="C723" i="53"/>
  <c r="I723" i="53"/>
  <c r="H723" i="53"/>
  <c r="O721" i="53"/>
  <c r="N721" i="53"/>
  <c r="M721" i="53"/>
  <c r="I719" i="53"/>
  <c r="H719" i="53"/>
  <c r="O717" i="53"/>
  <c r="M717" i="53"/>
  <c r="N717" i="53"/>
  <c r="C715" i="53"/>
  <c r="I715" i="53"/>
  <c r="H715" i="53"/>
  <c r="O713" i="53"/>
  <c r="N713" i="53"/>
  <c r="M713" i="53"/>
  <c r="H711" i="53"/>
  <c r="I711" i="53"/>
  <c r="O709" i="53"/>
  <c r="N709" i="53"/>
  <c r="M709" i="53"/>
  <c r="C707" i="53"/>
  <c r="I707" i="53"/>
  <c r="H707" i="53"/>
  <c r="O705" i="53"/>
  <c r="N705" i="53"/>
  <c r="M705" i="53"/>
  <c r="I703" i="53"/>
  <c r="H703" i="53"/>
  <c r="N701" i="53"/>
  <c r="O701" i="53"/>
  <c r="M701" i="53"/>
  <c r="I699" i="53"/>
  <c r="H699" i="53"/>
  <c r="O697" i="53"/>
  <c r="N697" i="53"/>
  <c r="M697" i="53"/>
  <c r="I695" i="53"/>
  <c r="H695" i="53"/>
  <c r="O693" i="53"/>
  <c r="N693" i="53"/>
  <c r="M693" i="53"/>
  <c r="I691" i="53"/>
  <c r="H691" i="53"/>
  <c r="O689" i="53"/>
  <c r="N689" i="53"/>
  <c r="M689" i="53"/>
  <c r="I687" i="53"/>
  <c r="H687" i="53"/>
  <c r="O685" i="53"/>
  <c r="N685" i="53"/>
  <c r="M685" i="53"/>
  <c r="C683" i="53"/>
  <c r="I683" i="53"/>
  <c r="H683" i="53"/>
  <c r="O681" i="53"/>
  <c r="N681" i="53"/>
  <c r="M681" i="53"/>
  <c r="H679" i="53"/>
  <c r="I679" i="53"/>
  <c r="O677" i="53"/>
  <c r="N677" i="53"/>
  <c r="M677" i="53"/>
  <c r="C675" i="53"/>
  <c r="I675" i="53"/>
  <c r="H675" i="53"/>
  <c r="O673" i="53"/>
  <c r="N673" i="53"/>
  <c r="M673" i="53"/>
  <c r="I671" i="53"/>
  <c r="H671" i="53"/>
  <c r="O669" i="53"/>
  <c r="M669" i="53"/>
  <c r="N669" i="53"/>
  <c r="I667" i="53"/>
  <c r="H667" i="53"/>
  <c r="O665" i="53"/>
  <c r="N665" i="53"/>
  <c r="M665" i="53"/>
  <c r="H663" i="53"/>
  <c r="I663" i="53"/>
  <c r="O661" i="53"/>
  <c r="N661" i="53"/>
  <c r="M661" i="53"/>
  <c r="I659" i="53"/>
  <c r="H659" i="53"/>
  <c r="O657" i="53"/>
  <c r="N657" i="53"/>
  <c r="M657" i="53"/>
  <c r="I655" i="53"/>
  <c r="H655" i="53"/>
  <c r="M653" i="53"/>
  <c r="O653" i="53"/>
  <c r="N653" i="53"/>
  <c r="C651" i="53"/>
  <c r="I651" i="53"/>
  <c r="H651" i="53"/>
  <c r="O649" i="53"/>
  <c r="N649" i="53"/>
  <c r="M649" i="53"/>
  <c r="H647" i="53"/>
  <c r="I647" i="53"/>
  <c r="O645" i="53"/>
  <c r="N645" i="53"/>
  <c r="M645" i="53"/>
  <c r="C643" i="53"/>
  <c r="I643" i="53"/>
  <c r="H643" i="53"/>
  <c r="O641" i="53"/>
  <c r="M641" i="53"/>
  <c r="N641" i="53"/>
  <c r="I639" i="53"/>
  <c r="H639" i="53"/>
  <c r="O637" i="53"/>
  <c r="N637" i="53"/>
  <c r="M637" i="53"/>
  <c r="I635" i="53"/>
  <c r="H635" i="53"/>
  <c r="O633" i="53"/>
  <c r="N633" i="53"/>
  <c r="M633" i="53"/>
  <c r="I631" i="53"/>
  <c r="H631" i="53"/>
  <c r="O629" i="53"/>
  <c r="N629" i="53"/>
  <c r="M629" i="53"/>
  <c r="I627" i="53"/>
  <c r="H627" i="53"/>
  <c r="O625" i="53"/>
  <c r="N625" i="53"/>
  <c r="M625" i="53"/>
  <c r="I623" i="53"/>
  <c r="H623" i="53"/>
  <c r="O621" i="53"/>
  <c r="N621" i="53"/>
  <c r="M621" i="53"/>
  <c r="C619" i="53"/>
  <c r="I619" i="53"/>
  <c r="H619" i="53"/>
  <c r="O617" i="53"/>
  <c r="N617" i="53"/>
  <c r="M617" i="53"/>
  <c r="H615" i="53"/>
  <c r="I615" i="53"/>
  <c r="O613" i="53"/>
  <c r="M613" i="53"/>
  <c r="N613" i="53"/>
  <c r="C611" i="53"/>
  <c r="I611" i="53"/>
  <c r="H611" i="53"/>
  <c r="O609" i="53"/>
  <c r="N609" i="53"/>
  <c r="M609" i="53"/>
  <c r="I607" i="53"/>
  <c r="H607" i="53"/>
  <c r="O605" i="53"/>
  <c r="M605" i="53"/>
  <c r="N605" i="53"/>
  <c r="I603" i="53"/>
  <c r="H603" i="53"/>
  <c r="O601" i="53"/>
  <c r="N601" i="53"/>
  <c r="M601" i="53"/>
  <c r="H599" i="53"/>
  <c r="I599" i="53"/>
  <c r="O597" i="53"/>
  <c r="M597" i="53"/>
  <c r="N597" i="53"/>
  <c r="I595" i="53"/>
  <c r="H595" i="53"/>
  <c r="O593" i="53"/>
  <c r="N593" i="53"/>
  <c r="M593" i="53"/>
  <c r="H591" i="53"/>
  <c r="I591" i="53"/>
  <c r="O589" i="53"/>
  <c r="N589" i="53"/>
  <c r="M589" i="53"/>
  <c r="C587" i="53"/>
  <c r="H587" i="53"/>
  <c r="I587" i="53"/>
  <c r="O585" i="53"/>
  <c r="N585" i="53"/>
  <c r="M585" i="53"/>
  <c r="I583" i="53"/>
  <c r="H583" i="53"/>
  <c r="O581" i="53"/>
  <c r="M581" i="53"/>
  <c r="N581" i="53"/>
  <c r="C579" i="53"/>
  <c r="I579" i="53"/>
  <c r="H579" i="53"/>
  <c r="O577" i="53"/>
  <c r="N577" i="53"/>
  <c r="M577" i="53"/>
  <c r="H575" i="53"/>
  <c r="I575" i="53"/>
  <c r="O573" i="53"/>
  <c r="N573" i="53"/>
  <c r="M573" i="53"/>
  <c r="H571" i="53"/>
  <c r="I571" i="53"/>
  <c r="O569" i="53"/>
  <c r="N569" i="53"/>
  <c r="M569" i="53"/>
  <c r="I567" i="53"/>
  <c r="H567" i="53"/>
  <c r="O565" i="53"/>
  <c r="M565" i="53"/>
  <c r="N565" i="53"/>
  <c r="I563" i="53"/>
  <c r="H563" i="53"/>
  <c r="O561" i="53"/>
  <c r="N561" i="53"/>
  <c r="M561" i="53"/>
  <c r="H559" i="53"/>
  <c r="I559" i="53"/>
  <c r="O557" i="53"/>
  <c r="N557" i="53"/>
  <c r="M557" i="53"/>
  <c r="H555" i="53"/>
  <c r="I555" i="53"/>
  <c r="O553" i="53"/>
  <c r="N553" i="53"/>
  <c r="M553" i="53"/>
  <c r="I551" i="53"/>
  <c r="H551" i="53"/>
  <c r="O549" i="53"/>
  <c r="M549" i="53"/>
  <c r="N549" i="53"/>
  <c r="C547" i="53"/>
  <c r="I547" i="53"/>
  <c r="H547" i="53"/>
  <c r="O545" i="53"/>
  <c r="N545" i="53"/>
  <c r="M545" i="53"/>
  <c r="H543" i="53"/>
  <c r="I543" i="53"/>
  <c r="O541" i="53"/>
  <c r="M541" i="53"/>
  <c r="N541" i="53"/>
  <c r="H539" i="53"/>
  <c r="I539" i="53"/>
  <c r="O537" i="53"/>
  <c r="N537" i="53"/>
  <c r="M537" i="53"/>
  <c r="H535" i="53"/>
  <c r="I535" i="53"/>
  <c r="O533" i="53"/>
  <c r="M533" i="53"/>
  <c r="N533" i="53"/>
  <c r="I531" i="53"/>
  <c r="H531" i="53"/>
  <c r="O529" i="53"/>
  <c r="N529" i="53"/>
  <c r="M529" i="53"/>
  <c r="H527" i="53"/>
  <c r="I527" i="53"/>
  <c r="O525" i="53"/>
  <c r="M525" i="53"/>
  <c r="N525" i="53"/>
  <c r="H523" i="53"/>
  <c r="I523" i="53"/>
  <c r="O521" i="53"/>
  <c r="N521" i="53"/>
  <c r="M521" i="53"/>
  <c r="I519" i="53"/>
  <c r="H519" i="53"/>
  <c r="O517" i="53"/>
  <c r="M517" i="53"/>
  <c r="N517" i="53"/>
  <c r="I515" i="53"/>
  <c r="H515" i="53"/>
  <c r="O513" i="53"/>
  <c r="N513" i="53"/>
  <c r="M513" i="53"/>
  <c r="H511" i="53"/>
  <c r="I511" i="53"/>
  <c r="O509" i="53"/>
  <c r="N509" i="53"/>
  <c r="M509" i="53"/>
  <c r="H507" i="53"/>
  <c r="I507" i="53"/>
  <c r="O505" i="53"/>
  <c r="N505" i="53"/>
  <c r="M505" i="53"/>
  <c r="I503" i="53"/>
  <c r="H503" i="53"/>
  <c r="O501" i="53"/>
  <c r="M501" i="53"/>
  <c r="N501" i="53"/>
  <c r="I499" i="53"/>
  <c r="H499" i="53"/>
  <c r="O497" i="53"/>
  <c r="N497" i="53"/>
  <c r="M497" i="53"/>
  <c r="H495" i="53"/>
  <c r="I495" i="53"/>
  <c r="O493" i="53"/>
  <c r="N493" i="53"/>
  <c r="M493" i="53"/>
  <c r="H491" i="53"/>
  <c r="I491" i="53"/>
  <c r="O489" i="53"/>
  <c r="N489" i="53"/>
  <c r="M489" i="53"/>
  <c r="I487" i="53"/>
  <c r="H487" i="53"/>
  <c r="O485" i="53"/>
  <c r="M485" i="53"/>
  <c r="N485" i="53"/>
  <c r="I483" i="53"/>
  <c r="H483" i="53"/>
  <c r="O481" i="53"/>
  <c r="N481" i="53"/>
  <c r="M481" i="53"/>
  <c r="H479" i="53"/>
  <c r="I479" i="53"/>
  <c r="O477" i="53"/>
  <c r="M477" i="53"/>
  <c r="N477" i="53"/>
  <c r="H475" i="53"/>
  <c r="I475" i="53"/>
  <c r="O473" i="53"/>
  <c r="N473" i="53"/>
  <c r="M473" i="53"/>
  <c r="H471" i="53"/>
  <c r="I471" i="53"/>
  <c r="O469" i="53"/>
  <c r="M469" i="53"/>
  <c r="N469" i="53"/>
  <c r="I467" i="53"/>
  <c r="H467" i="53"/>
  <c r="G467" i="53"/>
  <c r="O465" i="53"/>
  <c r="N465" i="53"/>
  <c r="M465" i="53"/>
  <c r="H463" i="53"/>
  <c r="I463" i="53"/>
  <c r="O461" i="53"/>
  <c r="M461" i="53"/>
  <c r="N461" i="53"/>
  <c r="H459" i="53"/>
  <c r="I459" i="53"/>
  <c r="G459" i="53"/>
  <c r="O457" i="53"/>
  <c r="N457" i="53"/>
  <c r="M457" i="53"/>
  <c r="G455" i="53"/>
  <c r="I455" i="53"/>
  <c r="H455" i="53"/>
  <c r="O453" i="53"/>
  <c r="M453" i="53"/>
  <c r="N453" i="53"/>
  <c r="I451" i="53"/>
  <c r="G451" i="53"/>
  <c r="H451" i="53"/>
  <c r="O449" i="53"/>
  <c r="N449" i="53"/>
  <c r="M449" i="53"/>
  <c r="H447" i="53"/>
  <c r="I447" i="53"/>
  <c r="G447" i="53"/>
  <c r="O445" i="53"/>
  <c r="N445" i="53"/>
  <c r="M445" i="53"/>
  <c r="H443" i="53"/>
  <c r="I443" i="53"/>
  <c r="G443" i="53"/>
  <c r="O441" i="53"/>
  <c r="N441" i="53"/>
  <c r="M441" i="53"/>
  <c r="I439" i="53"/>
  <c r="G439" i="53"/>
  <c r="H439" i="53"/>
  <c r="O437" i="53"/>
  <c r="M437" i="53"/>
  <c r="N437" i="53"/>
  <c r="I435" i="53"/>
  <c r="H435" i="53"/>
  <c r="G435" i="53"/>
  <c r="O433" i="53"/>
  <c r="N433" i="53"/>
  <c r="M433" i="53"/>
  <c r="H431" i="53"/>
  <c r="I431" i="53"/>
  <c r="G431" i="53"/>
  <c r="O429" i="53"/>
  <c r="N429" i="53"/>
  <c r="M429" i="53"/>
  <c r="H427" i="53"/>
  <c r="I427" i="53"/>
  <c r="G427" i="53"/>
  <c r="O425" i="53"/>
  <c r="N425" i="53"/>
  <c r="M425" i="53"/>
  <c r="G423" i="53"/>
  <c r="I423" i="53"/>
  <c r="H423" i="53"/>
  <c r="O421" i="53"/>
  <c r="M421" i="53"/>
  <c r="N421" i="53"/>
  <c r="I419" i="53"/>
  <c r="G419" i="53"/>
  <c r="H419" i="53"/>
  <c r="O417" i="53"/>
  <c r="N417" i="53"/>
  <c r="M417" i="53"/>
  <c r="H415" i="53"/>
  <c r="I415" i="53"/>
  <c r="G415" i="53"/>
  <c r="O413" i="53"/>
  <c r="M413" i="53"/>
  <c r="N413" i="53"/>
  <c r="H411" i="53"/>
  <c r="I411" i="53"/>
  <c r="G411" i="53"/>
  <c r="O409" i="53"/>
  <c r="N409" i="53"/>
  <c r="M409" i="53"/>
  <c r="G407" i="53"/>
  <c r="H407" i="53"/>
  <c r="I407" i="53"/>
  <c r="O405" i="53"/>
  <c r="M405" i="53"/>
  <c r="N405" i="53"/>
  <c r="I403" i="53"/>
  <c r="H403" i="53"/>
  <c r="G403" i="53"/>
  <c r="O401" i="53"/>
  <c r="N401" i="53"/>
  <c r="M401" i="53"/>
  <c r="H399" i="53"/>
  <c r="I399" i="53"/>
  <c r="G399" i="53"/>
  <c r="O397" i="53"/>
  <c r="M397" i="53"/>
  <c r="N397" i="53"/>
  <c r="H395" i="53"/>
  <c r="I395" i="53"/>
  <c r="G395" i="53"/>
  <c r="O393" i="53"/>
  <c r="N393" i="53"/>
  <c r="M393" i="53"/>
  <c r="G391" i="53"/>
  <c r="I391" i="53"/>
  <c r="H391" i="53"/>
  <c r="O389" i="53"/>
  <c r="M389" i="53"/>
  <c r="N389" i="53"/>
  <c r="I387" i="53"/>
  <c r="G387" i="53"/>
  <c r="H387" i="53"/>
  <c r="O385" i="53"/>
  <c r="N385" i="53"/>
  <c r="M385" i="53"/>
  <c r="H383" i="53"/>
  <c r="I383" i="53"/>
  <c r="G383" i="53"/>
  <c r="O381" i="53"/>
  <c r="N381" i="53"/>
  <c r="M381" i="53"/>
  <c r="H379" i="53"/>
  <c r="I379" i="53"/>
  <c r="G379" i="53"/>
  <c r="O377" i="53"/>
  <c r="N377" i="53"/>
  <c r="M377" i="53"/>
  <c r="I375" i="53"/>
  <c r="G375" i="53"/>
  <c r="H375" i="53"/>
  <c r="O373" i="53"/>
  <c r="M373" i="53"/>
  <c r="N373" i="53"/>
  <c r="I371" i="53"/>
  <c r="H371" i="53"/>
  <c r="G371" i="53"/>
  <c r="O369" i="53"/>
  <c r="N369" i="53"/>
  <c r="M369" i="53"/>
  <c r="H367" i="53"/>
  <c r="I367" i="53"/>
  <c r="G367" i="53"/>
  <c r="O365" i="53"/>
  <c r="N365" i="53"/>
  <c r="M365" i="53"/>
  <c r="H363" i="53"/>
  <c r="I363" i="53"/>
  <c r="G363" i="53"/>
  <c r="O361" i="53"/>
  <c r="N361" i="53"/>
  <c r="M361" i="53"/>
  <c r="G359" i="53"/>
  <c r="I359" i="53"/>
  <c r="H359" i="53"/>
  <c r="O357" i="53"/>
  <c r="M357" i="53"/>
  <c r="N357" i="53"/>
  <c r="I355" i="53"/>
  <c r="G355" i="53"/>
  <c r="H355" i="53"/>
  <c r="O353" i="53"/>
  <c r="N353" i="53"/>
  <c r="M353" i="53"/>
  <c r="H351" i="53"/>
  <c r="I351" i="53"/>
  <c r="G351" i="53"/>
  <c r="O349" i="53"/>
  <c r="M349" i="53"/>
  <c r="N349" i="53"/>
  <c r="H347" i="53"/>
  <c r="I347" i="53"/>
  <c r="G347" i="53"/>
  <c r="O345" i="53"/>
  <c r="N345" i="53"/>
  <c r="M345" i="53"/>
  <c r="G343" i="53"/>
  <c r="H343" i="53"/>
  <c r="I343" i="53"/>
  <c r="O341" i="53"/>
  <c r="M341" i="53"/>
  <c r="N341" i="53"/>
  <c r="C339" i="53"/>
  <c r="I339" i="53"/>
  <c r="H339" i="53"/>
  <c r="G339" i="53"/>
  <c r="O337" i="53"/>
  <c r="N337" i="53"/>
  <c r="M337" i="53"/>
  <c r="H335" i="53"/>
  <c r="I335" i="53"/>
  <c r="G335" i="53"/>
  <c r="O333" i="53"/>
  <c r="M333" i="53"/>
  <c r="N333" i="53"/>
  <c r="H331" i="53"/>
  <c r="I331" i="53"/>
  <c r="G331" i="53"/>
  <c r="O329" i="53"/>
  <c r="N329" i="53"/>
  <c r="M329" i="53"/>
  <c r="G327" i="53"/>
  <c r="I327" i="53"/>
  <c r="H327" i="53"/>
  <c r="O325" i="53"/>
  <c r="M325" i="53"/>
  <c r="N325" i="53"/>
  <c r="I323" i="53"/>
  <c r="G323" i="53"/>
  <c r="H323" i="53"/>
  <c r="O321" i="53"/>
  <c r="N321" i="53"/>
  <c r="M321" i="53"/>
  <c r="H319" i="53"/>
  <c r="I319" i="53"/>
  <c r="G319" i="53"/>
  <c r="O317" i="53"/>
  <c r="M317" i="53"/>
  <c r="N317" i="53"/>
  <c r="H315" i="53"/>
  <c r="I315" i="53"/>
  <c r="G315" i="53"/>
  <c r="O313" i="53"/>
  <c r="N313" i="53"/>
  <c r="M313" i="53"/>
  <c r="I311" i="53"/>
  <c r="G311" i="53"/>
  <c r="H311" i="53"/>
  <c r="O309" i="53"/>
  <c r="M309" i="53"/>
  <c r="N309" i="53"/>
  <c r="I307" i="53"/>
  <c r="H307" i="53"/>
  <c r="G307" i="53"/>
  <c r="O305" i="53"/>
  <c r="N305" i="53"/>
  <c r="M305" i="53"/>
  <c r="H303" i="53"/>
  <c r="I303" i="53"/>
  <c r="G303" i="53"/>
  <c r="O301" i="53"/>
  <c r="M301" i="53"/>
  <c r="N301" i="53"/>
  <c r="H299" i="53"/>
  <c r="I299" i="53"/>
  <c r="G299" i="53"/>
  <c r="N297" i="53"/>
  <c r="O297" i="53"/>
  <c r="M297" i="53"/>
  <c r="I295" i="53"/>
  <c r="G295" i="53"/>
  <c r="H295" i="53"/>
  <c r="N293" i="53"/>
  <c r="O293" i="53"/>
  <c r="M293" i="53"/>
  <c r="I291" i="53"/>
  <c r="G291" i="53"/>
  <c r="H291" i="53"/>
  <c r="N289" i="53"/>
  <c r="O289" i="53"/>
  <c r="M289" i="53"/>
  <c r="H287" i="53"/>
  <c r="I287" i="53"/>
  <c r="G287" i="53"/>
  <c r="N285" i="53"/>
  <c r="O285" i="53"/>
  <c r="M285" i="53"/>
  <c r="H283" i="53"/>
  <c r="I283" i="53"/>
  <c r="G283" i="53"/>
  <c r="N281" i="53"/>
  <c r="O281" i="53"/>
  <c r="M281" i="53"/>
  <c r="H279" i="53"/>
  <c r="G279" i="53"/>
  <c r="I279" i="53"/>
  <c r="N277" i="53"/>
  <c r="O277" i="53"/>
  <c r="M277" i="53"/>
  <c r="I275" i="53"/>
  <c r="H275" i="53"/>
  <c r="G275" i="53"/>
  <c r="N273" i="53"/>
  <c r="O273" i="53"/>
  <c r="M273" i="53"/>
  <c r="H271" i="53"/>
  <c r="I271" i="53"/>
  <c r="G271" i="53"/>
  <c r="N269" i="53"/>
  <c r="O269" i="53"/>
  <c r="M269" i="53"/>
  <c r="H267" i="53"/>
  <c r="I267" i="53"/>
  <c r="G267" i="53"/>
  <c r="N265" i="53"/>
  <c r="O265" i="53"/>
  <c r="M265" i="53"/>
  <c r="I263" i="53"/>
  <c r="H263" i="53"/>
  <c r="G263" i="53"/>
  <c r="N261" i="53"/>
  <c r="O261" i="53"/>
  <c r="M261" i="53"/>
  <c r="I259" i="53"/>
  <c r="G259" i="53"/>
  <c r="H259" i="53"/>
  <c r="N257" i="53"/>
  <c r="O257" i="53"/>
  <c r="M257" i="53"/>
  <c r="H255" i="53"/>
  <c r="I255" i="53"/>
  <c r="G255" i="53"/>
  <c r="N253" i="53"/>
  <c r="O253" i="53"/>
  <c r="M253" i="53"/>
  <c r="H251" i="53"/>
  <c r="I251" i="53"/>
  <c r="G251" i="53"/>
  <c r="N249" i="53"/>
  <c r="O249" i="53"/>
  <c r="M249" i="53"/>
  <c r="I247" i="53"/>
  <c r="H247" i="53"/>
  <c r="G247" i="53"/>
  <c r="N245" i="53"/>
  <c r="O245" i="53"/>
  <c r="M245" i="53"/>
  <c r="I243" i="53"/>
  <c r="H243" i="53"/>
  <c r="G243" i="53"/>
  <c r="N208" i="53"/>
  <c r="O208" i="53"/>
  <c r="M208" i="53"/>
  <c r="H220" i="53"/>
  <c r="I220" i="53"/>
  <c r="G220" i="53"/>
  <c r="N226" i="53"/>
  <c r="O226" i="53"/>
  <c r="M226" i="53"/>
  <c r="H235" i="53"/>
  <c r="I235" i="53"/>
  <c r="G235" i="53"/>
  <c r="N59" i="53"/>
  <c r="O59" i="53"/>
  <c r="M59" i="53"/>
  <c r="I25" i="53"/>
  <c r="G25" i="53"/>
  <c r="H25" i="53"/>
  <c r="N29" i="53"/>
  <c r="O29" i="53"/>
  <c r="M29" i="53"/>
  <c r="I75" i="53"/>
  <c r="G75" i="53"/>
  <c r="H75" i="53"/>
  <c r="N127" i="53"/>
  <c r="O127" i="53"/>
  <c r="M127" i="53"/>
  <c r="H156" i="53"/>
  <c r="I156" i="53"/>
  <c r="G156" i="53"/>
  <c r="N155" i="53"/>
  <c r="O155" i="53"/>
  <c r="M155" i="53"/>
  <c r="H125" i="53"/>
  <c r="I125" i="53"/>
  <c r="G125" i="53"/>
  <c r="N11" i="53"/>
  <c r="O11" i="53"/>
  <c r="M11" i="53"/>
  <c r="H153" i="53"/>
  <c r="G153" i="53"/>
  <c r="I153" i="53"/>
  <c r="N74" i="53"/>
  <c r="O74" i="53"/>
  <c r="M74" i="53"/>
  <c r="I58" i="53"/>
  <c r="H58" i="53"/>
  <c r="G58" i="53"/>
  <c r="N19" i="53"/>
  <c r="O19" i="53"/>
  <c r="M19" i="53"/>
  <c r="H152" i="53"/>
  <c r="I152" i="53"/>
  <c r="G152" i="53"/>
  <c r="N60" i="53"/>
  <c r="O60" i="53"/>
  <c r="M60" i="53"/>
  <c r="H179" i="53"/>
  <c r="I179" i="53"/>
  <c r="G179" i="53"/>
  <c r="N50" i="53"/>
  <c r="O50" i="53"/>
  <c r="M50" i="53"/>
  <c r="I190" i="53"/>
  <c r="H190" i="53"/>
  <c r="G190" i="53"/>
  <c r="N177" i="53"/>
  <c r="O177" i="53"/>
  <c r="M177" i="53"/>
  <c r="I189" i="53"/>
  <c r="G189" i="53"/>
  <c r="H189" i="53"/>
  <c r="N188" i="53"/>
  <c r="O188" i="53"/>
  <c r="M188" i="53"/>
  <c r="H217" i="53"/>
  <c r="I217" i="53"/>
  <c r="G217" i="53"/>
  <c r="N176" i="53"/>
  <c r="O176" i="53"/>
  <c r="M176" i="53"/>
  <c r="H187" i="53"/>
  <c r="I187" i="53"/>
  <c r="G187" i="53"/>
  <c r="N219" i="53"/>
  <c r="O219" i="53"/>
  <c r="M219" i="53"/>
  <c r="I56" i="53"/>
  <c r="H56" i="53"/>
  <c r="G56" i="53"/>
  <c r="N206" i="53"/>
  <c r="O206" i="53"/>
  <c r="M206" i="53"/>
  <c r="I6" i="53"/>
  <c r="H6" i="53"/>
  <c r="G6" i="53"/>
  <c r="N229" i="53"/>
  <c r="O229" i="53"/>
  <c r="M229" i="53"/>
  <c r="H2" i="53"/>
  <c r="I2" i="53"/>
  <c r="G2" i="53"/>
  <c r="N38" i="53"/>
  <c r="O38" i="53"/>
  <c r="M38" i="53"/>
  <c r="H47" i="53"/>
  <c r="I47" i="53"/>
  <c r="G47" i="53"/>
  <c r="N4" i="53"/>
  <c r="O4" i="53"/>
  <c r="M4" i="53"/>
  <c r="G9" i="53"/>
  <c r="I9" i="53"/>
  <c r="H9" i="53"/>
  <c r="N8" i="53"/>
  <c r="O8" i="53"/>
  <c r="M8" i="53"/>
  <c r="I205" i="53"/>
  <c r="G205" i="53"/>
  <c r="H205" i="53"/>
  <c r="N203" i="53"/>
  <c r="O203" i="53"/>
  <c r="M203" i="53"/>
  <c r="H201" i="53"/>
  <c r="I201" i="53"/>
  <c r="G201" i="53"/>
  <c r="N199" i="53"/>
  <c r="O199" i="53"/>
  <c r="M199" i="53"/>
  <c r="H197" i="53"/>
  <c r="I197" i="53"/>
  <c r="G197" i="53"/>
  <c r="N195" i="53"/>
  <c r="O195" i="53"/>
  <c r="M195" i="53"/>
  <c r="H24" i="53"/>
  <c r="G24" i="53"/>
  <c r="I24" i="53"/>
  <c r="N3" i="53"/>
  <c r="O3" i="53"/>
  <c r="M3" i="53"/>
  <c r="I174" i="53"/>
  <c r="H174" i="53"/>
  <c r="G174" i="53"/>
  <c r="N82" i="53"/>
  <c r="O82" i="53"/>
  <c r="M82" i="53"/>
  <c r="H55" i="53"/>
  <c r="I55" i="53"/>
  <c r="G55" i="53"/>
  <c r="N120" i="53"/>
  <c r="O120" i="53"/>
  <c r="M120" i="53"/>
  <c r="H173" i="53"/>
  <c r="I173" i="53"/>
  <c r="G173" i="53"/>
  <c r="N70" i="53"/>
  <c r="O70" i="53"/>
  <c r="M70" i="53"/>
  <c r="I149" i="53"/>
  <c r="H149" i="53"/>
  <c r="G149" i="53"/>
  <c r="N147" i="53"/>
  <c r="O147" i="53"/>
  <c r="M147" i="53"/>
  <c r="I145" i="53"/>
  <c r="G145" i="53"/>
  <c r="H145" i="53"/>
  <c r="N118" i="53"/>
  <c r="O118" i="53"/>
  <c r="M118" i="53"/>
  <c r="H116" i="53"/>
  <c r="I116" i="53"/>
  <c r="G116" i="53"/>
  <c r="N114" i="53"/>
  <c r="O114" i="53"/>
  <c r="M114" i="53"/>
  <c r="H45" i="53"/>
  <c r="I45" i="53"/>
  <c r="G45" i="53"/>
  <c r="N111" i="53"/>
  <c r="O111" i="53"/>
  <c r="M111" i="53"/>
  <c r="I110" i="53"/>
  <c r="H110" i="53"/>
  <c r="G110" i="53"/>
  <c r="N108" i="53"/>
  <c r="O108" i="53"/>
  <c r="M108" i="53"/>
  <c r="I143" i="53"/>
  <c r="H143" i="53"/>
  <c r="G143" i="53"/>
  <c r="N105" i="53"/>
  <c r="O105" i="53"/>
  <c r="M105" i="53"/>
  <c r="H43" i="53"/>
  <c r="I43" i="53"/>
  <c r="G43" i="53"/>
  <c r="N142" i="53"/>
  <c r="O142" i="53"/>
  <c r="M142" i="53"/>
  <c r="H172" i="53"/>
  <c r="I172" i="53"/>
  <c r="G172" i="53"/>
  <c r="N104" i="53"/>
  <c r="O104" i="53"/>
  <c r="M104" i="53"/>
  <c r="I140" i="53"/>
  <c r="H140" i="53"/>
  <c r="G140" i="53"/>
  <c r="O138" i="53"/>
  <c r="N138" i="53"/>
  <c r="M138" i="53"/>
  <c r="I136" i="53"/>
  <c r="G136" i="53"/>
  <c r="H136" i="53"/>
  <c r="N134" i="53"/>
  <c r="O134" i="53"/>
  <c r="M134" i="53"/>
  <c r="H69" i="53"/>
  <c r="I69" i="53"/>
  <c r="G69" i="53"/>
  <c r="O224" i="53"/>
  <c r="N224" i="53"/>
  <c r="M224" i="53"/>
  <c r="H41" i="53"/>
  <c r="I41" i="53"/>
  <c r="G41" i="53"/>
  <c r="N223" i="53"/>
  <c r="O223" i="53"/>
  <c r="M223" i="53"/>
  <c r="H67" i="53"/>
  <c r="G67" i="53"/>
  <c r="I67" i="53"/>
  <c r="O65" i="53"/>
  <c r="N65" i="53"/>
  <c r="M65" i="53"/>
  <c r="I102" i="53"/>
  <c r="H102" i="53"/>
  <c r="G102" i="53"/>
  <c r="N100" i="53"/>
  <c r="O100" i="53"/>
  <c r="M100" i="53"/>
  <c r="H98" i="53"/>
  <c r="I98" i="53"/>
  <c r="G98" i="53"/>
  <c r="O53" i="53"/>
  <c r="N53" i="53"/>
  <c r="M53" i="53"/>
  <c r="H37" i="53"/>
  <c r="I37" i="53"/>
  <c r="G37" i="53"/>
  <c r="N63" i="53"/>
  <c r="O63" i="53"/>
  <c r="M63" i="53"/>
  <c r="I230" i="53"/>
  <c r="G230" i="53"/>
  <c r="H230" i="53"/>
  <c r="O18" i="53"/>
  <c r="N18" i="53"/>
  <c r="M18" i="53"/>
  <c r="I16" i="53"/>
  <c r="G16" i="53"/>
  <c r="H16" i="53"/>
  <c r="N97" i="53"/>
  <c r="O97" i="53"/>
  <c r="M97" i="53"/>
  <c r="H222" i="53"/>
  <c r="I222" i="53"/>
  <c r="G222" i="53"/>
  <c r="O238" i="53"/>
  <c r="N238" i="53"/>
  <c r="M238" i="53"/>
  <c r="H32" i="53"/>
  <c r="I32" i="53"/>
  <c r="G32" i="53"/>
  <c r="N170" i="53"/>
  <c r="O170" i="53"/>
  <c r="M170" i="53"/>
  <c r="I168" i="53"/>
  <c r="H168" i="53"/>
  <c r="G168" i="53"/>
  <c r="O35" i="53"/>
  <c r="N35" i="53"/>
  <c r="M35" i="53"/>
  <c r="I133" i="53"/>
  <c r="H133" i="53"/>
  <c r="G133" i="53"/>
  <c r="N167" i="53"/>
  <c r="O167" i="53"/>
  <c r="M167" i="53"/>
  <c r="H131" i="53"/>
  <c r="I131" i="53"/>
  <c r="G131" i="53"/>
  <c r="O129" i="53"/>
  <c r="N129" i="53"/>
  <c r="M129" i="53"/>
  <c r="H93" i="53"/>
  <c r="I93" i="53"/>
  <c r="G93" i="53"/>
  <c r="N91" i="53"/>
  <c r="O91" i="53"/>
  <c r="M91" i="53"/>
  <c r="H89" i="53"/>
  <c r="I89" i="53"/>
  <c r="G89" i="53"/>
  <c r="O162" i="53"/>
  <c r="N162" i="53"/>
  <c r="M162" i="53"/>
  <c r="I211" i="53"/>
  <c r="G211" i="53"/>
  <c r="H211" i="53"/>
  <c r="N181" i="53"/>
  <c r="O181" i="53"/>
  <c r="M181" i="53"/>
  <c r="H182" i="53"/>
  <c r="I182" i="53"/>
  <c r="G182" i="53"/>
  <c r="O163" i="53"/>
  <c r="N163" i="53"/>
  <c r="M163" i="53"/>
  <c r="H184" i="53"/>
  <c r="I184" i="53"/>
  <c r="G184" i="53"/>
  <c r="N158" i="53"/>
  <c r="O158" i="53"/>
  <c r="M158" i="53"/>
  <c r="H83" i="53"/>
  <c r="I83" i="53"/>
  <c r="G83" i="53"/>
  <c r="O213" i="53"/>
  <c r="N213" i="53"/>
  <c r="M213" i="53"/>
  <c r="I160" i="53"/>
  <c r="H160" i="53"/>
  <c r="G160" i="53"/>
  <c r="N95" i="53"/>
  <c r="O95" i="53"/>
  <c r="M95" i="53"/>
  <c r="H185" i="53"/>
  <c r="I185" i="53"/>
  <c r="G185" i="53"/>
  <c r="O165" i="53"/>
  <c r="N165" i="53"/>
  <c r="M165" i="53"/>
  <c r="H81" i="53"/>
  <c r="I81" i="53"/>
  <c r="G81" i="53"/>
  <c r="N161" i="53"/>
  <c r="O161" i="53"/>
  <c r="M161" i="53"/>
  <c r="I52" i="53"/>
  <c r="H52" i="53"/>
  <c r="G52" i="53"/>
  <c r="O78" i="53"/>
  <c r="N78" i="53"/>
  <c r="M78" i="53"/>
  <c r="I209" i="53"/>
  <c r="G209" i="53"/>
  <c r="H209" i="53"/>
  <c r="G823" i="53"/>
  <c r="G807" i="53"/>
  <c r="G791" i="53"/>
  <c r="G775" i="53"/>
  <c r="G759" i="53"/>
  <c r="G743" i="53"/>
  <c r="G727" i="53"/>
  <c r="G711" i="53"/>
  <c r="G695" i="53"/>
  <c r="G679" i="53"/>
  <c r="G663" i="53"/>
  <c r="G647" i="53"/>
  <c r="G631" i="53"/>
  <c r="G615" i="53"/>
  <c r="G599" i="53"/>
  <c r="G583" i="53"/>
  <c r="G567" i="53"/>
  <c r="G551" i="53"/>
  <c r="G535" i="53"/>
  <c r="G519" i="53"/>
  <c r="G503" i="53"/>
  <c r="G487" i="53"/>
  <c r="G471" i="53"/>
  <c r="F434" i="53"/>
  <c r="O822" i="53"/>
  <c r="N822" i="53"/>
  <c r="O818" i="53"/>
  <c r="N818" i="53"/>
  <c r="M818" i="53"/>
  <c r="O806" i="53"/>
  <c r="N806" i="53"/>
  <c r="O802" i="53"/>
  <c r="M802" i="53"/>
  <c r="N802" i="53"/>
  <c r="O790" i="53"/>
  <c r="M790" i="53"/>
  <c r="N790" i="53"/>
  <c r="I788" i="53"/>
  <c r="H788" i="53"/>
  <c r="H784" i="53"/>
  <c r="I784" i="53"/>
  <c r="O782" i="53"/>
  <c r="N782" i="53"/>
  <c r="M782" i="53"/>
  <c r="O778" i="53"/>
  <c r="N778" i="53"/>
  <c r="M778" i="53"/>
  <c r="I776" i="53"/>
  <c r="H776" i="53"/>
  <c r="O770" i="53"/>
  <c r="N770" i="53"/>
  <c r="M770" i="53"/>
  <c r="H768" i="53"/>
  <c r="I768" i="53"/>
  <c r="O766" i="53"/>
  <c r="N766" i="53"/>
  <c r="M766" i="53"/>
  <c r="O762" i="53"/>
  <c r="N762" i="53"/>
  <c r="M762" i="53"/>
  <c r="I760" i="53"/>
  <c r="H760" i="53"/>
  <c r="O754" i="53"/>
  <c r="M754" i="53"/>
  <c r="I744" i="53"/>
  <c r="H744" i="53"/>
  <c r="M738" i="53"/>
  <c r="O738" i="53"/>
  <c r="H736" i="53"/>
  <c r="I736" i="53"/>
  <c r="O734" i="53"/>
  <c r="N734" i="53"/>
  <c r="M734" i="53"/>
  <c r="O730" i="53"/>
  <c r="N730" i="53"/>
  <c r="M730" i="53"/>
  <c r="O726" i="53"/>
  <c r="M726" i="53"/>
  <c r="I724" i="53"/>
  <c r="H724" i="53"/>
  <c r="O722" i="53"/>
  <c r="N722" i="53"/>
  <c r="H720" i="53"/>
  <c r="I720" i="53"/>
  <c r="O718" i="53"/>
  <c r="N718" i="53"/>
  <c r="M718" i="53"/>
  <c r="O714" i="53"/>
  <c r="N714" i="53"/>
  <c r="M714" i="53"/>
  <c r="I712" i="53"/>
  <c r="H712" i="53"/>
  <c r="O706" i="53"/>
  <c r="N706" i="53"/>
  <c r="M706" i="53"/>
  <c r="H704" i="53"/>
  <c r="I704" i="53"/>
  <c r="O702" i="53"/>
  <c r="N702" i="53"/>
  <c r="M702" i="53"/>
  <c r="O694" i="53"/>
  <c r="N694" i="53"/>
  <c r="I692" i="53"/>
  <c r="H692" i="53"/>
  <c r="O690" i="53"/>
  <c r="N690" i="53"/>
  <c r="M690" i="53"/>
  <c r="H688" i="53"/>
  <c r="I688" i="53"/>
  <c r="O686" i="53"/>
  <c r="N686" i="53"/>
  <c r="O682" i="53"/>
  <c r="N682" i="53"/>
  <c r="M682" i="53"/>
  <c r="I680" i="53"/>
  <c r="H680" i="53"/>
  <c r="O674" i="53"/>
  <c r="M674" i="53"/>
  <c r="N674" i="53"/>
  <c r="O646" i="53"/>
  <c r="N646" i="53"/>
  <c r="M646" i="53"/>
  <c r="O642" i="53"/>
  <c r="N642" i="53"/>
  <c r="M642" i="53"/>
  <c r="O630" i="53"/>
  <c r="N630" i="53"/>
  <c r="O626" i="53"/>
  <c r="M626" i="53"/>
  <c r="I616" i="53"/>
  <c r="H616" i="53"/>
  <c r="N598" i="53"/>
  <c r="O598" i="53"/>
  <c r="M598" i="53"/>
  <c r="I596" i="53"/>
  <c r="H596" i="53"/>
  <c r="H580" i="53"/>
  <c r="I580" i="53"/>
  <c r="N562" i="53"/>
  <c r="O562" i="53"/>
  <c r="M562" i="53"/>
  <c r="N558" i="53"/>
  <c r="O558" i="53"/>
  <c r="N546" i="53"/>
  <c r="O546" i="53"/>
  <c r="M546" i="53"/>
  <c r="H544" i="53"/>
  <c r="I544" i="53"/>
  <c r="N542" i="53"/>
  <c r="O542" i="53"/>
  <c r="M542" i="53"/>
  <c r="N538" i="53"/>
  <c r="O538" i="53"/>
  <c r="M538" i="53"/>
  <c r="N530" i="53"/>
  <c r="O530" i="53"/>
  <c r="H528" i="53"/>
  <c r="I528" i="53"/>
  <c r="N514" i="53"/>
  <c r="O514" i="53"/>
  <c r="M514" i="53"/>
  <c r="H512" i="53"/>
  <c r="I512" i="53"/>
  <c r="N506" i="53"/>
  <c r="O506" i="53"/>
  <c r="M506" i="53"/>
  <c r="N502" i="53"/>
  <c r="O502" i="53"/>
  <c r="N498" i="53"/>
  <c r="O498" i="53"/>
  <c r="M498" i="53"/>
  <c r="H496" i="53"/>
  <c r="I496" i="53"/>
  <c r="N490" i="53"/>
  <c r="O490" i="53"/>
  <c r="M490" i="53"/>
  <c r="N486" i="53"/>
  <c r="O486" i="53"/>
  <c r="M486" i="53"/>
  <c r="N482" i="53"/>
  <c r="O482" i="53"/>
  <c r="M482" i="53"/>
  <c r="H480" i="53"/>
  <c r="I480" i="53"/>
  <c r="N478" i="53"/>
  <c r="O478" i="53"/>
  <c r="M478" i="53"/>
  <c r="N474" i="53"/>
  <c r="O474" i="53"/>
  <c r="M474" i="53"/>
  <c r="N466" i="53"/>
  <c r="O466" i="53"/>
  <c r="N462" i="53"/>
  <c r="O462" i="53"/>
  <c r="M462" i="53"/>
  <c r="N450" i="53"/>
  <c r="O450" i="53"/>
  <c r="M450" i="53"/>
  <c r="N446" i="53"/>
  <c r="O446" i="53"/>
  <c r="M446" i="53"/>
  <c r="N434" i="53"/>
  <c r="O434" i="53"/>
  <c r="M434" i="53"/>
  <c r="N430" i="53"/>
  <c r="O430" i="53"/>
  <c r="N418" i="53"/>
  <c r="O418" i="53"/>
  <c r="M418" i="53"/>
  <c r="H416" i="53"/>
  <c r="I416" i="53"/>
  <c r="N410" i="53"/>
  <c r="O410" i="53"/>
  <c r="M410" i="53"/>
  <c r="N406" i="53"/>
  <c r="M406" i="53"/>
  <c r="N402" i="53"/>
  <c r="O402" i="53"/>
  <c r="H400" i="53"/>
  <c r="I400" i="53"/>
  <c r="N386" i="53"/>
  <c r="O386" i="53"/>
  <c r="M386" i="53"/>
  <c r="N382" i="53"/>
  <c r="O382" i="53"/>
  <c r="M382" i="53"/>
  <c r="N370" i="53"/>
  <c r="O370" i="53"/>
  <c r="M370" i="53"/>
  <c r="H368" i="53"/>
  <c r="I368" i="53"/>
  <c r="N354" i="53"/>
  <c r="O354" i="53"/>
  <c r="M354" i="53"/>
  <c r="N350" i="53"/>
  <c r="O350" i="53"/>
  <c r="M350" i="53"/>
  <c r="N334" i="53"/>
  <c r="O334" i="53"/>
  <c r="M334" i="53"/>
  <c r="N326" i="53"/>
  <c r="O326" i="53"/>
  <c r="N322" i="53"/>
  <c r="O322" i="53"/>
  <c r="M322" i="53"/>
  <c r="H320" i="53"/>
  <c r="I320" i="53"/>
  <c r="N306" i="53"/>
  <c r="O306" i="53"/>
  <c r="M306" i="53"/>
  <c r="H304" i="53"/>
  <c r="I304" i="53"/>
  <c r="N298" i="53"/>
  <c r="O298" i="53"/>
  <c r="M298" i="53"/>
  <c r="N294" i="53"/>
  <c r="O294" i="53"/>
  <c r="H292" i="53"/>
  <c r="I292" i="53"/>
  <c r="O286" i="53"/>
  <c r="N286" i="53"/>
  <c r="M286" i="53"/>
  <c r="N282" i="53"/>
  <c r="O282" i="53"/>
  <c r="M282" i="53"/>
  <c r="O274" i="53"/>
  <c r="N274" i="53"/>
  <c r="M274" i="53"/>
  <c r="H272" i="53"/>
  <c r="I272" i="53"/>
  <c r="N262" i="53"/>
  <c r="O262" i="53"/>
  <c r="H260" i="53"/>
  <c r="I260" i="53"/>
  <c r="O258" i="53"/>
  <c r="M258" i="53"/>
  <c r="N258" i="53"/>
  <c r="H256" i="53"/>
  <c r="I256" i="53"/>
  <c r="O254" i="53"/>
  <c r="N254" i="53"/>
  <c r="M254" i="53"/>
  <c r="N250" i="53"/>
  <c r="O250" i="53"/>
  <c r="M250" i="53"/>
  <c r="N246" i="53"/>
  <c r="O246" i="53"/>
  <c r="M246" i="53"/>
  <c r="H244" i="53"/>
  <c r="I244" i="53"/>
  <c r="O242" i="53"/>
  <c r="N242" i="53"/>
  <c r="M242" i="53"/>
  <c r="H233" i="53"/>
  <c r="I233" i="53"/>
  <c r="O237" i="53"/>
  <c r="M237" i="53"/>
  <c r="N234" i="53"/>
  <c r="O234" i="53"/>
  <c r="M234" i="53"/>
  <c r="N76" i="53"/>
  <c r="O76" i="53"/>
  <c r="H14" i="53"/>
  <c r="I14" i="53"/>
  <c r="O128" i="53"/>
  <c r="N128" i="53"/>
  <c r="M128" i="53"/>
  <c r="H157" i="53"/>
  <c r="I157" i="53"/>
  <c r="O126" i="53"/>
  <c r="N126" i="53"/>
  <c r="M126" i="53"/>
  <c r="N212" i="53"/>
  <c r="O212" i="53"/>
  <c r="M212" i="53"/>
  <c r="N124" i="53"/>
  <c r="O124" i="53"/>
  <c r="M124" i="53"/>
  <c r="H34" i="53"/>
  <c r="I34" i="53"/>
  <c r="O20" i="53"/>
  <c r="N20" i="53"/>
  <c r="M20" i="53"/>
  <c r="H207" i="53"/>
  <c r="I207" i="53"/>
  <c r="N61" i="53"/>
  <c r="O61" i="53"/>
  <c r="M61" i="53"/>
  <c r="N178" i="53"/>
  <c r="O178" i="53"/>
  <c r="M178" i="53"/>
  <c r="N57" i="53"/>
  <c r="O57" i="53"/>
  <c r="H123" i="53"/>
  <c r="I123" i="53"/>
  <c r="O72" i="53"/>
  <c r="M72" i="53"/>
  <c r="N72" i="53"/>
  <c r="H71" i="53"/>
  <c r="I71" i="53"/>
  <c r="O216" i="53"/>
  <c r="N216" i="53"/>
  <c r="M216" i="53"/>
  <c r="N232" i="53"/>
  <c r="O232" i="53"/>
  <c r="M232" i="53"/>
  <c r="N122" i="53"/>
  <c r="O122" i="53"/>
  <c r="M122" i="53"/>
  <c r="H239" i="53"/>
  <c r="I239" i="53"/>
  <c r="O5" i="53"/>
  <c r="N5" i="53"/>
  <c r="M5" i="53"/>
  <c r="H228" i="53"/>
  <c r="I228" i="53"/>
  <c r="O49" i="53"/>
  <c r="N49" i="53"/>
  <c r="M49" i="53"/>
  <c r="N13" i="53"/>
  <c r="O13" i="53"/>
  <c r="M13" i="53"/>
  <c r="N12" i="53"/>
  <c r="O12" i="53"/>
  <c r="C7" i="53"/>
  <c r="H7" i="53"/>
  <c r="I7" i="53"/>
  <c r="O204" i="53"/>
  <c r="N204" i="53"/>
  <c r="M204" i="53"/>
  <c r="H202" i="53"/>
  <c r="I202" i="53"/>
  <c r="O200" i="53"/>
  <c r="N200" i="53"/>
  <c r="M200" i="53"/>
  <c r="N196" i="53"/>
  <c r="O196" i="53"/>
  <c r="M196" i="53"/>
  <c r="N23" i="53"/>
  <c r="M23" i="53"/>
  <c r="H175" i="53"/>
  <c r="I175" i="53"/>
  <c r="O240" i="53"/>
  <c r="N240" i="53"/>
  <c r="M240" i="53"/>
  <c r="H87" i="53"/>
  <c r="I87" i="53"/>
  <c r="N121" i="53"/>
  <c r="O121" i="53"/>
  <c r="M121" i="53"/>
  <c r="N151" i="53"/>
  <c r="O151" i="53"/>
  <c r="M151" i="53"/>
  <c r="N148" i="53"/>
  <c r="O148" i="53"/>
  <c r="H146" i="53"/>
  <c r="I146" i="53"/>
  <c r="O119" i="53"/>
  <c r="N119" i="53"/>
  <c r="M119" i="53"/>
  <c r="H117" i="53"/>
  <c r="I117" i="53"/>
  <c r="O115" i="53"/>
  <c r="M115" i="53"/>
  <c r="N115" i="53"/>
  <c r="N112" i="53"/>
  <c r="O112" i="53"/>
  <c r="M112" i="53"/>
  <c r="N109" i="53"/>
  <c r="O109" i="53"/>
  <c r="M109" i="53"/>
  <c r="H107" i="53"/>
  <c r="I107" i="53"/>
  <c r="O106" i="53"/>
  <c r="N106" i="53"/>
  <c r="M106" i="53"/>
  <c r="H44" i="53"/>
  <c r="I44" i="53"/>
  <c r="N22" i="53"/>
  <c r="O22" i="53"/>
  <c r="M22" i="53"/>
  <c r="N171" i="53"/>
  <c r="O171" i="53"/>
  <c r="M171" i="53"/>
  <c r="O139" i="53"/>
  <c r="N139" i="53"/>
  <c r="H137" i="53"/>
  <c r="I137" i="53"/>
  <c r="N135" i="53"/>
  <c r="O135" i="53"/>
  <c r="M135" i="53"/>
  <c r="H225" i="53"/>
  <c r="I225" i="53"/>
  <c r="O42" i="53"/>
  <c r="N42" i="53"/>
  <c r="M42" i="53"/>
  <c r="N40" i="53"/>
  <c r="O40" i="53"/>
  <c r="M40" i="53"/>
  <c r="O66" i="53"/>
  <c r="N66" i="53"/>
  <c r="M66" i="53"/>
  <c r="H28" i="53"/>
  <c r="I28" i="53"/>
  <c r="N101" i="53"/>
  <c r="O101" i="53"/>
  <c r="M101" i="53"/>
  <c r="H99" i="53"/>
  <c r="I99" i="53"/>
  <c r="O64" i="53"/>
  <c r="N64" i="53"/>
  <c r="M64" i="53"/>
  <c r="N33" i="53"/>
  <c r="O33" i="53"/>
  <c r="M33" i="53"/>
  <c r="O241" i="53"/>
  <c r="N241" i="53"/>
  <c r="H17" i="53"/>
  <c r="I17" i="53"/>
  <c r="N15" i="53"/>
  <c r="M15" i="53"/>
  <c r="O15" i="53"/>
  <c r="H36" i="53"/>
  <c r="I36" i="53"/>
  <c r="O227" i="53"/>
  <c r="N227" i="53"/>
  <c r="M227" i="53"/>
  <c r="N186" i="53"/>
  <c r="O186" i="53"/>
  <c r="M186" i="53"/>
  <c r="O193" i="53"/>
  <c r="N193" i="53"/>
  <c r="M193" i="53"/>
  <c r="H26" i="53"/>
  <c r="I26" i="53"/>
  <c r="N27" i="53"/>
  <c r="M27" i="53"/>
  <c r="O27" i="53"/>
  <c r="H132" i="53"/>
  <c r="I132" i="53"/>
  <c r="O130" i="53"/>
  <c r="N130" i="53"/>
  <c r="M130" i="53"/>
  <c r="N92" i="53"/>
  <c r="O92" i="53"/>
  <c r="M92" i="53"/>
  <c r="O62" i="53"/>
  <c r="N62" i="53"/>
  <c r="H183" i="53"/>
  <c r="I183" i="53"/>
  <c r="N191" i="53"/>
  <c r="O191" i="53"/>
  <c r="M191" i="53"/>
  <c r="H164" i="53"/>
  <c r="I164" i="53"/>
  <c r="O221" i="53"/>
  <c r="N221" i="53"/>
  <c r="M221" i="53"/>
  <c r="N159" i="53"/>
  <c r="O159" i="53"/>
  <c r="M159" i="53"/>
  <c r="O214" i="53"/>
  <c r="N214" i="53"/>
  <c r="M214" i="53"/>
  <c r="H215" i="53"/>
  <c r="I215" i="53"/>
  <c r="N96" i="53"/>
  <c r="O96" i="53"/>
  <c r="M96" i="53"/>
  <c r="H31" i="53"/>
  <c r="I31" i="53"/>
  <c r="O166" i="53"/>
  <c r="N166" i="53"/>
  <c r="M166" i="53"/>
  <c r="N80" i="53"/>
  <c r="O80" i="53"/>
  <c r="M80" i="53"/>
  <c r="O79" i="53"/>
  <c r="N79" i="53"/>
  <c r="H210" i="53"/>
  <c r="I210" i="53"/>
  <c r="G830" i="53"/>
  <c r="G826" i="53"/>
  <c r="G822" i="53"/>
  <c r="G818" i="53"/>
  <c r="F818" i="53" s="1"/>
  <c r="G814" i="53"/>
  <c r="G810" i="53"/>
  <c r="G806" i="53"/>
  <c r="G802" i="53"/>
  <c r="G798" i="53"/>
  <c r="G794" i="53"/>
  <c r="G790" i="53"/>
  <c r="G786" i="53"/>
  <c r="G782" i="53"/>
  <c r="G778" i="53"/>
  <c r="G774" i="53"/>
  <c r="G770" i="53"/>
  <c r="G766" i="53"/>
  <c r="G762" i="53"/>
  <c r="G758" i="53"/>
  <c r="G754" i="53"/>
  <c r="G750" i="53"/>
  <c r="G746" i="53"/>
  <c r="G742" i="53"/>
  <c r="G738" i="53"/>
  <c r="G734" i="53"/>
  <c r="G730" i="53"/>
  <c r="G726" i="53"/>
  <c r="F726" i="53" s="1"/>
  <c r="G722" i="53"/>
  <c r="G718" i="53"/>
  <c r="G714" i="53"/>
  <c r="G710" i="53"/>
  <c r="F710" i="53" s="1"/>
  <c r="G706" i="53"/>
  <c r="G702" i="53"/>
  <c r="G698" i="53"/>
  <c r="G694" i="53"/>
  <c r="G690" i="53"/>
  <c r="G686" i="53"/>
  <c r="G682" i="53"/>
  <c r="G678" i="53"/>
  <c r="G674" i="53"/>
  <c r="G670" i="53"/>
  <c r="G666" i="53"/>
  <c r="G662" i="53"/>
  <c r="G658" i="53"/>
  <c r="G654" i="53"/>
  <c r="G650" i="53"/>
  <c r="G646" i="53"/>
  <c r="G642" i="53"/>
  <c r="G638" i="53"/>
  <c r="G634" i="53"/>
  <c r="G630" i="53"/>
  <c r="G626" i="53"/>
  <c r="G622" i="53"/>
  <c r="G618" i="53"/>
  <c r="G614" i="53"/>
  <c r="G610" i="53"/>
  <c r="G606" i="53"/>
  <c r="G602" i="53"/>
  <c r="G598" i="53"/>
  <c r="F598" i="53" s="1"/>
  <c r="G594" i="53"/>
  <c r="G590" i="53"/>
  <c r="G578" i="53"/>
  <c r="G574" i="53"/>
  <c r="G558" i="53"/>
  <c r="G546" i="53"/>
  <c r="G542" i="53"/>
  <c r="G530" i="53"/>
  <c r="G526" i="53"/>
  <c r="G514" i="53"/>
  <c r="G510" i="53"/>
  <c r="G494" i="53"/>
  <c r="G482" i="53"/>
  <c r="G478" i="53"/>
  <c r="G466" i="53"/>
  <c r="G462" i="53"/>
  <c r="G450" i="53"/>
  <c r="G446" i="53"/>
  <c r="G430" i="53"/>
  <c r="G418" i="53"/>
  <c r="G414" i="53"/>
  <c r="G402" i="53"/>
  <c r="G398" i="53"/>
  <c r="G386" i="53"/>
  <c r="G382" i="53"/>
  <c r="G366" i="53"/>
  <c r="G354" i="53"/>
  <c r="G350" i="53"/>
  <c r="G338" i="53"/>
  <c r="G334" i="53"/>
  <c r="G322" i="53"/>
  <c r="G318" i="53"/>
  <c r="G302" i="53"/>
  <c r="G290" i="53"/>
  <c r="G286" i="53"/>
  <c r="G274" i="53"/>
  <c r="G270" i="53"/>
  <c r="G258" i="53"/>
  <c r="G254" i="53"/>
  <c r="G237" i="53"/>
  <c r="G128" i="53"/>
  <c r="G126" i="53"/>
  <c r="G20" i="53"/>
  <c r="G61" i="53"/>
  <c r="G72" i="53"/>
  <c r="G216" i="53"/>
  <c r="G49" i="53"/>
  <c r="G204" i="53"/>
  <c r="G240" i="53"/>
  <c r="G121" i="53"/>
  <c r="G117" i="53"/>
  <c r="G44" i="53"/>
  <c r="G225" i="53"/>
  <c r="G99" i="53"/>
  <c r="G36" i="53"/>
  <c r="G132" i="53"/>
  <c r="G164" i="53"/>
  <c r="G31" i="53"/>
  <c r="H826" i="53"/>
  <c r="H821" i="53"/>
  <c r="H810" i="53"/>
  <c r="H805" i="53"/>
  <c r="H794" i="53"/>
  <c r="H789" i="53"/>
  <c r="H778" i="53"/>
  <c r="H773" i="53"/>
  <c r="H762" i="53"/>
  <c r="H757" i="53"/>
  <c r="H746" i="53"/>
  <c r="H741" i="53"/>
  <c r="H730" i="53"/>
  <c r="H725" i="53"/>
  <c r="H714" i="53"/>
  <c r="H709" i="53"/>
  <c r="H698" i="53"/>
  <c r="H693" i="53"/>
  <c r="H682" i="53"/>
  <c r="H677" i="53"/>
  <c r="H666" i="53"/>
  <c r="H661" i="53"/>
  <c r="H650" i="53"/>
  <c r="H645" i="53"/>
  <c r="H634" i="53"/>
  <c r="H629" i="53"/>
  <c r="H618" i="53"/>
  <c r="H613" i="53"/>
  <c r="H602" i="53"/>
  <c r="H597" i="53"/>
  <c r="H590" i="53"/>
  <c r="H568" i="53"/>
  <c r="H558" i="53"/>
  <c r="H536" i="53"/>
  <c r="H526" i="53"/>
  <c r="H504" i="53"/>
  <c r="H494" i="53"/>
  <c r="H472" i="53"/>
  <c r="H462" i="53"/>
  <c r="H440" i="53"/>
  <c r="H430" i="53"/>
  <c r="H408" i="53"/>
  <c r="H398" i="53"/>
  <c r="H376" i="53"/>
  <c r="H366" i="53"/>
  <c r="H344" i="53"/>
  <c r="H334" i="53"/>
  <c r="H312" i="53"/>
  <c r="H302" i="53"/>
  <c r="H280" i="53"/>
  <c r="H270" i="53"/>
  <c r="H248" i="53"/>
  <c r="H237" i="53"/>
  <c r="H10" i="53"/>
  <c r="H61" i="53"/>
  <c r="H88" i="53"/>
  <c r="H49" i="53"/>
  <c r="H194" i="53"/>
  <c r="H121" i="53"/>
  <c r="H144" i="53"/>
  <c r="H22" i="53"/>
  <c r="H103" i="53"/>
  <c r="H64" i="53"/>
  <c r="H169" i="53"/>
  <c r="H130" i="53"/>
  <c r="H84" i="53"/>
  <c r="H166" i="53"/>
  <c r="I812" i="53"/>
  <c r="I770" i="53"/>
  <c r="I748" i="53"/>
  <c r="I706" i="53"/>
  <c r="I684" i="53"/>
  <c r="I642" i="53"/>
  <c r="I620" i="53"/>
  <c r="I578" i="53"/>
  <c r="I556" i="53"/>
  <c r="I514" i="53"/>
  <c r="I492" i="53"/>
  <c r="I450" i="53"/>
  <c r="I428" i="53"/>
  <c r="I386" i="53"/>
  <c r="I364" i="53"/>
  <c r="I322" i="53"/>
  <c r="I300" i="53"/>
  <c r="I258" i="53"/>
  <c r="I236" i="53"/>
  <c r="I72" i="53"/>
  <c r="I48" i="53"/>
  <c r="I119" i="53"/>
  <c r="I86" i="53"/>
  <c r="I15" i="53"/>
  <c r="I94" i="53"/>
  <c r="M558" i="53"/>
  <c r="M530" i="53"/>
  <c r="M502" i="53"/>
  <c r="M76" i="53"/>
  <c r="M139" i="53"/>
  <c r="N754" i="53"/>
  <c r="O658" i="53"/>
  <c r="O23" i="53"/>
  <c r="H832" i="53"/>
  <c r="I832" i="53"/>
  <c r="O830" i="53"/>
  <c r="N830" i="53"/>
  <c r="M830" i="53"/>
  <c r="O826" i="53"/>
  <c r="M826" i="53"/>
  <c r="I824" i="53"/>
  <c r="H824" i="53"/>
  <c r="I820" i="53"/>
  <c r="H820" i="53"/>
  <c r="H816" i="53"/>
  <c r="I816" i="53"/>
  <c r="O814" i="53"/>
  <c r="M814" i="53"/>
  <c r="O810" i="53"/>
  <c r="N810" i="53"/>
  <c r="M810" i="53"/>
  <c r="I808" i="53"/>
  <c r="H808" i="53"/>
  <c r="I804" i="53"/>
  <c r="H804" i="53"/>
  <c r="H800" i="53"/>
  <c r="I800" i="53"/>
  <c r="O798" i="53"/>
  <c r="N798" i="53"/>
  <c r="M798" i="53"/>
  <c r="O794" i="53"/>
  <c r="M794" i="53"/>
  <c r="I792" i="53"/>
  <c r="H792" i="53"/>
  <c r="N786" i="53"/>
  <c r="O786" i="53"/>
  <c r="O774" i="53"/>
  <c r="N774" i="53"/>
  <c r="M774" i="53"/>
  <c r="I772" i="53"/>
  <c r="H772" i="53"/>
  <c r="O758" i="53"/>
  <c r="N758" i="53"/>
  <c r="I756" i="53"/>
  <c r="H756" i="53"/>
  <c r="H752" i="53"/>
  <c r="I752" i="53"/>
  <c r="O750" i="53"/>
  <c r="N750" i="53"/>
  <c r="O746" i="53"/>
  <c r="N746" i="53"/>
  <c r="M746" i="53"/>
  <c r="O742" i="53"/>
  <c r="N742" i="53"/>
  <c r="M742" i="53"/>
  <c r="I740" i="53"/>
  <c r="H740" i="53"/>
  <c r="I728" i="53"/>
  <c r="H728" i="53"/>
  <c r="O710" i="53"/>
  <c r="N710" i="53"/>
  <c r="M710" i="53"/>
  <c r="I708" i="53"/>
  <c r="H708" i="53"/>
  <c r="O698" i="53"/>
  <c r="N698" i="53"/>
  <c r="M698" i="53"/>
  <c r="I696" i="53"/>
  <c r="H696" i="53"/>
  <c r="O678" i="53"/>
  <c r="N678" i="53"/>
  <c r="M678" i="53"/>
  <c r="I676" i="53"/>
  <c r="H676" i="53"/>
  <c r="H672" i="53"/>
  <c r="I672" i="53"/>
  <c r="O670" i="53"/>
  <c r="N670" i="53"/>
  <c r="M670" i="53"/>
  <c r="O666" i="53"/>
  <c r="N666" i="53"/>
  <c r="M666" i="53"/>
  <c r="I664" i="53"/>
  <c r="H664" i="53"/>
  <c r="O662" i="53"/>
  <c r="N662" i="53"/>
  <c r="M662" i="53"/>
  <c r="I660" i="53"/>
  <c r="H660" i="53"/>
  <c r="H656" i="53"/>
  <c r="I656" i="53"/>
  <c r="O654" i="53"/>
  <c r="N654" i="53"/>
  <c r="M654" i="53"/>
  <c r="O650" i="53"/>
  <c r="N650" i="53"/>
  <c r="M650" i="53"/>
  <c r="I648" i="53"/>
  <c r="H648" i="53"/>
  <c r="I644" i="53"/>
  <c r="H644" i="53"/>
  <c r="H640" i="53"/>
  <c r="I640" i="53"/>
  <c r="O638" i="53"/>
  <c r="N638" i="53"/>
  <c r="M638" i="53"/>
  <c r="O634" i="53"/>
  <c r="N634" i="53"/>
  <c r="M634" i="53"/>
  <c r="I632" i="53"/>
  <c r="H632" i="53"/>
  <c r="I628" i="53"/>
  <c r="H628" i="53"/>
  <c r="H624" i="53"/>
  <c r="I624" i="53"/>
  <c r="N622" i="53"/>
  <c r="O622" i="53"/>
  <c r="N618" i="53"/>
  <c r="O618" i="53"/>
  <c r="M618" i="53"/>
  <c r="N614" i="53"/>
  <c r="O614" i="53"/>
  <c r="M614" i="53"/>
  <c r="I612" i="53"/>
  <c r="H612" i="53"/>
  <c r="N610" i="53"/>
  <c r="O610" i="53"/>
  <c r="M610" i="53"/>
  <c r="H608" i="53"/>
  <c r="I608" i="53"/>
  <c r="N606" i="53"/>
  <c r="O606" i="53"/>
  <c r="M606" i="53"/>
  <c r="N602" i="53"/>
  <c r="O602" i="53"/>
  <c r="M602" i="53"/>
  <c r="I600" i="53"/>
  <c r="H600" i="53"/>
  <c r="N594" i="53"/>
  <c r="O594" i="53"/>
  <c r="H592" i="53"/>
  <c r="I592" i="53"/>
  <c r="N590" i="53"/>
  <c r="O590" i="53"/>
  <c r="M590" i="53"/>
  <c r="N586" i="53"/>
  <c r="O586" i="53"/>
  <c r="M586" i="53"/>
  <c r="N582" i="53"/>
  <c r="O582" i="53"/>
  <c r="M582" i="53"/>
  <c r="N578" i="53"/>
  <c r="O578" i="53"/>
  <c r="M578" i="53"/>
  <c r="H576" i="53"/>
  <c r="I576" i="53"/>
  <c r="N574" i="53"/>
  <c r="O574" i="53"/>
  <c r="M574" i="53"/>
  <c r="N570" i="53"/>
  <c r="O570" i="53"/>
  <c r="M570" i="53"/>
  <c r="N566" i="53"/>
  <c r="O566" i="53"/>
  <c r="H564" i="53"/>
  <c r="I564" i="53"/>
  <c r="H560" i="53"/>
  <c r="I560" i="53"/>
  <c r="N554" i="53"/>
  <c r="O554" i="53"/>
  <c r="M554" i="53"/>
  <c r="N550" i="53"/>
  <c r="O550" i="53"/>
  <c r="M550" i="53"/>
  <c r="H548" i="53"/>
  <c r="I548" i="53"/>
  <c r="N534" i="53"/>
  <c r="M534" i="53"/>
  <c r="H532" i="53"/>
  <c r="I532" i="53"/>
  <c r="N526" i="53"/>
  <c r="M526" i="53"/>
  <c r="O526" i="53"/>
  <c r="N522" i="53"/>
  <c r="O522" i="53"/>
  <c r="M522" i="53"/>
  <c r="N518" i="53"/>
  <c r="O518" i="53"/>
  <c r="M518" i="53"/>
  <c r="H516" i="53"/>
  <c r="I516" i="53"/>
  <c r="N510" i="53"/>
  <c r="O510" i="53"/>
  <c r="M510" i="53"/>
  <c r="H500" i="53"/>
  <c r="I500" i="53"/>
  <c r="N494" i="53"/>
  <c r="O494" i="53"/>
  <c r="H484" i="53"/>
  <c r="I484" i="53"/>
  <c r="N470" i="53"/>
  <c r="O470" i="53"/>
  <c r="M470" i="53"/>
  <c r="H468" i="53"/>
  <c r="I468" i="53"/>
  <c r="H464" i="53"/>
  <c r="I464" i="53"/>
  <c r="N458" i="53"/>
  <c r="O458" i="53"/>
  <c r="M458" i="53"/>
  <c r="N454" i="53"/>
  <c r="O454" i="53"/>
  <c r="M454" i="53"/>
  <c r="H452" i="53"/>
  <c r="I452" i="53"/>
  <c r="H448" i="53"/>
  <c r="I448" i="53"/>
  <c r="N442" i="53"/>
  <c r="O442" i="53"/>
  <c r="M442" i="53"/>
  <c r="N438" i="53"/>
  <c r="O438" i="53"/>
  <c r="H436" i="53"/>
  <c r="I436" i="53"/>
  <c r="H432" i="53"/>
  <c r="I432" i="53"/>
  <c r="N426" i="53"/>
  <c r="O426" i="53"/>
  <c r="M426" i="53"/>
  <c r="N422" i="53"/>
  <c r="O422" i="53"/>
  <c r="M422" i="53"/>
  <c r="H420" i="53"/>
  <c r="I420" i="53"/>
  <c r="N414" i="53"/>
  <c r="O414" i="53"/>
  <c r="M414" i="53"/>
  <c r="H404" i="53"/>
  <c r="I404" i="53"/>
  <c r="N398" i="53"/>
  <c r="M398" i="53"/>
  <c r="O398" i="53"/>
  <c r="N394" i="53"/>
  <c r="O394" i="53"/>
  <c r="M394" i="53"/>
  <c r="N390" i="53"/>
  <c r="O390" i="53"/>
  <c r="M390" i="53"/>
  <c r="H388" i="53"/>
  <c r="I388" i="53"/>
  <c r="H384" i="53"/>
  <c r="I384" i="53"/>
  <c r="N378" i="53"/>
  <c r="O378" i="53"/>
  <c r="M378" i="53"/>
  <c r="N374" i="53"/>
  <c r="O374" i="53"/>
  <c r="H372" i="53"/>
  <c r="I372" i="53"/>
  <c r="N366" i="53"/>
  <c r="O366" i="53"/>
  <c r="N362" i="53"/>
  <c r="O362" i="53"/>
  <c r="M362" i="53"/>
  <c r="N358" i="53"/>
  <c r="O358" i="53"/>
  <c r="H356" i="53"/>
  <c r="I356" i="53"/>
  <c r="H352" i="53"/>
  <c r="I352" i="53"/>
  <c r="N346" i="53"/>
  <c r="O346" i="53"/>
  <c r="M346" i="53"/>
  <c r="N342" i="53"/>
  <c r="O342" i="53"/>
  <c r="M342" i="53"/>
  <c r="H340" i="53"/>
  <c r="I340" i="53"/>
  <c r="N338" i="53"/>
  <c r="O338" i="53"/>
  <c r="M338" i="53"/>
  <c r="H336" i="53"/>
  <c r="I336" i="53"/>
  <c r="N330" i="53"/>
  <c r="O330" i="53"/>
  <c r="M330" i="53"/>
  <c r="C328" i="53"/>
  <c r="I328" i="53"/>
  <c r="H324" i="53"/>
  <c r="I324" i="53"/>
  <c r="N318" i="53"/>
  <c r="O318" i="53"/>
  <c r="M318" i="53"/>
  <c r="N314" i="53"/>
  <c r="O314" i="53"/>
  <c r="M314" i="53"/>
  <c r="N310" i="53"/>
  <c r="O310" i="53"/>
  <c r="M310" i="53"/>
  <c r="H308" i="53"/>
  <c r="I308" i="53"/>
  <c r="N302" i="53"/>
  <c r="O302" i="53"/>
  <c r="M302" i="53"/>
  <c r="O290" i="53"/>
  <c r="N290" i="53"/>
  <c r="M290" i="53"/>
  <c r="H288" i="53"/>
  <c r="I288" i="53"/>
  <c r="N278" i="53"/>
  <c r="M278" i="53"/>
  <c r="H276" i="53"/>
  <c r="I276" i="53"/>
  <c r="N270" i="53"/>
  <c r="O270" i="53"/>
  <c r="M270" i="53"/>
  <c r="N266" i="53"/>
  <c r="O266" i="53"/>
  <c r="M266" i="53"/>
  <c r="O77" i="53"/>
  <c r="N77" i="53"/>
  <c r="O831" i="53"/>
  <c r="N831" i="53"/>
  <c r="M831" i="53"/>
  <c r="O827" i="53"/>
  <c r="N827" i="53"/>
  <c r="N823" i="53"/>
  <c r="M823" i="53"/>
  <c r="O823" i="53"/>
  <c r="O819" i="53"/>
  <c r="N819" i="53"/>
  <c r="M819" i="53"/>
  <c r="O815" i="53"/>
  <c r="N815" i="53"/>
  <c r="M815" i="53"/>
  <c r="O811" i="53"/>
  <c r="N811" i="53"/>
  <c r="N807" i="53"/>
  <c r="O807" i="53"/>
  <c r="M807" i="53"/>
  <c r="O803" i="53"/>
  <c r="N803" i="53"/>
  <c r="M803" i="53"/>
  <c r="O799" i="53"/>
  <c r="N799" i="53"/>
  <c r="M799" i="53"/>
  <c r="O795" i="53"/>
  <c r="N795" i="53"/>
  <c r="M795" i="53"/>
  <c r="O791" i="53"/>
  <c r="N791" i="53"/>
  <c r="M791" i="53"/>
  <c r="O787" i="53"/>
  <c r="N787" i="53"/>
  <c r="M787" i="53"/>
  <c r="O783" i="53"/>
  <c r="N783" i="53"/>
  <c r="M783" i="53"/>
  <c r="N779" i="53"/>
  <c r="O779" i="53"/>
  <c r="N775" i="53"/>
  <c r="O775" i="53"/>
  <c r="M775" i="53"/>
  <c r="O771" i="53"/>
  <c r="N771" i="53"/>
  <c r="O767" i="53"/>
  <c r="N767" i="53"/>
  <c r="M767" i="53"/>
  <c r="N763" i="53"/>
  <c r="O763" i="53"/>
  <c r="M763" i="53"/>
  <c r="N759" i="53"/>
  <c r="O759" i="53"/>
  <c r="M759" i="53"/>
  <c r="O755" i="53"/>
  <c r="N755" i="53"/>
  <c r="M755" i="53"/>
  <c r="O751" i="53"/>
  <c r="N751" i="53"/>
  <c r="M751" i="53"/>
  <c r="N747" i="53"/>
  <c r="O747" i="53"/>
  <c r="M747" i="53"/>
  <c r="O739" i="53"/>
  <c r="N739" i="53"/>
  <c r="M739" i="53"/>
  <c r="O735" i="53"/>
  <c r="N735" i="53"/>
  <c r="M735" i="53"/>
  <c r="N731" i="53"/>
  <c r="O731" i="53"/>
  <c r="M731" i="53"/>
  <c r="N727" i="53"/>
  <c r="O727" i="53"/>
  <c r="M727" i="53"/>
  <c r="O723" i="53"/>
  <c r="N723" i="53"/>
  <c r="M723" i="53"/>
  <c r="O719" i="53"/>
  <c r="N719" i="53"/>
  <c r="M719" i="53"/>
  <c r="N715" i="53"/>
  <c r="O715" i="53"/>
  <c r="N711" i="53"/>
  <c r="O711" i="53"/>
  <c r="M711" i="53"/>
  <c r="O707" i="53"/>
  <c r="N707" i="53"/>
  <c r="O703" i="53"/>
  <c r="N703" i="53"/>
  <c r="M703" i="53"/>
  <c r="N699" i="53"/>
  <c r="O699" i="53"/>
  <c r="M699" i="53"/>
  <c r="N695" i="53"/>
  <c r="O695" i="53"/>
  <c r="M695" i="53"/>
  <c r="O691" i="53"/>
  <c r="N691" i="53"/>
  <c r="M691" i="53"/>
  <c r="O687" i="53"/>
  <c r="N687" i="53"/>
  <c r="M687" i="53"/>
  <c r="N683" i="53"/>
  <c r="O683" i="53"/>
  <c r="M683" i="53"/>
  <c r="N679" i="53"/>
  <c r="O679" i="53"/>
  <c r="O675" i="53"/>
  <c r="N675" i="53"/>
  <c r="M675" i="53"/>
  <c r="O671" i="53"/>
  <c r="N671" i="53"/>
  <c r="M671" i="53"/>
  <c r="N667" i="53"/>
  <c r="O667" i="53"/>
  <c r="M667" i="53"/>
  <c r="N663" i="53"/>
  <c r="O663" i="53"/>
  <c r="M663" i="53"/>
  <c r="O659" i="53"/>
  <c r="N659" i="53"/>
  <c r="M659" i="53"/>
  <c r="O655" i="53"/>
  <c r="N655" i="53"/>
  <c r="M655" i="53"/>
  <c r="N651" i="53"/>
  <c r="O651" i="53"/>
  <c r="O647" i="53"/>
  <c r="N647" i="53"/>
  <c r="M647" i="53"/>
  <c r="O643" i="53"/>
  <c r="N643" i="53"/>
  <c r="O639" i="53"/>
  <c r="N639" i="53"/>
  <c r="M639" i="53"/>
  <c r="O635" i="53"/>
  <c r="N635" i="53"/>
  <c r="M635" i="53"/>
  <c r="O631" i="53"/>
  <c r="N631" i="53"/>
  <c r="M631" i="53"/>
  <c r="O627" i="53"/>
  <c r="N627" i="53"/>
  <c r="M627" i="53"/>
  <c r="O623" i="53"/>
  <c r="N623" i="53"/>
  <c r="M623" i="53"/>
  <c r="O619" i="53"/>
  <c r="N619" i="53"/>
  <c r="M619" i="53"/>
  <c r="O615" i="53"/>
  <c r="N615" i="53"/>
  <c r="O611" i="53"/>
  <c r="N611" i="53"/>
  <c r="M611" i="53"/>
  <c r="O607" i="53"/>
  <c r="N607" i="53"/>
  <c r="M607" i="53"/>
  <c r="O603" i="53"/>
  <c r="N603" i="53"/>
  <c r="M603" i="53"/>
  <c r="O599" i="53"/>
  <c r="N599" i="53"/>
  <c r="M599" i="53"/>
  <c r="O595" i="53"/>
  <c r="N595" i="53"/>
  <c r="M595" i="53"/>
  <c r="O591" i="53"/>
  <c r="N591" i="53"/>
  <c r="M591" i="53"/>
  <c r="I589" i="53"/>
  <c r="H589" i="53"/>
  <c r="O587" i="53"/>
  <c r="N587" i="53"/>
  <c r="I585" i="53"/>
  <c r="H585" i="53"/>
  <c r="O583" i="53"/>
  <c r="N583" i="53"/>
  <c r="M583" i="53"/>
  <c r="I581" i="53"/>
  <c r="H581" i="53"/>
  <c r="O579" i="53"/>
  <c r="N579" i="53"/>
  <c r="I577" i="53"/>
  <c r="H577" i="53"/>
  <c r="O575" i="53"/>
  <c r="N575" i="53"/>
  <c r="M575" i="53"/>
  <c r="I573" i="53"/>
  <c r="H573" i="53"/>
  <c r="O571" i="53"/>
  <c r="N571" i="53"/>
  <c r="M571" i="53"/>
  <c r="I569" i="53"/>
  <c r="H569" i="53"/>
  <c r="O567" i="53"/>
  <c r="N567" i="53"/>
  <c r="M567" i="53"/>
  <c r="I565" i="53"/>
  <c r="H565" i="53"/>
  <c r="O563" i="53"/>
  <c r="N563" i="53"/>
  <c r="M563" i="53"/>
  <c r="I561" i="53"/>
  <c r="H561" i="53"/>
  <c r="O559" i="53"/>
  <c r="N559" i="53"/>
  <c r="M559" i="53"/>
  <c r="I557" i="53"/>
  <c r="H557" i="53"/>
  <c r="O555" i="53"/>
  <c r="N555" i="53"/>
  <c r="M555" i="53"/>
  <c r="I553" i="53"/>
  <c r="H553" i="53"/>
  <c r="O551" i="53"/>
  <c r="N551" i="53"/>
  <c r="I549" i="53"/>
  <c r="H549" i="53"/>
  <c r="O547" i="53"/>
  <c r="N547" i="53"/>
  <c r="M547" i="53"/>
  <c r="I545" i="53"/>
  <c r="H545" i="53"/>
  <c r="O543" i="53"/>
  <c r="N543" i="53"/>
  <c r="M543" i="53"/>
  <c r="I541" i="53"/>
  <c r="H541" i="53"/>
  <c r="O539" i="53"/>
  <c r="N539" i="53"/>
  <c r="M539" i="53"/>
  <c r="I537" i="53"/>
  <c r="H537" i="53"/>
  <c r="O535" i="53"/>
  <c r="N535" i="53"/>
  <c r="M535" i="53"/>
  <c r="I533" i="53"/>
  <c r="H533" i="53"/>
  <c r="O531" i="53"/>
  <c r="N531" i="53"/>
  <c r="M531" i="53"/>
  <c r="I529" i="53"/>
  <c r="H529" i="53"/>
  <c r="O527" i="53"/>
  <c r="N527" i="53"/>
  <c r="M527" i="53"/>
  <c r="I525" i="53"/>
  <c r="H525" i="53"/>
  <c r="O523" i="53"/>
  <c r="N523" i="53"/>
  <c r="I521" i="53"/>
  <c r="H521" i="53"/>
  <c r="O519" i="53"/>
  <c r="N519" i="53"/>
  <c r="M519" i="53"/>
  <c r="I517" i="53"/>
  <c r="H517" i="53"/>
  <c r="O515" i="53"/>
  <c r="N515" i="53"/>
  <c r="I513" i="53"/>
  <c r="H513" i="53"/>
  <c r="O511" i="53"/>
  <c r="N511" i="53"/>
  <c r="M511" i="53"/>
  <c r="I509" i="53"/>
  <c r="H509" i="53"/>
  <c r="O507" i="53"/>
  <c r="N507" i="53"/>
  <c r="M507" i="53"/>
  <c r="I505" i="53"/>
  <c r="H505" i="53"/>
  <c r="O503" i="53"/>
  <c r="N503" i="53"/>
  <c r="M503" i="53"/>
  <c r="I501" i="53"/>
  <c r="H501" i="53"/>
  <c r="O499" i="53"/>
  <c r="N499" i="53"/>
  <c r="M499" i="53"/>
  <c r="I497" i="53"/>
  <c r="H497" i="53"/>
  <c r="O495" i="53"/>
  <c r="N495" i="53"/>
  <c r="M495" i="53"/>
  <c r="I493" i="53"/>
  <c r="H493" i="53"/>
  <c r="O491" i="53"/>
  <c r="N491" i="53"/>
  <c r="M491" i="53"/>
  <c r="I489" i="53"/>
  <c r="H489" i="53"/>
  <c r="O487" i="53"/>
  <c r="N487" i="53"/>
  <c r="I485" i="53"/>
  <c r="H485" i="53"/>
  <c r="O483" i="53"/>
  <c r="N483" i="53"/>
  <c r="M483" i="53"/>
  <c r="I481" i="53"/>
  <c r="H481" i="53"/>
  <c r="O479" i="53"/>
  <c r="N479" i="53"/>
  <c r="M479" i="53"/>
  <c r="I477" i="53"/>
  <c r="H477" i="53"/>
  <c r="O475" i="53"/>
  <c r="N475" i="53"/>
  <c r="M475" i="53"/>
  <c r="I473" i="53"/>
  <c r="H473" i="53"/>
  <c r="O471" i="53"/>
  <c r="N471" i="53"/>
  <c r="M471" i="53"/>
  <c r="I469" i="53"/>
  <c r="H469" i="53"/>
  <c r="O467" i="53"/>
  <c r="N467" i="53"/>
  <c r="M467" i="53"/>
  <c r="I465" i="53"/>
  <c r="H465" i="53"/>
  <c r="O463" i="53"/>
  <c r="N463" i="53"/>
  <c r="M463" i="53"/>
  <c r="I461" i="53"/>
  <c r="H461" i="53"/>
  <c r="O459" i="53"/>
  <c r="N459" i="53"/>
  <c r="I457" i="53"/>
  <c r="H457" i="53"/>
  <c r="O455" i="53"/>
  <c r="N455" i="53"/>
  <c r="M455" i="53"/>
  <c r="I453" i="53"/>
  <c r="H453" i="53"/>
  <c r="O451" i="53"/>
  <c r="N451" i="53"/>
  <c r="I449" i="53"/>
  <c r="H449" i="53"/>
  <c r="O447" i="53"/>
  <c r="N447" i="53"/>
  <c r="M447" i="53"/>
  <c r="I445" i="53"/>
  <c r="H445" i="53"/>
  <c r="O443" i="53"/>
  <c r="N443" i="53"/>
  <c r="M443" i="53"/>
  <c r="I441" i="53"/>
  <c r="H441" i="53"/>
  <c r="O439" i="53"/>
  <c r="N439" i="53"/>
  <c r="M439" i="53"/>
  <c r="I437" i="53"/>
  <c r="H437" i="53"/>
  <c r="O435" i="53"/>
  <c r="N435" i="53"/>
  <c r="M435" i="53"/>
  <c r="I433" i="53"/>
  <c r="H433" i="53"/>
  <c r="O431" i="53"/>
  <c r="N431" i="53"/>
  <c r="M431" i="53"/>
  <c r="I429" i="53"/>
  <c r="H429" i="53"/>
  <c r="O427" i="53"/>
  <c r="N427" i="53"/>
  <c r="M427" i="53"/>
  <c r="I425" i="53"/>
  <c r="H425" i="53"/>
  <c r="O423" i="53"/>
  <c r="N423" i="53"/>
  <c r="I421" i="53"/>
  <c r="H421" i="53"/>
  <c r="O419" i="53"/>
  <c r="N419" i="53"/>
  <c r="M419" i="53"/>
  <c r="I417" i="53"/>
  <c r="H417" i="53"/>
  <c r="O415" i="53"/>
  <c r="N415" i="53"/>
  <c r="M415" i="53"/>
  <c r="I413" i="53"/>
  <c r="H413" i="53"/>
  <c r="O411" i="53"/>
  <c r="N411" i="53"/>
  <c r="M411" i="53"/>
  <c r="I409" i="53"/>
  <c r="H409" i="53"/>
  <c r="O407" i="53"/>
  <c r="N407" i="53"/>
  <c r="M407" i="53"/>
  <c r="I405" i="53"/>
  <c r="H405" i="53"/>
  <c r="O403" i="53"/>
  <c r="N403" i="53"/>
  <c r="M403" i="53"/>
  <c r="I401" i="53"/>
  <c r="H401" i="53"/>
  <c r="O399" i="53"/>
  <c r="N399" i="53"/>
  <c r="M399" i="53"/>
  <c r="I397" i="53"/>
  <c r="H397" i="53"/>
  <c r="O395" i="53"/>
  <c r="N395" i="53"/>
  <c r="I393" i="53"/>
  <c r="H393" i="53"/>
  <c r="O391" i="53"/>
  <c r="N391" i="53"/>
  <c r="M391" i="53"/>
  <c r="I389" i="53"/>
  <c r="H389" i="53"/>
  <c r="O387" i="53"/>
  <c r="N387" i="53"/>
  <c r="I385" i="53"/>
  <c r="H385" i="53"/>
  <c r="O383" i="53"/>
  <c r="N383" i="53"/>
  <c r="M383" i="53"/>
  <c r="I381" i="53"/>
  <c r="H381" i="53"/>
  <c r="O379" i="53"/>
  <c r="N379" i="53"/>
  <c r="M379" i="53"/>
  <c r="I377" i="53"/>
  <c r="H377" i="53"/>
  <c r="O375" i="53"/>
  <c r="N375" i="53"/>
  <c r="M375" i="53"/>
  <c r="I373" i="53"/>
  <c r="H373" i="53"/>
  <c r="O371" i="53"/>
  <c r="N371" i="53"/>
  <c r="M371" i="53"/>
  <c r="I369" i="53"/>
  <c r="H369" i="53"/>
  <c r="O367" i="53"/>
  <c r="N367" i="53"/>
  <c r="M367" i="53"/>
  <c r="I365" i="53"/>
  <c r="H365" i="53"/>
  <c r="O363" i="53"/>
  <c r="N363" i="53"/>
  <c r="M363" i="53"/>
  <c r="I361" i="53"/>
  <c r="H361" i="53"/>
  <c r="O359" i="53"/>
  <c r="N359" i="53"/>
  <c r="M359" i="53"/>
  <c r="I357" i="53"/>
  <c r="H357" i="53"/>
  <c r="O355" i="53"/>
  <c r="N355" i="53"/>
  <c r="M355" i="53"/>
  <c r="I353" i="53"/>
  <c r="H353" i="53"/>
  <c r="O351" i="53"/>
  <c r="N351" i="53"/>
  <c r="M351" i="53"/>
  <c r="I349" i="53"/>
  <c r="H349" i="53"/>
  <c r="O347" i="53"/>
  <c r="N347" i="53"/>
  <c r="I345" i="53"/>
  <c r="H345" i="53"/>
  <c r="O343" i="53"/>
  <c r="N343" i="53"/>
  <c r="M343" i="53"/>
  <c r="I341" i="53"/>
  <c r="H341" i="53"/>
  <c r="O339" i="53"/>
  <c r="N339" i="53"/>
  <c r="M339" i="53"/>
  <c r="I337" i="53"/>
  <c r="H337" i="53"/>
  <c r="O335" i="53"/>
  <c r="N335" i="53"/>
  <c r="I333" i="53"/>
  <c r="H333" i="53"/>
  <c r="O331" i="53"/>
  <c r="N331" i="53"/>
  <c r="M331" i="53"/>
  <c r="I329" i="53"/>
  <c r="H329" i="53"/>
  <c r="O327" i="53"/>
  <c r="N327" i="53"/>
  <c r="M327" i="53"/>
  <c r="I325" i="53"/>
  <c r="H325" i="53"/>
  <c r="O323" i="53"/>
  <c r="N323" i="53"/>
  <c r="M323" i="53"/>
  <c r="I321" i="53"/>
  <c r="H321" i="53"/>
  <c r="O319" i="53"/>
  <c r="N319" i="53"/>
  <c r="M319" i="53"/>
  <c r="I317" i="53"/>
  <c r="H317" i="53"/>
  <c r="O315" i="53"/>
  <c r="N315" i="53"/>
  <c r="I313" i="53"/>
  <c r="H313" i="53"/>
  <c r="O311" i="53"/>
  <c r="N311" i="53"/>
  <c r="M311" i="53"/>
  <c r="I309" i="53"/>
  <c r="H309" i="53"/>
  <c r="O307" i="53"/>
  <c r="N307" i="53"/>
  <c r="M307" i="53"/>
  <c r="I305" i="53"/>
  <c r="H305" i="53"/>
  <c r="O303" i="53"/>
  <c r="N303" i="53"/>
  <c r="I301" i="53"/>
  <c r="H301" i="53"/>
  <c r="O299" i="53"/>
  <c r="N299" i="53"/>
  <c r="M299" i="53"/>
  <c r="I297" i="53"/>
  <c r="H297" i="53"/>
  <c r="O295" i="53"/>
  <c r="N295" i="53"/>
  <c r="M295" i="53"/>
  <c r="I293" i="53"/>
  <c r="H293" i="53"/>
  <c r="O291" i="53"/>
  <c r="N291" i="53"/>
  <c r="M291" i="53"/>
  <c r="I289" i="53"/>
  <c r="H289" i="53"/>
  <c r="O287" i="53"/>
  <c r="N287" i="53"/>
  <c r="M287" i="53"/>
  <c r="I285" i="53"/>
  <c r="H285" i="53"/>
  <c r="O283" i="53"/>
  <c r="N283" i="53"/>
  <c r="I281" i="53"/>
  <c r="H281" i="53"/>
  <c r="O279" i="53"/>
  <c r="N279" i="53"/>
  <c r="M279" i="53"/>
  <c r="I277" i="53"/>
  <c r="H277" i="53"/>
  <c r="O275" i="53"/>
  <c r="N275" i="53"/>
  <c r="M275" i="53"/>
  <c r="I273" i="53"/>
  <c r="H273" i="53"/>
  <c r="O271" i="53"/>
  <c r="N271" i="53"/>
  <c r="I269" i="53"/>
  <c r="H269" i="53"/>
  <c r="O267" i="53"/>
  <c r="N267" i="53"/>
  <c r="M267" i="53"/>
  <c r="I265" i="53"/>
  <c r="H265" i="53"/>
  <c r="O263" i="53"/>
  <c r="N263" i="53"/>
  <c r="M263" i="53"/>
  <c r="I261" i="53"/>
  <c r="H261" i="53"/>
  <c r="O259" i="53"/>
  <c r="N259" i="53"/>
  <c r="M259" i="53"/>
  <c r="I257" i="53"/>
  <c r="H257" i="53"/>
  <c r="O255" i="53"/>
  <c r="N255" i="53"/>
  <c r="M255" i="53"/>
  <c r="I253" i="53"/>
  <c r="H253" i="53"/>
  <c r="O251" i="53"/>
  <c r="N251" i="53"/>
  <c r="I249" i="53"/>
  <c r="H249" i="53"/>
  <c r="O247" i="53"/>
  <c r="N247" i="53"/>
  <c r="M247" i="53"/>
  <c r="I245" i="53"/>
  <c r="H245" i="53"/>
  <c r="O243" i="53"/>
  <c r="N243" i="53"/>
  <c r="M243" i="53"/>
  <c r="I208" i="53"/>
  <c r="H208" i="53"/>
  <c r="O220" i="53"/>
  <c r="N220" i="53"/>
  <c r="I226" i="53"/>
  <c r="H226" i="53"/>
  <c r="O235" i="53"/>
  <c r="N235" i="53"/>
  <c r="M235" i="53"/>
  <c r="I59" i="53"/>
  <c r="H59" i="53"/>
  <c r="O25" i="53"/>
  <c r="N25" i="53"/>
  <c r="M25" i="53"/>
  <c r="I29" i="53"/>
  <c r="H29" i="53"/>
  <c r="O75" i="53"/>
  <c r="N75" i="53"/>
  <c r="M75" i="53"/>
  <c r="I127" i="53"/>
  <c r="H127" i="53"/>
  <c r="O156" i="53"/>
  <c r="N156" i="53"/>
  <c r="M156" i="53"/>
  <c r="I155" i="53"/>
  <c r="H155" i="53"/>
  <c r="O125" i="53"/>
  <c r="N125" i="53"/>
  <c r="I11" i="53"/>
  <c r="H11" i="53"/>
  <c r="O153" i="53"/>
  <c r="N153" i="53"/>
  <c r="M153" i="53"/>
  <c r="I74" i="53"/>
  <c r="H74" i="53"/>
  <c r="O58" i="53"/>
  <c r="N58" i="53"/>
  <c r="M58" i="53"/>
  <c r="I19" i="53"/>
  <c r="H19" i="53"/>
  <c r="O152" i="53"/>
  <c r="N152" i="53"/>
  <c r="I60" i="53"/>
  <c r="H60" i="53"/>
  <c r="O179" i="53"/>
  <c r="N179" i="53"/>
  <c r="M179" i="53"/>
  <c r="I50" i="53"/>
  <c r="H50" i="53"/>
  <c r="O190" i="53"/>
  <c r="N190" i="53"/>
  <c r="M190" i="53"/>
  <c r="I177" i="53"/>
  <c r="H177" i="53"/>
  <c r="O189" i="53"/>
  <c r="M189" i="53"/>
  <c r="I188" i="53"/>
  <c r="H188" i="53"/>
  <c r="O217" i="53"/>
  <c r="N217" i="53"/>
  <c r="M217" i="53"/>
  <c r="I176" i="53"/>
  <c r="H176" i="53"/>
  <c r="O187" i="53"/>
  <c r="N187" i="53"/>
  <c r="I219" i="53"/>
  <c r="H219" i="53"/>
  <c r="O56" i="53"/>
  <c r="N56" i="53"/>
  <c r="M56" i="53"/>
  <c r="I206" i="53"/>
  <c r="H206" i="53"/>
  <c r="O6" i="53"/>
  <c r="N6" i="53"/>
  <c r="M6" i="53"/>
  <c r="I229" i="53"/>
  <c r="H229" i="53"/>
  <c r="O2" i="53"/>
  <c r="N2" i="53"/>
  <c r="I38" i="53"/>
  <c r="H38" i="53"/>
  <c r="O47" i="53"/>
  <c r="N47" i="53"/>
  <c r="M47" i="53"/>
  <c r="I4" i="53"/>
  <c r="H4" i="53"/>
  <c r="O9" i="53"/>
  <c r="N9" i="53"/>
  <c r="M9" i="53"/>
  <c r="I8" i="53"/>
  <c r="H8" i="53"/>
  <c r="O205" i="53"/>
  <c r="N205" i="53"/>
  <c r="M205" i="53"/>
  <c r="I203" i="53"/>
  <c r="H203" i="53"/>
  <c r="O201" i="53"/>
  <c r="N201" i="53"/>
  <c r="M201" i="53"/>
  <c r="I199" i="53"/>
  <c r="H199" i="53"/>
  <c r="O197" i="53"/>
  <c r="N197" i="53"/>
  <c r="I195" i="53"/>
  <c r="H195" i="53"/>
  <c r="O24" i="53"/>
  <c r="N24" i="53"/>
  <c r="M24" i="53"/>
  <c r="I3" i="53"/>
  <c r="H3" i="53"/>
  <c r="O174" i="53"/>
  <c r="N174" i="53"/>
  <c r="M174" i="53"/>
  <c r="I82" i="53"/>
  <c r="H82" i="53"/>
  <c r="O55" i="53"/>
  <c r="N55" i="53"/>
  <c r="I120" i="53"/>
  <c r="H120" i="53"/>
  <c r="O173" i="53"/>
  <c r="N173" i="53"/>
  <c r="M173" i="53"/>
  <c r="I70" i="53"/>
  <c r="H70" i="53"/>
  <c r="O149" i="53"/>
  <c r="N149" i="53"/>
  <c r="M149" i="53"/>
  <c r="I147" i="53"/>
  <c r="H147" i="53"/>
  <c r="G147" i="53"/>
  <c r="O145" i="53"/>
  <c r="N145" i="53"/>
  <c r="M145" i="53"/>
  <c r="I118" i="53"/>
  <c r="H118" i="53"/>
  <c r="G118" i="53"/>
  <c r="O116" i="53"/>
  <c r="N116" i="53"/>
  <c r="M116" i="53"/>
  <c r="I114" i="53"/>
  <c r="H114" i="53"/>
  <c r="G114" i="53"/>
  <c r="O45" i="53"/>
  <c r="N45" i="53"/>
  <c r="I111" i="53"/>
  <c r="H111" i="53"/>
  <c r="G111" i="53"/>
  <c r="O110" i="53"/>
  <c r="N110" i="53"/>
  <c r="M110" i="53"/>
  <c r="I108" i="53"/>
  <c r="H108" i="53"/>
  <c r="G108" i="53"/>
  <c r="O143" i="53"/>
  <c r="N143" i="53"/>
  <c r="M143" i="53"/>
  <c r="I105" i="53"/>
  <c r="H105" i="53"/>
  <c r="G105" i="53"/>
  <c r="O43" i="53"/>
  <c r="N43" i="53"/>
  <c r="I142" i="53"/>
  <c r="H142" i="53"/>
  <c r="G142" i="53"/>
  <c r="O172" i="53"/>
  <c r="N172" i="53"/>
  <c r="M172" i="53"/>
  <c r="I104" i="53"/>
  <c r="H104" i="53"/>
  <c r="G104" i="53"/>
  <c r="O140" i="53"/>
  <c r="N140" i="53"/>
  <c r="M140" i="53"/>
  <c r="I138" i="53"/>
  <c r="H138" i="53"/>
  <c r="G138" i="53"/>
  <c r="O136" i="53"/>
  <c r="N136" i="53"/>
  <c r="M136" i="53"/>
  <c r="I134" i="53"/>
  <c r="H134" i="53"/>
  <c r="G134" i="53"/>
  <c r="O69" i="53"/>
  <c r="N69" i="53"/>
  <c r="M69" i="53"/>
  <c r="I224" i="53"/>
  <c r="H224" i="53"/>
  <c r="G224" i="53"/>
  <c r="O41" i="53"/>
  <c r="N41" i="53"/>
  <c r="I223" i="53"/>
  <c r="H223" i="53"/>
  <c r="G223" i="53"/>
  <c r="O67" i="53"/>
  <c r="N67" i="53"/>
  <c r="M67" i="53"/>
  <c r="I65" i="53"/>
  <c r="H65" i="53"/>
  <c r="G65" i="53"/>
  <c r="O102" i="53"/>
  <c r="M102" i="53"/>
  <c r="I100" i="53"/>
  <c r="H100" i="53"/>
  <c r="G100" i="53"/>
  <c r="O98" i="53"/>
  <c r="N98" i="53"/>
  <c r="I53" i="53"/>
  <c r="H53" i="53"/>
  <c r="G53" i="53"/>
  <c r="O37" i="53"/>
  <c r="N37" i="53"/>
  <c r="M37" i="53"/>
  <c r="I63" i="53"/>
  <c r="H63" i="53"/>
  <c r="G63" i="53"/>
  <c r="O230" i="53"/>
  <c r="N230" i="53"/>
  <c r="M230" i="53"/>
  <c r="I18" i="53"/>
  <c r="H18" i="53"/>
  <c r="G18" i="53"/>
  <c r="O16" i="53"/>
  <c r="N16" i="53"/>
  <c r="M16" i="53"/>
  <c r="I97" i="53"/>
  <c r="H97" i="53"/>
  <c r="G97" i="53"/>
  <c r="O222" i="53"/>
  <c r="N222" i="53"/>
  <c r="M222" i="53"/>
  <c r="I238" i="53"/>
  <c r="H238" i="53"/>
  <c r="G238" i="53"/>
  <c r="O32" i="53"/>
  <c r="N32" i="53"/>
  <c r="I170" i="53"/>
  <c r="H170" i="53"/>
  <c r="G170" i="53"/>
  <c r="O168" i="53"/>
  <c r="N168" i="53"/>
  <c r="M168" i="53"/>
  <c r="I35" i="53"/>
  <c r="H35" i="53"/>
  <c r="G35" i="53"/>
  <c r="O133" i="53"/>
  <c r="N133" i="53"/>
  <c r="M133" i="53"/>
  <c r="I167" i="53"/>
  <c r="H167" i="53"/>
  <c r="G167" i="53"/>
  <c r="O131" i="53"/>
  <c r="N131" i="53"/>
  <c r="I129" i="53"/>
  <c r="H129" i="53"/>
  <c r="G129" i="53"/>
  <c r="O93" i="53"/>
  <c r="N93" i="53"/>
  <c r="M93" i="53"/>
  <c r="I91" i="53"/>
  <c r="H91" i="53"/>
  <c r="G91" i="53"/>
  <c r="O89" i="53"/>
  <c r="N89" i="53"/>
  <c r="M89" i="53"/>
  <c r="I162" i="53"/>
  <c r="H162" i="53"/>
  <c r="G162" i="53"/>
  <c r="O211" i="53"/>
  <c r="N211" i="53"/>
  <c r="M211" i="53"/>
  <c r="I181" i="53"/>
  <c r="H181" i="53"/>
  <c r="G181" i="53"/>
  <c r="O182" i="53"/>
  <c r="N182" i="53"/>
  <c r="M182" i="53"/>
  <c r="I163" i="53"/>
  <c r="H163" i="53"/>
  <c r="G163" i="53"/>
  <c r="O184" i="53"/>
  <c r="N184" i="53"/>
  <c r="I158" i="53"/>
  <c r="H158" i="53"/>
  <c r="G158" i="53"/>
  <c r="O83" i="53"/>
  <c r="N83" i="53"/>
  <c r="M83" i="53"/>
  <c r="I213" i="53"/>
  <c r="H213" i="53"/>
  <c r="G213" i="53"/>
  <c r="O160" i="53"/>
  <c r="N160" i="53"/>
  <c r="M160" i="53"/>
  <c r="I95" i="53"/>
  <c r="H95" i="53"/>
  <c r="G95" i="53"/>
  <c r="O185" i="53"/>
  <c r="N185" i="53"/>
  <c r="I165" i="53"/>
  <c r="H165" i="53"/>
  <c r="G165" i="53"/>
  <c r="O81" i="53"/>
  <c r="N81" i="53"/>
  <c r="M81" i="53"/>
  <c r="I161" i="53"/>
  <c r="H161" i="53"/>
  <c r="G161" i="53"/>
  <c r="O52" i="53"/>
  <c r="N52" i="53"/>
  <c r="M52" i="53"/>
  <c r="I78" i="53"/>
  <c r="H78" i="53"/>
  <c r="G78" i="53"/>
  <c r="O209" i="53"/>
  <c r="N209" i="53"/>
  <c r="M209" i="53"/>
  <c r="G829" i="53"/>
  <c r="G825" i="53"/>
  <c r="G821" i="53"/>
  <c r="G817" i="53"/>
  <c r="G813" i="53"/>
  <c r="G809" i="53"/>
  <c r="G805" i="53"/>
  <c r="G801" i="53"/>
  <c r="G797" i="53"/>
  <c r="G793" i="53"/>
  <c r="G789" i="53"/>
  <c r="G785" i="53"/>
  <c r="G781" i="53"/>
  <c r="G777" i="53"/>
  <c r="G773" i="53"/>
  <c r="G769" i="53"/>
  <c r="G765" i="53"/>
  <c r="G761" i="53"/>
  <c r="G757" i="53"/>
  <c r="G753" i="53"/>
  <c r="G749" i="53"/>
  <c r="G745" i="53"/>
  <c r="G741" i="53"/>
  <c r="G737" i="53"/>
  <c r="G733" i="53"/>
  <c r="G729" i="53"/>
  <c r="G725" i="53"/>
  <c r="G721" i="53"/>
  <c r="G717" i="53"/>
  <c r="G713" i="53"/>
  <c r="G709" i="53"/>
  <c r="G705" i="53"/>
  <c r="G701" i="53"/>
  <c r="G697" i="53"/>
  <c r="G693" i="53"/>
  <c r="G689" i="53"/>
  <c r="G685" i="53"/>
  <c r="G681" i="53"/>
  <c r="G677" i="53"/>
  <c r="G673" i="53"/>
  <c r="G669" i="53"/>
  <c r="G665" i="53"/>
  <c r="G661" i="53"/>
  <c r="G657" i="53"/>
  <c r="G653" i="53"/>
  <c r="G649" i="53"/>
  <c r="G645" i="53"/>
  <c r="G641" i="53"/>
  <c r="G637" i="53"/>
  <c r="G633" i="53"/>
  <c r="G629" i="53"/>
  <c r="G625" i="53"/>
  <c r="G621" i="53"/>
  <c r="G617" i="53"/>
  <c r="G613" i="53"/>
  <c r="G609" i="53"/>
  <c r="G605" i="53"/>
  <c r="G601" i="53"/>
  <c r="G597" i="53"/>
  <c r="G593" i="53"/>
  <c r="G589" i="53"/>
  <c r="G585" i="53"/>
  <c r="G581" i="53"/>
  <c r="G577" i="53"/>
  <c r="G573" i="53"/>
  <c r="G569" i="53"/>
  <c r="G565" i="53"/>
  <c r="G561" i="53"/>
  <c r="G557" i="53"/>
  <c r="G553" i="53"/>
  <c r="G549" i="53"/>
  <c r="G545" i="53"/>
  <c r="G541" i="53"/>
  <c r="G537" i="53"/>
  <c r="G533" i="53"/>
  <c r="G529" i="53"/>
  <c r="G525" i="53"/>
  <c r="G521" i="53"/>
  <c r="G517" i="53"/>
  <c r="G513" i="53"/>
  <c r="G509" i="53"/>
  <c r="G505" i="53"/>
  <c r="G501" i="53"/>
  <c r="G497" i="53"/>
  <c r="G493" i="53"/>
  <c r="G489" i="53"/>
  <c r="G485" i="53"/>
  <c r="G481" i="53"/>
  <c r="G477" i="53"/>
  <c r="G473" i="53"/>
  <c r="G469" i="53"/>
  <c r="G465" i="53"/>
  <c r="G461" i="53"/>
  <c r="G457" i="53"/>
  <c r="G453" i="53"/>
  <c r="G449" i="53"/>
  <c r="G445" i="53"/>
  <c r="G441" i="53"/>
  <c r="G437" i="53"/>
  <c r="G433" i="53"/>
  <c r="G429" i="53"/>
  <c r="G425" i="53"/>
  <c r="G421" i="53"/>
  <c r="G417" i="53"/>
  <c r="G413" i="53"/>
  <c r="G409" i="53"/>
  <c r="G405" i="53"/>
  <c r="G401" i="53"/>
  <c r="G397" i="53"/>
  <c r="G393" i="53"/>
  <c r="G389" i="53"/>
  <c r="G385" i="53"/>
  <c r="G381" i="53"/>
  <c r="G377" i="53"/>
  <c r="G373" i="53"/>
  <c r="G369" i="53"/>
  <c r="G365" i="53"/>
  <c r="G361" i="53"/>
  <c r="G357" i="53"/>
  <c r="G353" i="53"/>
  <c r="G349" i="53"/>
  <c r="G345" i="53"/>
  <c r="G341" i="53"/>
  <c r="G337" i="53"/>
  <c r="G333" i="53"/>
  <c r="G329" i="53"/>
  <c r="G325" i="53"/>
  <c r="G321" i="53"/>
  <c r="G317" i="53"/>
  <c r="G313" i="53"/>
  <c r="G309" i="53"/>
  <c r="G305" i="53"/>
  <c r="G301" i="53"/>
  <c r="G297" i="53"/>
  <c r="G293" i="53"/>
  <c r="G289" i="53"/>
  <c r="G285" i="53"/>
  <c r="G281" i="53"/>
  <c r="G277" i="53"/>
  <c r="G273" i="53"/>
  <c r="G269" i="53"/>
  <c r="G265" i="53"/>
  <c r="G261" i="53"/>
  <c r="G257" i="53"/>
  <c r="G253" i="53"/>
  <c r="G249" i="53"/>
  <c r="G245" i="53"/>
  <c r="G208" i="53"/>
  <c r="G226" i="53"/>
  <c r="G59" i="53"/>
  <c r="G29" i="53"/>
  <c r="G127" i="53"/>
  <c r="G155" i="53"/>
  <c r="G11" i="53"/>
  <c r="G74" i="53"/>
  <c r="G19" i="53"/>
  <c r="G60" i="53"/>
  <c r="G50" i="53"/>
  <c r="G177" i="53"/>
  <c r="G188" i="53"/>
  <c r="G176" i="53"/>
  <c r="G219" i="53"/>
  <c r="G206" i="53"/>
  <c r="G229" i="53"/>
  <c r="G38" i="53"/>
  <c r="G4" i="53"/>
  <c r="G8" i="53"/>
  <c r="G203" i="53"/>
  <c r="G199" i="53"/>
  <c r="G195" i="53"/>
  <c r="G3" i="53"/>
  <c r="G82" i="53"/>
  <c r="G120" i="53"/>
  <c r="G70" i="53"/>
  <c r="G146" i="53"/>
  <c r="G107" i="53"/>
  <c r="G137" i="53"/>
  <c r="G28" i="53"/>
  <c r="G17" i="53"/>
  <c r="G26" i="53"/>
  <c r="G183" i="53"/>
  <c r="G215" i="53"/>
  <c r="G210" i="53"/>
  <c r="H830" i="53"/>
  <c r="H825" i="53"/>
  <c r="H814" i="53"/>
  <c r="H809" i="53"/>
  <c r="H798" i="53"/>
  <c r="H793" i="53"/>
  <c r="H782" i="53"/>
  <c r="H777" i="53"/>
  <c r="H766" i="53"/>
  <c r="H761" i="53"/>
  <c r="H750" i="53"/>
  <c r="H745" i="53"/>
  <c r="H734" i="53"/>
  <c r="H729" i="53"/>
  <c r="H718" i="53"/>
  <c r="H713" i="53"/>
  <c r="H702" i="53"/>
  <c r="H697" i="53"/>
  <c r="H686" i="53"/>
  <c r="H681" i="53"/>
  <c r="H670" i="53"/>
  <c r="H665" i="53"/>
  <c r="H654" i="53"/>
  <c r="H649" i="53"/>
  <c r="H638" i="53"/>
  <c r="H633" i="53"/>
  <c r="H622" i="53"/>
  <c r="H617" i="53"/>
  <c r="H606" i="53"/>
  <c r="H601" i="53"/>
  <c r="H588" i="53"/>
  <c r="H556" i="53"/>
  <c r="H546" i="53"/>
  <c r="H524" i="53"/>
  <c r="H492" i="53"/>
  <c r="H482" i="53"/>
  <c r="H460" i="53"/>
  <c r="H428" i="53"/>
  <c r="H418" i="53"/>
  <c r="H396" i="53"/>
  <c r="H364" i="53"/>
  <c r="H354" i="53"/>
  <c r="H332" i="53"/>
  <c r="H300" i="53"/>
  <c r="H290" i="53"/>
  <c r="H268" i="53"/>
  <c r="H236" i="53"/>
  <c r="H128" i="53"/>
  <c r="H51" i="53"/>
  <c r="H48" i="53"/>
  <c r="H204" i="53"/>
  <c r="H54" i="53"/>
  <c r="H135" i="53"/>
  <c r="H39" i="53"/>
  <c r="H191" i="53"/>
  <c r="H180" i="53"/>
  <c r="I828" i="53"/>
  <c r="I786" i="53"/>
  <c r="I764" i="53"/>
  <c r="I722" i="53"/>
  <c r="I700" i="53"/>
  <c r="I658" i="53"/>
  <c r="I636" i="53"/>
  <c r="I594" i="53"/>
  <c r="I572" i="53"/>
  <c r="I508" i="53"/>
  <c r="I444" i="53"/>
  <c r="I380" i="53"/>
  <c r="I316" i="53"/>
  <c r="I252" i="53"/>
  <c r="I231" i="53"/>
  <c r="M827" i="53"/>
  <c r="M806" i="53"/>
  <c r="M779" i="53"/>
  <c r="M750" i="53"/>
  <c r="M722" i="53"/>
  <c r="M694" i="53"/>
  <c r="M579" i="53"/>
  <c r="M551" i="53"/>
  <c r="M523" i="53"/>
  <c r="M494" i="53"/>
  <c r="M466" i="53"/>
  <c r="M438" i="53"/>
  <c r="M347" i="53"/>
  <c r="M303" i="53"/>
  <c r="M262" i="53"/>
  <c r="M125" i="53"/>
  <c r="M2" i="53"/>
  <c r="M148" i="53"/>
  <c r="M41" i="53"/>
  <c r="M131" i="53"/>
  <c r="M79" i="53"/>
  <c r="N794" i="53"/>
  <c r="N738" i="53"/>
  <c r="N626" i="53"/>
  <c r="N102" i="53"/>
  <c r="O534" i="53"/>
  <c r="O832" i="53"/>
  <c r="N832" i="53"/>
  <c r="M832" i="53"/>
  <c r="O828" i="53"/>
  <c r="N828" i="53"/>
  <c r="M828" i="53"/>
  <c r="O824" i="53"/>
  <c r="N824" i="53"/>
  <c r="M824" i="53"/>
  <c r="O820" i="53"/>
  <c r="N820" i="53"/>
  <c r="M820" i="53"/>
  <c r="O816" i="53"/>
  <c r="N816" i="53"/>
  <c r="M816" i="53"/>
  <c r="O812" i="53"/>
  <c r="N812" i="53"/>
  <c r="M812" i="53"/>
  <c r="O808" i="53"/>
  <c r="N808" i="53"/>
  <c r="M808" i="53"/>
  <c r="O804" i="53"/>
  <c r="N804" i="53"/>
  <c r="M804" i="53"/>
  <c r="O800" i="53"/>
  <c r="M800" i="53"/>
  <c r="N800" i="53"/>
  <c r="O796" i="53"/>
  <c r="M796" i="53"/>
  <c r="N796" i="53"/>
  <c r="O792" i="53"/>
  <c r="M792" i="53"/>
  <c r="N792" i="53"/>
  <c r="O788" i="53"/>
  <c r="M788" i="53"/>
  <c r="N788" i="53"/>
  <c r="O784" i="53"/>
  <c r="M784" i="53"/>
  <c r="N784" i="53"/>
  <c r="O780" i="53"/>
  <c r="M780" i="53"/>
  <c r="N780" i="53"/>
  <c r="O776" i="53"/>
  <c r="M776" i="53"/>
  <c r="N776" i="53"/>
  <c r="O772" i="53"/>
  <c r="N772" i="53"/>
  <c r="M772" i="53"/>
  <c r="O768" i="53"/>
  <c r="M768" i="53"/>
  <c r="N768" i="53"/>
  <c r="O764" i="53"/>
  <c r="M764" i="53"/>
  <c r="N764" i="53"/>
  <c r="O760" i="53"/>
  <c r="M760" i="53"/>
  <c r="N760" i="53"/>
  <c r="O756" i="53"/>
  <c r="N756" i="53"/>
  <c r="M756" i="53"/>
  <c r="O752" i="53"/>
  <c r="M752" i="53"/>
  <c r="N752" i="53"/>
  <c r="O748" i="53"/>
  <c r="M748" i="53"/>
  <c r="N748" i="53"/>
  <c r="O744" i="53"/>
  <c r="M744" i="53"/>
  <c r="N744" i="53"/>
  <c r="O740" i="53"/>
  <c r="N740" i="53"/>
  <c r="M740" i="53"/>
  <c r="O736" i="53"/>
  <c r="M736" i="53"/>
  <c r="N736" i="53"/>
  <c r="O732" i="53"/>
  <c r="M732" i="53"/>
  <c r="N732" i="53"/>
  <c r="O728" i="53"/>
  <c r="M728" i="53"/>
  <c r="N728" i="53"/>
  <c r="O724" i="53"/>
  <c r="N724" i="53"/>
  <c r="M724" i="53"/>
  <c r="O720" i="53"/>
  <c r="M720" i="53"/>
  <c r="N720" i="53"/>
  <c r="O716" i="53"/>
  <c r="M716" i="53"/>
  <c r="N716" i="53"/>
  <c r="O712" i="53"/>
  <c r="M712" i="53"/>
  <c r="O708" i="53"/>
  <c r="N708" i="53"/>
  <c r="M708" i="53"/>
  <c r="O704" i="53"/>
  <c r="M704" i="53"/>
  <c r="N704" i="53"/>
  <c r="O700" i="53"/>
  <c r="M700" i="53"/>
  <c r="N700" i="53"/>
  <c r="O696" i="53"/>
  <c r="M696" i="53"/>
  <c r="O692" i="53"/>
  <c r="N692" i="53"/>
  <c r="M692" i="53"/>
  <c r="O688" i="53"/>
  <c r="M688" i="53"/>
  <c r="N688" i="53"/>
  <c r="O684" i="53"/>
  <c r="M684" i="53"/>
  <c r="O680" i="53"/>
  <c r="M680" i="53"/>
  <c r="N680" i="53"/>
  <c r="O676" i="53"/>
  <c r="N676" i="53"/>
  <c r="M676" i="53"/>
  <c r="O672" i="53"/>
  <c r="M672" i="53"/>
  <c r="N672" i="53"/>
  <c r="O668" i="53"/>
  <c r="M668" i="53"/>
  <c r="N668" i="53"/>
  <c r="O664" i="53"/>
  <c r="M664" i="53"/>
  <c r="N664" i="53"/>
  <c r="O660" i="53"/>
  <c r="N660" i="53"/>
  <c r="M660" i="53"/>
  <c r="O656" i="53"/>
  <c r="M656" i="53"/>
  <c r="N656" i="53"/>
  <c r="O652" i="53"/>
  <c r="M652" i="53"/>
  <c r="N652" i="53"/>
  <c r="O648" i="53"/>
  <c r="M648" i="53"/>
  <c r="N648" i="53"/>
  <c r="O644" i="53"/>
  <c r="N644" i="53"/>
  <c r="M644" i="53"/>
  <c r="O640" i="53"/>
  <c r="M640" i="53"/>
  <c r="N640" i="53"/>
  <c r="O636" i="53"/>
  <c r="M636" i="53"/>
  <c r="N636" i="53"/>
  <c r="O632" i="53"/>
  <c r="M632" i="53"/>
  <c r="N632" i="53"/>
  <c r="O628" i="53"/>
  <c r="N628" i="53"/>
  <c r="M628" i="53"/>
  <c r="O624" i="53"/>
  <c r="M624" i="53"/>
  <c r="N624" i="53"/>
  <c r="O620" i="53"/>
  <c r="M620" i="53"/>
  <c r="N620" i="53"/>
  <c r="O616" i="53"/>
  <c r="N616" i="53"/>
  <c r="M616" i="53"/>
  <c r="O612" i="53"/>
  <c r="M612" i="53"/>
  <c r="N612" i="53"/>
  <c r="O608" i="53"/>
  <c r="N608" i="53"/>
  <c r="M608" i="53"/>
  <c r="O604" i="53"/>
  <c r="M604" i="53"/>
  <c r="N604" i="53"/>
  <c r="O600" i="53"/>
  <c r="N600" i="53"/>
  <c r="M600" i="53"/>
  <c r="O596" i="53"/>
  <c r="M596" i="53"/>
  <c r="N596" i="53"/>
  <c r="O592" i="53"/>
  <c r="N592" i="53"/>
  <c r="M592" i="53"/>
  <c r="O588" i="53"/>
  <c r="M588" i="53"/>
  <c r="H586" i="53"/>
  <c r="I586" i="53"/>
  <c r="O584" i="53"/>
  <c r="N584" i="53"/>
  <c r="M584" i="53"/>
  <c r="H582" i="53"/>
  <c r="I582" i="53"/>
  <c r="O580" i="53"/>
  <c r="M580" i="53"/>
  <c r="N580" i="53"/>
  <c r="O576" i="53"/>
  <c r="N576" i="53"/>
  <c r="M576" i="53"/>
  <c r="O572" i="53"/>
  <c r="M572" i="53"/>
  <c r="N572" i="53"/>
  <c r="H570" i="53"/>
  <c r="I570" i="53"/>
  <c r="O568" i="53"/>
  <c r="N568" i="53"/>
  <c r="M568" i="53"/>
  <c r="H566" i="53"/>
  <c r="I566" i="53"/>
  <c r="O564" i="53"/>
  <c r="M564" i="53"/>
  <c r="N564" i="53"/>
  <c r="O560" i="53"/>
  <c r="N560" i="53"/>
  <c r="M560" i="53"/>
  <c r="O556" i="53"/>
  <c r="M556" i="53"/>
  <c r="N556" i="53"/>
  <c r="H554" i="53"/>
  <c r="I554" i="53"/>
  <c r="O552" i="53"/>
  <c r="N552" i="53"/>
  <c r="M552" i="53"/>
  <c r="H550" i="53"/>
  <c r="I550" i="53"/>
  <c r="O548" i="53"/>
  <c r="M548" i="53"/>
  <c r="N548" i="53"/>
  <c r="O544" i="53"/>
  <c r="N544" i="53"/>
  <c r="M544" i="53"/>
  <c r="O540" i="53"/>
  <c r="M540" i="53"/>
  <c r="N540" i="53"/>
  <c r="H538" i="53"/>
  <c r="I538" i="53"/>
  <c r="O536" i="53"/>
  <c r="N536" i="53"/>
  <c r="M536" i="53"/>
  <c r="H534" i="53"/>
  <c r="I534" i="53"/>
  <c r="O532" i="53"/>
  <c r="M532" i="53"/>
  <c r="N532" i="53"/>
  <c r="O528" i="53"/>
  <c r="N528" i="53"/>
  <c r="M528" i="53"/>
  <c r="O524" i="53"/>
  <c r="M524" i="53"/>
  <c r="N524" i="53"/>
  <c r="H522" i="53"/>
  <c r="I522" i="53"/>
  <c r="O520" i="53"/>
  <c r="N520" i="53"/>
  <c r="M520" i="53"/>
  <c r="H518" i="53"/>
  <c r="I518" i="53"/>
  <c r="O516" i="53"/>
  <c r="M516" i="53"/>
  <c r="N516" i="53"/>
  <c r="O512" i="53"/>
  <c r="N512" i="53"/>
  <c r="M512" i="53"/>
  <c r="O508" i="53"/>
  <c r="M508" i="53"/>
  <c r="N508" i="53"/>
  <c r="H506" i="53"/>
  <c r="I506" i="53"/>
  <c r="O504" i="53"/>
  <c r="N504" i="53"/>
  <c r="M504" i="53"/>
  <c r="H502" i="53"/>
  <c r="I502" i="53"/>
  <c r="O500" i="53"/>
  <c r="M500" i="53"/>
  <c r="N500" i="53"/>
  <c r="O496" i="53"/>
  <c r="N496" i="53"/>
  <c r="M496" i="53"/>
  <c r="O492" i="53"/>
  <c r="M492" i="53"/>
  <c r="N492" i="53"/>
  <c r="H490" i="53"/>
  <c r="I490" i="53"/>
  <c r="O488" i="53"/>
  <c r="N488" i="53"/>
  <c r="M488" i="53"/>
  <c r="H486" i="53"/>
  <c r="I486" i="53"/>
  <c r="O484" i="53"/>
  <c r="M484" i="53"/>
  <c r="N484" i="53"/>
  <c r="O480" i="53"/>
  <c r="N480" i="53"/>
  <c r="M480" i="53"/>
  <c r="O476" i="53"/>
  <c r="M476" i="53"/>
  <c r="N476" i="53"/>
  <c r="H474" i="53"/>
  <c r="I474" i="53"/>
  <c r="O472" i="53"/>
  <c r="N472" i="53"/>
  <c r="M472" i="53"/>
  <c r="H470" i="53"/>
  <c r="I470" i="53"/>
  <c r="O468" i="53"/>
  <c r="M468" i="53"/>
  <c r="N468" i="53"/>
  <c r="O464" i="53"/>
  <c r="N464" i="53"/>
  <c r="M464" i="53"/>
  <c r="O460" i="53"/>
  <c r="M460" i="53"/>
  <c r="N460" i="53"/>
  <c r="H458" i="53"/>
  <c r="I458" i="53"/>
  <c r="O456" i="53"/>
  <c r="N456" i="53"/>
  <c r="M456" i="53"/>
  <c r="H454" i="53"/>
  <c r="I454" i="53"/>
  <c r="O452" i="53"/>
  <c r="M452" i="53"/>
  <c r="N452" i="53"/>
  <c r="O448" i="53"/>
  <c r="N448" i="53"/>
  <c r="M448" i="53"/>
  <c r="O444" i="53"/>
  <c r="M444" i="53"/>
  <c r="N444" i="53"/>
  <c r="H442" i="53"/>
  <c r="I442" i="53"/>
  <c r="O440" i="53"/>
  <c r="N440" i="53"/>
  <c r="M440" i="53"/>
  <c r="H438" i="53"/>
  <c r="I438" i="53"/>
  <c r="O436" i="53"/>
  <c r="M436" i="53"/>
  <c r="N436" i="53"/>
  <c r="O432" i="53"/>
  <c r="N432" i="53"/>
  <c r="M432" i="53"/>
  <c r="O428" i="53"/>
  <c r="M428" i="53"/>
  <c r="N428" i="53"/>
  <c r="H426" i="53"/>
  <c r="I426" i="53"/>
  <c r="O424" i="53"/>
  <c r="N424" i="53"/>
  <c r="M424" i="53"/>
  <c r="H422" i="53"/>
  <c r="I422" i="53"/>
  <c r="O420" i="53"/>
  <c r="M420" i="53"/>
  <c r="N420" i="53"/>
  <c r="O416" i="53"/>
  <c r="N416" i="53"/>
  <c r="M416" i="53"/>
  <c r="O412" i="53"/>
  <c r="M412" i="53"/>
  <c r="N412" i="53"/>
  <c r="H410" i="53"/>
  <c r="I410" i="53"/>
  <c r="O408" i="53"/>
  <c r="N408" i="53"/>
  <c r="M408" i="53"/>
  <c r="H406" i="53"/>
  <c r="I406" i="53"/>
  <c r="O404" i="53"/>
  <c r="M404" i="53"/>
  <c r="N404" i="53"/>
  <c r="O400" i="53"/>
  <c r="N400" i="53"/>
  <c r="M400" i="53"/>
  <c r="O396" i="53"/>
  <c r="M396" i="53"/>
  <c r="N396" i="53"/>
  <c r="H394" i="53"/>
  <c r="I394" i="53"/>
  <c r="O392" i="53"/>
  <c r="N392" i="53"/>
  <c r="M392" i="53"/>
  <c r="H390" i="53"/>
  <c r="I390" i="53"/>
  <c r="O388" i="53"/>
  <c r="M388" i="53"/>
  <c r="N388" i="53"/>
  <c r="O384" i="53"/>
  <c r="N384" i="53"/>
  <c r="M384" i="53"/>
  <c r="O380" i="53"/>
  <c r="M380" i="53"/>
  <c r="N380" i="53"/>
  <c r="H378" i="53"/>
  <c r="I378" i="53"/>
  <c r="O376" i="53"/>
  <c r="N376" i="53"/>
  <c r="M376" i="53"/>
  <c r="H374" i="53"/>
  <c r="I374" i="53"/>
  <c r="O372" i="53"/>
  <c r="M372" i="53"/>
  <c r="N372" i="53"/>
  <c r="O368" i="53"/>
  <c r="N368" i="53"/>
  <c r="M368" i="53"/>
  <c r="O364" i="53"/>
  <c r="M364" i="53"/>
  <c r="N364" i="53"/>
  <c r="H362" i="53"/>
  <c r="I362" i="53"/>
  <c r="O360" i="53"/>
  <c r="N360" i="53"/>
  <c r="M360" i="53"/>
  <c r="H358" i="53"/>
  <c r="I358" i="53"/>
  <c r="O356" i="53"/>
  <c r="M356" i="53"/>
  <c r="N356" i="53"/>
  <c r="O352" i="53"/>
  <c r="N352" i="53"/>
  <c r="M352" i="53"/>
  <c r="O348" i="53"/>
  <c r="M348" i="53"/>
  <c r="N348" i="53"/>
  <c r="H346" i="53"/>
  <c r="I346" i="53"/>
  <c r="O344" i="53"/>
  <c r="N344" i="53"/>
  <c r="M344" i="53"/>
  <c r="H342" i="53"/>
  <c r="I342" i="53"/>
  <c r="O340" i="53"/>
  <c r="M340" i="53"/>
  <c r="N340" i="53"/>
  <c r="O336" i="53"/>
  <c r="N336" i="53"/>
  <c r="M336" i="53"/>
  <c r="O332" i="53"/>
  <c r="M332" i="53"/>
  <c r="N332" i="53"/>
  <c r="H330" i="53"/>
  <c r="I330" i="53"/>
  <c r="O328" i="53"/>
  <c r="N328" i="53"/>
  <c r="M328" i="53"/>
  <c r="H326" i="53"/>
  <c r="I326" i="53"/>
  <c r="O324" i="53"/>
  <c r="M324" i="53"/>
  <c r="N324" i="53"/>
  <c r="O320" i="53"/>
  <c r="N320" i="53"/>
  <c r="M320" i="53"/>
  <c r="O316" i="53"/>
  <c r="M316" i="53"/>
  <c r="N316" i="53"/>
  <c r="H314" i="53"/>
  <c r="I314" i="53"/>
  <c r="O312" i="53"/>
  <c r="N312" i="53"/>
  <c r="M312" i="53"/>
  <c r="H310" i="53"/>
  <c r="I310" i="53"/>
  <c r="O308" i="53"/>
  <c r="M308" i="53"/>
  <c r="N308" i="53"/>
  <c r="O304" i="53"/>
  <c r="N304" i="53"/>
  <c r="M304" i="53"/>
  <c r="O300" i="53"/>
  <c r="M300" i="53"/>
  <c r="N300" i="53"/>
  <c r="H298" i="53"/>
  <c r="I298" i="53"/>
  <c r="O296" i="53"/>
  <c r="M296" i="53"/>
  <c r="N296" i="53"/>
  <c r="H294" i="53"/>
  <c r="I294" i="53"/>
  <c r="O292" i="53"/>
  <c r="N292" i="53"/>
  <c r="M292" i="53"/>
  <c r="O288" i="53"/>
  <c r="N288" i="53"/>
  <c r="M288" i="53"/>
  <c r="O284" i="53"/>
  <c r="N284" i="53"/>
  <c r="M284" i="53"/>
  <c r="H282" i="53"/>
  <c r="I282" i="53"/>
  <c r="O280" i="53"/>
  <c r="M280" i="53"/>
  <c r="H278" i="53"/>
  <c r="I278" i="53"/>
  <c r="O276" i="53"/>
  <c r="N276" i="53"/>
  <c r="M276" i="53"/>
  <c r="O272" i="53"/>
  <c r="N272" i="53"/>
  <c r="M272" i="53"/>
  <c r="O268" i="53"/>
  <c r="M268" i="53"/>
  <c r="N268" i="53"/>
  <c r="H266" i="53"/>
  <c r="I266" i="53"/>
  <c r="O264" i="53"/>
  <c r="M264" i="53"/>
  <c r="N264" i="53"/>
  <c r="H262" i="53"/>
  <c r="I262" i="53"/>
  <c r="O260" i="53"/>
  <c r="N260" i="53"/>
  <c r="M260" i="53"/>
  <c r="O256" i="53"/>
  <c r="N256" i="53"/>
  <c r="M256" i="53"/>
  <c r="O252" i="53"/>
  <c r="N252" i="53"/>
  <c r="M252" i="53"/>
  <c r="H250" i="53"/>
  <c r="I250" i="53"/>
  <c r="O248" i="53"/>
  <c r="M248" i="53"/>
  <c r="N248" i="53"/>
  <c r="H246" i="53"/>
  <c r="I246" i="53"/>
  <c r="O244" i="53"/>
  <c r="N244" i="53"/>
  <c r="M244" i="53"/>
  <c r="O233" i="53"/>
  <c r="N233" i="53"/>
  <c r="M233" i="53"/>
  <c r="O236" i="53"/>
  <c r="M236" i="53"/>
  <c r="N236" i="53"/>
  <c r="H234" i="53"/>
  <c r="I234" i="53"/>
  <c r="O30" i="53"/>
  <c r="M30" i="53"/>
  <c r="N30" i="53"/>
  <c r="H76" i="53"/>
  <c r="I76" i="53"/>
  <c r="O14" i="53"/>
  <c r="N14" i="53"/>
  <c r="M14" i="53"/>
  <c r="O157" i="53"/>
  <c r="N157" i="53"/>
  <c r="M157" i="53"/>
  <c r="O154" i="53"/>
  <c r="N154" i="53"/>
  <c r="M154" i="53"/>
  <c r="H212" i="53"/>
  <c r="I212" i="53"/>
  <c r="O10" i="53"/>
  <c r="M10" i="53"/>
  <c r="N10" i="53"/>
  <c r="H124" i="53"/>
  <c r="I124" i="53"/>
  <c r="O34" i="53"/>
  <c r="N34" i="53"/>
  <c r="M34" i="53"/>
  <c r="O207" i="53"/>
  <c r="N207" i="53"/>
  <c r="M207" i="53"/>
  <c r="O51" i="53"/>
  <c r="M51" i="53"/>
  <c r="N51" i="53"/>
  <c r="H178" i="53"/>
  <c r="I178" i="53"/>
  <c r="O73" i="53"/>
  <c r="M73" i="53"/>
  <c r="N73" i="53"/>
  <c r="H57" i="53"/>
  <c r="I57" i="53"/>
  <c r="O123" i="53"/>
  <c r="N123" i="53"/>
  <c r="M123" i="53"/>
  <c r="O71" i="53"/>
  <c r="N71" i="53"/>
  <c r="M71" i="53"/>
  <c r="O231" i="53"/>
  <c r="N231" i="53"/>
  <c r="M231" i="53"/>
  <c r="H232" i="53"/>
  <c r="I232" i="53"/>
  <c r="O88" i="53"/>
  <c r="M88" i="53"/>
  <c r="N88" i="53"/>
  <c r="H122" i="53"/>
  <c r="I122" i="53"/>
  <c r="O239" i="53"/>
  <c r="N239" i="53"/>
  <c r="M239" i="53"/>
  <c r="O228" i="53"/>
  <c r="N228" i="53"/>
  <c r="M228" i="53"/>
  <c r="O48" i="53"/>
  <c r="M48" i="53"/>
  <c r="N48" i="53"/>
  <c r="H13" i="53"/>
  <c r="I13" i="53"/>
  <c r="O46" i="53"/>
  <c r="M46" i="53"/>
  <c r="N46" i="53"/>
  <c r="H12" i="53"/>
  <c r="I12" i="53"/>
  <c r="O7" i="53"/>
  <c r="N7" i="53"/>
  <c r="M7" i="53"/>
  <c r="O202" i="53"/>
  <c r="N202" i="53"/>
  <c r="M202" i="53"/>
  <c r="I200" i="53"/>
  <c r="O198" i="53"/>
  <c r="N198" i="53"/>
  <c r="M198" i="53"/>
  <c r="H196" i="53"/>
  <c r="I196" i="53"/>
  <c r="O194" i="53"/>
  <c r="M194" i="53"/>
  <c r="H23" i="53"/>
  <c r="I23" i="53"/>
  <c r="O175" i="53"/>
  <c r="N175" i="53"/>
  <c r="M175" i="53"/>
  <c r="O87" i="53"/>
  <c r="N87" i="53"/>
  <c r="M87" i="53"/>
  <c r="O54" i="53"/>
  <c r="M54" i="53"/>
  <c r="N54" i="53"/>
  <c r="H151" i="53"/>
  <c r="I151" i="53"/>
  <c r="O150" i="53"/>
  <c r="M150" i="53"/>
  <c r="N150" i="53"/>
  <c r="H148" i="53"/>
  <c r="I148" i="53"/>
  <c r="O146" i="53"/>
  <c r="N146" i="53"/>
  <c r="M146" i="53"/>
  <c r="O117" i="53"/>
  <c r="N117" i="53"/>
  <c r="M117" i="53"/>
  <c r="O113" i="53"/>
  <c r="N113" i="53"/>
  <c r="M113" i="53"/>
  <c r="H112" i="53"/>
  <c r="I112" i="53"/>
  <c r="O144" i="53"/>
  <c r="M144" i="53"/>
  <c r="N144" i="53"/>
  <c r="H109" i="53"/>
  <c r="I109" i="53"/>
  <c r="O107" i="53"/>
  <c r="N107" i="53"/>
  <c r="M107" i="53"/>
  <c r="O44" i="53"/>
  <c r="N44" i="53"/>
  <c r="M44" i="53"/>
  <c r="O86" i="53"/>
  <c r="N86" i="53"/>
  <c r="M86" i="53"/>
  <c r="H171" i="53"/>
  <c r="I171" i="53"/>
  <c r="O141" i="53"/>
  <c r="M141" i="53"/>
  <c r="N141" i="53"/>
  <c r="H139" i="53"/>
  <c r="I139" i="53"/>
  <c r="O137" i="53"/>
  <c r="N137" i="53"/>
  <c r="M137" i="53"/>
  <c r="O225" i="53"/>
  <c r="N225" i="53"/>
  <c r="M225" i="53"/>
  <c r="O68" i="53"/>
  <c r="N68" i="53"/>
  <c r="M68" i="53"/>
  <c r="H40" i="53"/>
  <c r="I40" i="53"/>
  <c r="O103" i="53"/>
  <c r="N103" i="53"/>
  <c r="M103" i="53"/>
  <c r="H66" i="53"/>
  <c r="I66" i="53"/>
  <c r="O28" i="53"/>
  <c r="N28" i="53"/>
  <c r="M28" i="53"/>
  <c r="O99" i="53"/>
  <c r="N99" i="53"/>
  <c r="M99" i="53"/>
  <c r="O39" i="53"/>
  <c r="N39" i="53"/>
  <c r="M39" i="53"/>
  <c r="H33" i="53"/>
  <c r="I33" i="53"/>
  <c r="O218" i="53"/>
  <c r="M218" i="53"/>
  <c r="N218" i="53"/>
  <c r="H241" i="53"/>
  <c r="I241" i="53"/>
  <c r="O17" i="53"/>
  <c r="N17" i="53"/>
  <c r="M17" i="53"/>
  <c r="O36" i="53"/>
  <c r="N36" i="53"/>
  <c r="M36" i="53"/>
  <c r="O85" i="53"/>
  <c r="N85" i="53"/>
  <c r="M85" i="53"/>
  <c r="H186" i="53"/>
  <c r="I186" i="53"/>
  <c r="O169" i="53"/>
  <c r="M169" i="53"/>
  <c r="N169" i="53"/>
  <c r="H193" i="53"/>
  <c r="I193" i="53"/>
  <c r="O26" i="53"/>
  <c r="N26" i="53"/>
  <c r="M26" i="53"/>
  <c r="O132" i="53"/>
  <c r="N132" i="53"/>
  <c r="M132" i="53"/>
  <c r="O94" i="53"/>
  <c r="N94" i="53"/>
  <c r="M94" i="53"/>
  <c r="H92" i="53"/>
  <c r="I92" i="53"/>
  <c r="O90" i="53"/>
  <c r="M90" i="53"/>
  <c r="N90" i="53"/>
  <c r="H62" i="53"/>
  <c r="I62" i="53"/>
  <c r="O183" i="53"/>
  <c r="N183" i="53"/>
  <c r="M183" i="53"/>
  <c r="O164" i="53"/>
  <c r="N164" i="53"/>
  <c r="M164" i="53"/>
  <c r="O192" i="53"/>
  <c r="N192" i="53"/>
  <c r="M192" i="53"/>
  <c r="H159" i="53"/>
  <c r="I159" i="53"/>
  <c r="O84" i="53"/>
  <c r="N84" i="53"/>
  <c r="M84" i="53"/>
  <c r="H214" i="53"/>
  <c r="I214" i="53"/>
  <c r="O215" i="53"/>
  <c r="N215" i="53"/>
  <c r="M215" i="53"/>
  <c r="O31" i="53"/>
  <c r="N31" i="53"/>
  <c r="M31" i="53"/>
  <c r="O180" i="53"/>
  <c r="N180" i="53"/>
  <c r="M180" i="53"/>
  <c r="H80" i="53"/>
  <c r="I80" i="53"/>
  <c r="O21" i="53"/>
  <c r="M21" i="53"/>
  <c r="N21" i="53"/>
  <c r="H79" i="53"/>
  <c r="I79" i="53"/>
  <c r="O210" i="53"/>
  <c r="N210" i="53"/>
  <c r="M210" i="53"/>
  <c r="G832" i="53"/>
  <c r="G828" i="53"/>
  <c r="G824" i="53"/>
  <c r="G820" i="53"/>
  <c r="G816" i="53"/>
  <c r="G812" i="53"/>
  <c r="G808" i="53"/>
  <c r="G804" i="53"/>
  <c r="G800" i="53"/>
  <c r="G796" i="53"/>
  <c r="G792" i="53"/>
  <c r="G788" i="53"/>
  <c r="G784" i="53"/>
  <c r="G780" i="53"/>
  <c r="G776" i="53"/>
  <c r="G772" i="53"/>
  <c r="G768" i="53"/>
  <c r="G764" i="53"/>
  <c r="G760" i="53"/>
  <c r="G756" i="53"/>
  <c r="G752" i="53"/>
  <c r="G748" i="53"/>
  <c r="G744" i="53"/>
  <c r="G740" i="53"/>
  <c r="G736" i="53"/>
  <c r="G732" i="53"/>
  <c r="G728" i="53"/>
  <c r="G724" i="53"/>
  <c r="G720" i="53"/>
  <c r="G716" i="53"/>
  <c r="G712" i="53"/>
  <c r="G708" i="53"/>
  <c r="G704" i="53"/>
  <c r="G700" i="53"/>
  <c r="G696" i="53"/>
  <c r="G692" i="53"/>
  <c r="G688" i="53"/>
  <c r="G684" i="53"/>
  <c r="G680" i="53"/>
  <c r="G676" i="53"/>
  <c r="G672" i="53"/>
  <c r="G668" i="53"/>
  <c r="G664" i="53"/>
  <c r="G660" i="53"/>
  <c r="G656" i="53"/>
  <c r="G652" i="53"/>
  <c r="G648" i="53"/>
  <c r="G644" i="53"/>
  <c r="G640" i="53"/>
  <c r="G636" i="53"/>
  <c r="G632" i="53"/>
  <c r="G628" i="53"/>
  <c r="G624" i="53"/>
  <c r="G620" i="53"/>
  <c r="G616" i="53"/>
  <c r="G612" i="53"/>
  <c r="G608" i="53"/>
  <c r="G604" i="53"/>
  <c r="G600" i="53"/>
  <c r="G596" i="53"/>
  <c r="G592" i="53"/>
  <c r="G588" i="53"/>
  <c r="G584" i="53"/>
  <c r="G580" i="53"/>
  <c r="G576" i="53"/>
  <c r="G568" i="53"/>
  <c r="G564" i="53"/>
  <c r="G560" i="53"/>
  <c r="G552" i="53"/>
  <c r="G548" i="53"/>
  <c r="G544" i="53"/>
  <c r="G536" i="53"/>
  <c r="G532" i="53"/>
  <c r="G528" i="53"/>
  <c r="G524" i="53"/>
  <c r="G520" i="53"/>
  <c r="G516" i="53"/>
  <c r="G512" i="53"/>
  <c r="G504" i="53"/>
  <c r="G500" i="53"/>
  <c r="G496" i="53"/>
  <c r="G488" i="53"/>
  <c r="G484" i="53"/>
  <c r="G480" i="53"/>
  <c r="G472" i="53"/>
  <c r="G468" i="53"/>
  <c r="G464" i="53"/>
  <c r="G460" i="53"/>
  <c r="G456" i="53"/>
  <c r="G452" i="53"/>
  <c r="G448" i="53"/>
  <c r="G440" i="53"/>
  <c r="G436" i="53"/>
  <c r="G432" i="53"/>
  <c r="G424" i="53"/>
  <c r="G420" i="53"/>
  <c r="G416" i="53"/>
  <c r="G408" i="53"/>
  <c r="G404" i="53"/>
  <c r="G400" i="53"/>
  <c r="G396" i="53"/>
  <c r="G392" i="53"/>
  <c r="G388" i="53"/>
  <c r="G384" i="53"/>
  <c r="G376" i="53"/>
  <c r="G372" i="53"/>
  <c r="G368" i="53"/>
  <c r="G360" i="53"/>
  <c r="G356" i="53"/>
  <c r="G352" i="53"/>
  <c r="G344" i="53"/>
  <c r="G340" i="53"/>
  <c r="G336" i="53"/>
  <c r="G332" i="53"/>
  <c r="G328" i="53"/>
  <c r="G324" i="53"/>
  <c r="G320" i="53"/>
  <c r="G312" i="53"/>
  <c r="G308" i="53"/>
  <c r="G304" i="53"/>
  <c r="G296" i="53"/>
  <c r="G292" i="53"/>
  <c r="G288" i="53"/>
  <c r="G280" i="53"/>
  <c r="G276" i="53"/>
  <c r="G272" i="53"/>
  <c r="G268" i="53"/>
  <c r="G264" i="53"/>
  <c r="G260" i="53"/>
  <c r="G256" i="53"/>
  <c r="G248" i="53"/>
  <c r="G244" i="53"/>
  <c r="G233" i="53"/>
  <c r="G30" i="53"/>
  <c r="G14" i="53"/>
  <c r="G157" i="53"/>
  <c r="G10" i="53"/>
  <c r="G34" i="53"/>
  <c r="G207" i="53"/>
  <c r="G51" i="53"/>
  <c r="G73" i="53"/>
  <c r="G123" i="53"/>
  <c r="G71" i="53"/>
  <c r="G231" i="53"/>
  <c r="G88" i="53"/>
  <c r="G239" i="53"/>
  <c r="G228" i="53"/>
  <c r="G46" i="53"/>
  <c r="G7" i="53"/>
  <c r="G202" i="53"/>
  <c r="G194" i="53"/>
  <c r="G175" i="53"/>
  <c r="G87" i="53"/>
  <c r="G54" i="53"/>
  <c r="G150" i="53"/>
  <c r="G115" i="53"/>
  <c r="G144" i="53"/>
  <c r="G22" i="53"/>
  <c r="G141" i="53"/>
  <c r="G42" i="53"/>
  <c r="G103" i="53"/>
  <c r="G64" i="53"/>
  <c r="G218" i="53"/>
  <c r="G227" i="53"/>
  <c r="G169" i="53"/>
  <c r="G130" i="53"/>
  <c r="G90" i="53"/>
  <c r="G221" i="53"/>
  <c r="G84" i="53"/>
  <c r="G166" i="53"/>
  <c r="G21" i="53"/>
  <c r="H829" i="53"/>
  <c r="H813" i="53"/>
  <c r="H802" i="53"/>
  <c r="H797" i="53"/>
  <c r="H781" i="53"/>
  <c r="H770" i="53"/>
  <c r="H765" i="53"/>
  <c r="H749" i="53"/>
  <c r="H738" i="53"/>
  <c r="H733" i="53"/>
  <c r="H717" i="53"/>
  <c r="H701" i="53"/>
  <c r="H685" i="53"/>
  <c r="H674" i="53"/>
  <c r="H669" i="53"/>
  <c r="H653" i="53"/>
  <c r="H637" i="53"/>
  <c r="H621" i="53"/>
  <c r="H610" i="53"/>
  <c r="H605" i="53"/>
  <c r="H584" i="53"/>
  <c r="H574" i="53"/>
  <c r="H552" i="53"/>
  <c r="H542" i="53"/>
  <c r="H520" i="53"/>
  <c r="H510" i="53"/>
  <c r="H488" i="53"/>
  <c r="H478" i="53"/>
  <c r="H456" i="53"/>
  <c r="H446" i="53"/>
  <c r="H424" i="53"/>
  <c r="H414" i="53"/>
  <c r="H392" i="53"/>
  <c r="H382" i="53"/>
  <c r="H360" i="53"/>
  <c r="H350" i="53"/>
  <c r="H328" i="53"/>
  <c r="H318" i="53"/>
  <c r="H296" i="53"/>
  <c r="H286" i="53"/>
  <c r="H264" i="53"/>
  <c r="H254" i="53"/>
  <c r="H30" i="53"/>
  <c r="H126" i="53"/>
  <c r="H73" i="53"/>
  <c r="H216" i="53"/>
  <c r="H46" i="53"/>
  <c r="H200" i="53"/>
  <c r="H150" i="53"/>
  <c r="H115" i="53"/>
  <c r="H141" i="53"/>
  <c r="H42" i="53"/>
  <c r="H218" i="53"/>
  <c r="H227" i="53"/>
  <c r="H90" i="53"/>
  <c r="H221" i="53"/>
  <c r="H21" i="53"/>
  <c r="I780" i="53"/>
  <c r="I716" i="53"/>
  <c r="I652" i="53"/>
  <c r="M822" i="53"/>
  <c r="M771" i="53"/>
  <c r="M743" i="53"/>
  <c r="M715" i="53"/>
  <c r="M686" i="53"/>
  <c r="M658" i="53"/>
  <c r="M630" i="53"/>
  <c r="M515" i="53"/>
  <c r="M487" i="53"/>
  <c r="M459" i="53"/>
  <c r="M430" i="53"/>
  <c r="M402" i="53"/>
  <c r="M374" i="53"/>
  <c r="M335" i="53"/>
  <c r="M294" i="53"/>
  <c r="M251" i="53"/>
  <c r="M152" i="53"/>
  <c r="M12" i="53"/>
  <c r="M45" i="53"/>
  <c r="M98" i="53"/>
  <c r="M62" i="53"/>
  <c r="N826" i="53"/>
  <c r="N726" i="53"/>
  <c r="N237" i="53"/>
  <c r="O406" i="53"/>
  <c r="C316" i="53"/>
  <c r="C77" i="53"/>
  <c r="C798" i="53"/>
  <c r="C794" i="53"/>
  <c r="C790" i="53"/>
  <c r="C786" i="53"/>
  <c r="C782" i="53"/>
  <c r="C778" i="53"/>
  <c r="C774" i="53"/>
  <c r="C768" i="53"/>
  <c r="C760" i="53"/>
  <c r="C744" i="53"/>
  <c r="C736" i="53"/>
  <c r="C728" i="53"/>
  <c r="C724" i="53"/>
  <c r="C720" i="53"/>
  <c r="C716" i="53"/>
  <c r="C712" i="53"/>
  <c r="C708" i="53"/>
  <c r="C704" i="53"/>
  <c r="C700" i="53"/>
  <c r="C696" i="53"/>
  <c r="C692" i="53"/>
  <c r="C688" i="53"/>
  <c r="C684" i="53"/>
  <c r="C680" i="53"/>
  <c r="C676" i="53"/>
  <c r="C672" i="53"/>
  <c r="C668" i="53"/>
  <c r="C664" i="53"/>
  <c r="C660" i="53"/>
  <c r="C656" i="53"/>
  <c r="C652" i="53"/>
  <c r="C644" i="53"/>
  <c r="C640" i="53"/>
  <c r="C636" i="53"/>
  <c r="C632" i="53"/>
  <c r="C628" i="53"/>
  <c r="C624" i="53"/>
  <c r="C620" i="53"/>
  <c r="C616" i="53"/>
  <c r="C612" i="53"/>
  <c r="C608" i="53"/>
  <c r="C604" i="53"/>
  <c r="C600" i="53"/>
  <c r="C596" i="53"/>
  <c r="C592" i="53"/>
  <c r="C588" i="53"/>
  <c r="C580" i="53"/>
  <c r="C572" i="53"/>
  <c r="C568" i="53"/>
  <c r="C564" i="53"/>
  <c r="C556" i="53"/>
  <c r="C548" i="53"/>
  <c r="C540" i="53"/>
  <c r="C536" i="53"/>
  <c r="C532" i="53"/>
  <c r="C528" i="53"/>
  <c r="C524" i="53"/>
  <c r="C516" i="53"/>
  <c r="C512" i="53"/>
  <c r="C508" i="53"/>
  <c r="C504" i="53"/>
  <c r="C496" i="53"/>
  <c r="C492" i="53"/>
  <c r="C488" i="53"/>
  <c r="C484" i="53"/>
  <c r="C480" i="53"/>
  <c r="C476" i="53"/>
  <c r="C472" i="53"/>
  <c r="C468" i="53"/>
  <c r="C464" i="53"/>
  <c r="C460" i="53"/>
  <c r="C456" i="53"/>
  <c r="C452" i="53"/>
  <c r="C448" i="53"/>
  <c r="C444" i="53"/>
  <c r="C403" i="53"/>
  <c r="C393" i="53"/>
  <c r="C389" i="53"/>
  <c r="C333" i="53"/>
  <c r="C293" i="53"/>
  <c r="C289" i="53"/>
  <c r="C285" i="53"/>
  <c r="C281" i="53"/>
  <c r="C277" i="53"/>
  <c r="C273" i="53"/>
  <c r="C269" i="53"/>
  <c r="C265" i="53"/>
  <c r="C261" i="53"/>
  <c r="C257" i="53"/>
  <c r="C253" i="53"/>
  <c r="C252" i="53"/>
  <c r="C219" i="53"/>
  <c r="C206" i="53"/>
  <c r="C115" i="53"/>
  <c r="C112" i="53"/>
  <c r="C109" i="53"/>
  <c r="C106" i="53"/>
  <c r="C22" i="53"/>
  <c r="C171" i="53"/>
  <c r="C139" i="53"/>
  <c r="C135" i="53"/>
  <c r="C42" i="53"/>
  <c r="C40" i="53"/>
  <c r="C828" i="53"/>
  <c r="C824" i="53"/>
  <c r="C820" i="53"/>
  <c r="C816" i="53"/>
  <c r="C808" i="53"/>
  <c r="C800" i="53"/>
  <c r="C799" i="53"/>
  <c r="C770" i="53"/>
  <c r="C753" i="53"/>
  <c r="C749" i="53"/>
  <c r="C733" i="53"/>
  <c r="C717" i="53"/>
  <c r="C701" i="53"/>
  <c r="C685" i="53"/>
  <c r="C669" i="53"/>
  <c r="C653" i="53"/>
  <c r="C637" i="53"/>
  <c r="C621" i="53"/>
  <c r="C605" i="53"/>
  <c r="C573" i="53"/>
  <c r="C557" i="53"/>
  <c r="C549" i="53"/>
  <c r="C541" i="53"/>
  <c r="C517" i="53"/>
  <c r="C509" i="53"/>
  <c r="C501" i="53"/>
  <c r="C497" i="53"/>
  <c r="C493" i="53"/>
  <c r="C489" i="53"/>
  <c r="C485" i="53"/>
  <c r="C481" i="53"/>
  <c r="C477" i="53"/>
  <c r="C473" i="53"/>
  <c r="C469" i="53"/>
  <c r="C465" i="53"/>
  <c r="C461" i="53"/>
  <c r="C457" i="53"/>
  <c r="C453" i="53"/>
  <c r="C449" i="53"/>
  <c r="C445" i="53"/>
  <c r="C441" i="53"/>
  <c r="C437" i="53"/>
  <c r="C433" i="53"/>
  <c r="C429" i="53"/>
  <c r="C425" i="53"/>
  <c r="C421" i="53"/>
  <c r="C417" i="53"/>
  <c r="C413" i="53"/>
  <c r="C409" i="53"/>
  <c r="C405" i="53"/>
  <c r="C381" i="53"/>
  <c r="C369" i="53"/>
  <c r="C365" i="53"/>
  <c r="C357" i="53"/>
  <c r="C330" i="53"/>
  <c r="C248" i="53"/>
  <c r="C233" i="53"/>
  <c r="C236" i="53"/>
  <c r="C30" i="53"/>
  <c r="C157" i="53"/>
  <c r="C154" i="53"/>
  <c r="C10" i="53"/>
  <c r="C207" i="53"/>
  <c r="C51" i="53"/>
  <c r="C73" i="53"/>
  <c r="C71" i="53"/>
  <c r="C45" i="53"/>
  <c r="C110" i="53"/>
  <c r="C143" i="53"/>
  <c r="C43" i="53"/>
  <c r="C172" i="53"/>
  <c r="C140" i="53"/>
  <c r="C136" i="53"/>
  <c r="C69" i="53"/>
  <c r="C41" i="53"/>
  <c r="C826" i="53"/>
  <c r="C810" i="53"/>
  <c r="C802" i="53"/>
  <c r="C825" i="53"/>
  <c r="C817" i="53"/>
  <c r="C792" i="53"/>
  <c r="C784" i="53"/>
  <c r="C776" i="53"/>
  <c r="C766" i="53"/>
  <c r="C762" i="53"/>
  <c r="C758" i="53"/>
  <c r="C754" i="53"/>
  <c r="C750" i="53"/>
  <c r="C746" i="53"/>
  <c r="C742" i="53"/>
  <c r="C738" i="53"/>
  <c r="C734" i="53"/>
  <c r="C718" i="53"/>
  <c r="C710" i="53"/>
  <c r="C702" i="53"/>
  <c r="C694" i="53"/>
  <c r="C686" i="53"/>
  <c r="C678" i="53"/>
  <c r="C670" i="53"/>
  <c r="C662" i="53"/>
  <c r="C654" i="53"/>
  <c r="C638" i="53"/>
  <c r="C630" i="53"/>
  <c r="C622" i="53"/>
  <c r="C614" i="53"/>
  <c r="C606" i="53"/>
  <c r="C598" i="53"/>
  <c r="C566" i="53"/>
  <c r="C526" i="53"/>
  <c r="C510" i="53"/>
  <c r="C494" i="53"/>
  <c r="C490" i="53"/>
  <c r="C486" i="53"/>
  <c r="C482" i="53"/>
  <c r="C478" i="53"/>
  <c r="C474" i="53"/>
  <c r="C470" i="53"/>
  <c r="C466" i="53"/>
  <c r="C462" i="53"/>
  <c r="C458" i="53"/>
  <c r="C454" i="53"/>
  <c r="C450" i="53"/>
  <c r="C446" i="53"/>
  <c r="C442" i="53"/>
  <c r="C438" i="53"/>
  <c r="C434" i="53"/>
  <c r="C430" i="53"/>
  <c r="C426" i="53"/>
  <c r="C422" i="53"/>
  <c r="C418" i="53"/>
  <c r="C414" i="53"/>
  <c r="C410" i="53"/>
  <c r="C406" i="53"/>
  <c r="C401" i="53"/>
  <c r="C249" i="53"/>
  <c r="C245" i="53"/>
  <c r="C208" i="53"/>
  <c r="C226" i="53"/>
  <c r="C59" i="53"/>
  <c r="C29" i="53"/>
  <c r="C127" i="53"/>
  <c r="C155" i="53"/>
  <c r="C11" i="53"/>
  <c r="C74" i="53"/>
  <c r="C19" i="53"/>
  <c r="C60" i="53"/>
  <c r="C50" i="53"/>
  <c r="C177" i="53"/>
  <c r="C188" i="53"/>
  <c r="C176" i="53"/>
  <c r="C231" i="53"/>
  <c r="C113" i="53"/>
  <c r="C144" i="53"/>
  <c r="C107" i="53"/>
  <c r="C44" i="53"/>
  <c r="C86" i="53"/>
  <c r="C141" i="53"/>
  <c r="C137" i="53"/>
  <c r="C225" i="53"/>
  <c r="C68" i="53"/>
  <c r="C103" i="53"/>
  <c r="C818" i="53"/>
  <c r="C806" i="53"/>
  <c r="C531" i="53"/>
  <c r="C507" i="53"/>
  <c r="C491" i="53"/>
  <c r="C483" i="53"/>
  <c r="C479" i="53"/>
  <c r="C463" i="53"/>
  <c r="C423" i="53"/>
  <c r="C411" i="53"/>
  <c r="C402" i="53"/>
  <c r="C397" i="53"/>
  <c r="C337" i="53"/>
  <c r="C327" i="53"/>
  <c r="C326" i="53"/>
  <c r="C325" i="53"/>
  <c r="C304" i="53"/>
  <c r="C300" i="53"/>
  <c r="C284" i="53"/>
  <c r="C268" i="53"/>
  <c r="C264" i="53"/>
  <c r="C256" i="53"/>
  <c r="C88" i="53"/>
  <c r="C200" i="53"/>
  <c r="C111" i="53"/>
  <c r="C108" i="53"/>
  <c r="C105" i="53"/>
  <c r="C142" i="53"/>
  <c r="C104" i="53"/>
  <c r="C138" i="53"/>
  <c r="C134" i="53"/>
  <c r="C224" i="53"/>
  <c r="C223" i="53"/>
  <c r="C83" i="53"/>
  <c r="C831" i="53"/>
  <c r="C713" i="53"/>
  <c r="C705" i="53"/>
  <c r="C681" i="53"/>
  <c r="C673" i="53"/>
  <c r="C641" i="53"/>
  <c r="C617" i="53"/>
  <c r="C609" i="53"/>
  <c r="C515" i="53"/>
  <c r="C823" i="53"/>
  <c r="C521" i="53"/>
  <c r="C783" i="53"/>
  <c r="C332" i="53"/>
  <c r="C322" i="53"/>
  <c r="C555" i="53"/>
  <c r="C513" i="53"/>
  <c r="C395" i="53"/>
  <c r="C539" i="53"/>
  <c r="C533" i="53"/>
  <c r="C439" i="53"/>
  <c r="C387" i="53"/>
  <c r="C361" i="53"/>
  <c r="C349" i="53"/>
  <c r="C345" i="53"/>
  <c r="C308" i="53"/>
  <c r="C23" i="53"/>
  <c r="C148" i="53"/>
  <c r="C649" i="53"/>
  <c r="C648" i="53"/>
  <c r="C565" i="53"/>
  <c r="C552" i="53"/>
  <c r="C529" i="53"/>
  <c r="C525" i="53"/>
  <c r="C431" i="53"/>
  <c r="C419" i="53"/>
  <c r="C379" i="53"/>
  <c r="C767" i="53"/>
  <c r="C590" i="53"/>
  <c r="C415" i="53"/>
  <c r="C385" i="53"/>
  <c r="C363" i="53"/>
  <c r="C347" i="53"/>
  <c r="C175" i="53"/>
  <c r="C146" i="53"/>
  <c r="C815" i="53"/>
  <c r="C646" i="53"/>
  <c r="C571" i="53"/>
  <c r="C563" i="53"/>
  <c r="C550" i="53"/>
  <c r="C523" i="53"/>
  <c r="C471" i="53"/>
  <c r="C459" i="53"/>
  <c r="C377" i="53"/>
  <c r="C373" i="53"/>
  <c r="C114" i="53"/>
  <c r="C324" i="53"/>
  <c r="C320" i="53"/>
  <c r="C12" i="53"/>
  <c r="C163" i="53"/>
  <c r="C726" i="53"/>
  <c r="C558" i="53"/>
  <c r="C544" i="53"/>
  <c r="C280" i="53"/>
  <c r="C34" i="53"/>
  <c r="C48" i="53"/>
  <c r="C545" i="53"/>
  <c r="C499" i="53"/>
  <c r="C435" i="53"/>
  <c r="C355" i="53"/>
  <c r="C341" i="53"/>
  <c r="C518" i="53"/>
  <c r="C455" i="53"/>
  <c r="C276" i="53"/>
  <c r="C239" i="53"/>
  <c r="C805" i="53"/>
  <c r="C789" i="53"/>
  <c r="C721" i="53"/>
  <c r="C691" i="53"/>
  <c r="C657" i="53"/>
  <c r="C635" i="53"/>
  <c r="C627" i="53"/>
  <c r="C601" i="53"/>
  <c r="C807" i="53"/>
  <c r="C765" i="53"/>
  <c r="C560" i="53"/>
  <c r="C500" i="53"/>
  <c r="C91" i="53"/>
  <c r="C576" i="53"/>
  <c r="C312" i="53"/>
  <c r="C244" i="53"/>
  <c r="C121" i="53"/>
  <c r="C773" i="53"/>
  <c r="C699" i="53"/>
  <c r="C665" i="53"/>
  <c r="C593" i="53"/>
  <c r="C584" i="53"/>
  <c r="C577" i="53"/>
  <c r="C741" i="53"/>
  <c r="C585" i="53"/>
  <c r="C574" i="53"/>
  <c r="C542" i="53"/>
  <c r="C502" i="53"/>
  <c r="C296" i="53"/>
  <c r="C292" i="53"/>
  <c r="C260" i="53"/>
  <c r="C14" i="53"/>
  <c r="C123" i="53"/>
  <c r="C49" i="53"/>
  <c r="C54" i="53"/>
  <c r="C829" i="53"/>
  <c r="C821" i="53"/>
  <c r="C813" i="53"/>
  <c r="C797" i="53"/>
  <c r="C781" i="53"/>
  <c r="C697" i="53"/>
  <c r="C689" i="53"/>
  <c r="C667" i="53"/>
  <c r="C659" i="53"/>
  <c r="C633" i="53"/>
  <c r="C625" i="53"/>
  <c r="C603" i="53"/>
  <c r="C595" i="53"/>
  <c r="C589" i="53"/>
  <c r="C582" i="53"/>
  <c r="C561" i="53"/>
  <c r="C475" i="53"/>
  <c r="C443" i="53"/>
  <c r="C407" i="53"/>
  <c r="C353" i="53"/>
  <c r="C534" i="53"/>
  <c r="C298" i="53"/>
  <c r="C288" i="53"/>
  <c r="C272" i="53"/>
  <c r="C198" i="53"/>
  <c r="C569" i="53"/>
  <c r="C553" i="53"/>
  <c r="C537" i="53"/>
  <c r="C520" i="53"/>
  <c r="C505" i="53"/>
  <c r="C451" i="53"/>
  <c r="C427" i="53"/>
  <c r="C371" i="53"/>
  <c r="C314" i="53"/>
  <c r="C306" i="53"/>
  <c r="C182" i="53"/>
  <c r="C158" i="53"/>
  <c r="C162" i="53"/>
  <c r="C185" i="53"/>
  <c r="C89" i="53"/>
  <c r="C213" i="53"/>
  <c r="C52" i="53"/>
  <c r="C788" i="53"/>
  <c r="C772" i="53"/>
  <c r="C752" i="53"/>
  <c r="C729" i="53"/>
  <c r="C677" i="53"/>
  <c r="C331" i="53"/>
  <c r="C204" i="53"/>
  <c r="C822" i="53"/>
  <c r="C777" i="53"/>
  <c r="C761" i="53"/>
  <c r="C748" i="53"/>
  <c r="C743" i="53"/>
  <c r="C730" i="53"/>
  <c r="C581" i="53"/>
  <c r="C709" i="53"/>
  <c r="C645" i="53"/>
  <c r="C318" i="53"/>
  <c r="C119" i="53"/>
  <c r="C819" i="53"/>
  <c r="C809" i="53"/>
  <c r="C793" i="53"/>
  <c r="C832" i="53"/>
  <c r="C812" i="53"/>
  <c r="C796" i="53"/>
  <c r="C780" i="53"/>
  <c r="C764" i="53"/>
  <c r="C725" i="53"/>
  <c r="C693" i="53"/>
  <c r="C661" i="53"/>
  <c r="C629" i="53"/>
  <c r="C597" i="53"/>
  <c r="C804" i="53"/>
  <c r="C613" i="53"/>
  <c r="C302" i="53"/>
  <c r="C240" i="53"/>
  <c r="C830" i="53"/>
  <c r="C827" i="53"/>
  <c r="C814" i="53"/>
  <c r="C801" i="53"/>
  <c r="C785" i="53"/>
  <c r="C769" i="53"/>
  <c r="C757" i="53"/>
  <c r="C756" i="53"/>
  <c r="C722" i="53"/>
  <c r="C719" i="53"/>
  <c r="C706" i="53"/>
  <c r="C703" i="53"/>
  <c r="C690" i="53"/>
  <c r="C687" i="53"/>
  <c r="C674" i="53"/>
  <c r="C671" i="53"/>
  <c r="C658" i="53"/>
  <c r="C655" i="53"/>
  <c r="C642" i="53"/>
  <c r="C639" i="53"/>
  <c r="C626" i="53"/>
  <c r="C623" i="53"/>
  <c r="C610" i="53"/>
  <c r="C607" i="53"/>
  <c r="C594" i="53"/>
  <c r="C591" i="53"/>
  <c r="C578" i="53"/>
  <c r="C575" i="53"/>
  <c r="C562" i="53"/>
  <c r="C559" i="53"/>
  <c r="C546" i="53"/>
  <c r="C543" i="53"/>
  <c r="C530" i="53"/>
  <c r="C527" i="53"/>
  <c r="C514" i="53"/>
  <c r="C511" i="53"/>
  <c r="C447" i="53"/>
  <c r="C737" i="53"/>
  <c r="C732" i="53"/>
  <c r="C495" i="53"/>
  <c r="C467" i="53"/>
  <c r="C745" i="53"/>
  <c r="C740" i="53"/>
  <c r="C714" i="53"/>
  <c r="C711" i="53"/>
  <c r="C698" i="53"/>
  <c r="C695" i="53"/>
  <c r="C682" i="53"/>
  <c r="C679" i="53"/>
  <c r="C666" i="53"/>
  <c r="C663" i="53"/>
  <c r="C650" i="53"/>
  <c r="C647" i="53"/>
  <c r="C634" i="53"/>
  <c r="C631" i="53"/>
  <c r="C618" i="53"/>
  <c r="C615" i="53"/>
  <c r="C602" i="53"/>
  <c r="C599" i="53"/>
  <c r="C586" i="53"/>
  <c r="C583" i="53"/>
  <c r="C570" i="53"/>
  <c r="C567" i="53"/>
  <c r="C554" i="53"/>
  <c r="C551" i="53"/>
  <c r="C538" i="53"/>
  <c r="C535" i="53"/>
  <c r="C522" i="53"/>
  <c r="C519" i="53"/>
  <c r="C487" i="53"/>
  <c r="C399" i="53"/>
  <c r="C383" i="53"/>
  <c r="C367" i="53"/>
  <c r="C351" i="53"/>
  <c r="C335" i="53"/>
  <c r="C323" i="53"/>
  <c r="C81" i="53"/>
  <c r="C503" i="53"/>
  <c r="C498" i="53"/>
  <c r="C310" i="53"/>
  <c r="C13" i="53"/>
  <c r="C196" i="53"/>
  <c r="C151" i="53"/>
  <c r="C95" i="53"/>
  <c r="C506" i="53"/>
  <c r="C391" i="53"/>
  <c r="C375" i="53"/>
  <c r="C359" i="53"/>
  <c r="C343" i="53"/>
  <c r="C211" i="53"/>
  <c r="C290" i="53"/>
  <c r="C282" i="53"/>
  <c r="C274" i="53"/>
  <c r="C266" i="53"/>
  <c r="C258" i="53"/>
  <c r="C250" i="53"/>
  <c r="C242" i="53"/>
  <c r="C234" i="53"/>
  <c r="C128" i="53"/>
  <c r="C212" i="53"/>
  <c r="C20" i="53"/>
  <c r="C178" i="53"/>
  <c r="C72" i="53"/>
  <c r="C232" i="53"/>
  <c r="C5" i="53"/>
  <c r="C160" i="53"/>
  <c r="C209" i="53"/>
  <c r="C294" i="53"/>
  <c r="C286" i="53"/>
  <c r="C278" i="53"/>
  <c r="C270" i="53"/>
  <c r="C262" i="53"/>
  <c r="C254" i="53"/>
  <c r="C246" i="53"/>
  <c r="C237" i="53"/>
  <c r="C76" i="53"/>
  <c r="C126" i="53"/>
  <c r="C124" i="53"/>
  <c r="C61" i="53"/>
  <c r="C57" i="53"/>
  <c r="C216" i="53"/>
  <c r="C122" i="53"/>
  <c r="C228" i="53"/>
  <c r="C46" i="53"/>
  <c r="C202" i="53"/>
  <c r="C194" i="53"/>
  <c r="C87" i="53"/>
  <c r="C150" i="53"/>
  <c r="C117" i="53"/>
  <c r="C181" i="53"/>
  <c r="C184" i="53"/>
  <c r="C161" i="53"/>
  <c r="C165" i="53"/>
  <c r="C78" i="53"/>
  <c r="C394" i="53"/>
  <c r="C378" i="53"/>
  <c r="C362" i="53"/>
  <c r="C338" i="53"/>
  <c r="C147" i="53"/>
  <c r="C62" i="53"/>
  <c r="C221" i="53"/>
  <c r="C386" i="53"/>
  <c r="C370" i="53"/>
  <c r="C354" i="53"/>
  <c r="C346" i="53"/>
  <c r="C317" i="53"/>
  <c r="C309" i="53"/>
  <c r="C301" i="53"/>
  <c r="C38" i="53"/>
  <c r="C8" i="53"/>
  <c r="C199" i="53"/>
  <c r="C3" i="53"/>
  <c r="C120" i="53"/>
  <c r="C28" i="53"/>
  <c r="C99" i="53"/>
  <c r="C39" i="53"/>
  <c r="C400" i="53"/>
  <c r="C392" i="53"/>
  <c r="C384" i="53"/>
  <c r="C376" i="53"/>
  <c r="C368" i="53"/>
  <c r="C360" i="53"/>
  <c r="C352" i="53"/>
  <c r="C344" i="53"/>
  <c r="C336" i="53"/>
  <c r="C321" i="53"/>
  <c r="C440" i="53"/>
  <c r="C436" i="53"/>
  <c r="C432" i="53"/>
  <c r="C428" i="53"/>
  <c r="C424" i="53"/>
  <c r="C420" i="53"/>
  <c r="C416" i="53"/>
  <c r="C412" i="53"/>
  <c r="C408" i="53"/>
  <c r="C404" i="53"/>
  <c r="C398" i="53"/>
  <c r="C390" i="53"/>
  <c r="C382" i="53"/>
  <c r="C374" i="53"/>
  <c r="C366" i="53"/>
  <c r="C358" i="53"/>
  <c r="C350" i="53"/>
  <c r="C342" i="53"/>
  <c r="C334" i="53"/>
  <c r="C396" i="53"/>
  <c r="C388" i="53"/>
  <c r="C380" i="53"/>
  <c r="C372" i="53"/>
  <c r="C364" i="53"/>
  <c r="C356" i="53"/>
  <c r="C348" i="53"/>
  <c r="C340" i="53"/>
  <c r="C329" i="53"/>
  <c r="C319" i="53"/>
  <c r="C311" i="53"/>
  <c r="C303" i="53"/>
  <c r="C295" i="53"/>
  <c r="C291" i="53"/>
  <c r="C315" i="53"/>
  <c r="C307" i="53"/>
  <c r="C299" i="53"/>
  <c r="C313" i="53"/>
  <c r="C305" i="53"/>
  <c r="C297" i="53"/>
  <c r="C287" i="53"/>
  <c r="C283" i="53"/>
  <c r="C279" i="53"/>
  <c r="C275" i="53"/>
  <c r="C271" i="53"/>
  <c r="C267" i="53"/>
  <c r="C263" i="53"/>
  <c r="C259" i="53"/>
  <c r="C255" i="53"/>
  <c r="C251" i="53"/>
  <c r="C247" i="53"/>
  <c r="C243" i="53"/>
  <c r="C220" i="53"/>
  <c r="C235" i="53"/>
  <c r="C25" i="53"/>
  <c r="C75" i="53"/>
  <c r="C156" i="53"/>
  <c r="C125" i="53"/>
  <c r="C153" i="53"/>
  <c r="C58" i="53"/>
  <c r="C152" i="53"/>
  <c r="C179" i="53"/>
  <c r="C190" i="53"/>
  <c r="C189" i="53"/>
  <c r="C217" i="53"/>
  <c r="C187" i="53"/>
  <c r="C56" i="53"/>
  <c r="C6" i="53"/>
  <c r="C47" i="53"/>
  <c r="C205" i="53"/>
  <c r="C197" i="53"/>
  <c r="C174" i="53"/>
  <c r="C173" i="53"/>
  <c r="C145" i="53"/>
  <c r="C229" i="53"/>
  <c r="C4" i="53"/>
  <c r="C203" i="53"/>
  <c r="C195" i="53"/>
  <c r="C82" i="53"/>
  <c r="C70" i="53"/>
  <c r="C118" i="53"/>
  <c r="C2" i="53"/>
  <c r="C9" i="53"/>
  <c r="C201" i="53"/>
  <c r="C24" i="53"/>
  <c r="C55" i="53"/>
  <c r="C149" i="53"/>
  <c r="C116" i="53"/>
  <c r="C65" i="53"/>
  <c r="C100" i="53"/>
  <c r="C53" i="53"/>
  <c r="C66" i="53"/>
  <c r="C101" i="53"/>
  <c r="C64" i="53"/>
  <c r="C67" i="53"/>
  <c r="C102" i="53"/>
  <c r="C98" i="53"/>
  <c r="C214" i="53"/>
  <c r="C166" i="53"/>
  <c r="C79" i="53"/>
  <c r="C90" i="53"/>
  <c r="C164" i="53"/>
  <c r="C84" i="53"/>
  <c r="C31" i="53"/>
  <c r="C21" i="53"/>
  <c r="C92" i="53"/>
  <c r="C191" i="53"/>
  <c r="C159" i="53"/>
  <c r="C96" i="53"/>
  <c r="C80" i="53"/>
  <c r="C37" i="53"/>
  <c r="C33" i="53"/>
  <c r="C63" i="53"/>
  <c r="C218" i="53"/>
  <c r="C230" i="53"/>
  <c r="C241" i="53"/>
  <c r="C18" i="53"/>
  <c r="C17" i="53"/>
  <c r="C16" i="53"/>
  <c r="C15" i="53"/>
  <c r="C97" i="53"/>
  <c r="C36" i="53"/>
  <c r="C222" i="53"/>
  <c r="C227" i="53"/>
  <c r="C238" i="53"/>
  <c r="C85" i="53"/>
  <c r="C32" i="53"/>
  <c r="C186" i="53"/>
  <c r="C170" i="53"/>
  <c r="C169" i="53"/>
  <c r="C168" i="53"/>
  <c r="C193" i="53"/>
  <c r="C35" i="53"/>
  <c r="C26" i="53"/>
  <c r="C133" i="53"/>
  <c r="C27" i="53"/>
  <c r="C167" i="53"/>
  <c r="C132" i="53"/>
  <c r="C131" i="53"/>
  <c r="C130" i="53"/>
  <c r="C129" i="53"/>
  <c r="C94" i="53"/>
  <c r="C93" i="53"/>
  <c r="C183" i="53"/>
  <c r="C192" i="53"/>
  <c r="C215" i="53"/>
  <c r="C180" i="53"/>
  <c r="C210" i="53"/>
  <c r="S822" i="53"/>
  <c r="S814" i="53"/>
  <c r="S798" i="53"/>
  <c r="S790" i="53"/>
  <c r="S782" i="53"/>
  <c r="S774" i="53"/>
  <c r="S766" i="53"/>
  <c r="S758" i="53"/>
  <c r="S742" i="53"/>
  <c r="S734" i="53"/>
  <c r="S726" i="53"/>
  <c r="S718" i="53"/>
  <c r="S710" i="53"/>
  <c r="S706" i="53"/>
  <c r="S698" i="53"/>
  <c r="S682" i="53"/>
  <c r="S622" i="53"/>
  <c r="S446" i="53"/>
  <c r="S430" i="53"/>
  <c r="S414" i="53"/>
  <c r="S398" i="53"/>
  <c r="S306" i="53"/>
  <c r="S298" i="53"/>
  <c r="S278" i="53"/>
  <c r="S270" i="53"/>
  <c r="S230" i="53"/>
  <c r="S830" i="53"/>
  <c r="S750" i="53"/>
  <c r="S530" i="53"/>
  <c r="S522" i="53"/>
  <c r="S514" i="53"/>
  <c r="S506" i="53"/>
  <c r="S498" i="53"/>
  <c r="S490" i="53"/>
  <c r="S482" i="53"/>
  <c r="S474" i="53"/>
  <c r="S434" i="53"/>
  <c r="S418" i="53"/>
  <c r="S402" i="53"/>
  <c r="S386" i="53"/>
  <c r="S326" i="53"/>
  <c r="S314" i="53"/>
  <c r="S294" i="53"/>
  <c r="S286" i="53"/>
  <c r="S258" i="53"/>
  <c r="S246" i="53"/>
  <c r="S234" i="53"/>
  <c r="S102" i="53"/>
  <c r="S438" i="53"/>
  <c r="S406" i="53"/>
  <c r="S390" i="53"/>
  <c r="S310" i="53"/>
  <c r="S302" i="53"/>
  <c r="S274" i="53"/>
  <c r="S266" i="53"/>
  <c r="S238" i="53"/>
  <c r="S580" i="53"/>
  <c r="S548" i="53"/>
  <c r="S139" i="53"/>
  <c r="S828" i="53"/>
  <c r="S812" i="53"/>
  <c r="S800" i="53"/>
  <c r="S700" i="53"/>
  <c r="S684" i="53"/>
  <c r="S674" i="53"/>
  <c r="S666" i="53"/>
  <c r="S654" i="53"/>
  <c r="S650" i="53"/>
  <c r="S646" i="53"/>
  <c r="S634" i="53"/>
  <c r="S630" i="53"/>
  <c r="S589" i="53"/>
  <c r="S558" i="53"/>
  <c r="S544" i="53"/>
  <c r="S542" i="53"/>
  <c r="S528" i="53"/>
  <c r="S512" i="53"/>
  <c r="S496" i="53"/>
  <c r="S480" i="53"/>
  <c r="S829" i="53"/>
  <c r="S821" i="53"/>
  <c r="S817" i="53"/>
  <c r="S813" i="53"/>
  <c r="S809" i="53"/>
  <c r="S805" i="53"/>
  <c r="S797" i="53"/>
  <c r="S793" i="53"/>
  <c r="S789" i="53"/>
  <c r="S785" i="53"/>
  <c r="S781" i="53"/>
  <c r="S777" i="53"/>
  <c r="S773" i="53"/>
  <c r="S769" i="53"/>
  <c r="S765" i="53"/>
  <c r="S761" i="53"/>
  <c r="S757" i="53"/>
  <c r="S753" i="53"/>
  <c r="S749" i="53"/>
  <c r="S745" i="53"/>
  <c r="S741" i="53"/>
  <c r="S725" i="53"/>
  <c r="S721" i="53"/>
  <c r="S717" i="53"/>
  <c r="S713" i="53"/>
  <c r="S709" i="53"/>
  <c r="S705" i="53"/>
  <c r="S697" i="53"/>
  <c r="S689" i="53"/>
  <c r="S685" i="53"/>
  <c r="S681" i="53"/>
  <c r="S572" i="53"/>
  <c r="S538" i="53"/>
  <c r="S457" i="53"/>
  <c r="S584" i="53"/>
  <c r="S568" i="53"/>
  <c r="S552" i="53"/>
  <c r="S536" i="53"/>
  <c r="S520" i="53"/>
  <c r="S504" i="53"/>
  <c r="S488" i="53"/>
  <c r="S472" i="53"/>
  <c r="S501" i="53"/>
  <c r="S469" i="53"/>
  <c r="S453" i="53"/>
  <c r="S465" i="53"/>
  <c r="S449" i="53"/>
  <c r="S369" i="53"/>
  <c r="S365" i="53"/>
  <c r="S361" i="53"/>
  <c r="S357" i="53"/>
  <c r="S353" i="53"/>
  <c r="S349" i="53"/>
  <c r="S341" i="53"/>
  <c r="S337" i="53"/>
  <c r="S333" i="53"/>
  <c r="S329" i="53"/>
  <c r="S318" i="53"/>
  <c r="S297" i="53"/>
  <c r="S585" i="53"/>
  <c r="S581" i="53"/>
  <c r="S577" i="53"/>
  <c r="S565" i="53"/>
  <c r="S561" i="53"/>
  <c r="S553" i="53"/>
  <c r="S545" i="53"/>
  <c r="S461" i="53"/>
  <c r="S242" i="53"/>
  <c r="S142" i="53"/>
  <c r="S445" i="53"/>
  <c r="S441" i="53"/>
  <c r="S437" i="53"/>
  <c r="S429" i="53"/>
  <c r="S405" i="53"/>
  <c r="S382" i="53"/>
  <c r="S378" i="53"/>
  <c r="S374" i="53"/>
  <c r="S370" i="53"/>
  <c r="S366" i="53"/>
  <c r="S362" i="53"/>
  <c r="S358" i="53"/>
  <c r="S350" i="53"/>
  <c r="S346" i="53"/>
  <c r="S342" i="53"/>
  <c r="S334" i="53"/>
  <c r="S330" i="53"/>
  <c r="S205" i="53"/>
  <c r="S119" i="53"/>
  <c r="S103" i="53"/>
  <c r="S323" i="53"/>
  <c r="S319" i="53"/>
  <c r="S311" i="53"/>
  <c r="S307" i="53"/>
  <c r="S303" i="53"/>
  <c r="S295" i="53"/>
  <c r="S291" i="53"/>
  <c r="S287" i="53"/>
  <c r="S279" i="53"/>
  <c r="S271" i="53"/>
  <c r="S267" i="53"/>
  <c r="S263" i="53"/>
  <c r="S255" i="53"/>
  <c r="S226" i="53"/>
  <c r="S151" i="53"/>
  <c r="S201" i="53"/>
  <c r="S155" i="53"/>
  <c r="S135" i="53"/>
  <c r="S95" i="53"/>
  <c r="S123" i="53"/>
  <c r="S107" i="53"/>
  <c r="S91" i="53"/>
  <c r="S175" i="53"/>
  <c r="S167" i="53"/>
  <c r="S143" i="53"/>
  <c r="S85" i="53"/>
  <c r="S73" i="53"/>
  <c r="S69" i="53"/>
  <c r="S65" i="53"/>
  <c r="S6" i="53"/>
  <c r="S4" i="53"/>
  <c r="S185" i="53"/>
  <c r="S250" i="53"/>
  <c r="S322" i="53"/>
  <c r="S347" i="53"/>
  <c r="S560" i="53"/>
  <c r="S608" i="53"/>
  <c r="S693" i="53"/>
  <c r="S701" i="53"/>
  <c r="S25" i="53"/>
  <c r="S27" i="53"/>
  <c r="S35" i="53"/>
  <c r="S59" i="53"/>
  <c r="S63" i="53"/>
  <c r="S67" i="53"/>
  <c r="S79" i="53"/>
  <c r="S127" i="53"/>
  <c r="S159" i="53"/>
  <c r="S181" i="53"/>
  <c r="S197" i="53"/>
  <c r="S209" i="53"/>
  <c r="S273" i="53"/>
  <c r="S281" i="53"/>
  <c r="S371" i="53"/>
  <c r="S387" i="53"/>
  <c r="S415" i="53"/>
  <c r="S564" i="53"/>
  <c r="S596" i="53"/>
  <c r="S617" i="53"/>
  <c r="S636" i="53"/>
  <c r="S638" i="53"/>
  <c r="S111" i="53"/>
  <c r="S12" i="53"/>
  <c r="S77" i="53"/>
  <c r="S83" i="53"/>
  <c r="S93" i="53"/>
  <c r="S99" i="53"/>
  <c r="S109" i="53"/>
  <c r="S115" i="53"/>
  <c r="S125" i="53"/>
  <c r="S131" i="53"/>
  <c r="S141" i="53"/>
  <c r="S147" i="53"/>
  <c r="S157" i="53"/>
  <c r="S163" i="53"/>
  <c r="S173" i="53"/>
  <c r="S179" i="53"/>
  <c r="S195" i="53"/>
  <c r="S241" i="53"/>
  <c r="S254" i="53"/>
  <c r="S265" i="53"/>
  <c r="S283" i="53"/>
  <c r="S299" i="53"/>
  <c r="S327" i="53"/>
  <c r="S331" i="53"/>
  <c r="S338" i="53"/>
  <c r="S359" i="53"/>
  <c r="S363" i="53"/>
  <c r="S383" i="53"/>
  <c r="S410" i="53"/>
  <c r="S486" i="53"/>
  <c r="S492" i="53"/>
  <c r="S502" i="53"/>
  <c r="S508" i="53"/>
  <c r="S518" i="53"/>
  <c r="S524" i="53"/>
  <c r="S534" i="53"/>
  <c r="S540" i="53"/>
  <c r="S556" i="53"/>
  <c r="S588" i="53"/>
  <c r="S604" i="53"/>
  <c r="S616" i="53"/>
  <c r="S690" i="53"/>
  <c r="S187" i="53"/>
  <c r="S315" i="53"/>
  <c r="S343" i="53"/>
  <c r="S354" i="53"/>
  <c r="S375" i="53"/>
  <c r="S391" i="53"/>
  <c r="S433" i="53"/>
  <c r="S576" i="53"/>
  <c r="S592" i="53"/>
  <c r="S3" i="53"/>
  <c r="S33" i="53"/>
  <c r="S41" i="53"/>
  <c r="S43" i="53"/>
  <c r="S49" i="53"/>
  <c r="S51" i="53"/>
  <c r="S55" i="53"/>
  <c r="S8" i="53"/>
  <c r="S81" i="53"/>
  <c r="S97" i="53"/>
  <c r="S113" i="53"/>
  <c r="S129" i="53"/>
  <c r="S145" i="53"/>
  <c r="S161" i="53"/>
  <c r="S183" i="53"/>
  <c r="S191" i="53"/>
  <c r="S199" i="53"/>
  <c r="S233" i="53"/>
  <c r="S262" i="53"/>
  <c r="S290" i="53"/>
  <c r="S313" i="53"/>
  <c r="S345" i="53"/>
  <c r="S379" i="53"/>
  <c r="S395" i="53"/>
  <c r="S399" i="53"/>
  <c r="S419" i="53"/>
  <c r="S459" i="53"/>
  <c r="S476" i="53"/>
  <c r="S517" i="53"/>
  <c r="S533" i="53"/>
  <c r="S609" i="53"/>
  <c r="S489" i="53"/>
  <c r="S505" i="53"/>
  <c r="S521" i="53"/>
  <c r="S537" i="53"/>
  <c r="S557" i="53"/>
  <c r="S569" i="53"/>
  <c r="S573" i="53"/>
  <c r="S601" i="53"/>
  <c r="S605" i="53"/>
  <c r="S628" i="53"/>
  <c r="S169" i="53"/>
  <c r="S171" i="53"/>
  <c r="S177" i="53"/>
  <c r="S189" i="53"/>
  <c r="S193" i="53"/>
  <c r="S217" i="53"/>
  <c r="S422" i="53"/>
  <c r="S431" i="53"/>
  <c r="S442" i="53"/>
  <c r="S493" i="53"/>
  <c r="S509" i="53"/>
  <c r="S525" i="53"/>
  <c r="S541" i="53"/>
  <c r="S612" i="53"/>
  <c r="S613" i="53"/>
  <c r="S620" i="53"/>
  <c r="S659" i="53"/>
  <c r="S662" i="53"/>
  <c r="S213" i="53"/>
  <c r="S231" i="53"/>
  <c r="S497" i="53"/>
  <c r="S513" i="53"/>
  <c r="S529" i="53"/>
  <c r="S555" i="53"/>
  <c r="S571" i="53"/>
  <c r="S587" i="53"/>
  <c r="S603" i="53"/>
  <c r="S652" i="53"/>
  <c r="S669" i="53"/>
  <c r="S729" i="53"/>
  <c r="S733" i="53"/>
  <c r="S737" i="53"/>
  <c r="S611" i="53"/>
  <c r="S644" i="53"/>
  <c r="S735" i="53"/>
  <c r="S792" i="53"/>
  <c r="S818" i="53"/>
  <c r="S626" i="53"/>
  <c r="S642" i="53"/>
  <c r="S655" i="53"/>
  <c r="S658" i="53"/>
  <c r="S663" i="53"/>
  <c r="S670" i="53"/>
  <c r="S678" i="53"/>
  <c r="S686" i="53"/>
  <c r="S694" i="53"/>
  <c r="S702" i="53"/>
  <c r="S714" i="53"/>
  <c r="S825" i="53"/>
  <c r="S796" i="53"/>
  <c r="S801" i="53"/>
  <c r="S806" i="53"/>
  <c r="S823" i="53"/>
  <c r="S9" i="53"/>
  <c r="S17" i="53"/>
  <c r="S14" i="53"/>
  <c r="S18" i="53"/>
  <c r="S24" i="53"/>
  <c r="S32" i="53"/>
  <c r="S40" i="53"/>
  <c r="S48" i="53"/>
  <c r="S56" i="53"/>
  <c r="S60" i="53"/>
  <c r="S76" i="53"/>
  <c r="S80" i="53"/>
  <c r="S92" i="53"/>
  <c r="S96" i="53"/>
  <c r="S104" i="53"/>
  <c r="S108" i="53"/>
  <c r="S112" i="53"/>
  <c r="S116" i="53"/>
  <c r="S120" i="53"/>
  <c r="S124" i="53"/>
  <c r="S128" i="53"/>
  <c r="S140" i="53"/>
  <c r="S144" i="53"/>
  <c r="S148" i="53"/>
  <c r="S156" i="53"/>
  <c r="S160" i="53"/>
  <c r="S172" i="53"/>
  <c r="S176" i="53"/>
  <c r="S212" i="53"/>
  <c r="S214" i="53"/>
  <c r="S259" i="53"/>
  <c r="S272" i="53"/>
  <c r="S292" i="53"/>
  <c r="S308" i="53"/>
  <c r="S324" i="53"/>
  <c r="S340" i="53"/>
  <c r="S356" i="53"/>
  <c r="S20" i="53"/>
  <c r="S28" i="53"/>
  <c r="S36" i="53"/>
  <c r="S44" i="53"/>
  <c r="S5" i="53"/>
  <c r="S13" i="53"/>
  <c r="S26" i="53"/>
  <c r="S34" i="53"/>
  <c r="S42" i="53"/>
  <c r="S180" i="53"/>
  <c r="S182" i="53"/>
  <c r="S188" i="53"/>
  <c r="S190" i="53"/>
  <c r="S196" i="53"/>
  <c r="S198" i="53"/>
  <c r="S208" i="53"/>
  <c r="S210" i="53"/>
  <c r="S227" i="53"/>
  <c r="S243" i="53"/>
  <c r="S256" i="53"/>
  <c r="S2" i="53"/>
  <c r="S10" i="53"/>
  <c r="S7" i="53"/>
  <c r="S11" i="53"/>
  <c r="S15" i="53"/>
  <c r="S19" i="53"/>
  <c r="S22" i="53"/>
  <c r="S30" i="53"/>
  <c r="S38" i="53"/>
  <c r="S46" i="53"/>
  <c r="S54" i="53"/>
  <c r="S62" i="53"/>
  <c r="S70" i="53"/>
  <c r="S78" i="53"/>
  <c r="S82" i="53"/>
  <c r="S86" i="53"/>
  <c r="S90" i="53"/>
  <c r="S98" i="53"/>
  <c r="S106" i="53"/>
  <c r="S114" i="53"/>
  <c r="S118" i="53"/>
  <c r="S122" i="53"/>
  <c r="S126" i="53"/>
  <c r="S130" i="53"/>
  <c r="S134" i="53"/>
  <c r="S146" i="53"/>
  <c r="S150" i="53"/>
  <c r="S154" i="53"/>
  <c r="S162" i="53"/>
  <c r="S166" i="53"/>
  <c r="S170" i="53"/>
  <c r="S174" i="53"/>
  <c r="S178" i="53"/>
  <c r="S184" i="53"/>
  <c r="S186" i="53"/>
  <c r="S192" i="53"/>
  <c r="S194" i="53"/>
  <c r="S200" i="53"/>
  <c r="S202" i="53"/>
  <c r="S216" i="53"/>
  <c r="S218" i="53"/>
  <c r="S275" i="53"/>
  <c r="S204" i="53"/>
  <c r="S220" i="53"/>
  <c r="S222" i="53"/>
  <c r="S240" i="53"/>
  <c r="S284" i="53"/>
  <c r="S300" i="53"/>
  <c r="S316" i="53"/>
  <c r="S332" i="53"/>
  <c r="S348" i="53"/>
  <c r="S364" i="53"/>
  <c r="S373" i="53"/>
  <c r="S389" i="53"/>
  <c r="S420" i="53"/>
  <c r="S425" i="53"/>
  <c r="S440" i="53"/>
  <c r="S452" i="53"/>
  <c r="S460" i="53"/>
  <c r="S468" i="53"/>
  <c r="S832" i="53"/>
  <c r="S229" i="53"/>
  <c r="S236" i="53"/>
  <c r="S252" i="53"/>
  <c r="S268" i="53"/>
  <c r="S385" i="53"/>
  <c r="S404" i="53"/>
  <c r="S409" i="53"/>
  <c r="S203" i="53"/>
  <c r="S207" i="53"/>
  <c r="S211" i="53"/>
  <c r="S219" i="53"/>
  <c r="S223" i="53"/>
  <c r="S248" i="53"/>
  <c r="S264" i="53"/>
  <c r="S280" i="53"/>
  <c r="S288" i="53"/>
  <c r="S296" i="53"/>
  <c r="S304" i="53"/>
  <c r="S312" i="53"/>
  <c r="S320" i="53"/>
  <c r="S328" i="53"/>
  <c r="S336" i="53"/>
  <c r="S344" i="53"/>
  <c r="S352" i="53"/>
  <c r="S360" i="53"/>
  <c r="S381" i="53"/>
  <c r="S397" i="53"/>
  <c r="S228" i="53"/>
  <c r="S244" i="53"/>
  <c r="S260" i="53"/>
  <c r="S276" i="53"/>
  <c r="S377" i="53"/>
  <c r="S393" i="53"/>
  <c r="S413" i="53"/>
  <c r="S428" i="53"/>
  <c r="S444" i="53"/>
  <c r="S368" i="53"/>
  <c r="S372" i="53"/>
  <c r="S376" i="53"/>
  <c r="S380" i="53"/>
  <c r="S384" i="53"/>
  <c r="S388" i="53"/>
  <c r="S392" i="53"/>
  <c r="S396" i="53"/>
  <c r="S401" i="53"/>
  <c r="S417" i="53"/>
  <c r="S432" i="53"/>
  <c r="S475" i="53"/>
  <c r="S421" i="53"/>
  <c r="S436" i="53"/>
  <c r="S450" i="53"/>
  <c r="S458" i="53"/>
  <c r="S466" i="53"/>
  <c r="S471" i="53"/>
  <c r="S481" i="53"/>
  <c r="S485" i="53"/>
  <c r="S491" i="53"/>
  <c r="S499" i="53"/>
  <c r="S507" i="53"/>
  <c r="S515" i="53"/>
  <c r="S523" i="53"/>
  <c r="S531" i="53"/>
  <c r="S539" i="53"/>
  <c r="S574" i="53"/>
  <c r="S590" i="53"/>
  <c r="S606" i="53"/>
  <c r="S448" i="53"/>
  <c r="S456" i="53"/>
  <c r="S464" i="53"/>
  <c r="S477" i="53"/>
  <c r="S546" i="53"/>
  <c r="S549" i="53"/>
  <c r="S454" i="53"/>
  <c r="S462" i="53"/>
  <c r="S470" i="53"/>
  <c r="S473" i="53"/>
  <c r="S479" i="53"/>
  <c r="S483" i="53"/>
  <c r="S487" i="53"/>
  <c r="S495" i="53"/>
  <c r="S503" i="53"/>
  <c r="S511" i="53"/>
  <c r="S519" i="53"/>
  <c r="S527" i="53"/>
  <c r="S535" i="53"/>
  <c r="S543" i="53"/>
  <c r="S566" i="53"/>
  <c r="S582" i="53"/>
  <c r="S598" i="53"/>
  <c r="S614" i="53"/>
  <c r="S720" i="53"/>
  <c r="S736" i="53"/>
  <c r="S554" i="53"/>
  <c r="S562" i="53"/>
  <c r="S570" i="53"/>
  <c r="S578" i="53"/>
  <c r="S586" i="53"/>
  <c r="S594" i="53"/>
  <c r="S602" i="53"/>
  <c r="S610" i="53"/>
  <c r="S618" i="53"/>
  <c r="S661" i="53"/>
  <c r="S550" i="53"/>
  <c r="S656" i="53"/>
  <c r="S665" i="53"/>
  <c r="S668" i="53"/>
  <c r="S672" i="53"/>
  <c r="S676" i="53"/>
  <c r="S680" i="53"/>
  <c r="S688" i="53"/>
  <c r="S692" i="53"/>
  <c r="S696" i="53"/>
  <c r="S704" i="53"/>
  <c r="S723" i="53"/>
  <c r="S653" i="53"/>
  <c r="S707" i="53"/>
  <c r="S657" i="53"/>
  <c r="S744" i="53"/>
  <c r="S716" i="53"/>
  <c r="S732" i="53"/>
  <c r="S740" i="53"/>
  <c r="S760" i="53"/>
  <c r="S795" i="53"/>
  <c r="S712" i="53"/>
  <c r="S728" i="53"/>
  <c r="S755" i="53"/>
  <c r="S708" i="53"/>
  <c r="S724" i="53"/>
  <c r="S748" i="53"/>
  <c r="S816" i="53"/>
  <c r="S820" i="53"/>
  <c r="S824" i="53"/>
  <c r="S739" i="53"/>
  <c r="S743" i="53"/>
  <c r="S747" i="53"/>
  <c r="S752" i="53"/>
  <c r="S764" i="53"/>
  <c r="S768" i="53"/>
  <c r="S772" i="53"/>
  <c r="S776" i="53"/>
  <c r="S780" i="53"/>
  <c r="S784" i="53"/>
  <c r="S788" i="53"/>
  <c r="S799" i="53"/>
  <c r="S756" i="53"/>
  <c r="S791" i="53"/>
  <c r="S803" i="53"/>
  <c r="S808" i="53"/>
  <c r="S804" i="53"/>
  <c r="F316" i="53" l="1"/>
  <c r="F657" i="53"/>
  <c r="F705" i="53"/>
  <c r="F609" i="53"/>
  <c r="F641" i="53"/>
  <c r="F673" i="53"/>
  <c r="F284" i="53"/>
  <c r="P743" i="53"/>
  <c r="F604" i="53"/>
  <c r="F252" i="53"/>
  <c r="F370" i="53"/>
  <c r="F597" i="53"/>
  <c r="F661" i="53"/>
  <c r="F725" i="53"/>
  <c r="F789" i="53"/>
  <c r="F242" i="53"/>
  <c r="F444" i="53"/>
  <c r="F629" i="53"/>
  <c r="F693" i="53"/>
  <c r="F757" i="53"/>
  <c r="F821" i="53"/>
  <c r="F466" i="53"/>
  <c r="F668" i="53"/>
  <c r="F732" i="53"/>
  <c r="F450" i="53"/>
  <c r="F572" i="53"/>
  <c r="F593" i="53"/>
  <c r="F785" i="53"/>
  <c r="F338" i="53"/>
  <c r="F306" i="53"/>
  <c r="F508" i="53"/>
  <c r="F646" i="53"/>
  <c r="F662" i="53"/>
  <c r="F774" i="53"/>
  <c r="F790" i="53"/>
  <c r="F113" i="53"/>
  <c r="F20" i="53"/>
  <c r="F135" i="53"/>
  <c r="F94" i="53"/>
  <c r="F101" i="53"/>
  <c r="F72" i="53"/>
  <c r="F86" i="53"/>
  <c r="F270" i="53"/>
  <c r="F526" i="53"/>
  <c r="F625" i="53"/>
  <c r="F721" i="53"/>
  <c r="F753" i="53"/>
  <c r="F678" i="53"/>
  <c r="F694" i="53"/>
  <c r="F806" i="53"/>
  <c r="F822" i="53"/>
  <c r="F119" i="53"/>
  <c r="F106" i="53"/>
  <c r="F402" i="53"/>
  <c r="P558" i="53"/>
  <c r="F354" i="53"/>
  <c r="F358" i="53"/>
  <c r="F374" i="53"/>
  <c r="F796" i="53"/>
  <c r="F380" i="53"/>
  <c r="F180" i="53"/>
  <c r="F274" i="53"/>
  <c r="F530" i="53"/>
  <c r="F614" i="53"/>
  <c r="F630" i="53"/>
  <c r="F742" i="53"/>
  <c r="F758" i="53"/>
  <c r="F166" i="53"/>
  <c r="F64" i="53"/>
  <c r="F700" i="53"/>
  <c r="F828" i="53"/>
  <c r="F61" i="53"/>
  <c r="P152" i="53"/>
  <c r="F268" i="53"/>
  <c r="F524" i="53"/>
  <c r="F689" i="53"/>
  <c r="F737" i="53"/>
  <c r="F769" i="53"/>
  <c r="F801" i="53"/>
  <c r="F817" i="53"/>
  <c r="F15" i="53"/>
  <c r="F626" i="53"/>
  <c r="F192" i="53"/>
  <c r="P294" i="53"/>
  <c r="F734" i="53"/>
  <c r="F798" i="53"/>
  <c r="F85" i="53"/>
  <c r="F498" i="53"/>
  <c r="P658" i="53"/>
  <c r="F382" i="53"/>
  <c r="F784" i="53"/>
  <c r="P523" i="53"/>
  <c r="P722" i="53"/>
  <c r="F594" i="53"/>
  <c r="F210" i="53"/>
  <c r="F146" i="53"/>
  <c r="F453" i="53"/>
  <c r="F533" i="53"/>
  <c r="F549" i="53"/>
  <c r="P566" i="53"/>
  <c r="F462" i="53"/>
  <c r="P57" i="53"/>
  <c r="P822" i="53"/>
  <c r="F227" i="53"/>
  <c r="F115" i="53"/>
  <c r="F175" i="53"/>
  <c r="F51" i="53"/>
  <c r="F157" i="53"/>
  <c r="F244" i="53"/>
  <c r="F280" i="53"/>
  <c r="F384" i="53"/>
  <c r="F460" i="53"/>
  <c r="F500" i="53"/>
  <c r="F536" i="53"/>
  <c r="F560" i="53"/>
  <c r="F580" i="53"/>
  <c r="F708" i="53"/>
  <c r="F492" i="53"/>
  <c r="P758" i="53"/>
  <c r="P139" i="53"/>
  <c r="F386" i="53"/>
  <c r="F642" i="53"/>
  <c r="F237" i="53"/>
  <c r="F302" i="53"/>
  <c r="F494" i="53"/>
  <c r="F558" i="53"/>
  <c r="F36" i="53"/>
  <c r="F117" i="53"/>
  <c r="F254" i="53"/>
  <c r="F398" i="53"/>
  <c r="F510" i="53"/>
  <c r="F618" i="53"/>
  <c r="F650" i="53"/>
  <c r="F682" i="53"/>
  <c r="F714" i="53"/>
  <c r="F746" i="53"/>
  <c r="F778" i="53"/>
  <c r="F810" i="53"/>
  <c r="P402" i="53"/>
  <c r="F350" i="53"/>
  <c r="F414" i="53"/>
  <c r="F194" i="53"/>
  <c r="F658" i="53"/>
  <c r="P76" i="53"/>
  <c r="F121" i="53"/>
  <c r="F334" i="53"/>
  <c r="F590" i="53"/>
  <c r="F606" i="53"/>
  <c r="F638" i="53"/>
  <c r="F222" i="53"/>
  <c r="F98" i="53"/>
  <c r="F168" i="53"/>
  <c r="F52" i="53"/>
  <c r="F185" i="53"/>
  <c r="F83" i="53"/>
  <c r="F182" i="53"/>
  <c r="F89" i="53"/>
  <c r="F131" i="53"/>
  <c r="P251" i="53"/>
  <c r="P395" i="53"/>
  <c r="P430" i="53"/>
  <c r="F272" i="53"/>
  <c r="F312" i="53"/>
  <c r="F332" i="53"/>
  <c r="F408" i="53"/>
  <c r="F468" i="53"/>
  <c r="F528" i="53"/>
  <c r="F548" i="53"/>
  <c r="F568" i="53"/>
  <c r="F588" i="53"/>
  <c r="F620" i="53"/>
  <c r="F636" i="53"/>
  <c r="F684" i="53"/>
  <c r="F748" i="53"/>
  <c r="F764" i="53"/>
  <c r="F812" i="53"/>
  <c r="P144" i="53"/>
  <c r="P113" i="53"/>
  <c r="P694" i="53"/>
  <c r="F364" i="53"/>
  <c r="F107" i="53"/>
  <c r="F188" i="53"/>
  <c r="F433" i="53"/>
  <c r="F449" i="53"/>
  <c r="P43" i="53"/>
  <c r="P98" i="53"/>
  <c r="P715" i="53"/>
  <c r="F3" i="53"/>
  <c r="F177" i="53"/>
  <c r="F245" i="53"/>
  <c r="F261" i="53"/>
  <c r="F309" i="53"/>
  <c r="F325" i="53"/>
  <c r="F341" i="53"/>
  <c r="F437" i="53"/>
  <c r="F517" i="53"/>
  <c r="F44" i="53"/>
  <c r="F27" i="53"/>
  <c r="F562" i="53"/>
  <c r="F39" i="53"/>
  <c r="F559" i="53"/>
  <c r="F575" i="53"/>
  <c r="F587" i="53"/>
  <c r="F540" i="53"/>
  <c r="F622" i="53"/>
  <c r="F654" i="53"/>
  <c r="F686" i="53"/>
  <c r="F718" i="53"/>
  <c r="F750" i="53"/>
  <c r="F782" i="53"/>
  <c r="F814" i="53"/>
  <c r="P335" i="53"/>
  <c r="P459" i="53"/>
  <c r="P771" i="53"/>
  <c r="F216" i="53"/>
  <c r="F318" i="53"/>
  <c r="F446" i="53"/>
  <c r="F574" i="53"/>
  <c r="F84" i="53"/>
  <c r="F169" i="53"/>
  <c r="F103" i="53"/>
  <c r="F144" i="53"/>
  <c r="F88" i="53"/>
  <c r="F10" i="53"/>
  <c r="F260" i="53"/>
  <c r="F276" i="53"/>
  <c r="F356" i="53"/>
  <c r="F376" i="53"/>
  <c r="F436" i="53"/>
  <c r="F472" i="53"/>
  <c r="F496" i="53"/>
  <c r="F532" i="53"/>
  <c r="F576" i="53"/>
  <c r="F672" i="53"/>
  <c r="F688" i="53"/>
  <c r="F704" i="53"/>
  <c r="F736" i="53"/>
  <c r="F768" i="53"/>
  <c r="F816" i="53"/>
  <c r="F832" i="53"/>
  <c r="F62" i="53"/>
  <c r="F193" i="53"/>
  <c r="P88" i="53"/>
  <c r="P672" i="53"/>
  <c r="P700" i="53"/>
  <c r="P744" i="53"/>
  <c r="F154" i="53"/>
  <c r="P374" i="53"/>
  <c r="F221" i="53"/>
  <c r="F42" i="53"/>
  <c r="F46" i="53"/>
  <c r="F231" i="53"/>
  <c r="F360" i="53"/>
  <c r="F440" i="53"/>
  <c r="F612" i="53"/>
  <c r="F628" i="53"/>
  <c r="F644" i="53"/>
  <c r="F660" i="53"/>
  <c r="F740" i="53"/>
  <c r="F756" i="53"/>
  <c r="F772" i="53"/>
  <c r="F804" i="53"/>
  <c r="F538" i="53"/>
  <c r="F554" i="53"/>
  <c r="F670" i="53"/>
  <c r="F702" i="53"/>
  <c r="F766" i="53"/>
  <c r="F830" i="53"/>
  <c r="F82" i="53"/>
  <c r="F529" i="53"/>
  <c r="F545" i="53"/>
  <c r="F204" i="53"/>
  <c r="F418" i="53"/>
  <c r="P515" i="53"/>
  <c r="F126" i="53"/>
  <c r="F478" i="53"/>
  <c r="P194" i="53"/>
  <c r="F13" i="53"/>
  <c r="F76" i="53"/>
  <c r="P236" i="53"/>
  <c r="F246" i="53"/>
  <c r="F310" i="53"/>
  <c r="P316" i="53"/>
  <c r="F326" i="53"/>
  <c r="P2" i="53"/>
  <c r="P347" i="53"/>
  <c r="P827" i="53"/>
  <c r="F300" i="53"/>
  <c r="F556" i="53"/>
  <c r="F8" i="53"/>
  <c r="F206" i="53"/>
  <c r="F74" i="53"/>
  <c r="F29" i="53"/>
  <c r="F277" i="53"/>
  <c r="F293" i="53"/>
  <c r="F357" i="53"/>
  <c r="F373" i="53"/>
  <c r="F389" i="53"/>
  <c r="F405" i="53"/>
  <c r="F421" i="53"/>
  <c r="F469" i="53"/>
  <c r="F485" i="53"/>
  <c r="F501" i="53"/>
  <c r="F565" i="53"/>
  <c r="F581" i="53"/>
  <c r="F613" i="53"/>
  <c r="F645" i="53"/>
  <c r="F677" i="53"/>
  <c r="F709" i="53"/>
  <c r="F741" i="53"/>
  <c r="F773" i="53"/>
  <c r="F805" i="53"/>
  <c r="F161" i="53"/>
  <c r="P81" i="53"/>
  <c r="F95" i="53"/>
  <c r="F158" i="53"/>
  <c r="P182" i="53"/>
  <c r="P89" i="53"/>
  <c r="F35" i="53"/>
  <c r="P16" i="53"/>
  <c r="P37" i="53"/>
  <c r="F100" i="53"/>
  <c r="P67" i="53"/>
  <c r="F224" i="53"/>
  <c r="F138" i="53"/>
  <c r="F142" i="53"/>
  <c r="P143" i="53"/>
  <c r="F118" i="53"/>
  <c r="P24" i="53"/>
  <c r="P47" i="53"/>
  <c r="P189" i="53"/>
  <c r="P190" i="53"/>
  <c r="P156" i="53"/>
  <c r="F127" i="53"/>
  <c r="P220" i="53"/>
  <c r="P243" i="53"/>
  <c r="P263" i="53"/>
  <c r="P283" i="53"/>
  <c r="P287" i="53"/>
  <c r="F289" i="53"/>
  <c r="P307" i="53"/>
  <c r="P327" i="53"/>
  <c r="P343" i="53"/>
  <c r="P363" i="53"/>
  <c r="P379" i="53"/>
  <c r="P399" i="53"/>
  <c r="P415" i="53"/>
  <c r="P435" i="53"/>
  <c r="P451" i="53"/>
  <c r="P455" i="53"/>
  <c r="P475" i="53"/>
  <c r="P495" i="53"/>
  <c r="P511" i="53"/>
  <c r="P535" i="53"/>
  <c r="P555" i="53"/>
  <c r="P571" i="53"/>
  <c r="P603" i="53"/>
  <c r="P631" i="53"/>
  <c r="P655" i="53"/>
  <c r="P671" i="53"/>
  <c r="P683" i="53"/>
  <c r="P699" i="53"/>
  <c r="P711" i="53"/>
  <c r="P723" i="53"/>
  <c r="P739" i="53"/>
  <c r="P759" i="53"/>
  <c r="P783" i="53"/>
  <c r="P799" i="53"/>
  <c r="P330" i="53"/>
  <c r="P458" i="53"/>
  <c r="P510" i="53"/>
  <c r="P522" i="53"/>
  <c r="P526" i="53"/>
  <c r="P550" i="53"/>
  <c r="P570" i="53"/>
  <c r="P578" i="53"/>
  <c r="P638" i="53"/>
  <c r="P654" i="53"/>
  <c r="P666" i="53"/>
  <c r="P710" i="53"/>
  <c r="P798" i="53"/>
  <c r="P814" i="53"/>
  <c r="F258" i="53"/>
  <c r="F514" i="53"/>
  <c r="F366" i="53"/>
  <c r="F542" i="53"/>
  <c r="F634" i="53"/>
  <c r="P130" i="53"/>
  <c r="P227" i="53"/>
  <c r="P33" i="53"/>
  <c r="P101" i="53"/>
  <c r="P40" i="53"/>
  <c r="P135" i="53"/>
  <c r="P109" i="53"/>
  <c r="P200" i="53"/>
  <c r="P49" i="53"/>
  <c r="P216" i="53"/>
  <c r="P178" i="53"/>
  <c r="P20" i="53"/>
  <c r="P212" i="53"/>
  <c r="P128" i="53"/>
  <c r="P298" i="53"/>
  <c r="P386" i="53"/>
  <c r="P462" i="53"/>
  <c r="P478" i="53"/>
  <c r="P486" i="53"/>
  <c r="P498" i="53"/>
  <c r="P542" i="53"/>
  <c r="P690" i="53"/>
  <c r="P706" i="53"/>
  <c r="P718" i="53"/>
  <c r="P738" i="53"/>
  <c r="P778" i="53"/>
  <c r="F207" i="53"/>
  <c r="F248" i="53"/>
  <c r="F288" i="53"/>
  <c r="F308" i="53"/>
  <c r="F344" i="53"/>
  <c r="F388" i="53"/>
  <c r="F404" i="53"/>
  <c r="F448" i="53"/>
  <c r="F464" i="53"/>
  <c r="F484" i="53"/>
  <c r="F504" i="53"/>
  <c r="F564" i="53"/>
  <c r="F600" i="53"/>
  <c r="F632" i="53"/>
  <c r="F648" i="53"/>
  <c r="F664" i="53"/>
  <c r="F696" i="53"/>
  <c r="F728" i="53"/>
  <c r="F744" i="53"/>
  <c r="F760" i="53"/>
  <c r="F776" i="53"/>
  <c r="F792" i="53"/>
  <c r="F808" i="53"/>
  <c r="F824" i="53"/>
  <c r="P448" i="53"/>
  <c r="P452" i="53"/>
  <c r="P456" i="53"/>
  <c r="F474" i="53"/>
  <c r="F490" i="53"/>
  <c r="F550" i="53"/>
  <c r="P556" i="53"/>
  <c r="F566" i="53"/>
  <c r="P41" i="53"/>
  <c r="P579" i="53"/>
  <c r="P779" i="53"/>
  <c r="F48" i="53"/>
  <c r="F428" i="53"/>
  <c r="F183" i="53"/>
  <c r="F120" i="53"/>
  <c r="F176" i="53"/>
  <c r="F155" i="53"/>
  <c r="F226" i="53"/>
  <c r="F285" i="53"/>
  <c r="F301" i="53"/>
  <c r="F397" i="53"/>
  <c r="F413" i="53"/>
  <c r="F429" i="53"/>
  <c r="F445" i="53"/>
  <c r="F493" i="53"/>
  <c r="F509" i="53"/>
  <c r="F589" i="53"/>
  <c r="P185" i="53"/>
  <c r="P271" i="53"/>
  <c r="P315" i="53"/>
  <c r="P387" i="53"/>
  <c r="P423" i="53"/>
  <c r="P615" i="53"/>
  <c r="P707" i="53"/>
  <c r="P823" i="53"/>
  <c r="P366" i="53"/>
  <c r="P622" i="53"/>
  <c r="F690" i="53"/>
  <c r="F754" i="53"/>
  <c r="F140" i="53"/>
  <c r="F110" i="53"/>
  <c r="F149" i="53"/>
  <c r="F56" i="53"/>
  <c r="F190" i="53"/>
  <c r="F25" i="53"/>
  <c r="F247" i="53"/>
  <c r="F263" i="53"/>
  <c r="F295" i="53"/>
  <c r="F311" i="53"/>
  <c r="F563" i="53"/>
  <c r="F476" i="53"/>
  <c r="F348" i="53"/>
  <c r="P100" i="53"/>
  <c r="P223" i="53"/>
  <c r="P134" i="53"/>
  <c r="F136" i="53"/>
  <c r="P104" i="53"/>
  <c r="P105" i="53"/>
  <c r="P111" i="53"/>
  <c r="P118" i="53"/>
  <c r="F145" i="53"/>
  <c r="P70" i="53"/>
  <c r="P82" i="53"/>
  <c r="P195" i="53"/>
  <c r="F5" i="53"/>
  <c r="P203" i="53"/>
  <c r="F205" i="53"/>
  <c r="P4" i="53"/>
  <c r="P229" i="53"/>
  <c r="P219" i="53"/>
  <c r="P188" i="53"/>
  <c r="F189" i="53"/>
  <c r="P50" i="53"/>
  <c r="P19" i="53"/>
  <c r="P11" i="53"/>
  <c r="P127" i="53"/>
  <c r="F75" i="53"/>
  <c r="P59" i="53"/>
  <c r="P208" i="53"/>
  <c r="P249" i="53"/>
  <c r="P257" i="53"/>
  <c r="F259" i="53"/>
  <c r="P265" i="53"/>
  <c r="P273" i="53"/>
  <c r="P281" i="53"/>
  <c r="P289" i="53"/>
  <c r="F291" i="53"/>
  <c r="P297" i="53"/>
  <c r="P305" i="53"/>
  <c r="P313" i="53"/>
  <c r="P321" i="53"/>
  <c r="F323" i="53"/>
  <c r="P329" i="53"/>
  <c r="P337" i="53"/>
  <c r="P341" i="53"/>
  <c r="P349" i="53"/>
  <c r="P357" i="53"/>
  <c r="P373" i="53"/>
  <c r="F375" i="53"/>
  <c r="P389" i="53"/>
  <c r="P397" i="53"/>
  <c r="P405" i="53"/>
  <c r="P413" i="53"/>
  <c r="P421" i="53"/>
  <c r="P437" i="53"/>
  <c r="F439" i="53"/>
  <c r="P453" i="53"/>
  <c r="P461" i="53"/>
  <c r="P465" i="53"/>
  <c r="P493" i="53"/>
  <c r="P509" i="53"/>
  <c r="P549" i="53"/>
  <c r="P553" i="53"/>
  <c r="F567" i="53"/>
  <c r="F571" i="53"/>
  <c r="P589" i="53"/>
  <c r="F607" i="53"/>
  <c r="P613" i="53"/>
  <c r="P617" i="53"/>
  <c r="F619" i="53"/>
  <c r="P629" i="53"/>
  <c r="F631" i="53"/>
  <c r="P641" i="53"/>
  <c r="F655" i="53"/>
  <c r="F671" i="53"/>
  <c r="P681" i="53"/>
  <c r="F683" i="53"/>
  <c r="P693" i="53"/>
  <c r="F695" i="53"/>
  <c r="F719" i="53"/>
  <c r="P745" i="53"/>
  <c r="F747" i="53"/>
  <c r="P753" i="53"/>
  <c r="F755" i="53"/>
  <c r="P761" i="53"/>
  <c r="F763" i="53"/>
  <c r="F771" i="53"/>
  <c r="P777" i="53"/>
  <c r="F779" i="53"/>
  <c r="P785" i="53"/>
  <c r="F787" i="53"/>
  <c r="P793" i="53"/>
  <c r="F795" i="53"/>
  <c r="P801" i="53"/>
  <c r="F803" i="53"/>
  <c r="P809" i="53"/>
  <c r="P817" i="53"/>
  <c r="F96" i="53"/>
  <c r="F198" i="53"/>
  <c r="F412" i="53"/>
  <c r="F49" i="53"/>
  <c r="F430" i="53"/>
  <c r="F602" i="53"/>
  <c r="F666" i="53"/>
  <c r="F698" i="53"/>
  <c r="F730" i="53"/>
  <c r="F762" i="53"/>
  <c r="F794" i="53"/>
  <c r="F826" i="53"/>
  <c r="F286" i="53"/>
  <c r="F21" i="53"/>
  <c r="F90" i="53"/>
  <c r="F218" i="53"/>
  <c r="F141" i="53"/>
  <c r="F150" i="53"/>
  <c r="F228" i="53"/>
  <c r="F71" i="53"/>
  <c r="F14" i="53"/>
  <c r="F328" i="53"/>
  <c r="F368" i="53"/>
  <c r="F424" i="53"/>
  <c r="F544" i="53"/>
  <c r="F584" i="53"/>
  <c r="F616" i="53"/>
  <c r="F680" i="53"/>
  <c r="F712" i="53"/>
  <c r="P215" i="53"/>
  <c r="F159" i="53"/>
  <c r="F92" i="53"/>
  <c r="F139" i="53"/>
  <c r="F109" i="53"/>
  <c r="P71" i="53"/>
  <c r="P34" i="53"/>
  <c r="F212" i="53"/>
  <c r="F234" i="53"/>
  <c r="P292" i="53"/>
  <c r="F298" i="53"/>
  <c r="F314" i="53"/>
  <c r="P364" i="53"/>
  <c r="P512" i="53"/>
  <c r="P516" i="53"/>
  <c r="P520" i="53"/>
  <c r="P604" i="53"/>
  <c r="P664" i="53"/>
  <c r="P692" i="53"/>
  <c r="P696" i="53"/>
  <c r="F99" i="53"/>
  <c r="F290" i="53"/>
  <c r="F546" i="53"/>
  <c r="P121" i="53"/>
  <c r="P196" i="53"/>
  <c r="P204" i="53"/>
  <c r="P13" i="53"/>
  <c r="P5" i="53"/>
  <c r="P232" i="53"/>
  <c r="P124" i="53"/>
  <c r="P254" i="53"/>
  <c r="P286" i="53"/>
  <c r="P306" i="53"/>
  <c r="P354" i="53"/>
  <c r="P382" i="53"/>
  <c r="P410" i="53"/>
  <c r="P450" i="53"/>
  <c r="F130" i="53"/>
  <c r="F22" i="53"/>
  <c r="P36" i="53"/>
  <c r="P28" i="53"/>
  <c r="F40" i="53"/>
  <c r="F171" i="53"/>
  <c r="P231" i="53"/>
  <c r="P256" i="53"/>
  <c r="P276" i="53"/>
  <c r="P752" i="53"/>
  <c r="P184" i="53"/>
  <c r="P55" i="53"/>
  <c r="P187" i="53"/>
  <c r="P587" i="53"/>
  <c r="P651" i="53"/>
  <c r="P679" i="53"/>
  <c r="P594" i="53"/>
  <c r="P786" i="53"/>
  <c r="F610" i="53"/>
  <c r="F68" i="53"/>
  <c r="P169" i="53"/>
  <c r="P85" i="53"/>
  <c r="P117" i="53"/>
  <c r="P175" i="53"/>
  <c r="F12" i="53"/>
  <c r="P384" i="53"/>
  <c r="P388" i="53"/>
  <c r="P392" i="53"/>
  <c r="F410" i="53"/>
  <c r="F426" i="53"/>
  <c r="F486" i="53"/>
  <c r="P492" i="53"/>
  <c r="F502" i="53"/>
  <c r="P588" i="53"/>
  <c r="P644" i="53"/>
  <c r="P748" i="53"/>
  <c r="P79" i="53"/>
  <c r="F17" i="53"/>
  <c r="P534" i="53"/>
  <c r="P826" i="53"/>
  <c r="F209" i="53"/>
  <c r="P161" i="53"/>
  <c r="P95" i="53"/>
  <c r="P158" i="53"/>
  <c r="P181" i="53"/>
  <c r="F211" i="53"/>
  <c r="P91" i="53"/>
  <c r="P167" i="53"/>
  <c r="P170" i="53"/>
  <c r="P97" i="53"/>
  <c r="F16" i="53"/>
  <c r="P63" i="53"/>
  <c r="F647" i="53"/>
  <c r="F711" i="53"/>
  <c r="F811" i="53"/>
  <c r="F819" i="53"/>
  <c r="F831" i="53"/>
  <c r="F335" i="53"/>
  <c r="P345" i="53"/>
  <c r="P353" i="53"/>
  <c r="P361" i="53"/>
  <c r="P369" i="53"/>
  <c r="P377" i="53"/>
  <c r="P385" i="53"/>
  <c r="P393" i="53"/>
  <c r="P401" i="53"/>
  <c r="P409" i="53"/>
  <c r="P417" i="53"/>
  <c r="P425" i="53"/>
  <c r="P433" i="53"/>
  <c r="P441" i="53"/>
  <c r="P449" i="53"/>
  <c r="P457" i="53"/>
  <c r="P497" i="53"/>
  <c r="P513" i="53"/>
  <c r="P529" i="53"/>
  <c r="P545" i="53"/>
  <c r="P569" i="53"/>
  <c r="P593" i="53"/>
  <c r="P48" i="53"/>
  <c r="F122" i="53"/>
  <c r="P248" i="53"/>
  <c r="P252" i="53"/>
  <c r="P280" i="53"/>
  <c r="P328" i="53"/>
  <c r="F346" i="53"/>
  <c r="F362" i="53"/>
  <c r="F422" i="53"/>
  <c r="P428" i="53"/>
  <c r="F438" i="53"/>
  <c r="P576" i="53"/>
  <c r="P580" i="53"/>
  <c r="P584" i="53"/>
  <c r="P592" i="53"/>
  <c r="P596" i="53"/>
  <c r="P668" i="53"/>
  <c r="P704" i="53"/>
  <c r="P724" i="53"/>
  <c r="P750" i="53"/>
  <c r="F191" i="53"/>
  <c r="F236" i="53"/>
  <c r="F215" i="53"/>
  <c r="F4" i="53"/>
  <c r="F219" i="53"/>
  <c r="F11" i="53"/>
  <c r="F59" i="53"/>
  <c r="F281" i="53"/>
  <c r="F297" i="53"/>
  <c r="F361" i="53"/>
  <c r="F377" i="53"/>
  <c r="F393" i="53"/>
  <c r="F409" i="53"/>
  <c r="F473" i="53"/>
  <c r="F489" i="53"/>
  <c r="F505" i="53"/>
  <c r="F553" i="53"/>
  <c r="F569" i="53"/>
  <c r="F585" i="53"/>
  <c r="P83" i="53"/>
  <c r="P32" i="53"/>
  <c r="P197" i="53"/>
  <c r="P643" i="53"/>
  <c r="P811" i="53"/>
  <c r="P77" i="53"/>
  <c r="P358" i="53"/>
  <c r="F225" i="53"/>
  <c r="F240" i="53"/>
  <c r="F128" i="53"/>
  <c r="F482" i="53"/>
  <c r="F674" i="53"/>
  <c r="P27" i="53"/>
  <c r="P241" i="53"/>
  <c r="P326" i="53"/>
  <c r="P802" i="53"/>
  <c r="F623" i="53"/>
  <c r="F639" i="53"/>
  <c r="F651" i="53"/>
  <c r="F687" i="53"/>
  <c r="F703" i="53"/>
  <c r="F715" i="53"/>
  <c r="F751" i="53"/>
  <c r="F767" i="53"/>
  <c r="F783" i="53"/>
  <c r="F799" i="53"/>
  <c r="F815" i="53"/>
  <c r="F200" i="53"/>
  <c r="P45" i="53"/>
  <c r="P630" i="53"/>
  <c r="F54" i="53"/>
  <c r="F202" i="53"/>
  <c r="F239" i="53"/>
  <c r="F123" i="53"/>
  <c r="F34" i="53"/>
  <c r="F30" i="53"/>
  <c r="F256" i="53"/>
  <c r="F292" i="53"/>
  <c r="F352" i="53"/>
  <c r="F372" i="53"/>
  <c r="F392" i="53"/>
  <c r="F432" i="53"/>
  <c r="F452" i="53"/>
  <c r="F488" i="53"/>
  <c r="F512" i="53"/>
  <c r="F652" i="53"/>
  <c r="F716" i="53"/>
  <c r="F780" i="53"/>
  <c r="P21" i="53"/>
  <c r="P180" i="53"/>
  <c r="P31" i="53"/>
  <c r="P84" i="53"/>
  <c r="P183" i="53"/>
  <c r="P218" i="53"/>
  <c r="P39" i="53"/>
  <c r="P99" i="53"/>
  <c r="P103" i="53"/>
  <c r="P137" i="53"/>
  <c r="P150" i="53"/>
  <c r="P87" i="53"/>
  <c r="P198" i="53"/>
  <c r="P7" i="53"/>
  <c r="P73" i="53"/>
  <c r="P207" i="53"/>
  <c r="P14" i="53"/>
  <c r="P264" i="53"/>
  <c r="P272" i="53"/>
  <c r="P284" i="53"/>
  <c r="P288" i="53"/>
  <c r="P336" i="53"/>
  <c r="P340" i="53"/>
  <c r="P344" i="53"/>
  <c r="P380" i="53"/>
  <c r="P400" i="53"/>
  <c r="P404" i="53"/>
  <c r="P408" i="53"/>
  <c r="P444" i="53"/>
  <c r="P464" i="53"/>
  <c r="P468" i="53"/>
  <c r="P472" i="53"/>
  <c r="P508" i="53"/>
  <c r="P528" i="53"/>
  <c r="P532" i="53"/>
  <c r="P536" i="53"/>
  <c r="P572" i="53"/>
  <c r="P628" i="53"/>
  <c r="P648" i="53"/>
  <c r="P652" i="53"/>
  <c r="P656" i="53"/>
  <c r="P728" i="53"/>
  <c r="P732" i="53"/>
  <c r="P736" i="53"/>
  <c r="P772" i="53"/>
  <c r="P788" i="53"/>
  <c r="P792" i="53"/>
  <c r="P796" i="53"/>
  <c r="P800" i="53"/>
  <c r="P131" i="53"/>
  <c r="P125" i="53"/>
  <c r="P438" i="53"/>
  <c r="P551" i="53"/>
  <c r="F28" i="53"/>
  <c r="F70" i="53"/>
  <c r="F195" i="53"/>
  <c r="F50" i="53"/>
  <c r="F249" i="53"/>
  <c r="F265" i="53"/>
  <c r="F313" i="53"/>
  <c r="F329" i="53"/>
  <c r="F345" i="53"/>
  <c r="F425" i="53"/>
  <c r="F441" i="53"/>
  <c r="F457" i="53"/>
  <c r="F521" i="53"/>
  <c r="F537" i="53"/>
  <c r="F601" i="53"/>
  <c r="F617" i="53"/>
  <c r="F633" i="53"/>
  <c r="F649" i="53"/>
  <c r="F665" i="53"/>
  <c r="F681" i="53"/>
  <c r="F697" i="53"/>
  <c r="F713" i="53"/>
  <c r="F729" i="53"/>
  <c r="F745" i="53"/>
  <c r="F761" i="53"/>
  <c r="F777" i="53"/>
  <c r="F793" i="53"/>
  <c r="F809" i="53"/>
  <c r="F825" i="53"/>
  <c r="P52" i="53"/>
  <c r="F163" i="53"/>
  <c r="F162" i="53"/>
  <c r="F129" i="53"/>
  <c r="P133" i="53"/>
  <c r="F97" i="53"/>
  <c r="F63" i="53"/>
  <c r="F65" i="53"/>
  <c r="P136" i="53"/>
  <c r="P172" i="53"/>
  <c r="F105" i="53"/>
  <c r="F111" i="53"/>
  <c r="P116" i="53"/>
  <c r="P149" i="53"/>
  <c r="P201" i="53"/>
  <c r="P6" i="53"/>
  <c r="P179" i="53"/>
  <c r="F19" i="53"/>
  <c r="P75" i="53"/>
  <c r="P247" i="53"/>
  <c r="P267" i="53"/>
  <c r="F273" i="53"/>
  <c r="P291" i="53"/>
  <c r="P311" i="53"/>
  <c r="P331" i="53"/>
  <c r="F337" i="53"/>
  <c r="P351" i="53"/>
  <c r="P367" i="53"/>
  <c r="P383" i="53"/>
  <c r="P403" i="53"/>
  <c r="P419" i="53"/>
  <c r="P439" i="53"/>
  <c r="P463" i="53"/>
  <c r="P479" i="53"/>
  <c r="P499" i="53"/>
  <c r="P519" i="53"/>
  <c r="P539" i="53"/>
  <c r="P559" i="53"/>
  <c r="P575" i="53"/>
  <c r="P599" i="53"/>
  <c r="P627" i="53"/>
  <c r="P667" i="53"/>
  <c r="P695" i="53"/>
  <c r="P719" i="53"/>
  <c r="P735" i="53"/>
  <c r="P755" i="53"/>
  <c r="P795" i="53"/>
  <c r="P318" i="53"/>
  <c r="P338" i="53"/>
  <c r="P346" i="53"/>
  <c r="P394" i="53"/>
  <c r="P398" i="53"/>
  <c r="P414" i="53"/>
  <c r="P426" i="53"/>
  <c r="P454" i="53"/>
  <c r="P518" i="53"/>
  <c r="P590" i="53"/>
  <c r="P606" i="53"/>
  <c r="P634" i="53"/>
  <c r="P650" i="53"/>
  <c r="P810" i="53"/>
  <c r="F31" i="53"/>
  <c r="P166" i="53"/>
  <c r="P221" i="53"/>
  <c r="P92" i="53"/>
  <c r="P186" i="53"/>
  <c r="P66" i="53"/>
  <c r="P474" i="53"/>
  <c r="P482" i="53"/>
  <c r="P506" i="53"/>
  <c r="P538" i="53"/>
  <c r="P546" i="53"/>
  <c r="P598" i="53"/>
  <c r="P646" i="53"/>
  <c r="P674" i="53"/>
  <c r="P682" i="53"/>
  <c r="P714" i="53"/>
  <c r="P726" i="53"/>
  <c r="F67" i="53"/>
  <c r="F69" i="53"/>
  <c r="F43" i="53"/>
  <c r="F116" i="53"/>
  <c r="F55" i="53"/>
  <c r="F24" i="53"/>
  <c r="F201" i="53"/>
  <c r="F2" i="53"/>
  <c r="F217" i="53"/>
  <c r="F152" i="53"/>
  <c r="F153" i="53"/>
  <c r="F156" i="53"/>
  <c r="F220" i="53"/>
  <c r="F255" i="53"/>
  <c r="F271" i="53"/>
  <c r="F279" i="53"/>
  <c r="F287" i="53"/>
  <c r="F303" i="53"/>
  <c r="F319" i="53"/>
  <c r="F347" i="53"/>
  <c r="F363" i="53"/>
  <c r="F379" i="53"/>
  <c r="F395" i="53"/>
  <c r="F411" i="53"/>
  <c r="F427" i="53"/>
  <c r="F443" i="53"/>
  <c r="F459" i="53"/>
  <c r="F467" i="53"/>
  <c r="F471" i="53"/>
  <c r="P477" i="53"/>
  <c r="P481" i="53"/>
  <c r="F483" i="53"/>
  <c r="F499" i="53"/>
  <c r="F515" i="53"/>
  <c r="P525" i="53"/>
  <c r="F531" i="53"/>
  <c r="F535" i="53"/>
  <c r="P541" i="53"/>
  <c r="F547" i="53"/>
  <c r="P565" i="53"/>
  <c r="F583" i="53"/>
  <c r="F595" i="53"/>
  <c r="F599" i="53"/>
  <c r="P605" i="53"/>
  <c r="P609" i="53"/>
  <c r="F611" i="53"/>
  <c r="P633" i="53"/>
  <c r="F635" i="53"/>
  <c r="P645" i="53"/>
  <c r="P657" i="53"/>
  <c r="F659" i="53"/>
  <c r="F663" i="53"/>
  <c r="P669" i="53"/>
  <c r="P673" i="53"/>
  <c r="F675" i="53"/>
  <c r="P697" i="53"/>
  <c r="F699" i="53"/>
  <c r="P709" i="53"/>
  <c r="P717" i="53"/>
  <c r="P721" i="53"/>
  <c r="F723" i="53"/>
  <c r="P729" i="53"/>
  <c r="F731" i="53"/>
  <c r="P737" i="53"/>
  <c r="F739" i="53"/>
  <c r="P769" i="53"/>
  <c r="F775" i="53"/>
  <c r="F791" i="53"/>
  <c r="F807" i="53"/>
  <c r="P821" i="53"/>
  <c r="F823" i="53"/>
  <c r="P829" i="53"/>
  <c r="P12" i="53"/>
  <c r="F87" i="53"/>
  <c r="F7" i="53"/>
  <c r="F73" i="53"/>
  <c r="F233" i="53"/>
  <c r="F296" i="53"/>
  <c r="F320" i="53"/>
  <c r="F336" i="53"/>
  <c r="F396" i="53"/>
  <c r="F416" i="53"/>
  <c r="F456" i="53"/>
  <c r="F516" i="53"/>
  <c r="F552" i="53"/>
  <c r="F592" i="53"/>
  <c r="F608" i="53"/>
  <c r="F624" i="53"/>
  <c r="F640" i="53"/>
  <c r="F656" i="53"/>
  <c r="F720" i="53"/>
  <c r="F752" i="53"/>
  <c r="F800" i="53"/>
  <c r="F79" i="53"/>
  <c r="P192" i="53"/>
  <c r="P164" i="53"/>
  <c r="P26" i="53"/>
  <c r="F186" i="53"/>
  <c r="F241" i="53"/>
  <c r="P68" i="53"/>
  <c r="P225" i="53"/>
  <c r="P107" i="53"/>
  <c r="F112" i="53"/>
  <c r="F148" i="53"/>
  <c r="P54" i="53"/>
  <c r="P202" i="53"/>
  <c r="P239" i="53"/>
  <c r="F232" i="53"/>
  <c r="F57" i="53"/>
  <c r="P51" i="53"/>
  <c r="P10" i="53"/>
  <c r="P154" i="53"/>
  <c r="P157" i="53"/>
  <c r="P244" i="53"/>
  <c r="F250" i="53"/>
  <c r="F262" i="53"/>
  <c r="P268" i="53"/>
  <c r="P296" i="53"/>
  <c r="P304" i="53"/>
  <c r="P308" i="53"/>
  <c r="P312" i="53"/>
  <c r="P332" i="53"/>
  <c r="P352" i="53"/>
  <c r="P356" i="53"/>
  <c r="P360" i="53"/>
  <c r="F378" i="53"/>
  <c r="F390" i="53"/>
  <c r="P396" i="53"/>
  <c r="P416" i="53"/>
  <c r="P420" i="53"/>
  <c r="P424" i="53"/>
  <c r="F442" i="53"/>
  <c r="F454" i="53"/>
  <c r="P460" i="53"/>
  <c r="P480" i="53"/>
  <c r="P484" i="53"/>
  <c r="P488" i="53"/>
  <c r="F506" i="53"/>
  <c r="F518" i="53"/>
  <c r="P524" i="53"/>
  <c r="P544" i="53"/>
  <c r="P548" i="53"/>
  <c r="P552" i="53"/>
  <c r="F570" i="53"/>
  <c r="F582" i="53"/>
  <c r="P616" i="53"/>
  <c r="P632" i="53"/>
  <c r="P636" i="53"/>
  <c r="P640" i="53"/>
  <c r="P676" i="53"/>
  <c r="P684" i="53"/>
  <c r="P688" i="53"/>
  <c r="P708" i="53"/>
  <c r="P712" i="53"/>
  <c r="P716" i="53"/>
  <c r="P720" i="53"/>
  <c r="P756" i="53"/>
  <c r="P776" i="53"/>
  <c r="P780" i="53"/>
  <c r="P784" i="53"/>
  <c r="P820" i="53"/>
  <c r="P824" i="53"/>
  <c r="P828" i="53"/>
  <c r="P832" i="53"/>
  <c r="P262" i="53"/>
  <c r="P466" i="53"/>
  <c r="F137" i="53"/>
  <c r="F199" i="53"/>
  <c r="F38" i="53"/>
  <c r="F60" i="53"/>
  <c r="F253" i="53"/>
  <c r="F269" i="53"/>
  <c r="F317" i="53"/>
  <c r="F333" i="53"/>
  <c r="F349" i="53"/>
  <c r="F365" i="53"/>
  <c r="F381" i="53"/>
  <c r="F461" i="53"/>
  <c r="F477" i="53"/>
  <c r="F525" i="53"/>
  <c r="F541" i="53"/>
  <c r="F557" i="53"/>
  <c r="F573" i="53"/>
  <c r="F605" i="53"/>
  <c r="F621" i="53"/>
  <c r="F637" i="53"/>
  <c r="F653" i="53"/>
  <c r="F669" i="53"/>
  <c r="F685" i="53"/>
  <c r="F701" i="53"/>
  <c r="F717" i="53"/>
  <c r="F733" i="53"/>
  <c r="F749" i="53"/>
  <c r="F765" i="53"/>
  <c r="F781" i="53"/>
  <c r="F797" i="53"/>
  <c r="F813" i="53"/>
  <c r="F829" i="53"/>
  <c r="F78" i="53"/>
  <c r="F213" i="53"/>
  <c r="P211" i="53"/>
  <c r="P93" i="53"/>
  <c r="F167" i="53"/>
  <c r="F170" i="53"/>
  <c r="P222" i="53"/>
  <c r="P230" i="53"/>
  <c r="F134" i="53"/>
  <c r="F104" i="53"/>
  <c r="P110" i="53"/>
  <c r="F114" i="53"/>
  <c r="F147" i="53"/>
  <c r="P173" i="53"/>
  <c r="P205" i="53"/>
  <c r="P56" i="53"/>
  <c r="P58" i="53"/>
  <c r="P25" i="53"/>
  <c r="P255" i="53"/>
  <c r="F257" i="53"/>
  <c r="P275" i="53"/>
  <c r="P295" i="53"/>
  <c r="P319" i="53"/>
  <c r="F321" i="53"/>
  <c r="P355" i="53"/>
  <c r="P371" i="53"/>
  <c r="P391" i="53"/>
  <c r="P407" i="53"/>
  <c r="P427" i="53"/>
  <c r="P443" i="53"/>
  <c r="P467" i="53"/>
  <c r="P483" i="53"/>
  <c r="P503" i="53"/>
  <c r="P527" i="53"/>
  <c r="P543" i="53"/>
  <c r="P563" i="53"/>
  <c r="P583" i="53"/>
  <c r="P595" i="53"/>
  <c r="P611" i="53"/>
  <c r="P623" i="53"/>
  <c r="P639" i="53"/>
  <c r="P663" i="53"/>
  <c r="P691" i="53"/>
  <c r="P731" i="53"/>
  <c r="P751" i="53"/>
  <c r="P767" i="53"/>
  <c r="P791" i="53"/>
  <c r="P807" i="53"/>
  <c r="P819" i="53"/>
  <c r="P831" i="53"/>
  <c r="P270" i="53"/>
  <c r="P302" i="53"/>
  <c r="P314" i="53"/>
  <c r="P342" i="53"/>
  <c r="P362" i="53"/>
  <c r="P390" i="53"/>
  <c r="P422" i="53"/>
  <c r="P442" i="53"/>
  <c r="P586" i="53"/>
  <c r="P602" i="53"/>
  <c r="P610" i="53"/>
  <c r="P618" i="53"/>
  <c r="P678" i="53"/>
  <c r="P746" i="53"/>
  <c r="P794" i="53"/>
  <c r="P830" i="53"/>
  <c r="P502" i="53"/>
  <c r="F322" i="53"/>
  <c r="F578" i="53"/>
  <c r="F164" i="53"/>
  <c r="F706" i="53"/>
  <c r="F722" i="53"/>
  <c r="F738" i="53"/>
  <c r="F770" i="53"/>
  <c r="F786" i="53"/>
  <c r="F802" i="53"/>
  <c r="P80" i="53"/>
  <c r="P96" i="53"/>
  <c r="P159" i="53"/>
  <c r="P191" i="53"/>
  <c r="P193" i="53"/>
  <c r="P15" i="53"/>
  <c r="P22" i="53"/>
  <c r="P151" i="53"/>
  <c r="P240" i="53"/>
  <c r="P122" i="53"/>
  <c r="P72" i="53"/>
  <c r="P237" i="53"/>
  <c r="P242" i="53"/>
  <c r="P250" i="53"/>
  <c r="P282" i="53"/>
  <c r="P322" i="53"/>
  <c r="P350" i="53"/>
  <c r="P370" i="53"/>
  <c r="P418" i="53"/>
  <c r="P446" i="53"/>
  <c r="P514" i="53"/>
  <c r="P562" i="53"/>
  <c r="P626" i="53"/>
  <c r="P642" i="53"/>
  <c r="P734" i="53"/>
  <c r="P766" i="53"/>
  <c r="P818" i="53"/>
  <c r="P78" i="53"/>
  <c r="P165" i="53"/>
  <c r="P213" i="53"/>
  <c r="P163" i="53"/>
  <c r="P162" i="53"/>
  <c r="P129" i="53"/>
  <c r="P35" i="53"/>
  <c r="P238" i="53"/>
  <c r="P18" i="53"/>
  <c r="F230" i="53"/>
  <c r="P53" i="53"/>
  <c r="P65" i="53"/>
  <c r="P224" i="53"/>
  <c r="P138" i="53"/>
  <c r="P142" i="53"/>
  <c r="P108" i="53"/>
  <c r="P114" i="53"/>
  <c r="P147" i="53"/>
  <c r="P120" i="53"/>
  <c r="P3" i="53"/>
  <c r="P199" i="53"/>
  <c r="P8" i="53"/>
  <c r="F9" i="53"/>
  <c r="P38" i="53"/>
  <c r="P206" i="53"/>
  <c r="P176" i="53"/>
  <c r="P177" i="53"/>
  <c r="P60" i="53"/>
  <c r="P74" i="53"/>
  <c r="P155" i="53"/>
  <c r="P29" i="53"/>
  <c r="P226" i="53"/>
  <c r="P245" i="53"/>
  <c r="P253" i="53"/>
  <c r="P261" i="53"/>
  <c r="P269" i="53"/>
  <c r="P277" i="53"/>
  <c r="P285" i="53"/>
  <c r="P293" i="53"/>
  <c r="F327" i="53"/>
  <c r="F343" i="53"/>
  <c r="F355" i="53"/>
  <c r="F371" i="53"/>
  <c r="F387" i="53"/>
  <c r="F403" i="53"/>
  <c r="F407" i="53"/>
  <c r="F419" i="53"/>
  <c r="F435" i="53"/>
  <c r="F451" i="53"/>
  <c r="F463" i="53"/>
  <c r="F475" i="53"/>
  <c r="F487" i="53"/>
  <c r="F491" i="53"/>
  <c r="F503" i="53"/>
  <c r="F507" i="53"/>
  <c r="F519" i="53"/>
  <c r="F523" i="53"/>
  <c r="F539" i="53"/>
  <c r="P557" i="53"/>
  <c r="P573" i="53"/>
  <c r="P581" i="53"/>
  <c r="P585" i="53"/>
  <c r="F615" i="53"/>
  <c r="P621" i="53"/>
  <c r="P637" i="53"/>
  <c r="P649" i="53"/>
  <c r="P653" i="53"/>
  <c r="P661" i="53"/>
  <c r="F679" i="53"/>
  <c r="P685" i="53"/>
  <c r="P701" i="53"/>
  <c r="P713" i="53"/>
  <c r="F727" i="53"/>
  <c r="F743" i="53"/>
  <c r="P749" i="53"/>
  <c r="P757" i="53"/>
  <c r="F759" i="53"/>
  <c r="P765" i="53"/>
  <c r="P773" i="53"/>
  <c r="P797" i="53"/>
  <c r="F77" i="53"/>
  <c r="P62" i="53"/>
  <c r="P487" i="53"/>
  <c r="P686" i="53"/>
  <c r="F264" i="53"/>
  <c r="F304" i="53"/>
  <c r="F324" i="53"/>
  <c r="F340" i="53"/>
  <c r="F400" i="53"/>
  <c r="F420" i="53"/>
  <c r="F480" i="53"/>
  <c r="F520" i="53"/>
  <c r="F596" i="53"/>
  <c r="F676" i="53"/>
  <c r="F692" i="53"/>
  <c r="F724" i="53"/>
  <c r="F788" i="53"/>
  <c r="F820" i="53"/>
  <c r="P210" i="53"/>
  <c r="F80" i="53"/>
  <c r="F214" i="53"/>
  <c r="P90" i="53"/>
  <c r="P94" i="53"/>
  <c r="P132" i="53"/>
  <c r="P17" i="53"/>
  <c r="F33" i="53"/>
  <c r="F66" i="53"/>
  <c r="P141" i="53"/>
  <c r="P86" i="53"/>
  <c r="P44" i="53"/>
  <c r="P146" i="53"/>
  <c r="F151" i="53"/>
  <c r="F23" i="53"/>
  <c r="F196" i="53"/>
  <c r="P46" i="53"/>
  <c r="P228" i="53"/>
  <c r="P123" i="53"/>
  <c r="F178" i="53"/>
  <c r="F124" i="53"/>
  <c r="P30" i="53"/>
  <c r="P233" i="53"/>
  <c r="P260" i="53"/>
  <c r="F266" i="53"/>
  <c r="F278" i="53"/>
  <c r="F282" i="53"/>
  <c r="F294" i="53"/>
  <c r="P300" i="53"/>
  <c r="P320" i="53"/>
  <c r="P324" i="53"/>
  <c r="F330" i="53"/>
  <c r="F342" i="53"/>
  <c r="P348" i="53"/>
  <c r="P368" i="53"/>
  <c r="P372" i="53"/>
  <c r="P376" i="53"/>
  <c r="F394" i="53"/>
  <c r="F406" i="53"/>
  <c r="P412" i="53"/>
  <c r="P432" i="53"/>
  <c r="P436" i="53"/>
  <c r="P440" i="53"/>
  <c r="F458" i="53"/>
  <c r="F470" i="53"/>
  <c r="P476" i="53"/>
  <c r="P496" i="53"/>
  <c r="P500" i="53"/>
  <c r="P504" i="53"/>
  <c r="F522" i="53"/>
  <c r="F534" i="53"/>
  <c r="P540" i="53"/>
  <c r="P560" i="53"/>
  <c r="P564" i="53"/>
  <c r="P568" i="53"/>
  <c r="F586" i="53"/>
  <c r="P600" i="53"/>
  <c r="P608" i="53"/>
  <c r="P612" i="53"/>
  <c r="P620" i="53"/>
  <c r="P624" i="53"/>
  <c r="P660" i="53"/>
  <c r="P680" i="53"/>
  <c r="P740" i="53"/>
  <c r="P760" i="53"/>
  <c r="P764" i="53"/>
  <c r="P768" i="53"/>
  <c r="P804" i="53"/>
  <c r="P808" i="53"/>
  <c r="P812" i="53"/>
  <c r="P816" i="53"/>
  <c r="P148" i="53"/>
  <c r="P303" i="53"/>
  <c r="P494" i="53"/>
  <c r="P806" i="53"/>
  <c r="F26" i="53"/>
  <c r="F203" i="53"/>
  <c r="F229" i="53"/>
  <c r="F353" i="53"/>
  <c r="F369" i="53"/>
  <c r="F385" i="53"/>
  <c r="F401" i="53"/>
  <c r="F417" i="53"/>
  <c r="F465" i="53"/>
  <c r="F481" i="53"/>
  <c r="F497" i="53"/>
  <c r="F513" i="53"/>
  <c r="F561" i="53"/>
  <c r="F577" i="53"/>
  <c r="P209" i="53"/>
  <c r="F165" i="53"/>
  <c r="P160" i="53"/>
  <c r="F181" i="53"/>
  <c r="F91" i="53"/>
  <c r="P168" i="53"/>
  <c r="F238" i="53"/>
  <c r="F18" i="53"/>
  <c r="F53" i="53"/>
  <c r="P102" i="53"/>
  <c r="F223" i="53"/>
  <c r="P69" i="53"/>
  <c r="P140" i="53"/>
  <c r="F108" i="53"/>
  <c r="P145" i="53"/>
  <c r="P174" i="53"/>
  <c r="P9" i="53"/>
  <c r="P217" i="53"/>
  <c r="P153" i="53"/>
  <c r="P235" i="53"/>
  <c r="F208" i="53"/>
  <c r="P259" i="53"/>
  <c r="P279" i="53"/>
  <c r="P299" i="53"/>
  <c r="F305" i="53"/>
  <c r="P323" i="53"/>
  <c r="P339" i="53"/>
  <c r="P359" i="53"/>
  <c r="P375" i="53"/>
  <c r="P411" i="53"/>
  <c r="P431" i="53"/>
  <c r="P447" i="53"/>
  <c r="P471" i="53"/>
  <c r="P491" i="53"/>
  <c r="P507" i="53"/>
  <c r="P531" i="53"/>
  <c r="P547" i="53"/>
  <c r="P567" i="53"/>
  <c r="P591" i="53"/>
  <c r="P607" i="53"/>
  <c r="P619" i="53"/>
  <c r="P635" i="53"/>
  <c r="P647" i="53"/>
  <c r="P659" i="53"/>
  <c r="P675" i="53"/>
  <c r="P687" i="53"/>
  <c r="P703" i="53"/>
  <c r="P727" i="53"/>
  <c r="P747" i="53"/>
  <c r="P763" i="53"/>
  <c r="P775" i="53"/>
  <c r="P787" i="53"/>
  <c r="P803" i="53"/>
  <c r="P815" i="53"/>
  <c r="P266" i="53"/>
  <c r="P278" i="53"/>
  <c r="P290" i="53"/>
  <c r="P310" i="53"/>
  <c r="P378" i="53"/>
  <c r="P470" i="53"/>
  <c r="P554" i="53"/>
  <c r="P574" i="53"/>
  <c r="P582" i="53"/>
  <c r="P614" i="53"/>
  <c r="P662" i="53"/>
  <c r="P670" i="53"/>
  <c r="P698" i="53"/>
  <c r="P742" i="53"/>
  <c r="P774" i="53"/>
  <c r="P530" i="53"/>
  <c r="F132" i="53"/>
  <c r="P214" i="53"/>
  <c r="P64" i="53"/>
  <c r="P42" i="53"/>
  <c r="P171" i="53"/>
  <c r="P106" i="53"/>
  <c r="P112" i="53"/>
  <c r="P115" i="53"/>
  <c r="P119" i="53"/>
  <c r="P23" i="53"/>
  <c r="P61" i="53"/>
  <c r="P126" i="53"/>
  <c r="P234" i="53"/>
  <c r="P246" i="53"/>
  <c r="P258" i="53"/>
  <c r="P274" i="53"/>
  <c r="P334" i="53"/>
  <c r="P406" i="53"/>
  <c r="P434" i="53"/>
  <c r="P490" i="53"/>
  <c r="P702" i="53"/>
  <c r="P730" i="53"/>
  <c r="P754" i="53"/>
  <c r="P762" i="53"/>
  <c r="P770" i="53"/>
  <c r="P782" i="53"/>
  <c r="P790" i="53"/>
  <c r="F81" i="53"/>
  <c r="F160" i="53"/>
  <c r="F184" i="53"/>
  <c r="F93" i="53"/>
  <c r="F133" i="53"/>
  <c r="F32" i="53"/>
  <c r="F37" i="53"/>
  <c r="F102" i="53"/>
  <c r="F41" i="53"/>
  <c r="F172" i="53"/>
  <c r="F143" i="53"/>
  <c r="F45" i="53"/>
  <c r="F173" i="53"/>
  <c r="F174" i="53"/>
  <c r="F197" i="53"/>
  <c r="F47" i="53"/>
  <c r="F6" i="53"/>
  <c r="F187" i="53"/>
  <c r="F179" i="53"/>
  <c r="F58" i="53"/>
  <c r="F125" i="53"/>
  <c r="F235" i="53"/>
  <c r="F243" i="53"/>
  <c r="F251" i="53"/>
  <c r="F267" i="53"/>
  <c r="F275" i="53"/>
  <c r="F283" i="53"/>
  <c r="F299" i="53"/>
  <c r="P301" i="53"/>
  <c r="F307" i="53"/>
  <c r="P309" i="53"/>
  <c r="F315" i="53"/>
  <c r="P317" i="53"/>
  <c r="P325" i="53"/>
  <c r="F331" i="53"/>
  <c r="P333" i="53"/>
  <c r="F339" i="53"/>
  <c r="F351" i="53"/>
  <c r="F359" i="53"/>
  <c r="P365" i="53"/>
  <c r="F367" i="53"/>
  <c r="P381" i="53"/>
  <c r="F383" i="53"/>
  <c r="F391" i="53"/>
  <c r="F399" i="53"/>
  <c r="F415" i="53"/>
  <c r="F423" i="53"/>
  <c r="P429" i="53"/>
  <c r="F431" i="53"/>
  <c r="P445" i="53"/>
  <c r="F447" i="53"/>
  <c r="F455" i="53"/>
  <c r="P469" i="53"/>
  <c r="P473" i="53"/>
  <c r="F479" i="53"/>
  <c r="P485" i="53"/>
  <c r="P489" i="53"/>
  <c r="F495" i="53"/>
  <c r="P501" i="53"/>
  <c r="P505" i="53"/>
  <c r="F511" i="53"/>
  <c r="P517" i="53"/>
  <c r="P521" i="53"/>
  <c r="F527" i="53"/>
  <c r="P533" i="53"/>
  <c r="P537" i="53"/>
  <c r="F543" i="53"/>
  <c r="F551" i="53"/>
  <c r="F555" i="53"/>
  <c r="P561" i="53"/>
  <c r="P577" i="53"/>
  <c r="F579" i="53"/>
  <c r="F591" i="53"/>
  <c r="P597" i="53"/>
  <c r="P601" i="53"/>
  <c r="F603" i="53"/>
  <c r="P625" i="53"/>
  <c r="F627" i="53"/>
  <c r="F643" i="53"/>
  <c r="P665" i="53"/>
  <c r="F667" i="53"/>
  <c r="P677" i="53"/>
  <c r="P689" i="53"/>
  <c r="F691" i="53"/>
  <c r="P705" i="53"/>
  <c r="F707" i="53"/>
  <c r="P725" i="53"/>
  <c r="P733" i="53"/>
  <c r="F735" i="53"/>
  <c r="P741" i="53"/>
  <c r="P781" i="53"/>
  <c r="P789" i="53"/>
  <c r="P805" i="53"/>
  <c r="P813" i="53"/>
  <c r="P825" i="53"/>
  <c r="F827" i="53"/>
  <c r="S232" i="53"/>
  <c r="S138" i="53"/>
  <c r="S74" i="53"/>
  <c r="S58" i="53"/>
  <c r="S64" i="53"/>
  <c r="S45" i="53"/>
  <c r="S37" i="53"/>
  <c r="S29" i="53"/>
  <c r="S21" i="53"/>
  <c r="S158" i="53"/>
  <c r="S110" i="53"/>
  <c r="S94" i="53"/>
  <c r="S224" i="53"/>
  <c r="S164" i="53"/>
  <c r="S132" i="53"/>
  <c r="S100" i="53"/>
  <c r="S84" i="53"/>
  <c r="S68" i="53"/>
  <c r="S52" i="53"/>
  <c r="S225" i="53"/>
  <c r="S215" i="53"/>
  <c r="S206" i="53"/>
  <c r="S66" i="53"/>
  <c r="S168" i="53"/>
  <c r="S152" i="53"/>
  <c r="S136" i="53"/>
  <c r="S88" i="53"/>
  <c r="S72" i="53"/>
  <c r="S50" i="53"/>
  <c r="J44" i="50" l="1"/>
  <c r="E44" i="50"/>
  <c r="D44" i="50"/>
  <c r="C44" i="50"/>
  <c r="I44" i="50" s="1"/>
  <c r="J43" i="50"/>
  <c r="E43" i="50"/>
  <c r="D43" i="50"/>
  <c r="C43" i="50"/>
  <c r="I43" i="50" s="1"/>
  <c r="J42" i="50"/>
  <c r="E42" i="50"/>
  <c r="D42" i="50"/>
  <c r="C42" i="50"/>
  <c r="J41" i="50"/>
  <c r="E41" i="50"/>
  <c r="D41" i="50"/>
  <c r="C41" i="50"/>
  <c r="I41" i="50" s="1"/>
  <c r="J40" i="50"/>
  <c r="E40" i="50"/>
  <c r="D40" i="50"/>
  <c r="C40" i="50"/>
  <c r="J39" i="50"/>
  <c r="E39" i="50"/>
  <c r="D39" i="50"/>
  <c r="C39" i="50"/>
  <c r="J38" i="50"/>
  <c r="E38" i="50"/>
  <c r="D38" i="50"/>
  <c r="C38" i="50"/>
  <c r="I38" i="50" s="1"/>
  <c r="J37" i="50"/>
  <c r="E37" i="50"/>
  <c r="D37" i="50"/>
  <c r="C37" i="50"/>
  <c r="I37" i="50" s="1"/>
  <c r="J36" i="50"/>
  <c r="E36" i="50"/>
  <c r="D36" i="50"/>
  <c r="C36" i="50"/>
  <c r="I36" i="50" s="1"/>
  <c r="J35" i="50"/>
  <c r="E35" i="50"/>
  <c r="D35" i="50"/>
  <c r="C35" i="50"/>
  <c r="I35" i="50" s="1"/>
  <c r="J34" i="50"/>
  <c r="E34" i="50"/>
  <c r="D34" i="50"/>
  <c r="C34" i="50"/>
  <c r="I34" i="50" s="1"/>
  <c r="J33" i="50"/>
  <c r="E33" i="50"/>
  <c r="D33" i="50"/>
  <c r="C33" i="50"/>
  <c r="I33" i="50" s="1"/>
  <c r="J32" i="50"/>
  <c r="E32" i="50"/>
  <c r="D32" i="50"/>
  <c r="C32" i="50"/>
  <c r="I32" i="50" s="1"/>
  <c r="J31" i="50"/>
  <c r="E31" i="50"/>
  <c r="D31" i="50"/>
  <c r="C31" i="50"/>
  <c r="I31" i="50" s="1"/>
  <c r="J30" i="50"/>
  <c r="E30" i="50"/>
  <c r="D30" i="50"/>
  <c r="C30" i="50"/>
  <c r="I30" i="50" s="1"/>
  <c r="J29" i="50"/>
  <c r="E29" i="50"/>
  <c r="D29" i="50"/>
  <c r="C29" i="50"/>
  <c r="J28" i="50"/>
  <c r="E28" i="50"/>
  <c r="D28" i="50"/>
  <c r="C28" i="50"/>
  <c r="J27" i="50"/>
  <c r="E27" i="50"/>
  <c r="D27" i="50"/>
  <c r="C27" i="50"/>
  <c r="J26" i="50"/>
  <c r="E26" i="50"/>
  <c r="D26" i="50"/>
  <c r="C26" i="50"/>
  <c r="J25" i="50"/>
  <c r="E25" i="50"/>
  <c r="D25" i="50"/>
  <c r="C25" i="50"/>
  <c r="J24" i="50"/>
  <c r="E24" i="50"/>
  <c r="D24" i="50"/>
  <c r="C24" i="50"/>
  <c r="J23" i="50"/>
  <c r="E23" i="50"/>
  <c r="D23" i="50"/>
  <c r="C23" i="50"/>
  <c r="J22" i="50"/>
  <c r="E22" i="50"/>
  <c r="D22" i="50"/>
  <c r="C22" i="50"/>
  <c r="J21" i="50"/>
  <c r="E21" i="50"/>
  <c r="D21" i="50"/>
  <c r="C21" i="50"/>
  <c r="J20" i="50"/>
  <c r="E20" i="50"/>
  <c r="D20" i="50"/>
  <c r="C20" i="50"/>
  <c r="J19" i="50"/>
  <c r="E19" i="50"/>
  <c r="D19" i="50"/>
  <c r="C19" i="50"/>
  <c r="J18" i="50"/>
  <c r="E18" i="50"/>
  <c r="D18" i="50"/>
  <c r="C18" i="50"/>
  <c r="J17" i="50"/>
  <c r="E17" i="50"/>
  <c r="D17" i="50"/>
  <c r="C17" i="50"/>
  <c r="J16" i="50"/>
  <c r="E16" i="50"/>
  <c r="D16" i="50"/>
  <c r="C16" i="50"/>
  <c r="J15" i="50"/>
  <c r="E15" i="50"/>
  <c r="D15" i="50"/>
  <c r="C15" i="50"/>
  <c r="J14" i="50"/>
  <c r="E14" i="50"/>
  <c r="D14" i="50"/>
  <c r="C14" i="50"/>
  <c r="J13" i="50"/>
  <c r="E13" i="50"/>
  <c r="D13" i="50"/>
  <c r="C13" i="50"/>
  <c r="J12" i="50"/>
  <c r="E12" i="50"/>
  <c r="D12" i="50"/>
  <c r="C12" i="50"/>
  <c r="J11" i="50"/>
  <c r="E11" i="50"/>
  <c r="D11" i="50"/>
  <c r="C11" i="50"/>
  <c r="J10" i="50"/>
  <c r="E10" i="50"/>
  <c r="D10" i="50"/>
  <c r="C10" i="50"/>
  <c r="J9" i="50"/>
  <c r="E9" i="50"/>
  <c r="D9" i="50"/>
  <c r="C9" i="50"/>
  <c r="J8" i="50"/>
  <c r="E8" i="50"/>
  <c r="D8" i="50"/>
  <c r="C8" i="50"/>
  <c r="J7" i="50"/>
  <c r="E7" i="50"/>
  <c r="D7" i="50"/>
  <c r="C7" i="50"/>
  <c r="J6" i="50"/>
  <c r="E6" i="50"/>
  <c r="D6" i="50"/>
  <c r="C6" i="50"/>
  <c r="J5" i="50"/>
  <c r="E5" i="50"/>
  <c r="D5" i="50"/>
  <c r="C5" i="50"/>
  <c r="J4" i="50"/>
  <c r="E4" i="50"/>
  <c r="D4" i="50"/>
  <c r="C4" i="50"/>
  <c r="J3" i="50"/>
  <c r="E3" i="50"/>
  <c r="D3" i="50"/>
  <c r="C3" i="50"/>
  <c r="J2" i="50"/>
  <c r="E2" i="50"/>
  <c r="D2" i="50"/>
  <c r="C2" i="50"/>
  <c r="H3" i="50"/>
  <c r="H4" i="50"/>
  <c r="H5" i="50"/>
  <c r="H6" i="50"/>
  <c r="H7" i="50"/>
  <c r="H8" i="50"/>
  <c r="H9" i="50"/>
  <c r="H10" i="50"/>
  <c r="H11" i="50"/>
  <c r="H12" i="50"/>
  <c r="H13" i="50"/>
  <c r="H14" i="50"/>
  <c r="H15" i="50"/>
  <c r="H16" i="50"/>
  <c r="H17" i="50"/>
  <c r="H18" i="50"/>
  <c r="H19" i="50"/>
  <c r="H20" i="50"/>
  <c r="H21" i="50"/>
  <c r="H22" i="50"/>
  <c r="H23" i="50"/>
  <c r="H24" i="50"/>
  <c r="H25" i="50"/>
  <c r="H26" i="50"/>
  <c r="H27" i="50"/>
  <c r="H28" i="50"/>
  <c r="H29" i="50"/>
  <c r="H30" i="50"/>
  <c r="H31" i="50"/>
  <c r="H32" i="50"/>
  <c r="H33" i="50"/>
  <c r="H34" i="50"/>
  <c r="H35" i="50"/>
  <c r="H36" i="50"/>
  <c r="H37" i="50"/>
  <c r="H38" i="50"/>
  <c r="H39" i="50"/>
  <c r="H40" i="50"/>
  <c r="H41" i="50"/>
  <c r="H42" i="50"/>
  <c r="H43" i="50"/>
  <c r="H44" i="50"/>
  <c r="H45" i="50"/>
  <c r="H46" i="50"/>
  <c r="H47" i="50"/>
  <c r="H48" i="50"/>
  <c r="H49" i="50"/>
  <c r="H50" i="50"/>
  <c r="H51" i="50"/>
  <c r="H52" i="50"/>
  <c r="H53" i="50"/>
  <c r="H54" i="50"/>
  <c r="H55" i="50"/>
  <c r="H56" i="50"/>
  <c r="H57" i="50"/>
  <c r="H58" i="50"/>
  <c r="H59" i="50"/>
  <c r="H60" i="50"/>
  <c r="H61" i="50"/>
  <c r="H62" i="50"/>
  <c r="H63" i="50"/>
  <c r="H64" i="50"/>
  <c r="H65" i="50"/>
  <c r="H66" i="50"/>
  <c r="H67" i="50"/>
  <c r="H68" i="50"/>
  <c r="H69" i="50"/>
  <c r="H70" i="50"/>
  <c r="H71" i="50"/>
  <c r="H72" i="50"/>
  <c r="H73" i="50"/>
  <c r="H74" i="50"/>
  <c r="H75" i="50"/>
  <c r="H76" i="50"/>
  <c r="H77" i="50"/>
  <c r="H78" i="50"/>
  <c r="H79" i="50"/>
  <c r="H80" i="50"/>
  <c r="H81" i="50"/>
  <c r="H82" i="50"/>
  <c r="H83" i="50"/>
  <c r="H84" i="50"/>
  <c r="H85" i="50"/>
  <c r="H86" i="50"/>
  <c r="H87" i="50"/>
  <c r="H88" i="50"/>
  <c r="H89" i="50"/>
  <c r="H90" i="50"/>
  <c r="H91" i="50"/>
  <c r="H92" i="50"/>
  <c r="H93" i="50"/>
  <c r="H94" i="50"/>
  <c r="H95" i="50"/>
  <c r="H96" i="50"/>
  <c r="H97" i="50"/>
  <c r="H98" i="50"/>
  <c r="H99" i="50"/>
  <c r="H100" i="50"/>
  <c r="H101" i="50"/>
  <c r="H102" i="50"/>
  <c r="H103" i="50"/>
  <c r="H104" i="50"/>
  <c r="H105" i="50"/>
  <c r="H106" i="50"/>
  <c r="H107" i="50"/>
  <c r="H108" i="50"/>
  <c r="H109" i="50"/>
  <c r="H110" i="50"/>
  <c r="H111" i="50"/>
  <c r="H112" i="50"/>
  <c r="H113" i="50"/>
  <c r="H114" i="50"/>
  <c r="H115" i="50"/>
  <c r="H116" i="50"/>
  <c r="H117" i="50"/>
  <c r="H118" i="50"/>
  <c r="H119" i="50"/>
  <c r="H120" i="50"/>
  <c r="H121" i="50"/>
  <c r="H122" i="50"/>
  <c r="H123" i="50"/>
  <c r="H124" i="50"/>
  <c r="H125" i="50"/>
  <c r="H126" i="50"/>
  <c r="H127" i="50"/>
  <c r="H128" i="50"/>
  <c r="H129" i="50"/>
  <c r="H130" i="50"/>
  <c r="H131" i="50"/>
  <c r="H132" i="50"/>
  <c r="H133" i="50"/>
  <c r="H134" i="50"/>
  <c r="H135" i="50"/>
  <c r="H136" i="50"/>
  <c r="H137" i="50"/>
  <c r="H138" i="50"/>
  <c r="H139" i="50"/>
  <c r="H140" i="50"/>
  <c r="H141" i="50"/>
  <c r="H142" i="50"/>
  <c r="H143" i="50"/>
  <c r="H144" i="50"/>
  <c r="H145" i="50"/>
  <c r="H146" i="50"/>
  <c r="H147" i="50"/>
  <c r="H148" i="50"/>
  <c r="H149" i="50"/>
  <c r="H150" i="50"/>
  <c r="H151" i="50"/>
  <c r="H152" i="50"/>
  <c r="H153" i="50"/>
  <c r="H154" i="50"/>
  <c r="H155" i="50"/>
  <c r="H156" i="50"/>
  <c r="H157" i="50"/>
  <c r="H158" i="50"/>
  <c r="H159" i="50"/>
  <c r="H160" i="50"/>
  <c r="H161" i="50"/>
  <c r="H162" i="50"/>
  <c r="H163" i="50"/>
  <c r="H164" i="50"/>
  <c r="H165" i="50"/>
  <c r="H166" i="50"/>
  <c r="H167" i="50"/>
  <c r="H168" i="50"/>
  <c r="H169" i="50"/>
  <c r="H170" i="50"/>
  <c r="H171" i="50"/>
  <c r="H172" i="50"/>
  <c r="H173" i="50"/>
  <c r="H174" i="50"/>
  <c r="H175" i="50"/>
  <c r="H176" i="50"/>
  <c r="H177" i="50"/>
  <c r="H178" i="50"/>
  <c r="H179" i="50"/>
  <c r="H180" i="50"/>
  <c r="H181" i="50"/>
  <c r="H182" i="50"/>
  <c r="H183" i="50"/>
  <c r="H184" i="50"/>
  <c r="H185" i="50"/>
  <c r="H186" i="50"/>
  <c r="H187" i="50"/>
  <c r="H188" i="50"/>
  <c r="H189" i="50"/>
  <c r="H190" i="50"/>
  <c r="H191" i="50"/>
  <c r="H192" i="50"/>
  <c r="H193" i="50"/>
  <c r="H194" i="50"/>
  <c r="H195" i="50"/>
  <c r="H196" i="50"/>
  <c r="H197" i="50"/>
  <c r="H198" i="50"/>
  <c r="H199" i="50"/>
  <c r="H200" i="50"/>
  <c r="H201" i="50"/>
  <c r="H202" i="50"/>
  <c r="H203" i="50"/>
  <c r="H204" i="50"/>
  <c r="H205" i="50"/>
  <c r="H206" i="50"/>
  <c r="H207" i="50"/>
  <c r="H208" i="50"/>
  <c r="H209" i="50"/>
  <c r="H210" i="50"/>
  <c r="H211" i="50"/>
  <c r="H212" i="50"/>
  <c r="H213" i="50"/>
  <c r="H214" i="50"/>
  <c r="H215" i="50"/>
  <c r="H216" i="50"/>
  <c r="H217" i="50"/>
  <c r="H218" i="50"/>
  <c r="H219" i="50"/>
  <c r="H220" i="50"/>
  <c r="H221" i="50"/>
  <c r="H222" i="50"/>
  <c r="H223" i="50"/>
  <c r="H224" i="50"/>
  <c r="H225" i="50"/>
  <c r="H226" i="50"/>
  <c r="H227" i="50"/>
  <c r="H228" i="50"/>
  <c r="H229" i="50"/>
  <c r="H230" i="50"/>
  <c r="H231" i="50"/>
  <c r="H232" i="50"/>
  <c r="H233" i="50"/>
  <c r="H234" i="50"/>
  <c r="H235" i="50"/>
  <c r="H236" i="50"/>
  <c r="H237" i="50"/>
  <c r="H238" i="50"/>
  <c r="H239" i="50"/>
  <c r="H240" i="50"/>
  <c r="H241" i="50"/>
  <c r="H242" i="50"/>
  <c r="H243" i="50"/>
  <c r="H244" i="50"/>
  <c r="H245" i="50"/>
  <c r="H246" i="50"/>
  <c r="H247" i="50"/>
  <c r="H248" i="50"/>
  <c r="H249" i="50"/>
  <c r="H250" i="50"/>
  <c r="H251" i="50"/>
  <c r="H252" i="50"/>
  <c r="H253" i="50"/>
  <c r="H254" i="50"/>
  <c r="H255" i="50"/>
  <c r="H256" i="50"/>
  <c r="H257" i="50"/>
  <c r="H258" i="50"/>
  <c r="H259" i="50"/>
  <c r="H260" i="50"/>
  <c r="H261" i="50"/>
  <c r="H262" i="50"/>
  <c r="H263" i="50"/>
  <c r="H264" i="50"/>
  <c r="H265" i="50"/>
  <c r="H266" i="50"/>
  <c r="H267" i="50"/>
  <c r="H268" i="50"/>
  <c r="H269" i="50"/>
  <c r="H270" i="50"/>
  <c r="H271" i="50"/>
  <c r="H272" i="50"/>
  <c r="H273" i="50"/>
  <c r="H274" i="50"/>
  <c r="H275" i="50"/>
  <c r="H276" i="50"/>
  <c r="H277" i="50"/>
  <c r="H278" i="50"/>
  <c r="H279" i="50"/>
  <c r="H280" i="50"/>
  <c r="H281" i="50"/>
  <c r="H282" i="50"/>
  <c r="H283" i="50"/>
  <c r="H284" i="50"/>
  <c r="H285" i="50"/>
  <c r="H286" i="50"/>
  <c r="H287" i="50"/>
  <c r="H288" i="50"/>
  <c r="H289" i="50"/>
  <c r="H290" i="50"/>
  <c r="H291" i="50"/>
  <c r="H292" i="50"/>
  <c r="H293" i="50"/>
  <c r="H294" i="50"/>
  <c r="H295" i="50"/>
  <c r="H296" i="50"/>
  <c r="H297" i="50"/>
  <c r="H298" i="50"/>
  <c r="H299" i="50"/>
  <c r="H300" i="50"/>
  <c r="H301" i="50"/>
  <c r="H302" i="50"/>
  <c r="H303" i="50"/>
  <c r="H304" i="50"/>
  <c r="H305" i="50"/>
  <c r="H306" i="50"/>
  <c r="H307" i="50"/>
  <c r="H308" i="50"/>
  <c r="H309" i="50"/>
  <c r="H310" i="50"/>
  <c r="H311" i="50"/>
  <c r="H312" i="50"/>
  <c r="H313" i="50"/>
  <c r="H314" i="50"/>
  <c r="H315" i="50"/>
  <c r="H316" i="50"/>
  <c r="H317" i="50"/>
  <c r="H318" i="50"/>
  <c r="H319" i="50"/>
  <c r="H320" i="50"/>
  <c r="H321" i="50"/>
  <c r="H322" i="50"/>
  <c r="H323" i="50"/>
  <c r="H324" i="50"/>
  <c r="H325" i="50"/>
  <c r="H326" i="50"/>
  <c r="H327" i="50"/>
  <c r="H328" i="50"/>
  <c r="H329" i="50"/>
  <c r="H330" i="50"/>
  <c r="H331" i="50"/>
  <c r="H332" i="50"/>
  <c r="H333" i="50"/>
  <c r="H334" i="50"/>
  <c r="H335" i="50"/>
  <c r="H336" i="50"/>
  <c r="H337" i="50"/>
  <c r="H338" i="50"/>
  <c r="H339" i="50"/>
  <c r="H340" i="50"/>
  <c r="H341" i="50"/>
  <c r="H342" i="50"/>
  <c r="H343" i="50"/>
  <c r="H344" i="50"/>
  <c r="H345" i="50"/>
  <c r="H346" i="50"/>
  <c r="H347" i="50"/>
  <c r="H348" i="50"/>
  <c r="H349" i="50"/>
  <c r="H350" i="50"/>
  <c r="H351" i="50"/>
  <c r="H352" i="50"/>
  <c r="H353" i="50"/>
  <c r="H354" i="50"/>
  <c r="H355" i="50"/>
  <c r="H356" i="50"/>
  <c r="H357" i="50"/>
  <c r="H358" i="50"/>
  <c r="H359" i="50"/>
  <c r="H360" i="50"/>
  <c r="H361" i="50"/>
  <c r="H362" i="50"/>
  <c r="H363" i="50"/>
  <c r="H364" i="50"/>
  <c r="H365" i="50"/>
  <c r="H366" i="50"/>
  <c r="H367" i="50"/>
  <c r="H368" i="50"/>
  <c r="H369" i="50"/>
  <c r="H370" i="50"/>
  <c r="H371" i="50"/>
  <c r="H372" i="50"/>
  <c r="H373" i="50"/>
  <c r="H374" i="50"/>
  <c r="H375" i="50"/>
  <c r="H376" i="50"/>
  <c r="H377" i="50"/>
  <c r="H378" i="50"/>
  <c r="H379" i="50"/>
  <c r="H380" i="50"/>
  <c r="H381" i="50"/>
  <c r="H382" i="50"/>
  <c r="H383" i="50"/>
  <c r="H384" i="50"/>
  <c r="H385" i="50"/>
  <c r="H386" i="50"/>
  <c r="H387" i="50"/>
  <c r="H388" i="50"/>
  <c r="H389" i="50"/>
  <c r="H390" i="50"/>
  <c r="H391" i="50"/>
  <c r="H392" i="50"/>
  <c r="H393" i="50"/>
  <c r="H394" i="50"/>
  <c r="H395" i="50"/>
  <c r="H396" i="50"/>
  <c r="H397" i="50"/>
  <c r="H398" i="50"/>
  <c r="H399" i="50"/>
  <c r="H400" i="50"/>
  <c r="H401" i="50"/>
  <c r="H402" i="50"/>
  <c r="H403" i="50"/>
  <c r="H404" i="50"/>
  <c r="H405" i="50"/>
  <c r="H406" i="50"/>
  <c r="H407" i="50"/>
  <c r="H408" i="50"/>
  <c r="H409" i="50"/>
  <c r="H410" i="50"/>
  <c r="H411" i="50"/>
  <c r="H412" i="50"/>
  <c r="H413" i="50"/>
  <c r="H414" i="50"/>
  <c r="H415" i="50"/>
  <c r="H416" i="50"/>
  <c r="H417" i="50"/>
  <c r="H418" i="50"/>
  <c r="H419" i="50"/>
  <c r="H420" i="50"/>
  <c r="H421" i="50"/>
  <c r="H422" i="50"/>
  <c r="H423" i="50"/>
  <c r="H424" i="50"/>
  <c r="H425" i="50"/>
  <c r="H426" i="50"/>
  <c r="H427" i="50"/>
  <c r="H428" i="50"/>
  <c r="H429" i="50"/>
  <c r="H430" i="50"/>
  <c r="H431" i="50"/>
  <c r="H432" i="50"/>
  <c r="H433" i="50"/>
  <c r="H434" i="50"/>
  <c r="H435" i="50"/>
  <c r="H436" i="50"/>
  <c r="H437" i="50"/>
  <c r="H438" i="50"/>
  <c r="H439" i="50"/>
  <c r="H440" i="50"/>
  <c r="H441" i="50"/>
  <c r="H442" i="50"/>
  <c r="H443" i="50"/>
  <c r="H444" i="50"/>
  <c r="H445" i="50"/>
  <c r="H446" i="50"/>
  <c r="H447" i="50"/>
  <c r="H448" i="50"/>
  <c r="H449" i="50"/>
  <c r="H450" i="50"/>
  <c r="H451" i="50"/>
  <c r="H452" i="50"/>
  <c r="H453" i="50"/>
  <c r="H454" i="50"/>
  <c r="H455" i="50"/>
  <c r="H456" i="50"/>
  <c r="H457" i="50"/>
  <c r="H458" i="50"/>
  <c r="H459" i="50"/>
  <c r="H460" i="50"/>
  <c r="H461" i="50"/>
  <c r="H462" i="50"/>
  <c r="H463" i="50"/>
  <c r="H464" i="50"/>
  <c r="H465" i="50"/>
  <c r="H466" i="50"/>
  <c r="H467" i="50"/>
  <c r="H468" i="50"/>
  <c r="H469" i="50"/>
  <c r="H470" i="50"/>
  <c r="H471" i="50"/>
  <c r="H472" i="50"/>
  <c r="H473" i="50"/>
  <c r="H474" i="50"/>
  <c r="H475" i="50"/>
  <c r="H476" i="50"/>
  <c r="H477" i="50"/>
  <c r="H478" i="50"/>
  <c r="H479" i="50"/>
  <c r="H480" i="50"/>
  <c r="H481" i="50"/>
  <c r="H482" i="50"/>
  <c r="H483" i="50"/>
  <c r="H484" i="50"/>
  <c r="H485" i="50"/>
  <c r="H486" i="50"/>
  <c r="H487" i="50"/>
  <c r="H488" i="50"/>
  <c r="H489" i="50"/>
  <c r="H490" i="50"/>
  <c r="H491" i="50"/>
  <c r="H492" i="50"/>
  <c r="H493" i="50"/>
  <c r="H494" i="50"/>
  <c r="H495" i="50"/>
  <c r="H496" i="50"/>
  <c r="H497" i="50"/>
  <c r="H498" i="50"/>
  <c r="H499" i="50"/>
  <c r="H500" i="50"/>
  <c r="H501" i="50"/>
  <c r="H502" i="50"/>
  <c r="H503" i="50"/>
  <c r="H504" i="50"/>
  <c r="H505" i="50"/>
  <c r="H506" i="50"/>
  <c r="H507" i="50"/>
  <c r="H508" i="50"/>
  <c r="H509" i="50"/>
  <c r="H510" i="50"/>
  <c r="H511" i="50"/>
  <c r="H512" i="50"/>
  <c r="H513" i="50"/>
  <c r="H514" i="50"/>
  <c r="H515" i="50"/>
  <c r="H516" i="50"/>
  <c r="H517" i="50"/>
  <c r="H518" i="50"/>
  <c r="H519" i="50"/>
  <c r="H520" i="50"/>
  <c r="H521" i="50"/>
  <c r="H522" i="50"/>
  <c r="H523" i="50"/>
  <c r="H524" i="50"/>
  <c r="H525" i="50"/>
  <c r="H526" i="50"/>
  <c r="H527" i="50"/>
  <c r="H528" i="50"/>
  <c r="H529" i="50"/>
  <c r="H530" i="50"/>
  <c r="H531" i="50"/>
  <c r="H532" i="50"/>
  <c r="H533" i="50"/>
  <c r="H534" i="50"/>
  <c r="H535" i="50"/>
  <c r="H536" i="50"/>
  <c r="H537" i="50"/>
  <c r="H538" i="50"/>
  <c r="H539" i="50"/>
  <c r="H540" i="50"/>
  <c r="H541" i="50"/>
  <c r="H542" i="50"/>
  <c r="H543" i="50"/>
  <c r="H544" i="50"/>
  <c r="H545" i="50"/>
  <c r="H546" i="50"/>
  <c r="H547" i="50"/>
  <c r="H548" i="50"/>
  <c r="H549" i="50"/>
  <c r="H550" i="50"/>
  <c r="H551" i="50"/>
  <c r="H552" i="50"/>
  <c r="H553" i="50"/>
  <c r="H554" i="50"/>
  <c r="H555" i="50"/>
  <c r="H556" i="50"/>
  <c r="H557" i="50"/>
  <c r="H558" i="50"/>
  <c r="H559" i="50"/>
  <c r="H560" i="50"/>
  <c r="H561" i="50"/>
  <c r="H562" i="50"/>
  <c r="H563" i="50"/>
  <c r="H564" i="50"/>
  <c r="H565" i="50"/>
  <c r="H566" i="50"/>
  <c r="H567" i="50"/>
  <c r="H568" i="50"/>
  <c r="H569" i="50"/>
  <c r="H570" i="50"/>
  <c r="H571" i="50"/>
  <c r="H572" i="50"/>
  <c r="H573" i="50"/>
  <c r="H574" i="50"/>
  <c r="H575" i="50"/>
  <c r="H576" i="50"/>
  <c r="H577" i="50"/>
  <c r="H578" i="50"/>
  <c r="H579" i="50"/>
  <c r="H580" i="50"/>
  <c r="H581" i="50"/>
  <c r="H582" i="50"/>
  <c r="H583" i="50"/>
  <c r="H584" i="50"/>
  <c r="H585" i="50"/>
  <c r="H586" i="50"/>
  <c r="H587" i="50"/>
  <c r="H588" i="50"/>
  <c r="H589" i="50"/>
  <c r="H590" i="50"/>
  <c r="H591" i="50"/>
  <c r="H592" i="50"/>
  <c r="H593" i="50"/>
  <c r="H594" i="50"/>
  <c r="H595" i="50"/>
  <c r="H596" i="50"/>
  <c r="H597" i="50"/>
  <c r="H598" i="50"/>
  <c r="H599" i="50"/>
  <c r="H600" i="50"/>
  <c r="H601" i="50"/>
  <c r="H602" i="50"/>
  <c r="H603" i="50"/>
  <c r="H604" i="50"/>
  <c r="H605" i="50"/>
  <c r="H606" i="50"/>
  <c r="H607" i="50"/>
  <c r="H608" i="50"/>
  <c r="H609" i="50"/>
  <c r="H610" i="50"/>
  <c r="H611" i="50"/>
  <c r="H612" i="50"/>
  <c r="H613" i="50"/>
  <c r="H614" i="50"/>
  <c r="H615" i="50"/>
  <c r="H616" i="50"/>
  <c r="H617" i="50"/>
  <c r="H618" i="50"/>
  <c r="H619" i="50"/>
  <c r="H620" i="50"/>
  <c r="H621" i="50"/>
  <c r="H622" i="50"/>
  <c r="H623" i="50"/>
  <c r="H624" i="50"/>
  <c r="H625" i="50"/>
  <c r="H626" i="50"/>
  <c r="H627" i="50"/>
  <c r="H628" i="50"/>
  <c r="H629" i="50"/>
  <c r="H630" i="50"/>
  <c r="H631" i="50"/>
  <c r="H632" i="50"/>
  <c r="H633" i="50"/>
  <c r="H634" i="50"/>
  <c r="H635" i="50"/>
  <c r="H636" i="50"/>
  <c r="H637" i="50"/>
  <c r="H638" i="50"/>
  <c r="H639" i="50"/>
  <c r="H640" i="50"/>
  <c r="H641" i="50"/>
  <c r="H642" i="50"/>
  <c r="H643" i="50"/>
  <c r="H644" i="50"/>
  <c r="H645" i="50"/>
  <c r="H646" i="50"/>
  <c r="H647" i="50"/>
  <c r="H648" i="50"/>
  <c r="H649" i="50"/>
  <c r="H650" i="50"/>
  <c r="H651" i="50"/>
  <c r="H652" i="50"/>
  <c r="H653" i="50"/>
  <c r="H654" i="50"/>
  <c r="H655" i="50"/>
  <c r="H656" i="50"/>
  <c r="H657" i="50"/>
  <c r="H658" i="50"/>
  <c r="H659" i="50"/>
  <c r="H660" i="50"/>
  <c r="H661" i="50"/>
  <c r="H662" i="50"/>
  <c r="H663" i="50"/>
  <c r="H664" i="50"/>
  <c r="H665" i="50"/>
  <c r="H666" i="50"/>
  <c r="H667" i="50"/>
  <c r="H668" i="50"/>
  <c r="H669" i="50"/>
  <c r="H670" i="50"/>
  <c r="H671" i="50"/>
  <c r="H672" i="50"/>
  <c r="H673" i="50"/>
  <c r="H674" i="50"/>
  <c r="H675" i="50"/>
  <c r="H676" i="50"/>
  <c r="H677" i="50"/>
  <c r="H678" i="50"/>
  <c r="H679" i="50"/>
  <c r="H680" i="50"/>
  <c r="H681" i="50"/>
  <c r="H682" i="50"/>
  <c r="H683" i="50"/>
  <c r="H684" i="50"/>
  <c r="H685" i="50"/>
  <c r="H686" i="50"/>
  <c r="H687" i="50"/>
  <c r="H688" i="50"/>
  <c r="H689" i="50"/>
  <c r="H690" i="50"/>
  <c r="H691" i="50"/>
  <c r="H692" i="50"/>
  <c r="H693" i="50"/>
  <c r="H694" i="50"/>
  <c r="H695" i="50"/>
  <c r="H696" i="50"/>
  <c r="H697" i="50"/>
  <c r="H698" i="50"/>
  <c r="H699" i="50"/>
  <c r="H700" i="50"/>
  <c r="H701" i="50"/>
  <c r="H702" i="50"/>
  <c r="H703" i="50"/>
  <c r="H704" i="50"/>
  <c r="H705" i="50"/>
  <c r="H706" i="50"/>
  <c r="H707" i="50"/>
  <c r="H708" i="50"/>
  <c r="H709" i="50"/>
  <c r="H710" i="50"/>
  <c r="H711" i="50"/>
  <c r="H712" i="50"/>
  <c r="H713" i="50"/>
  <c r="H714" i="50"/>
  <c r="H715" i="50"/>
  <c r="H716" i="50"/>
  <c r="H717" i="50"/>
  <c r="H718" i="50"/>
  <c r="H719" i="50"/>
  <c r="H720" i="50"/>
  <c r="H721" i="50"/>
  <c r="H722" i="50"/>
  <c r="H723" i="50"/>
  <c r="H724" i="50"/>
  <c r="H725" i="50"/>
  <c r="H726" i="50"/>
  <c r="H727" i="50"/>
  <c r="H728" i="50"/>
  <c r="H729" i="50"/>
  <c r="H730" i="50"/>
  <c r="H731" i="50"/>
  <c r="H732" i="50"/>
  <c r="H733" i="50"/>
  <c r="H734" i="50"/>
  <c r="H735" i="50"/>
  <c r="H736" i="50"/>
  <c r="H737" i="50"/>
  <c r="H738" i="50"/>
  <c r="H739" i="50"/>
  <c r="H740" i="50"/>
  <c r="H741" i="50"/>
  <c r="H742" i="50"/>
  <c r="H743" i="50"/>
  <c r="H744" i="50"/>
  <c r="H745" i="50"/>
  <c r="H746" i="50"/>
  <c r="H747" i="50"/>
  <c r="H748" i="50"/>
  <c r="H749" i="50"/>
  <c r="H750" i="50"/>
  <c r="H751" i="50"/>
  <c r="H752" i="50"/>
  <c r="H753" i="50"/>
  <c r="H754" i="50"/>
  <c r="H755" i="50"/>
  <c r="H756" i="50"/>
  <c r="H757" i="50"/>
  <c r="H758" i="50"/>
  <c r="H759" i="50"/>
  <c r="H760" i="50"/>
  <c r="H761" i="50"/>
  <c r="H762" i="50"/>
  <c r="H763" i="50"/>
  <c r="H764" i="50"/>
  <c r="H765" i="50"/>
  <c r="H766" i="50"/>
  <c r="H767" i="50"/>
  <c r="H768" i="50"/>
  <c r="H769" i="50"/>
  <c r="H770" i="50"/>
  <c r="H771" i="50"/>
  <c r="H772" i="50"/>
  <c r="H773" i="50"/>
  <c r="H774" i="50"/>
  <c r="H775" i="50"/>
  <c r="H776" i="50"/>
  <c r="H777" i="50"/>
  <c r="H778" i="50"/>
  <c r="H779" i="50"/>
  <c r="H780" i="50"/>
  <c r="H781" i="50"/>
  <c r="H782" i="50"/>
  <c r="H783" i="50"/>
  <c r="H784" i="50"/>
  <c r="H785" i="50"/>
  <c r="H786" i="50"/>
  <c r="H787" i="50"/>
  <c r="H788" i="50"/>
  <c r="H789" i="50"/>
  <c r="H790" i="50"/>
  <c r="H791" i="50"/>
  <c r="H792" i="50"/>
  <c r="H793" i="50"/>
  <c r="H794" i="50"/>
  <c r="H795" i="50"/>
  <c r="H796" i="50"/>
  <c r="H797" i="50"/>
  <c r="H798" i="50"/>
  <c r="H799" i="50"/>
  <c r="H800" i="50"/>
  <c r="H801" i="50"/>
  <c r="H802" i="50"/>
  <c r="H803" i="50"/>
  <c r="H804" i="50"/>
  <c r="H805" i="50"/>
  <c r="H806" i="50"/>
  <c r="H807" i="50"/>
  <c r="H808" i="50"/>
  <c r="H809" i="50"/>
  <c r="H810" i="50"/>
  <c r="H811" i="50"/>
  <c r="H812" i="50"/>
  <c r="H813" i="50"/>
  <c r="H814" i="50"/>
  <c r="H815" i="50"/>
  <c r="H816" i="50"/>
  <c r="H817" i="50"/>
  <c r="H818" i="50"/>
  <c r="H819" i="50"/>
  <c r="H820" i="50"/>
  <c r="H821" i="50"/>
  <c r="H822" i="50"/>
  <c r="H823" i="50"/>
  <c r="H824" i="50"/>
  <c r="H825" i="50"/>
  <c r="H826" i="50"/>
  <c r="H827" i="50"/>
  <c r="H828" i="50"/>
  <c r="H829" i="50"/>
  <c r="H830" i="50"/>
  <c r="H831" i="50"/>
  <c r="H832" i="50"/>
  <c r="H833" i="50"/>
  <c r="H834" i="50"/>
  <c r="H835" i="50"/>
  <c r="H836" i="50"/>
  <c r="H837" i="50"/>
  <c r="H838" i="50"/>
  <c r="H839" i="50"/>
  <c r="H840" i="50"/>
  <c r="H841" i="50"/>
  <c r="H842" i="50"/>
  <c r="H843" i="50"/>
  <c r="H844" i="50"/>
  <c r="H845" i="50"/>
  <c r="H846" i="50"/>
  <c r="H847" i="50"/>
  <c r="H848" i="50"/>
  <c r="H849" i="50"/>
  <c r="H850" i="50"/>
  <c r="H851" i="50"/>
  <c r="H852" i="50"/>
  <c r="H853" i="50"/>
  <c r="H854" i="50"/>
  <c r="H855" i="50"/>
  <c r="H856" i="50"/>
  <c r="H857" i="50"/>
  <c r="H858" i="50"/>
  <c r="H859" i="50"/>
  <c r="H860" i="50"/>
  <c r="H861" i="50"/>
  <c r="H862" i="50"/>
  <c r="H863" i="50"/>
  <c r="H864" i="50"/>
  <c r="H865" i="50"/>
  <c r="H866" i="50"/>
  <c r="H867" i="50"/>
  <c r="H868" i="50"/>
  <c r="H869" i="50"/>
  <c r="H870" i="50"/>
  <c r="H871" i="50"/>
  <c r="H872" i="50"/>
  <c r="H873" i="50"/>
  <c r="H874" i="50"/>
  <c r="H875" i="50"/>
  <c r="H876" i="50"/>
  <c r="H877" i="50"/>
  <c r="H878" i="50"/>
  <c r="H879" i="50"/>
  <c r="H880" i="50"/>
  <c r="H881" i="50"/>
  <c r="H882" i="50"/>
  <c r="H883" i="50"/>
  <c r="H884" i="50"/>
  <c r="H885" i="50"/>
  <c r="H886" i="50"/>
  <c r="H887" i="50"/>
  <c r="H888" i="50"/>
  <c r="H889" i="50"/>
  <c r="H890" i="50"/>
  <c r="H891" i="50"/>
  <c r="H892" i="50"/>
  <c r="H893" i="50"/>
  <c r="H894" i="50"/>
  <c r="H895" i="50"/>
  <c r="H896" i="50"/>
  <c r="H897" i="50"/>
  <c r="H898" i="50"/>
  <c r="H899" i="50"/>
  <c r="H900" i="50"/>
  <c r="H901" i="50"/>
  <c r="H902" i="50"/>
  <c r="H903" i="50"/>
  <c r="H904" i="50"/>
  <c r="H905" i="50"/>
  <c r="H906" i="50"/>
  <c r="H907" i="50"/>
  <c r="H908" i="50"/>
  <c r="H909" i="50"/>
  <c r="H910" i="50"/>
  <c r="H911" i="50"/>
  <c r="H912" i="50"/>
  <c r="H913" i="50"/>
  <c r="H914" i="50"/>
  <c r="H915" i="50"/>
  <c r="H916" i="50"/>
  <c r="H917" i="50"/>
  <c r="H918" i="50"/>
  <c r="H919" i="50"/>
  <c r="H920" i="50"/>
  <c r="H921" i="50"/>
  <c r="H922" i="50"/>
  <c r="H923" i="50"/>
  <c r="H924" i="50"/>
  <c r="H925" i="50"/>
  <c r="H926" i="50"/>
  <c r="H927" i="50"/>
  <c r="H928" i="50"/>
  <c r="H929" i="50"/>
  <c r="H930" i="50"/>
  <c r="H931" i="50"/>
  <c r="H932" i="50"/>
  <c r="H933" i="50"/>
  <c r="H934" i="50"/>
  <c r="H935" i="50"/>
  <c r="H936" i="50"/>
  <c r="H937" i="50"/>
  <c r="H938" i="50"/>
  <c r="H939" i="50"/>
  <c r="H940" i="50"/>
  <c r="H941" i="50"/>
  <c r="H942" i="50"/>
  <c r="H943" i="50"/>
  <c r="H944" i="50"/>
  <c r="H945" i="50"/>
  <c r="H946" i="50"/>
  <c r="H947" i="50"/>
  <c r="H948" i="50"/>
  <c r="H949" i="50"/>
  <c r="H950" i="50"/>
  <c r="H951" i="50"/>
  <c r="H952" i="50"/>
  <c r="H953" i="50"/>
  <c r="H954" i="50"/>
  <c r="H955" i="50"/>
  <c r="H956" i="50"/>
  <c r="H957" i="50"/>
  <c r="H958" i="50"/>
  <c r="H959" i="50"/>
  <c r="H960" i="50"/>
  <c r="H961" i="50"/>
  <c r="H962" i="50"/>
  <c r="H963" i="50"/>
  <c r="H964" i="50"/>
  <c r="H965" i="50"/>
  <c r="H966" i="50"/>
  <c r="H967" i="50"/>
  <c r="H968" i="50"/>
  <c r="H969" i="50"/>
  <c r="H970" i="50"/>
  <c r="H971" i="50"/>
  <c r="H972" i="50"/>
  <c r="H973" i="50"/>
  <c r="H974" i="50"/>
  <c r="H975" i="50"/>
  <c r="H976" i="50"/>
  <c r="H977" i="50"/>
  <c r="H978" i="50"/>
  <c r="H979" i="50"/>
  <c r="H980" i="50"/>
  <c r="H981" i="50"/>
  <c r="H982" i="50"/>
  <c r="H983" i="50"/>
  <c r="H984" i="50"/>
  <c r="H985" i="50"/>
  <c r="H986" i="50"/>
  <c r="H987" i="50"/>
  <c r="H988" i="50"/>
  <c r="H989" i="50"/>
  <c r="H990" i="50"/>
  <c r="H991" i="50"/>
  <c r="H992" i="50"/>
  <c r="H993" i="50"/>
  <c r="H994" i="50"/>
  <c r="H995" i="50"/>
  <c r="H996" i="50"/>
  <c r="H997" i="50"/>
  <c r="H998" i="50"/>
  <c r="H999" i="50"/>
  <c r="H1000" i="50"/>
  <c r="H1001" i="50"/>
  <c r="H1002" i="50"/>
  <c r="H1003" i="50"/>
  <c r="H1004" i="50"/>
  <c r="H1005" i="50"/>
  <c r="H1006" i="50"/>
  <c r="H1007" i="50"/>
  <c r="H1008" i="50"/>
  <c r="H1009" i="50"/>
  <c r="H1010" i="50"/>
  <c r="H1011" i="50"/>
  <c r="H1012" i="50"/>
  <c r="H1013" i="50"/>
  <c r="H1014" i="50"/>
  <c r="H1015" i="50"/>
  <c r="H1016" i="50"/>
  <c r="H1017" i="50"/>
  <c r="H1018" i="50"/>
  <c r="H1019" i="50"/>
  <c r="H1020" i="50"/>
  <c r="H1021" i="50"/>
  <c r="H1022" i="50"/>
  <c r="H1023" i="50"/>
  <c r="H1024" i="50"/>
  <c r="H1025" i="50"/>
  <c r="H1026" i="50"/>
  <c r="H1027" i="50"/>
  <c r="H1028" i="50"/>
  <c r="H1029" i="50"/>
  <c r="H1030" i="50"/>
  <c r="H1031" i="50"/>
  <c r="H1032" i="50"/>
  <c r="H1033" i="50"/>
  <c r="H1034" i="50"/>
  <c r="H1035" i="50"/>
  <c r="H1036" i="50"/>
  <c r="H1037" i="50"/>
  <c r="H1038" i="50"/>
  <c r="H1039" i="50"/>
  <c r="H1040" i="50"/>
  <c r="H1041" i="50"/>
  <c r="H1042" i="50"/>
  <c r="H1043" i="50"/>
  <c r="H1044" i="50"/>
  <c r="H1045" i="50"/>
  <c r="H1046" i="50"/>
  <c r="H1047" i="50"/>
  <c r="H1048" i="50"/>
  <c r="H1049" i="50"/>
  <c r="H1050" i="50"/>
  <c r="H1051" i="50"/>
  <c r="H1052" i="50"/>
  <c r="H1053" i="50"/>
  <c r="H1054" i="50"/>
  <c r="H1055" i="50"/>
  <c r="H1056" i="50"/>
  <c r="H1057" i="50"/>
  <c r="H1058" i="50"/>
  <c r="H1059" i="50"/>
  <c r="H1060" i="50"/>
  <c r="H1061" i="50"/>
  <c r="H1062" i="50"/>
  <c r="H1063" i="50"/>
  <c r="H1064" i="50"/>
  <c r="H1065" i="50"/>
  <c r="H1066" i="50"/>
  <c r="H1067" i="50"/>
  <c r="H1068" i="50"/>
  <c r="H1069" i="50"/>
  <c r="H1070" i="50"/>
  <c r="H1071" i="50"/>
  <c r="H1072" i="50"/>
  <c r="H1073" i="50"/>
  <c r="H1074" i="50"/>
  <c r="H1075" i="50"/>
  <c r="H1076" i="50"/>
  <c r="H1077" i="50"/>
  <c r="H1078" i="50"/>
  <c r="H1079" i="50"/>
  <c r="H1080" i="50"/>
  <c r="H1081" i="50"/>
  <c r="H1082" i="50"/>
  <c r="H1083" i="50"/>
  <c r="H1084" i="50"/>
  <c r="H1085" i="50"/>
  <c r="H1086" i="50"/>
  <c r="H2" i="50"/>
  <c r="G3" i="50"/>
  <c r="G4" i="50"/>
  <c r="G5" i="50"/>
  <c r="G6" i="50"/>
  <c r="G7" i="50"/>
  <c r="G8" i="50"/>
  <c r="G9" i="50"/>
  <c r="G10" i="50"/>
  <c r="G11" i="50"/>
  <c r="G12" i="50"/>
  <c r="G13" i="50"/>
  <c r="G14" i="50"/>
  <c r="G15" i="50"/>
  <c r="G16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6" i="50"/>
  <c r="G57" i="50"/>
  <c r="G58" i="50"/>
  <c r="G59" i="50"/>
  <c r="G60" i="50"/>
  <c r="G61" i="50"/>
  <c r="G62" i="50"/>
  <c r="G63" i="50"/>
  <c r="G64" i="50"/>
  <c r="G65" i="50"/>
  <c r="G66" i="50"/>
  <c r="G67" i="50"/>
  <c r="G68" i="50"/>
  <c r="G69" i="50"/>
  <c r="G70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97" i="50"/>
  <c r="G98" i="50"/>
  <c r="G99" i="50"/>
  <c r="G100" i="50"/>
  <c r="G101" i="50"/>
  <c r="G102" i="50"/>
  <c r="G103" i="50"/>
  <c r="G104" i="50"/>
  <c r="G105" i="50"/>
  <c r="G106" i="50"/>
  <c r="G107" i="50"/>
  <c r="G108" i="50"/>
  <c r="G109" i="50"/>
  <c r="G110" i="50"/>
  <c r="G111" i="50"/>
  <c r="G112" i="50"/>
  <c r="G113" i="50"/>
  <c r="G114" i="50"/>
  <c r="G115" i="50"/>
  <c r="G116" i="50"/>
  <c r="G117" i="50"/>
  <c r="G118" i="50"/>
  <c r="G119" i="50"/>
  <c r="G120" i="50"/>
  <c r="G121" i="50"/>
  <c r="G122" i="50"/>
  <c r="G123" i="50"/>
  <c r="G124" i="50"/>
  <c r="G125" i="50"/>
  <c r="G126" i="50"/>
  <c r="G127" i="50"/>
  <c r="G128" i="50"/>
  <c r="G129" i="50"/>
  <c r="G130" i="50"/>
  <c r="G131" i="50"/>
  <c r="G132" i="50"/>
  <c r="G133" i="50"/>
  <c r="G134" i="50"/>
  <c r="G135" i="50"/>
  <c r="G136" i="50"/>
  <c r="G137" i="50"/>
  <c r="G138" i="50"/>
  <c r="G139" i="50"/>
  <c r="G140" i="50"/>
  <c r="G141" i="50"/>
  <c r="G142" i="50"/>
  <c r="G143" i="50"/>
  <c r="G144" i="50"/>
  <c r="G145" i="50"/>
  <c r="G146" i="50"/>
  <c r="G147" i="50"/>
  <c r="G148" i="50"/>
  <c r="G149" i="50"/>
  <c r="G150" i="50"/>
  <c r="G151" i="50"/>
  <c r="G152" i="50"/>
  <c r="G153" i="50"/>
  <c r="G154" i="50"/>
  <c r="G155" i="50"/>
  <c r="G156" i="50"/>
  <c r="G157" i="50"/>
  <c r="G158" i="50"/>
  <c r="G159" i="50"/>
  <c r="G160" i="50"/>
  <c r="G161" i="50"/>
  <c r="G162" i="50"/>
  <c r="G163" i="50"/>
  <c r="G164" i="50"/>
  <c r="G165" i="50"/>
  <c r="G166" i="50"/>
  <c r="G167" i="50"/>
  <c r="G168" i="50"/>
  <c r="G169" i="50"/>
  <c r="G170" i="50"/>
  <c r="G171" i="50"/>
  <c r="G172" i="50"/>
  <c r="G173" i="50"/>
  <c r="G174" i="50"/>
  <c r="G175" i="50"/>
  <c r="G176" i="50"/>
  <c r="G177" i="50"/>
  <c r="G178" i="50"/>
  <c r="G179" i="50"/>
  <c r="G180" i="50"/>
  <c r="G181" i="50"/>
  <c r="G182" i="50"/>
  <c r="G183" i="50"/>
  <c r="G184" i="50"/>
  <c r="G185" i="50"/>
  <c r="G186" i="50"/>
  <c r="G187" i="50"/>
  <c r="G188" i="50"/>
  <c r="G189" i="50"/>
  <c r="G190" i="50"/>
  <c r="G191" i="50"/>
  <c r="G192" i="50"/>
  <c r="G193" i="50"/>
  <c r="G194" i="50"/>
  <c r="G195" i="50"/>
  <c r="G196" i="50"/>
  <c r="G197" i="50"/>
  <c r="G198" i="50"/>
  <c r="G199" i="50"/>
  <c r="G200" i="50"/>
  <c r="G201" i="50"/>
  <c r="G202" i="50"/>
  <c r="G203" i="50"/>
  <c r="G204" i="50"/>
  <c r="G205" i="50"/>
  <c r="G206" i="50"/>
  <c r="G207" i="50"/>
  <c r="G208" i="50"/>
  <c r="G209" i="50"/>
  <c r="G210" i="50"/>
  <c r="G211" i="50"/>
  <c r="G212" i="50"/>
  <c r="G213" i="50"/>
  <c r="G214" i="50"/>
  <c r="G215" i="50"/>
  <c r="G216" i="50"/>
  <c r="G217" i="50"/>
  <c r="G218" i="50"/>
  <c r="G219" i="50"/>
  <c r="G220" i="50"/>
  <c r="G221" i="50"/>
  <c r="G222" i="50"/>
  <c r="G223" i="50"/>
  <c r="G224" i="50"/>
  <c r="G225" i="50"/>
  <c r="G226" i="50"/>
  <c r="G227" i="50"/>
  <c r="G228" i="50"/>
  <c r="G229" i="50"/>
  <c r="G230" i="50"/>
  <c r="G231" i="50"/>
  <c r="G232" i="50"/>
  <c r="G233" i="50"/>
  <c r="G234" i="50"/>
  <c r="G235" i="50"/>
  <c r="G236" i="50"/>
  <c r="G237" i="50"/>
  <c r="G238" i="50"/>
  <c r="G239" i="50"/>
  <c r="G240" i="50"/>
  <c r="G241" i="50"/>
  <c r="G242" i="50"/>
  <c r="G243" i="50"/>
  <c r="G244" i="50"/>
  <c r="G245" i="50"/>
  <c r="G246" i="50"/>
  <c r="G247" i="50"/>
  <c r="G248" i="50"/>
  <c r="G249" i="50"/>
  <c r="G250" i="50"/>
  <c r="G251" i="50"/>
  <c r="G252" i="50"/>
  <c r="G253" i="50"/>
  <c r="G254" i="50"/>
  <c r="G255" i="50"/>
  <c r="G256" i="50"/>
  <c r="G257" i="50"/>
  <c r="G258" i="50"/>
  <c r="G259" i="50"/>
  <c r="G260" i="50"/>
  <c r="G261" i="50"/>
  <c r="G262" i="50"/>
  <c r="G263" i="50"/>
  <c r="G264" i="50"/>
  <c r="G265" i="50"/>
  <c r="G266" i="50"/>
  <c r="G267" i="50"/>
  <c r="G268" i="50"/>
  <c r="G269" i="50"/>
  <c r="G270" i="50"/>
  <c r="G271" i="50"/>
  <c r="G272" i="50"/>
  <c r="G273" i="50"/>
  <c r="G274" i="50"/>
  <c r="G275" i="50"/>
  <c r="G276" i="50"/>
  <c r="G277" i="50"/>
  <c r="G278" i="50"/>
  <c r="G279" i="50"/>
  <c r="G280" i="50"/>
  <c r="G281" i="50"/>
  <c r="G282" i="50"/>
  <c r="G283" i="50"/>
  <c r="G284" i="50"/>
  <c r="G285" i="50"/>
  <c r="G286" i="50"/>
  <c r="G287" i="50"/>
  <c r="G288" i="50"/>
  <c r="G289" i="50"/>
  <c r="G290" i="50"/>
  <c r="G291" i="50"/>
  <c r="G292" i="50"/>
  <c r="G293" i="50"/>
  <c r="G294" i="50"/>
  <c r="G295" i="50"/>
  <c r="G296" i="50"/>
  <c r="G297" i="50"/>
  <c r="G298" i="50"/>
  <c r="G299" i="50"/>
  <c r="G300" i="50"/>
  <c r="G301" i="50"/>
  <c r="G302" i="50"/>
  <c r="G303" i="50"/>
  <c r="G304" i="50"/>
  <c r="G305" i="50"/>
  <c r="G306" i="50"/>
  <c r="G307" i="50"/>
  <c r="G308" i="50"/>
  <c r="G309" i="50"/>
  <c r="G310" i="50"/>
  <c r="G311" i="50"/>
  <c r="G312" i="50"/>
  <c r="G313" i="50"/>
  <c r="G314" i="50"/>
  <c r="G315" i="50"/>
  <c r="G316" i="50"/>
  <c r="G317" i="50"/>
  <c r="G318" i="50"/>
  <c r="G319" i="50"/>
  <c r="G320" i="50"/>
  <c r="G321" i="50"/>
  <c r="G322" i="50"/>
  <c r="G323" i="50"/>
  <c r="G324" i="50"/>
  <c r="G325" i="50"/>
  <c r="G326" i="50"/>
  <c r="G327" i="50"/>
  <c r="G328" i="50"/>
  <c r="G329" i="50"/>
  <c r="G330" i="50"/>
  <c r="G331" i="50"/>
  <c r="G332" i="50"/>
  <c r="G333" i="50"/>
  <c r="G334" i="50"/>
  <c r="G335" i="50"/>
  <c r="G336" i="50"/>
  <c r="G337" i="50"/>
  <c r="G338" i="50"/>
  <c r="G339" i="50"/>
  <c r="G340" i="50"/>
  <c r="G341" i="50"/>
  <c r="G342" i="50"/>
  <c r="G343" i="50"/>
  <c r="G344" i="50"/>
  <c r="G345" i="50"/>
  <c r="G346" i="50"/>
  <c r="G347" i="50"/>
  <c r="G348" i="50"/>
  <c r="G349" i="50"/>
  <c r="G350" i="50"/>
  <c r="G351" i="50"/>
  <c r="G352" i="50"/>
  <c r="G353" i="50"/>
  <c r="G354" i="50"/>
  <c r="G355" i="50"/>
  <c r="G356" i="50"/>
  <c r="G357" i="50"/>
  <c r="G358" i="50"/>
  <c r="G359" i="50"/>
  <c r="G360" i="50"/>
  <c r="G361" i="50"/>
  <c r="G362" i="50"/>
  <c r="G363" i="50"/>
  <c r="G364" i="50"/>
  <c r="G365" i="50"/>
  <c r="G366" i="50"/>
  <c r="G367" i="50"/>
  <c r="G368" i="50"/>
  <c r="G369" i="50"/>
  <c r="G370" i="50"/>
  <c r="G371" i="50"/>
  <c r="G372" i="50"/>
  <c r="G373" i="50"/>
  <c r="G374" i="50"/>
  <c r="G375" i="50"/>
  <c r="G376" i="50"/>
  <c r="G377" i="50"/>
  <c r="G378" i="50"/>
  <c r="G379" i="50"/>
  <c r="G380" i="50"/>
  <c r="G381" i="50"/>
  <c r="G382" i="50"/>
  <c r="G383" i="50"/>
  <c r="G384" i="50"/>
  <c r="G385" i="50"/>
  <c r="G386" i="50"/>
  <c r="G387" i="50"/>
  <c r="G388" i="50"/>
  <c r="G389" i="50"/>
  <c r="G390" i="50"/>
  <c r="G391" i="50"/>
  <c r="G392" i="50"/>
  <c r="G393" i="50"/>
  <c r="G394" i="50"/>
  <c r="G395" i="50"/>
  <c r="G396" i="50"/>
  <c r="G397" i="50"/>
  <c r="G398" i="50"/>
  <c r="G399" i="50"/>
  <c r="G400" i="50"/>
  <c r="G401" i="50"/>
  <c r="G402" i="50"/>
  <c r="G403" i="50"/>
  <c r="G404" i="50"/>
  <c r="G405" i="50"/>
  <c r="G406" i="50"/>
  <c r="G407" i="50"/>
  <c r="G408" i="50"/>
  <c r="G409" i="50"/>
  <c r="G410" i="50"/>
  <c r="G411" i="50"/>
  <c r="G412" i="50"/>
  <c r="G413" i="50"/>
  <c r="G414" i="50"/>
  <c r="G415" i="50"/>
  <c r="G416" i="50"/>
  <c r="G417" i="50"/>
  <c r="G418" i="50"/>
  <c r="G419" i="50"/>
  <c r="G420" i="50"/>
  <c r="G421" i="50"/>
  <c r="G422" i="50"/>
  <c r="G423" i="50"/>
  <c r="G424" i="50"/>
  <c r="G425" i="50"/>
  <c r="G426" i="50"/>
  <c r="G427" i="50"/>
  <c r="G428" i="50"/>
  <c r="G429" i="50"/>
  <c r="G430" i="50"/>
  <c r="G431" i="50"/>
  <c r="G432" i="50"/>
  <c r="G433" i="50"/>
  <c r="G434" i="50"/>
  <c r="G435" i="50"/>
  <c r="G436" i="50"/>
  <c r="G437" i="50"/>
  <c r="G438" i="50"/>
  <c r="G439" i="50"/>
  <c r="G440" i="50"/>
  <c r="G441" i="50"/>
  <c r="G442" i="50"/>
  <c r="G443" i="50"/>
  <c r="G444" i="50"/>
  <c r="G445" i="50"/>
  <c r="G446" i="50"/>
  <c r="G447" i="50"/>
  <c r="G448" i="50"/>
  <c r="G449" i="50"/>
  <c r="G450" i="50"/>
  <c r="G451" i="50"/>
  <c r="G452" i="50"/>
  <c r="G453" i="50"/>
  <c r="G454" i="50"/>
  <c r="G455" i="50"/>
  <c r="G456" i="50"/>
  <c r="G457" i="50"/>
  <c r="G458" i="50"/>
  <c r="G459" i="50"/>
  <c r="G460" i="50"/>
  <c r="G461" i="50"/>
  <c r="G462" i="50"/>
  <c r="G463" i="50"/>
  <c r="G464" i="50"/>
  <c r="G465" i="50"/>
  <c r="G466" i="50"/>
  <c r="G467" i="50"/>
  <c r="G468" i="50"/>
  <c r="G469" i="50"/>
  <c r="G470" i="50"/>
  <c r="G471" i="50"/>
  <c r="G472" i="50"/>
  <c r="G473" i="50"/>
  <c r="G474" i="50"/>
  <c r="G475" i="50"/>
  <c r="G476" i="50"/>
  <c r="G477" i="50"/>
  <c r="G478" i="50"/>
  <c r="G479" i="50"/>
  <c r="G480" i="50"/>
  <c r="G481" i="50"/>
  <c r="G482" i="50"/>
  <c r="G483" i="50"/>
  <c r="G484" i="50"/>
  <c r="G485" i="50"/>
  <c r="G486" i="50"/>
  <c r="G487" i="50"/>
  <c r="G488" i="50"/>
  <c r="G489" i="50"/>
  <c r="G490" i="50"/>
  <c r="G491" i="50"/>
  <c r="G492" i="50"/>
  <c r="G493" i="50"/>
  <c r="G494" i="50"/>
  <c r="G495" i="50"/>
  <c r="G496" i="50"/>
  <c r="G497" i="50"/>
  <c r="G498" i="50"/>
  <c r="G499" i="50"/>
  <c r="G500" i="50"/>
  <c r="G501" i="50"/>
  <c r="G502" i="50"/>
  <c r="G503" i="50"/>
  <c r="G504" i="50"/>
  <c r="G505" i="50"/>
  <c r="G506" i="50"/>
  <c r="G507" i="50"/>
  <c r="G508" i="50"/>
  <c r="G509" i="50"/>
  <c r="G510" i="50"/>
  <c r="G511" i="50"/>
  <c r="G512" i="50"/>
  <c r="G513" i="50"/>
  <c r="G514" i="50"/>
  <c r="G515" i="50"/>
  <c r="G516" i="50"/>
  <c r="G517" i="50"/>
  <c r="G518" i="50"/>
  <c r="G519" i="50"/>
  <c r="G520" i="50"/>
  <c r="G521" i="50"/>
  <c r="G522" i="50"/>
  <c r="G523" i="50"/>
  <c r="G524" i="50"/>
  <c r="G525" i="50"/>
  <c r="G526" i="50"/>
  <c r="G527" i="50"/>
  <c r="G528" i="50"/>
  <c r="G529" i="50"/>
  <c r="G530" i="50"/>
  <c r="G531" i="50"/>
  <c r="G532" i="50"/>
  <c r="G533" i="50"/>
  <c r="G534" i="50"/>
  <c r="G535" i="50"/>
  <c r="G536" i="50"/>
  <c r="G537" i="50"/>
  <c r="G538" i="50"/>
  <c r="G539" i="50"/>
  <c r="G540" i="50"/>
  <c r="G541" i="50"/>
  <c r="G542" i="50"/>
  <c r="G543" i="50"/>
  <c r="G544" i="50"/>
  <c r="G545" i="50"/>
  <c r="G546" i="50"/>
  <c r="G547" i="50"/>
  <c r="G548" i="50"/>
  <c r="G549" i="50"/>
  <c r="G550" i="50"/>
  <c r="G551" i="50"/>
  <c r="G552" i="50"/>
  <c r="G553" i="50"/>
  <c r="G554" i="50"/>
  <c r="G555" i="50"/>
  <c r="G556" i="50"/>
  <c r="G557" i="50"/>
  <c r="G558" i="50"/>
  <c r="G559" i="50"/>
  <c r="G560" i="50"/>
  <c r="G561" i="50"/>
  <c r="G562" i="50"/>
  <c r="G563" i="50"/>
  <c r="G564" i="50"/>
  <c r="G565" i="50"/>
  <c r="G566" i="50"/>
  <c r="G567" i="50"/>
  <c r="G568" i="50"/>
  <c r="G569" i="50"/>
  <c r="G570" i="50"/>
  <c r="G571" i="50"/>
  <c r="G572" i="50"/>
  <c r="G573" i="50"/>
  <c r="G574" i="50"/>
  <c r="G575" i="50"/>
  <c r="G576" i="50"/>
  <c r="G577" i="50"/>
  <c r="G578" i="50"/>
  <c r="G579" i="50"/>
  <c r="G580" i="50"/>
  <c r="G581" i="50"/>
  <c r="G582" i="50"/>
  <c r="G583" i="50"/>
  <c r="G584" i="50"/>
  <c r="G585" i="50"/>
  <c r="G586" i="50"/>
  <c r="G587" i="50"/>
  <c r="G588" i="50"/>
  <c r="G589" i="50"/>
  <c r="G590" i="50"/>
  <c r="G591" i="50"/>
  <c r="G592" i="50"/>
  <c r="G593" i="50"/>
  <c r="G594" i="50"/>
  <c r="G595" i="50"/>
  <c r="G596" i="50"/>
  <c r="G597" i="50"/>
  <c r="G598" i="50"/>
  <c r="G599" i="50"/>
  <c r="G600" i="50"/>
  <c r="G601" i="50"/>
  <c r="G602" i="50"/>
  <c r="G603" i="50"/>
  <c r="G604" i="50"/>
  <c r="G605" i="50"/>
  <c r="G606" i="50"/>
  <c r="G607" i="50"/>
  <c r="G608" i="50"/>
  <c r="G609" i="50"/>
  <c r="G610" i="50"/>
  <c r="G611" i="50"/>
  <c r="G612" i="50"/>
  <c r="G613" i="50"/>
  <c r="G614" i="50"/>
  <c r="G615" i="50"/>
  <c r="G616" i="50"/>
  <c r="G617" i="50"/>
  <c r="G618" i="50"/>
  <c r="G619" i="50"/>
  <c r="G620" i="50"/>
  <c r="G621" i="50"/>
  <c r="G622" i="50"/>
  <c r="G623" i="50"/>
  <c r="G624" i="50"/>
  <c r="G625" i="50"/>
  <c r="G626" i="50"/>
  <c r="G627" i="50"/>
  <c r="G628" i="50"/>
  <c r="G629" i="50"/>
  <c r="G630" i="50"/>
  <c r="G631" i="50"/>
  <c r="G632" i="50"/>
  <c r="G633" i="50"/>
  <c r="G634" i="50"/>
  <c r="G635" i="50"/>
  <c r="G636" i="50"/>
  <c r="G637" i="50"/>
  <c r="G638" i="50"/>
  <c r="G639" i="50"/>
  <c r="G640" i="50"/>
  <c r="G641" i="50"/>
  <c r="G642" i="50"/>
  <c r="G643" i="50"/>
  <c r="G644" i="50"/>
  <c r="G645" i="50"/>
  <c r="G646" i="50"/>
  <c r="G647" i="50"/>
  <c r="G648" i="50"/>
  <c r="G649" i="50"/>
  <c r="G650" i="50"/>
  <c r="G651" i="50"/>
  <c r="G652" i="50"/>
  <c r="G653" i="50"/>
  <c r="G654" i="50"/>
  <c r="G655" i="50"/>
  <c r="G656" i="50"/>
  <c r="G657" i="50"/>
  <c r="G658" i="50"/>
  <c r="G659" i="50"/>
  <c r="G660" i="50"/>
  <c r="G661" i="50"/>
  <c r="G662" i="50"/>
  <c r="G663" i="50"/>
  <c r="G664" i="50"/>
  <c r="G665" i="50"/>
  <c r="G666" i="50"/>
  <c r="G667" i="50"/>
  <c r="G668" i="50"/>
  <c r="G669" i="50"/>
  <c r="G670" i="50"/>
  <c r="G671" i="50"/>
  <c r="G672" i="50"/>
  <c r="G673" i="50"/>
  <c r="G674" i="50"/>
  <c r="G675" i="50"/>
  <c r="G676" i="50"/>
  <c r="G677" i="50"/>
  <c r="G678" i="50"/>
  <c r="G679" i="50"/>
  <c r="G680" i="50"/>
  <c r="G681" i="50"/>
  <c r="G682" i="50"/>
  <c r="G683" i="50"/>
  <c r="G684" i="50"/>
  <c r="G685" i="50"/>
  <c r="G686" i="50"/>
  <c r="G687" i="50"/>
  <c r="G688" i="50"/>
  <c r="G689" i="50"/>
  <c r="G690" i="50"/>
  <c r="G691" i="50"/>
  <c r="G692" i="50"/>
  <c r="G693" i="50"/>
  <c r="G694" i="50"/>
  <c r="G695" i="50"/>
  <c r="G696" i="50"/>
  <c r="G697" i="50"/>
  <c r="G698" i="50"/>
  <c r="G699" i="50"/>
  <c r="G700" i="50"/>
  <c r="G701" i="50"/>
  <c r="G702" i="50"/>
  <c r="G703" i="50"/>
  <c r="G704" i="50"/>
  <c r="G705" i="50"/>
  <c r="G706" i="50"/>
  <c r="G707" i="50"/>
  <c r="G708" i="50"/>
  <c r="G709" i="50"/>
  <c r="G710" i="50"/>
  <c r="G711" i="50"/>
  <c r="G712" i="50"/>
  <c r="G713" i="50"/>
  <c r="G714" i="50"/>
  <c r="G715" i="50"/>
  <c r="G716" i="50"/>
  <c r="G717" i="50"/>
  <c r="G718" i="50"/>
  <c r="G719" i="50"/>
  <c r="G720" i="50"/>
  <c r="G721" i="50"/>
  <c r="G722" i="50"/>
  <c r="G723" i="50"/>
  <c r="G724" i="50"/>
  <c r="G725" i="50"/>
  <c r="G726" i="50"/>
  <c r="G727" i="50"/>
  <c r="G728" i="50"/>
  <c r="G729" i="50"/>
  <c r="G730" i="50"/>
  <c r="G731" i="50"/>
  <c r="G732" i="50"/>
  <c r="G733" i="50"/>
  <c r="G734" i="50"/>
  <c r="G735" i="50"/>
  <c r="G736" i="50"/>
  <c r="G737" i="50"/>
  <c r="G738" i="50"/>
  <c r="G739" i="50"/>
  <c r="G740" i="50"/>
  <c r="G741" i="50"/>
  <c r="G742" i="50"/>
  <c r="G743" i="50"/>
  <c r="G744" i="50"/>
  <c r="G745" i="50"/>
  <c r="G746" i="50"/>
  <c r="G747" i="50"/>
  <c r="G748" i="50"/>
  <c r="G749" i="50"/>
  <c r="G750" i="50"/>
  <c r="G751" i="50"/>
  <c r="G752" i="50"/>
  <c r="G753" i="50"/>
  <c r="G754" i="50"/>
  <c r="G755" i="50"/>
  <c r="G756" i="50"/>
  <c r="G757" i="50"/>
  <c r="G758" i="50"/>
  <c r="G759" i="50"/>
  <c r="G760" i="50"/>
  <c r="G761" i="50"/>
  <c r="G762" i="50"/>
  <c r="G763" i="50"/>
  <c r="G764" i="50"/>
  <c r="G765" i="50"/>
  <c r="G766" i="50"/>
  <c r="G767" i="50"/>
  <c r="G768" i="50"/>
  <c r="G769" i="50"/>
  <c r="G770" i="50"/>
  <c r="G771" i="50"/>
  <c r="G772" i="50"/>
  <c r="G773" i="50"/>
  <c r="G774" i="50"/>
  <c r="G775" i="50"/>
  <c r="G776" i="50"/>
  <c r="G777" i="50"/>
  <c r="G778" i="50"/>
  <c r="G779" i="50"/>
  <c r="G780" i="50"/>
  <c r="G781" i="50"/>
  <c r="G782" i="50"/>
  <c r="G783" i="50"/>
  <c r="G784" i="50"/>
  <c r="G785" i="50"/>
  <c r="G786" i="50"/>
  <c r="G787" i="50"/>
  <c r="G788" i="50"/>
  <c r="G789" i="50"/>
  <c r="G790" i="50"/>
  <c r="G791" i="50"/>
  <c r="G792" i="50"/>
  <c r="G793" i="50"/>
  <c r="G794" i="50"/>
  <c r="G795" i="50"/>
  <c r="G796" i="50"/>
  <c r="G797" i="50"/>
  <c r="G798" i="50"/>
  <c r="G799" i="50"/>
  <c r="G800" i="50"/>
  <c r="G801" i="50"/>
  <c r="G802" i="50"/>
  <c r="G803" i="50"/>
  <c r="G804" i="50"/>
  <c r="G805" i="50"/>
  <c r="G806" i="50"/>
  <c r="G807" i="50"/>
  <c r="G808" i="50"/>
  <c r="G809" i="50"/>
  <c r="G810" i="50"/>
  <c r="G811" i="50"/>
  <c r="G812" i="50"/>
  <c r="G813" i="50"/>
  <c r="G814" i="50"/>
  <c r="G815" i="50"/>
  <c r="G816" i="50"/>
  <c r="G817" i="50"/>
  <c r="G818" i="50"/>
  <c r="G819" i="50"/>
  <c r="G820" i="50"/>
  <c r="G821" i="50"/>
  <c r="G822" i="50"/>
  <c r="G823" i="50"/>
  <c r="G824" i="50"/>
  <c r="G825" i="50"/>
  <c r="G826" i="50"/>
  <c r="G827" i="50"/>
  <c r="G828" i="50"/>
  <c r="G829" i="50"/>
  <c r="G830" i="50"/>
  <c r="G831" i="50"/>
  <c r="G832" i="50"/>
  <c r="G833" i="50"/>
  <c r="G834" i="50"/>
  <c r="G835" i="50"/>
  <c r="G836" i="50"/>
  <c r="G837" i="50"/>
  <c r="G838" i="50"/>
  <c r="G839" i="50"/>
  <c r="G840" i="50"/>
  <c r="G841" i="50"/>
  <c r="G842" i="50"/>
  <c r="G843" i="50"/>
  <c r="G844" i="50"/>
  <c r="G845" i="50"/>
  <c r="G846" i="50"/>
  <c r="G847" i="50"/>
  <c r="G848" i="50"/>
  <c r="G849" i="50"/>
  <c r="G850" i="50"/>
  <c r="G851" i="50"/>
  <c r="G852" i="50"/>
  <c r="G853" i="50"/>
  <c r="G854" i="50"/>
  <c r="G855" i="50"/>
  <c r="G856" i="50"/>
  <c r="G857" i="50"/>
  <c r="G858" i="50"/>
  <c r="G859" i="50"/>
  <c r="G860" i="50"/>
  <c r="G861" i="50"/>
  <c r="G862" i="50"/>
  <c r="G863" i="50"/>
  <c r="G864" i="50"/>
  <c r="G865" i="50"/>
  <c r="G866" i="50"/>
  <c r="G867" i="50"/>
  <c r="G868" i="50"/>
  <c r="G869" i="50"/>
  <c r="G870" i="50"/>
  <c r="G871" i="50"/>
  <c r="G872" i="50"/>
  <c r="G873" i="50"/>
  <c r="G874" i="50"/>
  <c r="G875" i="50"/>
  <c r="G876" i="50"/>
  <c r="G877" i="50"/>
  <c r="G878" i="50"/>
  <c r="G879" i="50"/>
  <c r="G880" i="50"/>
  <c r="G881" i="50"/>
  <c r="G882" i="50"/>
  <c r="G883" i="50"/>
  <c r="G884" i="50"/>
  <c r="G885" i="50"/>
  <c r="G886" i="50"/>
  <c r="G887" i="50"/>
  <c r="G888" i="50"/>
  <c r="G889" i="50"/>
  <c r="G890" i="50"/>
  <c r="G891" i="50"/>
  <c r="G892" i="50"/>
  <c r="G893" i="50"/>
  <c r="G894" i="50"/>
  <c r="G895" i="50"/>
  <c r="G896" i="50"/>
  <c r="G897" i="50"/>
  <c r="G898" i="50"/>
  <c r="G899" i="50"/>
  <c r="G900" i="50"/>
  <c r="G901" i="50"/>
  <c r="G902" i="50"/>
  <c r="G903" i="50"/>
  <c r="G904" i="50"/>
  <c r="G905" i="50"/>
  <c r="G906" i="50"/>
  <c r="G907" i="50"/>
  <c r="G908" i="50"/>
  <c r="G909" i="50"/>
  <c r="G910" i="50"/>
  <c r="G911" i="50"/>
  <c r="G912" i="50"/>
  <c r="G913" i="50"/>
  <c r="G914" i="50"/>
  <c r="G915" i="50"/>
  <c r="G916" i="50"/>
  <c r="G917" i="50"/>
  <c r="G918" i="50"/>
  <c r="G919" i="50"/>
  <c r="G920" i="50"/>
  <c r="G921" i="50"/>
  <c r="G922" i="50"/>
  <c r="G923" i="50"/>
  <c r="G924" i="50"/>
  <c r="G925" i="50"/>
  <c r="G926" i="50"/>
  <c r="G927" i="50"/>
  <c r="G928" i="50"/>
  <c r="G929" i="50"/>
  <c r="G930" i="50"/>
  <c r="G931" i="50"/>
  <c r="G932" i="50"/>
  <c r="G933" i="50"/>
  <c r="G934" i="50"/>
  <c r="G935" i="50"/>
  <c r="G936" i="50"/>
  <c r="G937" i="50"/>
  <c r="G938" i="50"/>
  <c r="G939" i="50"/>
  <c r="G940" i="50"/>
  <c r="G941" i="50"/>
  <c r="G942" i="50"/>
  <c r="G943" i="50"/>
  <c r="G944" i="50"/>
  <c r="G945" i="50"/>
  <c r="G946" i="50"/>
  <c r="G947" i="50"/>
  <c r="G948" i="50"/>
  <c r="G949" i="50"/>
  <c r="G950" i="50"/>
  <c r="G951" i="50"/>
  <c r="G952" i="50"/>
  <c r="G953" i="50"/>
  <c r="G954" i="50"/>
  <c r="G955" i="50"/>
  <c r="G956" i="50"/>
  <c r="G957" i="50"/>
  <c r="G958" i="50"/>
  <c r="G959" i="50"/>
  <c r="G960" i="50"/>
  <c r="G961" i="50"/>
  <c r="G962" i="50"/>
  <c r="G963" i="50"/>
  <c r="G964" i="50"/>
  <c r="G965" i="50"/>
  <c r="G966" i="50"/>
  <c r="G967" i="50"/>
  <c r="G968" i="50"/>
  <c r="G969" i="50"/>
  <c r="G970" i="50"/>
  <c r="G971" i="50"/>
  <c r="G972" i="50"/>
  <c r="G973" i="50"/>
  <c r="G974" i="50"/>
  <c r="G975" i="50"/>
  <c r="G976" i="50"/>
  <c r="G977" i="50"/>
  <c r="G978" i="50"/>
  <c r="G979" i="50"/>
  <c r="G980" i="50"/>
  <c r="G981" i="50"/>
  <c r="G982" i="50"/>
  <c r="G983" i="50"/>
  <c r="G984" i="50"/>
  <c r="G985" i="50"/>
  <c r="G986" i="50"/>
  <c r="G987" i="50"/>
  <c r="G988" i="50"/>
  <c r="G989" i="50"/>
  <c r="G990" i="50"/>
  <c r="G991" i="50"/>
  <c r="G992" i="50"/>
  <c r="G993" i="50"/>
  <c r="G994" i="50"/>
  <c r="G995" i="50"/>
  <c r="G996" i="50"/>
  <c r="G997" i="50"/>
  <c r="G998" i="50"/>
  <c r="G999" i="50"/>
  <c r="G1000" i="50"/>
  <c r="G1001" i="50"/>
  <c r="G1002" i="50"/>
  <c r="G1003" i="50"/>
  <c r="G1004" i="50"/>
  <c r="G1005" i="50"/>
  <c r="G1006" i="50"/>
  <c r="G1007" i="50"/>
  <c r="G1008" i="50"/>
  <c r="G1009" i="50"/>
  <c r="G1010" i="50"/>
  <c r="G1011" i="50"/>
  <c r="G1012" i="50"/>
  <c r="G1013" i="50"/>
  <c r="G1014" i="50"/>
  <c r="G1015" i="50"/>
  <c r="G1016" i="50"/>
  <c r="G1017" i="50"/>
  <c r="G1018" i="50"/>
  <c r="G1019" i="50"/>
  <c r="G1020" i="50"/>
  <c r="G1021" i="50"/>
  <c r="G1022" i="50"/>
  <c r="G1023" i="50"/>
  <c r="G1024" i="50"/>
  <c r="G1025" i="50"/>
  <c r="G1026" i="50"/>
  <c r="G1027" i="50"/>
  <c r="G1028" i="50"/>
  <c r="G1029" i="50"/>
  <c r="G1030" i="50"/>
  <c r="G1031" i="50"/>
  <c r="G1032" i="50"/>
  <c r="G1033" i="50"/>
  <c r="G1034" i="50"/>
  <c r="G1035" i="50"/>
  <c r="G1036" i="50"/>
  <c r="G1037" i="50"/>
  <c r="G1038" i="50"/>
  <c r="G1039" i="50"/>
  <c r="G1040" i="50"/>
  <c r="G1041" i="50"/>
  <c r="G1042" i="50"/>
  <c r="G1043" i="50"/>
  <c r="G1044" i="50"/>
  <c r="G1045" i="50"/>
  <c r="G1046" i="50"/>
  <c r="G1047" i="50"/>
  <c r="G1048" i="50"/>
  <c r="G1049" i="50"/>
  <c r="G1050" i="50"/>
  <c r="G1051" i="50"/>
  <c r="G1052" i="50"/>
  <c r="G1053" i="50"/>
  <c r="G1054" i="50"/>
  <c r="G1055" i="50"/>
  <c r="G1056" i="50"/>
  <c r="G1057" i="50"/>
  <c r="G1058" i="50"/>
  <c r="G1059" i="50"/>
  <c r="G1060" i="50"/>
  <c r="G1061" i="50"/>
  <c r="G1062" i="50"/>
  <c r="G1063" i="50"/>
  <c r="G1064" i="50"/>
  <c r="G1065" i="50"/>
  <c r="G1066" i="50"/>
  <c r="G1067" i="50"/>
  <c r="G1068" i="50"/>
  <c r="G1069" i="50"/>
  <c r="G1070" i="50"/>
  <c r="G1071" i="50"/>
  <c r="G1072" i="50"/>
  <c r="G1073" i="50"/>
  <c r="G1074" i="50"/>
  <c r="G1075" i="50"/>
  <c r="G1076" i="50"/>
  <c r="G1077" i="50"/>
  <c r="G1078" i="50"/>
  <c r="G1079" i="50"/>
  <c r="G1080" i="50"/>
  <c r="G1081" i="50"/>
  <c r="G1082" i="50"/>
  <c r="G1083" i="50"/>
  <c r="G1084" i="50"/>
  <c r="G1085" i="50"/>
  <c r="G1086" i="50"/>
  <c r="G2" i="50"/>
  <c r="F3" i="50"/>
  <c r="F4" i="50"/>
  <c r="B4" i="50" s="1"/>
  <c r="F5" i="50"/>
  <c r="F6" i="50"/>
  <c r="F7" i="50"/>
  <c r="B7" i="50" s="1"/>
  <c r="F8" i="50"/>
  <c r="B8" i="50" s="1"/>
  <c r="F9" i="50"/>
  <c r="F10" i="50"/>
  <c r="F11" i="50"/>
  <c r="F12" i="50"/>
  <c r="B12" i="50" s="1"/>
  <c r="F13" i="50"/>
  <c r="F14" i="50"/>
  <c r="F15" i="50"/>
  <c r="F16" i="50"/>
  <c r="B16" i="50" s="1"/>
  <c r="F17" i="50"/>
  <c r="F18" i="50"/>
  <c r="F19" i="50"/>
  <c r="B19" i="50" s="1"/>
  <c r="F20" i="50"/>
  <c r="B20" i="50" s="1"/>
  <c r="F21" i="50"/>
  <c r="F22" i="50"/>
  <c r="F23" i="50"/>
  <c r="B23" i="50" s="1"/>
  <c r="F24" i="50"/>
  <c r="B24" i="50" s="1"/>
  <c r="F25" i="50"/>
  <c r="F26" i="50"/>
  <c r="F27" i="50"/>
  <c r="F28" i="50"/>
  <c r="B28" i="50" s="1"/>
  <c r="F29" i="50"/>
  <c r="F30" i="50"/>
  <c r="F31" i="50"/>
  <c r="F32" i="50"/>
  <c r="B32" i="50" s="1"/>
  <c r="F33" i="50"/>
  <c r="F34" i="50"/>
  <c r="F35" i="50"/>
  <c r="F36" i="50"/>
  <c r="B36" i="50" s="1"/>
  <c r="F37" i="50"/>
  <c r="F38" i="50"/>
  <c r="F39" i="50"/>
  <c r="B39" i="50" s="1"/>
  <c r="F40" i="50"/>
  <c r="B40" i="50" s="1"/>
  <c r="F41" i="50"/>
  <c r="F42" i="50"/>
  <c r="F43" i="50"/>
  <c r="F44" i="50"/>
  <c r="B44" i="50" s="1"/>
  <c r="F45" i="50"/>
  <c r="F46" i="50"/>
  <c r="F47" i="50"/>
  <c r="F48" i="50"/>
  <c r="B48" i="50" s="1"/>
  <c r="F49" i="50"/>
  <c r="F50" i="50"/>
  <c r="F51" i="50"/>
  <c r="B51" i="50" s="1"/>
  <c r="F52" i="50"/>
  <c r="B52" i="50" s="1"/>
  <c r="F53" i="50"/>
  <c r="F54" i="50"/>
  <c r="F55" i="50"/>
  <c r="F56" i="50"/>
  <c r="B56" i="50" s="1"/>
  <c r="F57" i="50"/>
  <c r="F58" i="50"/>
  <c r="F59" i="50"/>
  <c r="F60" i="50"/>
  <c r="B60" i="50" s="1"/>
  <c r="F61" i="50"/>
  <c r="F62" i="50"/>
  <c r="F63" i="50"/>
  <c r="B63" i="50" s="1"/>
  <c r="F64" i="50"/>
  <c r="B64" i="50" s="1"/>
  <c r="F65" i="50"/>
  <c r="F66" i="50"/>
  <c r="F67" i="50"/>
  <c r="F68" i="50"/>
  <c r="B68" i="50" s="1"/>
  <c r="F69" i="50"/>
  <c r="F70" i="50"/>
  <c r="F71" i="50"/>
  <c r="F72" i="50"/>
  <c r="B72" i="50" s="1"/>
  <c r="F73" i="50"/>
  <c r="F74" i="50"/>
  <c r="F75" i="50"/>
  <c r="F76" i="50"/>
  <c r="B76" i="50" s="1"/>
  <c r="F77" i="50"/>
  <c r="F78" i="50"/>
  <c r="F79" i="50"/>
  <c r="F80" i="50"/>
  <c r="B80" i="50" s="1"/>
  <c r="F81" i="50"/>
  <c r="F82" i="50"/>
  <c r="F83" i="50"/>
  <c r="F84" i="50"/>
  <c r="B84" i="50" s="1"/>
  <c r="F85" i="50"/>
  <c r="F86" i="50"/>
  <c r="F87" i="50"/>
  <c r="F88" i="50"/>
  <c r="B88" i="50" s="1"/>
  <c r="F89" i="50"/>
  <c r="F90" i="50"/>
  <c r="F91" i="50"/>
  <c r="F92" i="50"/>
  <c r="B92" i="50" s="1"/>
  <c r="F93" i="50"/>
  <c r="F94" i="50"/>
  <c r="F95" i="50"/>
  <c r="F96" i="50"/>
  <c r="B96" i="50" s="1"/>
  <c r="F97" i="50"/>
  <c r="F98" i="50"/>
  <c r="F99" i="50"/>
  <c r="F100" i="50"/>
  <c r="B100" i="50" s="1"/>
  <c r="F101" i="50"/>
  <c r="F102" i="50"/>
  <c r="F103" i="50"/>
  <c r="F104" i="50"/>
  <c r="B104" i="50" s="1"/>
  <c r="F105" i="50"/>
  <c r="F106" i="50"/>
  <c r="F107" i="50"/>
  <c r="F108" i="50"/>
  <c r="B108" i="50" s="1"/>
  <c r="F109" i="50"/>
  <c r="F110" i="50"/>
  <c r="F111" i="50"/>
  <c r="F112" i="50"/>
  <c r="B112" i="50" s="1"/>
  <c r="F113" i="50"/>
  <c r="F114" i="50"/>
  <c r="F115" i="50"/>
  <c r="F116" i="50"/>
  <c r="B116" i="50" s="1"/>
  <c r="F117" i="50"/>
  <c r="F118" i="50"/>
  <c r="F119" i="50"/>
  <c r="F120" i="50"/>
  <c r="B120" i="50" s="1"/>
  <c r="F121" i="50"/>
  <c r="F122" i="50"/>
  <c r="F123" i="50"/>
  <c r="F124" i="50"/>
  <c r="B124" i="50" s="1"/>
  <c r="F125" i="50"/>
  <c r="F126" i="50"/>
  <c r="F127" i="50"/>
  <c r="F128" i="50"/>
  <c r="B128" i="50" s="1"/>
  <c r="F129" i="50"/>
  <c r="F130" i="50"/>
  <c r="F131" i="50"/>
  <c r="F132" i="50"/>
  <c r="F133" i="50"/>
  <c r="F134" i="50"/>
  <c r="F135" i="50"/>
  <c r="F136" i="50"/>
  <c r="B136" i="50" s="1"/>
  <c r="F137" i="50"/>
  <c r="F138" i="50"/>
  <c r="F139" i="50"/>
  <c r="F140" i="50"/>
  <c r="B140" i="50" s="1"/>
  <c r="F141" i="50"/>
  <c r="F142" i="50"/>
  <c r="F143" i="50"/>
  <c r="B143" i="50" s="1"/>
  <c r="F144" i="50"/>
  <c r="B144" i="50" s="1"/>
  <c r="F145" i="50"/>
  <c r="F146" i="50"/>
  <c r="F147" i="50"/>
  <c r="F148" i="50"/>
  <c r="B148" i="50" s="1"/>
  <c r="F149" i="50"/>
  <c r="F150" i="50"/>
  <c r="F151" i="50"/>
  <c r="F152" i="50"/>
  <c r="B152" i="50" s="1"/>
  <c r="F153" i="50"/>
  <c r="F154" i="50"/>
  <c r="F155" i="50"/>
  <c r="F156" i="50"/>
  <c r="B156" i="50" s="1"/>
  <c r="F157" i="50"/>
  <c r="F158" i="50"/>
  <c r="F159" i="50"/>
  <c r="F160" i="50"/>
  <c r="B160" i="50" s="1"/>
  <c r="F161" i="50"/>
  <c r="F162" i="50"/>
  <c r="F163" i="50"/>
  <c r="F164" i="50"/>
  <c r="B164" i="50" s="1"/>
  <c r="F165" i="50"/>
  <c r="F166" i="50"/>
  <c r="F167" i="50"/>
  <c r="F168" i="50"/>
  <c r="B168" i="50" s="1"/>
  <c r="F169" i="50"/>
  <c r="F170" i="50"/>
  <c r="F171" i="50"/>
  <c r="F172" i="50"/>
  <c r="B172" i="50" s="1"/>
  <c r="F173" i="50"/>
  <c r="F174" i="50"/>
  <c r="F175" i="50"/>
  <c r="F176" i="50"/>
  <c r="B176" i="50" s="1"/>
  <c r="F177" i="50"/>
  <c r="F178" i="50"/>
  <c r="F179" i="50"/>
  <c r="F180" i="50"/>
  <c r="B180" i="50" s="1"/>
  <c r="F181" i="50"/>
  <c r="F182" i="50"/>
  <c r="F183" i="50"/>
  <c r="F184" i="50"/>
  <c r="B184" i="50" s="1"/>
  <c r="F185" i="50"/>
  <c r="F186" i="50"/>
  <c r="F187" i="50"/>
  <c r="F188" i="50"/>
  <c r="B188" i="50" s="1"/>
  <c r="F189" i="50"/>
  <c r="F190" i="50"/>
  <c r="F191" i="50"/>
  <c r="B191" i="50" s="1"/>
  <c r="F192" i="50"/>
  <c r="B192" i="50" s="1"/>
  <c r="F193" i="50"/>
  <c r="F194" i="50"/>
  <c r="F195" i="50"/>
  <c r="B195" i="50" s="1"/>
  <c r="F196" i="50"/>
  <c r="B196" i="50" s="1"/>
  <c r="F197" i="50"/>
  <c r="F198" i="50"/>
  <c r="F199" i="50"/>
  <c r="F200" i="50"/>
  <c r="B200" i="50" s="1"/>
  <c r="F201" i="50"/>
  <c r="F202" i="50"/>
  <c r="F203" i="50"/>
  <c r="F204" i="50"/>
  <c r="B204" i="50" s="1"/>
  <c r="F205" i="50"/>
  <c r="F206" i="50"/>
  <c r="F207" i="50"/>
  <c r="F208" i="50"/>
  <c r="B208" i="50" s="1"/>
  <c r="F209" i="50"/>
  <c r="F210" i="50"/>
  <c r="F211" i="50"/>
  <c r="F212" i="50"/>
  <c r="B212" i="50" s="1"/>
  <c r="F213" i="50"/>
  <c r="F214" i="50"/>
  <c r="F215" i="50"/>
  <c r="F216" i="50"/>
  <c r="B216" i="50" s="1"/>
  <c r="F217" i="50"/>
  <c r="F218" i="50"/>
  <c r="F219" i="50"/>
  <c r="F220" i="50"/>
  <c r="B220" i="50" s="1"/>
  <c r="F221" i="50"/>
  <c r="F222" i="50"/>
  <c r="F223" i="50"/>
  <c r="B223" i="50" s="1"/>
  <c r="F224" i="50"/>
  <c r="B224" i="50" s="1"/>
  <c r="F225" i="50"/>
  <c r="F226" i="50"/>
  <c r="F227" i="50"/>
  <c r="B227" i="50" s="1"/>
  <c r="F228" i="50"/>
  <c r="B228" i="50" s="1"/>
  <c r="F229" i="50"/>
  <c r="F230" i="50"/>
  <c r="F231" i="50"/>
  <c r="F232" i="50"/>
  <c r="B232" i="50" s="1"/>
  <c r="F233" i="50"/>
  <c r="F234" i="50"/>
  <c r="F235" i="50"/>
  <c r="F236" i="50"/>
  <c r="B236" i="50" s="1"/>
  <c r="F237" i="50"/>
  <c r="F238" i="50"/>
  <c r="F239" i="50"/>
  <c r="F240" i="50"/>
  <c r="B240" i="50" s="1"/>
  <c r="F241" i="50"/>
  <c r="F242" i="50"/>
  <c r="F243" i="50"/>
  <c r="F244" i="50"/>
  <c r="B244" i="50" s="1"/>
  <c r="F245" i="50"/>
  <c r="F246" i="50"/>
  <c r="F247" i="50"/>
  <c r="B247" i="50" s="1"/>
  <c r="F248" i="50"/>
  <c r="B248" i="50" s="1"/>
  <c r="F249" i="50"/>
  <c r="F250" i="50"/>
  <c r="F251" i="50"/>
  <c r="F252" i="50"/>
  <c r="B252" i="50" s="1"/>
  <c r="F253" i="50"/>
  <c r="F254" i="50"/>
  <c r="F255" i="50"/>
  <c r="F256" i="50"/>
  <c r="B256" i="50" s="1"/>
  <c r="F257" i="50"/>
  <c r="F258" i="50"/>
  <c r="F259" i="50"/>
  <c r="B259" i="50" s="1"/>
  <c r="F260" i="50"/>
  <c r="B260" i="50" s="1"/>
  <c r="F261" i="50"/>
  <c r="F262" i="50"/>
  <c r="F263" i="50"/>
  <c r="F264" i="50"/>
  <c r="B264" i="50" s="1"/>
  <c r="F265" i="50"/>
  <c r="F266" i="50"/>
  <c r="F267" i="50"/>
  <c r="F268" i="50"/>
  <c r="B268" i="50" s="1"/>
  <c r="F269" i="50"/>
  <c r="F270" i="50"/>
  <c r="F271" i="50"/>
  <c r="F272" i="50"/>
  <c r="B272" i="50" s="1"/>
  <c r="F273" i="50"/>
  <c r="F274" i="50"/>
  <c r="F275" i="50"/>
  <c r="F276" i="50"/>
  <c r="B276" i="50" s="1"/>
  <c r="F277" i="50"/>
  <c r="F278" i="50"/>
  <c r="F279" i="50"/>
  <c r="B279" i="50" s="1"/>
  <c r="F280" i="50"/>
  <c r="B280" i="50" s="1"/>
  <c r="F281" i="50"/>
  <c r="F282" i="50"/>
  <c r="F283" i="50"/>
  <c r="F284" i="50"/>
  <c r="B284" i="50" s="1"/>
  <c r="F285" i="50"/>
  <c r="F286" i="50"/>
  <c r="F287" i="50"/>
  <c r="F288" i="50"/>
  <c r="B288" i="50" s="1"/>
  <c r="F289" i="50"/>
  <c r="F290" i="50"/>
  <c r="F291" i="50"/>
  <c r="B291" i="50" s="1"/>
  <c r="F292" i="50"/>
  <c r="B292" i="50" s="1"/>
  <c r="F293" i="50"/>
  <c r="F294" i="50"/>
  <c r="F295" i="50"/>
  <c r="F296" i="50"/>
  <c r="B296" i="50" s="1"/>
  <c r="F297" i="50"/>
  <c r="F298" i="50"/>
  <c r="F299" i="50"/>
  <c r="F300" i="50"/>
  <c r="B300" i="50" s="1"/>
  <c r="F301" i="50"/>
  <c r="F302" i="50"/>
  <c r="F303" i="50"/>
  <c r="F304" i="50"/>
  <c r="B304" i="50" s="1"/>
  <c r="F305" i="50"/>
  <c r="F306" i="50"/>
  <c r="F307" i="50"/>
  <c r="F308" i="50"/>
  <c r="B308" i="50" s="1"/>
  <c r="F309" i="50"/>
  <c r="F310" i="50"/>
  <c r="F311" i="50"/>
  <c r="B311" i="50" s="1"/>
  <c r="F312" i="50"/>
  <c r="B312" i="50" s="1"/>
  <c r="F313" i="50"/>
  <c r="F314" i="50"/>
  <c r="F315" i="50"/>
  <c r="F316" i="50"/>
  <c r="B316" i="50" s="1"/>
  <c r="F317" i="50"/>
  <c r="F318" i="50"/>
  <c r="F319" i="50"/>
  <c r="F320" i="50"/>
  <c r="B320" i="50" s="1"/>
  <c r="F321" i="50"/>
  <c r="F322" i="50"/>
  <c r="F323" i="50"/>
  <c r="F324" i="50"/>
  <c r="B324" i="50" s="1"/>
  <c r="F325" i="50"/>
  <c r="F326" i="50"/>
  <c r="F327" i="50"/>
  <c r="F328" i="50"/>
  <c r="B328" i="50" s="1"/>
  <c r="F329" i="50"/>
  <c r="F330" i="50"/>
  <c r="F331" i="50"/>
  <c r="B331" i="50" s="1"/>
  <c r="F332" i="50"/>
  <c r="B332" i="50" s="1"/>
  <c r="F333" i="50"/>
  <c r="F334" i="50"/>
  <c r="F335" i="50"/>
  <c r="F336" i="50"/>
  <c r="F337" i="50"/>
  <c r="F338" i="50"/>
  <c r="F339" i="50"/>
  <c r="B339" i="50" s="1"/>
  <c r="F340" i="50"/>
  <c r="B340" i="50" s="1"/>
  <c r="F341" i="50"/>
  <c r="F342" i="50"/>
  <c r="F343" i="50"/>
  <c r="F344" i="50"/>
  <c r="B344" i="50" s="1"/>
  <c r="F345" i="50"/>
  <c r="F346" i="50"/>
  <c r="F347" i="50"/>
  <c r="F348" i="50"/>
  <c r="B348" i="50" s="1"/>
  <c r="F349" i="50"/>
  <c r="F350" i="50"/>
  <c r="F351" i="50"/>
  <c r="F352" i="50"/>
  <c r="F353" i="50"/>
  <c r="F354" i="50"/>
  <c r="F355" i="50"/>
  <c r="B355" i="50" s="1"/>
  <c r="F356" i="50"/>
  <c r="B356" i="50" s="1"/>
  <c r="F357" i="50"/>
  <c r="F358" i="50"/>
  <c r="F359" i="50"/>
  <c r="F360" i="50"/>
  <c r="B360" i="50" s="1"/>
  <c r="F361" i="50"/>
  <c r="F362" i="50"/>
  <c r="F363" i="50"/>
  <c r="F364" i="50"/>
  <c r="B364" i="50" s="1"/>
  <c r="F365" i="50"/>
  <c r="F366" i="50"/>
  <c r="F367" i="50"/>
  <c r="F368" i="50"/>
  <c r="F369" i="50"/>
  <c r="F370" i="50"/>
  <c r="F371" i="50"/>
  <c r="B371" i="50" s="1"/>
  <c r="F372" i="50"/>
  <c r="B372" i="50" s="1"/>
  <c r="F373" i="50"/>
  <c r="F374" i="50"/>
  <c r="F375" i="50"/>
  <c r="F376" i="50"/>
  <c r="B376" i="50" s="1"/>
  <c r="F377" i="50"/>
  <c r="F378" i="50"/>
  <c r="F379" i="50"/>
  <c r="F380" i="50"/>
  <c r="B380" i="50" s="1"/>
  <c r="F381" i="50"/>
  <c r="F382" i="50"/>
  <c r="F383" i="50"/>
  <c r="F384" i="50"/>
  <c r="B384" i="50" s="1"/>
  <c r="F385" i="50"/>
  <c r="F386" i="50"/>
  <c r="F387" i="50"/>
  <c r="F388" i="50"/>
  <c r="B388" i="50" s="1"/>
  <c r="F389" i="50"/>
  <c r="F390" i="50"/>
  <c r="F391" i="50"/>
  <c r="B391" i="50" s="1"/>
  <c r="F392" i="50"/>
  <c r="B392" i="50" s="1"/>
  <c r="F393" i="50"/>
  <c r="F394" i="50"/>
  <c r="F395" i="50"/>
  <c r="F396" i="50"/>
  <c r="B396" i="50" s="1"/>
  <c r="F397" i="50"/>
  <c r="F398" i="50"/>
  <c r="F399" i="50"/>
  <c r="F400" i="50"/>
  <c r="B400" i="50" s="1"/>
  <c r="F401" i="50"/>
  <c r="F402" i="50"/>
  <c r="F403" i="50"/>
  <c r="F404" i="50"/>
  <c r="B404" i="50" s="1"/>
  <c r="F405" i="50"/>
  <c r="F406" i="50"/>
  <c r="F407" i="50"/>
  <c r="F408" i="50"/>
  <c r="B408" i="50" s="1"/>
  <c r="F409" i="50"/>
  <c r="F410" i="50"/>
  <c r="F411" i="50"/>
  <c r="F412" i="50"/>
  <c r="B412" i="50" s="1"/>
  <c r="F413" i="50"/>
  <c r="F414" i="50"/>
  <c r="F415" i="50"/>
  <c r="B415" i="50" s="1"/>
  <c r="F416" i="50"/>
  <c r="B416" i="50" s="1"/>
  <c r="F417" i="50"/>
  <c r="F418" i="50"/>
  <c r="F419" i="50"/>
  <c r="F420" i="50"/>
  <c r="B420" i="50" s="1"/>
  <c r="F421" i="50"/>
  <c r="F422" i="50"/>
  <c r="F423" i="50"/>
  <c r="F424" i="50"/>
  <c r="B424" i="50" s="1"/>
  <c r="F425" i="50"/>
  <c r="F426" i="50"/>
  <c r="F427" i="50"/>
  <c r="F428" i="50"/>
  <c r="B428" i="50" s="1"/>
  <c r="F429" i="50"/>
  <c r="F430" i="50"/>
  <c r="F431" i="50"/>
  <c r="F432" i="50"/>
  <c r="B432" i="50" s="1"/>
  <c r="F433" i="50"/>
  <c r="F434" i="50"/>
  <c r="F435" i="50"/>
  <c r="F436" i="50"/>
  <c r="B436" i="50" s="1"/>
  <c r="F437" i="50"/>
  <c r="F438" i="50"/>
  <c r="F439" i="50"/>
  <c r="F440" i="50"/>
  <c r="B440" i="50" s="1"/>
  <c r="F441" i="50"/>
  <c r="F442" i="50"/>
  <c r="F443" i="50"/>
  <c r="F444" i="50"/>
  <c r="B444" i="50" s="1"/>
  <c r="F445" i="50"/>
  <c r="F446" i="50"/>
  <c r="F447" i="50"/>
  <c r="B447" i="50" s="1"/>
  <c r="F448" i="50"/>
  <c r="B448" i="50" s="1"/>
  <c r="F449" i="50"/>
  <c r="F450" i="50"/>
  <c r="F451" i="50"/>
  <c r="B451" i="50" s="1"/>
  <c r="F452" i="50"/>
  <c r="B452" i="50" s="1"/>
  <c r="F453" i="50"/>
  <c r="F454" i="50"/>
  <c r="F455" i="50"/>
  <c r="F456" i="50"/>
  <c r="B456" i="50" s="1"/>
  <c r="F457" i="50"/>
  <c r="F458" i="50"/>
  <c r="F459" i="50"/>
  <c r="F460" i="50"/>
  <c r="B460" i="50" s="1"/>
  <c r="F461" i="50"/>
  <c r="F462" i="50"/>
  <c r="F463" i="50"/>
  <c r="F464" i="50"/>
  <c r="B464" i="50" s="1"/>
  <c r="F465" i="50"/>
  <c r="F466" i="50"/>
  <c r="F467" i="50"/>
  <c r="F468" i="50"/>
  <c r="B468" i="50" s="1"/>
  <c r="F469" i="50"/>
  <c r="F470" i="50"/>
  <c r="F471" i="50"/>
  <c r="F472" i="50"/>
  <c r="B472" i="50" s="1"/>
  <c r="F473" i="50"/>
  <c r="F474" i="50"/>
  <c r="F475" i="50"/>
  <c r="F476" i="50"/>
  <c r="B476" i="50" s="1"/>
  <c r="F477" i="50"/>
  <c r="F478" i="50"/>
  <c r="F479" i="50"/>
  <c r="B479" i="50" s="1"/>
  <c r="F480" i="50"/>
  <c r="B480" i="50" s="1"/>
  <c r="F481" i="50"/>
  <c r="F482" i="50"/>
  <c r="F483" i="50"/>
  <c r="F484" i="50"/>
  <c r="B484" i="50" s="1"/>
  <c r="F485" i="50"/>
  <c r="F486" i="50"/>
  <c r="F487" i="50"/>
  <c r="B487" i="50" s="1"/>
  <c r="F488" i="50"/>
  <c r="B488" i="50" s="1"/>
  <c r="F489" i="50"/>
  <c r="F490" i="50"/>
  <c r="F491" i="50"/>
  <c r="F492" i="50"/>
  <c r="B492" i="50" s="1"/>
  <c r="F493" i="50"/>
  <c r="F494" i="50"/>
  <c r="F495" i="50"/>
  <c r="F496" i="50"/>
  <c r="B496" i="50" s="1"/>
  <c r="F497" i="50"/>
  <c r="F498" i="50"/>
  <c r="F499" i="50"/>
  <c r="F500" i="50"/>
  <c r="B500" i="50" s="1"/>
  <c r="F501" i="50"/>
  <c r="F502" i="50"/>
  <c r="F503" i="50"/>
  <c r="F504" i="50"/>
  <c r="B504" i="50" s="1"/>
  <c r="F505" i="50"/>
  <c r="F506" i="50"/>
  <c r="F507" i="50"/>
  <c r="F508" i="50"/>
  <c r="B508" i="50" s="1"/>
  <c r="F509" i="50"/>
  <c r="F510" i="50"/>
  <c r="F511" i="50"/>
  <c r="F512" i="50"/>
  <c r="B512" i="50" s="1"/>
  <c r="F513" i="50"/>
  <c r="F514" i="50"/>
  <c r="F515" i="50"/>
  <c r="F516" i="50"/>
  <c r="B516" i="50" s="1"/>
  <c r="F517" i="50"/>
  <c r="F518" i="50"/>
  <c r="F519" i="50"/>
  <c r="F520" i="50"/>
  <c r="B520" i="50" s="1"/>
  <c r="F521" i="50"/>
  <c r="F522" i="50"/>
  <c r="F523" i="50"/>
  <c r="B523" i="50" s="1"/>
  <c r="F524" i="50"/>
  <c r="B524" i="50" s="1"/>
  <c r="F525" i="50"/>
  <c r="F526" i="50"/>
  <c r="F527" i="50"/>
  <c r="F528" i="50"/>
  <c r="B528" i="50" s="1"/>
  <c r="F529" i="50"/>
  <c r="F530" i="50"/>
  <c r="F531" i="50"/>
  <c r="B531" i="50" s="1"/>
  <c r="F532" i="50"/>
  <c r="B532" i="50" s="1"/>
  <c r="F533" i="50"/>
  <c r="F534" i="50"/>
  <c r="F535" i="50"/>
  <c r="F536" i="50"/>
  <c r="B536" i="50" s="1"/>
  <c r="F537" i="50"/>
  <c r="F538" i="50"/>
  <c r="F539" i="50"/>
  <c r="F540" i="50"/>
  <c r="B540" i="50" s="1"/>
  <c r="F541" i="50"/>
  <c r="F542" i="50"/>
  <c r="F543" i="50"/>
  <c r="F544" i="50"/>
  <c r="B544" i="50" s="1"/>
  <c r="F545" i="50"/>
  <c r="F546" i="50"/>
  <c r="F547" i="50"/>
  <c r="F548" i="50"/>
  <c r="B548" i="50" s="1"/>
  <c r="F549" i="50"/>
  <c r="F550" i="50"/>
  <c r="F551" i="50"/>
  <c r="F552" i="50"/>
  <c r="B552" i="50" s="1"/>
  <c r="F553" i="50"/>
  <c r="F554" i="50"/>
  <c r="F555" i="50"/>
  <c r="F556" i="50"/>
  <c r="B556" i="50" s="1"/>
  <c r="F557" i="50"/>
  <c r="F558" i="50"/>
  <c r="F559" i="50"/>
  <c r="F560" i="50"/>
  <c r="B560" i="50" s="1"/>
  <c r="F561" i="50"/>
  <c r="F562" i="50"/>
  <c r="F563" i="50"/>
  <c r="F564" i="50"/>
  <c r="B564" i="50" s="1"/>
  <c r="F565" i="50"/>
  <c r="F566" i="50"/>
  <c r="F567" i="50"/>
  <c r="F568" i="50"/>
  <c r="B568" i="50" s="1"/>
  <c r="F569" i="50"/>
  <c r="F570" i="50"/>
  <c r="F571" i="50"/>
  <c r="F572" i="50"/>
  <c r="B572" i="50" s="1"/>
  <c r="F573" i="50"/>
  <c r="F574" i="50"/>
  <c r="F575" i="50"/>
  <c r="F576" i="50"/>
  <c r="B576" i="50" s="1"/>
  <c r="F577" i="50"/>
  <c r="F578" i="50"/>
  <c r="F579" i="50"/>
  <c r="F580" i="50"/>
  <c r="B580" i="50" s="1"/>
  <c r="F581" i="50"/>
  <c r="F582" i="50"/>
  <c r="F583" i="50"/>
  <c r="F584" i="50"/>
  <c r="B584" i="50" s="1"/>
  <c r="F585" i="50"/>
  <c r="F586" i="50"/>
  <c r="F587" i="50"/>
  <c r="F588" i="50"/>
  <c r="B588" i="50" s="1"/>
  <c r="F589" i="50"/>
  <c r="F590" i="50"/>
  <c r="F591" i="50"/>
  <c r="F592" i="50"/>
  <c r="B592" i="50" s="1"/>
  <c r="F593" i="50"/>
  <c r="F594" i="50"/>
  <c r="F595" i="50"/>
  <c r="F596" i="50"/>
  <c r="B596" i="50" s="1"/>
  <c r="F597" i="50"/>
  <c r="F598" i="50"/>
  <c r="F599" i="50"/>
  <c r="F600" i="50"/>
  <c r="B600" i="50" s="1"/>
  <c r="F601" i="50"/>
  <c r="F602" i="50"/>
  <c r="F603" i="50"/>
  <c r="F604" i="50"/>
  <c r="B604" i="50" s="1"/>
  <c r="F605" i="50"/>
  <c r="F606" i="50"/>
  <c r="F607" i="50"/>
  <c r="F608" i="50"/>
  <c r="B608" i="50" s="1"/>
  <c r="F609" i="50"/>
  <c r="F610" i="50"/>
  <c r="F611" i="50"/>
  <c r="B611" i="50" s="1"/>
  <c r="F612" i="50"/>
  <c r="B612" i="50" s="1"/>
  <c r="F613" i="50"/>
  <c r="F614" i="50"/>
  <c r="F615" i="50"/>
  <c r="F616" i="50"/>
  <c r="B616" i="50" s="1"/>
  <c r="F617" i="50"/>
  <c r="F618" i="50"/>
  <c r="F619" i="50"/>
  <c r="F620" i="50"/>
  <c r="B620" i="50" s="1"/>
  <c r="F621" i="50"/>
  <c r="F622" i="50"/>
  <c r="F623" i="50"/>
  <c r="F624" i="50"/>
  <c r="B624" i="50" s="1"/>
  <c r="F625" i="50"/>
  <c r="F626" i="50"/>
  <c r="F627" i="50"/>
  <c r="B627" i="50" s="1"/>
  <c r="F628" i="50"/>
  <c r="B628" i="50" s="1"/>
  <c r="F629" i="50"/>
  <c r="F630" i="50"/>
  <c r="F631" i="50"/>
  <c r="F632" i="50"/>
  <c r="B632" i="50" s="1"/>
  <c r="F633" i="50"/>
  <c r="F634" i="50"/>
  <c r="F635" i="50"/>
  <c r="F636" i="50"/>
  <c r="B636" i="50" s="1"/>
  <c r="F637" i="50"/>
  <c r="F638" i="50"/>
  <c r="F639" i="50"/>
  <c r="F640" i="50"/>
  <c r="B640" i="50" s="1"/>
  <c r="F641" i="50"/>
  <c r="F642" i="50"/>
  <c r="F643" i="50"/>
  <c r="F644" i="50"/>
  <c r="B644" i="50" s="1"/>
  <c r="F645" i="50"/>
  <c r="F646" i="50"/>
  <c r="F647" i="50"/>
  <c r="F648" i="50"/>
  <c r="B648" i="50" s="1"/>
  <c r="F649" i="50"/>
  <c r="F650" i="50"/>
  <c r="F651" i="50"/>
  <c r="F652" i="50"/>
  <c r="B652" i="50" s="1"/>
  <c r="F653" i="50"/>
  <c r="F654" i="50"/>
  <c r="F655" i="50"/>
  <c r="F656" i="50"/>
  <c r="B656" i="50" s="1"/>
  <c r="F657" i="50"/>
  <c r="F658" i="50"/>
  <c r="F659" i="50"/>
  <c r="F660" i="50"/>
  <c r="B660" i="50" s="1"/>
  <c r="F661" i="50"/>
  <c r="F662" i="50"/>
  <c r="F663" i="50"/>
  <c r="F664" i="50"/>
  <c r="B664" i="50" s="1"/>
  <c r="F665" i="50"/>
  <c r="F666" i="50"/>
  <c r="F667" i="50"/>
  <c r="F668" i="50"/>
  <c r="B668" i="50" s="1"/>
  <c r="F669" i="50"/>
  <c r="F670" i="50"/>
  <c r="F671" i="50"/>
  <c r="F672" i="50"/>
  <c r="B672" i="50" s="1"/>
  <c r="F673" i="50"/>
  <c r="F674" i="50"/>
  <c r="F675" i="50"/>
  <c r="F676" i="50"/>
  <c r="B676" i="50" s="1"/>
  <c r="F677" i="50"/>
  <c r="F678" i="50"/>
  <c r="F679" i="50"/>
  <c r="F680" i="50"/>
  <c r="B680" i="50" s="1"/>
  <c r="F681" i="50"/>
  <c r="F682" i="50"/>
  <c r="F683" i="50"/>
  <c r="F684" i="50"/>
  <c r="B684" i="50" s="1"/>
  <c r="F685" i="50"/>
  <c r="F686" i="50"/>
  <c r="F687" i="50"/>
  <c r="B687" i="50" s="1"/>
  <c r="F688" i="50"/>
  <c r="B688" i="50" s="1"/>
  <c r="F689" i="50"/>
  <c r="F690" i="50"/>
  <c r="F691" i="50"/>
  <c r="F692" i="50"/>
  <c r="B692" i="50" s="1"/>
  <c r="F693" i="50"/>
  <c r="F694" i="50"/>
  <c r="F695" i="50"/>
  <c r="F696" i="50"/>
  <c r="B696" i="50" s="1"/>
  <c r="F697" i="50"/>
  <c r="F698" i="50"/>
  <c r="F699" i="50"/>
  <c r="F700" i="50"/>
  <c r="B700" i="50" s="1"/>
  <c r="F701" i="50"/>
  <c r="F702" i="50"/>
  <c r="F703" i="50"/>
  <c r="B703" i="50" s="1"/>
  <c r="F704" i="50"/>
  <c r="B704" i="50" s="1"/>
  <c r="F705" i="50"/>
  <c r="F706" i="50"/>
  <c r="F707" i="50"/>
  <c r="F708" i="50"/>
  <c r="B708" i="50" s="1"/>
  <c r="F709" i="50"/>
  <c r="F710" i="50"/>
  <c r="F711" i="50"/>
  <c r="F712" i="50"/>
  <c r="B712" i="50" s="1"/>
  <c r="F713" i="50"/>
  <c r="F714" i="50"/>
  <c r="F715" i="50"/>
  <c r="F716" i="50"/>
  <c r="B716" i="50" s="1"/>
  <c r="F717" i="50"/>
  <c r="F718" i="50"/>
  <c r="F719" i="50"/>
  <c r="F720" i="50"/>
  <c r="B720" i="50" s="1"/>
  <c r="F721" i="50"/>
  <c r="F722" i="50"/>
  <c r="F723" i="50"/>
  <c r="F724" i="50"/>
  <c r="B724" i="50" s="1"/>
  <c r="F725" i="50"/>
  <c r="F726" i="50"/>
  <c r="F727" i="50"/>
  <c r="F728" i="50"/>
  <c r="B728" i="50" s="1"/>
  <c r="F729" i="50"/>
  <c r="F730" i="50"/>
  <c r="F731" i="50"/>
  <c r="F732" i="50"/>
  <c r="B732" i="50" s="1"/>
  <c r="F733" i="50"/>
  <c r="F734" i="50"/>
  <c r="F735" i="50"/>
  <c r="F736" i="50"/>
  <c r="B736" i="50" s="1"/>
  <c r="F737" i="50"/>
  <c r="F738" i="50"/>
  <c r="F739" i="50"/>
  <c r="F740" i="50"/>
  <c r="B740" i="50" s="1"/>
  <c r="F741" i="50"/>
  <c r="F742" i="50"/>
  <c r="F743" i="50"/>
  <c r="F744" i="50"/>
  <c r="B744" i="50" s="1"/>
  <c r="F745" i="50"/>
  <c r="F746" i="50"/>
  <c r="F747" i="50"/>
  <c r="F748" i="50"/>
  <c r="B748" i="50" s="1"/>
  <c r="F749" i="50"/>
  <c r="F750" i="50"/>
  <c r="F751" i="50"/>
  <c r="B751" i="50" s="1"/>
  <c r="F752" i="50"/>
  <c r="B752" i="50" s="1"/>
  <c r="F753" i="50"/>
  <c r="F754" i="50"/>
  <c r="F755" i="50"/>
  <c r="F756" i="50"/>
  <c r="B756" i="50" s="1"/>
  <c r="F757" i="50"/>
  <c r="F758" i="50"/>
  <c r="F759" i="50"/>
  <c r="F760" i="50"/>
  <c r="B760" i="50" s="1"/>
  <c r="F761" i="50"/>
  <c r="F762" i="50"/>
  <c r="F763" i="50"/>
  <c r="F764" i="50"/>
  <c r="B764" i="50" s="1"/>
  <c r="F765" i="50"/>
  <c r="F766" i="50"/>
  <c r="F767" i="50"/>
  <c r="B767" i="50" s="1"/>
  <c r="F768" i="50"/>
  <c r="B768" i="50" s="1"/>
  <c r="F769" i="50"/>
  <c r="F770" i="50"/>
  <c r="F771" i="50"/>
  <c r="F772" i="50"/>
  <c r="B772" i="50" s="1"/>
  <c r="F773" i="50"/>
  <c r="F774" i="50"/>
  <c r="F775" i="50"/>
  <c r="F776" i="50"/>
  <c r="B776" i="50" s="1"/>
  <c r="F777" i="50"/>
  <c r="F778" i="50"/>
  <c r="F779" i="50"/>
  <c r="F780" i="50"/>
  <c r="B780" i="50" s="1"/>
  <c r="F781" i="50"/>
  <c r="F782" i="50"/>
  <c r="F783" i="50"/>
  <c r="F784" i="50"/>
  <c r="B784" i="50" s="1"/>
  <c r="F785" i="50"/>
  <c r="F786" i="50"/>
  <c r="F787" i="50"/>
  <c r="F788" i="50"/>
  <c r="B788" i="50" s="1"/>
  <c r="F789" i="50"/>
  <c r="F790" i="50"/>
  <c r="F791" i="50"/>
  <c r="F792" i="50"/>
  <c r="B792" i="50" s="1"/>
  <c r="F793" i="50"/>
  <c r="F794" i="50"/>
  <c r="F795" i="50"/>
  <c r="F796" i="50"/>
  <c r="B796" i="50" s="1"/>
  <c r="F797" i="50"/>
  <c r="F798" i="50"/>
  <c r="F799" i="50"/>
  <c r="F800" i="50"/>
  <c r="B800" i="50" s="1"/>
  <c r="F801" i="50"/>
  <c r="F802" i="50"/>
  <c r="F803" i="50"/>
  <c r="B803" i="50" s="1"/>
  <c r="F804" i="50"/>
  <c r="B804" i="50" s="1"/>
  <c r="F805" i="50"/>
  <c r="F806" i="50"/>
  <c r="F807" i="50"/>
  <c r="F808" i="50"/>
  <c r="B808" i="50" s="1"/>
  <c r="F809" i="50"/>
  <c r="F810" i="50"/>
  <c r="F811" i="50"/>
  <c r="F812" i="50"/>
  <c r="B812" i="50" s="1"/>
  <c r="F813" i="50"/>
  <c r="F814" i="50"/>
  <c r="F815" i="50"/>
  <c r="F816" i="50"/>
  <c r="B816" i="50" s="1"/>
  <c r="F817" i="50"/>
  <c r="F818" i="50"/>
  <c r="F819" i="50"/>
  <c r="B819" i="50" s="1"/>
  <c r="F820" i="50"/>
  <c r="B820" i="50" s="1"/>
  <c r="F821" i="50"/>
  <c r="F822" i="50"/>
  <c r="F823" i="50"/>
  <c r="F824" i="50"/>
  <c r="B824" i="50" s="1"/>
  <c r="F825" i="50"/>
  <c r="F826" i="50"/>
  <c r="F827" i="50"/>
  <c r="F828" i="50"/>
  <c r="B828" i="50" s="1"/>
  <c r="F829" i="50"/>
  <c r="F830" i="50"/>
  <c r="F831" i="50"/>
  <c r="B831" i="50" s="1"/>
  <c r="F832" i="50"/>
  <c r="B832" i="50" s="1"/>
  <c r="F833" i="50"/>
  <c r="F834" i="50"/>
  <c r="F835" i="50"/>
  <c r="F836" i="50"/>
  <c r="B836" i="50" s="1"/>
  <c r="F837" i="50"/>
  <c r="F838" i="50"/>
  <c r="F839" i="50"/>
  <c r="F840" i="50"/>
  <c r="B840" i="50" s="1"/>
  <c r="F841" i="50"/>
  <c r="F842" i="50"/>
  <c r="F843" i="50"/>
  <c r="F844" i="50"/>
  <c r="B844" i="50" s="1"/>
  <c r="F845" i="50"/>
  <c r="F846" i="50"/>
  <c r="F847" i="50"/>
  <c r="F848" i="50"/>
  <c r="B848" i="50" s="1"/>
  <c r="F849" i="50"/>
  <c r="F850" i="50"/>
  <c r="F851" i="50"/>
  <c r="F852" i="50"/>
  <c r="B852" i="50" s="1"/>
  <c r="F853" i="50"/>
  <c r="F854" i="50"/>
  <c r="F855" i="50"/>
  <c r="F856" i="50"/>
  <c r="B856" i="50" s="1"/>
  <c r="F857" i="50"/>
  <c r="F858" i="50"/>
  <c r="F859" i="50"/>
  <c r="F860" i="50"/>
  <c r="B860" i="50" s="1"/>
  <c r="F861" i="50"/>
  <c r="F862" i="50"/>
  <c r="F863" i="50"/>
  <c r="F864" i="50"/>
  <c r="B864" i="50" s="1"/>
  <c r="F865" i="50"/>
  <c r="F866" i="50"/>
  <c r="F867" i="50"/>
  <c r="F868" i="50"/>
  <c r="B868" i="50" s="1"/>
  <c r="F869" i="50"/>
  <c r="F870" i="50"/>
  <c r="F871" i="50"/>
  <c r="F872" i="50"/>
  <c r="B872" i="50" s="1"/>
  <c r="F873" i="50"/>
  <c r="F874" i="50"/>
  <c r="F875" i="50"/>
  <c r="F876" i="50"/>
  <c r="B876" i="50" s="1"/>
  <c r="F877" i="50"/>
  <c r="F878" i="50"/>
  <c r="F879" i="50"/>
  <c r="F880" i="50"/>
  <c r="B880" i="50" s="1"/>
  <c r="F881" i="50"/>
  <c r="F882" i="50"/>
  <c r="F883" i="50"/>
  <c r="F884" i="50"/>
  <c r="B884" i="50" s="1"/>
  <c r="F885" i="50"/>
  <c r="F886" i="50"/>
  <c r="F887" i="50"/>
  <c r="F888" i="50"/>
  <c r="B888" i="50" s="1"/>
  <c r="F889" i="50"/>
  <c r="F890" i="50"/>
  <c r="F891" i="50"/>
  <c r="B891" i="50" s="1"/>
  <c r="F892" i="50"/>
  <c r="B892" i="50" s="1"/>
  <c r="F893" i="50"/>
  <c r="F894" i="50"/>
  <c r="F895" i="50"/>
  <c r="F896" i="50"/>
  <c r="B896" i="50" s="1"/>
  <c r="F897" i="50"/>
  <c r="F898" i="50"/>
  <c r="F899" i="50"/>
  <c r="F900" i="50"/>
  <c r="B900" i="50" s="1"/>
  <c r="F901" i="50"/>
  <c r="F902" i="50"/>
  <c r="F903" i="50"/>
  <c r="F904" i="50"/>
  <c r="B904" i="50" s="1"/>
  <c r="F905" i="50"/>
  <c r="F906" i="50"/>
  <c r="F907" i="50"/>
  <c r="F908" i="50"/>
  <c r="B908" i="50" s="1"/>
  <c r="F909" i="50"/>
  <c r="F910" i="50"/>
  <c r="F911" i="50"/>
  <c r="F912" i="50"/>
  <c r="B912" i="50" s="1"/>
  <c r="F913" i="50"/>
  <c r="F914" i="50"/>
  <c r="F915" i="50"/>
  <c r="F916" i="50"/>
  <c r="B916" i="50" s="1"/>
  <c r="F917" i="50"/>
  <c r="F918" i="50"/>
  <c r="F919" i="50"/>
  <c r="B919" i="50" s="1"/>
  <c r="F920" i="50"/>
  <c r="B920" i="50" s="1"/>
  <c r="F921" i="50"/>
  <c r="F922" i="50"/>
  <c r="F923" i="50"/>
  <c r="F924" i="50"/>
  <c r="B924" i="50" s="1"/>
  <c r="F925" i="50"/>
  <c r="F926" i="50"/>
  <c r="F927" i="50"/>
  <c r="F928" i="50"/>
  <c r="B928" i="50" s="1"/>
  <c r="F929" i="50"/>
  <c r="F930" i="50"/>
  <c r="F931" i="50"/>
  <c r="F932" i="50"/>
  <c r="B932" i="50" s="1"/>
  <c r="F933" i="50"/>
  <c r="F934" i="50"/>
  <c r="F935" i="50"/>
  <c r="F936" i="50"/>
  <c r="B936" i="50" s="1"/>
  <c r="F937" i="50"/>
  <c r="F938" i="50"/>
  <c r="F939" i="50"/>
  <c r="F940" i="50"/>
  <c r="B940" i="50" s="1"/>
  <c r="F941" i="50"/>
  <c r="F942" i="50"/>
  <c r="F943" i="50"/>
  <c r="F944" i="50"/>
  <c r="B944" i="50" s="1"/>
  <c r="F945" i="50"/>
  <c r="F946" i="50"/>
  <c r="F947" i="50"/>
  <c r="F948" i="50"/>
  <c r="B948" i="50" s="1"/>
  <c r="F949" i="50"/>
  <c r="F950" i="50"/>
  <c r="F951" i="50"/>
  <c r="F952" i="50"/>
  <c r="B952" i="50" s="1"/>
  <c r="F953" i="50"/>
  <c r="F954" i="50"/>
  <c r="F955" i="50"/>
  <c r="F956" i="50"/>
  <c r="B956" i="50" s="1"/>
  <c r="F957" i="50"/>
  <c r="F958" i="50"/>
  <c r="F959" i="50"/>
  <c r="F960" i="50"/>
  <c r="B960" i="50" s="1"/>
  <c r="F961" i="50"/>
  <c r="F962" i="50"/>
  <c r="F963" i="50"/>
  <c r="F964" i="50"/>
  <c r="B964" i="50" s="1"/>
  <c r="F965" i="50"/>
  <c r="F966" i="50"/>
  <c r="F967" i="50"/>
  <c r="F968" i="50"/>
  <c r="B968" i="50" s="1"/>
  <c r="F969" i="50"/>
  <c r="F970" i="50"/>
  <c r="F971" i="50"/>
  <c r="F972" i="50"/>
  <c r="B972" i="50" s="1"/>
  <c r="F973" i="50"/>
  <c r="F974" i="50"/>
  <c r="F975" i="50"/>
  <c r="F976" i="50"/>
  <c r="B976" i="50" s="1"/>
  <c r="F977" i="50"/>
  <c r="F978" i="50"/>
  <c r="F979" i="50"/>
  <c r="F980" i="50"/>
  <c r="B980" i="50" s="1"/>
  <c r="F981" i="50"/>
  <c r="F982" i="50"/>
  <c r="F983" i="50"/>
  <c r="F984" i="50"/>
  <c r="B984" i="50" s="1"/>
  <c r="F985" i="50"/>
  <c r="F986" i="50"/>
  <c r="F987" i="50"/>
  <c r="F988" i="50"/>
  <c r="B988" i="50" s="1"/>
  <c r="F989" i="50"/>
  <c r="F990" i="50"/>
  <c r="F991" i="50"/>
  <c r="F992" i="50"/>
  <c r="B992" i="50" s="1"/>
  <c r="F993" i="50"/>
  <c r="F994" i="50"/>
  <c r="F995" i="50"/>
  <c r="F996" i="50"/>
  <c r="B996" i="50" s="1"/>
  <c r="F997" i="50"/>
  <c r="F998" i="50"/>
  <c r="F999" i="50"/>
  <c r="F1000" i="50"/>
  <c r="B1000" i="50" s="1"/>
  <c r="F1001" i="50"/>
  <c r="F1002" i="50"/>
  <c r="F1003" i="50"/>
  <c r="F1004" i="50"/>
  <c r="B1004" i="50" s="1"/>
  <c r="F1005" i="50"/>
  <c r="F1006" i="50"/>
  <c r="F1007" i="50"/>
  <c r="F1008" i="50"/>
  <c r="B1008" i="50" s="1"/>
  <c r="F1009" i="50"/>
  <c r="F1010" i="50"/>
  <c r="F1011" i="50"/>
  <c r="F1012" i="50"/>
  <c r="B1012" i="50" s="1"/>
  <c r="F1013" i="50"/>
  <c r="F1014" i="50"/>
  <c r="F1015" i="50"/>
  <c r="F1016" i="50"/>
  <c r="B1016" i="50" s="1"/>
  <c r="F1017" i="50"/>
  <c r="F1018" i="50"/>
  <c r="F1019" i="50"/>
  <c r="F1020" i="50"/>
  <c r="B1020" i="50" s="1"/>
  <c r="F1021" i="50"/>
  <c r="F1022" i="50"/>
  <c r="F1023" i="50"/>
  <c r="F1024" i="50"/>
  <c r="B1024" i="50" s="1"/>
  <c r="F1025" i="50"/>
  <c r="F1026" i="50"/>
  <c r="F1027" i="50"/>
  <c r="F1028" i="50"/>
  <c r="B1028" i="50" s="1"/>
  <c r="F1029" i="50"/>
  <c r="F1030" i="50"/>
  <c r="F1031" i="50"/>
  <c r="F1032" i="50"/>
  <c r="B1032" i="50" s="1"/>
  <c r="F1033" i="50"/>
  <c r="F1034" i="50"/>
  <c r="F1035" i="50"/>
  <c r="F1036" i="50"/>
  <c r="B1036" i="50" s="1"/>
  <c r="F1037" i="50"/>
  <c r="F1038" i="50"/>
  <c r="F1039" i="50"/>
  <c r="F1040" i="50"/>
  <c r="B1040" i="50" s="1"/>
  <c r="F1041" i="50"/>
  <c r="F1042" i="50"/>
  <c r="F1043" i="50"/>
  <c r="F1044" i="50"/>
  <c r="B1044" i="50" s="1"/>
  <c r="F1045" i="50"/>
  <c r="F1046" i="50"/>
  <c r="F1047" i="50"/>
  <c r="F1048" i="50"/>
  <c r="B1048" i="50" s="1"/>
  <c r="F1049" i="50"/>
  <c r="F1050" i="50"/>
  <c r="F1051" i="50"/>
  <c r="F1052" i="50"/>
  <c r="B1052" i="50" s="1"/>
  <c r="F1053" i="50"/>
  <c r="F1054" i="50"/>
  <c r="F1055" i="50"/>
  <c r="F1056" i="50"/>
  <c r="B1056" i="50" s="1"/>
  <c r="F1057" i="50"/>
  <c r="F1058" i="50"/>
  <c r="F1059" i="50"/>
  <c r="F1060" i="50"/>
  <c r="B1060" i="50" s="1"/>
  <c r="F1061" i="50"/>
  <c r="F1062" i="50"/>
  <c r="F1063" i="50"/>
  <c r="F1064" i="50"/>
  <c r="B1064" i="50" s="1"/>
  <c r="F1065" i="50"/>
  <c r="F1066" i="50"/>
  <c r="F1067" i="50"/>
  <c r="F1068" i="50"/>
  <c r="B1068" i="50" s="1"/>
  <c r="F1069" i="50"/>
  <c r="F1070" i="50"/>
  <c r="F1071" i="50"/>
  <c r="F1072" i="50"/>
  <c r="B1072" i="50" s="1"/>
  <c r="F1073" i="50"/>
  <c r="F1074" i="50"/>
  <c r="F1075" i="50"/>
  <c r="F1076" i="50"/>
  <c r="B1076" i="50" s="1"/>
  <c r="F1077" i="50"/>
  <c r="F1078" i="50"/>
  <c r="F1079" i="50"/>
  <c r="F1080" i="50"/>
  <c r="F1081" i="50"/>
  <c r="F1082" i="50"/>
  <c r="F1083" i="50"/>
  <c r="F1084" i="50"/>
  <c r="B1084" i="50" s="1"/>
  <c r="F1085" i="50"/>
  <c r="F1086" i="50"/>
  <c r="F2" i="50"/>
  <c r="J1086" i="50"/>
  <c r="E1086" i="50"/>
  <c r="D1086" i="50"/>
  <c r="C1086" i="50"/>
  <c r="J1085" i="50"/>
  <c r="E1085" i="50"/>
  <c r="D1085" i="50"/>
  <c r="C1085" i="50"/>
  <c r="J1084" i="50"/>
  <c r="E1084" i="50"/>
  <c r="D1084" i="50"/>
  <c r="C1084" i="50"/>
  <c r="J1083" i="50"/>
  <c r="E1083" i="50"/>
  <c r="D1083" i="50"/>
  <c r="C1083" i="50"/>
  <c r="J1082" i="50"/>
  <c r="E1082" i="50"/>
  <c r="D1082" i="50"/>
  <c r="C1082" i="50"/>
  <c r="J1081" i="50"/>
  <c r="E1081" i="50"/>
  <c r="D1081" i="50"/>
  <c r="C1081" i="50"/>
  <c r="J1080" i="50"/>
  <c r="E1080" i="50"/>
  <c r="D1080" i="50"/>
  <c r="C1080" i="50"/>
  <c r="J1079" i="50"/>
  <c r="E1079" i="50"/>
  <c r="D1079" i="50"/>
  <c r="C1079" i="50"/>
  <c r="J1078" i="50"/>
  <c r="E1078" i="50"/>
  <c r="D1078" i="50"/>
  <c r="C1078" i="50"/>
  <c r="J1077" i="50"/>
  <c r="E1077" i="50"/>
  <c r="D1077" i="50"/>
  <c r="C1077" i="50"/>
  <c r="J1076" i="50"/>
  <c r="E1076" i="50"/>
  <c r="D1076" i="50"/>
  <c r="C1076" i="50"/>
  <c r="J1075" i="50"/>
  <c r="E1075" i="50"/>
  <c r="D1075" i="50"/>
  <c r="C1075" i="50"/>
  <c r="J1074" i="50"/>
  <c r="E1074" i="50"/>
  <c r="D1074" i="50"/>
  <c r="C1074" i="50"/>
  <c r="J1073" i="50"/>
  <c r="E1073" i="50"/>
  <c r="D1073" i="50"/>
  <c r="C1073" i="50"/>
  <c r="J1072" i="50"/>
  <c r="E1072" i="50"/>
  <c r="D1072" i="50"/>
  <c r="C1072" i="50"/>
  <c r="J1071" i="50"/>
  <c r="E1071" i="50"/>
  <c r="D1071" i="50"/>
  <c r="C1071" i="50"/>
  <c r="J1070" i="50"/>
  <c r="E1070" i="50"/>
  <c r="D1070" i="50"/>
  <c r="C1070" i="50"/>
  <c r="J1069" i="50"/>
  <c r="E1069" i="50"/>
  <c r="D1069" i="50"/>
  <c r="C1069" i="50"/>
  <c r="J1068" i="50"/>
  <c r="E1068" i="50"/>
  <c r="D1068" i="50"/>
  <c r="C1068" i="50"/>
  <c r="J1067" i="50"/>
  <c r="E1067" i="50"/>
  <c r="D1067" i="50"/>
  <c r="C1067" i="50"/>
  <c r="J1066" i="50"/>
  <c r="E1066" i="50"/>
  <c r="D1066" i="50"/>
  <c r="C1066" i="50"/>
  <c r="J1065" i="50"/>
  <c r="E1065" i="50"/>
  <c r="D1065" i="50"/>
  <c r="C1065" i="50"/>
  <c r="J1064" i="50"/>
  <c r="E1064" i="50"/>
  <c r="D1064" i="50"/>
  <c r="C1064" i="50"/>
  <c r="J1063" i="50"/>
  <c r="E1063" i="50"/>
  <c r="D1063" i="50"/>
  <c r="C1063" i="50"/>
  <c r="J1062" i="50"/>
  <c r="E1062" i="50"/>
  <c r="D1062" i="50"/>
  <c r="C1062" i="50"/>
  <c r="J1061" i="50"/>
  <c r="E1061" i="50"/>
  <c r="D1061" i="50"/>
  <c r="C1061" i="50"/>
  <c r="J1060" i="50"/>
  <c r="E1060" i="50"/>
  <c r="D1060" i="50"/>
  <c r="C1060" i="50"/>
  <c r="J1059" i="50"/>
  <c r="E1059" i="50"/>
  <c r="D1059" i="50"/>
  <c r="C1059" i="50"/>
  <c r="J1058" i="50"/>
  <c r="E1058" i="50"/>
  <c r="D1058" i="50"/>
  <c r="C1058" i="50"/>
  <c r="J1057" i="50"/>
  <c r="E1057" i="50"/>
  <c r="D1057" i="50"/>
  <c r="C1057" i="50"/>
  <c r="J1056" i="50"/>
  <c r="E1056" i="50"/>
  <c r="D1056" i="50"/>
  <c r="C1056" i="50"/>
  <c r="J1055" i="50"/>
  <c r="E1055" i="50"/>
  <c r="D1055" i="50"/>
  <c r="C1055" i="50"/>
  <c r="J1054" i="50"/>
  <c r="E1054" i="50"/>
  <c r="D1054" i="50"/>
  <c r="C1054" i="50"/>
  <c r="J1053" i="50"/>
  <c r="E1053" i="50"/>
  <c r="D1053" i="50"/>
  <c r="C1053" i="50"/>
  <c r="J1052" i="50"/>
  <c r="E1052" i="50"/>
  <c r="D1052" i="50"/>
  <c r="C1052" i="50"/>
  <c r="J1051" i="50"/>
  <c r="E1051" i="50"/>
  <c r="D1051" i="50"/>
  <c r="C1051" i="50"/>
  <c r="J1050" i="50"/>
  <c r="E1050" i="50"/>
  <c r="D1050" i="50"/>
  <c r="C1050" i="50"/>
  <c r="J1049" i="50"/>
  <c r="E1049" i="50"/>
  <c r="D1049" i="50"/>
  <c r="C1049" i="50"/>
  <c r="J1048" i="50"/>
  <c r="E1048" i="50"/>
  <c r="D1048" i="50"/>
  <c r="C1048" i="50"/>
  <c r="J1047" i="50"/>
  <c r="E1047" i="50"/>
  <c r="D1047" i="50"/>
  <c r="C1047" i="50"/>
  <c r="J1046" i="50"/>
  <c r="E1046" i="50"/>
  <c r="D1046" i="50"/>
  <c r="C1046" i="50"/>
  <c r="J1045" i="50"/>
  <c r="E1045" i="50"/>
  <c r="D1045" i="50"/>
  <c r="C1045" i="50"/>
  <c r="J1044" i="50"/>
  <c r="E1044" i="50"/>
  <c r="D1044" i="50"/>
  <c r="C1044" i="50"/>
  <c r="J1043" i="50"/>
  <c r="E1043" i="50"/>
  <c r="D1043" i="50"/>
  <c r="C1043" i="50"/>
  <c r="J1042" i="50"/>
  <c r="E1042" i="50"/>
  <c r="D1042" i="50"/>
  <c r="C1042" i="50"/>
  <c r="J1041" i="50"/>
  <c r="E1041" i="50"/>
  <c r="D1041" i="50"/>
  <c r="C1041" i="50"/>
  <c r="J1040" i="50"/>
  <c r="E1040" i="50"/>
  <c r="D1040" i="50"/>
  <c r="C1040" i="50"/>
  <c r="J1039" i="50"/>
  <c r="E1039" i="50"/>
  <c r="D1039" i="50"/>
  <c r="C1039" i="50"/>
  <c r="J1038" i="50"/>
  <c r="E1038" i="50"/>
  <c r="D1038" i="50"/>
  <c r="C1038" i="50"/>
  <c r="J1037" i="50"/>
  <c r="E1037" i="50"/>
  <c r="D1037" i="50"/>
  <c r="C1037" i="50"/>
  <c r="J1036" i="50"/>
  <c r="E1036" i="50"/>
  <c r="D1036" i="50"/>
  <c r="C1036" i="50"/>
  <c r="J1035" i="50"/>
  <c r="E1035" i="50"/>
  <c r="D1035" i="50"/>
  <c r="C1035" i="50"/>
  <c r="J1034" i="50"/>
  <c r="E1034" i="50"/>
  <c r="D1034" i="50"/>
  <c r="C1034" i="50"/>
  <c r="J1033" i="50"/>
  <c r="E1033" i="50"/>
  <c r="D1033" i="50"/>
  <c r="C1033" i="50"/>
  <c r="J1032" i="50"/>
  <c r="E1032" i="50"/>
  <c r="D1032" i="50"/>
  <c r="C1032" i="50"/>
  <c r="J1031" i="50"/>
  <c r="E1031" i="50"/>
  <c r="D1031" i="50"/>
  <c r="C1031" i="50"/>
  <c r="J1030" i="50"/>
  <c r="E1030" i="50"/>
  <c r="D1030" i="50"/>
  <c r="C1030" i="50"/>
  <c r="J1029" i="50"/>
  <c r="E1029" i="50"/>
  <c r="D1029" i="50"/>
  <c r="C1029" i="50"/>
  <c r="J1028" i="50"/>
  <c r="E1028" i="50"/>
  <c r="D1028" i="50"/>
  <c r="C1028" i="50"/>
  <c r="J1027" i="50"/>
  <c r="E1027" i="50"/>
  <c r="D1027" i="50"/>
  <c r="C1027" i="50"/>
  <c r="J1026" i="50"/>
  <c r="E1026" i="50"/>
  <c r="D1026" i="50"/>
  <c r="C1026" i="50"/>
  <c r="J1025" i="50"/>
  <c r="E1025" i="50"/>
  <c r="D1025" i="50"/>
  <c r="C1025" i="50"/>
  <c r="J1024" i="50"/>
  <c r="E1024" i="50"/>
  <c r="D1024" i="50"/>
  <c r="C1024" i="50"/>
  <c r="J1023" i="50"/>
  <c r="E1023" i="50"/>
  <c r="D1023" i="50"/>
  <c r="C1023" i="50"/>
  <c r="J1022" i="50"/>
  <c r="E1022" i="50"/>
  <c r="D1022" i="50"/>
  <c r="C1022" i="50"/>
  <c r="J1021" i="50"/>
  <c r="E1021" i="50"/>
  <c r="D1021" i="50"/>
  <c r="C1021" i="50"/>
  <c r="J1020" i="50"/>
  <c r="E1020" i="50"/>
  <c r="D1020" i="50"/>
  <c r="C1020" i="50"/>
  <c r="J1019" i="50"/>
  <c r="E1019" i="50"/>
  <c r="D1019" i="50"/>
  <c r="C1019" i="50"/>
  <c r="J1018" i="50"/>
  <c r="E1018" i="50"/>
  <c r="D1018" i="50"/>
  <c r="C1018" i="50"/>
  <c r="J1017" i="50"/>
  <c r="E1017" i="50"/>
  <c r="D1017" i="50"/>
  <c r="C1017" i="50"/>
  <c r="J1016" i="50"/>
  <c r="E1016" i="50"/>
  <c r="D1016" i="50"/>
  <c r="C1016" i="50"/>
  <c r="J1015" i="50"/>
  <c r="E1015" i="50"/>
  <c r="D1015" i="50"/>
  <c r="C1015" i="50"/>
  <c r="J1014" i="50"/>
  <c r="E1014" i="50"/>
  <c r="D1014" i="50"/>
  <c r="C1014" i="50"/>
  <c r="J1013" i="50"/>
  <c r="E1013" i="50"/>
  <c r="D1013" i="50"/>
  <c r="C1013" i="50"/>
  <c r="J1012" i="50"/>
  <c r="E1012" i="50"/>
  <c r="D1012" i="50"/>
  <c r="C1012" i="50"/>
  <c r="J1011" i="50"/>
  <c r="E1011" i="50"/>
  <c r="D1011" i="50"/>
  <c r="C1011" i="50"/>
  <c r="J1010" i="50"/>
  <c r="E1010" i="50"/>
  <c r="D1010" i="50"/>
  <c r="C1010" i="50"/>
  <c r="J1009" i="50"/>
  <c r="E1009" i="50"/>
  <c r="D1009" i="50"/>
  <c r="C1009" i="50"/>
  <c r="J1008" i="50"/>
  <c r="E1008" i="50"/>
  <c r="D1008" i="50"/>
  <c r="C1008" i="50"/>
  <c r="J1007" i="50"/>
  <c r="E1007" i="50"/>
  <c r="D1007" i="50"/>
  <c r="C1007" i="50"/>
  <c r="J1006" i="50"/>
  <c r="E1006" i="50"/>
  <c r="D1006" i="50"/>
  <c r="C1006" i="50"/>
  <c r="J1005" i="50"/>
  <c r="E1005" i="50"/>
  <c r="D1005" i="50"/>
  <c r="C1005" i="50"/>
  <c r="J1004" i="50"/>
  <c r="E1004" i="50"/>
  <c r="D1004" i="50"/>
  <c r="C1004" i="50"/>
  <c r="J1003" i="50"/>
  <c r="E1003" i="50"/>
  <c r="D1003" i="50"/>
  <c r="C1003" i="50"/>
  <c r="J1002" i="50"/>
  <c r="E1002" i="50"/>
  <c r="D1002" i="50"/>
  <c r="C1002" i="50"/>
  <c r="J1001" i="50"/>
  <c r="E1001" i="50"/>
  <c r="D1001" i="50"/>
  <c r="C1001" i="50"/>
  <c r="J1000" i="50"/>
  <c r="E1000" i="50"/>
  <c r="D1000" i="50"/>
  <c r="C1000" i="50"/>
  <c r="J999" i="50"/>
  <c r="E999" i="50"/>
  <c r="D999" i="50"/>
  <c r="C999" i="50"/>
  <c r="J998" i="50"/>
  <c r="E998" i="50"/>
  <c r="D998" i="50"/>
  <c r="C998" i="50"/>
  <c r="J997" i="50"/>
  <c r="E997" i="50"/>
  <c r="D997" i="50"/>
  <c r="C997" i="50"/>
  <c r="J996" i="50"/>
  <c r="E996" i="50"/>
  <c r="D996" i="50"/>
  <c r="C996" i="50"/>
  <c r="J995" i="50"/>
  <c r="E995" i="50"/>
  <c r="D995" i="50"/>
  <c r="C995" i="50"/>
  <c r="J994" i="50"/>
  <c r="E994" i="50"/>
  <c r="D994" i="50"/>
  <c r="C994" i="50"/>
  <c r="J993" i="50"/>
  <c r="E993" i="50"/>
  <c r="D993" i="50"/>
  <c r="C993" i="50"/>
  <c r="J992" i="50"/>
  <c r="E992" i="50"/>
  <c r="D992" i="50"/>
  <c r="C992" i="50"/>
  <c r="J991" i="50"/>
  <c r="E991" i="50"/>
  <c r="D991" i="50"/>
  <c r="C991" i="50"/>
  <c r="J990" i="50"/>
  <c r="E990" i="50"/>
  <c r="D990" i="50"/>
  <c r="C990" i="50"/>
  <c r="J989" i="50"/>
  <c r="E989" i="50"/>
  <c r="D989" i="50"/>
  <c r="C989" i="50"/>
  <c r="J988" i="50"/>
  <c r="E988" i="50"/>
  <c r="D988" i="50"/>
  <c r="C988" i="50"/>
  <c r="J987" i="50"/>
  <c r="E987" i="50"/>
  <c r="D987" i="50"/>
  <c r="C987" i="50"/>
  <c r="J986" i="50"/>
  <c r="E986" i="50"/>
  <c r="D986" i="50"/>
  <c r="C986" i="50"/>
  <c r="J985" i="50"/>
  <c r="E985" i="50"/>
  <c r="D985" i="50"/>
  <c r="C985" i="50"/>
  <c r="J984" i="50"/>
  <c r="E984" i="50"/>
  <c r="D984" i="50"/>
  <c r="C984" i="50"/>
  <c r="J983" i="50"/>
  <c r="E983" i="50"/>
  <c r="D983" i="50"/>
  <c r="C983" i="50"/>
  <c r="J982" i="50"/>
  <c r="E982" i="50"/>
  <c r="D982" i="50"/>
  <c r="C982" i="50"/>
  <c r="J981" i="50"/>
  <c r="E981" i="50"/>
  <c r="D981" i="50"/>
  <c r="C981" i="50"/>
  <c r="J980" i="50"/>
  <c r="E980" i="50"/>
  <c r="D980" i="50"/>
  <c r="C980" i="50"/>
  <c r="J979" i="50"/>
  <c r="E979" i="50"/>
  <c r="D979" i="50"/>
  <c r="C979" i="50"/>
  <c r="J978" i="50"/>
  <c r="E978" i="50"/>
  <c r="D978" i="50"/>
  <c r="C978" i="50"/>
  <c r="J977" i="50"/>
  <c r="E977" i="50"/>
  <c r="D977" i="50"/>
  <c r="C977" i="50"/>
  <c r="J976" i="50"/>
  <c r="E976" i="50"/>
  <c r="D976" i="50"/>
  <c r="C976" i="50"/>
  <c r="J975" i="50"/>
  <c r="E975" i="50"/>
  <c r="D975" i="50"/>
  <c r="C975" i="50"/>
  <c r="J974" i="50"/>
  <c r="E974" i="50"/>
  <c r="D974" i="50"/>
  <c r="C974" i="50"/>
  <c r="J973" i="50"/>
  <c r="E973" i="50"/>
  <c r="D973" i="50"/>
  <c r="C973" i="50"/>
  <c r="J972" i="50"/>
  <c r="E972" i="50"/>
  <c r="D972" i="50"/>
  <c r="C972" i="50"/>
  <c r="J971" i="50"/>
  <c r="E971" i="50"/>
  <c r="D971" i="50"/>
  <c r="C971" i="50"/>
  <c r="J970" i="50"/>
  <c r="E970" i="50"/>
  <c r="D970" i="50"/>
  <c r="C970" i="50"/>
  <c r="J969" i="50"/>
  <c r="E969" i="50"/>
  <c r="D969" i="50"/>
  <c r="C969" i="50"/>
  <c r="J968" i="50"/>
  <c r="E968" i="50"/>
  <c r="D968" i="50"/>
  <c r="C968" i="50"/>
  <c r="J967" i="50"/>
  <c r="E967" i="50"/>
  <c r="D967" i="50"/>
  <c r="C967" i="50"/>
  <c r="J966" i="50"/>
  <c r="E966" i="50"/>
  <c r="D966" i="50"/>
  <c r="C966" i="50"/>
  <c r="J965" i="50"/>
  <c r="E965" i="50"/>
  <c r="D965" i="50"/>
  <c r="C965" i="50"/>
  <c r="J964" i="50"/>
  <c r="E964" i="50"/>
  <c r="D964" i="50"/>
  <c r="C964" i="50"/>
  <c r="J963" i="50"/>
  <c r="E963" i="50"/>
  <c r="D963" i="50"/>
  <c r="C963" i="50"/>
  <c r="J962" i="50"/>
  <c r="E962" i="50"/>
  <c r="D962" i="50"/>
  <c r="C962" i="50"/>
  <c r="J961" i="50"/>
  <c r="E961" i="50"/>
  <c r="D961" i="50"/>
  <c r="C961" i="50"/>
  <c r="J960" i="50"/>
  <c r="E960" i="50"/>
  <c r="D960" i="50"/>
  <c r="C960" i="50"/>
  <c r="J959" i="50"/>
  <c r="E959" i="50"/>
  <c r="D959" i="50"/>
  <c r="C959" i="50"/>
  <c r="J958" i="50"/>
  <c r="E958" i="50"/>
  <c r="D958" i="50"/>
  <c r="C958" i="50"/>
  <c r="J957" i="50"/>
  <c r="E957" i="50"/>
  <c r="D957" i="50"/>
  <c r="C957" i="50"/>
  <c r="J956" i="50"/>
  <c r="E956" i="50"/>
  <c r="D956" i="50"/>
  <c r="C956" i="50"/>
  <c r="J955" i="50"/>
  <c r="E955" i="50"/>
  <c r="D955" i="50"/>
  <c r="C955" i="50"/>
  <c r="J954" i="50"/>
  <c r="E954" i="50"/>
  <c r="D954" i="50"/>
  <c r="C954" i="50"/>
  <c r="J953" i="50"/>
  <c r="E953" i="50"/>
  <c r="D953" i="50"/>
  <c r="C953" i="50"/>
  <c r="J952" i="50"/>
  <c r="E952" i="50"/>
  <c r="D952" i="50"/>
  <c r="C952" i="50"/>
  <c r="J951" i="50"/>
  <c r="E951" i="50"/>
  <c r="D951" i="50"/>
  <c r="C951" i="50"/>
  <c r="J950" i="50"/>
  <c r="E950" i="50"/>
  <c r="D950" i="50"/>
  <c r="C950" i="50"/>
  <c r="J949" i="50"/>
  <c r="E949" i="50"/>
  <c r="D949" i="50"/>
  <c r="C949" i="50"/>
  <c r="J948" i="50"/>
  <c r="E948" i="50"/>
  <c r="D948" i="50"/>
  <c r="C948" i="50"/>
  <c r="J947" i="50"/>
  <c r="E947" i="50"/>
  <c r="D947" i="50"/>
  <c r="C947" i="50"/>
  <c r="J946" i="50"/>
  <c r="E946" i="50"/>
  <c r="D946" i="50"/>
  <c r="C946" i="50"/>
  <c r="J945" i="50"/>
  <c r="E945" i="50"/>
  <c r="D945" i="50"/>
  <c r="C945" i="50"/>
  <c r="J944" i="50"/>
  <c r="E944" i="50"/>
  <c r="D944" i="50"/>
  <c r="C944" i="50"/>
  <c r="J943" i="50"/>
  <c r="E943" i="50"/>
  <c r="D943" i="50"/>
  <c r="C943" i="50"/>
  <c r="J942" i="50"/>
  <c r="E942" i="50"/>
  <c r="D942" i="50"/>
  <c r="C942" i="50"/>
  <c r="J941" i="50"/>
  <c r="E941" i="50"/>
  <c r="D941" i="50"/>
  <c r="C941" i="50"/>
  <c r="J940" i="50"/>
  <c r="E940" i="50"/>
  <c r="D940" i="50"/>
  <c r="C940" i="50"/>
  <c r="J939" i="50"/>
  <c r="E939" i="50"/>
  <c r="D939" i="50"/>
  <c r="C939" i="50"/>
  <c r="J938" i="50"/>
  <c r="E938" i="50"/>
  <c r="D938" i="50"/>
  <c r="C938" i="50"/>
  <c r="J937" i="50"/>
  <c r="E937" i="50"/>
  <c r="D937" i="50"/>
  <c r="C937" i="50"/>
  <c r="J936" i="50"/>
  <c r="E936" i="50"/>
  <c r="D936" i="50"/>
  <c r="C936" i="50"/>
  <c r="J935" i="50"/>
  <c r="E935" i="50"/>
  <c r="D935" i="50"/>
  <c r="C935" i="50"/>
  <c r="J934" i="50"/>
  <c r="E934" i="50"/>
  <c r="D934" i="50"/>
  <c r="C934" i="50"/>
  <c r="J933" i="50"/>
  <c r="E933" i="50"/>
  <c r="D933" i="50"/>
  <c r="C933" i="50"/>
  <c r="J932" i="50"/>
  <c r="E932" i="50"/>
  <c r="D932" i="50"/>
  <c r="C932" i="50"/>
  <c r="J931" i="50"/>
  <c r="E931" i="50"/>
  <c r="D931" i="50"/>
  <c r="C931" i="50"/>
  <c r="J930" i="50"/>
  <c r="E930" i="50"/>
  <c r="D930" i="50"/>
  <c r="C930" i="50"/>
  <c r="J929" i="50"/>
  <c r="E929" i="50"/>
  <c r="D929" i="50"/>
  <c r="C929" i="50"/>
  <c r="J928" i="50"/>
  <c r="E928" i="50"/>
  <c r="D928" i="50"/>
  <c r="C928" i="50"/>
  <c r="J927" i="50"/>
  <c r="E927" i="50"/>
  <c r="D927" i="50"/>
  <c r="C927" i="50"/>
  <c r="J926" i="50"/>
  <c r="E926" i="50"/>
  <c r="D926" i="50"/>
  <c r="C926" i="50"/>
  <c r="J925" i="50"/>
  <c r="E925" i="50"/>
  <c r="D925" i="50"/>
  <c r="C925" i="50"/>
  <c r="J924" i="50"/>
  <c r="E924" i="50"/>
  <c r="D924" i="50"/>
  <c r="C924" i="50"/>
  <c r="J923" i="50"/>
  <c r="E923" i="50"/>
  <c r="D923" i="50"/>
  <c r="C923" i="50"/>
  <c r="J922" i="50"/>
  <c r="E922" i="50"/>
  <c r="D922" i="50"/>
  <c r="C922" i="50"/>
  <c r="J921" i="50"/>
  <c r="E921" i="50"/>
  <c r="D921" i="50"/>
  <c r="C921" i="50"/>
  <c r="J920" i="50"/>
  <c r="E920" i="50"/>
  <c r="D920" i="50"/>
  <c r="C920" i="50"/>
  <c r="J919" i="50"/>
  <c r="E919" i="50"/>
  <c r="D919" i="50"/>
  <c r="C919" i="50"/>
  <c r="J918" i="50"/>
  <c r="E918" i="50"/>
  <c r="D918" i="50"/>
  <c r="C918" i="50"/>
  <c r="J917" i="50"/>
  <c r="E917" i="50"/>
  <c r="D917" i="50"/>
  <c r="C917" i="50"/>
  <c r="J916" i="50"/>
  <c r="E916" i="50"/>
  <c r="D916" i="50"/>
  <c r="C916" i="50"/>
  <c r="J915" i="50"/>
  <c r="E915" i="50"/>
  <c r="D915" i="50"/>
  <c r="C915" i="50"/>
  <c r="J914" i="50"/>
  <c r="E914" i="50"/>
  <c r="D914" i="50"/>
  <c r="C914" i="50"/>
  <c r="J913" i="50"/>
  <c r="E913" i="50"/>
  <c r="D913" i="50"/>
  <c r="C913" i="50"/>
  <c r="J912" i="50"/>
  <c r="E912" i="50"/>
  <c r="D912" i="50"/>
  <c r="C912" i="50"/>
  <c r="J911" i="50"/>
  <c r="E911" i="50"/>
  <c r="D911" i="50"/>
  <c r="C911" i="50"/>
  <c r="J910" i="50"/>
  <c r="E910" i="50"/>
  <c r="D910" i="50"/>
  <c r="C910" i="50"/>
  <c r="J909" i="50"/>
  <c r="E909" i="50"/>
  <c r="D909" i="50"/>
  <c r="C909" i="50"/>
  <c r="J908" i="50"/>
  <c r="E908" i="50"/>
  <c r="D908" i="50"/>
  <c r="C908" i="50"/>
  <c r="J907" i="50"/>
  <c r="E907" i="50"/>
  <c r="D907" i="50"/>
  <c r="C907" i="50"/>
  <c r="J906" i="50"/>
  <c r="E906" i="50"/>
  <c r="D906" i="50"/>
  <c r="C906" i="50"/>
  <c r="J905" i="50"/>
  <c r="E905" i="50"/>
  <c r="D905" i="50"/>
  <c r="C905" i="50"/>
  <c r="J904" i="50"/>
  <c r="E904" i="50"/>
  <c r="D904" i="50"/>
  <c r="C904" i="50"/>
  <c r="J903" i="50"/>
  <c r="E903" i="50"/>
  <c r="D903" i="50"/>
  <c r="C903" i="50"/>
  <c r="J902" i="50"/>
  <c r="E902" i="50"/>
  <c r="D902" i="50"/>
  <c r="C902" i="50"/>
  <c r="J901" i="50"/>
  <c r="E901" i="50"/>
  <c r="D901" i="50"/>
  <c r="C901" i="50"/>
  <c r="J900" i="50"/>
  <c r="E900" i="50"/>
  <c r="D900" i="50"/>
  <c r="C900" i="50"/>
  <c r="J899" i="50"/>
  <c r="E899" i="50"/>
  <c r="D899" i="50"/>
  <c r="C899" i="50"/>
  <c r="J898" i="50"/>
  <c r="E898" i="50"/>
  <c r="D898" i="50"/>
  <c r="C898" i="50"/>
  <c r="J897" i="50"/>
  <c r="E897" i="50"/>
  <c r="D897" i="50"/>
  <c r="C897" i="50"/>
  <c r="J896" i="50"/>
  <c r="E896" i="50"/>
  <c r="D896" i="50"/>
  <c r="C896" i="50"/>
  <c r="J895" i="50"/>
  <c r="E895" i="50"/>
  <c r="D895" i="50"/>
  <c r="C895" i="50"/>
  <c r="J894" i="50"/>
  <c r="E894" i="50"/>
  <c r="D894" i="50"/>
  <c r="C894" i="50"/>
  <c r="J893" i="50"/>
  <c r="E893" i="50"/>
  <c r="D893" i="50"/>
  <c r="C893" i="50"/>
  <c r="J892" i="50"/>
  <c r="E892" i="50"/>
  <c r="D892" i="50"/>
  <c r="C892" i="50"/>
  <c r="J891" i="50"/>
  <c r="E891" i="50"/>
  <c r="D891" i="50"/>
  <c r="C891" i="50"/>
  <c r="J890" i="50"/>
  <c r="E890" i="50"/>
  <c r="D890" i="50"/>
  <c r="C890" i="50"/>
  <c r="J889" i="50"/>
  <c r="E889" i="50"/>
  <c r="D889" i="50"/>
  <c r="C889" i="50"/>
  <c r="J888" i="50"/>
  <c r="E888" i="50"/>
  <c r="D888" i="50"/>
  <c r="C888" i="50"/>
  <c r="J887" i="50"/>
  <c r="E887" i="50"/>
  <c r="D887" i="50"/>
  <c r="C887" i="50"/>
  <c r="J886" i="50"/>
  <c r="E886" i="50"/>
  <c r="D886" i="50"/>
  <c r="C886" i="50"/>
  <c r="J885" i="50"/>
  <c r="E885" i="50"/>
  <c r="D885" i="50"/>
  <c r="C885" i="50"/>
  <c r="J884" i="50"/>
  <c r="E884" i="50"/>
  <c r="D884" i="50"/>
  <c r="C884" i="50"/>
  <c r="J883" i="50"/>
  <c r="E883" i="50"/>
  <c r="D883" i="50"/>
  <c r="C883" i="50"/>
  <c r="J882" i="50"/>
  <c r="E882" i="50"/>
  <c r="D882" i="50"/>
  <c r="C882" i="50"/>
  <c r="J881" i="50"/>
  <c r="E881" i="50"/>
  <c r="D881" i="50"/>
  <c r="C881" i="50"/>
  <c r="J880" i="50"/>
  <c r="E880" i="50"/>
  <c r="D880" i="50"/>
  <c r="C880" i="50"/>
  <c r="J879" i="50"/>
  <c r="E879" i="50"/>
  <c r="D879" i="50"/>
  <c r="C879" i="50"/>
  <c r="J878" i="50"/>
  <c r="E878" i="50"/>
  <c r="D878" i="50"/>
  <c r="C878" i="50"/>
  <c r="J877" i="50"/>
  <c r="E877" i="50"/>
  <c r="D877" i="50"/>
  <c r="C877" i="50"/>
  <c r="J876" i="50"/>
  <c r="E876" i="50"/>
  <c r="D876" i="50"/>
  <c r="C876" i="50"/>
  <c r="J875" i="50"/>
  <c r="E875" i="50"/>
  <c r="D875" i="50"/>
  <c r="C875" i="50"/>
  <c r="J874" i="50"/>
  <c r="E874" i="50"/>
  <c r="D874" i="50"/>
  <c r="C874" i="50"/>
  <c r="J873" i="50"/>
  <c r="E873" i="50"/>
  <c r="D873" i="50"/>
  <c r="C873" i="50"/>
  <c r="J872" i="50"/>
  <c r="E872" i="50"/>
  <c r="D872" i="50"/>
  <c r="C872" i="50"/>
  <c r="J871" i="50"/>
  <c r="E871" i="50"/>
  <c r="D871" i="50"/>
  <c r="C871" i="50"/>
  <c r="J870" i="50"/>
  <c r="E870" i="50"/>
  <c r="D870" i="50"/>
  <c r="C870" i="50"/>
  <c r="J869" i="50"/>
  <c r="E869" i="50"/>
  <c r="D869" i="50"/>
  <c r="C869" i="50"/>
  <c r="J868" i="50"/>
  <c r="E868" i="50"/>
  <c r="D868" i="50"/>
  <c r="C868" i="50"/>
  <c r="J867" i="50"/>
  <c r="E867" i="50"/>
  <c r="D867" i="50"/>
  <c r="C867" i="50"/>
  <c r="J866" i="50"/>
  <c r="E866" i="50"/>
  <c r="D866" i="50"/>
  <c r="C866" i="50"/>
  <c r="J865" i="50"/>
  <c r="E865" i="50"/>
  <c r="D865" i="50"/>
  <c r="C865" i="50"/>
  <c r="J864" i="50"/>
  <c r="E864" i="50"/>
  <c r="D864" i="50"/>
  <c r="C864" i="50"/>
  <c r="J863" i="50"/>
  <c r="E863" i="50"/>
  <c r="D863" i="50"/>
  <c r="C863" i="50"/>
  <c r="J862" i="50"/>
  <c r="E862" i="50"/>
  <c r="D862" i="50"/>
  <c r="C862" i="50"/>
  <c r="J861" i="50"/>
  <c r="E861" i="50"/>
  <c r="D861" i="50"/>
  <c r="C861" i="50"/>
  <c r="J860" i="50"/>
  <c r="E860" i="50"/>
  <c r="D860" i="50"/>
  <c r="C860" i="50"/>
  <c r="J859" i="50"/>
  <c r="E859" i="50"/>
  <c r="D859" i="50"/>
  <c r="C859" i="50"/>
  <c r="J858" i="50"/>
  <c r="E858" i="50"/>
  <c r="D858" i="50"/>
  <c r="C858" i="50"/>
  <c r="J857" i="50"/>
  <c r="E857" i="50"/>
  <c r="D857" i="50"/>
  <c r="C857" i="50"/>
  <c r="J856" i="50"/>
  <c r="E856" i="50"/>
  <c r="D856" i="50"/>
  <c r="C856" i="50"/>
  <c r="J855" i="50"/>
  <c r="E855" i="50"/>
  <c r="D855" i="50"/>
  <c r="C855" i="50"/>
  <c r="J854" i="50"/>
  <c r="E854" i="50"/>
  <c r="D854" i="50"/>
  <c r="C854" i="50"/>
  <c r="J853" i="50"/>
  <c r="E853" i="50"/>
  <c r="D853" i="50"/>
  <c r="C853" i="50"/>
  <c r="J852" i="50"/>
  <c r="E852" i="50"/>
  <c r="D852" i="50"/>
  <c r="C852" i="50"/>
  <c r="J851" i="50"/>
  <c r="E851" i="50"/>
  <c r="D851" i="50"/>
  <c r="C851" i="50"/>
  <c r="J850" i="50"/>
  <c r="E850" i="50"/>
  <c r="D850" i="50"/>
  <c r="C850" i="50"/>
  <c r="J849" i="50"/>
  <c r="E849" i="50"/>
  <c r="D849" i="50"/>
  <c r="C849" i="50"/>
  <c r="J848" i="50"/>
  <c r="E848" i="50"/>
  <c r="D848" i="50"/>
  <c r="C848" i="50"/>
  <c r="J847" i="50"/>
  <c r="E847" i="50"/>
  <c r="D847" i="50"/>
  <c r="C847" i="50"/>
  <c r="J846" i="50"/>
  <c r="E846" i="50"/>
  <c r="D846" i="50"/>
  <c r="C846" i="50"/>
  <c r="J845" i="50"/>
  <c r="E845" i="50"/>
  <c r="D845" i="50"/>
  <c r="C845" i="50"/>
  <c r="J844" i="50"/>
  <c r="E844" i="50"/>
  <c r="D844" i="50"/>
  <c r="C844" i="50"/>
  <c r="J843" i="50"/>
  <c r="E843" i="50"/>
  <c r="D843" i="50"/>
  <c r="C843" i="50"/>
  <c r="J842" i="50"/>
  <c r="E842" i="50"/>
  <c r="D842" i="50"/>
  <c r="C842" i="50"/>
  <c r="J841" i="50"/>
  <c r="E841" i="50"/>
  <c r="D841" i="50"/>
  <c r="C841" i="50"/>
  <c r="J840" i="50"/>
  <c r="E840" i="50"/>
  <c r="D840" i="50"/>
  <c r="C840" i="50"/>
  <c r="J839" i="50"/>
  <c r="E839" i="50"/>
  <c r="D839" i="50"/>
  <c r="C839" i="50"/>
  <c r="J838" i="50"/>
  <c r="E838" i="50"/>
  <c r="D838" i="50"/>
  <c r="C838" i="50"/>
  <c r="J837" i="50"/>
  <c r="E837" i="50"/>
  <c r="D837" i="50"/>
  <c r="C837" i="50"/>
  <c r="J836" i="50"/>
  <c r="E836" i="50"/>
  <c r="D836" i="50"/>
  <c r="C836" i="50"/>
  <c r="J835" i="50"/>
  <c r="E835" i="50"/>
  <c r="D835" i="50"/>
  <c r="C835" i="50"/>
  <c r="J834" i="50"/>
  <c r="E834" i="50"/>
  <c r="D834" i="50"/>
  <c r="C834" i="50"/>
  <c r="J833" i="50"/>
  <c r="E833" i="50"/>
  <c r="D833" i="50"/>
  <c r="C833" i="50"/>
  <c r="J832" i="50"/>
  <c r="E832" i="50"/>
  <c r="D832" i="50"/>
  <c r="C832" i="50"/>
  <c r="J831" i="50"/>
  <c r="E831" i="50"/>
  <c r="D831" i="50"/>
  <c r="C831" i="50"/>
  <c r="J830" i="50"/>
  <c r="E830" i="50"/>
  <c r="D830" i="50"/>
  <c r="C830" i="50"/>
  <c r="J829" i="50"/>
  <c r="E829" i="50"/>
  <c r="D829" i="50"/>
  <c r="C829" i="50"/>
  <c r="J828" i="50"/>
  <c r="E828" i="50"/>
  <c r="D828" i="50"/>
  <c r="C828" i="50"/>
  <c r="J827" i="50"/>
  <c r="E827" i="50"/>
  <c r="D827" i="50"/>
  <c r="C827" i="50"/>
  <c r="J826" i="50"/>
  <c r="E826" i="50"/>
  <c r="D826" i="50"/>
  <c r="C826" i="50"/>
  <c r="J825" i="50"/>
  <c r="E825" i="50"/>
  <c r="D825" i="50"/>
  <c r="C825" i="50"/>
  <c r="J824" i="50"/>
  <c r="E824" i="50"/>
  <c r="D824" i="50"/>
  <c r="C824" i="50"/>
  <c r="J823" i="50"/>
  <c r="E823" i="50"/>
  <c r="D823" i="50"/>
  <c r="C823" i="50"/>
  <c r="J822" i="50"/>
  <c r="E822" i="50"/>
  <c r="D822" i="50"/>
  <c r="C822" i="50"/>
  <c r="J821" i="50"/>
  <c r="E821" i="50"/>
  <c r="D821" i="50"/>
  <c r="C821" i="50"/>
  <c r="J820" i="50"/>
  <c r="E820" i="50"/>
  <c r="D820" i="50"/>
  <c r="C820" i="50"/>
  <c r="J819" i="50"/>
  <c r="E819" i="50"/>
  <c r="D819" i="50"/>
  <c r="C819" i="50"/>
  <c r="J818" i="50"/>
  <c r="E818" i="50"/>
  <c r="D818" i="50"/>
  <c r="C818" i="50"/>
  <c r="J817" i="50"/>
  <c r="E817" i="50"/>
  <c r="D817" i="50"/>
  <c r="C817" i="50"/>
  <c r="J816" i="50"/>
  <c r="E816" i="50"/>
  <c r="D816" i="50"/>
  <c r="C816" i="50"/>
  <c r="J815" i="50"/>
  <c r="E815" i="50"/>
  <c r="D815" i="50"/>
  <c r="C815" i="50"/>
  <c r="J814" i="50"/>
  <c r="E814" i="50"/>
  <c r="D814" i="50"/>
  <c r="C814" i="50"/>
  <c r="J813" i="50"/>
  <c r="E813" i="50"/>
  <c r="D813" i="50"/>
  <c r="C813" i="50"/>
  <c r="J812" i="50"/>
  <c r="E812" i="50"/>
  <c r="D812" i="50"/>
  <c r="C812" i="50"/>
  <c r="J811" i="50"/>
  <c r="E811" i="50"/>
  <c r="D811" i="50"/>
  <c r="C811" i="50"/>
  <c r="J810" i="50"/>
  <c r="E810" i="50"/>
  <c r="D810" i="50"/>
  <c r="C810" i="50"/>
  <c r="J809" i="50"/>
  <c r="E809" i="50"/>
  <c r="D809" i="50"/>
  <c r="C809" i="50"/>
  <c r="J808" i="50"/>
  <c r="E808" i="50"/>
  <c r="D808" i="50"/>
  <c r="C808" i="50"/>
  <c r="J807" i="50"/>
  <c r="E807" i="50"/>
  <c r="D807" i="50"/>
  <c r="C807" i="50"/>
  <c r="J806" i="50"/>
  <c r="E806" i="50"/>
  <c r="D806" i="50"/>
  <c r="C806" i="50"/>
  <c r="J805" i="50"/>
  <c r="E805" i="50"/>
  <c r="D805" i="50"/>
  <c r="C805" i="50"/>
  <c r="J804" i="50"/>
  <c r="E804" i="50"/>
  <c r="D804" i="50"/>
  <c r="C804" i="50"/>
  <c r="J803" i="50"/>
  <c r="E803" i="50"/>
  <c r="D803" i="50"/>
  <c r="C803" i="50"/>
  <c r="J802" i="50"/>
  <c r="E802" i="50"/>
  <c r="D802" i="50"/>
  <c r="C802" i="50"/>
  <c r="J801" i="50"/>
  <c r="E801" i="50"/>
  <c r="D801" i="50"/>
  <c r="C801" i="50"/>
  <c r="J800" i="50"/>
  <c r="E800" i="50"/>
  <c r="D800" i="50"/>
  <c r="C800" i="50"/>
  <c r="J799" i="50"/>
  <c r="E799" i="50"/>
  <c r="D799" i="50"/>
  <c r="C799" i="50"/>
  <c r="J798" i="50"/>
  <c r="E798" i="50"/>
  <c r="D798" i="50"/>
  <c r="C798" i="50"/>
  <c r="J797" i="50"/>
  <c r="E797" i="50"/>
  <c r="D797" i="50"/>
  <c r="C797" i="50"/>
  <c r="J796" i="50"/>
  <c r="E796" i="50"/>
  <c r="D796" i="50"/>
  <c r="C796" i="50"/>
  <c r="J795" i="50"/>
  <c r="E795" i="50"/>
  <c r="D795" i="50"/>
  <c r="C795" i="50"/>
  <c r="J794" i="50"/>
  <c r="E794" i="50"/>
  <c r="D794" i="50"/>
  <c r="C794" i="50"/>
  <c r="J793" i="50"/>
  <c r="E793" i="50"/>
  <c r="D793" i="50"/>
  <c r="C793" i="50"/>
  <c r="J792" i="50"/>
  <c r="E792" i="50"/>
  <c r="D792" i="50"/>
  <c r="C792" i="50"/>
  <c r="J791" i="50"/>
  <c r="E791" i="50"/>
  <c r="D791" i="50"/>
  <c r="C791" i="50"/>
  <c r="J790" i="50"/>
  <c r="E790" i="50"/>
  <c r="D790" i="50"/>
  <c r="C790" i="50"/>
  <c r="J789" i="50"/>
  <c r="E789" i="50"/>
  <c r="D789" i="50"/>
  <c r="C789" i="50"/>
  <c r="J788" i="50"/>
  <c r="E788" i="50"/>
  <c r="D788" i="50"/>
  <c r="C788" i="50"/>
  <c r="J787" i="50"/>
  <c r="E787" i="50"/>
  <c r="D787" i="50"/>
  <c r="C787" i="50"/>
  <c r="J786" i="50"/>
  <c r="E786" i="50"/>
  <c r="D786" i="50"/>
  <c r="C786" i="50"/>
  <c r="J785" i="50"/>
  <c r="E785" i="50"/>
  <c r="D785" i="50"/>
  <c r="C785" i="50"/>
  <c r="J784" i="50"/>
  <c r="E784" i="50"/>
  <c r="D784" i="50"/>
  <c r="C784" i="50"/>
  <c r="J783" i="50"/>
  <c r="E783" i="50"/>
  <c r="D783" i="50"/>
  <c r="C783" i="50"/>
  <c r="J782" i="50"/>
  <c r="E782" i="50"/>
  <c r="D782" i="50"/>
  <c r="C782" i="50"/>
  <c r="J781" i="50"/>
  <c r="E781" i="50"/>
  <c r="D781" i="50"/>
  <c r="C781" i="50"/>
  <c r="J780" i="50"/>
  <c r="E780" i="50"/>
  <c r="D780" i="50"/>
  <c r="C780" i="50"/>
  <c r="J779" i="50"/>
  <c r="E779" i="50"/>
  <c r="D779" i="50"/>
  <c r="C779" i="50"/>
  <c r="J778" i="50"/>
  <c r="E778" i="50"/>
  <c r="D778" i="50"/>
  <c r="C778" i="50"/>
  <c r="J777" i="50"/>
  <c r="E777" i="50"/>
  <c r="D777" i="50"/>
  <c r="C777" i="50"/>
  <c r="J776" i="50"/>
  <c r="E776" i="50"/>
  <c r="D776" i="50"/>
  <c r="C776" i="50"/>
  <c r="J775" i="50"/>
  <c r="E775" i="50"/>
  <c r="D775" i="50"/>
  <c r="C775" i="50"/>
  <c r="J774" i="50"/>
  <c r="E774" i="50"/>
  <c r="D774" i="50"/>
  <c r="C774" i="50"/>
  <c r="J773" i="50"/>
  <c r="E773" i="50"/>
  <c r="D773" i="50"/>
  <c r="C773" i="50"/>
  <c r="J772" i="50"/>
  <c r="E772" i="50"/>
  <c r="D772" i="50"/>
  <c r="C772" i="50"/>
  <c r="J771" i="50"/>
  <c r="E771" i="50"/>
  <c r="D771" i="50"/>
  <c r="C771" i="50"/>
  <c r="J770" i="50"/>
  <c r="E770" i="50"/>
  <c r="D770" i="50"/>
  <c r="C770" i="50"/>
  <c r="J769" i="50"/>
  <c r="E769" i="50"/>
  <c r="D769" i="50"/>
  <c r="C769" i="50"/>
  <c r="J768" i="50"/>
  <c r="E768" i="50"/>
  <c r="D768" i="50"/>
  <c r="C768" i="50"/>
  <c r="J767" i="50"/>
  <c r="E767" i="50"/>
  <c r="D767" i="50"/>
  <c r="C767" i="50"/>
  <c r="J766" i="50"/>
  <c r="E766" i="50"/>
  <c r="D766" i="50"/>
  <c r="C766" i="50"/>
  <c r="J765" i="50"/>
  <c r="E765" i="50"/>
  <c r="D765" i="50"/>
  <c r="C765" i="50"/>
  <c r="J764" i="50"/>
  <c r="E764" i="50"/>
  <c r="D764" i="50"/>
  <c r="C764" i="50"/>
  <c r="J763" i="50"/>
  <c r="E763" i="50"/>
  <c r="D763" i="50"/>
  <c r="C763" i="50"/>
  <c r="J762" i="50"/>
  <c r="E762" i="50"/>
  <c r="D762" i="50"/>
  <c r="C762" i="50"/>
  <c r="J761" i="50"/>
  <c r="E761" i="50"/>
  <c r="D761" i="50"/>
  <c r="C761" i="50"/>
  <c r="J760" i="50"/>
  <c r="E760" i="50"/>
  <c r="D760" i="50"/>
  <c r="C760" i="50"/>
  <c r="J759" i="50"/>
  <c r="E759" i="50"/>
  <c r="D759" i="50"/>
  <c r="C759" i="50"/>
  <c r="J758" i="50"/>
  <c r="E758" i="50"/>
  <c r="D758" i="50"/>
  <c r="C758" i="50"/>
  <c r="J757" i="50"/>
  <c r="E757" i="50"/>
  <c r="D757" i="50"/>
  <c r="C757" i="50"/>
  <c r="J756" i="50"/>
  <c r="E756" i="50"/>
  <c r="D756" i="50"/>
  <c r="C756" i="50"/>
  <c r="J755" i="50"/>
  <c r="E755" i="50"/>
  <c r="D755" i="50"/>
  <c r="C755" i="50"/>
  <c r="J754" i="50"/>
  <c r="E754" i="50"/>
  <c r="D754" i="50"/>
  <c r="C754" i="50"/>
  <c r="J753" i="50"/>
  <c r="E753" i="50"/>
  <c r="D753" i="50"/>
  <c r="C753" i="50"/>
  <c r="J752" i="50"/>
  <c r="E752" i="50"/>
  <c r="D752" i="50"/>
  <c r="C752" i="50"/>
  <c r="J751" i="50"/>
  <c r="E751" i="50"/>
  <c r="D751" i="50"/>
  <c r="C751" i="50"/>
  <c r="J750" i="50"/>
  <c r="E750" i="50"/>
  <c r="D750" i="50"/>
  <c r="C750" i="50"/>
  <c r="J749" i="50"/>
  <c r="E749" i="50"/>
  <c r="D749" i="50"/>
  <c r="C749" i="50"/>
  <c r="J748" i="50"/>
  <c r="E748" i="50"/>
  <c r="D748" i="50"/>
  <c r="C748" i="50"/>
  <c r="J747" i="50"/>
  <c r="E747" i="50"/>
  <c r="D747" i="50"/>
  <c r="C747" i="50"/>
  <c r="J746" i="50"/>
  <c r="E746" i="50"/>
  <c r="D746" i="50"/>
  <c r="C746" i="50"/>
  <c r="J745" i="50"/>
  <c r="E745" i="50"/>
  <c r="D745" i="50"/>
  <c r="C745" i="50"/>
  <c r="J744" i="50"/>
  <c r="E744" i="50"/>
  <c r="D744" i="50"/>
  <c r="C744" i="50"/>
  <c r="J743" i="50"/>
  <c r="E743" i="50"/>
  <c r="D743" i="50"/>
  <c r="C743" i="50"/>
  <c r="J742" i="50"/>
  <c r="E742" i="50"/>
  <c r="D742" i="50"/>
  <c r="C742" i="50"/>
  <c r="J741" i="50"/>
  <c r="E741" i="50"/>
  <c r="D741" i="50"/>
  <c r="C741" i="50"/>
  <c r="J740" i="50"/>
  <c r="E740" i="50"/>
  <c r="D740" i="50"/>
  <c r="C740" i="50"/>
  <c r="J739" i="50"/>
  <c r="E739" i="50"/>
  <c r="D739" i="50"/>
  <c r="C739" i="50"/>
  <c r="J738" i="50"/>
  <c r="E738" i="50"/>
  <c r="D738" i="50"/>
  <c r="C738" i="50"/>
  <c r="J737" i="50"/>
  <c r="E737" i="50"/>
  <c r="D737" i="50"/>
  <c r="C737" i="50"/>
  <c r="J736" i="50"/>
  <c r="E736" i="50"/>
  <c r="D736" i="50"/>
  <c r="C736" i="50"/>
  <c r="J735" i="50"/>
  <c r="E735" i="50"/>
  <c r="D735" i="50"/>
  <c r="C735" i="50"/>
  <c r="J734" i="50"/>
  <c r="E734" i="50"/>
  <c r="D734" i="50"/>
  <c r="C734" i="50"/>
  <c r="J733" i="50"/>
  <c r="E733" i="50"/>
  <c r="D733" i="50"/>
  <c r="C733" i="50"/>
  <c r="J732" i="50"/>
  <c r="E732" i="50"/>
  <c r="D732" i="50"/>
  <c r="C732" i="50"/>
  <c r="J731" i="50"/>
  <c r="E731" i="50"/>
  <c r="D731" i="50"/>
  <c r="C731" i="50"/>
  <c r="J730" i="50"/>
  <c r="E730" i="50"/>
  <c r="D730" i="50"/>
  <c r="C730" i="50"/>
  <c r="J729" i="50"/>
  <c r="E729" i="50"/>
  <c r="D729" i="50"/>
  <c r="C729" i="50"/>
  <c r="J728" i="50"/>
  <c r="E728" i="50"/>
  <c r="D728" i="50"/>
  <c r="C728" i="50"/>
  <c r="J727" i="50"/>
  <c r="E727" i="50"/>
  <c r="D727" i="50"/>
  <c r="C727" i="50"/>
  <c r="J726" i="50"/>
  <c r="E726" i="50"/>
  <c r="D726" i="50"/>
  <c r="C726" i="50"/>
  <c r="J725" i="50"/>
  <c r="E725" i="50"/>
  <c r="D725" i="50"/>
  <c r="C725" i="50"/>
  <c r="J724" i="50"/>
  <c r="E724" i="50"/>
  <c r="D724" i="50"/>
  <c r="C724" i="50"/>
  <c r="J723" i="50"/>
  <c r="E723" i="50"/>
  <c r="D723" i="50"/>
  <c r="C723" i="50"/>
  <c r="J722" i="50"/>
  <c r="E722" i="50"/>
  <c r="D722" i="50"/>
  <c r="C722" i="50"/>
  <c r="J721" i="50"/>
  <c r="E721" i="50"/>
  <c r="D721" i="50"/>
  <c r="C721" i="50"/>
  <c r="J720" i="50"/>
  <c r="E720" i="50"/>
  <c r="D720" i="50"/>
  <c r="C720" i="50"/>
  <c r="J719" i="50"/>
  <c r="E719" i="50"/>
  <c r="D719" i="50"/>
  <c r="C719" i="50"/>
  <c r="J718" i="50"/>
  <c r="E718" i="50"/>
  <c r="D718" i="50"/>
  <c r="C718" i="50"/>
  <c r="J717" i="50"/>
  <c r="E717" i="50"/>
  <c r="D717" i="50"/>
  <c r="C717" i="50"/>
  <c r="J716" i="50"/>
  <c r="E716" i="50"/>
  <c r="D716" i="50"/>
  <c r="C716" i="50"/>
  <c r="J715" i="50"/>
  <c r="E715" i="50"/>
  <c r="D715" i="50"/>
  <c r="C715" i="50"/>
  <c r="J714" i="50"/>
  <c r="E714" i="50"/>
  <c r="D714" i="50"/>
  <c r="C714" i="50"/>
  <c r="J713" i="50"/>
  <c r="E713" i="50"/>
  <c r="D713" i="50"/>
  <c r="C713" i="50"/>
  <c r="J712" i="50"/>
  <c r="E712" i="50"/>
  <c r="D712" i="50"/>
  <c r="C712" i="50"/>
  <c r="J711" i="50"/>
  <c r="E711" i="50"/>
  <c r="D711" i="50"/>
  <c r="C711" i="50"/>
  <c r="J710" i="50"/>
  <c r="E710" i="50"/>
  <c r="D710" i="50"/>
  <c r="C710" i="50"/>
  <c r="J709" i="50"/>
  <c r="E709" i="50"/>
  <c r="D709" i="50"/>
  <c r="C709" i="50"/>
  <c r="J708" i="50"/>
  <c r="E708" i="50"/>
  <c r="D708" i="50"/>
  <c r="C708" i="50"/>
  <c r="J707" i="50"/>
  <c r="E707" i="50"/>
  <c r="D707" i="50"/>
  <c r="C707" i="50"/>
  <c r="J706" i="50"/>
  <c r="E706" i="50"/>
  <c r="D706" i="50"/>
  <c r="C706" i="50"/>
  <c r="J705" i="50"/>
  <c r="E705" i="50"/>
  <c r="D705" i="50"/>
  <c r="C705" i="50"/>
  <c r="J704" i="50"/>
  <c r="E704" i="50"/>
  <c r="D704" i="50"/>
  <c r="C704" i="50"/>
  <c r="J703" i="50"/>
  <c r="E703" i="50"/>
  <c r="D703" i="50"/>
  <c r="C703" i="50"/>
  <c r="J702" i="50"/>
  <c r="E702" i="50"/>
  <c r="D702" i="50"/>
  <c r="C702" i="50"/>
  <c r="J701" i="50"/>
  <c r="E701" i="50"/>
  <c r="D701" i="50"/>
  <c r="C701" i="50"/>
  <c r="J700" i="50"/>
  <c r="E700" i="50"/>
  <c r="D700" i="50"/>
  <c r="C700" i="50"/>
  <c r="J699" i="50"/>
  <c r="E699" i="50"/>
  <c r="D699" i="50"/>
  <c r="C699" i="50"/>
  <c r="J698" i="50"/>
  <c r="E698" i="50"/>
  <c r="D698" i="50"/>
  <c r="C698" i="50"/>
  <c r="J697" i="50"/>
  <c r="E697" i="50"/>
  <c r="D697" i="50"/>
  <c r="C697" i="50"/>
  <c r="J696" i="50"/>
  <c r="E696" i="50"/>
  <c r="D696" i="50"/>
  <c r="C696" i="50"/>
  <c r="J695" i="50"/>
  <c r="E695" i="50"/>
  <c r="D695" i="50"/>
  <c r="C695" i="50"/>
  <c r="J694" i="50"/>
  <c r="E694" i="50"/>
  <c r="D694" i="50"/>
  <c r="C694" i="50"/>
  <c r="J693" i="50"/>
  <c r="E693" i="50"/>
  <c r="D693" i="50"/>
  <c r="C693" i="50"/>
  <c r="J692" i="50"/>
  <c r="E692" i="50"/>
  <c r="D692" i="50"/>
  <c r="C692" i="50"/>
  <c r="J691" i="50"/>
  <c r="E691" i="50"/>
  <c r="D691" i="50"/>
  <c r="C691" i="50"/>
  <c r="J690" i="50"/>
  <c r="E690" i="50"/>
  <c r="D690" i="50"/>
  <c r="C690" i="50"/>
  <c r="J689" i="50"/>
  <c r="E689" i="50"/>
  <c r="D689" i="50"/>
  <c r="C689" i="50"/>
  <c r="J688" i="50"/>
  <c r="E688" i="50"/>
  <c r="D688" i="50"/>
  <c r="C688" i="50"/>
  <c r="J687" i="50"/>
  <c r="E687" i="50"/>
  <c r="D687" i="50"/>
  <c r="C687" i="50"/>
  <c r="J686" i="50"/>
  <c r="E686" i="50"/>
  <c r="D686" i="50"/>
  <c r="C686" i="50"/>
  <c r="J685" i="50"/>
  <c r="E685" i="50"/>
  <c r="D685" i="50"/>
  <c r="C685" i="50"/>
  <c r="J684" i="50"/>
  <c r="E684" i="50"/>
  <c r="D684" i="50"/>
  <c r="C684" i="50"/>
  <c r="J683" i="50"/>
  <c r="E683" i="50"/>
  <c r="D683" i="50"/>
  <c r="C683" i="50"/>
  <c r="J682" i="50"/>
  <c r="E682" i="50"/>
  <c r="D682" i="50"/>
  <c r="C682" i="50"/>
  <c r="J681" i="50"/>
  <c r="E681" i="50"/>
  <c r="D681" i="50"/>
  <c r="C681" i="50"/>
  <c r="J680" i="50"/>
  <c r="E680" i="50"/>
  <c r="D680" i="50"/>
  <c r="C680" i="50"/>
  <c r="J679" i="50"/>
  <c r="E679" i="50"/>
  <c r="D679" i="50"/>
  <c r="C679" i="50"/>
  <c r="J678" i="50"/>
  <c r="E678" i="50"/>
  <c r="D678" i="50"/>
  <c r="C678" i="50"/>
  <c r="J677" i="50"/>
  <c r="E677" i="50"/>
  <c r="D677" i="50"/>
  <c r="C677" i="50"/>
  <c r="J676" i="50"/>
  <c r="E676" i="50"/>
  <c r="D676" i="50"/>
  <c r="C676" i="50"/>
  <c r="J675" i="50"/>
  <c r="E675" i="50"/>
  <c r="D675" i="50"/>
  <c r="C675" i="50"/>
  <c r="J674" i="50"/>
  <c r="E674" i="50"/>
  <c r="D674" i="50"/>
  <c r="C674" i="50"/>
  <c r="J673" i="50"/>
  <c r="E673" i="50"/>
  <c r="D673" i="50"/>
  <c r="C673" i="50"/>
  <c r="J672" i="50"/>
  <c r="E672" i="50"/>
  <c r="D672" i="50"/>
  <c r="C672" i="50"/>
  <c r="J671" i="50"/>
  <c r="E671" i="50"/>
  <c r="D671" i="50"/>
  <c r="C671" i="50"/>
  <c r="J670" i="50"/>
  <c r="E670" i="50"/>
  <c r="D670" i="50"/>
  <c r="C670" i="50"/>
  <c r="J669" i="50"/>
  <c r="E669" i="50"/>
  <c r="D669" i="50"/>
  <c r="C669" i="50"/>
  <c r="J668" i="50"/>
  <c r="E668" i="50"/>
  <c r="D668" i="50"/>
  <c r="C668" i="50"/>
  <c r="J667" i="50"/>
  <c r="E667" i="50"/>
  <c r="D667" i="50"/>
  <c r="C667" i="50"/>
  <c r="J666" i="50"/>
  <c r="E666" i="50"/>
  <c r="D666" i="50"/>
  <c r="C666" i="50"/>
  <c r="J665" i="50"/>
  <c r="E665" i="50"/>
  <c r="D665" i="50"/>
  <c r="C665" i="50"/>
  <c r="J664" i="50"/>
  <c r="E664" i="50"/>
  <c r="D664" i="50"/>
  <c r="C664" i="50"/>
  <c r="J663" i="50"/>
  <c r="E663" i="50"/>
  <c r="D663" i="50"/>
  <c r="C663" i="50"/>
  <c r="J662" i="50"/>
  <c r="E662" i="50"/>
  <c r="D662" i="50"/>
  <c r="C662" i="50"/>
  <c r="J661" i="50"/>
  <c r="E661" i="50"/>
  <c r="D661" i="50"/>
  <c r="C661" i="50"/>
  <c r="J660" i="50"/>
  <c r="E660" i="50"/>
  <c r="D660" i="50"/>
  <c r="C660" i="50"/>
  <c r="J659" i="50"/>
  <c r="E659" i="50"/>
  <c r="D659" i="50"/>
  <c r="C659" i="50"/>
  <c r="J658" i="50"/>
  <c r="E658" i="50"/>
  <c r="D658" i="50"/>
  <c r="C658" i="50"/>
  <c r="J657" i="50"/>
  <c r="E657" i="50"/>
  <c r="D657" i="50"/>
  <c r="C657" i="50"/>
  <c r="J656" i="50"/>
  <c r="E656" i="50"/>
  <c r="D656" i="50"/>
  <c r="C656" i="50"/>
  <c r="J655" i="50"/>
  <c r="E655" i="50"/>
  <c r="D655" i="50"/>
  <c r="C655" i="50"/>
  <c r="J654" i="50"/>
  <c r="E654" i="50"/>
  <c r="D654" i="50"/>
  <c r="C654" i="50"/>
  <c r="J653" i="50"/>
  <c r="E653" i="50"/>
  <c r="D653" i="50"/>
  <c r="C653" i="50"/>
  <c r="J652" i="50"/>
  <c r="E652" i="50"/>
  <c r="D652" i="50"/>
  <c r="C652" i="50"/>
  <c r="J651" i="50"/>
  <c r="E651" i="50"/>
  <c r="D651" i="50"/>
  <c r="C651" i="50"/>
  <c r="J650" i="50"/>
  <c r="E650" i="50"/>
  <c r="D650" i="50"/>
  <c r="C650" i="50"/>
  <c r="J649" i="50"/>
  <c r="E649" i="50"/>
  <c r="D649" i="50"/>
  <c r="C649" i="50"/>
  <c r="J648" i="50"/>
  <c r="E648" i="50"/>
  <c r="D648" i="50"/>
  <c r="C648" i="50"/>
  <c r="J647" i="50"/>
  <c r="E647" i="50"/>
  <c r="D647" i="50"/>
  <c r="C647" i="50"/>
  <c r="J646" i="50"/>
  <c r="E646" i="50"/>
  <c r="D646" i="50"/>
  <c r="C646" i="50"/>
  <c r="J645" i="50"/>
  <c r="E645" i="50"/>
  <c r="D645" i="50"/>
  <c r="C645" i="50"/>
  <c r="J644" i="50"/>
  <c r="E644" i="50"/>
  <c r="D644" i="50"/>
  <c r="C644" i="50"/>
  <c r="J643" i="50"/>
  <c r="E643" i="50"/>
  <c r="D643" i="50"/>
  <c r="C643" i="50"/>
  <c r="J642" i="50"/>
  <c r="E642" i="50"/>
  <c r="D642" i="50"/>
  <c r="C642" i="50"/>
  <c r="J641" i="50"/>
  <c r="E641" i="50"/>
  <c r="D641" i="50"/>
  <c r="C641" i="50"/>
  <c r="J640" i="50"/>
  <c r="E640" i="50"/>
  <c r="D640" i="50"/>
  <c r="C640" i="50"/>
  <c r="J639" i="50"/>
  <c r="E639" i="50"/>
  <c r="D639" i="50"/>
  <c r="C639" i="50"/>
  <c r="J638" i="50"/>
  <c r="E638" i="50"/>
  <c r="D638" i="50"/>
  <c r="C638" i="50"/>
  <c r="J637" i="50"/>
  <c r="E637" i="50"/>
  <c r="D637" i="50"/>
  <c r="C637" i="50"/>
  <c r="J636" i="50"/>
  <c r="E636" i="50"/>
  <c r="D636" i="50"/>
  <c r="C636" i="50"/>
  <c r="J635" i="50"/>
  <c r="E635" i="50"/>
  <c r="D635" i="50"/>
  <c r="C635" i="50"/>
  <c r="J634" i="50"/>
  <c r="E634" i="50"/>
  <c r="D634" i="50"/>
  <c r="C634" i="50"/>
  <c r="J633" i="50"/>
  <c r="E633" i="50"/>
  <c r="D633" i="50"/>
  <c r="C633" i="50"/>
  <c r="J632" i="50"/>
  <c r="E632" i="50"/>
  <c r="D632" i="50"/>
  <c r="C632" i="50"/>
  <c r="J631" i="50"/>
  <c r="E631" i="50"/>
  <c r="D631" i="50"/>
  <c r="C631" i="50"/>
  <c r="J630" i="50"/>
  <c r="E630" i="50"/>
  <c r="D630" i="50"/>
  <c r="C630" i="50"/>
  <c r="J629" i="50"/>
  <c r="E629" i="50"/>
  <c r="D629" i="50"/>
  <c r="C629" i="50"/>
  <c r="J628" i="50"/>
  <c r="E628" i="50"/>
  <c r="D628" i="50"/>
  <c r="C628" i="50"/>
  <c r="J627" i="50"/>
  <c r="E627" i="50"/>
  <c r="D627" i="50"/>
  <c r="C627" i="50"/>
  <c r="J626" i="50"/>
  <c r="E626" i="50"/>
  <c r="D626" i="50"/>
  <c r="C626" i="50"/>
  <c r="J625" i="50"/>
  <c r="E625" i="50"/>
  <c r="D625" i="50"/>
  <c r="C625" i="50"/>
  <c r="J624" i="50"/>
  <c r="E624" i="50"/>
  <c r="D624" i="50"/>
  <c r="C624" i="50"/>
  <c r="J623" i="50"/>
  <c r="E623" i="50"/>
  <c r="D623" i="50"/>
  <c r="C623" i="50"/>
  <c r="J622" i="50"/>
  <c r="E622" i="50"/>
  <c r="D622" i="50"/>
  <c r="C622" i="50"/>
  <c r="J621" i="50"/>
  <c r="E621" i="50"/>
  <c r="D621" i="50"/>
  <c r="C621" i="50"/>
  <c r="J620" i="50"/>
  <c r="E620" i="50"/>
  <c r="D620" i="50"/>
  <c r="C620" i="50"/>
  <c r="J619" i="50"/>
  <c r="E619" i="50"/>
  <c r="D619" i="50"/>
  <c r="C619" i="50"/>
  <c r="J618" i="50"/>
  <c r="E618" i="50"/>
  <c r="D618" i="50"/>
  <c r="C618" i="50"/>
  <c r="J617" i="50"/>
  <c r="E617" i="50"/>
  <c r="D617" i="50"/>
  <c r="C617" i="50"/>
  <c r="J616" i="50"/>
  <c r="E616" i="50"/>
  <c r="D616" i="50"/>
  <c r="C616" i="50"/>
  <c r="J615" i="50"/>
  <c r="E615" i="50"/>
  <c r="D615" i="50"/>
  <c r="C615" i="50"/>
  <c r="J614" i="50"/>
  <c r="E614" i="50"/>
  <c r="D614" i="50"/>
  <c r="C614" i="50"/>
  <c r="J613" i="50"/>
  <c r="E613" i="50"/>
  <c r="D613" i="50"/>
  <c r="C613" i="50"/>
  <c r="J612" i="50"/>
  <c r="E612" i="50"/>
  <c r="D612" i="50"/>
  <c r="C612" i="50"/>
  <c r="J611" i="50"/>
  <c r="E611" i="50"/>
  <c r="D611" i="50"/>
  <c r="C611" i="50"/>
  <c r="J610" i="50"/>
  <c r="E610" i="50"/>
  <c r="D610" i="50"/>
  <c r="C610" i="50"/>
  <c r="J609" i="50"/>
  <c r="E609" i="50"/>
  <c r="D609" i="50"/>
  <c r="C609" i="50"/>
  <c r="J608" i="50"/>
  <c r="E608" i="50"/>
  <c r="D608" i="50"/>
  <c r="C608" i="50"/>
  <c r="J607" i="50"/>
  <c r="E607" i="50"/>
  <c r="D607" i="50"/>
  <c r="C607" i="50"/>
  <c r="J606" i="50"/>
  <c r="E606" i="50"/>
  <c r="D606" i="50"/>
  <c r="C606" i="50"/>
  <c r="J605" i="50"/>
  <c r="E605" i="50"/>
  <c r="D605" i="50"/>
  <c r="C605" i="50"/>
  <c r="J604" i="50"/>
  <c r="E604" i="50"/>
  <c r="D604" i="50"/>
  <c r="C604" i="50"/>
  <c r="J603" i="50"/>
  <c r="E603" i="50"/>
  <c r="D603" i="50"/>
  <c r="C603" i="50"/>
  <c r="J602" i="50"/>
  <c r="E602" i="50"/>
  <c r="D602" i="50"/>
  <c r="C602" i="50"/>
  <c r="J601" i="50"/>
  <c r="E601" i="50"/>
  <c r="D601" i="50"/>
  <c r="C601" i="50"/>
  <c r="J600" i="50"/>
  <c r="E600" i="50"/>
  <c r="D600" i="50"/>
  <c r="C600" i="50"/>
  <c r="J599" i="50"/>
  <c r="E599" i="50"/>
  <c r="D599" i="50"/>
  <c r="C599" i="50"/>
  <c r="J598" i="50"/>
  <c r="E598" i="50"/>
  <c r="D598" i="50"/>
  <c r="C598" i="50"/>
  <c r="J597" i="50"/>
  <c r="E597" i="50"/>
  <c r="D597" i="50"/>
  <c r="C597" i="50"/>
  <c r="J596" i="50"/>
  <c r="E596" i="50"/>
  <c r="D596" i="50"/>
  <c r="C596" i="50"/>
  <c r="J595" i="50"/>
  <c r="E595" i="50"/>
  <c r="D595" i="50"/>
  <c r="C595" i="50"/>
  <c r="J594" i="50"/>
  <c r="E594" i="50"/>
  <c r="D594" i="50"/>
  <c r="C594" i="50"/>
  <c r="J593" i="50"/>
  <c r="E593" i="50"/>
  <c r="D593" i="50"/>
  <c r="C593" i="50"/>
  <c r="J592" i="50"/>
  <c r="E592" i="50"/>
  <c r="D592" i="50"/>
  <c r="C592" i="50"/>
  <c r="J591" i="50"/>
  <c r="E591" i="50"/>
  <c r="D591" i="50"/>
  <c r="C591" i="50"/>
  <c r="J590" i="50"/>
  <c r="E590" i="50"/>
  <c r="D590" i="50"/>
  <c r="C590" i="50"/>
  <c r="J589" i="50"/>
  <c r="E589" i="50"/>
  <c r="D589" i="50"/>
  <c r="C589" i="50"/>
  <c r="J588" i="50"/>
  <c r="E588" i="50"/>
  <c r="D588" i="50"/>
  <c r="C588" i="50"/>
  <c r="J587" i="50"/>
  <c r="E587" i="50"/>
  <c r="D587" i="50"/>
  <c r="C587" i="50"/>
  <c r="J586" i="50"/>
  <c r="E586" i="50"/>
  <c r="D586" i="50"/>
  <c r="C586" i="50"/>
  <c r="J585" i="50"/>
  <c r="E585" i="50"/>
  <c r="D585" i="50"/>
  <c r="C585" i="50"/>
  <c r="J584" i="50"/>
  <c r="E584" i="50"/>
  <c r="D584" i="50"/>
  <c r="C584" i="50"/>
  <c r="J583" i="50"/>
  <c r="E583" i="50"/>
  <c r="D583" i="50"/>
  <c r="C583" i="50"/>
  <c r="J582" i="50"/>
  <c r="E582" i="50"/>
  <c r="D582" i="50"/>
  <c r="C582" i="50"/>
  <c r="J581" i="50"/>
  <c r="E581" i="50"/>
  <c r="D581" i="50"/>
  <c r="C581" i="50"/>
  <c r="J580" i="50"/>
  <c r="E580" i="50"/>
  <c r="D580" i="50"/>
  <c r="C580" i="50"/>
  <c r="J579" i="50"/>
  <c r="E579" i="50"/>
  <c r="D579" i="50"/>
  <c r="C579" i="50"/>
  <c r="J578" i="50"/>
  <c r="E578" i="50"/>
  <c r="D578" i="50"/>
  <c r="C578" i="50"/>
  <c r="J577" i="50"/>
  <c r="E577" i="50"/>
  <c r="D577" i="50"/>
  <c r="C577" i="50"/>
  <c r="J576" i="50"/>
  <c r="E576" i="50"/>
  <c r="D576" i="50"/>
  <c r="C576" i="50"/>
  <c r="J575" i="50"/>
  <c r="E575" i="50"/>
  <c r="D575" i="50"/>
  <c r="C575" i="50"/>
  <c r="J574" i="50"/>
  <c r="E574" i="50"/>
  <c r="D574" i="50"/>
  <c r="C574" i="50"/>
  <c r="J573" i="50"/>
  <c r="E573" i="50"/>
  <c r="D573" i="50"/>
  <c r="C573" i="50"/>
  <c r="J572" i="50"/>
  <c r="E572" i="50"/>
  <c r="D572" i="50"/>
  <c r="C572" i="50"/>
  <c r="J571" i="50"/>
  <c r="E571" i="50"/>
  <c r="D571" i="50"/>
  <c r="C571" i="50"/>
  <c r="J570" i="50"/>
  <c r="E570" i="50"/>
  <c r="D570" i="50"/>
  <c r="C570" i="50"/>
  <c r="J569" i="50"/>
  <c r="E569" i="50"/>
  <c r="D569" i="50"/>
  <c r="C569" i="50"/>
  <c r="J568" i="50"/>
  <c r="E568" i="50"/>
  <c r="D568" i="50"/>
  <c r="C568" i="50"/>
  <c r="J567" i="50"/>
  <c r="E567" i="50"/>
  <c r="D567" i="50"/>
  <c r="C567" i="50"/>
  <c r="J566" i="50"/>
  <c r="E566" i="50"/>
  <c r="D566" i="50"/>
  <c r="C566" i="50"/>
  <c r="J565" i="50"/>
  <c r="E565" i="50"/>
  <c r="D565" i="50"/>
  <c r="C565" i="50"/>
  <c r="J564" i="50"/>
  <c r="E564" i="50"/>
  <c r="D564" i="50"/>
  <c r="C564" i="50"/>
  <c r="J563" i="50"/>
  <c r="E563" i="50"/>
  <c r="D563" i="50"/>
  <c r="C563" i="50"/>
  <c r="J562" i="50"/>
  <c r="E562" i="50"/>
  <c r="D562" i="50"/>
  <c r="C562" i="50"/>
  <c r="J561" i="50"/>
  <c r="E561" i="50"/>
  <c r="D561" i="50"/>
  <c r="C561" i="50"/>
  <c r="J560" i="50"/>
  <c r="E560" i="50"/>
  <c r="D560" i="50"/>
  <c r="C560" i="50"/>
  <c r="J559" i="50"/>
  <c r="E559" i="50"/>
  <c r="D559" i="50"/>
  <c r="C559" i="50"/>
  <c r="J558" i="50"/>
  <c r="E558" i="50"/>
  <c r="D558" i="50"/>
  <c r="C558" i="50"/>
  <c r="J557" i="50"/>
  <c r="E557" i="50"/>
  <c r="D557" i="50"/>
  <c r="C557" i="50"/>
  <c r="J556" i="50"/>
  <c r="E556" i="50"/>
  <c r="D556" i="50"/>
  <c r="C556" i="50"/>
  <c r="J555" i="50"/>
  <c r="E555" i="50"/>
  <c r="D555" i="50"/>
  <c r="C555" i="50"/>
  <c r="J554" i="50"/>
  <c r="E554" i="50"/>
  <c r="D554" i="50"/>
  <c r="C554" i="50"/>
  <c r="J553" i="50"/>
  <c r="E553" i="50"/>
  <c r="D553" i="50"/>
  <c r="C553" i="50"/>
  <c r="J552" i="50"/>
  <c r="E552" i="50"/>
  <c r="D552" i="50"/>
  <c r="C552" i="50"/>
  <c r="J551" i="50"/>
  <c r="E551" i="50"/>
  <c r="D551" i="50"/>
  <c r="C551" i="50"/>
  <c r="J550" i="50"/>
  <c r="E550" i="50"/>
  <c r="D550" i="50"/>
  <c r="C550" i="50"/>
  <c r="J549" i="50"/>
  <c r="E549" i="50"/>
  <c r="D549" i="50"/>
  <c r="C549" i="50"/>
  <c r="J548" i="50"/>
  <c r="E548" i="50"/>
  <c r="D548" i="50"/>
  <c r="C548" i="50"/>
  <c r="J547" i="50"/>
  <c r="E547" i="50"/>
  <c r="D547" i="50"/>
  <c r="C547" i="50"/>
  <c r="J546" i="50"/>
  <c r="E546" i="50"/>
  <c r="D546" i="50"/>
  <c r="C546" i="50"/>
  <c r="J545" i="50"/>
  <c r="E545" i="50"/>
  <c r="D545" i="50"/>
  <c r="C545" i="50"/>
  <c r="J544" i="50"/>
  <c r="E544" i="50"/>
  <c r="D544" i="50"/>
  <c r="C544" i="50"/>
  <c r="J543" i="50"/>
  <c r="E543" i="50"/>
  <c r="D543" i="50"/>
  <c r="C543" i="50"/>
  <c r="J542" i="50"/>
  <c r="E542" i="50"/>
  <c r="D542" i="50"/>
  <c r="C542" i="50"/>
  <c r="J541" i="50"/>
  <c r="E541" i="50"/>
  <c r="D541" i="50"/>
  <c r="C541" i="50"/>
  <c r="J540" i="50"/>
  <c r="E540" i="50"/>
  <c r="D540" i="50"/>
  <c r="C540" i="50"/>
  <c r="J539" i="50"/>
  <c r="E539" i="50"/>
  <c r="D539" i="50"/>
  <c r="C539" i="50"/>
  <c r="J538" i="50"/>
  <c r="E538" i="50"/>
  <c r="D538" i="50"/>
  <c r="C538" i="50"/>
  <c r="J537" i="50"/>
  <c r="E537" i="50"/>
  <c r="D537" i="50"/>
  <c r="C537" i="50"/>
  <c r="J536" i="50"/>
  <c r="E536" i="50"/>
  <c r="D536" i="50"/>
  <c r="C536" i="50"/>
  <c r="J535" i="50"/>
  <c r="E535" i="50"/>
  <c r="D535" i="50"/>
  <c r="C535" i="50"/>
  <c r="J534" i="50"/>
  <c r="E534" i="50"/>
  <c r="D534" i="50"/>
  <c r="C534" i="50"/>
  <c r="J533" i="50"/>
  <c r="E533" i="50"/>
  <c r="D533" i="50"/>
  <c r="C533" i="50"/>
  <c r="J532" i="50"/>
  <c r="E532" i="50"/>
  <c r="D532" i="50"/>
  <c r="C532" i="50"/>
  <c r="J531" i="50"/>
  <c r="E531" i="50"/>
  <c r="D531" i="50"/>
  <c r="C531" i="50"/>
  <c r="J530" i="50"/>
  <c r="E530" i="50"/>
  <c r="D530" i="50"/>
  <c r="C530" i="50"/>
  <c r="J529" i="50"/>
  <c r="E529" i="50"/>
  <c r="D529" i="50"/>
  <c r="C529" i="50"/>
  <c r="J528" i="50"/>
  <c r="E528" i="50"/>
  <c r="D528" i="50"/>
  <c r="C528" i="50"/>
  <c r="J527" i="50"/>
  <c r="E527" i="50"/>
  <c r="D527" i="50"/>
  <c r="C527" i="50"/>
  <c r="J526" i="50"/>
  <c r="E526" i="50"/>
  <c r="D526" i="50"/>
  <c r="C526" i="50"/>
  <c r="J525" i="50"/>
  <c r="E525" i="50"/>
  <c r="D525" i="50"/>
  <c r="C525" i="50"/>
  <c r="J524" i="50"/>
  <c r="E524" i="50"/>
  <c r="D524" i="50"/>
  <c r="C524" i="50"/>
  <c r="J523" i="50"/>
  <c r="E523" i="50"/>
  <c r="D523" i="50"/>
  <c r="C523" i="50"/>
  <c r="J522" i="50"/>
  <c r="E522" i="50"/>
  <c r="D522" i="50"/>
  <c r="C522" i="50"/>
  <c r="J521" i="50"/>
  <c r="E521" i="50"/>
  <c r="D521" i="50"/>
  <c r="C521" i="50"/>
  <c r="J520" i="50"/>
  <c r="E520" i="50"/>
  <c r="D520" i="50"/>
  <c r="C520" i="50"/>
  <c r="J519" i="50"/>
  <c r="E519" i="50"/>
  <c r="D519" i="50"/>
  <c r="C519" i="50"/>
  <c r="J518" i="50"/>
  <c r="E518" i="50"/>
  <c r="D518" i="50"/>
  <c r="C518" i="50"/>
  <c r="J517" i="50"/>
  <c r="E517" i="50"/>
  <c r="D517" i="50"/>
  <c r="C517" i="50"/>
  <c r="J516" i="50"/>
  <c r="E516" i="50"/>
  <c r="D516" i="50"/>
  <c r="C516" i="50"/>
  <c r="J515" i="50"/>
  <c r="E515" i="50"/>
  <c r="D515" i="50"/>
  <c r="C515" i="50"/>
  <c r="J514" i="50"/>
  <c r="E514" i="50"/>
  <c r="D514" i="50"/>
  <c r="C514" i="50"/>
  <c r="J513" i="50"/>
  <c r="E513" i="50"/>
  <c r="D513" i="50"/>
  <c r="C513" i="50"/>
  <c r="J512" i="50"/>
  <c r="E512" i="50"/>
  <c r="D512" i="50"/>
  <c r="C512" i="50"/>
  <c r="J511" i="50"/>
  <c r="E511" i="50"/>
  <c r="D511" i="50"/>
  <c r="C511" i="50"/>
  <c r="J510" i="50"/>
  <c r="E510" i="50"/>
  <c r="D510" i="50"/>
  <c r="C510" i="50"/>
  <c r="J509" i="50"/>
  <c r="E509" i="50"/>
  <c r="D509" i="50"/>
  <c r="C509" i="50"/>
  <c r="J508" i="50"/>
  <c r="E508" i="50"/>
  <c r="D508" i="50"/>
  <c r="C508" i="50"/>
  <c r="J507" i="50"/>
  <c r="E507" i="50"/>
  <c r="D507" i="50"/>
  <c r="C507" i="50"/>
  <c r="J506" i="50"/>
  <c r="E506" i="50"/>
  <c r="D506" i="50"/>
  <c r="C506" i="50"/>
  <c r="J505" i="50"/>
  <c r="E505" i="50"/>
  <c r="D505" i="50"/>
  <c r="C505" i="50"/>
  <c r="J504" i="50"/>
  <c r="E504" i="50"/>
  <c r="D504" i="50"/>
  <c r="C504" i="50"/>
  <c r="J503" i="50"/>
  <c r="E503" i="50"/>
  <c r="D503" i="50"/>
  <c r="C503" i="50"/>
  <c r="J502" i="50"/>
  <c r="E502" i="50"/>
  <c r="D502" i="50"/>
  <c r="C502" i="50"/>
  <c r="J501" i="50"/>
  <c r="E501" i="50"/>
  <c r="D501" i="50"/>
  <c r="C501" i="50"/>
  <c r="J500" i="50"/>
  <c r="E500" i="50"/>
  <c r="D500" i="50"/>
  <c r="C500" i="50"/>
  <c r="J499" i="50"/>
  <c r="E499" i="50"/>
  <c r="D499" i="50"/>
  <c r="C499" i="50"/>
  <c r="J498" i="50"/>
  <c r="E498" i="50"/>
  <c r="D498" i="50"/>
  <c r="C498" i="50"/>
  <c r="J497" i="50"/>
  <c r="E497" i="50"/>
  <c r="D497" i="50"/>
  <c r="C497" i="50"/>
  <c r="J496" i="50"/>
  <c r="E496" i="50"/>
  <c r="D496" i="50"/>
  <c r="C496" i="50"/>
  <c r="J495" i="50"/>
  <c r="E495" i="50"/>
  <c r="D495" i="50"/>
  <c r="C495" i="50"/>
  <c r="J494" i="50"/>
  <c r="E494" i="50"/>
  <c r="D494" i="50"/>
  <c r="C494" i="50"/>
  <c r="J493" i="50"/>
  <c r="E493" i="50"/>
  <c r="D493" i="50"/>
  <c r="C493" i="50"/>
  <c r="J492" i="50"/>
  <c r="E492" i="50"/>
  <c r="D492" i="50"/>
  <c r="C492" i="50"/>
  <c r="J491" i="50"/>
  <c r="E491" i="50"/>
  <c r="D491" i="50"/>
  <c r="C491" i="50"/>
  <c r="J490" i="50"/>
  <c r="E490" i="50"/>
  <c r="D490" i="50"/>
  <c r="C490" i="50"/>
  <c r="J489" i="50"/>
  <c r="E489" i="50"/>
  <c r="D489" i="50"/>
  <c r="C489" i="50"/>
  <c r="J488" i="50"/>
  <c r="E488" i="50"/>
  <c r="D488" i="50"/>
  <c r="C488" i="50"/>
  <c r="J487" i="50"/>
  <c r="E487" i="50"/>
  <c r="D487" i="50"/>
  <c r="C487" i="50"/>
  <c r="J486" i="50"/>
  <c r="E486" i="50"/>
  <c r="D486" i="50"/>
  <c r="C486" i="50"/>
  <c r="J485" i="50"/>
  <c r="E485" i="50"/>
  <c r="D485" i="50"/>
  <c r="C485" i="50"/>
  <c r="J484" i="50"/>
  <c r="E484" i="50"/>
  <c r="D484" i="50"/>
  <c r="C484" i="50"/>
  <c r="J483" i="50"/>
  <c r="E483" i="50"/>
  <c r="D483" i="50"/>
  <c r="C483" i="50"/>
  <c r="J482" i="50"/>
  <c r="E482" i="50"/>
  <c r="D482" i="50"/>
  <c r="C482" i="50"/>
  <c r="J481" i="50"/>
  <c r="E481" i="50"/>
  <c r="D481" i="50"/>
  <c r="C481" i="50"/>
  <c r="J480" i="50"/>
  <c r="E480" i="50"/>
  <c r="D480" i="50"/>
  <c r="C480" i="50"/>
  <c r="J479" i="50"/>
  <c r="E479" i="50"/>
  <c r="D479" i="50"/>
  <c r="C479" i="50"/>
  <c r="J478" i="50"/>
  <c r="E478" i="50"/>
  <c r="D478" i="50"/>
  <c r="C478" i="50"/>
  <c r="J477" i="50"/>
  <c r="E477" i="50"/>
  <c r="D477" i="50"/>
  <c r="C477" i="50"/>
  <c r="J476" i="50"/>
  <c r="E476" i="50"/>
  <c r="D476" i="50"/>
  <c r="C476" i="50"/>
  <c r="J475" i="50"/>
  <c r="E475" i="50"/>
  <c r="D475" i="50"/>
  <c r="C475" i="50"/>
  <c r="J474" i="50"/>
  <c r="E474" i="50"/>
  <c r="D474" i="50"/>
  <c r="C474" i="50"/>
  <c r="J473" i="50"/>
  <c r="E473" i="50"/>
  <c r="D473" i="50"/>
  <c r="C473" i="50"/>
  <c r="J472" i="50"/>
  <c r="E472" i="50"/>
  <c r="D472" i="50"/>
  <c r="C472" i="50"/>
  <c r="J471" i="50"/>
  <c r="E471" i="50"/>
  <c r="D471" i="50"/>
  <c r="C471" i="50"/>
  <c r="J470" i="50"/>
  <c r="E470" i="50"/>
  <c r="D470" i="50"/>
  <c r="C470" i="50"/>
  <c r="J469" i="50"/>
  <c r="E469" i="50"/>
  <c r="D469" i="50"/>
  <c r="C469" i="50"/>
  <c r="J468" i="50"/>
  <c r="E468" i="50"/>
  <c r="D468" i="50"/>
  <c r="C468" i="50"/>
  <c r="J467" i="50"/>
  <c r="E467" i="50"/>
  <c r="D467" i="50"/>
  <c r="C467" i="50"/>
  <c r="J466" i="50"/>
  <c r="E466" i="50"/>
  <c r="D466" i="50"/>
  <c r="C466" i="50"/>
  <c r="J465" i="50"/>
  <c r="E465" i="50"/>
  <c r="D465" i="50"/>
  <c r="C465" i="50"/>
  <c r="J464" i="50"/>
  <c r="E464" i="50"/>
  <c r="D464" i="50"/>
  <c r="C464" i="50"/>
  <c r="J463" i="50"/>
  <c r="E463" i="50"/>
  <c r="D463" i="50"/>
  <c r="C463" i="50"/>
  <c r="J462" i="50"/>
  <c r="E462" i="50"/>
  <c r="D462" i="50"/>
  <c r="C462" i="50"/>
  <c r="J461" i="50"/>
  <c r="E461" i="50"/>
  <c r="D461" i="50"/>
  <c r="C461" i="50"/>
  <c r="J460" i="50"/>
  <c r="E460" i="50"/>
  <c r="D460" i="50"/>
  <c r="C460" i="50"/>
  <c r="J459" i="50"/>
  <c r="E459" i="50"/>
  <c r="D459" i="50"/>
  <c r="C459" i="50"/>
  <c r="J458" i="50"/>
  <c r="E458" i="50"/>
  <c r="D458" i="50"/>
  <c r="C458" i="50"/>
  <c r="J457" i="50"/>
  <c r="E457" i="50"/>
  <c r="D457" i="50"/>
  <c r="C457" i="50"/>
  <c r="J456" i="50"/>
  <c r="E456" i="50"/>
  <c r="D456" i="50"/>
  <c r="C456" i="50"/>
  <c r="J455" i="50"/>
  <c r="E455" i="50"/>
  <c r="D455" i="50"/>
  <c r="C455" i="50"/>
  <c r="J454" i="50"/>
  <c r="E454" i="50"/>
  <c r="D454" i="50"/>
  <c r="C454" i="50"/>
  <c r="J453" i="50"/>
  <c r="E453" i="50"/>
  <c r="D453" i="50"/>
  <c r="C453" i="50"/>
  <c r="J452" i="50"/>
  <c r="E452" i="50"/>
  <c r="D452" i="50"/>
  <c r="C452" i="50"/>
  <c r="J451" i="50"/>
  <c r="E451" i="50"/>
  <c r="D451" i="50"/>
  <c r="C451" i="50"/>
  <c r="J450" i="50"/>
  <c r="E450" i="50"/>
  <c r="D450" i="50"/>
  <c r="C450" i="50"/>
  <c r="J449" i="50"/>
  <c r="E449" i="50"/>
  <c r="D449" i="50"/>
  <c r="C449" i="50"/>
  <c r="J448" i="50"/>
  <c r="E448" i="50"/>
  <c r="D448" i="50"/>
  <c r="C448" i="50"/>
  <c r="J447" i="50"/>
  <c r="E447" i="50"/>
  <c r="D447" i="50"/>
  <c r="C447" i="50"/>
  <c r="J446" i="50"/>
  <c r="E446" i="50"/>
  <c r="D446" i="50"/>
  <c r="C446" i="50"/>
  <c r="J445" i="50"/>
  <c r="E445" i="50"/>
  <c r="D445" i="50"/>
  <c r="C445" i="50"/>
  <c r="J444" i="50"/>
  <c r="E444" i="50"/>
  <c r="D444" i="50"/>
  <c r="C444" i="50"/>
  <c r="J443" i="50"/>
  <c r="E443" i="50"/>
  <c r="D443" i="50"/>
  <c r="C443" i="50"/>
  <c r="J442" i="50"/>
  <c r="E442" i="50"/>
  <c r="D442" i="50"/>
  <c r="C442" i="50"/>
  <c r="J441" i="50"/>
  <c r="E441" i="50"/>
  <c r="D441" i="50"/>
  <c r="C441" i="50"/>
  <c r="J440" i="50"/>
  <c r="E440" i="50"/>
  <c r="D440" i="50"/>
  <c r="C440" i="50"/>
  <c r="J439" i="50"/>
  <c r="E439" i="50"/>
  <c r="D439" i="50"/>
  <c r="C439" i="50"/>
  <c r="J438" i="50"/>
  <c r="E438" i="50"/>
  <c r="D438" i="50"/>
  <c r="C438" i="50"/>
  <c r="J437" i="50"/>
  <c r="E437" i="50"/>
  <c r="D437" i="50"/>
  <c r="C437" i="50"/>
  <c r="J436" i="50"/>
  <c r="E436" i="50"/>
  <c r="D436" i="50"/>
  <c r="C436" i="50"/>
  <c r="J435" i="50"/>
  <c r="E435" i="50"/>
  <c r="D435" i="50"/>
  <c r="C435" i="50"/>
  <c r="J434" i="50"/>
  <c r="E434" i="50"/>
  <c r="D434" i="50"/>
  <c r="C434" i="50"/>
  <c r="J433" i="50"/>
  <c r="E433" i="50"/>
  <c r="D433" i="50"/>
  <c r="C433" i="50"/>
  <c r="J432" i="50"/>
  <c r="E432" i="50"/>
  <c r="D432" i="50"/>
  <c r="C432" i="50"/>
  <c r="J431" i="50"/>
  <c r="E431" i="50"/>
  <c r="D431" i="50"/>
  <c r="C431" i="50"/>
  <c r="J430" i="50"/>
  <c r="E430" i="50"/>
  <c r="D430" i="50"/>
  <c r="C430" i="50"/>
  <c r="J429" i="50"/>
  <c r="E429" i="50"/>
  <c r="D429" i="50"/>
  <c r="C429" i="50"/>
  <c r="J428" i="50"/>
  <c r="E428" i="50"/>
  <c r="D428" i="50"/>
  <c r="C428" i="50"/>
  <c r="J427" i="50"/>
  <c r="E427" i="50"/>
  <c r="D427" i="50"/>
  <c r="C427" i="50"/>
  <c r="J426" i="50"/>
  <c r="E426" i="50"/>
  <c r="D426" i="50"/>
  <c r="C426" i="50"/>
  <c r="J425" i="50"/>
  <c r="E425" i="50"/>
  <c r="D425" i="50"/>
  <c r="C425" i="50"/>
  <c r="J424" i="50"/>
  <c r="E424" i="50"/>
  <c r="D424" i="50"/>
  <c r="C424" i="50"/>
  <c r="J423" i="50"/>
  <c r="E423" i="50"/>
  <c r="D423" i="50"/>
  <c r="C423" i="50"/>
  <c r="J422" i="50"/>
  <c r="E422" i="50"/>
  <c r="D422" i="50"/>
  <c r="C422" i="50"/>
  <c r="J421" i="50"/>
  <c r="E421" i="50"/>
  <c r="D421" i="50"/>
  <c r="C421" i="50"/>
  <c r="J420" i="50"/>
  <c r="E420" i="50"/>
  <c r="D420" i="50"/>
  <c r="C420" i="50"/>
  <c r="J419" i="50"/>
  <c r="E419" i="50"/>
  <c r="D419" i="50"/>
  <c r="C419" i="50"/>
  <c r="J418" i="50"/>
  <c r="E418" i="50"/>
  <c r="D418" i="50"/>
  <c r="C418" i="50"/>
  <c r="J417" i="50"/>
  <c r="E417" i="50"/>
  <c r="D417" i="50"/>
  <c r="C417" i="50"/>
  <c r="J416" i="50"/>
  <c r="E416" i="50"/>
  <c r="D416" i="50"/>
  <c r="C416" i="50"/>
  <c r="J415" i="50"/>
  <c r="E415" i="50"/>
  <c r="D415" i="50"/>
  <c r="C415" i="50"/>
  <c r="J414" i="50"/>
  <c r="E414" i="50"/>
  <c r="D414" i="50"/>
  <c r="C414" i="50"/>
  <c r="J413" i="50"/>
  <c r="E413" i="50"/>
  <c r="D413" i="50"/>
  <c r="C413" i="50"/>
  <c r="J412" i="50"/>
  <c r="E412" i="50"/>
  <c r="D412" i="50"/>
  <c r="C412" i="50"/>
  <c r="J411" i="50"/>
  <c r="E411" i="50"/>
  <c r="D411" i="50"/>
  <c r="C411" i="50"/>
  <c r="J410" i="50"/>
  <c r="E410" i="50"/>
  <c r="D410" i="50"/>
  <c r="C410" i="50"/>
  <c r="J409" i="50"/>
  <c r="E409" i="50"/>
  <c r="D409" i="50"/>
  <c r="C409" i="50"/>
  <c r="J408" i="50"/>
  <c r="E408" i="50"/>
  <c r="D408" i="50"/>
  <c r="C408" i="50"/>
  <c r="J407" i="50"/>
  <c r="E407" i="50"/>
  <c r="D407" i="50"/>
  <c r="C407" i="50"/>
  <c r="J406" i="50"/>
  <c r="E406" i="50"/>
  <c r="D406" i="50"/>
  <c r="C406" i="50"/>
  <c r="J405" i="50"/>
  <c r="E405" i="50"/>
  <c r="D405" i="50"/>
  <c r="C405" i="50"/>
  <c r="J404" i="50"/>
  <c r="E404" i="50"/>
  <c r="D404" i="50"/>
  <c r="C404" i="50"/>
  <c r="J403" i="50"/>
  <c r="E403" i="50"/>
  <c r="D403" i="50"/>
  <c r="C403" i="50"/>
  <c r="J402" i="50"/>
  <c r="E402" i="50"/>
  <c r="D402" i="50"/>
  <c r="C402" i="50"/>
  <c r="J401" i="50"/>
  <c r="E401" i="50"/>
  <c r="D401" i="50"/>
  <c r="C401" i="50"/>
  <c r="J400" i="50"/>
  <c r="E400" i="50"/>
  <c r="D400" i="50"/>
  <c r="C400" i="50"/>
  <c r="J399" i="50"/>
  <c r="E399" i="50"/>
  <c r="D399" i="50"/>
  <c r="C399" i="50"/>
  <c r="J398" i="50"/>
  <c r="E398" i="50"/>
  <c r="D398" i="50"/>
  <c r="C398" i="50"/>
  <c r="J397" i="50"/>
  <c r="E397" i="50"/>
  <c r="D397" i="50"/>
  <c r="C397" i="50"/>
  <c r="J396" i="50"/>
  <c r="E396" i="50"/>
  <c r="D396" i="50"/>
  <c r="C396" i="50"/>
  <c r="J395" i="50"/>
  <c r="E395" i="50"/>
  <c r="D395" i="50"/>
  <c r="C395" i="50"/>
  <c r="J394" i="50"/>
  <c r="E394" i="50"/>
  <c r="D394" i="50"/>
  <c r="C394" i="50"/>
  <c r="J393" i="50"/>
  <c r="E393" i="50"/>
  <c r="D393" i="50"/>
  <c r="C393" i="50"/>
  <c r="J392" i="50"/>
  <c r="E392" i="50"/>
  <c r="D392" i="50"/>
  <c r="C392" i="50"/>
  <c r="J391" i="50"/>
  <c r="E391" i="50"/>
  <c r="D391" i="50"/>
  <c r="C391" i="50"/>
  <c r="J390" i="50"/>
  <c r="E390" i="50"/>
  <c r="D390" i="50"/>
  <c r="C390" i="50"/>
  <c r="J389" i="50"/>
  <c r="E389" i="50"/>
  <c r="D389" i="50"/>
  <c r="C389" i="50"/>
  <c r="J388" i="50"/>
  <c r="E388" i="50"/>
  <c r="D388" i="50"/>
  <c r="C388" i="50"/>
  <c r="J387" i="50"/>
  <c r="E387" i="50"/>
  <c r="D387" i="50"/>
  <c r="C387" i="50"/>
  <c r="J386" i="50"/>
  <c r="E386" i="50"/>
  <c r="D386" i="50"/>
  <c r="C386" i="50"/>
  <c r="J385" i="50"/>
  <c r="E385" i="50"/>
  <c r="D385" i="50"/>
  <c r="C385" i="50"/>
  <c r="J384" i="50"/>
  <c r="E384" i="50"/>
  <c r="D384" i="50"/>
  <c r="C384" i="50"/>
  <c r="J383" i="50"/>
  <c r="E383" i="50"/>
  <c r="D383" i="50"/>
  <c r="C383" i="50"/>
  <c r="J382" i="50"/>
  <c r="E382" i="50"/>
  <c r="D382" i="50"/>
  <c r="C382" i="50"/>
  <c r="J381" i="50"/>
  <c r="E381" i="50"/>
  <c r="D381" i="50"/>
  <c r="C381" i="50"/>
  <c r="J380" i="50"/>
  <c r="E380" i="50"/>
  <c r="D380" i="50"/>
  <c r="C380" i="50"/>
  <c r="J379" i="50"/>
  <c r="E379" i="50"/>
  <c r="D379" i="50"/>
  <c r="C379" i="50"/>
  <c r="J378" i="50"/>
  <c r="E378" i="50"/>
  <c r="D378" i="50"/>
  <c r="C378" i="50"/>
  <c r="J377" i="50"/>
  <c r="E377" i="50"/>
  <c r="D377" i="50"/>
  <c r="C377" i="50"/>
  <c r="J376" i="50"/>
  <c r="E376" i="50"/>
  <c r="D376" i="50"/>
  <c r="C376" i="50"/>
  <c r="J375" i="50"/>
  <c r="E375" i="50"/>
  <c r="D375" i="50"/>
  <c r="C375" i="50"/>
  <c r="J374" i="50"/>
  <c r="E374" i="50"/>
  <c r="D374" i="50"/>
  <c r="C374" i="50"/>
  <c r="J373" i="50"/>
  <c r="E373" i="50"/>
  <c r="D373" i="50"/>
  <c r="C373" i="50"/>
  <c r="J372" i="50"/>
  <c r="E372" i="50"/>
  <c r="D372" i="50"/>
  <c r="C372" i="50"/>
  <c r="J371" i="50"/>
  <c r="E371" i="50"/>
  <c r="D371" i="50"/>
  <c r="C371" i="50"/>
  <c r="J370" i="50"/>
  <c r="E370" i="50"/>
  <c r="D370" i="50"/>
  <c r="C370" i="50"/>
  <c r="J369" i="50"/>
  <c r="E369" i="50"/>
  <c r="D369" i="50"/>
  <c r="C369" i="50"/>
  <c r="J368" i="50"/>
  <c r="E368" i="50"/>
  <c r="D368" i="50"/>
  <c r="C368" i="50"/>
  <c r="J367" i="50"/>
  <c r="E367" i="50"/>
  <c r="D367" i="50"/>
  <c r="C367" i="50"/>
  <c r="J366" i="50"/>
  <c r="E366" i="50"/>
  <c r="D366" i="50"/>
  <c r="C366" i="50"/>
  <c r="J365" i="50"/>
  <c r="E365" i="50"/>
  <c r="D365" i="50"/>
  <c r="C365" i="50"/>
  <c r="J364" i="50"/>
  <c r="E364" i="50"/>
  <c r="D364" i="50"/>
  <c r="C364" i="50"/>
  <c r="J363" i="50"/>
  <c r="E363" i="50"/>
  <c r="D363" i="50"/>
  <c r="C363" i="50"/>
  <c r="J362" i="50"/>
  <c r="E362" i="50"/>
  <c r="D362" i="50"/>
  <c r="C362" i="50"/>
  <c r="J361" i="50"/>
  <c r="E361" i="50"/>
  <c r="D361" i="50"/>
  <c r="C361" i="50"/>
  <c r="J360" i="50"/>
  <c r="E360" i="50"/>
  <c r="D360" i="50"/>
  <c r="C360" i="50"/>
  <c r="J359" i="50"/>
  <c r="E359" i="50"/>
  <c r="D359" i="50"/>
  <c r="C359" i="50"/>
  <c r="J358" i="50"/>
  <c r="E358" i="50"/>
  <c r="D358" i="50"/>
  <c r="C358" i="50"/>
  <c r="J357" i="50"/>
  <c r="E357" i="50"/>
  <c r="D357" i="50"/>
  <c r="C357" i="50"/>
  <c r="J356" i="50"/>
  <c r="E356" i="50"/>
  <c r="D356" i="50"/>
  <c r="C356" i="50"/>
  <c r="J355" i="50"/>
  <c r="E355" i="50"/>
  <c r="D355" i="50"/>
  <c r="C355" i="50"/>
  <c r="J354" i="50"/>
  <c r="E354" i="50"/>
  <c r="D354" i="50"/>
  <c r="C354" i="50"/>
  <c r="J353" i="50"/>
  <c r="E353" i="50"/>
  <c r="D353" i="50"/>
  <c r="C353" i="50"/>
  <c r="J352" i="50"/>
  <c r="E352" i="50"/>
  <c r="D352" i="50"/>
  <c r="C352" i="50"/>
  <c r="J351" i="50"/>
  <c r="E351" i="50"/>
  <c r="D351" i="50"/>
  <c r="C351" i="50"/>
  <c r="J350" i="50"/>
  <c r="E350" i="50"/>
  <c r="D350" i="50"/>
  <c r="C350" i="50"/>
  <c r="J349" i="50"/>
  <c r="E349" i="50"/>
  <c r="D349" i="50"/>
  <c r="C349" i="50"/>
  <c r="J348" i="50"/>
  <c r="E348" i="50"/>
  <c r="D348" i="50"/>
  <c r="C348" i="50"/>
  <c r="J347" i="50"/>
  <c r="E347" i="50"/>
  <c r="D347" i="50"/>
  <c r="C347" i="50"/>
  <c r="J346" i="50"/>
  <c r="E346" i="50"/>
  <c r="D346" i="50"/>
  <c r="C346" i="50"/>
  <c r="J345" i="50"/>
  <c r="E345" i="50"/>
  <c r="D345" i="50"/>
  <c r="C345" i="50"/>
  <c r="J344" i="50"/>
  <c r="E344" i="50"/>
  <c r="D344" i="50"/>
  <c r="C344" i="50"/>
  <c r="J343" i="50"/>
  <c r="E343" i="50"/>
  <c r="D343" i="50"/>
  <c r="C343" i="50"/>
  <c r="J342" i="50"/>
  <c r="E342" i="50"/>
  <c r="D342" i="50"/>
  <c r="C342" i="50"/>
  <c r="J341" i="50"/>
  <c r="E341" i="50"/>
  <c r="D341" i="50"/>
  <c r="C341" i="50"/>
  <c r="J340" i="50"/>
  <c r="E340" i="50"/>
  <c r="D340" i="50"/>
  <c r="C340" i="50"/>
  <c r="J339" i="50"/>
  <c r="E339" i="50"/>
  <c r="D339" i="50"/>
  <c r="C339" i="50"/>
  <c r="J338" i="50"/>
  <c r="E338" i="50"/>
  <c r="D338" i="50"/>
  <c r="C338" i="50"/>
  <c r="J337" i="50"/>
  <c r="E337" i="50"/>
  <c r="D337" i="50"/>
  <c r="C337" i="50"/>
  <c r="J336" i="50"/>
  <c r="E336" i="50"/>
  <c r="D336" i="50"/>
  <c r="C336" i="50"/>
  <c r="J335" i="50"/>
  <c r="E335" i="50"/>
  <c r="D335" i="50"/>
  <c r="C335" i="50"/>
  <c r="J334" i="50"/>
  <c r="E334" i="50"/>
  <c r="D334" i="50"/>
  <c r="C334" i="50"/>
  <c r="J333" i="50"/>
  <c r="E333" i="50"/>
  <c r="D333" i="50"/>
  <c r="C333" i="50"/>
  <c r="J332" i="50"/>
  <c r="E332" i="50"/>
  <c r="D332" i="50"/>
  <c r="C332" i="50"/>
  <c r="J331" i="50"/>
  <c r="E331" i="50"/>
  <c r="D331" i="50"/>
  <c r="C331" i="50"/>
  <c r="J330" i="50"/>
  <c r="E330" i="50"/>
  <c r="D330" i="50"/>
  <c r="C330" i="50"/>
  <c r="J329" i="50"/>
  <c r="E329" i="50"/>
  <c r="D329" i="50"/>
  <c r="C329" i="50"/>
  <c r="J328" i="50"/>
  <c r="E328" i="50"/>
  <c r="D328" i="50"/>
  <c r="C328" i="50"/>
  <c r="J327" i="50"/>
  <c r="E327" i="50"/>
  <c r="D327" i="50"/>
  <c r="C327" i="50"/>
  <c r="J326" i="50"/>
  <c r="E326" i="50"/>
  <c r="D326" i="50"/>
  <c r="C326" i="50"/>
  <c r="J325" i="50"/>
  <c r="E325" i="50"/>
  <c r="D325" i="50"/>
  <c r="C325" i="50"/>
  <c r="J324" i="50"/>
  <c r="E324" i="50"/>
  <c r="D324" i="50"/>
  <c r="C324" i="50"/>
  <c r="J323" i="50"/>
  <c r="E323" i="50"/>
  <c r="D323" i="50"/>
  <c r="C323" i="50"/>
  <c r="J322" i="50"/>
  <c r="E322" i="50"/>
  <c r="D322" i="50"/>
  <c r="C322" i="50"/>
  <c r="J321" i="50"/>
  <c r="E321" i="50"/>
  <c r="D321" i="50"/>
  <c r="C321" i="50"/>
  <c r="J320" i="50"/>
  <c r="E320" i="50"/>
  <c r="D320" i="50"/>
  <c r="C320" i="50"/>
  <c r="J319" i="50"/>
  <c r="E319" i="50"/>
  <c r="D319" i="50"/>
  <c r="C319" i="50"/>
  <c r="J318" i="50"/>
  <c r="E318" i="50"/>
  <c r="D318" i="50"/>
  <c r="C318" i="50"/>
  <c r="J317" i="50"/>
  <c r="E317" i="50"/>
  <c r="D317" i="50"/>
  <c r="C317" i="50"/>
  <c r="J316" i="50"/>
  <c r="E316" i="50"/>
  <c r="D316" i="50"/>
  <c r="C316" i="50"/>
  <c r="J315" i="50"/>
  <c r="E315" i="50"/>
  <c r="D315" i="50"/>
  <c r="C315" i="50"/>
  <c r="J314" i="50"/>
  <c r="E314" i="50"/>
  <c r="D314" i="50"/>
  <c r="C314" i="50"/>
  <c r="J313" i="50"/>
  <c r="E313" i="50"/>
  <c r="D313" i="50"/>
  <c r="C313" i="50"/>
  <c r="J312" i="50"/>
  <c r="E312" i="50"/>
  <c r="D312" i="50"/>
  <c r="C312" i="50"/>
  <c r="J311" i="50"/>
  <c r="E311" i="50"/>
  <c r="D311" i="50"/>
  <c r="C311" i="50"/>
  <c r="J310" i="50"/>
  <c r="E310" i="50"/>
  <c r="D310" i="50"/>
  <c r="C310" i="50"/>
  <c r="J309" i="50"/>
  <c r="E309" i="50"/>
  <c r="D309" i="50"/>
  <c r="C309" i="50"/>
  <c r="J308" i="50"/>
  <c r="E308" i="50"/>
  <c r="D308" i="50"/>
  <c r="C308" i="50"/>
  <c r="J307" i="50"/>
  <c r="E307" i="50"/>
  <c r="D307" i="50"/>
  <c r="C307" i="50"/>
  <c r="J306" i="50"/>
  <c r="E306" i="50"/>
  <c r="D306" i="50"/>
  <c r="C306" i="50"/>
  <c r="J305" i="50"/>
  <c r="E305" i="50"/>
  <c r="D305" i="50"/>
  <c r="C305" i="50"/>
  <c r="J304" i="50"/>
  <c r="E304" i="50"/>
  <c r="D304" i="50"/>
  <c r="C304" i="50"/>
  <c r="J303" i="50"/>
  <c r="E303" i="50"/>
  <c r="D303" i="50"/>
  <c r="C303" i="50"/>
  <c r="J302" i="50"/>
  <c r="E302" i="50"/>
  <c r="D302" i="50"/>
  <c r="C302" i="50"/>
  <c r="J301" i="50"/>
  <c r="E301" i="50"/>
  <c r="D301" i="50"/>
  <c r="C301" i="50"/>
  <c r="J300" i="50"/>
  <c r="E300" i="50"/>
  <c r="D300" i="50"/>
  <c r="C300" i="50"/>
  <c r="J299" i="50"/>
  <c r="E299" i="50"/>
  <c r="D299" i="50"/>
  <c r="C299" i="50"/>
  <c r="J298" i="50"/>
  <c r="E298" i="50"/>
  <c r="D298" i="50"/>
  <c r="C298" i="50"/>
  <c r="J297" i="50"/>
  <c r="E297" i="50"/>
  <c r="D297" i="50"/>
  <c r="C297" i="50"/>
  <c r="J296" i="50"/>
  <c r="E296" i="50"/>
  <c r="D296" i="50"/>
  <c r="C296" i="50"/>
  <c r="J295" i="50"/>
  <c r="E295" i="50"/>
  <c r="D295" i="50"/>
  <c r="C295" i="50"/>
  <c r="J294" i="50"/>
  <c r="E294" i="50"/>
  <c r="D294" i="50"/>
  <c r="C294" i="50"/>
  <c r="J293" i="50"/>
  <c r="E293" i="50"/>
  <c r="D293" i="50"/>
  <c r="C293" i="50"/>
  <c r="J292" i="50"/>
  <c r="E292" i="50"/>
  <c r="D292" i="50"/>
  <c r="C292" i="50"/>
  <c r="J291" i="50"/>
  <c r="E291" i="50"/>
  <c r="D291" i="50"/>
  <c r="C291" i="50"/>
  <c r="J290" i="50"/>
  <c r="E290" i="50"/>
  <c r="D290" i="50"/>
  <c r="C290" i="50"/>
  <c r="J289" i="50"/>
  <c r="E289" i="50"/>
  <c r="D289" i="50"/>
  <c r="C289" i="50"/>
  <c r="J288" i="50"/>
  <c r="E288" i="50"/>
  <c r="D288" i="50"/>
  <c r="C288" i="50"/>
  <c r="J287" i="50"/>
  <c r="E287" i="50"/>
  <c r="D287" i="50"/>
  <c r="C287" i="50"/>
  <c r="J286" i="50"/>
  <c r="E286" i="50"/>
  <c r="D286" i="50"/>
  <c r="C286" i="50"/>
  <c r="J285" i="50"/>
  <c r="E285" i="50"/>
  <c r="D285" i="50"/>
  <c r="C285" i="50"/>
  <c r="J284" i="50"/>
  <c r="E284" i="50"/>
  <c r="D284" i="50"/>
  <c r="C284" i="50"/>
  <c r="J283" i="50"/>
  <c r="E283" i="50"/>
  <c r="D283" i="50"/>
  <c r="C283" i="50"/>
  <c r="J282" i="50"/>
  <c r="E282" i="50"/>
  <c r="D282" i="50"/>
  <c r="C282" i="50"/>
  <c r="J281" i="50"/>
  <c r="E281" i="50"/>
  <c r="D281" i="50"/>
  <c r="C281" i="50"/>
  <c r="J280" i="50"/>
  <c r="E280" i="50"/>
  <c r="D280" i="50"/>
  <c r="C280" i="50"/>
  <c r="J279" i="50"/>
  <c r="E279" i="50"/>
  <c r="D279" i="50"/>
  <c r="C279" i="50"/>
  <c r="J278" i="50"/>
  <c r="E278" i="50"/>
  <c r="D278" i="50"/>
  <c r="C278" i="50"/>
  <c r="J277" i="50"/>
  <c r="E277" i="50"/>
  <c r="D277" i="50"/>
  <c r="C277" i="50"/>
  <c r="J276" i="50"/>
  <c r="E276" i="50"/>
  <c r="D276" i="50"/>
  <c r="C276" i="50"/>
  <c r="J275" i="50"/>
  <c r="E275" i="50"/>
  <c r="D275" i="50"/>
  <c r="C275" i="50"/>
  <c r="J274" i="50"/>
  <c r="E274" i="50"/>
  <c r="D274" i="50"/>
  <c r="C274" i="50"/>
  <c r="J273" i="50"/>
  <c r="E273" i="50"/>
  <c r="D273" i="50"/>
  <c r="C273" i="50"/>
  <c r="J272" i="50"/>
  <c r="E272" i="50"/>
  <c r="D272" i="50"/>
  <c r="C272" i="50"/>
  <c r="J271" i="50"/>
  <c r="E271" i="50"/>
  <c r="D271" i="50"/>
  <c r="C271" i="50"/>
  <c r="J270" i="50"/>
  <c r="E270" i="50"/>
  <c r="D270" i="50"/>
  <c r="C270" i="50"/>
  <c r="J269" i="50"/>
  <c r="E269" i="50"/>
  <c r="D269" i="50"/>
  <c r="C269" i="50"/>
  <c r="J268" i="50"/>
  <c r="E268" i="50"/>
  <c r="D268" i="50"/>
  <c r="C268" i="50"/>
  <c r="J267" i="50"/>
  <c r="E267" i="50"/>
  <c r="D267" i="50"/>
  <c r="C267" i="50"/>
  <c r="J266" i="50"/>
  <c r="E266" i="50"/>
  <c r="D266" i="50"/>
  <c r="C266" i="50"/>
  <c r="J265" i="50"/>
  <c r="E265" i="50"/>
  <c r="D265" i="50"/>
  <c r="C265" i="50"/>
  <c r="J264" i="50"/>
  <c r="E264" i="50"/>
  <c r="D264" i="50"/>
  <c r="C264" i="50"/>
  <c r="J263" i="50"/>
  <c r="E263" i="50"/>
  <c r="D263" i="50"/>
  <c r="C263" i="50"/>
  <c r="J262" i="50"/>
  <c r="E262" i="50"/>
  <c r="D262" i="50"/>
  <c r="C262" i="50"/>
  <c r="J261" i="50"/>
  <c r="E261" i="50"/>
  <c r="D261" i="50"/>
  <c r="C261" i="50"/>
  <c r="J260" i="50"/>
  <c r="E260" i="50"/>
  <c r="D260" i="50"/>
  <c r="C260" i="50"/>
  <c r="J259" i="50"/>
  <c r="E259" i="50"/>
  <c r="D259" i="50"/>
  <c r="C259" i="50"/>
  <c r="J258" i="50"/>
  <c r="E258" i="50"/>
  <c r="D258" i="50"/>
  <c r="C258" i="50"/>
  <c r="J257" i="50"/>
  <c r="E257" i="50"/>
  <c r="D257" i="50"/>
  <c r="C257" i="50"/>
  <c r="J256" i="50"/>
  <c r="E256" i="50"/>
  <c r="D256" i="50"/>
  <c r="C256" i="50"/>
  <c r="J255" i="50"/>
  <c r="E255" i="50"/>
  <c r="D255" i="50"/>
  <c r="C255" i="50"/>
  <c r="J254" i="50"/>
  <c r="E254" i="50"/>
  <c r="D254" i="50"/>
  <c r="C254" i="50"/>
  <c r="J253" i="50"/>
  <c r="E253" i="50"/>
  <c r="D253" i="50"/>
  <c r="C253" i="50"/>
  <c r="J252" i="50"/>
  <c r="E252" i="50"/>
  <c r="D252" i="50"/>
  <c r="C252" i="50"/>
  <c r="J251" i="50"/>
  <c r="E251" i="50"/>
  <c r="D251" i="50"/>
  <c r="C251" i="50"/>
  <c r="J250" i="50"/>
  <c r="E250" i="50"/>
  <c r="D250" i="50"/>
  <c r="C250" i="50"/>
  <c r="J249" i="50"/>
  <c r="E249" i="50"/>
  <c r="D249" i="50"/>
  <c r="C249" i="50"/>
  <c r="J248" i="50"/>
  <c r="E248" i="50"/>
  <c r="D248" i="50"/>
  <c r="C248" i="50"/>
  <c r="J247" i="50"/>
  <c r="E247" i="50"/>
  <c r="D247" i="50"/>
  <c r="C247" i="50"/>
  <c r="J246" i="50"/>
  <c r="E246" i="50"/>
  <c r="D246" i="50"/>
  <c r="C246" i="50"/>
  <c r="J245" i="50"/>
  <c r="E245" i="50"/>
  <c r="D245" i="50"/>
  <c r="C245" i="50"/>
  <c r="J244" i="50"/>
  <c r="E244" i="50"/>
  <c r="D244" i="50"/>
  <c r="C244" i="50"/>
  <c r="J243" i="50"/>
  <c r="E243" i="50"/>
  <c r="D243" i="50"/>
  <c r="C243" i="50"/>
  <c r="J242" i="50"/>
  <c r="E242" i="50"/>
  <c r="D242" i="50"/>
  <c r="C242" i="50"/>
  <c r="J241" i="50"/>
  <c r="E241" i="50"/>
  <c r="D241" i="50"/>
  <c r="C241" i="50"/>
  <c r="J240" i="50"/>
  <c r="E240" i="50"/>
  <c r="D240" i="50"/>
  <c r="C240" i="50"/>
  <c r="J239" i="50"/>
  <c r="E239" i="50"/>
  <c r="D239" i="50"/>
  <c r="C239" i="50"/>
  <c r="J238" i="50"/>
  <c r="E238" i="50"/>
  <c r="D238" i="50"/>
  <c r="C238" i="50"/>
  <c r="J237" i="50"/>
  <c r="E237" i="50"/>
  <c r="D237" i="50"/>
  <c r="C237" i="50"/>
  <c r="J236" i="50"/>
  <c r="E236" i="50"/>
  <c r="D236" i="50"/>
  <c r="C236" i="50"/>
  <c r="J235" i="50"/>
  <c r="E235" i="50"/>
  <c r="D235" i="50"/>
  <c r="C235" i="50"/>
  <c r="J234" i="50"/>
  <c r="E234" i="50"/>
  <c r="D234" i="50"/>
  <c r="C234" i="50"/>
  <c r="J233" i="50"/>
  <c r="E233" i="50"/>
  <c r="D233" i="50"/>
  <c r="C233" i="50"/>
  <c r="J232" i="50"/>
  <c r="E232" i="50"/>
  <c r="D232" i="50"/>
  <c r="C232" i="50"/>
  <c r="J231" i="50"/>
  <c r="E231" i="50"/>
  <c r="D231" i="50"/>
  <c r="C231" i="50"/>
  <c r="J230" i="50"/>
  <c r="E230" i="50"/>
  <c r="D230" i="50"/>
  <c r="C230" i="50"/>
  <c r="J229" i="50"/>
  <c r="E229" i="50"/>
  <c r="D229" i="50"/>
  <c r="C229" i="50"/>
  <c r="J228" i="50"/>
  <c r="E228" i="50"/>
  <c r="D228" i="50"/>
  <c r="C228" i="50"/>
  <c r="J227" i="50"/>
  <c r="E227" i="50"/>
  <c r="D227" i="50"/>
  <c r="C227" i="50"/>
  <c r="J226" i="50"/>
  <c r="E226" i="50"/>
  <c r="D226" i="50"/>
  <c r="C226" i="50"/>
  <c r="J225" i="50"/>
  <c r="E225" i="50"/>
  <c r="D225" i="50"/>
  <c r="C225" i="50"/>
  <c r="J224" i="50"/>
  <c r="E224" i="50"/>
  <c r="D224" i="50"/>
  <c r="C224" i="50"/>
  <c r="J223" i="50"/>
  <c r="E223" i="50"/>
  <c r="D223" i="50"/>
  <c r="C223" i="50"/>
  <c r="J222" i="50"/>
  <c r="E222" i="50"/>
  <c r="D222" i="50"/>
  <c r="C222" i="50"/>
  <c r="J221" i="50"/>
  <c r="E221" i="50"/>
  <c r="D221" i="50"/>
  <c r="C221" i="50"/>
  <c r="J220" i="50"/>
  <c r="E220" i="50"/>
  <c r="D220" i="50"/>
  <c r="C220" i="50"/>
  <c r="J219" i="50"/>
  <c r="E219" i="50"/>
  <c r="D219" i="50"/>
  <c r="C219" i="50"/>
  <c r="J218" i="50"/>
  <c r="E218" i="50"/>
  <c r="D218" i="50"/>
  <c r="C218" i="50"/>
  <c r="J217" i="50"/>
  <c r="E217" i="50"/>
  <c r="D217" i="50"/>
  <c r="C217" i="50"/>
  <c r="J216" i="50"/>
  <c r="E216" i="50"/>
  <c r="D216" i="50"/>
  <c r="C216" i="50"/>
  <c r="J215" i="50"/>
  <c r="E215" i="50"/>
  <c r="D215" i="50"/>
  <c r="C215" i="50"/>
  <c r="J214" i="50"/>
  <c r="E214" i="50"/>
  <c r="D214" i="50"/>
  <c r="C214" i="50"/>
  <c r="J213" i="50"/>
  <c r="E213" i="50"/>
  <c r="D213" i="50"/>
  <c r="C213" i="50"/>
  <c r="J212" i="50"/>
  <c r="E212" i="50"/>
  <c r="D212" i="50"/>
  <c r="C212" i="50"/>
  <c r="J211" i="50"/>
  <c r="E211" i="50"/>
  <c r="D211" i="50"/>
  <c r="C211" i="50"/>
  <c r="J210" i="50"/>
  <c r="E210" i="50"/>
  <c r="D210" i="50"/>
  <c r="C210" i="50"/>
  <c r="J209" i="50"/>
  <c r="E209" i="50"/>
  <c r="D209" i="50"/>
  <c r="C209" i="50"/>
  <c r="J208" i="50"/>
  <c r="E208" i="50"/>
  <c r="D208" i="50"/>
  <c r="C208" i="50"/>
  <c r="J207" i="50"/>
  <c r="E207" i="50"/>
  <c r="D207" i="50"/>
  <c r="C207" i="50"/>
  <c r="J206" i="50"/>
  <c r="E206" i="50"/>
  <c r="D206" i="50"/>
  <c r="C206" i="50"/>
  <c r="J205" i="50"/>
  <c r="E205" i="50"/>
  <c r="D205" i="50"/>
  <c r="C205" i="50"/>
  <c r="J204" i="50"/>
  <c r="E204" i="50"/>
  <c r="D204" i="50"/>
  <c r="C204" i="50"/>
  <c r="J203" i="50"/>
  <c r="E203" i="50"/>
  <c r="D203" i="50"/>
  <c r="C203" i="50"/>
  <c r="J202" i="50"/>
  <c r="E202" i="50"/>
  <c r="D202" i="50"/>
  <c r="C202" i="50"/>
  <c r="J201" i="50"/>
  <c r="E201" i="50"/>
  <c r="D201" i="50"/>
  <c r="C201" i="50"/>
  <c r="J200" i="50"/>
  <c r="E200" i="50"/>
  <c r="D200" i="50"/>
  <c r="C200" i="50"/>
  <c r="J199" i="50"/>
  <c r="E199" i="50"/>
  <c r="D199" i="50"/>
  <c r="C199" i="50"/>
  <c r="J198" i="50"/>
  <c r="E198" i="50"/>
  <c r="D198" i="50"/>
  <c r="C198" i="50"/>
  <c r="J197" i="50"/>
  <c r="E197" i="50"/>
  <c r="D197" i="50"/>
  <c r="C197" i="50"/>
  <c r="J196" i="50"/>
  <c r="E196" i="50"/>
  <c r="D196" i="50"/>
  <c r="C196" i="50"/>
  <c r="J195" i="50"/>
  <c r="E195" i="50"/>
  <c r="D195" i="50"/>
  <c r="C195" i="50"/>
  <c r="J194" i="50"/>
  <c r="E194" i="50"/>
  <c r="D194" i="50"/>
  <c r="C194" i="50"/>
  <c r="J193" i="50"/>
  <c r="E193" i="50"/>
  <c r="D193" i="50"/>
  <c r="C193" i="50"/>
  <c r="J192" i="50"/>
  <c r="E192" i="50"/>
  <c r="D192" i="50"/>
  <c r="C192" i="50"/>
  <c r="J191" i="50"/>
  <c r="E191" i="50"/>
  <c r="D191" i="50"/>
  <c r="C191" i="50"/>
  <c r="J190" i="50"/>
  <c r="E190" i="50"/>
  <c r="D190" i="50"/>
  <c r="C190" i="50"/>
  <c r="J189" i="50"/>
  <c r="E189" i="50"/>
  <c r="D189" i="50"/>
  <c r="C189" i="50"/>
  <c r="J188" i="50"/>
  <c r="E188" i="50"/>
  <c r="D188" i="50"/>
  <c r="C188" i="50"/>
  <c r="J187" i="50"/>
  <c r="E187" i="50"/>
  <c r="D187" i="50"/>
  <c r="C187" i="50"/>
  <c r="J186" i="50"/>
  <c r="E186" i="50"/>
  <c r="D186" i="50"/>
  <c r="C186" i="50"/>
  <c r="J185" i="50"/>
  <c r="E185" i="50"/>
  <c r="D185" i="50"/>
  <c r="C185" i="50"/>
  <c r="J184" i="50"/>
  <c r="E184" i="50"/>
  <c r="D184" i="50"/>
  <c r="C184" i="50"/>
  <c r="J183" i="50"/>
  <c r="E183" i="50"/>
  <c r="D183" i="50"/>
  <c r="C183" i="50"/>
  <c r="J182" i="50"/>
  <c r="E182" i="50"/>
  <c r="D182" i="50"/>
  <c r="C182" i="50"/>
  <c r="J181" i="50"/>
  <c r="E181" i="50"/>
  <c r="D181" i="50"/>
  <c r="C181" i="50"/>
  <c r="J180" i="50"/>
  <c r="E180" i="50"/>
  <c r="D180" i="50"/>
  <c r="C180" i="50"/>
  <c r="J179" i="50"/>
  <c r="E179" i="50"/>
  <c r="D179" i="50"/>
  <c r="C179" i="50"/>
  <c r="J178" i="50"/>
  <c r="E178" i="50"/>
  <c r="D178" i="50"/>
  <c r="C178" i="50"/>
  <c r="J177" i="50"/>
  <c r="E177" i="50"/>
  <c r="D177" i="50"/>
  <c r="C177" i="50"/>
  <c r="J176" i="50"/>
  <c r="E176" i="50"/>
  <c r="D176" i="50"/>
  <c r="C176" i="50"/>
  <c r="J175" i="50"/>
  <c r="E175" i="50"/>
  <c r="D175" i="50"/>
  <c r="C175" i="50"/>
  <c r="J174" i="50"/>
  <c r="E174" i="50"/>
  <c r="D174" i="50"/>
  <c r="C174" i="50"/>
  <c r="J173" i="50"/>
  <c r="E173" i="50"/>
  <c r="D173" i="50"/>
  <c r="C173" i="50"/>
  <c r="J172" i="50"/>
  <c r="E172" i="50"/>
  <c r="D172" i="50"/>
  <c r="C172" i="50"/>
  <c r="J171" i="50"/>
  <c r="E171" i="50"/>
  <c r="D171" i="50"/>
  <c r="C171" i="50"/>
  <c r="J170" i="50"/>
  <c r="E170" i="50"/>
  <c r="D170" i="50"/>
  <c r="C170" i="50"/>
  <c r="J169" i="50"/>
  <c r="E169" i="50"/>
  <c r="D169" i="50"/>
  <c r="C169" i="50"/>
  <c r="J168" i="50"/>
  <c r="E168" i="50"/>
  <c r="D168" i="50"/>
  <c r="C168" i="50"/>
  <c r="J167" i="50"/>
  <c r="E167" i="50"/>
  <c r="D167" i="50"/>
  <c r="C167" i="50"/>
  <c r="J166" i="50"/>
  <c r="E166" i="50"/>
  <c r="D166" i="50"/>
  <c r="C166" i="50"/>
  <c r="J165" i="50"/>
  <c r="E165" i="50"/>
  <c r="D165" i="50"/>
  <c r="C165" i="50"/>
  <c r="J164" i="50"/>
  <c r="E164" i="50"/>
  <c r="D164" i="50"/>
  <c r="C164" i="50"/>
  <c r="J163" i="50"/>
  <c r="E163" i="50"/>
  <c r="D163" i="50"/>
  <c r="C163" i="50"/>
  <c r="J162" i="50"/>
  <c r="E162" i="50"/>
  <c r="D162" i="50"/>
  <c r="C162" i="50"/>
  <c r="J161" i="50"/>
  <c r="E161" i="50"/>
  <c r="D161" i="50"/>
  <c r="C161" i="50"/>
  <c r="J160" i="50"/>
  <c r="E160" i="50"/>
  <c r="D160" i="50"/>
  <c r="C160" i="50"/>
  <c r="J159" i="50"/>
  <c r="E159" i="50"/>
  <c r="D159" i="50"/>
  <c r="C159" i="50"/>
  <c r="J158" i="50"/>
  <c r="E158" i="50"/>
  <c r="D158" i="50"/>
  <c r="C158" i="50"/>
  <c r="J157" i="50"/>
  <c r="E157" i="50"/>
  <c r="D157" i="50"/>
  <c r="C157" i="50"/>
  <c r="J156" i="50"/>
  <c r="E156" i="50"/>
  <c r="D156" i="50"/>
  <c r="C156" i="50"/>
  <c r="J155" i="50"/>
  <c r="E155" i="50"/>
  <c r="D155" i="50"/>
  <c r="C155" i="50"/>
  <c r="J154" i="50"/>
  <c r="E154" i="50"/>
  <c r="D154" i="50"/>
  <c r="C154" i="50"/>
  <c r="J153" i="50"/>
  <c r="E153" i="50"/>
  <c r="D153" i="50"/>
  <c r="C153" i="50"/>
  <c r="J152" i="50"/>
  <c r="E152" i="50"/>
  <c r="D152" i="50"/>
  <c r="C152" i="50"/>
  <c r="J151" i="50"/>
  <c r="E151" i="50"/>
  <c r="D151" i="50"/>
  <c r="C151" i="50"/>
  <c r="J150" i="50"/>
  <c r="E150" i="50"/>
  <c r="D150" i="50"/>
  <c r="C150" i="50"/>
  <c r="J149" i="50"/>
  <c r="E149" i="50"/>
  <c r="D149" i="50"/>
  <c r="C149" i="50"/>
  <c r="J148" i="50"/>
  <c r="E148" i="50"/>
  <c r="D148" i="50"/>
  <c r="C148" i="50"/>
  <c r="J147" i="50"/>
  <c r="E147" i="50"/>
  <c r="D147" i="50"/>
  <c r="C147" i="50"/>
  <c r="J146" i="50"/>
  <c r="E146" i="50"/>
  <c r="D146" i="50"/>
  <c r="C146" i="50"/>
  <c r="J145" i="50"/>
  <c r="E145" i="50"/>
  <c r="D145" i="50"/>
  <c r="C145" i="50"/>
  <c r="J144" i="50"/>
  <c r="E144" i="50"/>
  <c r="D144" i="50"/>
  <c r="C144" i="50"/>
  <c r="J143" i="50"/>
  <c r="E143" i="50"/>
  <c r="D143" i="50"/>
  <c r="C143" i="50"/>
  <c r="J142" i="50"/>
  <c r="E142" i="50"/>
  <c r="D142" i="50"/>
  <c r="C142" i="50"/>
  <c r="J141" i="50"/>
  <c r="E141" i="50"/>
  <c r="D141" i="50"/>
  <c r="C141" i="50"/>
  <c r="J140" i="50"/>
  <c r="E140" i="50"/>
  <c r="D140" i="50"/>
  <c r="C140" i="50"/>
  <c r="J139" i="50"/>
  <c r="E139" i="50"/>
  <c r="D139" i="50"/>
  <c r="C139" i="50"/>
  <c r="J138" i="50"/>
  <c r="E138" i="50"/>
  <c r="D138" i="50"/>
  <c r="C138" i="50"/>
  <c r="J137" i="50"/>
  <c r="E137" i="50"/>
  <c r="D137" i="50"/>
  <c r="C137" i="50"/>
  <c r="J136" i="50"/>
  <c r="E136" i="50"/>
  <c r="D136" i="50"/>
  <c r="C136" i="50"/>
  <c r="J135" i="50"/>
  <c r="E135" i="50"/>
  <c r="D135" i="50"/>
  <c r="C135" i="50"/>
  <c r="J134" i="50"/>
  <c r="E134" i="50"/>
  <c r="D134" i="50"/>
  <c r="C134" i="50"/>
  <c r="J133" i="50"/>
  <c r="E133" i="50"/>
  <c r="D133" i="50"/>
  <c r="C133" i="50"/>
  <c r="J132" i="50"/>
  <c r="E132" i="50"/>
  <c r="D132" i="50"/>
  <c r="C132" i="50"/>
  <c r="J131" i="50"/>
  <c r="E131" i="50"/>
  <c r="D131" i="50"/>
  <c r="C131" i="50"/>
  <c r="J130" i="50"/>
  <c r="E130" i="50"/>
  <c r="D130" i="50"/>
  <c r="C130" i="50"/>
  <c r="J129" i="50"/>
  <c r="E129" i="50"/>
  <c r="D129" i="50"/>
  <c r="C129" i="50"/>
  <c r="J128" i="50"/>
  <c r="E128" i="50"/>
  <c r="D128" i="50"/>
  <c r="C128" i="50"/>
  <c r="J127" i="50"/>
  <c r="E127" i="50"/>
  <c r="D127" i="50"/>
  <c r="C127" i="50"/>
  <c r="J126" i="50"/>
  <c r="E126" i="50"/>
  <c r="D126" i="50"/>
  <c r="C126" i="50"/>
  <c r="J125" i="50"/>
  <c r="E125" i="50"/>
  <c r="D125" i="50"/>
  <c r="C125" i="50"/>
  <c r="J124" i="50"/>
  <c r="E124" i="50"/>
  <c r="D124" i="50"/>
  <c r="C124" i="50"/>
  <c r="J123" i="50"/>
  <c r="E123" i="50"/>
  <c r="D123" i="50"/>
  <c r="C123" i="50"/>
  <c r="J122" i="50"/>
  <c r="E122" i="50"/>
  <c r="D122" i="50"/>
  <c r="C122" i="50"/>
  <c r="J121" i="50"/>
  <c r="E121" i="50"/>
  <c r="D121" i="50"/>
  <c r="C121" i="50"/>
  <c r="J120" i="50"/>
  <c r="E120" i="50"/>
  <c r="D120" i="50"/>
  <c r="C120" i="50"/>
  <c r="J119" i="50"/>
  <c r="E119" i="50"/>
  <c r="D119" i="50"/>
  <c r="C119" i="50"/>
  <c r="J118" i="50"/>
  <c r="E118" i="50"/>
  <c r="D118" i="50"/>
  <c r="C118" i="50"/>
  <c r="J117" i="50"/>
  <c r="E117" i="50"/>
  <c r="D117" i="50"/>
  <c r="C117" i="50"/>
  <c r="J116" i="50"/>
  <c r="E116" i="50"/>
  <c r="D116" i="50"/>
  <c r="C116" i="50"/>
  <c r="J115" i="50"/>
  <c r="E115" i="50"/>
  <c r="D115" i="50"/>
  <c r="C115" i="50"/>
  <c r="J114" i="50"/>
  <c r="E114" i="50"/>
  <c r="D114" i="50"/>
  <c r="C114" i="50"/>
  <c r="J113" i="50"/>
  <c r="E113" i="50"/>
  <c r="D113" i="50"/>
  <c r="C113" i="50"/>
  <c r="J112" i="50"/>
  <c r="E112" i="50"/>
  <c r="D112" i="50"/>
  <c r="C112" i="50"/>
  <c r="J111" i="50"/>
  <c r="E111" i="50"/>
  <c r="D111" i="50"/>
  <c r="C111" i="50"/>
  <c r="J110" i="50"/>
  <c r="E110" i="50"/>
  <c r="D110" i="50"/>
  <c r="C110" i="50"/>
  <c r="J109" i="50"/>
  <c r="E109" i="50"/>
  <c r="D109" i="50"/>
  <c r="C109" i="50"/>
  <c r="J108" i="50"/>
  <c r="E108" i="50"/>
  <c r="D108" i="50"/>
  <c r="C108" i="50"/>
  <c r="J107" i="50"/>
  <c r="E107" i="50"/>
  <c r="D107" i="50"/>
  <c r="C107" i="50"/>
  <c r="J106" i="50"/>
  <c r="E106" i="50"/>
  <c r="D106" i="50"/>
  <c r="C106" i="50"/>
  <c r="J105" i="50"/>
  <c r="E105" i="50"/>
  <c r="D105" i="50"/>
  <c r="C105" i="50"/>
  <c r="J104" i="50"/>
  <c r="E104" i="50"/>
  <c r="D104" i="50"/>
  <c r="C104" i="50"/>
  <c r="J103" i="50"/>
  <c r="E103" i="50"/>
  <c r="D103" i="50"/>
  <c r="C103" i="50"/>
  <c r="J102" i="50"/>
  <c r="E102" i="50"/>
  <c r="D102" i="50"/>
  <c r="C102" i="50"/>
  <c r="J101" i="50"/>
  <c r="E101" i="50"/>
  <c r="D101" i="50"/>
  <c r="C101" i="50"/>
  <c r="J100" i="50"/>
  <c r="E100" i="50"/>
  <c r="D100" i="50"/>
  <c r="C100" i="50"/>
  <c r="J99" i="50"/>
  <c r="E99" i="50"/>
  <c r="D99" i="50"/>
  <c r="C99" i="50"/>
  <c r="J98" i="50"/>
  <c r="E98" i="50"/>
  <c r="D98" i="50"/>
  <c r="C98" i="50"/>
  <c r="J97" i="50"/>
  <c r="E97" i="50"/>
  <c r="D97" i="50"/>
  <c r="C97" i="50"/>
  <c r="J96" i="50"/>
  <c r="E96" i="50"/>
  <c r="D96" i="50"/>
  <c r="C96" i="50"/>
  <c r="J95" i="50"/>
  <c r="E95" i="50"/>
  <c r="D95" i="50"/>
  <c r="C95" i="50"/>
  <c r="J94" i="50"/>
  <c r="E94" i="50"/>
  <c r="D94" i="50"/>
  <c r="C94" i="50"/>
  <c r="J93" i="50"/>
  <c r="E93" i="50"/>
  <c r="D93" i="50"/>
  <c r="C93" i="50"/>
  <c r="J92" i="50"/>
  <c r="E92" i="50"/>
  <c r="D92" i="50"/>
  <c r="C92" i="50"/>
  <c r="J91" i="50"/>
  <c r="E91" i="50"/>
  <c r="D91" i="50"/>
  <c r="C91" i="50"/>
  <c r="J90" i="50"/>
  <c r="E90" i="50"/>
  <c r="D90" i="50"/>
  <c r="C90" i="50"/>
  <c r="J89" i="50"/>
  <c r="E89" i="50"/>
  <c r="D89" i="50"/>
  <c r="C89" i="50"/>
  <c r="J88" i="50"/>
  <c r="E88" i="50"/>
  <c r="D88" i="50"/>
  <c r="C88" i="50"/>
  <c r="J87" i="50"/>
  <c r="E87" i="50"/>
  <c r="D87" i="50"/>
  <c r="C87" i="50"/>
  <c r="J86" i="50"/>
  <c r="E86" i="50"/>
  <c r="D86" i="50"/>
  <c r="C86" i="50"/>
  <c r="J85" i="50"/>
  <c r="E85" i="50"/>
  <c r="D85" i="50"/>
  <c r="C85" i="50"/>
  <c r="J84" i="50"/>
  <c r="E84" i="50"/>
  <c r="D84" i="50"/>
  <c r="C84" i="50"/>
  <c r="J83" i="50"/>
  <c r="E83" i="50"/>
  <c r="D83" i="50"/>
  <c r="C83" i="50"/>
  <c r="J82" i="50"/>
  <c r="E82" i="50"/>
  <c r="D82" i="50"/>
  <c r="C82" i="50"/>
  <c r="J81" i="50"/>
  <c r="E81" i="50"/>
  <c r="D81" i="50"/>
  <c r="C81" i="50"/>
  <c r="J80" i="50"/>
  <c r="E80" i="50"/>
  <c r="D80" i="50"/>
  <c r="C80" i="50"/>
  <c r="J79" i="50"/>
  <c r="E79" i="50"/>
  <c r="D79" i="50"/>
  <c r="C79" i="50"/>
  <c r="J78" i="50"/>
  <c r="E78" i="50"/>
  <c r="D78" i="50"/>
  <c r="C78" i="50"/>
  <c r="J77" i="50"/>
  <c r="E77" i="50"/>
  <c r="D77" i="50"/>
  <c r="C77" i="50"/>
  <c r="J76" i="50"/>
  <c r="E76" i="50"/>
  <c r="D76" i="50"/>
  <c r="C76" i="50"/>
  <c r="J75" i="50"/>
  <c r="E75" i="50"/>
  <c r="D75" i="50"/>
  <c r="C75" i="50"/>
  <c r="J74" i="50"/>
  <c r="E74" i="50"/>
  <c r="D74" i="50"/>
  <c r="C74" i="50"/>
  <c r="J73" i="50"/>
  <c r="E73" i="50"/>
  <c r="D73" i="50"/>
  <c r="C73" i="50"/>
  <c r="J72" i="50"/>
  <c r="E72" i="50"/>
  <c r="D72" i="50"/>
  <c r="C72" i="50"/>
  <c r="J71" i="50"/>
  <c r="E71" i="50"/>
  <c r="D71" i="50"/>
  <c r="C71" i="50"/>
  <c r="J70" i="50"/>
  <c r="E70" i="50"/>
  <c r="D70" i="50"/>
  <c r="C70" i="50"/>
  <c r="J69" i="50"/>
  <c r="E69" i="50"/>
  <c r="D69" i="50"/>
  <c r="C69" i="50"/>
  <c r="J68" i="50"/>
  <c r="E68" i="50"/>
  <c r="D68" i="50"/>
  <c r="C68" i="50"/>
  <c r="J67" i="50"/>
  <c r="E67" i="50"/>
  <c r="D67" i="50"/>
  <c r="C67" i="50"/>
  <c r="J66" i="50"/>
  <c r="E66" i="50"/>
  <c r="D66" i="50"/>
  <c r="C66" i="50"/>
  <c r="J65" i="50"/>
  <c r="E65" i="50"/>
  <c r="D65" i="50"/>
  <c r="C65" i="50"/>
  <c r="J64" i="50"/>
  <c r="E64" i="50"/>
  <c r="D64" i="50"/>
  <c r="C64" i="50"/>
  <c r="J63" i="50"/>
  <c r="E63" i="50"/>
  <c r="D63" i="50"/>
  <c r="C63" i="50"/>
  <c r="J62" i="50"/>
  <c r="E62" i="50"/>
  <c r="D62" i="50"/>
  <c r="C62" i="50"/>
  <c r="J61" i="50"/>
  <c r="E61" i="50"/>
  <c r="D61" i="50"/>
  <c r="C61" i="50"/>
  <c r="J60" i="50"/>
  <c r="E60" i="50"/>
  <c r="D60" i="50"/>
  <c r="C60" i="50"/>
  <c r="J59" i="50"/>
  <c r="E59" i="50"/>
  <c r="D59" i="50"/>
  <c r="C59" i="50"/>
  <c r="J58" i="50"/>
  <c r="E58" i="50"/>
  <c r="D58" i="50"/>
  <c r="C58" i="50"/>
  <c r="J57" i="50"/>
  <c r="E57" i="50"/>
  <c r="D57" i="50"/>
  <c r="C57" i="50"/>
  <c r="J56" i="50"/>
  <c r="E56" i="50"/>
  <c r="D56" i="50"/>
  <c r="C56" i="50"/>
  <c r="J55" i="50"/>
  <c r="E55" i="50"/>
  <c r="D55" i="50"/>
  <c r="C55" i="50"/>
  <c r="J54" i="50"/>
  <c r="E54" i="50"/>
  <c r="D54" i="50"/>
  <c r="C54" i="50"/>
  <c r="J53" i="50"/>
  <c r="E53" i="50"/>
  <c r="D53" i="50"/>
  <c r="C53" i="50"/>
  <c r="J52" i="50"/>
  <c r="E52" i="50"/>
  <c r="D52" i="50"/>
  <c r="C52" i="50"/>
  <c r="J51" i="50"/>
  <c r="E51" i="50"/>
  <c r="D51" i="50"/>
  <c r="C51" i="50"/>
  <c r="J50" i="50"/>
  <c r="E50" i="50"/>
  <c r="D50" i="50"/>
  <c r="C50" i="50"/>
  <c r="J49" i="50"/>
  <c r="E49" i="50"/>
  <c r="D49" i="50"/>
  <c r="C49" i="50"/>
  <c r="J48" i="50"/>
  <c r="E48" i="50"/>
  <c r="D48" i="50"/>
  <c r="C48" i="50"/>
  <c r="J47" i="50"/>
  <c r="E47" i="50"/>
  <c r="D47" i="50"/>
  <c r="C47" i="50"/>
  <c r="J46" i="50"/>
  <c r="E46" i="50"/>
  <c r="D46" i="50"/>
  <c r="C46" i="50"/>
  <c r="J45" i="50"/>
  <c r="E45" i="50"/>
  <c r="D45" i="50"/>
  <c r="C45" i="50"/>
  <c r="N1086" i="50"/>
  <c r="L1086" i="50"/>
  <c r="N1085" i="50"/>
  <c r="L1085" i="50"/>
  <c r="N1084" i="50"/>
  <c r="L1084" i="50"/>
  <c r="N1083" i="50"/>
  <c r="L1083" i="50"/>
  <c r="N1082" i="50"/>
  <c r="L1082" i="50"/>
  <c r="N1081" i="50"/>
  <c r="L1081" i="50"/>
  <c r="N1080" i="50"/>
  <c r="L1080" i="50"/>
  <c r="N1079" i="50"/>
  <c r="L1079" i="50"/>
  <c r="N1078" i="50"/>
  <c r="L1078" i="50"/>
  <c r="N1077" i="50"/>
  <c r="L1077" i="50"/>
  <c r="N1076" i="50"/>
  <c r="L1076" i="50"/>
  <c r="N1075" i="50"/>
  <c r="L1075" i="50"/>
  <c r="N1074" i="50"/>
  <c r="L1074" i="50"/>
  <c r="N1073" i="50"/>
  <c r="L1073" i="50"/>
  <c r="N1072" i="50"/>
  <c r="L1072" i="50"/>
  <c r="N1071" i="50"/>
  <c r="L1071" i="50"/>
  <c r="N1070" i="50"/>
  <c r="L1070" i="50"/>
  <c r="N1069" i="50"/>
  <c r="L1069" i="50"/>
  <c r="N1068" i="50"/>
  <c r="L1068" i="50"/>
  <c r="N1067" i="50"/>
  <c r="L1067" i="50"/>
  <c r="N1066" i="50"/>
  <c r="L1066" i="50"/>
  <c r="N1065" i="50"/>
  <c r="L1065" i="50"/>
  <c r="N1064" i="50"/>
  <c r="L1064" i="50"/>
  <c r="N1063" i="50"/>
  <c r="L1063" i="50"/>
  <c r="N1062" i="50"/>
  <c r="L1062" i="50"/>
  <c r="N1061" i="50"/>
  <c r="L1061" i="50"/>
  <c r="N1060" i="50"/>
  <c r="L1060" i="50"/>
  <c r="N1059" i="50"/>
  <c r="L1059" i="50"/>
  <c r="N1058" i="50"/>
  <c r="L1058" i="50"/>
  <c r="N1057" i="50"/>
  <c r="L1057" i="50"/>
  <c r="N1056" i="50"/>
  <c r="L1056" i="50"/>
  <c r="N1055" i="50"/>
  <c r="L1055" i="50"/>
  <c r="N1054" i="50"/>
  <c r="L1054" i="50"/>
  <c r="N1053" i="50"/>
  <c r="L1053" i="50"/>
  <c r="N1052" i="50"/>
  <c r="L1052" i="50"/>
  <c r="N1051" i="50"/>
  <c r="L1051" i="50"/>
  <c r="N1050" i="50"/>
  <c r="L1050" i="50"/>
  <c r="N1049" i="50"/>
  <c r="L1049" i="50"/>
  <c r="N1048" i="50"/>
  <c r="L1048" i="50"/>
  <c r="N1047" i="50"/>
  <c r="L1047" i="50"/>
  <c r="N1046" i="50"/>
  <c r="L1046" i="50"/>
  <c r="N1045" i="50"/>
  <c r="L1045" i="50"/>
  <c r="N1044" i="50"/>
  <c r="L1044" i="50"/>
  <c r="N1043" i="50"/>
  <c r="L1043" i="50"/>
  <c r="N1042" i="50"/>
  <c r="L1042" i="50"/>
  <c r="N1041" i="50"/>
  <c r="L1041" i="50"/>
  <c r="N1040" i="50"/>
  <c r="L1040" i="50"/>
  <c r="N1039" i="50"/>
  <c r="L1039" i="50"/>
  <c r="N1038" i="50"/>
  <c r="L1038" i="50"/>
  <c r="N1037" i="50"/>
  <c r="L1037" i="50"/>
  <c r="N1036" i="50"/>
  <c r="L1036" i="50"/>
  <c r="N1035" i="50"/>
  <c r="L1035" i="50"/>
  <c r="N1034" i="50"/>
  <c r="L1034" i="50"/>
  <c r="N1033" i="50"/>
  <c r="L1033" i="50"/>
  <c r="N1032" i="50"/>
  <c r="L1032" i="50"/>
  <c r="N1031" i="50"/>
  <c r="L1031" i="50"/>
  <c r="N1030" i="50"/>
  <c r="L1030" i="50"/>
  <c r="N1029" i="50"/>
  <c r="L1029" i="50"/>
  <c r="N1028" i="50"/>
  <c r="L1028" i="50"/>
  <c r="N1027" i="50"/>
  <c r="L1027" i="50"/>
  <c r="N1026" i="50"/>
  <c r="L1026" i="50"/>
  <c r="N1025" i="50"/>
  <c r="L1025" i="50"/>
  <c r="N1024" i="50"/>
  <c r="L1024" i="50"/>
  <c r="N1023" i="50"/>
  <c r="L1023" i="50"/>
  <c r="N1022" i="50"/>
  <c r="L1022" i="50"/>
  <c r="N1021" i="50"/>
  <c r="L1021" i="50"/>
  <c r="N1020" i="50"/>
  <c r="L1020" i="50"/>
  <c r="N1019" i="50"/>
  <c r="L1019" i="50"/>
  <c r="N1018" i="50"/>
  <c r="L1018" i="50"/>
  <c r="N1017" i="50"/>
  <c r="L1017" i="50"/>
  <c r="N1016" i="50"/>
  <c r="L1016" i="50"/>
  <c r="N1015" i="50"/>
  <c r="L1015" i="50"/>
  <c r="N1014" i="50"/>
  <c r="L1014" i="50"/>
  <c r="N1013" i="50"/>
  <c r="L1013" i="50"/>
  <c r="N1012" i="50"/>
  <c r="L1012" i="50"/>
  <c r="N1011" i="50"/>
  <c r="L1011" i="50"/>
  <c r="N1010" i="50"/>
  <c r="L1010" i="50"/>
  <c r="N1009" i="50"/>
  <c r="L1009" i="50"/>
  <c r="N1008" i="50"/>
  <c r="L1008" i="50"/>
  <c r="N1007" i="50"/>
  <c r="L1007" i="50"/>
  <c r="N1006" i="50"/>
  <c r="L1006" i="50"/>
  <c r="N1005" i="50"/>
  <c r="L1005" i="50"/>
  <c r="N1004" i="50"/>
  <c r="L1004" i="50"/>
  <c r="N1003" i="50"/>
  <c r="L1003" i="50"/>
  <c r="N1002" i="50"/>
  <c r="L1002" i="50"/>
  <c r="N1001" i="50"/>
  <c r="L1001" i="50"/>
  <c r="N1000" i="50"/>
  <c r="L1000" i="50"/>
  <c r="N999" i="50"/>
  <c r="L999" i="50"/>
  <c r="N998" i="50"/>
  <c r="L998" i="50"/>
  <c r="N997" i="50"/>
  <c r="L997" i="50"/>
  <c r="N996" i="50"/>
  <c r="L996" i="50"/>
  <c r="N995" i="50"/>
  <c r="L995" i="50"/>
  <c r="N994" i="50"/>
  <c r="L994" i="50"/>
  <c r="N993" i="50"/>
  <c r="L993" i="50"/>
  <c r="N992" i="50"/>
  <c r="L992" i="50"/>
  <c r="N991" i="50"/>
  <c r="L991" i="50"/>
  <c r="N990" i="50"/>
  <c r="L990" i="50"/>
  <c r="N989" i="50"/>
  <c r="L989" i="50"/>
  <c r="N988" i="50"/>
  <c r="L988" i="50"/>
  <c r="N987" i="50"/>
  <c r="L987" i="50"/>
  <c r="N986" i="50"/>
  <c r="L986" i="50"/>
  <c r="N985" i="50"/>
  <c r="L985" i="50"/>
  <c r="N984" i="50"/>
  <c r="L984" i="50"/>
  <c r="N983" i="50"/>
  <c r="L983" i="50"/>
  <c r="N982" i="50"/>
  <c r="L982" i="50"/>
  <c r="N981" i="50"/>
  <c r="L981" i="50"/>
  <c r="N980" i="50"/>
  <c r="L980" i="50"/>
  <c r="N979" i="50"/>
  <c r="L979" i="50"/>
  <c r="N978" i="50"/>
  <c r="L978" i="50"/>
  <c r="N977" i="50"/>
  <c r="L977" i="50"/>
  <c r="N976" i="50"/>
  <c r="L976" i="50"/>
  <c r="N975" i="50"/>
  <c r="L975" i="50"/>
  <c r="N974" i="50"/>
  <c r="L974" i="50"/>
  <c r="N973" i="50"/>
  <c r="L973" i="50"/>
  <c r="N972" i="50"/>
  <c r="L972" i="50"/>
  <c r="N971" i="50"/>
  <c r="L971" i="50"/>
  <c r="B971" i="50"/>
  <c r="N970" i="50"/>
  <c r="L970" i="50"/>
  <c r="N969" i="50"/>
  <c r="L969" i="50"/>
  <c r="N968" i="50"/>
  <c r="L968" i="50"/>
  <c r="N967" i="50"/>
  <c r="L967" i="50"/>
  <c r="N966" i="50"/>
  <c r="L966" i="50"/>
  <c r="N965" i="50"/>
  <c r="L965" i="50"/>
  <c r="N964" i="50"/>
  <c r="L964" i="50"/>
  <c r="N963" i="50"/>
  <c r="L963" i="50"/>
  <c r="N962" i="50"/>
  <c r="L962" i="50"/>
  <c r="N961" i="50"/>
  <c r="L961" i="50"/>
  <c r="N960" i="50"/>
  <c r="L960" i="50"/>
  <c r="N959" i="50"/>
  <c r="L959" i="50"/>
  <c r="N958" i="50"/>
  <c r="L958" i="50"/>
  <c r="N957" i="50"/>
  <c r="L957" i="50"/>
  <c r="N956" i="50"/>
  <c r="L956" i="50"/>
  <c r="N955" i="50"/>
  <c r="L955" i="50"/>
  <c r="N954" i="50"/>
  <c r="L954" i="50"/>
  <c r="N953" i="50"/>
  <c r="L953" i="50"/>
  <c r="N952" i="50"/>
  <c r="L952" i="50"/>
  <c r="N951" i="50"/>
  <c r="L951" i="50"/>
  <c r="N950" i="50"/>
  <c r="L950" i="50"/>
  <c r="N949" i="50"/>
  <c r="L949" i="50"/>
  <c r="N948" i="50"/>
  <c r="L948" i="50"/>
  <c r="N947" i="50"/>
  <c r="L947" i="50"/>
  <c r="N946" i="50"/>
  <c r="L946" i="50"/>
  <c r="N945" i="50"/>
  <c r="L945" i="50"/>
  <c r="N944" i="50"/>
  <c r="L944" i="50"/>
  <c r="N943" i="50"/>
  <c r="L943" i="50"/>
  <c r="N942" i="50"/>
  <c r="L942" i="50"/>
  <c r="N941" i="50"/>
  <c r="L941" i="50"/>
  <c r="N940" i="50"/>
  <c r="L940" i="50"/>
  <c r="N939" i="50"/>
  <c r="L939" i="50"/>
  <c r="N938" i="50"/>
  <c r="L938" i="50"/>
  <c r="N937" i="50"/>
  <c r="L937" i="50"/>
  <c r="N936" i="50"/>
  <c r="L936" i="50"/>
  <c r="N935" i="50"/>
  <c r="L935" i="50"/>
  <c r="N934" i="50"/>
  <c r="L934" i="50"/>
  <c r="N933" i="50"/>
  <c r="L933" i="50"/>
  <c r="N932" i="50"/>
  <c r="L932" i="50"/>
  <c r="N931" i="50"/>
  <c r="L931" i="50"/>
  <c r="N930" i="50"/>
  <c r="L930" i="50"/>
  <c r="N929" i="50"/>
  <c r="L929" i="50"/>
  <c r="N928" i="50"/>
  <c r="L928" i="50"/>
  <c r="N927" i="50"/>
  <c r="L927" i="50"/>
  <c r="N926" i="50"/>
  <c r="L926" i="50"/>
  <c r="N925" i="50"/>
  <c r="L925" i="50"/>
  <c r="N924" i="50"/>
  <c r="L924" i="50"/>
  <c r="N923" i="50"/>
  <c r="L923" i="50"/>
  <c r="N922" i="50"/>
  <c r="L922" i="50"/>
  <c r="N921" i="50"/>
  <c r="L921" i="50"/>
  <c r="N920" i="50"/>
  <c r="L920" i="50"/>
  <c r="N919" i="50"/>
  <c r="L919" i="50"/>
  <c r="N918" i="50"/>
  <c r="L918" i="50"/>
  <c r="N917" i="50"/>
  <c r="L917" i="50"/>
  <c r="N916" i="50"/>
  <c r="L916" i="50"/>
  <c r="N915" i="50"/>
  <c r="L915" i="50"/>
  <c r="N914" i="50"/>
  <c r="L914" i="50"/>
  <c r="N913" i="50"/>
  <c r="L913" i="50"/>
  <c r="N912" i="50"/>
  <c r="L912" i="50"/>
  <c r="N911" i="50"/>
  <c r="L911" i="50"/>
  <c r="N910" i="50"/>
  <c r="L910" i="50"/>
  <c r="N909" i="50"/>
  <c r="L909" i="50"/>
  <c r="N908" i="50"/>
  <c r="L908" i="50"/>
  <c r="N907" i="50"/>
  <c r="L907" i="50"/>
  <c r="N906" i="50"/>
  <c r="L906" i="50"/>
  <c r="N905" i="50"/>
  <c r="L905" i="50"/>
  <c r="N904" i="50"/>
  <c r="L904" i="50"/>
  <c r="N903" i="50"/>
  <c r="L903" i="50"/>
  <c r="N902" i="50"/>
  <c r="L902" i="50"/>
  <c r="N901" i="50"/>
  <c r="L901" i="50"/>
  <c r="N900" i="50"/>
  <c r="L900" i="50"/>
  <c r="N899" i="50"/>
  <c r="L899" i="50"/>
  <c r="N898" i="50"/>
  <c r="L898" i="50"/>
  <c r="N897" i="50"/>
  <c r="L897" i="50"/>
  <c r="N896" i="50"/>
  <c r="L896" i="50"/>
  <c r="N895" i="50"/>
  <c r="L895" i="50"/>
  <c r="N894" i="50"/>
  <c r="L894" i="50"/>
  <c r="N893" i="50"/>
  <c r="L893" i="50"/>
  <c r="N892" i="50"/>
  <c r="L892" i="50"/>
  <c r="N891" i="50"/>
  <c r="L891" i="50"/>
  <c r="N890" i="50"/>
  <c r="L890" i="50"/>
  <c r="N889" i="50"/>
  <c r="L889" i="50"/>
  <c r="N888" i="50"/>
  <c r="L888" i="50"/>
  <c r="N887" i="50"/>
  <c r="L887" i="50"/>
  <c r="N886" i="50"/>
  <c r="L886" i="50"/>
  <c r="N885" i="50"/>
  <c r="L885" i="50"/>
  <c r="N884" i="50"/>
  <c r="L884" i="50"/>
  <c r="N883" i="50"/>
  <c r="L883" i="50"/>
  <c r="N882" i="50"/>
  <c r="L882" i="50"/>
  <c r="N881" i="50"/>
  <c r="L881" i="50"/>
  <c r="N880" i="50"/>
  <c r="L880" i="50"/>
  <c r="N879" i="50"/>
  <c r="L879" i="50"/>
  <c r="N878" i="50"/>
  <c r="L878" i="50"/>
  <c r="N877" i="50"/>
  <c r="L877" i="50"/>
  <c r="N876" i="50"/>
  <c r="L876" i="50"/>
  <c r="N875" i="50"/>
  <c r="L875" i="50"/>
  <c r="N874" i="50"/>
  <c r="L874" i="50"/>
  <c r="N873" i="50"/>
  <c r="L873" i="50"/>
  <c r="N872" i="50"/>
  <c r="L872" i="50"/>
  <c r="N871" i="50"/>
  <c r="L871" i="50"/>
  <c r="N870" i="50"/>
  <c r="L870" i="50"/>
  <c r="N869" i="50"/>
  <c r="L869" i="50"/>
  <c r="N868" i="50"/>
  <c r="L868" i="50"/>
  <c r="N867" i="50"/>
  <c r="L867" i="50"/>
  <c r="N866" i="50"/>
  <c r="L866" i="50"/>
  <c r="N865" i="50"/>
  <c r="L865" i="50"/>
  <c r="N864" i="50"/>
  <c r="L864" i="50"/>
  <c r="N863" i="50"/>
  <c r="L863" i="50"/>
  <c r="N862" i="50"/>
  <c r="L862" i="50"/>
  <c r="N861" i="50"/>
  <c r="L861" i="50"/>
  <c r="N860" i="50"/>
  <c r="L860" i="50"/>
  <c r="N859" i="50"/>
  <c r="L859" i="50"/>
  <c r="B859" i="50"/>
  <c r="N858" i="50"/>
  <c r="L858" i="50"/>
  <c r="N857" i="50"/>
  <c r="L857" i="50"/>
  <c r="N856" i="50"/>
  <c r="L856" i="50"/>
  <c r="N855" i="50"/>
  <c r="L855" i="50"/>
  <c r="N854" i="50"/>
  <c r="L854" i="50"/>
  <c r="N853" i="50"/>
  <c r="L853" i="50"/>
  <c r="N852" i="50"/>
  <c r="L852" i="50"/>
  <c r="N851" i="50"/>
  <c r="L851" i="50"/>
  <c r="N850" i="50"/>
  <c r="L850" i="50"/>
  <c r="N849" i="50"/>
  <c r="L849" i="50"/>
  <c r="N848" i="50"/>
  <c r="L848" i="50"/>
  <c r="N847" i="50"/>
  <c r="L847" i="50"/>
  <c r="N846" i="50"/>
  <c r="L846" i="50"/>
  <c r="N845" i="50"/>
  <c r="L845" i="50"/>
  <c r="N844" i="50"/>
  <c r="L844" i="50"/>
  <c r="N843" i="50"/>
  <c r="L843" i="50"/>
  <c r="B843" i="50"/>
  <c r="N842" i="50"/>
  <c r="L842" i="50"/>
  <c r="N841" i="50"/>
  <c r="L841" i="50"/>
  <c r="N840" i="50"/>
  <c r="L840" i="50"/>
  <c r="N839" i="50"/>
  <c r="L839" i="50"/>
  <c r="N838" i="50"/>
  <c r="L838" i="50"/>
  <c r="N837" i="50"/>
  <c r="L837" i="50"/>
  <c r="N836" i="50"/>
  <c r="L836" i="50"/>
  <c r="N835" i="50"/>
  <c r="L835" i="50"/>
  <c r="N834" i="50"/>
  <c r="L834" i="50"/>
  <c r="N833" i="50"/>
  <c r="L833" i="50"/>
  <c r="N832" i="50"/>
  <c r="L832" i="50"/>
  <c r="N831" i="50"/>
  <c r="L831" i="50"/>
  <c r="N830" i="50"/>
  <c r="L830" i="50"/>
  <c r="N829" i="50"/>
  <c r="L829" i="50"/>
  <c r="N828" i="50"/>
  <c r="L828" i="50"/>
  <c r="N827" i="50"/>
  <c r="L827" i="50"/>
  <c r="N826" i="50"/>
  <c r="L826" i="50"/>
  <c r="N825" i="50"/>
  <c r="L825" i="50"/>
  <c r="N824" i="50"/>
  <c r="N823" i="50"/>
  <c r="L823" i="50"/>
  <c r="N822" i="50"/>
  <c r="L822" i="50"/>
  <c r="N821" i="50"/>
  <c r="L821" i="50"/>
  <c r="N820" i="50"/>
  <c r="L820" i="50"/>
  <c r="N819" i="50"/>
  <c r="L819" i="50"/>
  <c r="N818" i="50"/>
  <c r="L818" i="50"/>
  <c r="N817" i="50"/>
  <c r="L817" i="50"/>
  <c r="N816" i="50"/>
  <c r="L816" i="50"/>
  <c r="N815" i="50"/>
  <c r="L815" i="50"/>
  <c r="N814" i="50"/>
  <c r="L814" i="50"/>
  <c r="N813" i="50"/>
  <c r="L813" i="50"/>
  <c r="N812" i="50"/>
  <c r="L812" i="50"/>
  <c r="N811" i="50"/>
  <c r="L811" i="50"/>
  <c r="N810" i="50"/>
  <c r="L810" i="50"/>
  <c r="N809" i="50"/>
  <c r="L809" i="50"/>
  <c r="N808" i="50"/>
  <c r="L808" i="50"/>
  <c r="N807" i="50"/>
  <c r="L807" i="50"/>
  <c r="N806" i="50"/>
  <c r="L806" i="50"/>
  <c r="N805" i="50"/>
  <c r="L805" i="50"/>
  <c r="N804" i="50"/>
  <c r="L804" i="50"/>
  <c r="N803" i="50"/>
  <c r="L803" i="50"/>
  <c r="N802" i="50"/>
  <c r="L802" i="50"/>
  <c r="N801" i="50"/>
  <c r="L801" i="50"/>
  <c r="N800" i="50"/>
  <c r="L800" i="50"/>
  <c r="N799" i="50"/>
  <c r="L799" i="50"/>
  <c r="N798" i="50"/>
  <c r="L798" i="50"/>
  <c r="N797" i="50"/>
  <c r="L797" i="50"/>
  <c r="N796" i="50"/>
  <c r="L796" i="50"/>
  <c r="N795" i="50"/>
  <c r="L795" i="50"/>
  <c r="N794" i="50"/>
  <c r="L794" i="50"/>
  <c r="N793" i="50"/>
  <c r="L793" i="50"/>
  <c r="N792" i="50"/>
  <c r="L792" i="50"/>
  <c r="N791" i="50"/>
  <c r="L791" i="50"/>
  <c r="N790" i="50"/>
  <c r="L790" i="50"/>
  <c r="N789" i="50"/>
  <c r="L789" i="50"/>
  <c r="N788" i="50"/>
  <c r="L788" i="50"/>
  <c r="N787" i="50"/>
  <c r="L787" i="50"/>
  <c r="B787" i="50"/>
  <c r="N786" i="50"/>
  <c r="L786" i="50"/>
  <c r="N785" i="50"/>
  <c r="L785" i="50"/>
  <c r="N784" i="50"/>
  <c r="L784" i="50"/>
  <c r="N783" i="50"/>
  <c r="L783" i="50"/>
  <c r="B783" i="50"/>
  <c r="N782" i="50"/>
  <c r="L782" i="50"/>
  <c r="N781" i="50"/>
  <c r="L781" i="50"/>
  <c r="N780" i="50"/>
  <c r="L780" i="50"/>
  <c r="N779" i="50"/>
  <c r="L779" i="50"/>
  <c r="N778" i="50"/>
  <c r="L778" i="50"/>
  <c r="N777" i="50"/>
  <c r="L777" i="50"/>
  <c r="N776" i="50"/>
  <c r="L776" i="50"/>
  <c r="N775" i="50"/>
  <c r="L775" i="50"/>
  <c r="N774" i="50"/>
  <c r="L774" i="50"/>
  <c r="N773" i="50"/>
  <c r="L773" i="50"/>
  <c r="N772" i="50"/>
  <c r="L772" i="50"/>
  <c r="N771" i="50"/>
  <c r="L771" i="50"/>
  <c r="N770" i="50"/>
  <c r="L770" i="50"/>
  <c r="N769" i="50"/>
  <c r="L769" i="50"/>
  <c r="N768" i="50"/>
  <c r="L768" i="50"/>
  <c r="N767" i="50"/>
  <c r="L767" i="50"/>
  <c r="N766" i="50"/>
  <c r="L766" i="50"/>
  <c r="N765" i="50"/>
  <c r="L765" i="50"/>
  <c r="N764" i="50"/>
  <c r="L764" i="50"/>
  <c r="N763" i="50"/>
  <c r="L763" i="50"/>
  <c r="N762" i="50"/>
  <c r="L762" i="50"/>
  <c r="N761" i="50"/>
  <c r="L761" i="50"/>
  <c r="N760" i="50"/>
  <c r="L760" i="50"/>
  <c r="N759" i="50"/>
  <c r="L759" i="50"/>
  <c r="N758" i="50"/>
  <c r="L758" i="50"/>
  <c r="N757" i="50"/>
  <c r="L757" i="50"/>
  <c r="N756" i="50"/>
  <c r="L756" i="50"/>
  <c r="N755" i="50"/>
  <c r="L755" i="50"/>
  <c r="N754" i="50"/>
  <c r="L754" i="50"/>
  <c r="N753" i="50"/>
  <c r="L753" i="50"/>
  <c r="N752" i="50"/>
  <c r="L752" i="50"/>
  <c r="N751" i="50"/>
  <c r="L751" i="50"/>
  <c r="N750" i="50"/>
  <c r="L750" i="50"/>
  <c r="N749" i="50"/>
  <c r="L749" i="50"/>
  <c r="N748" i="50"/>
  <c r="L748" i="50"/>
  <c r="N747" i="50"/>
  <c r="L747" i="50"/>
  <c r="N746" i="50"/>
  <c r="L746" i="50"/>
  <c r="N745" i="50"/>
  <c r="L745" i="50"/>
  <c r="N744" i="50"/>
  <c r="L744" i="50"/>
  <c r="N743" i="50"/>
  <c r="L743" i="50"/>
  <c r="N742" i="50"/>
  <c r="L742" i="50"/>
  <c r="N741" i="50"/>
  <c r="L741" i="50"/>
  <c r="N740" i="50"/>
  <c r="L740" i="50"/>
  <c r="N739" i="50"/>
  <c r="L739" i="50"/>
  <c r="N738" i="50"/>
  <c r="L738" i="50"/>
  <c r="N737" i="50"/>
  <c r="L737" i="50"/>
  <c r="N736" i="50"/>
  <c r="L736" i="50"/>
  <c r="N735" i="50"/>
  <c r="L735" i="50"/>
  <c r="B735" i="50"/>
  <c r="N734" i="50"/>
  <c r="L734" i="50"/>
  <c r="N733" i="50"/>
  <c r="L733" i="50"/>
  <c r="N732" i="50"/>
  <c r="L732" i="50"/>
  <c r="N731" i="50"/>
  <c r="L731" i="50"/>
  <c r="N730" i="50"/>
  <c r="L730" i="50"/>
  <c r="N729" i="50"/>
  <c r="L729" i="50"/>
  <c r="N728" i="50"/>
  <c r="L728" i="50"/>
  <c r="N727" i="50"/>
  <c r="L727" i="50"/>
  <c r="N726" i="50"/>
  <c r="L726" i="50"/>
  <c r="N725" i="50"/>
  <c r="L725" i="50"/>
  <c r="N724" i="50"/>
  <c r="L724" i="50"/>
  <c r="N723" i="50"/>
  <c r="L723" i="50"/>
  <c r="N722" i="50"/>
  <c r="L722" i="50"/>
  <c r="N721" i="50"/>
  <c r="L721" i="50"/>
  <c r="N720" i="50"/>
  <c r="L720" i="50"/>
  <c r="N719" i="50"/>
  <c r="L719" i="50"/>
  <c r="B719" i="50"/>
  <c r="N718" i="50"/>
  <c r="L718" i="50"/>
  <c r="N717" i="50"/>
  <c r="L717" i="50"/>
  <c r="N716" i="50"/>
  <c r="L716" i="50"/>
  <c r="N715" i="50"/>
  <c r="L715" i="50"/>
  <c r="N714" i="50"/>
  <c r="L714" i="50"/>
  <c r="N713" i="50"/>
  <c r="L713" i="50"/>
  <c r="N712" i="50"/>
  <c r="L712" i="50"/>
  <c r="N711" i="50"/>
  <c r="L711" i="50"/>
  <c r="N710" i="50"/>
  <c r="L710" i="50"/>
  <c r="N709" i="50"/>
  <c r="L709" i="50"/>
  <c r="N708" i="50"/>
  <c r="L708" i="50"/>
  <c r="N707" i="50"/>
  <c r="L707" i="50"/>
  <c r="N706" i="50"/>
  <c r="L706" i="50"/>
  <c r="N705" i="50"/>
  <c r="L705" i="50"/>
  <c r="N704" i="50"/>
  <c r="L704" i="50"/>
  <c r="N703" i="50"/>
  <c r="L703" i="50"/>
  <c r="N702" i="50"/>
  <c r="L702" i="50"/>
  <c r="N701" i="50"/>
  <c r="L701" i="50"/>
  <c r="N700" i="50"/>
  <c r="L700" i="50"/>
  <c r="N699" i="50"/>
  <c r="L699" i="50"/>
  <c r="N698" i="50"/>
  <c r="L698" i="50"/>
  <c r="N697" i="50"/>
  <c r="L697" i="50"/>
  <c r="N696" i="50"/>
  <c r="L696" i="50"/>
  <c r="N695" i="50"/>
  <c r="L695" i="50"/>
  <c r="N694" i="50"/>
  <c r="L694" i="50"/>
  <c r="N693" i="50"/>
  <c r="L693" i="50"/>
  <c r="N692" i="50"/>
  <c r="L692" i="50"/>
  <c r="N691" i="50"/>
  <c r="L691" i="50"/>
  <c r="N690" i="50"/>
  <c r="L690" i="50"/>
  <c r="N689" i="50"/>
  <c r="L689" i="50"/>
  <c r="N688" i="50"/>
  <c r="L688" i="50"/>
  <c r="N687" i="50"/>
  <c r="L687" i="50"/>
  <c r="N686" i="50"/>
  <c r="L686" i="50"/>
  <c r="N685" i="50"/>
  <c r="L685" i="50"/>
  <c r="N684" i="50"/>
  <c r="L684" i="50"/>
  <c r="N683" i="50"/>
  <c r="L683" i="50"/>
  <c r="N682" i="50"/>
  <c r="L682" i="50"/>
  <c r="N681" i="50"/>
  <c r="L681" i="50"/>
  <c r="N680" i="50"/>
  <c r="L680" i="50"/>
  <c r="N679" i="50"/>
  <c r="L679" i="50"/>
  <c r="N678" i="50"/>
  <c r="L678" i="50"/>
  <c r="N677" i="50"/>
  <c r="L677" i="50"/>
  <c r="N676" i="50"/>
  <c r="L676" i="50"/>
  <c r="N675" i="50"/>
  <c r="L675" i="50"/>
  <c r="N674" i="50"/>
  <c r="L674" i="50"/>
  <c r="N673" i="50"/>
  <c r="L673" i="50"/>
  <c r="N672" i="50"/>
  <c r="L672" i="50"/>
  <c r="N671" i="50"/>
  <c r="L671" i="50"/>
  <c r="B671" i="50"/>
  <c r="N670" i="50"/>
  <c r="L670" i="50"/>
  <c r="N669" i="50"/>
  <c r="L669" i="50"/>
  <c r="N668" i="50"/>
  <c r="L668" i="50"/>
  <c r="N667" i="50"/>
  <c r="L667" i="50"/>
  <c r="N666" i="50"/>
  <c r="L666" i="50"/>
  <c r="N665" i="50"/>
  <c r="L665" i="50"/>
  <c r="N664" i="50"/>
  <c r="L664" i="50"/>
  <c r="N663" i="50"/>
  <c r="L663" i="50"/>
  <c r="N662" i="50"/>
  <c r="L662" i="50"/>
  <c r="N661" i="50"/>
  <c r="L661" i="50"/>
  <c r="N660" i="50"/>
  <c r="L660" i="50"/>
  <c r="N659" i="50"/>
  <c r="L659" i="50"/>
  <c r="N658" i="50"/>
  <c r="L658" i="50"/>
  <c r="N657" i="50"/>
  <c r="L657" i="50"/>
  <c r="N656" i="50"/>
  <c r="L656" i="50"/>
  <c r="N655" i="50"/>
  <c r="L655" i="50"/>
  <c r="B655" i="50"/>
  <c r="N654" i="50"/>
  <c r="L654" i="50"/>
  <c r="N653" i="50"/>
  <c r="L653" i="50"/>
  <c r="N652" i="50"/>
  <c r="L652" i="50"/>
  <c r="N651" i="50"/>
  <c r="L651" i="50"/>
  <c r="N650" i="50"/>
  <c r="L650" i="50"/>
  <c r="N649" i="50"/>
  <c r="L649" i="50"/>
  <c r="N648" i="50"/>
  <c r="L648" i="50"/>
  <c r="N647" i="50"/>
  <c r="L647" i="50"/>
  <c r="N646" i="50"/>
  <c r="L646" i="50"/>
  <c r="N645" i="50"/>
  <c r="L645" i="50"/>
  <c r="N644" i="50"/>
  <c r="L644" i="50"/>
  <c r="N643" i="50"/>
  <c r="L643" i="50"/>
  <c r="N642" i="50"/>
  <c r="L642" i="50"/>
  <c r="N641" i="50"/>
  <c r="L641" i="50"/>
  <c r="N640" i="50"/>
  <c r="L640" i="50"/>
  <c r="N639" i="50"/>
  <c r="L639" i="50"/>
  <c r="N638" i="50"/>
  <c r="L638" i="50"/>
  <c r="N637" i="50"/>
  <c r="L637" i="50"/>
  <c r="N636" i="50"/>
  <c r="L636" i="50"/>
  <c r="N635" i="50"/>
  <c r="L635" i="50"/>
  <c r="N634" i="50"/>
  <c r="L634" i="50"/>
  <c r="N633" i="50"/>
  <c r="L633" i="50"/>
  <c r="N632" i="50"/>
  <c r="L632" i="50"/>
  <c r="N631" i="50"/>
  <c r="L631" i="50"/>
  <c r="N630" i="50"/>
  <c r="L630" i="50"/>
  <c r="N629" i="50"/>
  <c r="L629" i="50"/>
  <c r="N628" i="50"/>
  <c r="L628" i="50"/>
  <c r="N627" i="50"/>
  <c r="L627" i="50"/>
  <c r="N626" i="50"/>
  <c r="L626" i="50"/>
  <c r="N625" i="50"/>
  <c r="L625" i="50"/>
  <c r="N624" i="50"/>
  <c r="L624" i="50"/>
  <c r="N623" i="50"/>
  <c r="L623" i="50"/>
  <c r="N622" i="50"/>
  <c r="L622" i="50"/>
  <c r="N621" i="50"/>
  <c r="L621" i="50"/>
  <c r="N620" i="50"/>
  <c r="L620" i="50"/>
  <c r="N619" i="50"/>
  <c r="L619" i="50"/>
  <c r="N618" i="50"/>
  <c r="L618" i="50"/>
  <c r="N617" i="50"/>
  <c r="L617" i="50"/>
  <c r="N616" i="50"/>
  <c r="L616" i="50"/>
  <c r="N615" i="50"/>
  <c r="L615" i="50"/>
  <c r="N614" i="50"/>
  <c r="L614" i="50"/>
  <c r="N613" i="50"/>
  <c r="L613" i="50"/>
  <c r="N612" i="50"/>
  <c r="L612" i="50"/>
  <c r="N611" i="50"/>
  <c r="L611" i="50"/>
  <c r="N610" i="50"/>
  <c r="L610" i="50"/>
  <c r="N609" i="50"/>
  <c r="L609" i="50"/>
  <c r="N608" i="50"/>
  <c r="L608" i="50"/>
  <c r="N607" i="50"/>
  <c r="L607" i="50"/>
  <c r="N606" i="50"/>
  <c r="L606" i="50"/>
  <c r="N605" i="50"/>
  <c r="L605" i="50"/>
  <c r="N604" i="50"/>
  <c r="L604" i="50"/>
  <c r="N603" i="50"/>
  <c r="L603" i="50"/>
  <c r="N602" i="50"/>
  <c r="L602" i="50"/>
  <c r="N601" i="50"/>
  <c r="L601" i="50"/>
  <c r="N600" i="50"/>
  <c r="L600" i="50"/>
  <c r="N599" i="50"/>
  <c r="L599" i="50"/>
  <c r="N598" i="50"/>
  <c r="L598" i="50"/>
  <c r="N597" i="50"/>
  <c r="L597" i="50"/>
  <c r="N596" i="50"/>
  <c r="L596" i="50"/>
  <c r="N595" i="50"/>
  <c r="L595" i="50"/>
  <c r="B595" i="50"/>
  <c r="N594" i="50"/>
  <c r="L594" i="50"/>
  <c r="N593" i="50"/>
  <c r="L593" i="50"/>
  <c r="N592" i="50"/>
  <c r="L592" i="50"/>
  <c r="N591" i="50"/>
  <c r="L591" i="50"/>
  <c r="N590" i="50"/>
  <c r="L590" i="50"/>
  <c r="N589" i="50"/>
  <c r="L589" i="50"/>
  <c r="N588" i="50"/>
  <c r="L588" i="50"/>
  <c r="N587" i="50"/>
  <c r="L587" i="50"/>
  <c r="N586" i="50"/>
  <c r="L586" i="50"/>
  <c r="N585" i="50"/>
  <c r="L585" i="50"/>
  <c r="N584" i="50"/>
  <c r="L584" i="50"/>
  <c r="N583" i="50"/>
  <c r="L583" i="50"/>
  <c r="N582" i="50"/>
  <c r="L582" i="50"/>
  <c r="N581" i="50"/>
  <c r="L581" i="50"/>
  <c r="N580" i="50"/>
  <c r="L580" i="50"/>
  <c r="N579" i="50"/>
  <c r="L579" i="50"/>
  <c r="N578" i="50"/>
  <c r="L578" i="50"/>
  <c r="N577" i="50"/>
  <c r="L577" i="50"/>
  <c r="N576" i="50"/>
  <c r="L576" i="50"/>
  <c r="N575" i="50"/>
  <c r="L575" i="50"/>
  <c r="B575" i="50"/>
  <c r="N574" i="50"/>
  <c r="L574" i="50"/>
  <c r="N573" i="50"/>
  <c r="L573" i="50"/>
  <c r="N572" i="50"/>
  <c r="L572" i="50"/>
  <c r="N571" i="50"/>
  <c r="L571" i="50"/>
  <c r="N570" i="50"/>
  <c r="L570" i="50"/>
  <c r="N569" i="50"/>
  <c r="L569" i="50"/>
  <c r="N568" i="50"/>
  <c r="L568" i="50"/>
  <c r="N567" i="50"/>
  <c r="L567" i="50"/>
  <c r="N566" i="50"/>
  <c r="L566" i="50"/>
  <c r="N565" i="50"/>
  <c r="L565" i="50"/>
  <c r="N564" i="50"/>
  <c r="L564" i="50"/>
  <c r="N563" i="50"/>
  <c r="L563" i="50"/>
  <c r="N562" i="50"/>
  <c r="L562" i="50"/>
  <c r="N561" i="50"/>
  <c r="L561" i="50"/>
  <c r="N560" i="50"/>
  <c r="L560" i="50"/>
  <c r="N559" i="50"/>
  <c r="L559" i="50"/>
  <c r="N558" i="50"/>
  <c r="L558" i="50"/>
  <c r="N557" i="50"/>
  <c r="L557" i="50"/>
  <c r="N556" i="50"/>
  <c r="L556" i="50"/>
  <c r="N555" i="50"/>
  <c r="L555" i="50"/>
  <c r="N554" i="50"/>
  <c r="L554" i="50"/>
  <c r="N553" i="50"/>
  <c r="L553" i="50"/>
  <c r="N552" i="50"/>
  <c r="L552" i="50"/>
  <c r="N551" i="50"/>
  <c r="L551" i="50"/>
  <c r="N550" i="50"/>
  <c r="L550" i="50"/>
  <c r="N549" i="50"/>
  <c r="L549" i="50"/>
  <c r="N548" i="50"/>
  <c r="L548" i="50"/>
  <c r="N547" i="50"/>
  <c r="L547" i="50"/>
  <c r="N546" i="50"/>
  <c r="L546" i="50"/>
  <c r="N545" i="50"/>
  <c r="L545" i="50"/>
  <c r="N544" i="50"/>
  <c r="L544" i="50"/>
  <c r="N543" i="50"/>
  <c r="L543" i="50"/>
  <c r="N542" i="50"/>
  <c r="L542" i="50"/>
  <c r="N541" i="50"/>
  <c r="L541" i="50"/>
  <c r="N540" i="50"/>
  <c r="L540" i="50"/>
  <c r="N539" i="50"/>
  <c r="L539" i="50"/>
  <c r="N538" i="50"/>
  <c r="L538" i="50"/>
  <c r="N537" i="50"/>
  <c r="L537" i="50"/>
  <c r="N536" i="50"/>
  <c r="L536" i="50"/>
  <c r="N535" i="50"/>
  <c r="L535" i="50"/>
  <c r="N534" i="50"/>
  <c r="L534" i="50"/>
  <c r="N533" i="50"/>
  <c r="L533" i="50"/>
  <c r="N532" i="50"/>
  <c r="L532" i="50"/>
  <c r="N531" i="50"/>
  <c r="L531" i="50"/>
  <c r="N530" i="50"/>
  <c r="L530" i="50"/>
  <c r="N529" i="50"/>
  <c r="L529" i="50"/>
  <c r="N528" i="50"/>
  <c r="L528" i="50"/>
  <c r="N527" i="50"/>
  <c r="L527" i="50"/>
  <c r="N526" i="50"/>
  <c r="L526" i="50"/>
  <c r="N525" i="50"/>
  <c r="L525" i="50"/>
  <c r="N524" i="50"/>
  <c r="L524" i="50"/>
  <c r="N523" i="50"/>
  <c r="L523" i="50"/>
  <c r="N522" i="50"/>
  <c r="L522" i="50"/>
  <c r="N521" i="50"/>
  <c r="L521" i="50"/>
  <c r="N520" i="50"/>
  <c r="L520" i="50"/>
  <c r="N519" i="50"/>
  <c r="L519" i="50"/>
  <c r="N518" i="50"/>
  <c r="L518" i="50"/>
  <c r="N517" i="50"/>
  <c r="L517" i="50"/>
  <c r="N516" i="50"/>
  <c r="L516" i="50"/>
  <c r="N515" i="50"/>
  <c r="L515" i="50"/>
  <c r="N514" i="50"/>
  <c r="L514" i="50"/>
  <c r="N513" i="50"/>
  <c r="L513" i="50"/>
  <c r="N512" i="50"/>
  <c r="L512" i="50"/>
  <c r="N511" i="50"/>
  <c r="L511" i="50"/>
  <c r="N510" i="50"/>
  <c r="L510" i="50"/>
  <c r="N509" i="50"/>
  <c r="L509" i="50"/>
  <c r="N508" i="50"/>
  <c r="L508" i="50"/>
  <c r="N507" i="50"/>
  <c r="L507" i="50"/>
  <c r="N506" i="50"/>
  <c r="L506" i="50"/>
  <c r="N505" i="50"/>
  <c r="L505" i="50"/>
  <c r="N504" i="50"/>
  <c r="L504" i="50"/>
  <c r="N503" i="50"/>
  <c r="L503" i="50"/>
  <c r="B503" i="50"/>
  <c r="N502" i="50"/>
  <c r="L502" i="50"/>
  <c r="N501" i="50"/>
  <c r="L501" i="50"/>
  <c r="N500" i="50"/>
  <c r="L500" i="50"/>
  <c r="N499" i="50"/>
  <c r="L499" i="50"/>
  <c r="N498" i="50"/>
  <c r="L498" i="50"/>
  <c r="N497" i="50"/>
  <c r="L497" i="50"/>
  <c r="N496" i="50"/>
  <c r="L496" i="50"/>
  <c r="N495" i="50"/>
  <c r="L495" i="50"/>
  <c r="B495" i="50"/>
  <c r="N494" i="50"/>
  <c r="L494" i="50"/>
  <c r="N493" i="50"/>
  <c r="L493" i="50"/>
  <c r="N492" i="50"/>
  <c r="L492" i="50"/>
  <c r="N491" i="50"/>
  <c r="L491" i="50"/>
  <c r="N490" i="50"/>
  <c r="L490" i="50"/>
  <c r="N489" i="50"/>
  <c r="L489" i="50"/>
  <c r="N488" i="50"/>
  <c r="L488" i="50"/>
  <c r="N487" i="50"/>
  <c r="L487" i="50"/>
  <c r="N486" i="50"/>
  <c r="L486" i="50"/>
  <c r="N485" i="50"/>
  <c r="L485" i="50"/>
  <c r="N484" i="50"/>
  <c r="L484" i="50"/>
  <c r="N483" i="50"/>
  <c r="L483" i="50"/>
  <c r="N482" i="50"/>
  <c r="L482" i="50"/>
  <c r="N481" i="50"/>
  <c r="L481" i="50"/>
  <c r="N480" i="50"/>
  <c r="L480" i="50"/>
  <c r="N479" i="50"/>
  <c r="L479" i="50"/>
  <c r="N478" i="50"/>
  <c r="L478" i="50"/>
  <c r="N477" i="50"/>
  <c r="L477" i="50"/>
  <c r="N476" i="50"/>
  <c r="L476" i="50"/>
  <c r="N475" i="50"/>
  <c r="L475" i="50"/>
  <c r="N474" i="50"/>
  <c r="L474" i="50"/>
  <c r="N473" i="50"/>
  <c r="L473" i="50"/>
  <c r="N472" i="50"/>
  <c r="L472" i="50"/>
  <c r="N471" i="50"/>
  <c r="L471" i="50"/>
  <c r="B471" i="50"/>
  <c r="N470" i="50"/>
  <c r="L470" i="50"/>
  <c r="N469" i="50"/>
  <c r="L469" i="50"/>
  <c r="N468" i="50"/>
  <c r="L468" i="50"/>
  <c r="N467" i="50"/>
  <c r="L467" i="50"/>
  <c r="N466" i="50"/>
  <c r="L466" i="50"/>
  <c r="N465" i="50"/>
  <c r="L465" i="50"/>
  <c r="N464" i="50"/>
  <c r="L464" i="50"/>
  <c r="N463" i="50"/>
  <c r="L463" i="50"/>
  <c r="N462" i="50"/>
  <c r="L462" i="50"/>
  <c r="N461" i="50"/>
  <c r="L461" i="50"/>
  <c r="N460" i="50"/>
  <c r="L460" i="50"/>
  <c r="N459" i="50"/>
  <c r="L459" i="50"/>
  <c r="B459" i="50"/>
  <c r="N458" i="50"/>
  <c r="L458" i="50"/>
  <c r="N457" i="50"/>
  <c r="L457" i="50"/>
  <c r="N456" i="50"/>
  <c r="L456" i="50"/>
  <c r="N455" i="50"/>
  <c r="L455" i="50"/>
  <c r="N454" i="50"/>
  <c r="L454" i="50"/>
  <c r="N453" i="50"/>
  <c r="L453" i="50"/>
  <c r="N452" i="50"/>
  <c r="L452" i="50"/>
  <c r="N451" i="50"/>
  <c r="L451" i="50"/>
  <c r="N450" i="50"/>
  <c r="L450" i="50"/>
  <c r="N449" i="50"/>
  <c r="L449" i="50"/>
  <c r="N448" i="50"/>
  <c r="L448" i="50"/>
  <c r="N447" i="50"/>
  <c r="L447" i="50"/>
  <c r="N446" i="50"/>
  <c r="L446" i="50"/>
  <c r="N445" i="50"/>
  <c r="L445" i="50"/>
  <c r="N444" i="50"/>
  <c r="L444" i="50"/>
  <c r="N443" i="50"/>
  <c r="L443" i="50"/>
  <c r="N442" i="50"/>
  <c r="L442" i="50"/>
  <c r="N441" i="50"/>
  <c r="L441" i="50"/>
  <c r="N440" i="50"/>
  <c r="L440" i="50"/>
  <c r="N439" i="50"/>
  <c r="L439" i="50"/>
  <c r="N438" i="50"/>
  <c r="L438" i="50"/>
  <c r="N437" i="50"/>
  <c r="L437" i="50"/>
  <c r="N436" i="50"/>
  <c r="L436" i="50"/>
  <c r="N435" i="50"/>
  <c r="L435" i="50"/>
  <c r="B435" i="50"/>
  <c r="N434" i="50"/>
  <c r="L434" i="50"/>
  <c r="N433" i="50"/>
  <c r="L433" i="50"/>
  <c r="N432" i="50"/>
  <c r="L432" i="50"/>
  <c r="N431" i="50"/>
  <c r="L431" i="50"/>
  <c r="N430" i="50"/>
  <c r="L430" i="50"/>
  <c r="N429" i="50"/>
  <c r="L429" i="50"/>
  <c r="N428" i="50"/>
  <c r="L428" i="50"/>
  <c r="N427" i="50"/>
  <c r="L427" i="50"/>
  <c r="N426" i="50"/>
  <c r="L426" i="50"/>
  <c r="N425" i="50"/>
  <c r="L425" i="50"/>
  <c r="N424" i="50"/>
  <c r="L424" i="50"/>
  <c r="N423" i="50"/>
  <c r="L423" i="50"/>
  <c r="N422" i="50"/>
  <c r="L422" i="50"/>
  <c r="N421" i="50"/>
  <c r="L421" i="50"/>
  <c r="N420" i="50"/>
  <c r="L420" i="50"/>
  <c r="N419" i="50"/>
  <c r="L419" i="50"/>
  <c r="B419" i="50"/>
  <c r="N418" i="50"/>
  <c r="L418" i="50"/>
  <c r="N417" i="50"/>
  <c r="L417" i="50"/>
  <c r="N416" i="50"/>
  <c r="L416" i="50"/>
  <c r="N415" i="50"/>
  <c r="L415" i="50"/>
  <c r="N414" i="50"/>
  <c r="L414" i="50"/>
  <c r="N413" i="50"/>
  <c r="L413" i="50"/>
  <c r="N412" i="50"/>
  <c r="L412" i="50"/>
  <c r="N411" i="50"/>
  <c r="L411" i="50"/>
  <c r="N410" i="50"/>
  <c r="L410" i="50"/>
  <c r="N409" i="50"/>
  <c r="L409" i="50"/>
  <c r="N408" i="50"/>
  <c r="L408" i="50"/>
  <c r="N407" i="50"/>
  <c r="L407" i="50"/>
  <c r="N406" i="50"/>
  <c r="L406" i="50"/>
  <c r="N405" i="50"/>
  <c r="L405" i="50"/>
  <c r="N404" i="50"/>
  <c r="L404" i="50"/>
  <c r="N403" i="50"/>
  <c r="L403" i="50"/>
  <c r="N402" i="50"/>
  <c r="L402" i="50"/>
  <c r="N401" i="50"/>
  <c r="L401" i="50"/>
  <c r="N400" i="50"/>
  <c r="L400" i="50"/>
  <c r="N399" i="50"/>
  <c r="L399" i="50"/>
  <c r="N398" i="50"/>
  <c r="L398" i="50"/>
  <c r="N397" i="50"/>
  <c r="L397" i="50"/>
  <c r="N396" i="50"/>
  <c r="L396" i="50"/>
  <c r="N395" i="50"/>
  <c r="L395" i="50"/>
  <c r="N394" i="50"/>
  <c r="L394" i="50"/>
  <c r="N393" i="50"/>
  <c r="L393" i="50"/>
  <c r="N392" i="50"/>
  <c r="L392" i="50"/>
  <c r="N391" i="50"/>
  <c r="L391" i="50"/>
  <c r="N390" i="50"/>
  <c r="L390" i="50"/>
  <c r="N389" i="50"/>
  <c r="L389" i="50"/>
  <c r="N388" i="50"/>
  <c r="L388" i="50"/>
  <c r="N387" i="50"/>
  <c r="L387" i="50"/>
  <c r="B387" i="50"/>
  <c r="N386" i="50"/>
  <c r="L386" i="50"/>
  <c r="N385" i="50"/>
  <c r="L385" i="50"/>
  <c r="N384" i="50"/>
  <c r="L384" i="50"/>
  <c r="N383" i="50"/>
  <c r="L383" i="50"/>
  <c r="N382" i="50"/>
  <c r="L382" i="50"/>
  <c r="N381" i="50"/>
  <c r="L381" i="50"/>
  <c r="N380" i="50"/>
  <c r="L380" i="50"/>
  <c r="N379" i="50"/>
  <c r="L379" i="50"/>
  <c r="N378" i="50"/>
  <c r="L378" i="50"/>
  <c r="N377" i="50"/>
  <c r="L377" i="50"/>
  <c r="N376" i="50"/>
  <c r="L376" i="50"/>
  <c r="N375" i="50"/>
  <c r="L375" i="50"/>
  <c r="B375" i="50"/>
  <c r="N374" i="50"/>
  <c r="L374" i="50"/>
  <c r="N373" i="50"/>
  <c r="L373" i="50"/>
  <c r="N372" i="50"/>
  <c r="L372" i="50"/>
  <c r="N371" i="50"/>
  <c r="L371" i="50"/>
  <c r="N370" i="50"/>
  <c r="L370" i="50"/>
  <c r="N369" i="50"/>
  <c r="L369" i="50"/>
  <c r="N368" i="50"/>
  <c r="L368" i="50"/>
  <c r="B368" i="50"/>
  <c r="N367" i="50"/>
  <c r="L367" i="50"/>
  <c r="B367" i="50"/>
  <c r="N366" i="50"/>
  <c r="L366" i="50"/>
  <c r="N365" i="50"/>
  <c r="L365" i="50"/>
  <c r="B365" i="50"/>
  <c r="N364" i="50"/>
  <c r="L364" i="50"/>
  <c r="N363" i="50"/>
  <c r="L363" i="50"/>
  <c r="N362" i="50"/>
  <c r="L362" i="50"/>
  <c r="N361" i="50"/>
  <c r="L361" i="50"/>
  <c r="N360" i="50"/>
  <c r="L360" i="50"/>
  <c r="N359" i="50"/>
  <c r="L359" i="50"/>
  <c r="N358" i="50"/>
  <c r="L358" i="50"/>
  <c r="N357" i="50"/>
  <c r="L357" i="50"/>
  <c r="N356" i="50"/>
  <c r="L356" i="50"/>
  <c r="N355" i="50"/>
  <c r="L355" i="50"/>
  <c r="N354" i="50"/>
  <c r="L354" i="50"/>
  <c r="N353" i="50"/>
  <c r="L353" i="50"/>
  <c r="N352" i="50"/>
  <c r="L352" i="50"/>
  <c r="B352" i="50"/>
  <c r="N351" i="50"/>
  <c r="L351" i="50"/>
  <c r="B351" i="50"/>
  <c r="N350" i="50"/>
  <c r="L350" i="50"/>
  <c r="N349" i="50"/>
  <c r="L349" i="50"/>
  <c r="B349" i="50"/>
  <c r="N348" i="50"/>
  <c r="L348" i="50"/>
  <c r="N347" i="50"/>
  <c r="L347" i="50"/>
  <c r="N346" i="50"/>
  <c r="L346" i="50"/>
  <c r="N345" i="50"/>
  <c r="L345" i="50"/>
  <c r="N344" i="50"/>
  <c r="L344" i="50"/>
  <c r="N343" i="50"/>
  <c r="L343" i="50"/>
  <c r="N342" i="50"/>
  <c r="L342" i="50"/>
  <c r="N341" i="50"/>
  <c r="L341" i="50"/>
  <c r="N340" i="50"/>
  <c r="L340" i="50"/>
  <c r="N339" i="50"/>
  <c r="L339" i="50"/>
  <c r="N338" i="50"/>
  <c r="L338" i="50"/>
  <c r="N337" i="50"/>
  <c r="L337" i="50"/>
  <c r="N336" i="50"/>
  <c r="L336" i="50"/>
  <c r="B336" i="50"/>
  <c r="N335" i="50"/>
  <c r="L335" i="50"/>
  <c r="B335" i="50"/>
  <c r="N334" i="50"/>
  <c r="L334" i="50"/>
  <c r="N333" i="50"/>
  <c r="L333" i="50"/>
  <c r="B333" i="50"/>
  <c r="N332" i="50"/>
  <c r="L332" i="50"/>
  <c r="N331" i="50"/>
  <c r="L331" i="50"/>
  <c r="N330" i="50"/>
  <c r="L330" i="50"/>
  <c r="N329" i="50"/>
  <c r="L329" i="50"/>
  <c r="N328" i="50"/>
  <c r="L328" i="50"/>
  <c r="N327" i="50"/>
  <c r="L327" i="50"/>
  <c r="N326" i="50"/>
  <c r="L326" i="50"/>
  <c r="N325" i="50"/>
  <c r="L325" i="50"/>
  <c r="N324" i="50"/>
  <c r="L324" i="50"/>
  <c r="N323" i="50"/>
  <c r="L323" i="50"/>
  <c r="N322" i="50"/>
  <c r="L322" i="50"/>
  <c r="N321" i="50"/>
  <c r="L321" i="50"/>
  <c r="N320" i="50"/>
  <c r="L320" i="50"/>
  <c r="N319" i="50"/>
  <c r="L319" i="50"/>
  <c r="N318" i="50"/>
  <c r="L318" i="50"/>
  <c r="N317" i="50"/>
  <c r="L317" i="50"/>
  <c r="N316" i="50"/>
  <c r="L316" i="50"/>
  <c r="N315" i="50"/>
  <c r="L315" i="50"/>
  <c r="N314" i="50"/>
  <c r="L314" i="50"/>
  <c r="N313" i="50"/>
  <c r="L313" i="50"/>
  <c r="N312" i="50"/>
  <c r="L312" i="50"/>
  <c r="N311" i="50"/>
  <c r="L311" i="50"/>
  <c r="N310" i="50"/>
  <c r="L310" i="50"/>
  <c r="N309" i="50"/>
  <c r="L309" i="50"/>
  <c r="N308" i="50"/>
  <c r="L308" i="50"/>
  <c r="N307" i="50"/>
  <c r="L307" i="50"/>
  <c r="B307" i="50"/>
  <c r="N306" i="50"/>
  <c r="L306" i="50"/>
  <c r="N305" i="50"/>
  <c r="L305" i="50"/>
  <c r="N304" i="50"/>
  <c r="L304" i="50"/>
  <c r="N303" i="50"/>
  <c r="L303" i="50"/>
  <c r="N302" i="50"/>
  <c r="L302" i="50"/>
  <c r="N301" i="50"/>
  <c r="L301" i="50"/>
  <c r="N300" i="50"/>
  <c r="L300" i="50"/>
  <c r="N299" i="50"/>
  <c r="L299" i="50"/>
  <c r="N298" i="50"/>
  <c r="L298" i="50"/>
  <c r="N297" i="50"/>
  <c r="L297" i="50"/>
  <c r="N296" i="50"/>
  <c r="L296" i="50"/>
  <c r="N295" i="50"/>
  <c r="L295" i="50"/>
  <c r="B295" i="50"/>
  <c r="N294" i="50"/>
  <c r="L294" i="50"/>
  <c r="N293" i="50"/>
  <c r="L293" i="50"/>
  <c r="N292" i="50"/>
  <c r="L292" i="50"/>
  <c r="N291" i="50"/>
  <c r="L291" i="50"/>
  <c r="N290" i="50"/>
  <c r="L290" i="50"/>
  <c r="N289" i="50"/>
  <c r="L289" i="50"/>
  <c r="N288" i="50"/>
  <c r="L288" i="50"/>
  <c r="N287" i="50"/>
  <c r="L287" i="50"/>
  <c r="N286" i="50"/>
  <c r="L286" i="50"/>
  <c r="N285" i="50"/>
  <c r="L285" i="50"/>
  <c r="N284" i="50"/>
  <c r="L284" i="50"/>
  <c r="N283" i="50"/>
  <c r="L283" i="50"/>
  <c r="N282" i="50"/>
  <c r="L282" i="50"/>
  <c r="N281" i="50"/>
  <c r="L281" i="50"/>
  <c r="N280" i="50"/>
  <c r="L280" i="50"/>
  <c r="N279" i="50"/>
  <c r="L279" i="50"/>
  <c r="N278" i="50"/>
  <c r="L278" i="50"/>
  <c r="N277" i="50"/>
  <c r="L277" i="50"/>
  <c r="N276" i="50"/>
  <c r="L276" i="50"/>
  <c r="N275" i="50"/>
  <c r="L275" i="50"/>
  <c r="B275" i="50"/>
  <c r="N274" i="50"/>
  <c r="L274" i="50"/>
  <c r="N273" i="50"/>
  <c r="L273" i="50"/>
  <c r="N272" i="50"/>
  <c r="L272" i="50"/>
  <c r="N271" i="50"/>
  <c r="L271" i="50"/>
  <c r="N270" i="50"/>
  <c r="L270" i="50"/>
  <c r="N269" i="50"/>
  <c r="L269" i="50"/>
  <c r="N268" i="50"/>
  <c r="L268" i="50"/>
  <c r="N267" i="50"/>
  <c r="L267" i="50"/>
  <c r="N266" i="50"/>
  <c r="L266" i="50"/>
  <c r="N265" i="50"/>
  <c r="L265" i="50"/>
  <c r="N264" i="50"/>
  <c r="L264" i="50"/>
  <c r="N263" i="50"/>
  <c r="L263" i="50"/>
  <c r="B263" i="50"/>
  <c r="N262" i="50"/>
  <c r="L262" i="50"/>
  <c r="N261" i="50"/>
  <c r="L261" i="50"/>
  <c r="N260" i="50"/>
  <c r="L260" i="50"/>
  <c r="N259" i="50"/>
  <c r="L259" i="50"/>
  <c r="N258" i="50"/>
  <c r="L258" i="50"/>
  <c r="N257" i="50"/>
  <c r="L257" i="50"/>
  <c r="N256" i="50"/>
  <c r="L256" i="50"/>
  <c r="N255" i="50"/>
  <c r="L255" i="50"/>
  <c r="N254" i="50"/>
  <c r="L254" i="50"/>
  <c r="N253" i="50"/>
  <c r="L253" i="50"/>
  <c r="N252" i="50"/>
  <c r="L252" i="50"/>
  <c r="N251" i="50"/>
  <c r="L251" i="50"/>
  <c r="N250" i="50"/>
  <c r="L250" i="50"/>
  <c r="N249" i="50"/>
  <c r="L249" i="50"/>
  <c r="N248" i="50"/>
  <c r="L248" i="50"/>
  <c r="N247" i="50"/>
  <c r="L247" i="50"/>
  <c r="N246" i="50"/>
  <c r="L246" i="50"/>
  <c r="N245" i="50"/>
  <c r="L245" i="50"/>
  <c r="N244" i="50"/>
  <c r="L244" i="50"/>
  <c r="N243" i="50"/>
  <c r="L243" i="50"/>
  <c r="B243" i="50"/>
  <c r="N242" i="50"/>
  <c r="L242" i="50"/>
  <c r="N241" i="50"/>
  <c r="L241" i="50"/>
  <c r="N240" i="50"/>
  <c r="L240" i="50"/>
  <c r="N239" i="50"/>
  <c r="L239" i="50"/>
  <c r="N238" i="50"/>
  <c r="L238" i="50"/>
  <c r="N237" i="50"/>
  <c r="L237" i="50"/>
  <c r="N236" i="50"/>
  <c r="L236" i="50"/>
  <c r="N235" i="50"/>
  <c r="L235" i="50"/>
  <c r="N234" i="50"/>
  <c r="L234" i="50"/>
  <c r="N233" i="50"/>
  <c r="L233" i="50"/>
  <c r="N232" i="50"/>
  <c r="L232" i="50"/>
  <c r="N231" i="50"/>
  <c r="L231" i="50"/>
  <c r="B231" i="50"/>
  <c r="N230" i="50"/>
  <c r="L230" i="50"/>
  <c r="N229" i="50"/>
  <c r="L229" i="50"/>
  <c r="N228" i="50"/>
  <c r="L228" i="50"/>
  <c r="N227" i="50"/>
  <c r="L227" i="50"/>
  <c r="N226" i="50"/>
  <c r="L226" i="50"/>
  <c r="N225" i="50"/>
  <c r="L225" i="50"/>
  <c r="N224" i="50"/>
  <c r="L224" i="50"/>
  <c r="N223" i="50"/>
  <c r="L223" i="50"/>
  <c r="N222" i="50"/>
  <c r="L222" i="50"/>
  <c r="N221" i="50"/>
  <c r="L221" i="50"/>
  <c r="N220" i="50"/>
  <c r="L220" i="50"/>
  <c r="N219" i="50"/>
  <c r="L219" i="50"/>
  <c r="N218" i="50"/>
  <c r="L218" i="50"/>
  <c r="N217" i="50"/>
  <c r="L217" i="50"/>
  <c r="N216" i="50"/>
  <c r="L216" i="50"/>
  <c r="N215" i="50"/>
  <c r="L215" i="50"/>
  <c r="N214" i="50"/>
  <c r="L214" i="50"/>
  <c r="N213" i="50"/>
  <c r="L213" i="50"/>
  <c r="N212" i="50"/>
  <c r="L212" i="50"/>
  <c r="N211" i="50"/>
  <c r="L211" i="50"/>
  <c r="B211" i="50"/>
  <c r="N210" i="50"/>
  <c r="L210" i="50"/>
  <c r="N209" i="50"/>
  <c r="L209" i="50"/>
  <c r="N208" i="50"/>
  <c r="L208" i="50"/>
  <c r="N207" i="50"/>
  <c r="L207" i="50"/>
  <c r="B207" i="50"/>
  <c r="N206" i="50"/>
  <c r="L206" i="50"/>
  <c r="N205" i="50"/>
  <c r="L205" i="50"/>
  <c r="N204" i="50"/>
  <c r="L204" i="50"/>
  <c r="N203" i="50"/>
  <c r="L203" i="50"/>
  <c r="N202" i="50"/>
  <c r="L202" i="50"/>
  <c r="N201" i="50"/>
  <c r="L201" i="50"/>
  <c r="N200" i="50"/>
  <c r="L200" i="50"/>
  <c r="N199" i="50"/>
  <c r="L199" i="50"/>
  <c r="N198" i="50"/>
  <c r="L198" i="50"/>
  <c r="N197" i="50"/>
  <c r="L197" i="50"/>
  <c r="N196" i="50"/>
  <c r="L196" i="50"/>
  <c r="N195" i="50"/>
  <c r="L195" i="50"/>
  <c r="N194" i="50"/>
  <c r="L194" i="50"/>
  <c r="N193" i="50"/>
  <c r="L193" i="50"/>
  <c r="N192" i="50"/>
  <c r="L192" i="50"/>
  <c r="N191" i="50"/>
  <c r="L191" i="50"/>
  <c r="N190" i="50"/>
  <c r="L190" i="50"/>
  <c r="N189" i="50"/>
  <c r="L189" i="50"/>
  <c r="N188" i="50"/>
  <c r="L188" i="50"/>
  <c r="N187" i="50"/>
  <c r="L187" i="50"/>
  <c r="N186" i="50"/>
  <c r="L186" i="50"/>
  <c r="N185" i="50"/>
  <c r="L185" i="50"/>
  <c r="N184" i="50"/>
  <c r="L184" i="50"/>
  <c r="N183" i="50"/>
  <c r="L183" i="50"/>
  <c r="N182" i="50"/>
  <c r="L182" i="50"/>
  <c r="N181" i="50"/>
  <c r="L181" i="50"/>
  <c r="N180" i="50"/>
  <c r="L180" i="50"/>
  <c r="N179" i="50"/>
  <c r="L179" i="50"/>
  <c r="N178" i="50"/>
  <c r="L178" i="50"/>
  <c r="N177" i="50"/>
  <c r="L177" i="50"/>
  <c r="N176" i="50"/>
  <c r="L176" i="50"/>
  <c r="N175" i="50"/>
  <c r="L175" i="50"/>
  <c r="B175" i="50"/>
  <c r="N174" i="50"/>
  <c r="L174" i="50"/>
  <c r="N173" i="50"/>
  <c r="L173" i="50"/>
  <c r="N172" i="50"/>
  <c r="L172" i="50"/>
  <c r="N171" i="50"/>
  <c r="L171" i="50"/>
  <c r="B171" i="50"/>
  <c r="N170" i="50"/>
  <c r="L170" i="50"/>
  <c r="N169" i="50"/>
  <c r="L169" i="50"/>
  <c r="N168" i="50"/>
  <c r="L168" i="50"/>
  <c r="N167" i="50"/>
  <c r="L167" i="50"/>
  <c r="N166" i="50"/>
  <c r="L166" i="50"/>
  <c r="N165" i="50"/>
  <c r="L165" i="50"/>
  <c r="N164" i="50"/>
  <c r="L164" i="50"/>
  <c r="N163" i="50"/>
  <c r="L163" i="50"/>
  <c r="N162" i="50"/>
  <c r="L162" i="50"/>
  <c r="N161" i="50"/>
  <c r="L161" i="50"/>
  <c r="N160" i="50"/>
  <c r="L160" i="50"/>
  <c r="N159" i="50"/>
  <c r="L159" i="50"/>
  <c r="N158" i="50"/>
  <c r="L158" i="50"/>
  <c r="N157" i="50"/>
  <c r="L157" i="50"/>
  <c r="N156" i="50"/>
  <c r="L156" i="50"/>
  <c r="N155" i="50"/>
  <c r="L155" i="50"/>
  <c r="N154" i="50"/>
  <c r="L154" i="50"/>
  <c r="N153" i="50"/>
  <c r="L153" i="50"/>
  <c r="N152" i="50"/>
  <c r="L152" i="50"/>
  <c r="N151" i="50"/>
  <c r="L151" i="50"/>
  <c r="N150" i="50"/>
  <c r="L150" i="50"/>
  <c r="N149" i="50"/>
  <c r="L149" i="50"/>
  <c r="N148" i="50"/>
  <c r="L148" i="50"/>
  <c r="N147" i="50"/>
  <c r="L147" i="50"/>
  <c r="N146" i="50"/>
  <c r="L146" i="50"/>
  <c r="N145" i="50"/>
  <c r="L145" i="50"/>
  <c r="N144" i="50"/>
  <c r="L144" i="50"/>
  <c r="N143" i="50"/>
  <c r="L143" i="50"/>
  <c r="N142" i="50"/>
  <c r="L142" i="50"/>
  <c r="N141" i="50"/>
  <c r="L141" i="50"/>
  <c r="N140" i="50"/>
  <c r="L140" i="50"/>
  <c r="N139" i="50"/>
  <c r="L139" i="50"/>
  <c r="N138" i="50"/>
  <c r="L138" i="50"/>
  <c r="N137" i="50"/>
  <c r="L137" i="50"/>
  <c r="N136" i="50"/>
  <c r="L136" i="50"/>
  <c r="N135" i="50"/>
  <c r="L135" i="50"/>
  <c r="N134" i="50"/>
  <c r="L134" i="50"/>
  <c r="N133" i="50"/>
  <c r="L133" i="50"/>
  <c r="N132" i="50"/>
  <c r="L132" i="50"/>
  <c r="B132" i="50"/>
  <c r="N131" i="50"/>
  <c r="L131" i="50"/>
  <c r="N130" i="50"/>
  <c r="L130" i="50"/>
  <c r="N129" i="50"/>
  <c r="L129" i="50"/>
  <c r="N128" i="50"/>
  <c r="L128" i="50"/>
  <c r="N127" i="50"/>
  <c r="L127" i="50"/>
  <c r="N126" i="50"/>
  <c r="L126" i="50"/>
  <c r="N125" i="50"/>
  <c r="L125" i="50"/>
  <c r="N124" i="50"/>
  <c r="L124" i="50"/>
  <c r="N123" i="50"/>
  <c r="L123" i="50"/>
  <c r="N122" i="50"/>
  <c r="L122" i="50"/>
  <c r="N121" i="50"/>
  <c r="L121" i="50"/>
  <c r="N120" i="50"/>
  <c r="L120" i="50"/>
  <c r="N119" i="50"/>
  <c r="L119" i="50"/>
  <c r="N118" i="50"/>
  <c r="L118" i="50"/>
  <c r="N117" i="50"/>
  <c r="L117" i="50"/>
  <c r="N116" i="50"/>
  <c r="L116" i="50"/>
  <c r="N115" i="50"/>
  <c r="L115" i="50"/>
  <c r="N114" i="50"/>
  <c r="L114" i="50"/>
  <c r="N113" i="50"/>
  <c r="L113" i="50"/>
  <c r="N112" i="50"/>
  <c r="L112" i="50"/>
  <c r="N111" i="50"/>
  <c r="L111" i="50"/>
  <c r="N110" i="50"/>
  <c r="L110" i="50"/>
  <c r="N109" i="50"/>
  <c r="L109" i="50"/>
  <c r="N108" i="50"/>
  <c r="L108" i="50"/>
  <c r="N107" i="50"/>
  <c r="L107" i="50"/>
  <c r="N106" i="50"/>
  <c r="L106" i="50"/>
  <c r="N105" i="50"/>
  <c r="L105" i="50"/>
  <c r="N104" i="50"/>
  <c r="L104" i="50"/>
  <c r="N103" i="50"/>
  <c r="L103" i="50"/>
  <c r="N102" i="50"/>
  <c r="L102" i="50"/>
  <c r="N101" i="50"/>
  <c r="L101" i="50"/>
  <c r="N100" i="50"/>
  <c r="L100" i="50"/>
  <c r="N99" i="50"/>
  <c r="L99" i="50"/>
  <c r="N98" i="50"/>
  <c r="L98" i="50"/>
  <c r="N97" i="50"/>
  <c r="L97" i="50"/>
  <c r="N96" i="50"/>
  <c r="L96" i="50"/>
  <c r="N95" i="50"/>
  <c r="L95" i="50"/>
  <c r="N94" i="50"/>
  <c r="L94" i="50"/>
  <c r="N93" i="50"/>
  <c r="L93" i="50"/>
  <c r="N92" i="50"/>
  <c r="L92" i="50"/>
  <c r="N91" i="50"/>
  <c r="L91" i="50"/>
  <c r="N90" i="50"/>
  <c r="L90" i="50"/>
  <c r="N89" i="50"/>
  <c r="L89" i="50"/>
  <c r="N88" i="50"/>
  <c r="L88" i="50"/>
  <c r="N87" i="50"/>
  <c r="L87" i="50"/>
  <c r="N86" i="50"/>
  <c r="L86" i="50"/>
  <c r="N85" i="50"/>
  <c r="L85" i="50"/>
  <c r="N84" i="50"/>
  <c r="L84" i="50"/>
  <c r="N83" i="50"/>
  <c r="L83" i="50"/>
  <c r="N82" i="50"/>
  <c r="L82" i="50"/>
  <c r="N81" i="50"/>
  <c r="L81" i="50"/>
  <c r="N80" i="50"/>
  <c r="L80" i="50"/>
  <c r="N79" i="50"/>
  <c r="L79" i="50"/>
  <c r="B79" i="50"/>
  <c r="N78" i="50"/>
  <c r="L78" i="50"/>
  <c r="N77" i="50"/>
  <c r="L77" i="50"/>
  <c r="N76" i="50"/>
  <c r="L76" i="50"/>
  <c r="N75" i="50"/>
  <c r="L75" i="50"/>
  <c r="N74" i="50"/>
  <c r="L74" i="50"/>
  <c r="N73" i="50"/>
  <c r="L73" i="50"/>
  <c r="N72" i="50"/>
  <c r="L72" i="50"/>
  <c r="N71" i="50"/>
  <c r="L71" i="50"/>
  <c r="N70" i="50"/>
  <c r="L70" i="50"/>
  <c r="N69" i="50"/>
  <c r="L69" i="50"/>
  <c r="N68" i="50"/>
  <c r="L68" i="50"/>
  <c r="N67" i="50"/>
  <c r="L67" i="50"/>
  <c r="B67" i="50"/>
  <c r="N66" i="50"/>
  <c r="L66" i="50"/>
  <c r="N65" i="50"/>
  <c r="L65" i="50"/>
  <c r="N64" i="50"/>
  <c r="L64" i="50"/>
  <c r="N63" i="50"/>
  <c r="L63" i="50"/>
  <c r="N62" i="50"/>
  <c r="L62" i="50"/>
  <c r="N61" i="50"/>
  <c r="L61" i="50"/>
  <c r="N60" i="50"/>
  <c r="L60" i="50"/>
  <c r="N59" i="50"/>
  <c r="L59" i="50"/>
  <c r="N58" i="50"/>
  <c r="L58" i="50"/>
  <c r="N57" i="50"/>
  <c r="L57" i="50"/>
  <c r="N56" i="50"/>
  <c r="L56" i="50"/>
  <c r="N55" i="50"/>
  <c r="L55" i="50"/>
  <c r="N54" i="50"/>
  <c r="L54" i="50"/>
  <c r="N53" i="50"/>
  <c r="L53" i="50"/>
  <c r="N52" i="50"/>
  <c r="L52" i="50"/>
  <c r="N51" i="50"/>
  <c r="L51" i="50"/>
  <c r="N50" i="50"/>
  <c r="L50" i="50"/>
  <c r="N49" i="50"/>
  <c r="L49" i="50"/>
  <c r="N48" i="50"/>
  <c r="L48" i="50"/>
  <c r="N47" i="50"/>
  <c r="L47" i="50"/>
  <c r="B47" i="50"/>
  <c r="N46" i="50"/>
  <c r="L46" i="50"/>
  <c r="N45" i="50"/>
  <c r="L45" i="50"/>
  <c r="N44" i="50"/>
  <c r="L44" i="50"/>
  <c r="N43" i="50"/>
  <c r="L43" i="50"/>
  <c r="N42" i="50"/>
  <c r="L42" i="50"/>
  <c r="I42" i="50"/>
  <c r="N41" i="50"/>
  <c r="L41" i="50"/>
  <c r="N40" i="50"/>
  <c r="L40" i="50"/>
  <c r="I40" i="50"/>
  <c r="N39" i="50"/>
  <c r="L39" i="50"/>
  <c r="I39" i="50"/>
  <c r="N38" i="50"/>
  <c r="L38" i="50"/>
  <c r="N37" i="50"/>
  <c r="L37" i="50"/>
  <c r="N36" i="50"/>
  <c r="L36" i="50"/>
  <c r="N35" i="50"/>
  <c r="L35" i="50"/>
  <c r="B35" i="50"/>
  <c r="N34" i="50"/>
  <c r="L34" i="50"/>
  <c r="N33" i="50"/>
  <c r="L33" i="50"/>
  <c r="N32" i="50"/>
  <c r="L32" i="50"/>
  <c r="N31" i="50"/>
  <c r="L31" i="50"/>
  <c r="N30" i="50"/>
  <c r="L30" i="50"/>
  <c r="N29" i="50"/>
  <c r="L29" i="50"/>
  <c r="N28" i="50"/>
  <c r="L28" i="50"/>
  <c r="N27" i="50"/>
  <c r="L27" i="50"/>
  <c r="N26" i="50"/>
  <c r="L26" i="50"/>
  <c r="N25" i="50"/>
  <c r="L25" i="50"/>
  <c r="N24" i="50"/>
  <c r="L24" i="50"/>
  <c r="N23" i="50"/>
  <c r="L23" i="50"/>
  <c r="N22" i="50"/>
  <c r="L22" i="50"/>
  <c r="N21" i="50"/>
  <c r="L21" i="50"/>
  <c r="N20" i="50"/>
  <c r="L20" i="50"/>
  <c r="N19" i="50"/>
  <c r="L19" i="50"/>
  <c r="N18" i="50"/>
  <c r="L18" i="50"/>
  <c r="N17" i="50"/>
  <c r="L17" i="50"/>
  <c r="N16" i="50"/>
  <c r="L16" i="50"/>
  <c r="N15" i="50"/>
  <c r="L15" i="50"/>
  <c r="N14" i="50"/>
  <c r="L14" i="50"/>
  <c r="N13" i="50"/>
  <c r="L13" i="50"/>
  <c r="I13" i="50"/>
  <c r="N12" i="50"/>
  <c r="L12" i="50"/>
  <c r="N11" i="50"/>
  <c r="L11" i="50"/>
  <c r="N10" i="50"/>
  <c r="L10" i="50"/>
  <c r="I10" i="50"/>
  <c r="N9" i="50"/>
  <c r="L9" i="50"/>
  <c r="N8" i="50"/>
  <c r="L8" i="50"/>
  <c r="I8" i="50"/>
  <c r="N7" i="50"/>
  <c r="L7" i="50"/>
  <c r="I7" i="50"/>
  <c r="N6" i="50"/>
  <c r="L6" i="50"/>
  <c r="N5" i="50"/>
  <c r="L5" i="50"/>
  <c r="N4" i="50"/>
  <c r="L4" i="50"/>
  <c r="N3" i="50"/>
  <c r="L3" i="50"/>
  <c r="B3" i="50"/>
  <c r="N2" i="50"/>
  <c r="L2" i="50"/>
  <c r="C669" i="42"/>
  <c r="D669" i="42"/>
  <c r="E669" i="42"/>
  <c r="F669" i="42"/>
  <c r="G669" i="42"/>
  <c r="H669" i="42"/>
  <c r="J669" i="42"/>
  <c r="L669" i="42"/>
  <c r="N669" i="42"/>
  <c r="C135" i="42"/>
  <c r="D135" i="42"/>
  <c r="E135" i="42"/>
  <c r="F135" i="42"/>
  <c r="G135" i="42"/>
  <c r="H135" i="42"/>
  <c r="J135" i="42"/>
  <c r="L135" i="42"/>
  <c r="N135" i="42"/>
  <c r="C668" i="42"/>
  <c r="D668" i="42"/>
  <c r="E668" i="42"/>
  <c r="F668" i="42"/>
  <c r="G668" i="42"/>
  <c r="H668" i="42"/>
  <c r="J668" i="42"/>
  <c r="L668" i="42"/>
  <c r="N668" i="42"/>
  <c r="C1077" i="42"/>
  <c r="D1077" i="42"/>
  <c r="E1077" i="42"/>
  <c r="F1077" i="42"/>
  <c r="G1077" i="42"/>
  <c r="H1077" i="42"/>
  <c r="J1077" i="42"/>
  <c r="L1077" i="42"/>
  <c r="N1077" i="42"/>
  <c r="C765" i="42"/>
  <c r="D765" i="42"/>
  <c r="E765" i="42"/>
  <c r="F765" i="42"/>
  <c r="G765" i="42"/>
  <c r="H765" i="42"/>
  <c r="J765" i="42"/>
  <c r="L765" i="42"/>
  <c r="N765" i="42"/>
  <c r="C1076" i="42"/>
  <c r="D1076" i="42"/>
  <c r="E1076" i="42"/>
  <c r="F1076" i="42"/>
  <c r="G1076" i="42"/>
  <c r="H1076" i="42"/>
  <c r="J1076" i="42"/>
  <c r="L1076" i="42"/>
  <c r="N1076" i="42"/>
  <c r="C134" i="42"/>
  <c r="D134" i="42"/>
  <c r="E134" i="42"/>
  <c r="F134" i="42"/>
  <c r="G134" i="42"/>
  <c r="H134" i="42"/>
  <c r="J134" i="42"/>
  <c r="L134" i="42"/>
  <c r="N134" i="42"/>
  <c r="C1075" i="42"/>
  <c r="D1075" i="42"/>
  <c r="E1075" i="42"/>
  <c r="F1075" i="42"/>
  <c r="G1075" i="42"/>
  <c r="H1075" i="42"/>
  <c r="J1075" i="42"/>
  <c r="L1075" i="42"/>
  <c r="N1075" i="42"/>
  <c r="C667" i="42"/>
  <c r="D667" i="42"/>
  <c r="E667" i="42"/>
  <c r="F667" i="42"/>
  <c r="G667" i="42"/>
  <c r="H667" i="42"/>
  <c r="J667" i="42"/>
  <c r="L667" i="42"/>
  <c r="N667" i="42"/>
  <c r="C1074" i="42"/>
  <c r="D1074" i="42"/>
  <c r="E1074" i="42"/>
  <c r="F1074" i="42"/>
  <c r="G1074" i="42"/>
  <c r="H1074" i="42"/>
  <c r="J1074" i="42"/>
  <c r="L1074" i="42"/>
  <c r="N1074" i="42"/>
  <c r="C666" i="42"/>
  <c r="D666" i="42"/>
  <c r="E666" i="42"/>
  <c r="F666" i="42"/>
  <c r="G666" i="42"/>
  <c r="H666" i="42"/>
  <c r="J666" i="42"/>
  <c r="L666" i="42"/>
  <c r="N666" i="42"/>
  <c r="C1073" i="42"/>
  <c r="D1073" i="42"/>
  <c r="E1073" i="42"/>
  <c r="F1073" i="42"/>
  <c r="G1073" i="42"/>
  <c r="H1073" i="42"/>
  <c r="J1073" i="42"/>
  <c r="L1073" i="42"/>
  <c r="N1073" i="42"/>
  <c r="C22" i="42"/>
  <c r="D22" i="42"/>
  <c r="E22" i="42"/>
  <c r="F22" i="42"/>
  <c r="G22" i="42"/>
  <c r="H22" i="42"/>
  <c r="J22" i="42"/>
  <c r="L22" i="42"/>
  <c r="N22" i="42"/>
  <c r="C758" i="42"/>
  <c r="D758" i="42"/>
  <c r="E758" i="42"/>
  <c r="F758" i="42"/>
  <c r="G758" i="42"/>
  <c r="H758" i="42"/>
  <c r="J758" i="42"/>
  <c r="L758" i="42"/>
  <c r="N758" i="42"/>
  <c r="C1072" i="42"/>
  <c r="D1072" i="42"/>
  <c r="E1072" i="42"/>
  <c r="F1072" i="42"/>
  <c r="G1072" i="42"/>
  <c r="H1072" i="42"/>
  <c r="J1072" i="42"/>
  <c r="L1072" i="42"/>
  <c r="N1072" i="42"/>
  <c r="C549" i="42"/>
  <c r="D549" i="42"/>
  <c r="E549" i="42"/>
  <c r="F549" i="42"/>
  <c r="G549" i="42"/>
  <c r="H549" i="42"/>
  <c r="J549" i="42"/>
  <c r="L549" i="42"/>
  <c r="N549" i="42"/>
  <c r="C665" i="42"/>
  <c r="D665" i="42"/>
  <c r="E665" i="42"/>
  <c r="F665" i="42"/>
  <c r="G665" i="42"/>
  <c r="H665" i="42"/>
  <c r="J665" i="42"/>
  <c r="L665" i="42"/>
  <c r="N665" i="42"/>
  <c r="C457" i="42"/>
  <c r="D457" i="42"/>
  <c r="E457" i="42"/>
  <c r="F457" i="42"/>
  <c r="G457" i="42"/>
  <c r="H457" i="42"/>
  <c r="J457" i="42"/>
  <c r="L457" i="42"/>
  <c r="N457" i="42"/>
  <c r="C1071" i="42"/>
  <c r="D1071" i="42"/>
  <c r="E1071" i="42"/>
  <c r="F1071" i="42"/>
  <c r="G1071" i="42"/>
  <c r="H1071" i="42"/>
  <c r="J1071" i="42"/>
  <c r="L1071" i="42"/>
  <c r="N1071" i="42"/>
  <c r="C1070" i="42"/>
  <c r="D1070" i="42"/>
  <c r="E1070" i="42"/>
  <c r="F1070" i="42"/>
  <c r="G1070" i="42"/>
  <c r="H1070" i="42"/>
  <c r="J1070" i="42"/>
  <c r="L1070" i="42"/>
  <c r="N1070" i="42"/>
  <c r="C133" i="42"/>
  <c r="D133" i="42"/>
  <c r="E133" i="42"/>
  <c r="F133" i="42"/>
  <c r="G133" i="42"/>
  <c r="H133" i="42"/>
  <c r="J133" i="42"/>
  <c r="L133" i="42"/>
  <c r="N133" i="42"/>
  <c r="C132" i="42"/>
  <c r="D132" i="42"/>
  <c r="E132" i="42"/>
  <c r="F132" i="42"/>
  <c r="G132" i="42"/>
  <c r="H132" i="42"/>
  <c r="J132" i="42"/>
  <c r="L132" i="42"/>
  <c r="N132" i="42"/>
  <c r="C664" i="42"/>
  <c r="D664" i="42"/>
  <c r="E664" i="42"/>
  <c r="F664" i="42"/>
  <c r="G664" i="42"/>
  <c r="H664" i="42"/>
  <c r="J664" i="42"/>
  <c r="L664" i="42"/>
  <c r="N664" i="42"/>
  <c r="C1069" i="42"/>
  <c r="D1069" i="42"/>
  <c r="E1069" i="42"/>
  <c r="F1069" i="42"/>
  <c r="G1069" i="42"/>
  <c r="H1069" i="42"/>
  <c r="J1069" i="42"/>
  <c r="L1069" i="42"/>
  <c r="N1069" i="42"/>
  <c r="C1068" i="42"/>
  <c r="D1068" i="42"/>
  <c r="E1068" i="42"/>
  <c r="F1068" i="42"/>
  <c r="G1068" i="42"/>
  <c r="H1068" i="42"/>
  <c r="J1068" i="42"/>
  <c r="L1068" i="42"/>
  <c r="N1068" i="42"/>
  <c r="C235" i="42"/>
  <c r="D235" i="42"/>
  <c r="E235" i="42"/>
  <c r="F235" i="42"/>
  <c r="G235" i="42"/>
  <c r="H235" i="42"/>
  <c r="J235" i="42"/>
  <c r="L235" i="42"/>
  <c r="N235" i="42"/>
  <c r="C800" i="42"/>
  <c r="D800" i="42"/>
  <c r="E800" i="42"/>
  <c r="F800" i="42"/>
  <c r="G800" i="42"/>
  <c r="H800" i="42"/>
  <c r="J800" i="42"/>
  <c r="L800" i="42"/>
  <c r="N800" i="42"/>
  <c r="C1067" i="42"/>
  <c r="D1067" i="42"/>
  <c r="E1067" i="42"/>
  <c r="F1067" i="42"/>
  <c r="G1067" i="42"/>
  <c r="H1067" i="42"/>
  <c r="J1067" i="42"/>
  <c r="L1067" i="42"/>
  <c r="N1067" i="42"/>
  <c r="C131" i="42"/>
  <c r="D131" i="42"/>
  <c r="E131" i="42"/>
  <c r="F131" i="42"/>
  <c r="G131" i="42"/>
  <c r="H131" i="42"/>
  <c r="J131" i="42"/>
  <c r="L131" i="42"/>
  <c r="N131" i="42"/>
  <c r="C508" i="42"/>
  <c r="D508" i="42"/>
  <c r="E508" i="42"/>
  <c r="F508" i="42"/>
  <c r="G508" i="42"/>
  <c r="H508" i="42"/>
  <c r="J508" i="42"/>
  <c r="L508" i="42"/>
  <c r="N508" i="42"/>
  <c r="C234" i="42"/>
  <c r="D234" i="42"/>
  <c r="E234" i="42"/>
  <c r="F234" i="42"/>
  <c r="G234" i="42"/>
  <c r="H234" i="42"/>
  <c r="J234" i="42"/>
  <c r="L234" i="42"/>
  <c r="N234" i="42"/>
  <c r="C130" i="42"/>
  <c r="D130" i="42"/>
  <c r="E130" i="42"/>
  <c r="F130" i="42"/>
  <c r="G130" i="42"/>
  <c r="H130" i="42"/>
  <c r="J130" i="42"/>
  <c r="L130" i="42"/>
  <c r="N130" i="42"/>
  <c r="C663" i="42"/>
  <c r="D663" i="42"/>
  <c r="E663" i="42"/>
  <c r="F663" i="42"/>
  <c r="G663" i="42"/>
  <c r="H663" i="42"/>
  <c r="J663" i="42"/>
  <c r="L663" i="42"/>
  <c r="N663" i="42"/>
  <c r="C456" i="42"/>
  <c r="D456" i="42"/>
  <c r="E456" i="42"/>
  <c r="F456" i="42"/>
  <c r="G456" i="42"/>
  <c r="H456" i="42"/>
  <c r="J456" i="42"/>
  <c r="L456" i="42"/>
  <c r="N456" i="42"/>
  <c r="C129" i="42"/>
  <c r="D129" i="42"/>
  <c r="E129" i="42"/>
  <c r="F129" i="42"/>
  <c r="G129" i="42"/>
  <c r="H129" i="42"/>
  <c r="J129" i="42"/>
  <c r="L129" i="42"/>
  <c r="N129" i="42"/>
  <c r="C128" i="42"/>
  <c r="D128" i="42"/>
  <c r="E128" i="42"/>
  <c r="F128" i="42"/>
  <c r="G128" i="42"/>
  <c r="H128" i="42"/>
  <c r="J128" i="42"/>
  <c r="L128" i="42"/>
  <c r="N128" i="42"/>
  <c r="C764" i="42"/>
  <c r="D764" i="42"/>
  <c r="E764" i="42"/>
  <c r="F764" i="42"/>
  <c r="G764" i="42"/>
  <c r="H764" i="42"/>
  <c r="J764" i="42"/>
  <c r="L764" i="42"/>
  <c r="N764" i="42"/>
  <c r="C127" i="42"/>
  <c r="D127" i="42"/>
  <c r="E127" i="42"/>
  <c r="F127" i="42"/>
  <c r="G127" i="42"/>
  <c r="H127" i="42"/>
  <c r="J127" i="42"/>
  <c r="L127" i="42"/>
  <c r="N127" i="42"/>
  <c r="C662" i="42"/>
  <c r="D662" i="42"/>
  <c r="E662" i="42"/>
  <c r="F662" i="42"/>
  <c r="G662" i="42"/>
  <c r="H662" i="42"/>
  <c r="J662" i="42"/>
  <c r="L662" i="42"/>
  <c r="N662" i="42"/>
  <c r="C1066" i="42"/>
  <c r="D1066" i="42"/>
  <c r="E1066" i="42"/>
  <c r="F1066" i="42"/>
  <c r="G1066" i="42"/>
  <c r="H1066" i="42"/>
  <c r="J1066" i="42"/>
  <c r="L1066" i="42"/>
  <c r="N1066" i="42"/>
  <c r="C661" i="42"/>
  <c r="D661" i="42"/>
  <c r="E661" i="42"/>
  <c r="F661" i="42"/>
  <c r="G661" i="42"/>
  <c r="H661" i="42"/>
  <c r="J661" i="42"/>
  <c r="L661" i="42"/>
  <c r="N661" i="42"/>
  <c r="C532" i="42"/>
  <c r="D532" i="42"/>
  <c r="E532" i="42"/>
  <c r="F532" i="42"/>
  <c r="G532" i="42"/>
  <c r="H532" i="42"/>
  <c r="J532" i="42"/>
  <c r="L532" i="42"/>
  <c r="N532" i="42"/>
  <c r="C1065" i="42"/>
  <c r="D1065" i="42"/>
  <c r="E1065" i="42"/>
  <c r="F1065" i="42"/>
  <c r="G1065" i="42"/>
  <c r="H1065" i="42"/>
  <c r="J1065" i="42"/>
  <c r="L1065" i="42"/>
  <c r="N1065" i="42"/>
  <c r="C455" i="42"/>
  <c r="D455" i="42"/>
  <c r="E455" i="42"/>
  <c r="F455" i="42"/>
  <c r="G455" i="42"/>
  <c r="H455" i="42"/>
  <c r="J455" i="42"/>
  <c r="L455" i="42"/>
  <c r="N455" i="42"/>
  <c r="C126" i="42"/>
  <c r="D126" i="42"/>
  <c r="E126" i="42"/>
  <c r="F126" i="42"/>
  <c r="G126" i="42"/>
  <c r="H126" i="42"/>
  <c r="J126" i="42"/>
  <c r="L126" i="42"/>
  <c r="N126" i="42"/>
  <c r="C125" i="42"/>
  <c r="D125" i="42"/>
  <c r="E125" i="42"/>
  <c r="F125" i="42"/>
  <c r="G125" i="42"/>
  <c r="H125" i="42"/>
  <c r="J125" i="42"/>
  <c r="L125" i="42"/>
  <c r="N125" i="42"/>
  <c r="C1064" i="42"/>
  <c r="D1064" i="42"/>
  <c r="E1064" i="42"/>
  <c r="F1064" i="42"/>
  <c r="G1064" i="42"/>
  <c r="H1064" i="42"/>
  <c r="J1064" i="42"/>
  <c r="L1064" i="42"/>
  <c r="N1064" i="42"/>
  <c r="C124" i="42"/>
  <c r="D124" i="42"/>
  <c r="E124" i="42"/>
  <c r="F124" i="42"/>
  <c r="G124" i="42"/>
  <c r="H124" i="42"/>
  <c r="J124" i="42"/>
  <c r="L124" i="42"/>
  <c r="N124" i="42"/>
  <c r="C123" i="42"/>
  <c r="D123" i="42"/>
  <c r="E123" i="42"/>
  <c r="F123" i="42"/>
  <c r="G123" i="42"/>
  <c r="H123" i="42"/>
  <c r="J123" i="42"/>
  <c r="L123" i="42"/>
  <c r="N123" i="42"/>
  <c r="C122" i="42"/>
  <c r="D122" i="42"/>
  <c r="E122" i="42"/>
  <c r="F122" i="42"/>
  <c r="G122" i="42"/>
  <c r="H122" i="42"/>
  <c r="J122" i="42"/>
  <c r="L122" i="42"/>
  <c r="N122" i="42"/>
  <c r="C1063" i="42"/>
  <c r="D1063" i="42"/>
  <c r="E1063" i="42"/>
  <c r="F1063" i="42"/>
  <c r="G1063" i="42"/>
  <c r="H1063" i="42"/>
  <c r="J1063" i="42"/>
  <c r="L1063" i="42"/>
  <c r="N1063" i="42"/>
  <c r="C454" i="42"/>
  <c r="D454" i="42"/>
  <c r="E454" i="42"/>
  <c r="F454" i="42"/>
  <c r="G454" i="42"/>
  <c r="H454" i="42"/>
  <c r="J454" i="42"/>
  <c r="L454" i="42"/>
  <c r="N454" i="42"/>
  <c r="C243" i="42"/>
  <c r="D243" i="42"/>
  <c r="E243" i="42"/>
  <c r="F243" i="42"/>
  <c r="G243" i="42"/>
  <c r="H243" i="42"/>
  <c r="J243" i="42"/>
  <c r="L243" i="42"/>
  <c r="N243" i="42"/>
  <c r="C507" i="42"/>
  <c r="D507" i="42"/>
  <c r="E507" i="42"/>
  <c r="F507" i="42"/>
  <c r="G507" i="42"/>
  <c r="H507" i="42"/>
  <c r="J507" i="42"/>
  <c r="L507" i="42"/>
  <c r="N507" i="42"/>
  <c r="C121" i="42"/>
  <c r="D121" i="42"/>
  <c r="E121" i="42"/>
  <c r="F121" i="42"/>
  <c r="G121" i="42"/>
  <c r="H121" i="42"/>
  <c r="J121" i="42"/>
  <c r="L121" i="42"/>
  <c r="N121" i="42"/>
  <c r="C165" i="42"/>
  <c r="D165" i="42"/>
  <c r="E165" i="42"/>
  <c r="F165" i="42"/>
  <c r="G165" i="42"/>
  <c r="H165" i="42"/>
  <c r="J165" i="42"/>
  <c r="L165" i="42"/>
  <c r="N165" i="42"/>
  <c r="C6" i="42"/>
  <c r="D6" i="42"/>
  <c r="E6" i="42"/>
  <c r="F6" i="42"/>
  <c r="G6" i="42"/>
  <c r="H6" i="42"/>
  <c r="J6" i="42"/>
  <c r="L6" i="42"/>
  <c r="N6" i="42"/>
  <c r="C531" i="42"/>
  <c r="D531" i="42"/>
  <c r="E531" i="42"/>
  <c r="F531" i="42"/>
  <c r="G531" i="42"/>
  <c r="H531" i="42"/>
  <c r="J531" i="42"/>
  <c r="L531" i="42"/>
  <c r="N531" i="42"/>
  <c r="C660" i="42"/>
  <c r="D660" i="42"/>
  <c r="E660" i="42"/>
  <c r="F660" i="42"/>
  <c r="G660" i="42"/>
  <c r="H660" i="42"/>
  <c r="J660" i="42"/>
  <c r="L660" i="42"/>
  <c r="N660" i="42"/>
  <c r="C1062" i="42"/>
  <c r="D1062" i="42"/>
  <c r="E1062" i="42"/>
  <c r="F1062" i="42"/>
  <c r="G1062" i="42"/>
  <c r="H1062" i="42"/>
  <c r="J1062" i="42"/>
  <c r="L1062" i="42"/>
  <c r="N1062" i="42"/>
  <c r="C683" i="42"/>
  <c r="D683" i="42"/>
  <c r="E683" i="42"/>
  <c r="F683" i="42"/>
  <c r="G683" i="42"/>
  <c r="H683" i="42"/>
  <c r="J683" i="42"/>
  <c r="L683" i="42"/>
  <c r="N683" i="42"/>
  <c r="C796" i="42"/>
  <c r="D796" i="42"/>
  <c r="E796" i="42"/>
  <c r="F796" i="42"/>
  <c r="G796" i="42"/>
  <c r="H796" i="42"/>
  <c r="J796" i="42"/>
  <c r="L796" i="42"/>
  <c r="N796" i="42"/>
  <c r="C453" i="42"/>
  <c r="D453" i="42"/>
  <c r="E453" i="42"/>
  <c r="F453" i="42"/>
  <c r="G453" i="42"/>
  <c r="H453" i="42"/>
  <c r="J453" i="42"/>
  <c r="L453" i="42"/>
  <c r="N453" i="42"/>
  <c r="C452" i="42"/>
  <c r="D452" i="42"/>
  <c r="E452" i="42"/>
  <c r="F452" i="42"/>
  <c r="G452" i="42"/>
  <c r="H452" i="42"/>
  <c r="J452" i="42"/>
  <c r="L452" i="42"/>
  <c r="N452" i="42"/>
  <c r="C120" i="42"/>
  <c r="D120" i="42"/>
  <c r="E120" i="42"/>
  <c r="F120" i="42"/>
  <c r="G120" i="42"/>
  <c r="H120" i="42"/>
  <c r="J120" i="42"/>
  <c r="L120" i="42"/>
  <c r="N120" i="42"/>
  <c r="C1061" i="42"/>
  <c r="D1061" i="42"/>
  <c r="E1061" i="42"/>
  <c r="F1061" i="42"/>
  <c r="G1061" i="42"/>
  <c r="H1061" i="42"/>
  <c r="J1061" i="42"/>
  <c r="L1061" i="42"/>
  <c r="N1061" i="42"/>
  <c r="C659" i="42"/>
  <c r="D659" i="42"/>
  <c r="E659" i="42"/>
  <c r="F659" i="42"/>
  <c r="G659" i="42"/>
  <c r="H659" i="42"/>
  <c r="J659" i="42"/>
  <c r="L659" i="42"/>
  <c r="N659" i="42"/>
  <c r="C1060" i="42"/>
  <c r="D1060" i="42"/>
  <c r="E1060" i="42"/>
  <c r="F1060" i="42"/>
  <c r="G1060" i="42"/>
  <c r="H1060" i="42"/>
  <c r="J1060" i="42"/>
  <c r="L1060" i="42"/>
  <c r="N1060" i="42"/>
  <c r="C278" i="42"/>
  <c r="D278" i="42"/>
  <c r="E278" i="42"/>
  <c r="F278" i="42"/>
  <c r="G278" i="42"/>
  <c r="H278" i="42"/>
  <c r="J278" i="42"/>
  <c r="L278" i="42"/>
  <c r="N278" i="42"/>
  <c r="C16" i="42"/>
  <c r="D16" i="42"/>
  <c r="E16" i="42"/>
  <c r="F16" i="42"/>
  <c r="G16" i="42"/>
  <c r="H16" i="42"/>
  <c r="J16" i="42"/>
  <c r="L16" i="42"/>
  <c r="N16" i="42"/>
  <c r="C699" i="42"/>
  <c r="D699" i="42"/>
  <c r="E699" i="42"/>
  <c r="F699" i="42"/>
  <c r="G699" i="42"/>
  <c r="H699" i="42"/>
  <c r="J699" i="42"/>
  <c r="L699" i="42"/>
  <c r="N699" i="42"/>
  <c r="C1059" i="42"/>
  <c r="D1059" i="42"/>
  <c r="E1059" i="42"/>
  <c r="F1059" i="42"/>
  <c r="G1059" i="42"/>
  <c r="H1059" i="42"/>
  <c r="J1059" i="42"/>
  <c r="L1059" i="42"/>
  <c r="N1059" i="42"/>
  <c r="C451" i="42"/>
  <c r="D451" i="42"/>
  <c r="E451" i="42"/>
  <c r="F451" i="42"/>
  <c r="G451" i="42"/>
  <c r="H451" i="42"/>
  <c r="J451" i="42"/>
  <c r="L451" i="42"/>
  <c r="N451" i="42"/>
  <c r="C160" i="42"/>
  <c r="D160" i="42"/>
  <c r="E160" i="42"/>
  <c r="F160" i="42"/>
  <c r="G160" i="42"/>
  <c r="H160" i="42"/>
  <c r="J160" i="42"/>
  <c r="L160" i="42"/>
  <c r="N160" i="42"/>
  <c r="C658" i="42"/>
  <c r="D658" i="42"/>
  <c r="E658" i="42"/>
  <c r="F658" i="42"/>
  <c r="G658" i="42"/>
  <c r="H658" i="42"/>
  <c r="J658" i="42"/>
  <c r="L658" i="42"/>
  <c r="N658" i="42"/>
  <c r="C506" i="42"/>
  <c r="D506" i="42"/>
  <c r="E506" i="42"/>
  <c r="F506" i="42"/>
  <c r="G506" i="42"/>
  <c r="H506" i="42"/>
  <c r="J506" i="42"/>
  <c r="L506" i="42"/>
  <c r="N506" i="42"/>
  <c r="C1058" i="42"/>
  <c r="D1058" i="42"/>
  <c r="E1058" i="42"/>
  <c r="F1058" i="42"/>
  <c r="G1058" i="42"/>
  <c r="H1058" i="42"/>
  <c r="J1058" i="42"/>
  <c r="L1058" i="42"/>
  <c r="N1058" i="42"/>
  <c r="C1057" i="42"/>
  <c r="D1057" i="42"/>
  <c r="E1057" i="42"/>
  <c r="F1057" i="42"/>
  <c r="G1057" i="42"/>
  <c r="H1057" i="42"/>
  <c r="J1057" i="42"/>
  <c r="L1057" i="42"/>
  <c r="N1057" i="42"/>
  <c r="C159" i="42"/>
  <c r="D159" i="42"/>
  <c r="E159" i="42"/>
  <c r="F159" i="42"/>
  <c r="G159" i="42"/>
  <c r="H159" i="42"/>
  <c r="J159" i="42"/>
  <c r="L159" i="42"/>
  <c r="N159" i="42"/>
  <c r="C119" i="42"/>
  <c r="D119" i="42"/>
  <c r="E119" i="42"/>
  <c r="F119" i="42"/>
  <c r="G119" i="42"/>
  <c r="H119" i="42"/>
  <c r="J119" i="42"/>
  <c r="L119" i="42"/>
  <c r="N119" i="42"/>
  <c r="C1056" i="42"/>
  <c r="D1056" i="42"/>
  <c r="E1056" i="42"/>
  <c r="F1056" i="42"/>
  <c r="G1056" i="42"/>
  <c r="H1056" i="42"/>
  <c r="J1056" i="42"/>
  <c r="L1056" i="42"/>
  <c r="N1056" i="42"/>
  <c r="C284" i="42"/>
  <c r="D284" i="42"/>
  <c r="E284" i="42"/>
  <c r="F284" i="42"/>
  <c r="G284" i="42"/>
  <c r="H284" i="42"/>
  <c r="J284" i="42"/>
  <c r="L284" i="42"/>
  <c r="N284" i="42"/>
  <c r="C1055" i="42"/>
  <c r="D1055" i="42"/>
  <c r="E1055" i="42"/>
  <c r="F1055" i="42"/>
  <c r="G1055" i="42"/>
  <c r="H1055" i="42"/>
  <c r="J1055" i="42"/>
  <c r="L1055" i="42"/>
  <c r="N1055" i="42"/>
  <c r="C802" i="42"/>
  <c r="D802" i="42"/>
  <c r="E802" i="42"/>
  <c r="F802" i="42"/>
  <c r="G802" i="42"/>
  <c r="H802" i="42"/>
  <c r="J802" i="42"/>
  <c r="L802" i="42"/>
  <c r="N802" i="42"/>
  <c r="C450" i="42"/>
  <c r="D450" i="42"/>
  <c r="E450" i="42"/>
  <c r="F450" i="42"/>
  <c r="G450" i="42"/>
  <c r="H450" i="42"/>
  <c r="J450" i="42"/>
  <c r="L450" i="42"/>
  <c r="N450" i="42"/>
  <c r="C449" i="42"/>
  <c r="D449" i="42"/>
  <c r="E449" i="42"/>
  <c r="F449" i="42"/>
  <c r="G449" i="42"/>
  <c r="H449" i="42"/>
  <c r="J449" i="42"/>
  <c r="L449" i="42"/>
  <c r="N449" i="42"/>
  <c r="C158" i="42"/>
  <c r="D158" i="42"/>
  <c r="E158" i="42"/>
  <c r="F158" i="42"/>
  <c r="G158" i="42"/>
  <c r="H158" i="42"/>
  <c r="J158" i="42"/>
  <c r="L158" i="42"/>
  <c r="N158" i="42"/>
  <c r="C118" i="42"/>
  <c r="D118" i="42"/>
  <c r="E118" i="42"/>
  <c r="F118" i="42"/>
  <c r="G118" i="42"/>
  <c r="H118" i="42"/>
  <c r="J118" i="42"/>
  <c r="L118" i="42"/>
  <c r="N118" i="42"/>
  <c r="C448" i="42"/>
  <c r="D448" i="42"/>
  <c r="E448" i="42"/>
  <c r="F448" i="42"/>
  <c r="G448" i="42"/>
  <c r="H448" i="42"/>
  <c r="J448" i="42"/>
  <c r="L448" i="42"/>
  <c r="N448" i="42"/>
  <c r="C657" i="42"/>
  <c r="D657" i="42"/>
  <c r="E657" i="42"/>
  <c r="F657" i="42"/>
  <c r="G657" i="42"/>
  <c r="H657" i="42"/>
  <c r="J657" i="42"/>
  <c r="L657" i="42"/>
  <c r="N657" i="42"/>
  <c r="C1054" i="42"/>
  <c r="D1054" i="42"/>
  <c r="E1054" i="42"/>
  <c r="F1054" i="42"/>
  <c r="G1054" i="42"/>
  <c r="H1054" i="42"/>
  <c r="J1054" i="42"/>
  <c r="L1054" i="42"/>
  <c r="N1054" i="42"/>
  <c r="C447" i="42"/>
  <c r="D447" i="42"/>
  <c r="E447" i="42"/>
  <c r="F447" i="42"/>
  <c r="G447" i="42"/>
  <c r="H447" i="42"/>
  <c r="J447" i="42"/>
  <c r="L447" i="42"/>
  <c r="N447" i="42"/>
  <c r="C446" i="42"/>
  <c r="D446" i="42"/>
  <c r="E446" i="42"/>
  <c r="F446" i="42"/>
  <c r="G446" i="42"/>
  <c r="H446" i="42"/>
  <c r="J446" i="42"/>
  <c r="L446" i="42"/>
  <c r="N446" i="42"/>
  <c r="C801" i="42"/>
  <c r="D801" i="42"/>
  <c r="E801" i="42"/>
  <c r="F801" i="42"/>
  <c r="G801" i="42"/>
  <c r="H801" i="42"/>
  <c r="J801" i="42"/>
  <c r="L801" i="42"/>
  <c r="N801" i="42"/>
  <c r="C1053" i="42"/>
  <c r="D1053" i="42"/>
  <c r="E1053" i="42"/>
  <c r="F1053" i="42"/>
  <c r="G1053" i="42"/>
  <c r="H1053" i="42"/>
  <c r="J1053" i="42"/>
  <c r="L1053" i="42"/>
  <c r="N1053" i="42"/>
  <c r="C698" i="42"/>
  <c r="D698" i="42"/>
  <c r="E698" i="42"/>
  <c r="F698" i="42"/>
  <c r="G698" i="42"/>
  <c r="H698" i="42"/>
  <c r="J698" i="42"/>
  <c r="L698" i="42"/>
  <c r="N698" i="42"/>
  <c r="C117" i="42"/>
  <c r="D117" i="42"/>
  <c r="E117" i="42"/>
  <c r="F117" i="42"/>
  <c r="G117" i="42"/>
  <c r="H117" i="42"/>
  <c r="J117" i="42"/>
  <c r="L117" i="42"/>
  <c r="N117" i="42"/>
  <c r="C656" i="42"/>
  <c r="D656" i="42"/>
  <c r="E656" i="42"/>
  <c r="F656" i="42"/>
  <c r="G656" i="42"/>
  <c r="H656" i="42"/>
  <c r="J656" i="42"/>
  <c r="L656" i="42"/>
  <c r="N656" i="42"/>
  <c r="C8" i="42"/>
  <c r="D8" i="42"/>
  <c r="E8" i="42"/>
  <c r="F8" i="42"/>
  <c r="G8" i="42"/>
  <c r="H8" i="42"/>
  <c r="J8" i="42"/>
  <c r="L8" i="42"/>
  <c r="N8" i="42"/>
  <c r="C655" i="42"/>
  <c r="D655" i="42"/>
  <c r="E655" i="42"/>
  <c r="F655" i="42"/>
  <c r="G655" i="42"/>
  <c r="H655" i="42"/>
  <c r="J655" i="42"/>
  <c r="L655" i="42"/>
  <c r="N655" i="42"/>
  <c r="C1052" i="42"/>
  <c r="D1052" i="42"/>
  <c r="E1052" i="42"/>
  <c r="F1052" i="42"/>
  <c r="G1052" i="42"/>
  <c r="H1052" i="42"/>
  <c r="J1052" i="42"/>
  <c r="L1052" i="42"/>
  <c r="N1052" i="42"/>
  <c r="C445" i="42"/>
  <c r="D445" i="42"/>
  <c r="E445" i="42"/>
  <c r="F445" i="42"/>
  <c r="G445" i="42"/>
  <c r="H445" i="42"/>
  <c r="J445" i="42"/>
  <c r="L445" i="42"/>
  <c r="N445" i="42"/>
  <c r="C23" i="42"/>
  <c r="D23" i="42"/>
  <c r="E23" i="42"/>
  <c r="F23" i="42"/>
  <c r="G23" i="42"/>
  <c r="H23" i="42"/>
  <c r="J23" i="42"/>
  <c r="L23" i="42"/>
  <c r="N23" i="42"/>
  <c r="C233" i="42"/>
  <c r="D233" i="42"/>
  <c r="E233" i="42"/>
  <c r="F233" i="42"/>
  <c r="G233" i="42"/>
  <c r="H233" i="42"/>
  <c r="J233" i="42"/>
  <c r="L233" i="42"/>
  <c r="N233" i="42"/>
  <c r="C654" i="42"/>
  <c r="D654" i="42"/>
  <c r="E654" i="42"/>
  <c r="F654" i="42"/>
  <c r="G654" i="42"/>
  <c r="H654" i="42"/>
  <c r="J654" i="42"/>
  <c r="L654" i="42"/>
  <c r="N654" i="42"/>
  <c r="C653" i="42"/>
  <c r="D653" i="42"/>
  <c r="E653" i="42"/>
  <c r="F653" i="42"/>
  <c r="G653" i="42"/>
  <c r="H653" i="42"/>
  <c r="J653" i="42"/>
  <c r="L653" i="42"/>
  <c r="N653" i="42"/>
  <c r="C1051" i="42"/>
  <c r="D1051" i="42"/>
  <c r="E1051" i="42"/>
  <c r="F1051" i="42"/>
  <c r="G1051" i="42"/>
  <c r="H1051" i="42"/>
  <c r="J1051" i="42"/>
  <c r="L1051" i="42"/>
  <c r="N1051" i="42"/>
  <c r="C1050" i="42"/>
  <c r="D1050" i="42"/>
  <c r="E1050" i="42"/>
  <c r="F1050" i="42"/>
  <c r="G1050" i="42"/>
  <c r="H1050" i="42"/>
  <c r="J1050" i="42"/>
  <c r="L1050" i="42"/>
  <c r="N1050" i="42"/>
  <c r="C263" i="42"/>
  <c r="D263" i="42"/>
  <c r="E263" i="42"/>
  <c r="F263" i="42"/>
  <c r="G263" i="42"/>
  <c r="H263" i="42"/>
  <c r="J263" i="42"/>
  <c r="L263" i="42"/>
  <c r="N263" i="42"/>
  <c r="C774" i="42"/>
  <c r="D774" i="42"/>
  <c r="E774" i="42"/>
  <c r="F774" i="42"/>
  <c r="G774" i="42"/>
  <c r="H774" i="42"/>
  <c r="J774" i="42"/>
  <c r="L774" i="42"/>
  <c r="N774" i="42"/>
  <c r="C444" i="42"/>
  <c r="D444" i="42"/>
  <c r="E444" i="42"/>
  <c r="F444" i="42"/>
  <c r="G444" i="42"/>
  <c r="H444" i="42"/>
  <c r="J444" i="42"/>
  <c r="L444" i="42"/>
  <c r="N444" i="42"/>
  <c r="C1049" i="42"/>
  <c r="D1049" i="42"/>
  <c r="E1049" i="42"/>
  <c r="F1049" i="42"/>
  <c r="G1049" i="42"/>
  <c r="H1049" i="42"/>
  <c r="J1049" i="42"/>
  <c r="L1049" i="42"/>
  <c r="N1049" i="42"/>
  <c r="C1048" i="42"/>
  <c r="D1048" i="42"/>
  <c r="E1048" i="42"/>
  <c r="F1048" i="42"/>
  <c r="G1048" i="42"/>
  <c r="H1048" i="42"/>
  <c r="J1048" i="42"/>
  <c r="L1048" i="42"/>
  <c r="N1048" i="42"/>
  <c r="C1047" i="42"/>
  <c r="D1047" i="42"/>
  <c r="E1047" i="42"/>
  <c r="F1047" i="42"/>
  <c r="G1047" i="42"/>
  <c r="H1047" i="42"/>
  <c r="J1047" i="42"/>
  <c r="L1047" i="42"/>
  <c r="N1047" i="42"/>
  <c r="C652" i="42"/>
  <c r="D652" i="42"/>
  <c r="E652" i="42"/>
  <c r="F652" i="42"/>
  <c r="G652" i="42"/>
  <c r="H652" i="42"/>
  <c r="J652" i="42"/>
  <c r="L652" i="42"/>
  <c r="N652" i="42"/>
  <c r="C548" i="42"/>
  <c r="D548" i="42"/>
  <c r="E548" i="42"/>
  <c r="F548" i="42"/>
  <c r="G548" i="42"/>
  <c r="H548" i="42"/>
  <c r="J548" i="42"/>
  <c r="L548" i="42"/>
  <c r="N548" i="42"/>
  <c r="C517" i="42"/>
  <c r="D517" i="42"/>
  <c r="E517" i="42"/>
  <c r="F517" i="42"/>
  <c r="G517" i="42"/>
  <c r="H517" i="42"/>
  <c r="J517" i="42"/>
  <c r="L517" i="42"/>
  <c r="N517" i="42"/>
  <c r="C249" i="42"/>
  <c r="D249" i="42"/>
  <c r="E249" i="42"/>
  <c r="F249" i="42"/>
  <c r="G249" i="42"/>
  <c r="H249" i="42"/>
  <c r="J249" i="42"/>
  <c r="L249" i="42"/>
  <c r="N249" i="42"/>
  <c r="C651" i="42"/>
  <c r="D651" i="42"/>
  <c r="E651" i="42"/>
  <c r="F651" i="42"/>
  <c r="G651" i="42"/>
  <c r="H651" i="42"/>
  <c r="J651" i="42"/>
  <c r="L651" i="42"/>
  <c r="N651" i="42"/>
  <c r="C650" i="42"/>
  <c r="D650" i="42"/>
  <c r="E650" i="42"/>
  <c r="F650" i="42"/>
  <c r="G650" i="42"/>
  <c r="H650" i="42"/>
  <c r="J650" i="42"/>
  <c r="L650" i="42"/>
  <c r="N650" i="42"/>
  <c r="C232" i="42"/>
  <c r="D232" i="42"/>
  <c r="E232" i="42"/>
  <c r="F232" i="42"/>
  <c r="G232" i="42"/>
  <c r="H232" i="42"/>
  <c r="J232" i="42"/>
  <c r="L232" i="42"/>
  <c r="N232" i="42"/>
  <c r="C1046" i="42"/>
  <c r="D1046" i="42"/>
  <c r="E1046" i="42"/>
  <c r="F1046" i="42"/>
  <c r="G1046" i="42"/>
  <c r="H1046" i="42"/>
  <c r="J1046" i="42"/>
  <c r="L1046" i="42"/>
  <c r="N1046" i="42"/>
  <c r="C1045" i="42"/>
  <c r="D1045" i="42"/>
  <c r="E1045" i="42"/>
  <c r="F1045" i="42"/>
  <c r="G1045" i="42"/>
  <c r="H1045" i="42"/>
  <c r="J1045" i="42"/>
  <c r="L1045" i="42"/>
  <c r="N1045" i="42"/>
  <c r="C231" i="42"/>
  <c r="D231" i="42"/>
  <c r="E231" i="42"/>
  <c r="F231" i="42"/>
  <c r="G231" i="42"/>
  <c r="H231" i="42"/>
  <c r="J231" i="42"/>
  <c r="L231" i="42"/>
  <c r="N231" i="42"/>
  <c r="C795" i="42"/>
  <c r="D795" i="42"/>
  <c r="E795" i="42"/>
  <c r="F795" i="42"/>
  <c r="G795" i="42"/>
  <c r="H795" i="42"/>
  <c r="J795" i="42"/>
  <c r="L795" i="42"/>
  <c r="N795" i="42"/>
  <c r="C1044" i="42"/>
  <c r="D1044" i="42"/>
  <c r="E1044" i="42"/>
  <c r="F1044" i="42"/>
  <c r="G1044" i="42"/>
  <c r="H1044" i="42"/>
  <c r="J1044" i="42"/>
  <c r="L1044" i="42"/>
  <c r="N1044" i="42"/>
  <c r="C1043" i="42"/>
  <c r="D1043" i="42"/>
  <c r="E1043" i="42"/>
  <c r="F1043" i="42"/>
  <c r="G1043" i="42"/>
  <c r="H1043" i="42"/>
  <c r="J1043" i="42"/>
  <c r="L1043" i="42"/>
  <c r="N1043" i="42"/>
  <c r="C443" i="42"/>
  <c r="D443" i="42"/>
  <c r="E443" i="42"/>
  <c r="F443" i="42"/>
  <c r="G443" i="42"/>
  <c r="H443" i="42"/>
  <c r="J443" i="42"/>
  <c r="L443" i="42"/>
  <c r="N443" i="42"/>
  <c r="C277" i="42"/>
  <c r="D277" i="42"/>
  <c r="E277" i="42"/>
  <c r="F277" i="42"/>
  <c r="G277" i="42"/>
  <c r="H277" i="42"/>
  <c r="J277" i="42"/>
  <c r="L277" i="42"/>
  <c r="N277" i="42"/>
  <c r="C230" i="42"/>
  <c r="D230" i="42"/>
  <c r="E230" i="42"/>
  <c r="F230" i="42"/>
  <c r="G230" i="42"/>
  <c r="H230" i="42"/>
  <c r="J230" i="42"/>
  <c r="L230" i="42"/>
  <c r="N230" i="42"/>
  <c r="C442" i="42"/>
  <c r="D442" i="42"/>
  <c r="E442" i="42"/>
  <c r="F442" i="42"/>
  <c r="G442" i="42"/>
  <c r="H442" i="42"/>
  <c r="J442" i="42"/>
  <c r="L442" i="42"/>
  <c r="N442" i="42"/>
  <c r="C505" i="42"/>
  <c r="D505" i="42"/>
  <c r="E505" i="42"/>
  <c r="F505" i="42"/>
  <c r="G505" i="42"/>
  <c r="H505" i="42"/>
  <c r="J505" i="42"/>
  <c r="L505" i="42"/>
  <c r="N505" i="42"/>
  <c r="C649" i="42"/>
  <c r="D649" i="42"/>
  <c r="E649" i="42"/>
  <c r="F649" i="42"/>
  <c r="G649" i="42"/>
  <c r="H649" i="42"/>
  <c r="J649" i="42"/>
  <c r="L649" i="42"/>
  <c r="N649" i="42"/>
  <c r="C648" i="42"/>
  <c r="D648" i="42"/>
  <c r="E648" i="42"/>
  <c r="F648" i="42"/>
  <c r="G648" i="42"/>
  <c r="H648" i="42"/>
  <c r="J648" i="42"/>
  <c r="L648" i="42"/>
  <c r="N648" i="42"/>
  <c r="C1042" i="42"/>
  <c r="D1042" i="42"/>
  <c r="E1042" i="42"/>
  <c r="F1042" i="42"/>
  <c r="G1042" i="42"/>
  <c r="H1042" i="42"/>
  <c r="J1042" i="42"/>
  <c r="L1042" i="42"/>
  <c r="N1042" i="42"/>
  <c r="C530" i="42"/>
  <c r="D530" i="42"/>
  <c r="E530" i="42"/>
  <c r="F530" i="42"/>
  <c r="G530" i="42"/>
  <c r="H530" i="42"/>
  <c r="J530" i="42"/>
  <c r="L530" i="42"/>
  <c r="N530" i="42"/>
  <c r="C441" i="42"/>
  <c r="D441" i="42"/>
  <c r="E441" i="42"/>
  <c r="F441" i="42"/>
  <c r="G441" i="42"/>
  <c r="H441" i="42"/>
  <c r="J441" i="42"/>
  <c r="L441" i="42"/>
  <c r="N441" i="42"/>
  <c r="C757" i="42"/>
  <c r="D757" i="42"/>
  <c r="E757" i="42"/>
  <c r="F757" i="42"/>
  <c r="G757" i="42"/>
  <c r="H757" i="42"/>
  <c r="J757" i="42"/>
  <c r="L757" i="42"/>
  <c r="N757" i="42"/>
  <c r="C440" i="42"/>
  <c r="D440" i="42"/>
  <c r="E440" i="42"/>
  <c r="F440" i="42"/>
  <c r="G440" i="42"/>
  <c r="H440" i="42"/>
  <c r="J440" i="42"/>
  <c r="L440" i="42"/>
  <c r="N440" i="42"/>
  <c r="C647" i="42"/>
  <c r="D647" i="42"/>
  <c r="E647" i="42"/>
  <c r="F647" i="42"/>
  <c r="G647" i="42"/>
  <c r="H647" i="42"/>
  <c r="J647" i="42"/>
  <c r="L647" i="42"/>
  <c r="N647" i="42"/>
  <c r="C116" i="42"/>
  <c r="D116" i="42"/>
  <c r="E116" i="42"/>
  <c r="F116" i="42"/>
  <c r="G116" i="42"/>
  <c r="H116" i="42"/>
  <c r="J116" i="42"/>
  <c r="L116" i="42"/>
  <c r="N116" i="42"/>
  <c r="C1041" i="42"/>
  <c r="D1041" i="42"/>
  <c r="E1041" i="42"/>
  <c r="F1041" i="42"/>
  <c r="G1041" i="42"/>
  <c r="H1041" i="42"/>
  <c r="J1041" i="42"/>
  <c r="L1041" i="42"/>
  <c r="N1041" i="42"/>
  <c r="C756" i="42"/>
  <c r="D756" i="42"/>
  <c r="E756" i="42"/>
  <c r="F756" i="42"/>
  <c r="G756" i="42"/>
  <c r="H756" i="42"/>
  <c r="J756" i="42"/>
  <c r="L756" i="42"/>
  <c r="N756" i="42"/>
  <c r="C646" i="42"/>
  <c r="D646" i="42"/>
  <c r="E646" i="42"/>
  <c r="F646" i="42"/>
  <c r="G646" i="42"/>
  <c r="H646" i="42"/>
  <c r="J646" i="42"/>
  <c r="L646" i="42"/>
  <c r="N646" i="42"/>
  <c r="C1040" i="42"/>
  <c r="D1040" i="42"/>
  <c r="E1040" i="42"/>
  <c r="F1040" i="42"/>
  <c r="G1040" i="42"/>
  <c r="H1040" i="42"/>
  <c r="J1040" i="42"/>
  <c r="L1040" i="42"/>
  <c r="N1040" i="42"/>
  <c r="C1039" i="42"/>
  <c r="D1039" i="42"/>
  <c r="E1039" i="42"/>
  <c r="F1039" i="42"/>
  <c r="G1039" i="42"/>
  <c r="H1039" i="42"/>
  <c r="J1039" i="42"/>
  <c r="L1039" i="42"/>
  <c r="N1039" i="42"/>
  <c r="C1038" i="42"/>
  <c r="D1038" i="42"/>
  <c r="E1038" i="42"/>
  <c r="F1038" i="42"/>
  <c r="G1038" i="42"/>
  <c r="H1038" i="42"/>
  <c r="J1038" i="42"/>
  <c r="L1038" i="42"/>
  <c r="N1038" i="42"/>
  <c r="C755" i="42"/>
  <c r="D755" i="42"/>
  <c r="E755" i="42"/>
  <c r="F755" i="42"/>
  <c r="G755" i="42"/>
  <c r="H755" i="42"/>
  <c r="J755" i="42"/>
  <c r="L755" i="42"/>
  <c r="N755" i="42"/>
  <c r="C115" i="42"/>
  <c r="D115" i="42"/>
  <c r="E115" i="42"/>
  <c r="F115" i="42"/>
  <c r="G115" i="42"/>
  <c r="H115" i="42"/>
  <c r="J115" i="42"/>
  <c r="L115" i="42"/>
  <c r="N115" i="42"/>
  <c r="C1037" i="42"/>
  <c r="D1037" i="42"/>
  <c r="E1037" i="42"/>
  <c r="F1037" i="42"/>
  <c r="G1037" i="42"/>
  <c r="H1037" i="42"/>
  <c r="J1037" i="42"/>
  <c r="L1037" i="42"/>
  <c r="N1037" i="42"/>
  <c r="C439" i="42"/>
  <c r="D439" i="42"/>
  <c r="E439" i="42"/>
  <c r="F439" i="42"/>
  <c r="G439" i="42"/>
  <c r="H439" i="42"/>
  <c r="J439" i="42"/>
  <c r="L439" i="42"/>
  <c r="N439" i="42"/>
  <c r="C1036" i="42"/>
  <c r="D1036" i="42"/>
  <c r="E1036" i="42"/>
  <c r="F1036" i="42"/>
  <c r="G1036" i="42"/>
  <c r="H1036" i="42"/>
  <c r="J1036" i="42"/>
  <c r="L1036" i="42"/>
  <c r="N1036" i="42"/>
  <c r="C1035" i="42"/>
  <c r="D1035" i="42"/>
  <c r="E1035" i="42"/>
  <c r="F1035" i="42"/>
  <c r="G1035" i="42"/>
  <c r="H1035" i="42"/>
  <c r="J1035" i="42"/>
  <c r="L1035" i="42"/>
  <c r="N1035" i="42"/>
  <c r="C1034" i="42"/>
  <c r="D1034" i="42"/>
  <c r="E1034" i="42"/>
  <c r="F1034" i="42"/>
  <c r="G1034" i="42"/>
  <c r="H1034" i="42"/>
  <c r="J1034" i="42"/>
  <c r="L1034" i="42"/>
  <c r="N1034" i="42"/>
  <c r="C438" i="42"/>
  <c r="D438" i="42"/>
  <c r="E438" i="42"/>
  <c r="F438" i="42"/>
  <c r="G438" i="42"/>
  <c r="H438" i="42"/>
  <c r="J438" i="42"/>
  <c r="L438" i="42"/>
  <c r="N438" i="42"/>
  <c r="C437" i="42"/>
  <c r="D437" i="42"/>
  <c r="E437" i="42"/>
  <c r="F437" i="42"/>
  <c r="G437" i="42"/>
  <c r="H437" i="42"/>
  <c r="J437" i="42"/>
  <c r="L437" i="42"/>
  <c r="N437" i="42"/>
  <c r="C1033" i="42"/>
  <c r="D1033" i="42"/>
  <c r="E1033" i="42"/>
  <c r="F1033" i="42"/>
  <c r="G1033" i="42"/>
  <c r="H1033" i="42"/>
  <c r="J1033" i="42"/>
  <c r="L1033" i="42"/>
  <c r="N1033" i="42"/>
  <c r="C436" i="42"/>
  <c r="D436" i="42"/>
  <c r="E436" i="42"/>
  <c r="F436" i="42"/>
  <c r="G436" i="42"/>
  <c r="H436" i="42"/>
  <c r="J436" i="42"/>
  <c r="L436" i="42"/>
  <c r="N436" i="42"/>
  <c r="C435" i="42"/>
  <c r="D435" i="42"/>
  <c r="E435" i="42"/>
  <c r="F435" i="42"/>
  <c r="G435" i="42"/>
  <c r="H435" i="42"/>
  <c r="J435" i="42"/>
  <c r="L435" i="42"/>
  <c r="N435" i="42"/>
  <c r="C283" i="42"/>
  <c r="D283" i="42"/>
  <c r="E283" i="42"/>
  <c r="F283" i="42"/>
  <c r="G283" i="42"/>
  <c r="H283" i="42"/>
  <c r="J283" i="42"/>
  <c r="L283" i="42"/>
  <c r="N283" i="42"/>
  <c r="C555" i="42"/>
  <c r="D555" i="42"/>
  <c r="E555" i="42"/>
  <c r="F555" i="42"/>
  <c r="G555" i="42"/>
  <c r="H555" i="42"/>
  <c r="J555" i="42"/>
  <c r="L555" i="42"/>
  <c r="N555" i="42"/>
  <c r="C229" i="42"/>
  <c r="D229" i="42"/>
  <c r="E229" i="42"/>
  <c r="F229" i="42"/>
  <c r="G229" i="42"/>
  <c r="H229" i="42"/>
  <c r="J229" i="42"/>
  <c r="L229" i="42"/>
  <c r="N229" i="42"/>
  <c r="C504" i="42"/>
  <c r="D504" i="42"/>
  <c r="E504" i="42"/>
  <c r="F504" i="42"/>
  <c r="G504" i="42"/>
  <c r="H504" i="42"/>
  <c r="J504" i="42"/>
  <c r="L504" i="42"/>
  <c r="N504" i="42"/>
  <c r="C5" i="42"/>
  <c r="D5" i="42"/>
  <c r="E5" i="42"/>
  <c r="F5" i="42"/>
  <c r="G5" i="42"/>
  <c r="H5" i="42"/>
  <c r="J5" i="42"/>
  <c r="L5" i="42"/>
  <c r="N5" i="42"/>
  <c r="C529" i="42"/>
  <c r="D529" i="42"/>
  <c r="E529" i="42"/>
  <c r="F529" i="42"/>
  <c r="G529" i="42"/>
  <c r="H529" i="42"/>
  <c r="J529" i="42"/>
  <c r="L529" i="42"/>
  <c r="N529" i="42"/>
  <c r="C1032" i="42"/>
  <c r="D1032" i="42"/>
  <c r="E1032" i="42"/>
  <c r="F1032" i="42"/>
  <c r="G1032" i="42"/>
  <c r="H1032" i="42"/>
  <c r="J1032" i="42"/>
  <c r="L1032" i="42"/>
  <c r="N1032" i="42"/>
  <c r="C645" i="42"/>
  <c r="D645" i="42"/>
  <c r="E645" i="42"/>
  <c r="F645" i="42"/>
  <c r="G645" i="42"/>
  <c r="H645" i="42"/>
  <c r="J645" i="42"/>
  <c r="L645" i="42"/>
  <c r="N645" i="42"/>
  <c r="C528" i="42"/>
  <c r="D528" i="42"/>
  <c r="E528" i="42"/>
  <c r="F528" i="42"/>
  <c r="G528" i="42"/>
  <c r="H528" i="42"/>
  <c r="J528" i="42"/>
  <c r="L528" i="42"/>
  <c r="N528" i="42"/>
  <c r="C434" i="42"/>
  <c r="D434" i="42"/>
  <c r="E434" i="42"/>
  <c r="F434" i="42"/>
  <c r="G434" i="42"/>
  <c r="H434" i="42"/>
  <c r="J434" i="42"/>
  <c r="L434" i="42"/>
  <c r="N434" i="42"/>
  <c r="C1031" i="42"/>
  <c r="D1031" i="42"/>
  <c r="E1031" i="42"/>
  <c r="F1031" i="42"/>
  <c r="G1031" i="42"/>
  <c r="H1031" i="42"/>
  <c r="J1031" i="42"/>
  <c r="L1031" i="42"/>
  <c r="N1031" i="42"/>
  <c r="C644" i="42"/>
  <c r="D644" i="42"/>
  <c r="E644" i="42"/>
  <c r="F644" i="42"/>
  <c r="G644" i="42"/>
  <c r="H644" i="42"/>
  <c r="J644" i="42"/>
  <c r="L644" i="42"/>
  <c r="N644" i="42"/>
  <c r="C1030" i="42"/>
  <c r="D1030" i="42"/>
  <c r="E1030" i="42"/>
  <c r="F1030" i="42"/>
  <c r="G1030" i="42"/>
  <c r="H1030" i="42"/>
  <c r="J1030" i="42"/>
  <c r="L1030" i="42"/>
  <c r="N1030" i="42"/>
  <c r="C773" i="42"/>
  <c r="D773" i="42"/>
  <c r="E773" i="42"/>
  <c r="F773" i="42"/>
  <c r="G773" i="42"/>
  <c r="H773" i="42"/>
  <c r="J773" i="42"/>
  <c r="L773" i="42"/>
  <c r="N773" i="42"/>
  <c r="C799" i="42"/>
  <c r="D799" i="42"/>
  <c r="E799" i="42"/>
  <c r="F799" i="42"/>
  <c r="G799" i="42"/>
  <c r="H799" i="42"/>
  <c r="J799" i="42"/>
  <c r="L799" i="42"/>
  <c r="N799" i="42"/>
  <c r="C643" i="42"/>
  <c r="D643" i="42"/>
  <c r="E643" i="42"/>
  <c r="F643" i="42"/>
  <c r="G643" i="42"/>
  <c r="H643" i="42"/>
  <c r="J643" i="42"/>
  <c r="L643" i="42"/>
  <c r="N643" i="42"/>
  <c r="C754" i="42"/>
  <c r="D754" i="42"/>
  <c r="E754" i="42"/>
  <c r="F754" i="42"/>
  <c r="G754" i="42"/>
  <c r="H754" i="42"/>
  <c r="J754" i="42"/>
  <c r="L754" i="42"/>
  <c r="N754" i="42"/>
  <c r="C503" i="42"/>
  <c r="D503" i="42"/>
  <c r="E503" i="42"/>
  <c r="F503" i="42"/>
  <c r="G503" i="42"/>
  <c r="H503" i="42"/>
  <c r="J503" i="42"/>
  <c r="L503" i="42"/>
  <c r="N503" i="42"/>
  <c r="C1029" i="42"/>
  <c r="D1029" i="42"/>
  <c r="E1029" i="42"/>
  <c r="F1029" i="42"/>
  <c r="G1029" i="42"/>
  <c r="H1029" i="42"/>
  <c r="J1029" i="42"/>
  <c r="L1029" i="42"/>
  <c r="N1029" i="42"/>
  <c r="C753" i="42"/>
  <c r="D753" i="42"/>
  <c r="E753" i="42"/>
  <c r="F753" i="42"/>
  <c r="G753" i="42"/>
  <c r="H753" i="42"/>
  <c r="J753" i="42"/>
  <c r="L753" i="42"/>
  <c r="N753" i="42"/>
  <c r="C1028" i="42"/>
  <c r="D1028" i="42"/>
  <c r="E1028" i="42"/>
  <c r="F1028" i="42"/>
  <c r="G1028" i="42"/>
  <c r="H1028" i="42"/>
  <c r="J1028" i="42"/>
  <c r="L1028" i="42"/>
  <c r="N1028" i="42"/>
  <c r="C114" i="42"/>
  <c r="D114" i="42"/>
  <c r="E114" i="42"/>
  <c r="F114" i="42"/>
  <c r="G114" i="42"/>
  <c r="H114" i="42"/>
  <c r="J114" i="42"/>
  <c r="L114" i="42"/>
  <c r="N114" i="42"/>
  <c r="C752" i="42"/>
  <c r="D752" i="42"/>
  <c r="E752" i="42"/>
  <c r="F752" i="42"/>
  <c r="G752" i="42"/>
  <c r="H752" i="42"/>
  <c r="J752" i="42"/>
  <c r="L752" i="42"/>
  <c r="N752" i="42"/>
  <c r="C1027" i="42"/>
  <c r="D1027" i="42"/>
  <c r="E1027" i="42"/>
  <c r="F1027" i="42"/>
  <c r="G1027" i="42"/>
  <c r="H1027" i="42"/>
  <c r="J1027" i="42"/>
  <c r="L1027" i="42"/>
  <c r="N1027" i="42"/>
  <c r="C262" i="42"/>
  <c r="D262" i="42"/>
  <c r="E262" i="42"/>
  <c r="F262" i="42"/>
  <c r="G262" i="42"/>
  <c r="H262" i="42"/>
  <c r="J262" i="42"/>
  <c r="L262" i="42"/>
  <c r="N262" i="42"/>
  <c r="C270" i="42"/>
  <c r="D270" i="42"/>
  <c r="E270" i="42"/>
  <c r="F270" i="42"/>
  <c r="G270" i="42"/>
  <c r="H270" i="42"/>
  <c r="J270" i="42"/>
  <c r="L270" i="42"/>
  <c r="N270" i="42"/>
  <c r="C433" i="42"/>
  <c r="D433" i="42"/>
  <c r="E433" i="42"/>
  <c r="F433" i="42"/>
  <c r="G433" i="42"/>
  <c r="H433" i="42"/>
  <c r="J433" i="42"/>
  <c r="L433" i="42"/>
  <c r="N433" i="42"/>
  <c r="C432" i="42"/>
  <c r="D432" i="42"/>
  <c r="E432" i="42"/>
  <c r="F432" i="42"/>
  <c r="G432" i="42"/>
  <c r="H432" i="42"/>
  <c r="J432" i="42"/>
  <c r="L432" i="42"/>
  <c r="N432" i="42"/>
  <c r="C431" i="42"/>
  <c r="D431" i="42"/>
  <c r="E431" i="42"/>
  <c r="F431" i="42"/>
  <c r="G431" i="42"/>
  <c r="H431" i="42"/>
  <c r="J431" i="42"/>
  <c r="L431" i="42"/>
  <c r="N431" i="42"/>
  <c r="C430" i="42"/>
  <c r="D430" i="42"/>
  <c r="E430" i="42"/>
  <c r="F430" i="42"/>
  <c r="G430" i="42"/>
  <c r="H430" i="42"/>
  <c r="J430" i="42"/>
  <c r="L430" i="42"/>
  <c r="N430" i="42"/>
  <c r="C642" i="42"/>
  <c r="D642" i="42"/>
  <c r="E642" i="42"/>
  <c r="F642" i="42"/>
  <c r="G642" i="42"/>
  <c r="H642" i="42"/>
  <c r="J642" i="42"/>
  <c r="L642" i="42"/>
  <c r="N642" i="42"/>
  <c r="C641" i="42"/>
  <c r="D641" i="42"/>
  <c r="E641" i="42"/>
  <c r="F641" i="42"/>
  <c r="G641" i="42"/>
  <c r="H641" i="42"/>
  <c r="J641" i="42"/>
  <c r="L641" i="42"/>
  <c r="N641" i="42"/>
  <c r="C502" i="42"/>
  <c r="D502" i="42"/>
  <c r="E502" i="42"/>
  <c r="F502" i="42"/>
  <c r="G502" i="42"/>
  <c r="H502" i="42"/>
  <c r="J502" i="42"/>
  <c r="L502" i="42"/>
  <c r="N502" i="42"/>
  <c r="C807" i="42"/>
  <c r="D807" i="42"/>
  <c r="E807" i="42"/>
  <c r="F807" i="42"/>
  <c r="G807" i="42"/>
  <c r="H807" i="42"/>
  <c r="J807" i="42"/>
  <c r="L807" i="42"/>
  <c r="N807" i="42"/>
  <c r="C164" i="42"/>
  <c r="D164" i="42"/>
  <c r="E164" i="42"/>
  <c r="F164" i="42"/>
  <c r="G164" i="42"/>
  <c r="H164" i="42"/>
  <c r="J164" i="42"/>
  <c r="L164" i="42"/>
  <c r="N164" i="42"/>
  <c r="C113" i="42"/>
  <c r="D113" i="42"/>
  <c r="E113" i="42"/>
  <c r="F113" i="42"/>
  <c r="G113" i="42"/>
  <c r="H113" i="42"/>
  <c r="J113" i="42"/>
  <c r="L113" i="42"/>
  <c r="N113" i="42"/>
  <c r="C1026" i="42"/>
  <c r="D1026" i="42"/>
  <c r="E1026" i="42"/>
  <c r="F1026" i="42"/>
  <c r="G1026" i="42"/>
  <c r="H1026" i="42"/>
  <c r="J1026" i="42"/>
  <c r="L1026" i="42"/>
  <c r="N1026" i="42"/>
  <c r="C805" i="42"/>
  <c r="D805" i="42"/>
  <c r="E805" i="42"/>
  <c r="F805" i="42"/>
  <c r="G805" i="42"/>
  <c r="H805" i="42"/>
  <c r="J805" i="42"/>
  <c r="L805" i="42"/>
  <c r="N805" i="42"/>
  <c r="C429" i="42"/>
  <c r="D429" i="42"/>
  <c r="E429" i="42"/>
  <c r="F429" i="42"/>
  <c r="G429" i="42"/>
  <c r="H429" i="42"/>
  <c r="J429" i="42"/>
  <c r="L429" i="42"/>
  <c r="N429" i="42"/>
  <c r="C1025" i="42"/>
  <c r="D1025" i="42"/>
  <c r="E1025" i="42"/>
  <c r="F1025" i="42"/>
  <c r="G1025" i="42"/>
  <c r="H1025" i="42"/>
  <c r="J1025" i="42"/>
  <c r="L1025" i="42"/>
  <c r="N1025" i="42"/>
  <c r="C1024" i="42"/>
  <c r="D1024" i="42"/>
  <c r="E1024" i="42"/>
  <c r="F1024" i="42"/>
  <c r="G1024" i="42"/>
  <c r="H1024" i="42"/>
  <c r="J1024" i="42"/>
  <c r="L1024" i="42"/>
  <c r="N1024" i="42"/>
  <c r="C112" i="42"/>
  <c r="D112" i="42"/>
  <c r="E112" i="42"/>
  <c r="F112" i="42"/>
  <c r="G112" i="42"/>
  <c r="H112" i="42"/>
  <c r="J112" i="42"/>
  <c r="L112" i="42"/>
  <c r="N112" i="42"/>
  <c r="C1023" i="42"/>
  <c r="D1023" i="42"/>
  <c r="E1023" i="42"/>
  <c r="F1023" i="42"/>
  <c r="G1023" i="42"/>
  <c r="H1023" i="42"/>
  <c r="J1023" i="42"/>
  <c r="L1023" i="42"/>
  <c r="N1023" i="42"/>
  <c r="C640" i="42"/>
  <c r="D640" i="42"/>
  <c r="E640" i="42"/>
  <c r="F640" i="42"/>
  <c r="G640" i="42"/>
  <c r="H640" i="42"/>
  <c r="J640" i="42"/>
  <c r="L640" i="42"/>
  <c r="N640" i="42"/>
  <c r="C228" i="42"/>
  <c r="D228" i="42"/>
  <c r="E228" i="42"/>
  <c r="F228" i="42"/>
  <c r="G228" i="42"/>
  <c r="H228" i="42"/>
  <c r="J228" i="42"/>
  <c r="L228" i="42"/>
  <c r="N228" i="42"/>
  <c r="C157" i="42"/>
  <c r="D157" i="42"/>
  <c r="E157" i="42"/>
  <c r="F157" i="42"/>
  <c r="G157" i="42"/>
  <c r="H157" i="42"/>
  <c r="J157" i="42"/>
  <c r="L157" i="42"/>
  <c r="N157" i="42"/>
  <c r="C269" i="42"/>
  <c r="D269" i="42"/>
  <c r="E269" i="42"/>
  <c r="F269" i="42"/>
  <c r="G269" i="42"/>
  <c r="H269" i="42"/>
  <c r="J269" i="42"/>
  <c r="L269" i="42"/>
  <c r="N269" i="42"/>
  <c r="C639" i="42"/>
  <c r="D639" i="42"/>
  <c r="E639" i="42"/>
  <c r="F639" i="42"/>
  <c r="G639" i="42"/>
  <c r="H639" i="42"/>
  <c r="J639" i="42"/>
  <c r="L639" i="42"/>
  <c r="N639" i="42"/>
  <c r="C751" i="42"/>
  <c r="D751" i="42"/>
  <c r="E751" i="42"/>
  <c r="F751" i="42"/>
  <c r="G751" i="42"/>
  <c r="H751" i="42"/>
  <c r="J751" i="42"/>
  <c r="L751" i="42"/>
  <c r="N751" i="42"/>
  <c r="C479" i="42"/>
  <c r="D479" i="42"/>
  <c r="E479" i="42"/>
  <c r="F479" i="42"/>
  <c r="G479" i="42"/>
  <c r="H479" i="42"/>
  <c r="J479" i="42"/>
  <c r="L479" i="42"/>
  <c r="N479" i="42"/>
  <c r="C750" i="42"/>
  <c r="D750" i="42"/>
  <c r="E750" i="42"/>
  <c r="F750" i="42"/>
  <c r="G750" i="42"/>
  <c r="H750" i="42"/>
  <c r="J750" i="42"/>
  <c r="L750" i="42"/>
  <c r="N750" i="42"/>
  <c r="C1022" i="42"/>
  <c r="D1022" i="42"/>
  <c r="E1022" i="42"/>
  <c r="F1022" i="42"/>
  <c r="G1022" i="42"/>
  <c r="H1022" i="42"/>
  <c r="J1022" i="42"/>
  <c r="L1022" i="42"/>
  <c r="N1022" i="42"/>
  <c r="C227" i="42"/>
  <c r="D227" i="42"/>
  <c r="E227" i="42"/>
  <c r="F227" i="42"/>
  <c r="G227" i="42"/>
  <c r="H227" i="42"/>
  <c r="J227" i="42"/>
  <c r="L227" i="42"/>
  <c r="N227" i="42"/>
  <c r="C226" i="42"/>
  <c r="D226" i="42"/>
  <c r="E226" i="42"/>
  <c r="F226" i="42"/>
  <c r="G226" i="42"/>
  <c r="H226" i="42"/>
  <c r="J226" i="42"/>
  <c r="L226" i="42"/>
  <c r="N226" i="42"/>
  <c r="C783" i="42"/>
  <c r="D783" i="42"/>
  <c r="E783" i="42"/>
  <c r="F783" i="42"/>
  <c r="G783" i="42"/>
  <c r="H783" i="42"/>
  <c r="J783" i="42"/>
  <c r="L783" i="42"/>
  <c r="N783" i="42"/>
  <c r="C638" i="42"/>
  <c r="D638" i="42"/>
  <c r="E638" i="42"/>
  <c r="F638" i="42"/>
  <c r="G638" i="42"/>
  <c r="H638" i="42"/>
  <c r="J638" i="42"/>
  <c r="L638" i="42"/>
  <c r="N638" i="42"/>
  <c r="C697" i="42"/>
  <c r="D697" i="42"/>
  <c r="E697" i="42"/>
  <c r="F697" i="42"/>
  <c r="G697" i="42"/>
  <c r="H697" i="42"/>
  <c r="J697" i="42"/>
  <c r="L697" i="42"/>
  <c r="N697" i="42"/>
  <c r="C501" i="42"/>
  <c r="D501" i="42"/>
  <c r="E501" i="42"/>
  <c r="F501" i="42"/>
  <c r="G501" i="42"/>
  <c r="H501" i="42"/>
  <c r="J501" i="42"/>
  <c r="L501" i="42"/>
  <c r="N501" i="42"/>
  <c r="C749" i="42"/>
  <c r="D749" i="42"/>
  <c r="E749" i="42"/>
  <c r="F749" i="42"/>
  <c r="G749" i="42"/>
  <c r="H749" i="42"/>
  <c r="J749" i="42"/>
  <c r="L749" i="42"/>
  <c r="N749" i="42"/>
  <c r="C794" i="42"/>
  <c r="D794" i="42"/>
  <c r="E794" i="42"/>
  <c r="F794" i="42"/>
  <c r="G794" i="42"/>
  <c r="H794" i="42"/>
  <c r="J794" i="42"/>
  <c r="L794" i="42"/>
  <c r="N794" i="42"/>
  <c r="C428" i="42"/>
  <c r="D428" i="42"/>
  <c r="E428" i="42"/>
  <c r="F428" i="42"/>
  <c r="G428" i="42"/>
  <c r="H428" i="42"/>
  <c r="J428" i="42"/>
  <c r="L428" i="42"/>
  <c r="N428" i="42"/>
  <c r="C1021" i="42"/>
  <c r="D1021" i="42"/>
  <c r="E1021" i="42"/>
  <c r="F1021" i="42"/>
  <c r="G1021" i="42"/>
  <c r="H1021" i="42"/>
  <c r="J1021" i="42"/>
  <c r="L1021" i="42"/>
  <c r="N1021" i="42"/>
  <c r="C500" i="42"/>
  <c r="D500" i="42"/>
  <c r="E500" i="42"/>
  <c r="F500" i="42"/>
  <c r="G500" i="42"/>
  <c r="H500" i="42"/>
  <c r="J500" i="42"/>
  <c r="L500" i="42"/>
  <c r="N500" i="42"/>
  <c r="C1020" i="42"/>
  <c r="D1020" i="42"/>
  <c r="E1020" i="42"/>
  <c r="F1020" i="42"/>
  <c r="G1020" i="42"/>
  <c r="H1020" i="42"/>
  <c r="J1020" i="42"/>
  <c r="L1020" i="42"/>
  <c r="N1020" i="42"/>
  <c r="C427" i="42"/>
  <c r="D427" i="42"/>
  <c r="E427" i="42"/>
  <c r="F427" i="42"/>
  <c r="G427" i="42"/>
  <c r="H427" i="42"/>
  <c r="J427" i="42"/>
  <c r="L427" i="42"/>
  <c r="N427" i="42"/>
  <c r="C791" i="42"/>
  <c r="D791" i="42"/>
  <c r="E791" i="42"/>
  <c r="F791" i="42"/>
  <c r="G791" i="42"/>
  <c r="H791" i="42"/>
  <c r="J791" i="42"/>
  <c r="L791" i="42"/>
  <c r="N791" i="42"/>
  <c r="C426" i="42"/>
  <c r="D426" i="42"/>
  <c r="E426" i="42"/>
  <c r="F426" i="42"/>
  <c r="G426" i="42"/>
  <c r="H426" i="42"/>
  <c r="J426" i="42"/>
  <c r="L426" i="42"/>
  <c r="N426" i="42"/>
  <c r="C1019" i="42"/>
  <c r="D1019" i="42"/>
  <c r="E1019" i="42"/>
  <c r="F1019" i="42"/>
  <c r="G1019" i="42"/>
  <c r="H1019" i="42"/>
  <c r="J1019" i="42"/>
  <c r="L1019" i="42"/>
  <c r="N1019" i="42"/>
  <c r="C1018" i="42"/>
  <c r="D1018" i="42"/>
  <c r="E1018" i="42"/>
  <c r="F1018" i="42"/>
  <c r="G1018" i="42"/>
  <c r="H1018" i="42"/>
  <c r="J1018" i="42"/>
  <c r="L1018" i="42"/>
  <c r="N1018" i="42"/>
  <c r="C637" i="42"/>
  <c r="D637" i="42"/>
  <c r="E637" i="42"/>
  <c r="F637" i="42"/>
  <c r="G637" i="42"/>
  <c r="H637" i="42"/>
  <c r="J637" i="42"/>
  <c r="L637" i="42"/>
  <c r="N637" i="42"/>
  <c r="C1017" i="42"/>
  <c r="D1017" i="42"/>
  <c r="E1017" i="42"/>
  <c r="F1017" i="42"/>
  <c r="G1017" i="42"/>
  <c r="H1017" i="42"/>
  <c r="J1017" i="42"/>
  <c r="L1017" i="42"/>
  <c r="N1017" i="42"/>
  <c r="C492" i="42"/>
  <c r="D492" i="42"/>
  <c r="E492" i="42"/>
  <c r="F492" i="42"/>
  <c r="G492" i="42"/>
  <c r="H492" i="42"/>
  <c r="J492" i="42"/>
  <c r="L492" i="42"/>
  <c r="N492" i="42"/>
  <c r="C425" i="42"/>
  <c r="D425" i="42"/>
  <c r="E425" i="42"/>
  <c r="F425" i="42"/>
  <c r="G425" i="42"/>
  <c r="H425" i="42"/>
  <c r="J425" i="42"/>
  <c r="L425" i="42"/>
  <c r="N425" i="42"/>
  <c r="C225" i="42"/>
  <c r="D225" i="42"/>
  <c r="E225" i="42"/>
  <c r="F225" i="42"/>
  <c r="G225" i="42"/>
  <c r="H225" i="42"/>
  <c r="J225" i="42"/>
  <c r="L225" i="42"/>
  <c r="N225" i="42"/>
  <c r="C276" i="42"/>
  <c r="D276" i="42"/>
  <c r="E276" i="42"/>
  <c r="F276" i="42"/>
  <c r="G276" i="42"/>
  <c r="H276" i="42"/>
  <c r="J276" i="42"/>
  <c r="L276" i="42"/>
  <c r="N276" i="42"/>
  <c r="C636" i="42"/>
  <c r="D636" i="42"/>
  <c r="E636" i="42"/>
  <c r="F636" i="42"/>
  <c r="G636" i="42"/>
  <c r="H636" i="42"/>
  <c r="J636" i="42"/>
  <c r="L636" i="42"/>
  <c r="N636" i="42"/>
  <c r="C748" i="42"/>
  <c r="D748" i="42"/>
  <c r="E748" i="42"/>
  <c r="F748" i="42"/>
  <c r="G748" i="42"/>
  <c r="H748" i="42"/>
  <c r="J748" i="42"/>
  <c r="L748" i="42"/>
  <c r="N748" i="42"/>
  <c r="C747" i="42"/>
  <c r="D747" i="42"/>
  <c r="E747" i="42"/>
  <c r="F747" i="42"/>
  <c r="G747" i="42"/>
  <c r="H747" i="42"/>
  <c r="J747" i="42"/>
  <c r="L747" i="42"/>
  <c r="N747" i="42"/>
  <c r="C1016" i="42"/>
  <c r="D1016" i="42"/>
  <c r="E1016" i="42"/>
  <c r="F1016" i="42"/>
  <c r="G1016" i="42"/>
  <c r="H1016" i="42"/>
  <c r="J1016" i="42"/>
  <c r="L1016" i="42"/>
  <c r="N1016" i="42"/>
  <c r="C424" i="42"/>
  <c r="D424" i="42"/>
  <c r="E424" i="42"/>
  <c r="F424" i="42"/>
  <c r="G424" i="42"/>
  <c r="H424" i="42"/>
  <c r="J424" i="42"/>
  <c r="L424" i="42"/>
  <c r="N424" i="42"/>
  <c r="C1015" i="42"/>
  <c r="D1015" i="42"/>
  <c r="E1015" i="42"/>
  <c r="F1015" i="42"/>
  <c r="G1015" i="42"/>
  <c r="H1015" i="42"/>
  <c r="J1015" i="42"/>
  <c r="L1015" i="42"/>
  <c r="N1015" i="42"/>
  <c r="C423" i="42"/>
  <c r="D423" i="42"/>
  <c r="E423" i="42"/>
  <c r="F423" i="42"/>
  <c r="G423" i="42"/>
  <c r="H423" i="42"/>
  <c r="J423" i="42"/>
  <c r="L423" i="42"/>
  <c r="N423" i="42"/>
  <c r="C1014" i="42"/>
  <c r="D1014" i="42"/>
  <c r="E1014" i="42"/>
  <c r="F1014" i="42"/>
  <c r="G1014" i="42"/>
  <c r="H1014" i="42"/>
  <c r="J1014" i="42"/>
  <c r="L1014" i="42"/>
  <c r="N1014" i="42"/>
  <c r="C1013" i="42"/>
  <c r="D1013" i="42"/>
  <c r="E1013" i="42"/>
  <c r="F1013" i="42"/>
  <c r="G1013" i="42"/>
  <c r="H1013" i="42"/>
  <c r="J1013" i="42"/>
  <c r="L1013" i="42"/>
  <c r="N1013" i="42"/>
  <c r="C422" i="42"/>
  <c r="D422" i="42"/>
  <c r="E422" i="42"/>
  <c r="F422" i="42"/>
  <c r="G422" i="42"/>
  <c r="H422" i="42"/>
  <c r="J422" i="42"/>
  <c r="L422" i="42"/>
  <c r="N422" i="42"/>
  <c r="C1012" i="42"/>
  <c r="D1012" i="42"/>
  <c r="E1012" i="42"/>
  <c r="F1012" i="42"/>
  <c r="G1012" i="42"/>
  <c r="H1012" i="42"/>
  <c r="J1012" i="42"/>
  <c r="L1012" i="42"/>
  <c r="N1012" i="42"/>
  <c r="C1011" i="42"/>
  <c r="D1011" i="42"/>
  <c r="E1011" i="42"/>
  <c r="F1011" i="42"/>
  <c r="G1011" i="42"/>
  <c r="H1011" i="42"/>
  <c r="J1011" i="42"/>
  <c r="L1011" i="42"/>
  <c r="N1011" i="42"/>
  <c r="C1010" i="42"/>
  <c r="D1010" i="42"/>
  <c r="E1010" i="42"/>
  <c r="F1010" i="42"/>
  <c r="G1010" i="42"/>
  <c r="H1010" i="42"/>
  <c r="J1010" i="42"/>
  <c r="L1010" i="42"/>
  <c r="N1010" i="42"/>
  <c r="C421" i="42"/>
  <c r="D421" i="42"/>
  <c r="E421" i="42"/>
  <c r="F421" i="42"/>
  <c r="G421" i="42"/>
  <c r="H421" i="42"/>
  <c r="J421" i="42"/>
  <c r="L421" i="42"/>
  <c r="N421" i="42"/>
  <c r="C1009" i="42"/>
  <c r="D1009" i="42"/>
  <c r="E1009" i="42"/>
  <c r="F1009" i="42"/>
  <c r="G1009" i="42"/>
  <c r="H1009" i="42"/>
  <c r="J1009" i="42"/>
  <c r="L1009" i="42"/>
  <c r="N1009" i="42"/>
  <c r="C746" i="42"/>
  <c r="D746" i="42"/>
  <c r="E746" i="42"/>
  <c r="F746" i="42"/>
  <c r="G746" i="42"/>
  <c r="H746" i="42"/>
  <c r="J746" i="42"/>
  <c r="L746" i="42"/>
  <c r="N746" i="42"/>
  <c r="C156" i="42"/>
  <c r="D156" i="42"/>
  <c r="E156" i="42"/>
  <c r="F156" i="42"/>
  <c r="G156" i="42"/>
  <c r="H156" i="42"/>
  <c r="J156" i="42"/>
  <c r="L156" i="42"/>
  <c r="N156" i="42"/>
  <c r="C635" i="42"/>
  <c r="D635" i="42"/>
  <c r="E635" i="42"/>
  <c r="F635" i="42"/>
  <c r="G635" i="42"/>
  <c r="H635" i="42"/>
  <c r="J635" i="42"/>
  <c r="L635" i="42"/>
  <c r="N635" i="42"/>
  <c r="C420" i="42"/>
  <c r="D420" i="42"/>
  <c r="E420" i="42"/>
  <c r="F420" i="42"/>
  <c r="G420" i="42"/>
  <c r="H420" i="42"/>
  <c r="J420" i="42"/>
  <c r="L420" i="42"/>
  <c r="N420" i="42"/>
  <c r="C275" i="42"/>
  <c r="D275" i="42"/>
  <c r="E275" i="42"/>
  <c r="F275" i="42"/>
  <c r="G275" i="42"/>
  <c r="H275" i="42"/>
  <c r="J275" i="42"/>
  <c r="L275" i="42"/>
  <c r="N275" i="42"/>
  <c r="C224" i="42"/>
  <c r="D224" i="42"/>
  <c r="E224" i="42"/>
  <c r="F224" i="42"/>
  <c r="G224" i="42"/>
  <c r="H224" i="42"/>
  <c r="J224" i="42"/>
  <c r="L224" i="42"/>
  <c r="N224" i="42"/>
  <c r="C111" i="42"/>
  <c r="D111" i="42"/>
  <c r="E111" i="42"/>
  <c r="F111" i="42"/>
  <c r="G111" i="42"/>
  <c r="H111" i="42"/>
  <c r="J111" i="42"/>
  <c r="L111" i="42"/>
  <c r="N111" i="42"/>
  <c r="C489" i="42"/>
  <c r="D489" i="42"/>
  <c r="E489" i="42"/>
  <c r="F489" i="42"/>
  <c r="G489" i="42"/>
  <c r="H489" i="42"/>
  <c r="J489" i="42"/>
  <c r="L489" i="42"/>
  <c r="N489" i="42"/>
  <c r="C419" i="42"/>
  <c r="D419" i="42"/>
  <c r="E419" i="42"/>
  <c r="F419" i="42"/>
  <c r="G419" i="42"/>
  <c r="H419" i="42"/>
  <c r="J419" i="42"/>
  <c r="L419" i="42"/>
  <c r="N419" i="42"/>
  <c r="C1008" i="42"/>
  <c r="D1008" i="42"/>
  <c r="E1008" i="42"/>
  <c r="F1008" i="42"/>
  <c r="G1008" i="42"/>
  <c r="H1008" i="42"/>
  <c r="J1008" i="42"/>
  <c r="L1008" i="42"/>
  <c r="N1008" i="42"/>
  <c r="C1007" i="42"/>
  <c r="D1007" i="42"/>
  <c r="E1007" i="42"/>
  <c r="F1007" i="42"/>
  <c r="G1007" i="42"/>
  <c r="H1007" i="42"/>
  <c r="J1007" i="42"/>
  <c r="L1007" i="42"/>
  <c r="N1007" i="42"/>
  <c r="C745" i="42"/>
  <c r="D745" i="42"/>
  <c r="E745" i="42"/>
  <c r="F745" i="42"/>
  <c r="G745" i="42"/>
  <c r="H745" i="42"/>
  <c r="J745" i="42"/>
  <c r="L745" i="42"/>
  <c r="N745" i="42"/>
  <c r="C25" i="42"/>
  <c r="D25" i="42"/>
  <c r="E25" i="42"/>
  <c r="F25" i="42"/>
  <c r="G25" i="42"/>
  <c r="H25" i="42"/>
  <c r="J25" i="42"/>
  <c r="L25" i="42"/>
  <c r="N25" i="42"/>
  <c r="C418" i="42"/>
  <c r="D418" i="42"/>
  <c r="E418" i="42"/>
  <c r="F418" i="42"/>
  <c r="G418" i="42"/>
  <c r="H418" i="42"/>
  <c r="J418" i="42"/>
  <c r="L418" i="42"/>
  <c r="N418" i="42"/>
  <c r="C1006" i="42"/>
  <c r="D1006" i="42"/>
  <c r="E1006" i="42"/>
  <c r="F1006" i="42"/>
  <c r="G1006" i="42"/>
  <c r="H1006" i="42"/>
  <c r="J1006" i="42"/>
  <c r="L1006" i="42"/>
  <c r="N1006" i="42"/>
  <c r="C1005" i="42"/>
  <c r="D1005" i="42"/>
  <c r="E1005" i="42"/>
  <c r="F1005" i="42"/>
  <c r="G1005" i="42"/>
  <c r="H1005" i="42"/>
  <c r="J1005" i="42"/>
  <c r="L1005" i="42"/>
  <c r="N1005" i="42"/>
  <c r="C696" i="42"/>
  <c r="D696" i="42"/>
  <c r="E696" i="42"/>
  <c r="F696" i="42"/>
  <c r="G696" i="42"/>
  <c r="H696" i="42"/>
  <c r="J696" i="42"/>
  <c r="L696" i="42"/>
  <c r="N696" i="42"/>
  <c r="C1004" i="42"/>
  <c r="D1004" i="42"/>
  <c r="E1004" i="42"/>
  <c r="F1004" i="42"/>
  <c r="G1004" i="42"/>
  <c r="H1004" i="42"/>
  <c r="J1004" i="42"/>
  <c r="L1004" i="42"/>
  <c r="N1004" i="42"/>
  <c r="C223" i="42"/>
  <c r="D223" i="42"/>
  <c r="E223" i="42"/>
  <c r="F223" i="42"/>
  <c r="G223" i="42"/>
  <c r="H223" i="42"/>
  <c r="J223" i="42"/>
  <c r="L223" i="42"/>
  <c r="N223" i="42"/>
  <c r="C1003" i="42"/>
  <c r="D1003" i="42"/>
  <c r="E1003" i="42"/>
  <c r="F1003" i="42"/>
  <c r="G1003" i="42"/>
  <c r="H1003" i="42"/>
  <c r="J1003" i="42"/>
  <c r="L1003" i="42"/>
  <c r="N1003" i="42"/>
  <c r="C417" i="42"/>
  <c r="D417" i="42"/>
  <c r="E417" i="42"/>
  <c r="F417" i="42"/>
  <c r="G417" i="42"/>
  <c r="H417" i="42"/>
  <c r="J417" i="42"/>
  <c r="L417" i="42"/>
  <c r="N417" i="42"/>
  <c r="C634" i="42"/>
  <c r="D634" i="42"/>
  <c r="E634" i="42"/>
  <c r="F634" i="42"/>
  <c r="G634" i="42"/>
  <c r="H634" i="42"/>
  <c r="J634" i="42"/>
  <c r="L634" i="42"/>
  <c r="N634" i="42"/>
  <c r="C21" i="42"/>
  <c r="D21" i="42"/>
  <c r="E21" i="42"/>
  <c r="F21" i="42"/>
  <c r="G21" i="42"/>
  <c r="H21" i="42"/>
  <c r="J21" i="42"/>
  <c r="L21" i="42"/>
  <c r="N21" i="42"/>
  <c r="C416" i="42"/>
  <c r="D416" i="42"/>
  <c r="E416" i="42"/>
  <c r="F416" i="42"/>
  <c r="G416" i="42"/>
  <c r="H416" i="42"/>
  <c r="J416" i="42"/>
  <c r="L416" i="42"/>
  <c r="N416" i="42"/>
  <c r="C560" i="42"/>
  <c r="D560" i="42"/>
  <c r="E560" i="42"/>
  <c r="F560" i="42"/>
  <c r="G560" i="42"/>
  <c r="H560" i="42"/>
  <c r="J560" i="42"/>
  <c r="L560" i="42"/>
  <c r="N560" i="42"/>
  <c r="C415" i="42"/>
  <c r="D415" i="42"/>
  <c r="E415" i="42"/>
  <c r="F415" i="42"/>
  <c r="G415" i="42"/>
  <c r="H415" i="42"/>
  <c r="J415" i="42"/>
  <c r="L415" i="42"/>
  <c r="N415" i="42"/>
  <c r="C1002" i="42"/>
  <c r="D1002" i="42"/>
  <c r="E1002" i="42"/>
  <c r="F1002" i="42"/>
  <c r="G1002" i="42"/>
  <c r="H1002" i="42"/>
  <c r="J1002" i="42"/>
  <c r="L1002" i="42"/>
  <c r="N1002" i="42"/>
  <c r="C414" i="42"/>
  <c r="D414" i="42"/>
  <c r="E414" i="42"/>
  <c r="F414" i="42"/>
  <c r="G414" i="42"/>
  <c r="H414" i="42"/>
  <c r="J414" i="42"/>
  <c r="L414" i="42"/>
  <c r="N414" i="42"/>
  <c r="C1001" i="42"/>
  <c r="D1001" i="42"/>
  <c r="E1001" i="42"/>
  <c r="F1001" i="42"/>
  <c r="G1001" i="42"/>
  <c r="H1001" i="42"/>
  <c r="J1001" i="42"/>
  <c r="L1001" i="42"/>
  <c r="N1001" i="42"/>
  <c r="C413" i="42"/>
  <c r="D413" i="42"/>
  <c r="E413" i="42"/>
  <c r="F413" i="42"/>
  <c r="G413" i="42"/>
  <c r="H413" i="42"/>
  <c r="J413" i="42"/>
  <c r="L413" i="42"/>
  <c r="N413" i="42"/>
  <c r="C1000" i="42"/>
  <c r="D1000" i="42"/>
  <c r="E1000" i="42"/>
  <c r="F1000" i="42"/>
  <c r="G1000" i="42"/>
  <c r="H1000" i="42"/>
  <c r="J1000" i="42"/>
  <c r="L1000" i="42"/>
  <c r="N1000" i="42"/>
  <c r="C110" i="42"/>
  <c r="D110" i="42"/>
  <c r="E110" i="42"/>
  <c r="F110" i="42"/>
  <c r="G110" i="42"/>
  <c r="H110" i="42"/>
  <c r="J110" i="42"/>
  <c r="L110" i="42"/>
  <c r="N110" i="42"/>
  <c r="C999" i="42"/>
  <c r="D999" i="42"/>
  <c r="E999" i="42"/>
  <c r="F999" i="42"/>
  <c r="G999" i="42"/>
  <c r="H999" i="42"/>
  <c r="J999" i="42"/>
  <c r="L999" i="42"/>
  <c r="N999" i="42"/>
  <c r="C633" i="42"/>
  <c r="D633" i="42"/>
  <c r="E633" i="42"/>
  <c r="F633" i="42"/>
  <c r="G633" i="42"/>
  <c r="H633" i="42"/>
  <c r="J633" i="42"/>
  <c r="L633" i="42"/>
  <c r="N633" i="42"/>
  <c r="C412" i="42"/>
  <c r="D412" i="42"/>
  <c r="E412" i="42"/>
  <c r="F412" i="42"/>
  <c r="G412" i="42"/>
  <c r="H412" i="42"/>
  <c r="J412" i="42"/>
  <c r="L412" i="42"/>
  <c r="N412" i="42"/>
  <c r="C411" i="42"/>
  <c r="D411" i="42"/>
  <c r="E411" i="42"/>
  <c r="F411" i="42"/>
  <c r="G411" i="42"/>
  <c r="H411" i="42"/>
  <c r="J411" i="42"/>
  <c r="L411" i="42"/>
  <c r="N411" i="42"/>
  <c r="C410" i="42"/>
  <c r="D410" i="42"/>
  <c r="E410" i="42"/>
  <c r="F410" i="42"/>
  <c r="G410" i="42"/>
  <c r="H410" i="42"/>
  <c r="J410" i="42"/>
  <c r="L410" i="42"/>
  <c r="N410" i="42"/>
  <c r="C409" i="42"/>
  <c r="D409" i="42"/>
  <c r="E409" i="42"/>
  <c r="F409" i="42"/>
  <c r="G409" i="42"/>
  <c r="H409" i="42"/>
  <c r="J409" i="42"/>
  <c r="L409" i="42"/>
  <c r="N409" i="42"/>
  <c r="C155" i="42"/>
  <c r="D155" i="42"/>
  <c r="E155" i="42"/>
  <c r="F155" i="42"/>
  <c r="G155" i="42"/>
  <c r="H155" i="42"/>
  <c r="J155" i="42"/>
  <c r="L155" i="42"/>
  <c r="N155" i="42"/>
  <c r="C998" i="42"/>
  <c r="D998" i="42"/>
  <c r="E998" i="42"/>
  <c r="F998" i="42"/>
  <c r="G998" i="42"/>
  <c r="H998" i="42"/>
  <c r="J998" i="42"/>
  <c r="L998" i="42"/>
  <c r="N998" i="42"/>
  <c r="C408" i="42"/>
  <c r="D408" i="42"/>
  <c r="E408" i="42"/>
  <c r="F408" i="42"/>
  <c r="G408" i="42"/>
  <c r="H408" i="42"/>
  <c r="J408" i="42"/>
  <c r="L408" i="42"/>
  <c r="N408" i="42"/>
  <c r="C997" i="42"/>
  <c r="D997" i="42"/>
  <c r="E997" i="42"/>
  <c r="F997" i="42"/>
  <c r="G997" i="42"/>
  <c r="H997" i="42"/>
  <c r="J997" i="42"/>
  <c r="L997" i="42"/>
  <c r="N997" i="42"/>
  <c r="C632" i="42"/>
  <c r="D632" i="42"/>
  <c r="E632" i="42"/>
  <c r="F632" i="42"/>
  <c r="G632" i="42"/>
  <c r="H632" i="42"/>
  <c r="J632" i="42"/>
  <c r="L632" i="42"/>
  <c r="N632" i="42"/>
  <c r="C996" i="42"/>
  <c r="D996" i="42"/>
  <c r="E996" i="42"/>
  <c r="F996" i="42"/>
  <c r="G996" i="42"/>
  <c r="H996" i="42"/>
  <c r="J996" i="42"/>
  <c r="L996" i="42"/>
  <c r="N996" i="42"/>
  <c r="C407" i="42"/>
  <c r="D407" i="42"/>
  <c r="E407" i="42"/>
  <c r="F407" i="42"/>
  <c r="G407" i="42"/>
  <c r="H407" i="42"/>
  <c r="J407" i="42"/>
  <c r="L407" i="42"/>
  <c r="N407" i="42"/>
  <c r="C406" i="42"/>
  <c r="D406" i="42"/>
  <c r="E406" i="42"/>
  <c r="F406" i="42"/>
  <c r="G406" i="42"/>
  <c r="H406" i="42"/>
  <c r="J406" i="42"/>
  <c r="L406" i="42"/>
  <c r="N406" i="42"/>
  <c r="C171" i="42"/>
  <c r="D171" i="42"/>
  <c r="E171" i="42"/>
  <c r="F171" i="42"/>
  <c r="G171" i="42"/>
  <c r="H171" i="42"/>
  <c r="J171" i="42"/>
  <c r="L171" i="42"/>
  <c r="N171" i="42"/>
  <c r="C109" i="42"/>
  <c r="D109" i="42"/>
  <c r="E109" i="42"/>
  <c r="F109" i="42"/>
  <c r="G109" i="42"/>
  <c r="H109" i="42"/>
  <c r="J109" i="42"/>
  <c r="L109" i="42"/>
  <c r="N109" i="42"/>
  <c r="C995" i="42"/>
  <c r="D995" i="42"/>
  <c r="E995" i="42"/>
  <c r="F995" i="42"/>
  <c r="G995" i="42"/>
  <c r="H995" i="42"/>
  <c r="J995" i="42"/>
  <c r="L995" i="42"/>
  <c r="N995" i="42"/>
  <c r="C405" i="42"/>
  <c r="D405" i="42"/>
  <c r="E405" i="42"/>
  <c r="F405" i="42"/>
  <c r="G405" i="42"/>
  <c r="H405" i="42"/>
  <c r="J405" i="42"/>
  <c r="L405" i="42"/>
  <c r="N405" i="42"/>
  <c r="C631" i="42"/>
  <c r="D631" i="42"/>
  <c r="E631" i="42"/>
  <c r="F631" i="42"/>
  <c r="G631" i="42"/>
  <c r="H631" i="42"/>
  <c r="J631" i="42"/>
  <c r="L631" i="42"/>
  <c r="N631" i="42"/>
  <c r="C994" i="42"/>
  <c r="D994" i="42"/>
  <c r="E994" i="42"/>
  <c r="F994" i="42"/>
  <c r="G994" i="42"/>
  <c r="H994" i="42"/>
  <c r="J994" i="42"/>
  <c r="L994" i="42"/>
  <c r="N994" i="42"/>
  <c r="C108" i="42"/>
  <c r="D108" i="42"/>
  <c r="E108" i="42"/>
  <c r="F108" i="42"/>
  <c r="G108" i="42"/>
  <c r="H108" i="42"/>
  <c r="J108" i="42"/>
  <c r="L108" i="42"/>
  <c r="N108" i="42"/>
  <c r="C993" i="42"/>
  <c r="D993" i="42"/>
  <c r="E993" i="42"/>
  <c r="F993" i="42"/>
  <c r="G993" i="42"/>
  <c r="H993" i="42"/>
  <c r="J993" i="42"/>
  <c r="L993" i="42"/>
  <c r="N993" i="42"/>
  <c r="C992" i="42"/>
  <c r="D992" i="42"/>
  <c r="E992" i="42"/>
  <c r="F992" i="42"/>
  <c r="G992" i="42"/>
  <c r="H992" i="42"/>
  <c r="J992" i="42"/>
  <c r="L992" i="42"/>
  <c r="N992" i="42"/>
  <c r="C404" i="42"/>
  <c r="D404" i="42"/>
  <c r="E404" i="42"/>
  <c r="F404" i="42"/>
  <c r="G404" i="42"/>
  <c r="H404" i="42"/>
  <c r="J404" i="42"/>
  <c r="L404" i="42"/>
  <c r="N404" i="42"/>
  <c r="C991" i="42"/>
  <c r="D991" i="42"/>
  <c r="E991" i="42"/>
  <c r="F991" i="42"/>
  <c r="G991" i="42"/>
  <c r="H991" i="42"/>
  <c r="J991" i="42"/>
  <c r="L991" i="42"/>
  <c r="N991" i="42"/>
  <c r="C107" i="42"/>
  <c r="D107" i="42"/>
  <c r="E107" i="42"/>
  <c r="F107" i="42"/>
  <c r="G107" i="42"/>
  <c r="H107" i="42"/>
  <c r="J107" i="42"/>
  <c r="L107" i="42"/>
  <c r="N107" i="42"/>
  <c r="C990" i="42"/>
  <c r="D990" i="42"/>
  <c r="E990" i="42"/>
  <c r="F990" i="42"/>
  <c r="G990" i="42"/>
  <c r="H990" i="42"/>
  <c r="J990" i="42"/>
  <c r="L990" i="42"/>
  <c r="N990" i="42"/>
  <c r="C106" i="42"/>
  <c r="D106" i="42"/>
  <c r="E106" i="42"/>
  <c r="F106" i="42"/>
  <c r="G106" i="42"/>
  <c r="H106" i="42"/>
  <c r="J106" i="42"/>
  <c r="L106" i="42"/>
  <c r="N106" i="42"/>
  <c r="C222" i="42"/>
  <c r="D222" i="42"/>
  <c r="E222" i="42"/>
  <c r="F222" i="42"/>
  <c r="G222" i="42"/>
  <c r="H222" i="42"/>
  <c r="J222" i="42"/>
  <c r="L222" i="42"/>
  <c r="N222" i="42"/>
  <c r="C516" i="42"/>
  <c r="D516" i="42"/>
  <c r="E516" i="42"/>
  <c r="F516" i="42"/>
  <c r="G516" i="42"/>
  <c r="H516" i="42"/>
  <c r="J516" i="42"/>
  <c r="L516" i="42"/>
  <c r="N516" i="42"/>
  <c r="C989" i="42"/>
  <c r="D989" i="42"/>
  <c r="E989" i="42"/>
  <c r="F989" i="42"/>
  <c r="G989" i="42"/>
  <c r="H989" i="42"/>
  <c r="J989" i="42"/>
  <c r="L989" i="42"/>
  <c r="N989" i="42"/>
  <c r="C221" i="42"/>
  <c r="D221" i="42"/>
  <c r="E221" i="42"/>
  <c r="F221" i="42"/>
  <c r="G221" i="42"/>
  <c r="H221" i="42"/>
  <c r="J221" i="42"/>
  <c r="L221" i="42"/>
  <c r="N221" i="42"/>
  <c r="C509" i="42"/>
  <c r="D509" i="42"/>
  <c r="E509" i="42"/>
  <c r="F509" i="42"/>
  <c r="G509" i="42"/>
  <c r="H509" i="42"/>
  <c r="J509" i="42"/>
  <c r="L509" i="42"/>
  <c r="N509" i="42"/>
  <c r="C403" i="42"/>
  <c r="D403" i="42"/>
  <c r="E403" i="42"/>
  <c r="F403" i="42"/>
  <c r="G403" i="42"/>
  <c r="H403" i="42"/>
  <c r="J403" i="42"/>
  <c r="L403" i="42"/>
  <c r="N403" i="42"/>
  <c r="C988" i="42"/>
  <c r="D988" i="42"/>
  <c r="E988" i="42"/>
  <c r="F988" i="42"/>
  <c r="G988" i="42"/>
  <c r="H988" i="42"/>
  <c r="J988" i="42"/>
  <c r="L988" i="42"/>
  <c r="N988" i="42"/>
  <c r="C787" i="42"/>
  <c r="D787" i="42"/>
  <c r="E787" i="42"/>
  <c r="F787" i="42"/>
  <c r="G787" i="42"/>
  <c r="H787" i="42"/>
  <c r="J787" i="42"/>
  <c r="L787" i="42"/>
  <c r="N787" i="42"/>
  <c r="C402" i="42"/>
  <c r="D402" i="42"/>
  <c r="E402" i="42"/>
  <c r="F402" i="42"/>
  <c r="G402" i="42"/>
  <c r="H402" i="42"/>
  <c r="J402" i="42"/>
  <c r="L402" i="42"/>
  <c r="N402" i="42"/>
  <c r="C987" i="42"/>
  <c r="D987" i="42"/>
  <c r="E987" i="42"/>
  <c r="F987" i="42"/>
  <c r="G987" i="42"/>
  <c r="H987" i="42"/>
  <c r="J987" i="42"/>
  <c r="L987" i="42"/>
  <c r="N987" i="42"/>
  <c r="C986" i="42"/>
  <c r="D986" i="42"/>
  <c r="E986" i="42"/>
  <c r="F986" i="42"/>
  <c r="G986" i="42"/>
  <c r="H986" i="42"/>
  <c r="J986" i="42"/>
  <c r="L986" i="42"/>
  <c r="N986" i="42"/>
  <c r="C630" i="42"/>
  <c r="D630" i="42"/>
  <c r="E630" i="42"/>
  <c r="F630" i="42"/>
  <c r="G630" i="42"/>
  <c r="H630" i="42"/>
  <c r="J630" i="42"/>
  <c r="L630" i="42"/>
  <c r="N630" i="42"/>
  <c r="C985" i="42"/>
  <c r="D985" i="42"/>
  <c r="E985" i="42"/>
  <c r="F985" i="42"/>
  <c r="G985" i="42"/>
  <c r="H985" i="42"/>
  <c r="J985" i="42"/>
  <c r="L985" i="42"/>
  <c r="N985" i="42"/>
  <c r="C105" i="42"/>
  <c r="D105" i="42"/>
  <c r="E105" i="42"/>
  <c r="F105" i="42"/>
  <c r="G105" i="42"/>
  <c r="H105" i="42"/>
  <c r="J105" i="42"/>
  <c r="L105" i="42"/>
  <c r="N105" i="42"/>
  <c r="C104" i="42"/>
  <c r="D104" i="42"/>
  <c r="E104" i="42"/>
  <c r="F104" i="42"/>
  <c r="G104" i="42"/>
  <c r="H104" i="42"/>
  <c r="J104" i="42"/>
  <c r="L104" i="42"/>
  <c r="N104" i="42"/>
  <c r="C984" i="42"/>
  <c r="D984" i="42"/>
  <c r="E984" i="42"/>
  <c r="F984" i="42"/>
  <c r="G984" i="42"/>
  <c r="H984" i="42"/>
  <c r="J984" i="42"/>
  <c r="L984" i="42"/>
  <c r="N984" i="42"/>
  <c r="C715" i="42"/>
  <c r="D715" i="42"/>
  <c r="E715" i="42"/>
  <c r="F715" i="42"/>
  <c r="G715" i="42"/>
  <c r="H715" i="42"/>
  <c r="J715" i="42"/>
  <c r="L715" i="42"/>
  <c r="N715" i="42"/>
  <c r="C983" i="42"/>
  <c r="D983" i="42"/>
  <c r="E983" i="42"/>
  <c r="F983" i="42"/>
  <c r="G983" i="42"/>
  <c r="H983" i="42"/>
  <c r="J983" i="42"/>
  <c r="L983" i="42"/>
  <c r="N983" i="42"/>
  <c r="C248" i="42"/>
  <c r="D248" i="42"/>
  <c r="E248" i="42"/>
  <c r="F248" i="42"/>
  <c r="G248" i="42"/>
  <c r="H248" i="42"/>
  <c r="J248" i="42"/>
  <c r="L248" i="42"/>
  <c r="N248" i="42"/>
  <c r="C103" i="42"/>
  <c r="D103" i="42"/>
  <c r="E103" i="42"/>
  <c r="F103" i="42"/>
  <c r="G103" i="42"/>
  <c r="H103" i="42"/>
  <c r="J103" i="42"/>
  <c r="L103" i="42"/>
  <c r="N103" i="42"/>
  <c r="C401" i="42"/>
  <c r="D401" i="42"/>
  <c r="E401" i="42"/>
  <c r="F401" i="42"/>
  <c r="G401" i="42"/>
  <c r="H401" i="42"/>
  <c r="J401" i="42"/>
  <c r="L401" i="42"/>
  <c r="N401" i="42"/>
  <c r="C714" i="42"/>
  <c r="D714" i="42"/>
  <c r="E714" i="42"/>
  <c r="F714" i="42"/>
  <c r="G714" i="42"/>
  <c r="H714" i="42"/>
  <c r="J714" i="42"/>
  <c r="L714" i="42"/>
  <c r="N714" i="42"/>
  <c r="C154" i="42"/>
  <c r="D154" i="42"/>
  <c r="E154" i="42"/>
  <c r="F154" i="42"/>
  <c r="G154" i="42"/>
  <c r="H154" i="42"/>
  <c r="J154" i="42"/>
  <c r="L154" i="42"/>
  <c r="N154" i="42"/>
  <c r="C982" i="42"/>
  <c r="D982" i="42"/>
  <c r="E982" i="42"/>
  <c r="F982" i="42"/>
  <c r="G982" i="42"/>
  <c r="H982" i="42"/>
  <c r="J982" i="42"/>
  <c r="L982" i="42"/>
  <c r="N982" i="42"/>
  <c r="C712" i="42"/>
  <c r="D712" i="42"/>
  <c r="E712" i="42"/>
  <c r="F712" i="42"/>
  <c r="G712" i="42"/>
  <c r="H712" i="42"/>
  <c r="J712" i="42"/>
  <c r="L712" i="42"/>
  <c r="N712" i="42"/>
  <c r="C20" i="42"/>
  <c r="D20" i="42"/>
  <c r="E20" i="42"/>
  <c r="F20" i="42"/>
  <c r="G20" i="42"/>
  <c r="H20" i="42"/>
  <c r="J20" i="42"/>
  <c r="L20" i="42"/>
  <c r="N20" i="42"/>
  <c r="C981" i="42"/>
  <c r="D981" i="42"/>
  <c r="E981" i="42"/>
  <c r="F981" i="42"/>
  <c r="G981" i="42"/>
  <c r="H981" i="42"/>
  <c r="J981" i="42"/>
  <c r="L981" i="42"/>
  <c r="N981" i="42"/>
  <c r="C629" i="42"/>
  <c r="D629" i="42"/>
  <c r="E629" i="42"/>
  <c r="F629" i="42"/>
  <c r="G629" i="42"/>
  <c r="H629" i="42"/>
  <c r="J629" i="42"/>
  <c r="L629" i="42"/>
  <c r="N629" i="42"/>
  <c r="C980" i="42"/>
  <c r="D980" i="42"/>
  <c r="E980" i="42"/>
  <c r="F980" i="42"/>
  <c r="G980" i="42"/>
  <c r="H980" i="42"/>
  <c r="J980" i="42"/>
  <c r="L980" i="42"/>
  <c r="N980" i="42"/>
  <c r="C979" i="42"/>
  <c r="D979" i="42"/>
  <c r="E979" i="42"/>
  <c r="F979" i="42"/>
  <c r="G979" i="42"/>
  <c r="H979" i="42"/>
  <c r="J979" i="42"/>
  <c r="L979" i="42"/>
  <c r="N979" i="42"/>
  <c r="C687" i="42"/>
  <c r="D687" i="42"/>
  <c r="E687" i="42"/>
  <c r="F687" i="42"/>
  <c r="G687" i="42"/>
  <c r="H687" i="42"/>
  <c r="J687" i="42"/>
  <c r="L687" i="42"/>
  <c r="N687" i="42"/>
  <c r="C400" i="42"/>
  <c r="D400" i="42"/>
  <c r="E400" i="42"/>
  <c r="F400" i="42"/>
  <c r="G400" i="42"/>
  <c r="H400" i="42"/>
  <c r="J400" i="42"/>
  <c r="L400" i="42"/>
  <c r="N400" i="42"/>
  <c r="C628" i="42"/>
  <c r="D628" i="42"/>
  <c r="E628" i="42"/>
  <c r="F628" i="42"/>
  <c r="G628" i="42"/>
  <c r="H628" i="42"/>
  <c r="J628" i="42"/>
  <c r="L628" i="42"/>
  <c r="N628" i="42"/>
  <c r="C499" i="42"/>
  <c r="D499" i="42"/>
  <c r="E499" i="42"/>
  <c r="F499" i="42"/>
  <c r="G499" i="42"/>
  <c r="H499" i="42"/>
  <c r="J499" i="42"/>
  <c r="L499" i="42"/>
  <c r="N499" i="42"/>
  <c r="C682" i="42"/>
  <c r="D682" i="42"/>
  <c r="E682" i="42"/>
  <c r="F682" i="42"/>
  <c r="G682" i="42"/>
  <c r="H682" i="42"/>
  <c r="J682" i="42"/>
  <c r="L682" i="42"/>
  <c r="N682" i="42"/>
  <c r="C399" i="42"/>
  <c r="D399" i="42"/>
  <c r="E399" i="42"/>
  <c r="F399" i="42"/>
  <c r="G399" i="42"/>
  <c r="H399" i="42"/>
  <c r="J399" i="42"/>
  <c r="L399" i="42"/>
  <c r="N399" i="42"/>
  <c r="C498" i="42"/>
  <c r="D498" i="42"/>
  <c r="E498" i="42"/>
  <c r="F498" i="42"/>
  <c r="G498" i="42"/>
  <c r="H498" i="42"/>
  <c r="J498" i="42"/>
  <c r="L498" i="42"/>
  <c r="N498" i="42"/>
  <c r="C978" i="42"/>
  <c r="D978" i="42"/>
  <c r="E978" i="42"/>
  <c r="F978" i="42"/>
  <c r="G978" i="42"/>
  <c r="H978" i="42"/>
  <c r="J978" i="42"/>
  <c r="L978" i="42"/>
  <c r="N978" i="42"/>
  <c r="C398" i="42"/>
  <c r="D398" i="42"/>
  <c r="E398" i="42"/>
  <c r="F398" i="42"/>
  <c r="G398" i="42"/>
  <c r="H398" i="42"/>
  <c r="J398" i="42"/>
  <c r="L398" i="42"/>
  <c r="N398" i="42"/>
  <c r="C806" i="42"/>
  <c r="D806" i="42"/>
  <c r="E806" i="42"/>
  <c r="F806" i="42"/>
  <c r="G806" i="42"/>
  <c r="H806" i="42"/>
  <c r="J806" i="42"/>
  <c r="L806" i="42"/>
  <c r="N806" i="42"/>
  <c r="C102" i="42"/>
  <c r="D102" i="42"/>
  <c r="E102" i="42"/>
  <c r="F102" i="42"/>
  <c r="G102" i="42"/>
  <c r="H102" i="42"/>
  <c r="J102" i="42"/>
  <c r="L102" i="42"/>
  <c r="N102" i="42"/>
  <c r="C282" i="42"/>
  <c r="D282" i="42"/>
  <c r="E282" i="42"/>
  <c r="F282" i="42"/>
  <c r="G282" i="42"/>
  <c r="H282" i="42"/>
  <c r="J282" i="42"/>
  <c r="L282" i="42"/>
  <c r="N282" i="42"/>
  <c r="C977" i="42"/>
  <c r="D977" i="42"/>
  <c r="E977" i="42"/>
  <c r="F977" i="42"/>
  <c r="G977" i="42"/>
  <c r="H977" i="42"/>
  <c r="J977" i="42"/>
  <c r="L977" i="42"/>
  <c r="N977" i="42"/>
  <c r="C976" i="42"/>
  <c r="D976" i="42"/>
  <c r="E976" i="42"/>
  <c r="F976" i="42"/>
  <c r="G976" i="42"/>
  <c r="H976" i="42"/>
  <c r="J976" i="42"/>
  <c r="L976" i="42"/>
  <c r="N976" i="42"/>
  <c r="C515" i="42"/>
  <c r="D515" i="42"/>
  <c r="E515" i="42"/>
  <c r="F515" i="42"/>
  <c r="G515" i="42"/>
  <c r="H515" i="42"/>
  <c r="J515" i="42"/>
  <c r="L515" i="42"/>
  <c r="N515" i="42"/>
  <c r="C220" i="42"/>
  <c r="D220" i="42"/>
  <c r="E220" i="42"/>
  <c r="F220" i="42"/>
  <c r="G220" i="42"/>
  <c r="H220" i="42"/>
  <c r="J220" i="42"/>
  <c r="L220" i="42"/>
  <c r="N220" i="42"/>
  <c r="C153" i="42"/>
  <c r="D153" i="42"/>
  <c r="E153" i="42"/>
  <c r="F153" i="42"/>
  <c r="G153" i="42"/>
  <c r="H153" i="42"/>
  <c r="J153" i="42"/>
  <c r="L153" i="42"/>
  <c r="N153" i="42"/>
  <c r="C627" i="42"/>
  <c r="D627" i="42"/>
  <c r="E627" i="42"/>
  <c r="F627" i="42"/>
  <c r="G627" i="42"/>
  <c r="H627" i="42"/>
  <c r="J627" i="42"/>
  <c r="L627" i="42"/>
  <c r="N627" i="42"/>
  <c r="C101" i="42"/>
  <c r="D101" i="42"/>
  <c r="E101" i="42"/>
  <c r="F101" i="42"/>
  <c r="G101" i="42"/>
  <c r="H101" i="42"/>
  <c r="J101" i="42"/>
  <c r="L101" i="42"/>
  <c r="N101" i="42"/>
  <c r="C15" i="42"/>
  <c r="D15" i="42"/>
  <c r="E15" i="42"/>
  <c r="F15" i="42"/>
  <c r="G15" i="42"/>
  <c r="H15" i="42"/>
  <c r="J15" i="42"/>
  <c r="L15" i="42"/>
  <c r="N15" i="42"/>
  <c r="C975" i="42"/>
  <c r="D975" i="42"/>
  <c r="E975" i="42"/>
  <c r="F975" i="42"/>
  <c r="G975" i="42"/>
  <c r="H975" i="42"/>
  <c r="J975" i="42"/>
  <c r="L975" i="42"/>
  <c r="N975" i="42"/>
  <c r="C7" i="42"/>
  <c r="D7" i="42"/>
  <c r="E7" i="42"/>
  <c r="F7" i="42"/>
  <c r="G7" i="42"/>
  <c r="H7" i="42"/>
  <c r="J7" i="42"/>
  <c r="L7" i="42"/>
  <c r="N7" i="42"/>
  <c r="C397" i="42"/>
  <c r="D397" i="42"/>
  <c r="E397" i="42"/>
  <c r="F397" i="42"/>
  <c r="G397" i="42"/>
  <c r="H397" i="42"/>
  <c r="J397" i="42"/>
  <c r="L397" i="42"/>
  <c r="N397" i="42"/>
  <c r="C626" i="42"/>
  <c r="D626" i="42"/>
  <c r="E626" i="42"/>
  <c r="F626" i="42"/>
  <c r="G626" i="42"/>
  <c r="H626" i="42"/>
  <c r="J626" i="42"/>
  <c r="L626" i="42"/>
  <c r="N626" i="42"/>
  <c r="C219" i="42"/>
  <c r="D219" i="42"/>
  <c r="E219" i="42"/>
  <c r="F219" i="42"/>
  <c r="G219" i="42"/>
  <c r="H219" i="42"/>
  <c r="J219" i="42"/>
  <c r="L219" i="42"/>
  <c r="N219" i="42"/>
  <c r="C625" i="42"/>
  <c r="D625" i="42"/>
  <c r="E625" i="42"/>
  <c r="F625" i="42"/>
  <c r="G625" i="42"/>
  <c r="H625" i="42"/>
  <c r="J625" i="42"/>
  <c r="L625" i="42"/>
  <c r="N625" i="42"/>
  <c r="C261" i="42"/>
  <c r="D261" i="42"/>
  <c r="E261" i="42"/>
  <c r="F261" i="42"/>
  <c r="G261" i="42"/>
  <c r="H261" i="42"/>
  <c r="J261" i="42"/>
  <c r="L261" i="42"/>
  <c r="N261" i="42"/>
  <c r="C974" i="42"/>
  <c r="D974" i="42"/>
  <c r="E974" i="42"/>
  <c r="F974" i="42"/>
  <c r="G974" i="42"/>
  <c r="H974" i="42"/>
  <c r="J974" i="42"/>
  <c r="L974" i="42"/>
  <c r="N974" i="42"/>
  <c r="C624" i="42"/>
  <c r="D624" i="42"/>
  <c r="E624" i="42"/>
  <c r="F624" i="42"/>
  <c r="G624" i="42"/>
  <c r="H624" i="42"/>
  <c r="J624" i="42"/>
  <c r="L624" i="42"/>
  <c r="N624" i="42"/>
  <c r="C152" i="42"/>
  <c r="D152" i="42"/>
  <c r="E152" i="42"/>
  <c r="F152" i="42"/>
  <c r="G152" i="42"/>
  <c r="H152" i="42"/>
  <c r="J152" i="42"/>
  <c r="L152" i="42"/>
  <c r="N152" i="42"/>
  <c r="C170" i="42"/>
  <c r="D170" i="42"/>
  <c r="E170" i="42"/>
  <c r="F170" i="42"/>
  <c r="G170" i="42"/>
  <c r="H170" i="42"/>
  <c r="J170" i="42"/>
  <c r="L170" i="42"/>
  <c r="N170" i="42"/>
  <c r="C973" i="42"/>
  <c r="D973" i="42"/>
  <c r="E973" i="42"/>
  <c r="F973" i="42"/>
  <c r="G973" i="42"/>
  <c r="H973" i="42"/>
  <c r="J973" i="42"/>
  <c r="L973" i="42"/>
  <c r="N973" i="42"/>
  <c r="C972" i="42"/>
  <c r="D972" i="42"/>
  <c r="E972" i="42"/>
  <c r="F972" i="42"/>
  <c r="G972" i="42"/>
  <c r="H972" i="42"/>
  <c r="J972" i="42"/>
  <c r="L972" i="42"/>
  <c r="N972" i="42"/>
  <c r="C396" i="42"/>
  <c r="D396" i="42"/>
  <c r="E396" i="42"/>
  <c r="F396" i="42"/>
  <c r="G396" i="42"/>
  <c r="H396" i="42"/>
  <c r="J396" i="42"/>
  <c r="L396" i="42"/>
  <c r="N396" i="42"/>
  <c r="C497" i="42"/>
  <c r="D497" i="42"/>
  <c r="E497" i="42"/>
  <c r="F497" i="42"/>
  <c r="G497" i="42"/>
  <c r="H497" i="42"/>
  <c r="J497" i="42"/>
  <c r="L497" i="42"/>
  <c r="N497" i="42"/>
  <c r="C695" i="42"/>
  <c r="D695" i="42"/>
  <c r="E695" i="42"/>
  <c r="F695" i="42"/>
  <c r="G695" i="42"/>
  <c r="H695" i="42"/>
  <c r="J695" i="42"/>
  <c r="L695" i="42"/>
  <c r="N695" i="42"/>
  <c r="C247" i="42"/>
  <c r="D247" i="42"/>
  <c r="E247" i="42"/>
  <c r="F247" i="42"/>
  <c r="G247" i="42"/>
  <c r="H247" i="42"/>
  <c r="J247" i="42"/>
  <c r="L247" i="42"/>
  <c r="N247" i="42"/>
  <c r="C971" i="42"/>
  <c r="D971" i="42"/>
  <c r="E971" i="42"/>
  <c r="F971" i="42"/>
  <c r="G971" i="42"/>
  <c r="H971" i="42"/>
  <c r="J971" i="42"/>
  <c r="L971" i="42"/>
  <c r="N971" i="42"/>
  <c r="C488" i="42"/>
  <c r="D488" i="42"/>
  <c r="E488" i="42"/>
  <c r="F488" i="42"/>
  <c r="G488" i="42"/>
  <c r="H488" i="42"/>
  <c r="J488" i="42"/>
  <c r="L488" i="42"/>
  <c r="N488" i="42"/>
  <c r="C744" i="42"/>
  <c r="D744" i="42"/>
  <c r="E744" i="42"/>
  <c r="F744" i="42"/>
  <c r="G744" i="42"/>
  <c r="H744" i="42"/>
  <c r="J744" i="42"/>
  <c r="L744" i="42"/>
  <c r="N744" i="42"/>
  <c r="C487" i="42"/>
  <c r="D487" i="42"/>
  <c r="E487" i="42"/>
  <c r="F487" i="42"/>
  <c r="G487" i="42"/>
  <c r="H487" i="42"/>
  <c r="J487" i="42"/>
  <c r="L487" i="42"/>
  <c r="N487" i="42"/>
  <c r="C100" i="42"/>
  <c r="D100" i="42"/>
  <c r="E100" i="42"/>
  <c r="F100" i="42"/>
  <c r="G100" i="42"/>
  <c r="H100" i="42"/>
  <c r="J100" i="42"/>
  <c r="L100" i="42"/>
  <c r="N100" i="42"/>
  <c r="C99" i="42"/>
  <c r="D99" i="42"/>
  <c r="E99" i="42"/>
  <c r="F99" i="42"/>
  <c r="G99" i="42"/>
  <c r="H99" i="42"/>
  <c r="J99" i="42"/>
  <c r="L99" i="42"/>
  <c r="N99" i="42"/>
  <c r="C547" i="42"/>
  <c r="D547" i="42"/>
  <c r="E547" i="42"/>
  <c r="F547" i="42"/>
  <c r="G547" i="42"/>
  <c r="H547" i="42"/>
  <c r="J547" i="42"/>
  <c r="L547" i="42"/>
  <c r="N547" i="42"/>
  <c r="C258" i="42"/>
  <c r="D258" i="42"/>
  <c r="E258" i="42"/>
  <c r="F258" i="42"/>
  <c r="G258" i="42"/>
  <c r="H258" i="42"/>
  <c r="J258" i="42"/>
  <c r="L258" i="42"/>
  <c r="N258" i="42"/>
  <c r="C970" i="42"/>
  <c r="D970" i="42"/>
  <c r="E970" i="42"/>
  <c r="F970" i="42"/>
  <c r="G970" i="42"/>
  <c r="H970" i="42"/>
  <c r="J970" i="42"/>
  <c r="L970" i="42"/>
  <c r="N970" i="42"/>
  <c r="C969" i="42"/>
  <c r="D969" i="42"/>
  <c r="E969" i="42"/>
  <c r="F969" i="42"/>
  <c r="G969" i="42"/>
  <c r="H969" i="42"/>
  <c r="J969" i="42"/>
  <c r="L969" i="42"/>
  <c r="N969" i="42"/>
  <c r="C218" i="42"/>
  <c r="D218" i="42"/>
  <c r="E218" i="42"/>
  <c r="F218" i="42"/>
  <c r="G218" i="42"/>
  <c r="H218" i="42"/>
  <c r="J218" i="42"/>
  <c r="L218" i="42"/>
  <c r="N218" i="42"/>
  <c r="C623" i="42"/>
  <c r="D623" i="42"/>
  <c r="E623" i="42"/>
  <c r="F623" i="42"/>
  <c r="G623" i="42"/>
  <c r="H623" i="42"/>
  <c r="J623" i="42"/>
  <c r="L623" i="42"/>
  <c r="N623" i="42"/>
  <c r="C622" i="42"/>
  <c r="D622" i="42"/>
  <c r="E622" i="42"/>
  <c r="F622" i="42"/>
  <c r="G622" i="42"/>
  <c r="H622" i="42"/>
  <c r="J622" i="42"/>
  <c r="L622" i="42"/>
  <c r="N622" i="42"/>
  <c r="C151" i="42"/>
  <c r="D151" i="42"/>
  <c r="E151" i="42"/>
  <c r="F151" i="42"/>
  <c r="G151" i="42"/>
  <c r="H151" i="42"/>
  <c r="J151" i="42"/>
  <c r="L151" i="42"/>
  <c r="N151" i="42"/>
  <c r="C968" i="42"/>
  <c r="D968" i="42"/>
  <c r="E968" i="42"/>
  <c r="F968" i="42"/>
  <c r="G968" i="42"/>
  <c r="H968" i="42"/>
  <c r="J968" i="42"/>
  <c r="L968" i="42"/>
  <c r="N968" i="42"/>
  <c r="C686" i="42"/>
  <c r="D686" i="42"/>
  <c r="E686" i="42"/>
  <c r="F686" i="42"/>
  <c r="G686" i="42"/>
  <c r="H686" i="42"/>
  <c r="J686" i="42"/>
  <c r="L686" i="42"/>
  <c r="N686" i="42"/>
  <c r="C743" i="42"/>
  <c r="D743" i="42"/>
  <c r="E743" i="42"/>
  <c r="F743" i="42"/>
  <c r="G743" i="42"/>
  <c r="H743" i="42"/>
  <c r="J743" i="42"/>
  <c r="L743" i="42"/>
  <c r="N743" i="42"/>
  <c r="C967" i="42"/>
  <c r="D967" i="42"/>
  <c r="E967" i="42"/>
  <c r="F967" i="42"/>
  <c r="G967" i="42"/>
  <c r="H967" i="42"/>
  <c r="J967" i="42"/>
  <c r="L967" i="42"/>
  <c r="N967" i="42"/>
  <c r="C966" i="42"/>
  <c r="D966" i="42"/>
  <c r="E966" i="42"/>
  <c r="F966" i="42"/>
  <c r="G966" i="42"/>
  <c r="H966" i="42"/>
  <c r="J966" i="42"/>
  <c r="L966" i="42"/>
  <c r="N966" i="42"/>
  <c r="C395" i="42"/>
  <c r="D395" i="42"/>
  <c r="E395" i="42"/>
  <c r="F395" i="42"/>
  <c r="G395" i="42"/>
  <c r="H395" i="42"/>
  <c r="J395" i="42"/>
  <c r="L395" i="42"/>
  <c r="N395" i="42"/>
  <c r="C98" i="42"/>
  <c r="D98" i="42"/>
  <c r="E98" i="42"/>
  <c r="F98" i="42"/>
  <c r="G98" i="42"/>
  <c r="H98" i="42"/>
  <c r="J98" i="42"/>
  <c r="L98" i="42"/>
  <c r="N98" i="42"/>
  <c r="C97" i="42"/>
  <c r="D97" i="42"/>
  <c r="E97" i="42"/>
  <c r="F97" i="42"/>
  <c r="G97" i="42"/>
  <c r="H97" i="42"/>
  <c r="J97" i="42"/>
  <c r="L97" i="42"/>
  <c r="N97" i="42"/>
  <c r="C394" i="42"/>
  <c r="D394" i="42"/>
  <c r="E394" i="42"/>
  <c r="F394" i="42"/>
  <c r="G394" i="42"/>
  <c r="H394" i="42"/>
  <c r="J394" i="42"/>
  <c r="L394" i="42"/>
  <c r="N394" i="42"/>
  <c r="C711" i="42"/>
  <c r="D711" i="42"/>
  <c r="E711" i="42"/>
  <c r="F711" i="42"/>
  <c r="G711" i="42"/>
  <c r="H711" i="42"/>
  <c r="J711" i="42"/>
  <c r="L711" i="42"/>
  <c r="N711" i="42"/>
  <c r="C782" i="42"/>
  <c r="D782" i="42"/>
  <c r="E782" i="42"/>
  <c r="F782" i="42"/>
  <c r="G782" i="42"/>
  <c r="H782" i="42"/>
  <c r="J782" i="42"/>
  <c r="L782" i="42"/>
  <c r="N782" i="42"/>
  <c r="C965" i="42"/>
  <c r="D965" i="42"/>
  <c r="E965" i="42"/>
  <c r="F965" i="42"/>
  <c r="G965" i="42"/>
  <c r="H965" i="42"/>
  <c r="J965" i="42"/>
  <c r="L965" i="42"/>
  <c r="N965" i="42"/>
  <c r="C393" i="42"/>
  <c r="D393" i="42"/>
  <c r="E393" i="42"/>
  <c r="F393" i="42"/>
  <c r="G393" i="42"/>
  <c r="H393" i="42"/>
  <c r="J393" i="42"/>
  <c r="L393" i="42"/>
  <c r="N393" i="42"/>
  <c r="C964" i="42"/>
  <c r="D964" i="42"/>
  <c r="E964" i="42"/>
  <c r="F964" i="42"/>
  <c r="G964" i="42"/>
  <c r="H964" i="42"/>
  <c r="J964" i="42"/>
  <c r="L964" i="42"/>
  <c r="N964" i="42"/>
  <c r="C710" i="42"/>
  <c r="D710" i="42"/>
  <c r="E710" i="42"/>
  <c r="F710" i="42"/>
  <c r="G710" i="42"/>
  <c r="H710" i="42"/>
  <c r="J710" i="42"/>
  <c r="L710" i="42"/>
  <c r="N710" i="42"/>
  <c r="C392" i="42"/>
  <c r="D392" i="42"/>
  <c r="E392" i="42"/>
  <c r="F392" i="42"/>
  <c r="G392" i="42"/>
  <c r="H392" i="42"/>
  <c r="J392" i="42"/>
  <c r="L392" i="42"/>
  <c r="N392" i="42"/>
  <c r="C546" i="42"/>
  <c r="D546" i="42"/>
  <c r="E546" i="42"/>
  <c r="F546" i="42"/>
  <c r="G546" i="42"/>
  <c r="H546" i="42"/>
  <c r="J546" i="42"/>
  <c r="L546" i="42"/>
  <c r="N546" i="42"/>
  <c r="C742" i="42"/>
  <c r="D742" i="42"/>
  <c r="E742" i="42"/>
  <c r="F742" i="42"/>
  <c r="G742" i="42"/>
  <c r="H742" i="42"/>
  <c r="J742" i="42"/>
  <c r="L742" i="42"/>
  <c r="N742" i="42"/>
  <c r="C963" i="42"/>
  <c r="D963" i="42"/>
  <c r="E963" i="42"/>
  <c r="F963" i="42"/>
  <c r="G963" i="42"/>
  <c r="H963" i="42"/>
  <c r="J963" i="42"/>
  <c r="L963" i="42"/>
  <c r="N963" i="42"/>
  <c r="C962" i="42"/>
  <c r="D962" i="42"/>
  <c r="E962" i="42"/>
  <c r="F962" i="42"/>
  <c r="G962" i="42"/>
  <c r="H962" i="42"/>
  <c r="J962" i="42"/>
  <c r="L962" i="42"/>
  <c r="N962" i="42"/>
  <c r="C709" i="42"/>
  <c r="D709" i="42"/>
  <c r="E709" i="42"/>
  <c r="F709" i="42"/>
  <c r="G709" i="42"/>
  <c r="H709" i="42"/>
  <c r="J709" i="42"/>
  <c r="L709" i="42"/>
  <c r="N709" i="42"/>
  <c r="C527" i="42"/>
  <c r="D527" i="42"/>
  <c r="E527" i="42"/>
  <c r="F527" i="42"/>
  <c r="G527" i="42"/>
  <c r="H527" i="42"/>
  <c r="J527" i="42"/>
  <c r="L527" i="42"/>
  <c r="N527" i="42"/>
  <c r="C96" i="42"/>
  <c r="D96" i="42"/>
  <c r="E96" i="42"/>
  <c r="F96" i="42"/>
  <c r="G96" i="42"/>
  <c r="H96" i="42"/>
  <c r="J96" i="42"/>
  <c r="L96" i="42"/>
  <c r="N96" i="42"/>
  <c r="C961" i="42"/>
  <c r="D961" i="42"/>
  <c r="E961" i="42"/>
  <c r="F961" i="42"/>
  <c r="G961" i="42"/>
  <c r="H961" i="42"/>
  <c r="J961" i="42"/>
  <c r="L961" i="42"/>
  <c r="N961" i="42"/>
  <c r="C960" i="42"/>
  <c r="D960" i="42"/>
  <c r="E960" i="42"/>
  <c r="F960" i="42"/>
  <c r="G960" i="42"/>
  <c r="H960" i="42"/>
  <c r="J960" i="42"/>
  <c r="L960" i="42"/>
  <c r="N960" i="42"/>
  <c r="C391" i="42"/>
  <c r="D391" i="42"/>
  <c r="E391" i="42"/>
  <c r="F391" i="42"/>
  <c r="G391" i="42"/>
  <c r="H391" i="42"/>
  <c r="J391" i="42"/>
  <c r="L391" i="42"/>
  <c r="N391" i="42"/>
  <c r="C681" i="42"/>
  <c r="D681" i="42"/>
  <c r="E681" i="42"/>
  <c r="F681" i="42"/>
  <c r="G681" i="42"/>
  <c r="H681" i="42"/>
  <c r="J681" i="42"/>
  <c r="L681" i="42"/>
  <c r="N681" i="42"/>
  <c r="C959" i="42"/>
  <c r="D959" i="42"/>
  <c r="E959" i="42"/>
  <c r="F959" i="42"/>
  <c r="G959" i="42"/>
  <c r="H959" i="42"/>
  <c r="J959" i="42"/>
  <c r="L959" i="42"/>
  <c r="N959" i="42"/>
  <c r="C545" i="42"/>
  <c r="D545" i="42"/>
  <c r="E545" i="42"/>
  <c r="F545" i="42"/>
  <c r="G545" i="42"/>
  <c r="H545" i="42"/>
  <c r="J545" i="42"/>
  <c r="L545" i="42"/>
  <c r="N545" i="42"/>
  <c r="C390" i="42"/>
  <c r="D390" i="42"/>
  <c r="E390" i="42"/>
  <c r="F390" i="42"/>
  <c r="G390" i="42"/>
  <c r="H390" i="42"/>
  <c r="J390" i="42"/>
  <c r="L390" i="42"/>
  <c r="N390" i="42"/>
  <c r="C544" i="42"/>
  <c r="D544" i="42"/>
  <c r="E544" i="42"/>
  <c r="F544" i="42"/>
  <c r="G544" i="42"/>
  <c r="H544" i="42"/>
  <c r="J544" i="42"/>
  <c r="L544" i="42"/>
  <c r="N544" i="42"/>
  <c r="C217" i="42"/>
  <c r="D217" i="42"/>
  <c r="E217" i="42"/>
  <c r="F217" i="42"/>
  <c r="G217" i="42"/>
  <c r="H217" i="42"/>
  <c r="J217" i="42"/>
  <c r="L217" i="42"/>
  <c r="N217" i="42"/>
  <c r="C514" i="42"/>
  <c r="D514" i="42"/>
  <c r="E514" i="42"/>
  <c r="F514" i="42"/>
  <c r="G514" i="42"/>
  <c r="H514" i="42"/>
  <c r="J514" i="42"/>
  <c r="L514" i="42"/>
  <c r="N514" i="42"/>
  <c r="C281" i="42"/>
  <c r="D281" i="42"/>
  <c r="E281" i="42"/>
  <c r="F281" i="42"/>
  <c r="G281" i="42"/>
  <c r="H281" i="42"/>
  <c r="J281" i="42"/>
  <c r="L281" i="42"/>
  <c r="N281" i="42"/>
  <c r="C19" i="42"/>
  <c r="D19" i="42"/>
  <c r="E19" i="42"/>
  <c r="F19" i="42"/>
  <c r="G19" i="42"/>
  <c r="H19" i="42"/>
  <c r="J19" i="42"/>
  <c r="L19" i="42"/>
  <c r="N19" i="42"/>
  <c r="C496" i="42"/>
  <c r="D496" i="42"/>
  <c r="E496" i="42"/>
  <c r="F496" i="42"/>
  <c r="G496" i="42"/>
  <c r="H496" i="42"/>
  <c r="J496" i="42"/>
  <c r="L496" i="42"/>
  <c r="N496" i="42"/>
  <c r="C763" i="42"/>
  <c r="D763" i="42"/>
  <c r="E763" i="42"/>
  <c r="F763" i="42"/>
  <c r="G763" i="42"/>
  <c r="H763" i="42"/>
  <c r="J763" i="42"/>
  <c r="L763" i="42"/>
  <c r="N763" i="42"/>
  <c r="C95" i="42"/>
  <c r="D95" i="42"/>
  <c r="E95" i="42"/>
  <c r="F95" i="42"/>
  <c r="G95" i="42"/>
  <c r="H95" i="42"/>
  <c r="J95" i="42"/>
  <c r="L95" i="42"/>
  <c r="N95" i="42"/>
  <c r="C246" i="42"/>
  <c r="D246" i="42"/>
  <c r="E246" i="42"/>
  <c r="F246" i="42"/>
  <c r="G246" i="42"/>
  <c r="H246" i="42"/>
  <c r="J246" i="42"/>
  <c r="L246" i="42"/>
  <c r="N246" i="42"/>
  <c r="C781" i="42"/>
  <c r="D781" i="42"/>
  <c r="E781" i="42"/>
  <c r="F781" i="42"/>
  <c r="G781" i="42"/>
  <c r="H781" i="42"/>
  <c r="J781" i="42"/>
  <c r="L781" i="42"/>
  <c r="N781" i="42"/>
  <c r="C389" i="42"/>
  <c r="D389" i="42"/>
  <c r="E389" i="42"/>
  <c r="F389" i="42"/>
  <c r="G389" i="42"/>
  <c r="H389" i="42"/>
  <c r="J389" i="42"/>
  <c r="L389" i="42"/>
  <c r="N389" i="42"/>
  <c r="C216" i="42"/>
  <c r="D216" i="42"/>
  <c r="E216" i="42"/>
  <c r="F216" i="42"/>
  <c r="G216" i="42"/>
  <c r="H216" i="42"/>
  <c r="J216" i="42"/>
  <c r="L216" i="42"/>
  <c r="N216" i="42"/>
  <c r="C513" i="42"/>
  <c r="D513" i="42"/>
  <c r="E513" i="42"/>
  <c r="F513" i="42"/>
  <c r="G513" i="42"/>
  <c r="H513" i="42"/>
  <c r="J513" i="42"/>
  <c r="L513" i="42"/>
  <c r="N513" i="42"/>
  <c r="C958" i="42"/>
  <c r="D958" i="42"/>
  <c r="E958" i="42"/>
  <c r="F958" i="42"/>
  <c r="G958" i="42"/>
  <c r="H958" i="42"/>
  <c r="J958" i="42"/>
  <c r="L958" i="42"/>
  <c r="N958" i="42"/>
  <c r="C957" i="42"/>
  <c r="D957" i="42"/>
  <c r="E957" i="42"/>
  <c r="F957" i="42"/>
  <c r="G957" i="42"/>
  <c r="H957" i="42"/>
  <c r="J957" i="42"/>
  <c r="L957" i="42"/>
  <c r="N957" i="42"/>
  <c r="C526" i="42"/>
  <c r="D526" i="42"/>
  <c r="E526" i="42"/>
  <c r="F526" i="42"/>
  <c r="G526" i="42"/>
  <c r="H526" i="42"/>
  <c r="J526" i="42"/>
  <c r="L526" i="42"/>
  <c r="N526" i="42"/>
  <c r="C804" i="42"/>
  <c r="D804" i="42"/>
  <c r="E804" i="42"/>
  <c r="F804" i="42"/>
  <c r="G804" i="42"/>
  <c r="H804" i="42"/>
  <c r="J804" i="42"/>
  <c r="L804" i="42"/>
  <c r="N804" i="42"/>
  <c r="C388" i="42"/>
  <c r="D388" i="42"/>
  <c r="E388" i="42"/>
  <c r="F388" i="42"/>
  <c r="G388" i="42"/>
  <c r="H388" i="42"/>
  <c r="J388" i="42"/>
  <c r="L388" i="42"/>
  <c r="N388" i="42"/>
  <c r="C215" i="42"/>
  <c r="D215" i="42"/>
  <c r="E215" i="42"/>
  <c r="F215" i="42"/>
  <c r="G215" i="42"/>
  <c r="H215" i="42"/>
  <c r="J215" i="42"/>
  <c r="L215" i="42"/>
  <c r="N215" i="42"/>
  <c r="C786" i="42"/>
  <c r="D786" i="42"/>
  <c r="E786" i="42"/>
  <c r="F786" i="42"/>
  <c r="G786" i="42"/>
  <c r="H786" i="42"/>
  <c r="J786" i="42"/>
  <c r="L786" i="42"/>
  <c r="N786" i="42"/>
  <c r="C486" i="42"/>
  <c r="D486" i="42"/>
  <c r="E486" i="42"/>
  <c r="F486" i="42"/>
  <c r="G486" i="42"/>
  <c r="H486" i="42"/>
  <c r="J486" i="42"/>
  <c r="L486" i="42"/>
  <c r="N486" i="42"/>
  <c r="C214" i="42"/>
  <c r="D214" i="42"/>
  <c r="E214" i="42"/>
  <c r="F214" i="42"/>
  <c r="G214" i="42"/>
  <c r="H214" i="42"/>
  <c r="J214" i="42"/>
  <c r="L214" i="42"/>
  <c r="N214" i="42"/>
  <c r="C18" i="42"/>
  <c r="D18" i="42"/>
  <c r="E18" i="42"/>
  <c r="F18" i="42"/>
  <c r="G18" i="42"/>
  <c r="H18" i="42"/>
  <c r="J18" i="42"/>
  <c r="L18" i="42"/>
  <c r="N18" i="42"/>
  <c r="C689" i="42"/>
  <c r="D689" i="42"/>
  <c r="E689" i="42"/>
  <c r="F689" i="42"/>
  <c r="G689" i="42"/>
  <c r="H689" i="42"/>
  <c r="J689" i="42"/>
  <c r="L689" i="42"/>
  <c r="N689" i="42"/>
  <c r="C772" i="42"/>
  <c r="D772" i="42"/>
  <c r="E772" i="42"/>
  <c r="F772" i="42"/>
  <c r="G772" i="42"/>
  <c r="H772" i="42"/>
  <c r="J772" i="42"/>
  <c r="L772" i="42"/>
  <c r="N772" i="42"/>
  <c r="C512" i="42"/>
  <c r="D512" i="42"/>
  <c r="E512" i="42"/>
  <c r="F512" i="42"/>
  <c r="G512" i="42"/>
  <c r="H512" i="42"/>
  <c r="J512" i="42"/>
  <c r="L512" i="42"/>
  <c r="N512" i="42"/>
  <c r="C268" i="42"/>
  <c r="D268" i="42"/>
  <c r="E268" i="42"/>
  <c r="F268" i="42"/>
  <c r="G268" i="42"/>
  <c r="H268" i="42"/>
  <c r="J268" i="42"/>
  <c r="L268" i="42"/>
  <c r="N268" i="42"/>
  <c r="C387" i="42"/>
  <c r="D387" i="42"/>
  <c r="E387" i="42"/>
  <c r="F387" i="42"/>
  <c r="G387" i="42"/>
  <c r="H387" i="42"/>
  <c r="J387" i="42"/>
  <c r="L387" i="42"/>
  <c r="N387" i="42"/>
  <c r="C543" i="42"/>
  <c r="D543" i="42"/>
  <c r="E543" i="42"/>
  <c r="F543" i="42"/>
  <c r="G543" i="42"/>
  <c r="H543" i="42"/>
  <c r="J543" i="42"/>
  <c r="L543" i="42"/>
  <c r="N543" i="42"/>
  <c r="C956" i="42"/>
  <c r="D956" i="42"/>
  <c r="E956" i="42"/>
  <c r="F956" i="42"/>
  <c r="G956" i="42"/>
  <c r="H956" i="42"/>
  <c r="J956" i="42"/>
  <c r="L956" i="42"/>
  <c r="N956" i="42"/>
  <c r="C94" i="42"/>
  <c r="D94" i="42"/>
  <c r="E94" i="42"/>
  <c r="F94" i="42"/>
  <c r="G94" i="42"/>
  <c r="H94" i="42"/>
  <c r="J94" i="42"/>
  <c r="L94" i="42"/>
  <c r="N94" i="42"/>
  <c r="C386" i="42"/>
  <c r="D386" i="42"/>
  <c r="E386" i="42"/>
  <c r="F386" i="42"/>
  <c r="G386" i="42"/>
  <c r="H386" i="42"/>
  <c r="J386" i="42"/>
  <c r="L386" i="42"/>
  <c r="N386" i="42"/>
  <c r="C385" i="42"/>
  <c r="D385" i="42"/>
  <c r="E385" i="42"/>
  <c r="F385" i="42"/>
  <c r="G385" i="42"/>
  <c r="H385" i="42"/>
  <c r="J385" i="42"/>
  <c r="L385" i="42"/>
  <c r="N385" i="42"/>
  <c r="C780" i="42"/>
  <c r="D780" i="42"/>
  <c r="E780" i="42"/>
  <c r="F780" i="42"/>
  <c r="G780" i="42"/>
  <c r="H780" i="42"/>
  <c r="J780" i="42"/>
  <c r="L780" i="42"/>
  <c r="N780" i="42"/>
  <c r="C559" i="42"/>
  <c r="D559" i="42"/>
  <c r="E559" i="42"/>
  <c r="F559" i="42"/>
  <c r="G559" i="42"/>
  <c r="H559" i="42"/>
  <c r="J559" i="42"/>
  <c r="L559" i="42"/>
  <c r="N559" i="42"/>
  <c r="C680" i="42"/>
  <c r="D680" i="42"/>
  <c r="E680" i="42"/>
  <c r="F680" i="42"/>
  <c r="G680" i="42"/>
  <c r="H680" i="42"/>
  <c r="J680" i="42"/>
  <c r="L680" i="42"/>
  <c r="N680" i="42"/>
  <c r="C955" i="42"/>
  <c r="D955" i="42"/>
  <c r="E955" i="42"/>
  <c r="F955" i="42"/>
  <c r="G955" i="42"/>
  <c r="H955" i="42"/>
  <c r="J955" i="42"/>
  <c r="L955" i="42"/>
  <c r="N955" i="42"/>
  <c r="C4" i="42"/>
  <c r="D4" i="42"/>
  <c r="E4" i="42"/>
  <c r="F4" i="42"/>
  <c r="G4" i="42"/>
  <c r="H4" i="42"/>
  <c r="J4" i="42"/>
  <c r="L4" i="42"/>
  <c r="N4" i="42"/>
  <c r="C790" i="42"/>
  <c r="D790" i="42"/>
  <c r="E790" i="42"/>
  <c r="F790" i="42"/>
  <c r="G790" i="42"/>
  <c r="H790" i="42"/>
  <c r="J790" i="42"/>
  <c r="L790" i="42"/>
  <c r="N790" i="42"/>
  <c r="C213" i="42"/>
  <c r="D213" i="42"/>
  <c r="E213" i="42"/>
  <c r="F213" i="42"/>
  <c r="G213" i="42"/>
  <c r="H213" i="42"/>
  <c r="J213" i="42"/>
  <c r="L213" i="42"/>
  <c r="N213" i="42"/>
  <c r="C384" i="42"/>
  <c r="D384" i="42"/>
  <c r="E384" i="42"/>
  <c r="F384" i="42"/>
  <c r="G384" i="42"/>
  <c r="H384" i="42"/>
  <c r="J384" i="42"/>
  <c r="L384" i="42"/>
  <c r="N384" i="42"/>
  <c r="C274" i="42"/>
  <c r="D274" i="42"/>
  <c r="E274" i="42"/>
  <c r="F274" i="42"/>
  <c r="G274" i="42"/>
  <c r="H274" i="42"/>
  <c r="J274" i="42"/>
  <c r="L274" i="42"/>
  <c r="N274" i="42"/>
  <c r="C708" i="42"/>
  <c r="D708" i="42"/>
  <c r="E708" i="42"/>
  <c r="F708" i="42"/>
  <c r="G708" i="42"/>
  <c r="H708" i="42"/>
  <c r="J708" i="42"/>
  <c r="L708" i="42"/>
  <c r="N708" i="42"/>
  <c r="C954" i="42"/>
  <c r="D954" i="42"/>
  <c r="E954" i="42"/>
  <c r="F954" i="42"/>
  <c r="G954" i="42"/>
  <c r="H954" i="42"/>
  <c r="J954" i="42"/>
  <c r="L954" i="42"/>
  <c r="N954" i="42"/>
  <c r="C93" i="42"/>
  <c r="D93" i="42"/>
  <c r="E93" i="42"/>
  <c r="F93" i="42"/>
  <c r="G93" i="42"/>
  <c r="H93" i="42"/>
  <c r="J93" i="42"/>
  <c r="L93" i="42"/>
  <c r="N93" i="42"/>
  <c r="C621" i="42"/>
  <c r="D621" i="42"/>
  <c r="E621" i="42"/>
  <c r="F621" i="42"/>
  <c r="G621" i="42"/>
  <c r="H621" i="42"/>
  <c r="J621" i="42"/>
  <c r="L621" i="42"/>
  <c r="N621" i="42"/>
  <c r="C260" i="42"/>
  <c r="D260" i="42"/>
  <c r="E260" i="42"/>
  <c r="F260" i="42"/>
  <c r="G260" i="42"/>
  <c r="H260" i="42"/>
  <c r="J260" i="42"/>
  <c r="L260" i="42"/>
  <c r="N260" i="42"/>
  <c r="C554" i="42"/>
  <c r="D554" i="42"/>
  <c r="E554" i="42"/>
  <c r="F554" i="42"/>
  <c r="G554" i="42"/>
  <c r="H554" i="42"/>
  <c r="J554" i="42"/>
  <c r="L554" i="42"/>
  <c r="N554" i="42"/>
  <c r="C620" i="42"/>
  <c r="D620" i="42"/>
  <c r="E620" i="42"/>
  <c r="F620" i="42"/>
  <c r="G620" i="42"/>
  <c r="H620" i="42"/>
  <c r="J620" i="42"/>
  <c r="L620" i="42"/>
  <c r="N620" i="42"/>
  <c r="C92" i="42"/>
  <c r="D92" i="42"/>
  <c r="E92" i="42"/>
  <c r="F92" i="42"/>
  <c r="G92" i="42"/>
  <c r="H92" i="42"/>
  <c r="J92" i="42"/>
  <c r="L92" i="42"/>
  <c r="N92" i="42"/>
  <c r="C383" i="42"/>
  <c r="D383" i="42"/>
  <c r="E383" i="42"/>
  <c r="F383" i="42"/>
  <c r="G383" i="42"/>
  <c r="H383" i="42"/>
  <c r="J383" i="42"/>
  <c r="L383" i="42"/>
  <c r="N383" i="42"/>
  <c r="C24" i="42"/>
  <c r="D24" i="42"/>
  <c r="E24" i="42"/>
  <c r="F24" i="42"/>
  <c r="G24" i="42"/>
  <c r="H24" i="42"/>
  <c r="J24" i="42"/>
  <c r="L24" i="42"/>
  <c r="N24" i="42"/>
  <c r="C619" i="42"/>
  <c r="D619" i="42"/>
  <c r="E619" i="42"/>
  <c r="F619" i="42"/>
  <c r="G619" i="42"/>
  <c r="H619" i="42"/>
  <c r="J619" i="42"/>
  <c r="L619" i="42"/>
  <c r="N619" i="42"/>
  <c r="C741" i="42"/>
  <c r="D741" i="42"/>
  <c r="E741" i="42"/>
  <c r="F741" i="42"/>
  <c r="G741" i="42"/>
  <c r="H741" i="42"/>
  <c r="J741" i="42"/>
  <c r="L741" i="42"/>
  <c r="N741" i="42"/>
  <c r="C91" i="42"/>
  <c r="D91" i="42"/>
  <c r="E91" i="42"/>
  <c r="F91" i="42"/>
  <c r="G91" i="42"/>
  <c r="H91" i="42"/>
  <c r="J91" i="42"/>
  <c r="L91" i="42"/>
  <c r="N91" i="42"/>
  <c r="C953" i="42"/>
  <c r="D953" i="42"/>
  <c r="E953" i="42"/>
  <c r="F953" i="42"/>
  <c r="G953" i="42"/>
  <c r="H953" i="42"/>
  <c r="J953" i="42"/>
  <c r="L953" i="42"/>
  <c r="N953" i="42"/>
  <c r="C952" i="42"/>
  <c r="D952" i="42"/>
  <c r="E952" i="42"/>
  <c r="F952" i="42"/>
  <c r="G952" i="42"/>
  <c r="H952" i="42"/>
  <c r="J952" i="42"/>
  <c r="L952" i="42"/>
  <c r="N952" i="42"/>
  <c r="C740" i="42"/>
  <c r="D740" i="42"/>
  <c r="E740" i="42"/>
  <c r="F740" i="42"/>
  <c r="G740" i="42"/>
  <c r="H740" i="42"/>
  <c r="J740" i="42"/>
  <c r="L740" i="42"/>
  <c r="N740" i="42"/>
  <c r="C739" i="42"/>
  <c r="D739" i="42"/>
  <c r="E739" i="42"/>
  <c r="F739" i="42"/>
  <c r="G739" i="42"/>
  <c r="H739" i="42"/>
  <c r="J739" i="42"/>
  <c r="L739" i="42"/>
  <c r="N739" i="42"/>
  <c r="C951" i="42"/>
  <c r="D951" i="42"/>
  <c r="E951" i="42"/>
  <c r="F951" i="42"/>
  <c r="G951" i="42"/>
  <c r="H951" i="42"/>
  <c r="J951" i="42"/>
  <c r="L951" i="42"/>
  <c r="N951" i="42"/>
  <c r="C950" i="42"/>
  <c r="D950" i="42"/>
  <c r="E950" i="42"/>
  <c r="F950" i="42"/>
  <c r="G950" i="42"/>
  <c r="H950" i="42"/>
  <c r="J950" i="42"/>
  <c r="L950" i="42"/>
  <c r="N950" i="42"/>
  <c r="C618" i="42"/>
  <c r="D618" i="42"/>
  <c r="E618" i="42"/>
  <c r="F618" i="42"/>
  <c r="G618" i="42"/>
  <c r="H618" i="42"/>
  <c r="J618" i="42"/>
  <c r="L618" i="42"/>
  <c r="N618" i="42"/>
  <c r="C617" i="42"/>
  <c r="D617" i="42"/>
  <c r="E617" i="42"/>
  <c r="F617" i="42"/>
  <c r="G617" i="42"/>
  <c r="H617" i="42"/>
  <c r="J617" i="42"/>
  <c r="L617" i="42"/>
  <c r="N617" i="42"/>
  <c r="C707" i="42"/>
  <c r="D707" i="42"/>
  <c r="E707" i="42"/>
  <c r="F707" i="42"/>
  <c r="G707" i="42"/>
  <c r="H707" i="42"/>
  <c r="J707" i="42"/>
  <c r="L707" i="42"/>
  <c r="N707" i="42"/>
  <c r="C949" i="42"/>
  <c r="D949" i="42"/>
  <c r="E949" i="42"/>
  <c r="F949" i="42"/>
  <c r="G949" i="42"/>
  <c r="H949" i="42"/>
  <c r="J949" i="42"/>
  <c r="L949" i="42"/>
  <c r="N949" i="42"/>
  <c r="C382" i="42"/>
  <c r="D382" i="42"/>
  <c r="E382" i="42"/>
  <c r="F382" i="42"/>
  <c r="G382" i="42"/>
  <c r="H382" i="42"/>
  <c r="J382" i="42"/>
  <c r="L382" i="42"/>
  <c r="N382" i="42"/>
  <c r="C381" i="42"/>
  <c r="D381" i="42"/>
  <c r="E381" i="42"/>
  <c r="F381" i="42"/>
  <c r="G381" i="42"/>
  <c r="H381" i="42"/>
  <c r="J381" i="42"/>
  <c r="L381" i="42"/>
  <c r="N381" i="42"/>
  <c r="C706" i="42"/>
  <c r="D706" i="42"/>
  <c r="E706" i="42"/>
  <c r="F706" i="42"/>
  <c r="G706" i="42"/>
  <c r="H706" i="42"/>
  <c r="J706" i="42"/>
  <c r="L706" i="42"/>
  <c r="N706" i="42"/>
  <c r="C273" i="42"/>
  <c r="D273" i="42"/>
  <c r="E273" i="42"/>
  <c r="F273" i="42"/>
  <c r="G273" i="42"/>
  <c r="H273" i="42"/>
  <c r="J273" i="42"/>
  <c r="L273" i="42"/>
  <c r="N273" i="42"/>
  <c r="C494" i="42"/>
  <c r="D494" i="42"/>
  <c r="E494" i="42"/>
  <c r="F494" i="42"/>
  <c r="G494" i="42"/>
  <c r="H494" i="42"/>
  <c r="J494" i="42"/>
  <c r="L494" i="42"/>
  <c r="N494" i="42"/>
  <c r="C616" i="42"/>
  <c r="D616" i="42"/>
  <c r="E616" i="42"/>
  <c r="F616" i="42"/>
  <c r="G616" i="42"/>
  <c r="H616" i="42"/>
  <c r="J616" i="42"/>
  <c r="L616" i="42"/>
  <c r="N616" i="42"/>
  <c r="C525" i="42"/>
  <c r="D525" i="42"/>
  <c r="E525" i="42"/>
  <c r="F525" i="42"/>
  <c r="G525" i="42"/>
  <c r="H525" i="42"/>
  <c r="J525" i="42"/>
  <c r="L525" i="42"/>
  <c r="N525" i="42"/>
  <c r="C380" i="42"/>
  <c r="D380" i="42"/>
  <c r="E380" i="42"/>
  <c r="F380" i="42"/>
  <c r="G380" i="42"/>
  <c r="H380" i="42"/>
  <c r="J380" i="42"/>
  <c r="L380" i="42"/>
  <c r="N380" i="42"/>
  <c r="C762" i="42"/>
  <c r="D762" i="42"/>
  <c r="E762" i="42"/>
  <c r="F762" i="42"/>
  <c r="G762" i="42"/>
  <c r="H762" i="42"/>
  <c r="J762" i="42"/>
  <c r="L762" i="42"/>
  <c r="N762" i="42"/>
  <c r="C212" i="42"/>
  <c r="D212" i="42"/>
  <c r="E212" i="42"/>
  <c r="F212" i="42"/>
  <c r="G212" i="42"/>
  <c r="H212" i="42"/>
  <c r="J212" i="42"/>
  <c r="L212" i="42"/>
  <c r="N212" i="42"/>
  <c r="C705" i="42"/>
  <c r="D705" i="42"/>
  <c r="E705" i="42"/>
  <c r="F705" i="42"/>
  <c r="G705" i="42"/>
  <c r="H705" i="42"/>
  <c r="J705" i="42"/>
  <c r="L705" i="42"/>
  <c r="N705" i="42"/>
  <c r="C90" i="42"/>
  <c r="D90" i="42"/>
  <c r="E90" i="42"/>
  <c r="F90" i="42"/>
  <c r="G90" i="42"/>
  <c r="H90" i="42"/>
  <c r="J90" i="42"/>
  <c r="L90" i="42"/>
  <c r="N90" i="42"/>
  <c r="C542" i="42"/>
  <c r="D542" i="42"/>
  <c r="E542" i="42"/>
  <c r="F542" i="42"/>
  <c r="G542" i="42"/>
  <c r="H542" i="42"/>
  <c r="J542" i="42"/>
  <c r="L542" i="42"/>
  <c r="N542" i="42"/>
  <c r="C478" i="42"/>
  <c r="D478" i="42"/>
  <c r="E478" i="42"/>
  <c r="F478" i="42"/>
  <c r="G478" i="42"/>
  <c r="H478" i="42"/>
  <c r="J478" i="42"/>
  <c r="L478" i="42"/>
  <c r="N478" i="42"/>
  <c r="C379" i="42"/>
  <c r="D379" i="42"/>
  <c r="E379" i="42"/>
  <c r="F379" i="42"/>
  <c r="G379" i="42"/>
  <c r="H379" i="42"/>
  <c r="J379" i="42"/>
  <c r="L379" i="42"/>
  <c r="N379" i="42"/>
  <c r="C378" i="42"/>
  <c r="D378" i="42"/>
  <c r="E378" i="42"/>
  <c r="F378" i="42"/>
  <c r="G378" i="42"/>
  <c r="H378" i="42"/>
  <c r="J378" i="42"/>
  <c r="L378" i="42"/>
  <c r="N378" i="42"/>
  <c r="C948" i="42"/>
  <c r="D948" i="42"/>
  <c r="E948" i="42"/>
  <c r="F948" i="42"/>
  <c r="G948" i="42"/>
  <c r="H948" i="42"/>
  <c r="J948" i="42"/>
  <c r="L948" i="42"/>
  <c r="N948" i="42"/>
  <c r="C211" i="42"/>
  <c r="D211" i="42"/>
  <c r="E211" i="42"/>
  <c r="F211" i="42"/>
  <c r="G211" i="42"/>
  <c r="H211" i="42"/>
  <c r="J211" i="42"/>
  <c r="L211" i="42"/>
  <c r="N211" i="42"/>
  <c r="C947" i="42"/>
  <c r="D947" i="42"/>
  <c r="E947" i="42"/>
  <c r="F947" i="42"/>
  <c r="G947" i="42"/>
  <c r="H947" i="42"/>
  <c r="J947" i="42"/>
  <c r="L947" i="42"/>
  <c r="N947" i="42"/>
  <c r="C946" i="42"/>
  <c r="D946" i="42"/>
  <c r="E946" i="42"/>
  <c r="F946" i="42"/>
  <c r="G946" i="42"/>
  <c r="H946" i="42"/>
  <c r="J946" i="42"/>
  <c r="L946" i="42"/>
  <c r="N946" i="42"/>
  <c r="C945" i="42"/>
  <c r="D945" i="42"/>
  <c r="E945" i="42"/>
  <c r="F945" i="42"/>
  <c r="G945" i="42"/>
  <c r="H945" i="42"/>
  <c r="J945" i="42"/>
  <c r="L945" i="42"/>
  <c r="N945" i="42"/>
  <c r="C377" i="42"/>
  <c r="D377" i="42"/>
  <c r="E377" i="42"/>
  <c r="F377" i="42"/>
  <c r="G377" i="42"/>
  <c r="H377" i="42"/>
  <c r="J377" i="42"/>
  <c r="L377" i="42"/>
  <c r="N377" i="42"/>
  <c r="C944" i="42"/>
  <c r="D944" i="42"/>
  <c r="E944" i="42"/>
  <c r="F944" i="42"/>
  <c r="G944" i="42"/>
  <c r="H944" i="42"/>
  <c r="J944" i="42"/>
  <c r="L944" i="42"/>
  <c r="N944" i="42"/>
  <c r="C376" i="42"/>
  <c r="D376" i="42"/>
  <c r="E376" i="42"/>
  <c r="F376" i="42"/>
  <c r="G376" i="42"/>
  <c r="H376" i="42"/>
  <c r="J376" i="42"/>
  <c r="L376" i="42"/>
  <c r="N376" i="42"/>
  <c r="C210" i="42"/>
  <c r="D210" i="42"/>
  <c r="E210" i="42"/>
  <c r="F210" i="42"/>
  <c r="G210" i="42"/>
  <c r="H210" i="42"/>
  <c r="J210" i="42"/>
  <c r="L210" i="42"/>
  <c r="N210" i="42"/>
  <c r="C943" i="42"/>
  <c r="D943" i="42"/>
  <c r="E943" i="42"/>
  <c r="F943" i="42"/>
  <c r="G943" i="42"/>
  <c r="H943" i="42"/>
  <c r="J943" i="42"/>
  <c r="L943" i="42"/>
  <c r="N943" i="42"/>
  <c r="C209" i="42"/>
  <c r="D209" i="42"/>
  <c r="E209" i="42"/>
  <c r="F209" i="42"/>
  <c r="G209" i="42"/>
  <c r="H209" i="42"/>
  <c r="J209" i="42"/>
  <c r="L209" i="42"/>
  <c r="N209" i="42"/>
  <c r="C89" i="42"/>
  <c r="D89" i="42"/>
  <c r="E89" i="42"/>
  <c r="F89" i="42"/>
  <c r="G89" i="42"/>
  <c r="H89" i="42"/>
  <c r="J89" i="42"/>
  <c r="L89" i="42"/>
  <c r="N89" i="42"/>
  <c r="C88" i="42"/>
  <c r="D88" i="42"/>
  <c r="E88" i="42"/>
  <c r="F88" i="42"/>
  <c r="G88" i="42"/>
  <c r="H88" i="42"/>
  <c r="J88" i="42"/>
  <c r="L88" i="42"/>
  <c r="N88" i="42"/>
  <c r="C942" i="42"/>
  <c r="D942" i="42"/>
  <c r="E942" i="42"/>
  <c r="F942" i="42"/>
  <c r="G942" i="42"/>
  <c r="H942" i="42"/>
  <c r="J942" i="42"/>
  <c r="L942" i="42"/>
  <c r="N942" i="42"/>
  <c r="C615" i="42"/>
  <c r="D615" i="42"/>
  <c r="E615" i="42"/>
  <c r="F615" i="42"/>
  <c r="G615" i="42"/>
  <c r="H615" i="42"/>
  <c r="J615" i="42"/>
  <c r="L615" i="42"/>
  <c r="N615" i="42"/>
  <c r="C941" i="42"/>
  <c r="D941" i="42"/>
  <c r="E941" i="42"/>
  <c r="F941" i="42"/>
  <c r="G941" i="42"/>
  <c r="H941" i="42"/>
  <c r="J941" i="42"/>
  <c r="L941" i="42"/>
  <c r="N941" i="42"/>
  <c r="C87" i="42"/>
  <c r="D87" i="42"/>
  <c r="E87" i="42"/>
  <c r="F87" i="42"/>
  <c r="G87" i="42"/>
  <c r="H87" i="42"/>
  <c r="J87" i="42"/>
  <c r="L87" i="42"/>
  <c r="N87" i="42"/>
  <c r="C940" i="42"/>
  <c r="D940" i="42"/>
  <c r="E940" i="42"/>
  <c r="F940" i="42"/>
  <c r="G940" i="42"/>
  <c r="H940" i="42"/>
  <c r="J940" i="42"/>
  <c r="L940" i="42"/>
  <c r="N940" i="42"/>
  <c r="C3" i="42"/>
  <c r="D3" i="42"/>
  <c r="E3" i="42"/>
  <c r="F3" i="42"/>
  <c r="G3" i="42"/>
  <c r="H3" i="42"/>
  <c r="J3" i="42"/>
  <c r="L3" i="42"/>
  <c r="N3" i="42"/>
  <c r="C614" i="42"/>
  <c r="D614" i="42"/>
  <c r="E614" i="42"/>
  <c r="F614" i="42"/>
  <c r="G614" i="42"/>
  <c r="H614" i="42"/>
  <c r="J614" i="42"/>
  <c r="L614" i="42"/>
  <c r="N614" i="42"/>
  <c r="C86" i="42"/>
  <c r="D86" i="42"/>
  <c r="E86" i="42"/>
  <c r="F86" i="42"/>
  <c r="G86" i="42"/>
  <c r="H86" i="42"/>
  <c r="J86" i="42"/>
  <c r="L86" i="42"/>
  <c r="N86" i="42"/>
  <c r="C375" i="42"/>
  <c r="D375" i="42"/>
  <c r="E375" i="42"/>
  <c r="F375" i="42"/>
  <c r="G375" i="42"/>
  <c r="H375" i="42"/>
  <c r="J375" i="42"/>
  <c r="L375" i="42"/>
  <c r="N375" i="42"/>
  <c r="C613" i="42"/>
  <c r="D613" i="42"/>
  <c r="E613" i="42"/>
  <c r="F613" i="42"/>
  <c r="G613" i="42"/>
  <c r="H613" i="42"/>
  <c r="J613" i="42"/>
  <c r="L613" i="42"/>
  <c r="N613" i="42"/>
  <c r="C612" i="42"/>
  <c r="D612" i="42"/>
  <c r="E612" i="42"/>
  <c r="F612" i="42"/>
  <c r="G612" i="42"/>
  <c r="H612" i="42"/>
  <c r="J612" i="42"/>
  <c r="L612" i="42"/>
  <c r="N612" i="42"/>
  <c r="C374" i="42"/>
  <c r="D374" i="42"/>
  <c r="E374" i="42"/>
  <c r="F374" i="42"/>
  <c r="G374" i="42"/>
  <c r="H374" i="42"/>
  <c r="J374" i="42"/>
  <c r="L374" i="42"/>
  <c r="N374" i="42"/>
  <c r="C939" i="42"/>
  <c r="D939" i="42"/>
  <c r="E939" i="42"/>
  <c r="F939" i="42"/>
  <c r="G939" i="42"/>
  <c r="H939" i="42"/>
  <c r="J939" i="42"/>
  <c r="L939" i="42"/>
  <c r="N939" i="42"/>
  <c r="C373" i="42"/>
  <c r="D373" i="42"/>
  <c r="E373" i="42"/>
  <c r="F373" i="42"/>
  <c r="G373" i="42"/>
  <c r="H373" i="42"/>
  <c r="J373" i="42"/>
  <c r="L373" i="42"/>
  <c r="N373" i="42"/>
  <c r="C372" i="42"/>
  <c r="D372" i="42"/>
  <c r="E372" i="42"/>
  <c r="F372" i="42"/>
  <c r="G372" i="42"/>
  <c r="H372" i="42"/>
  <c r="J372" i="42"/>
  <c r="L372" i="42"/>
  <c r="N372" i="42"/>
  <c r="C371" i="42"/>
  <c r="D371" i="42"/>
  <c r="E371" i="42"/>
  <c r="F371" i="42"/>
  <c r="G371" i="42"/>
  <c r="H371" i="42"/>
  <c r="J371" i="42"/>
  <c r="L371" i="42"/>
  <c r="N371" i="42"/>
  <c r="C150" i="42"/>
  <c r="D150" i="42"/>
  <c r="E150" i="42"/>
  <c r="F150" i="42"/>
  <c r="G150" i="42"/>
  <c r="H150" i="42"/>
  <c r="J150" i="42"/>
  <c r="L150" i="42"/>
  <c r="N150" i="42"/>
  <c r="C370" i="42"/>
  <c r="D370" i="42"/>
  <c r="E370" i="42"/>
  <c r="F370" i="42"/>
  <c r="G370" i="42"/>
  <c r="H370" i="42"/>
  <c r="J370" i="42"/>
  <c r="L370" i="42"/>
  <c r="N370" i="42"/>
  <c r="C938" i="42"/>
  <c r="D938" i="42"/>
  <c r="E938" i="42"/>
  <c r="F938" i="42"/>
  <c r="G938" i="42"/>
  <c r="H938" i="42"/>
  <c r="J938" i="42"/>
  <c r="L938" i="42"/>
  <c r="N938" i="42"/>
  <c r="C611" i="42"/>
  <c r="D611" i="42"/>
  <c r="E611" i="42"/>
  <c r="F611" i="42"/>
  <c r="G611" i="42"/>
  <c r="H611" i="42"/>
  <c r="J611" i="42"/>
  <c r="L611" i="42"/>
  <c r="N611" i="42"/>
  <c r="C937" i="42"/>
  <c r="D937" i="42"/>
  <c r="E937" i="42"/>
  <c r="F937" i="42"/>
  <c r="G937" i="42"/>
  <c r="H937" i="42"/>
  <c r="J937" i="42"/>
  <c r="L937" i="42"/>
  <c r="N937" i="42"/>
  <c r="C257" i="42"/>
  <c r="D257" i="42"/>
  <c r="E257" i="42"/>
  <c r="F257" i="42"/>
  <c r="G257" i="42"/>
  <c r="H257" i="42"/>
  <c r="J257" i="42"/>
  <c r="L257" i="42"/>
  <c r="N257" i="42"/>
  <c r="C936" i="42"/>
  <c r="D936" i="42"/>
  <c r="E936" i="42"/>
  <c r="F936" i="42"/>
  <c r="G936" i="42"/>
  <c r="H936" i="42"/>
  <c r="J936" i="42"/>
  <c r="L936" i="42"/>
  <c r="N936" i="42"/>
  <c r="C256" i="42"/>
  <c r="D256" i="42"/>
  <c r="E256" i="42"/>
  <c r="F256" i="42"/>
  <c r="G256" i="42"/>
  <c r="H256" i="42"/>
  <c r="J256" i="42"/>
  <c r="L256" i="42"/>
  <c r="N256" i="42"/>
  <c r="C935" i="42"/>
  <c r="D935" i="42"/>
  <c r="E935" i="42"/>
  <c r="F935" i="42"/>
  <c r="G935" i="42"/>
  <c r="H935" i="42"/>
  <c r="J935" i="42"/>
  <c r="L935" i="42"/>
  <c r="N935" i="42"/>
  <c r="C477" i="42"/>
  <c r="D477" i="42"/>
  <c r="E477" i="42"/>
  <c r="F477" i="42"/>
  <c r="G477" i="42"/>
  <c r="H477" i="42"/>
  <c r="J477" i="42"/>
  <c r="L477" i="42"/>
  <c r="N477" i="42"/>
  <c r="C369" i="42"/>
  <c r="D369" i="42"/>
  <c r="E369" i="42"/>
  <c r="F369" i="42"/>
  <c r="G369" i="42"/>
  <c r="H369" i="42"/>
  <c r="J369" i="42"/>
  <c r="L369" i="42"/>
  <c r="N369" i="42"/>
  <c r="C267" i="42"/>
  <c r="D267" i="42"/>
  <c r="E267" i="42"/>
  <c r="F267" i="42"/>
  <c r="G267" i="42"/>
  <c r="H267" i="42"/>
  <c r="J267" i="42"/>
  <c r="L267" i="42"/>
  <c r="N267" i="42"/>
  <c r="C934" i="42"/>
  <c r="D934" i="42"/>
  <c r="E934" i="42"/>
  <c r="F934" i="42"/>
  <c r="G934" i="42"/>
  <c r="H934" i="42"/>
  <c r="J934" i="42"/>
  <c r="L934" i="42"/>
  <c r="N934" i="42"/>
  <c r="C85" i="42"/>
  <c r="D85" i="42"/>
  <c r="E85" i="42"/>
  <c r="F85" i="42"/>
  <c r="G85" i="42"/>
  <c r="H85" i="42"/>
  <c r="J85" i="42"/>
  <c r="L85" i="42"/>
  <c r="N85" i="42"/>
  <c r="C933" i="42"/>
  <c r="D933" i="42"/>
  <c r="E933" i="42"/>
  <c r="F933" i="42"/>
  <c r="G933" i="42"/>
  <c r="H933" i="42"/>
  <c r="J933" i="42"/>
  <c r="L933" i="42"/>
  <c r="N933" i="42"/>
  <c r="C932" i="42"/>
  <c r="D932" i="42"/>
  <c r="E932" i="42"/>
  <c r="F932" i="42"/>
  <c r="G932" i="42"/>
  <c r="H932" i="42"/>
  <c r="J932" i="42"/>
  <c r="L932" i="42"/>
  <c r="N932" i="42"/>
  <c r="C931" i="42"/>
  <c r="D931" i="42"/>
  <c r="E931" i="42"/>
  <c r="F931" i="42"/>
  <c r="G931" i="42"/>
  <c r="H931" i="42"/>
  <c r="J931" i="42"/>
  <c r="L931" i="42"/>
  <c r="N931" i="42"/>
  <c r="C930" i="42"/>
  <c r="D930" i="42"/>
  <c r="E930" i="42"/>
  <c r="F930" i="42"/>
  <c r="G930" i="42"/>
  <c r="H930" i="42"/>
  <c r="J930" i="42"/>
  <c r="L930" i="42"/>
  <c r="N930" i="42"/>
  <c r="C610" i="42"/>
  <c r="D610" i="42"/>
  <c r="E610" i="42"/>
  <c r="F610" i="42"/>
  <c r="G610" i="42"/>
  <c r="H610" i="42"/>
  <c r="J610" i="42"/>
  <c r="L610" i="42"/>
  <c r="N610" i="42"/>
  <c r="C368" i="42"/>
  <c r="D368" i="42"/>
  <c r="E368" i="42"/>
  <c r="F368" i="42"/>
  <c r="G368" i="42"/>
  <c r="H368" i="42"/>
  <c r="J368" i="42"/>
  <c r="L368" i="42"/>
  <c r="N368" i="42"/>
  <c r="C929" i="42"/>
  <c r="D929" i="42"/>
  <c r="E929" i="42"/>
  <c r="F929" i="42"/>
  <c r="G929" i="42"/>
  <c r="H929" i="42"/>
  <c r="J929" i="42"/>
  <c r="L929" i="42"/>
  <c r="N929" i="42"/>
  <c r="C533" i="42"/>
  <c r="D533" i="42"/>
  <c r="E533" i="42"/>
  <c r="F533" i="42"/>
  <c r="G533" i="42"/>
  <c r="H533" i="42"/>
  <c r="J533" i="42"/>
  <c r="L533" i="42"/>
  <c r="N533" i="42"/>
  <c r="C679" i="42"/>
  <c r="D679" i="42"/>
  <c r="E679" i="42"/>
  <c r="F679" i="42"/>
  <c r="G679" i="42"/>
  <c r="H679" i="42"/>
  <c r="J679" i="42"/>
  <c r="L679" i="42"/>
  <c r="N679" i="42"/>
  <c r="C208" i="42"/>
  <c r="D208" i="42"/>
  <c r="E208" i="42"/>
  <c r="F208" i="42"/>
  <c r="G208" i="42"/>
  <c r="H208" i="42"/>
  <c r="J208" i="42"/>
  <c r="L208" i="42"/>
  <c r="N208" i="42"/>
  <c r="C84" i="42"/>
  <c r="D84" i="42"/>
  <c r="E84" i="42"/>
  <c r="F84" i="42"/>
  <c r="G84" i="42"/>
  <c r="H84" i="42"/>
  <c r="J84" i="42"/>
  <c r="L84" i="42"/>
  <c r="N84" i="42"/>
  <c r="C83" i="42"/>
  <c r="D83" i="42"/>
  <c r="E83" i="42"/>
  <c r="F83" i="42"/>
  <c r="G83" i="42"/>
  <c r="H83" i="42"/>
  <c r="J83" i="42"/>
  <c r="L83" i="42"/>
  <c r="N83" i="42"/>
  <c r="C367" i="42"/>
  <c r="D367" i="42"/>
  <c r="E367" i="42"/>
  <c r="F367" i="42"/>
  <c r="G367" i="42"/>
  <c r="H367" i="42"/>
  <c r="J367" i="42"/>
  <c r="L367" i="42"/>
  <c r="N367" i="42"/>
  <c r="C738" i="42"/>
  <c r="D738" i="42"/>
  <c r="E738" i="42"/>
  <c r="F738" i="42"/>
  <c r="G738" i="42"/>
  <c r="H738" i="42"/>
  <c r="J738" i="42"/>
  <c r="L738" i="42"/>
  <c r="N738" i="42"/>
  <c r="C928" i="42"/>
  <c r="D928" i="42"/>
  <c r="E928" i="42"/>
  <c r="F928" i="42"/>
  <c r="G928" i="42"/>
  <c r="H928" i="42"/>
  <c r="J928" i="42"/>
  <c r="L928" i="42"/>
  <c r="N928" i="42"/>
  <c r="C366" i="42"/>
  <c r="D366" i="42"/>
  <c r="E366" i="42"/>
  <c r="F366" i="42"/>
  <c r="G366" i="42"/>
  <c r="H366" i="42"/>
  <c r="J366" i="42"/>
  <c r="L366" i="42"/>
  <c r="N366" i="42"/>
  <c r="C82" i="42"/>
  <c r="D82" i="42"/>
  <c r="E82" i="42"/>
  <c r="F82" i="42"/>
  <c r="G82" i="42"/>
  <c r="H82" i="42"/>
  <c r="J82" i="42"/>
  <c r="L82" i="42"/>
  <c r="N82" i="42"/>
  <c r="C81" i="42"/>
  <c r="D81" i="42"/>
  <c r="E81" i="42"/>
  <c r="F81" i="42"/>
  <c r="G81" i="42"/>
  <c r="H81" i="42"/>
  <c r="J81" i="42"/>
  <c r="L81" i="42"/>
  <c r="N81" i="42"/>
  <c r="C927" i="42"/>
  <c r="D927" i="42"/>
  <c r="E927" i="42"/>
  <c r="F927" i="42"/>
  <c r="G927" i="42"/>
  <c r="H927" i="42"/>
  <c r="J927" i="42"/>
  <c r="L927" i="42"/>
  <c r="N927" i="42"/>
  <c r="C365" i="42"/>
  <c r="D365" i="42"/>
  <c r="E365" i="42"/>
  <c r="F365" i="42"/>
  <c r="G365" i="42"/>
  <c r="H365" i="42"/>
  <c r="J365" i="42"/>
  <c r="L365" i="42"/>
  <c r="N365" i="42"/>
  <c r="C609" i="42"/>
  <c r="D609" i="42"/>
  <c r="E609" i="42"/>
  <c r="F609" i="42"/>
  <c r="G609" i="42"/>
  <c r="H609" i="42"/>
  <c r="J609" i="42"/>
  <c r="L609" i="42"/>
  <c r="N609" i="42"/>
  <c r="C80" i="42"/>
  <c r="D80" i="42"/>
  <c r="E80" i="42"/>
  <c r="F80" i="42"/>
  <c r="G80" i="42"/>
  <c r="H80" i="42"/>
  <c r="J80" i="42"/>
  <c r="L80" i="42"/>
  <c r="N80" i="42"/>
  <c r="C704" i="42"/>
  <c r="D704" i="42"/>
  <c r="E704" i="42"/>
  <c r="F704" i="42"/>
  <c r="G704" i="42"/>
  <c r="H704" i="42"/>
  <c r="J704" i="42"/>
  <c r="L704" i="42"/>
  <c r="N704" i="42"/>
  <c r="C364" i="42"/>
  <c r="D364" i="42"/>
  <c r="E364" i="42"/>
  <c r="F364" i="42"/>
  <c r="G364" i="42"/>
  <c r="H364" i="42"/>
  <c r="J364" i="42"/>
  <c r="L364" i="42"/>
  <c r="N364" i="42"/>
  <c r="C363" i="42"/>
  <c r="D363" i="42"/>
  <c r="E363" i="42"/>
  <c r="F363" i="42"/>
  <c r="G363" i="42"/>
  <c r="H363" i="42"/>
  <c r="J363" i="42"/>
  <c r="L363" i="42"/>
  <c r="N363" i="42"/>
  <c r="C169" i="42"/>
  <c r="D169" i="42"/>
  <c r="E169" i="42"/>
  <c r="F169" i="42"/>
  <c r="G169" i="42"/>
  <c r="H169" i="42"/>
  <c r="J169" i="42"/>
  <c r="L169" i="42"/>
  <c r="N169" i="42"/>
  <c r="C524" i="42"/>
  <c r="D524" i="42"/>
  <c r="E524" i="42"/>
  <c r="F524" i="42"/>
  <c r="G524" i="42"/>
  <c r="H524" i="42"/>
  <c r="J524" i="42"/>
  <c r="L524" i="42"/>
  <c r="N524" i="42"/>
  <c r="C13" i="42"/>
  <c r="D13" i="42"/>
  <c r="E13" i="42"/>
  <c r="F13" i="42"/>
  <c r="G13" i="42"/>
  <c r="H13" i="42"/>
  <c r="J13" i="42"/>
  <c r="L13" i="42"/>
  <c r="N13" i="42"/>
  <c r="C926" i="42"/>
  <c r="D926" i="42"/>
  <c r="E926" i="42"/>
  <c r="F926" i="42"/>
  <c r="G926" i="42"/>
  <c r="H926" i="42"/>
  <c r="J926" i="42"/>
  <c r="L926" i="42"/>
  <c r="N926" i="42"/>
  <c r="C362" i="42"/>
  <c r="D362" i="42"/>
  <c r="E362" i="42"/>
  <c r="F362" i="42"/>
  <c r="G362" i="42"/>
  <c r="H362" i="42"/>
  <c r="J362" i="42"/>
  <c r="L362" i="42"/>
  <c r="N362" i="42"/>
  <c r="C925" i="42"/>
  <c r="D925" i="42"/>
  <c r="E925" i="42"/>
  <c r="F925" i="42"/>
  <c r="G925" i="42"/>
  <c r="H925" i="42"/>
  <c r="J925" i="42"/>
  <c r="L925" i="42"/>
  <c r="N925" i="42"/>
  <c r="C737" i="42"/>
  <c r="D737" i="42"/>
  <c r="E737" i="42"/>
  <c r="F737" i="42"/>
  <c r="G737" i="42"/>
  <c r="H737" i="42"/>
  <c r="J737" i="42"/>
  <c r="L737" i="42"/>
  <c r="N737" i="42"/>
  <c r="C485" i="42"/>
  <c r="D485" i="42"/>
  <c r="E485" i="42"/>
  <c r="F485" i="42"/>
  <c r="G485" i="42"/>
  <c r="H485" i="42"/>
  <c r="J485" i="42"/>
  <c r="L485" i="42"/>
  <c r="N485" i="42"/>
  <c r="C361" i="42"/>
  <c r="D361" i="42"/>
  <c r="E361" i="42"/>
  <c r="F361" i="42"/>
  <c r="G361" i="42"/>
  <c r="H361" i="42"/>
  <c r="J361" i="42"/>
  <c r="L361" i="42"/>
  <c r="N361" i="42"/>
  <c r="C207" i="42"/>
  <c r="D207" i="42"/>
  <c r="E207" i="42"/>
  <c r="F207" i="42"/>
  <c r="G207" i="42"/>
  <c r="H207" i="42"/>
  <c r="J207" i="42"/>
  <c r="L207" i="42"/>
  <c r="N207" i="42"/>
  <c r="C523" i="42"/>
  <c r="D523" i="42"/>
  <c r="E523" i="42"/>
  <c r="F523" i="42"/>
  <c r="G523" i="42"/>
  <c r="H523" i="42"/>
  <c r="J523" i="42"/>
  <c r="L523" i="42"/>
  <c r="N523" i="42"/>
  <c r="C206" i="42"/>
  <c r="D206" i="42"/>
  <c r="E206" i="42"/>
  <c r="F206" i="42"/>
  <c r="G206" i="42"/>
  <c r="H206" i="42"/>
  <c r="J206" i="42"/>
  <c r="L206" i="42"/>
  <c r="N206" i="42"/>
  <c r="C798" i="42"/>
  <c r="D798" i="42"/>
  <c r="E798" i="42"/>
  <c r="F798" i="42"/>
  <c r="G798" i="42"/>
  <c r="H798" i="42"/>
  <c r="J798" i="42"/>
  <c r="L798" i="42"/>
  <c r="N798" i="42"/>
  <c r="C701" i="42"/>
  <c r="D701" i="42"/>
  <c r="E701" i="42"/>
  <c r="F701" i="42"/>
  <c r="G701" i="42"/>
  <c r="H701" i="42"/>
  <c r="J701" i="42"/>
  <c r="L701" i="42"/>
  <c r="N701" i="42"/>
  <c r="C484" i="42"/>
  <c r="D484" i="42"/>
  <c r="E484" i="42"/>
  <c r="F484" i="42"/>
  <c r="G484" i="42"/>
  <c r="H484" i="42"/>
  <c r="J484" i="42"/>
  <c r="L484" i="42"/>
  <c r="N484" i="42"/>
  <c r="C608" i="42"/>
  <c r="D608" i="42"/>
  <c r="E608" i="42"/>
  <c r="F608" i="42"/>
  <c r="G608" i="42"/>
  <c r="H608" i="42"/>
  <c r="J608" i="42"/>
  <c r="L608" i="42"/>
  <c r="N608" i="42"/>
  <c r="C360" i="42"/>
  <c r="D360" i="42"/>
  <c r="E360" i="42"/>
  <c r="F360" i="42"/>
  <c r="G360" i="42"/>
  <c r="H360" i="42"/>
  <c r="J360" i="42"/>
  <c r="L360" i="42"/>
  <c r="N360" i="42"/>
  <c r="C924" i="42"/>
  <c r="D924" i="42"/>
  <c r="E924" i="42"/>
  <c r="F924" i="42"/>
  <c r="G924" i="42"/>
  <c r="H924" i="42"/>
  <c r="J924" i="42"/>
  <c r="L924" i="42"/>
  <c r="N924" i="42"/>
  <c r="C359" i="42"/>
  <c r="D359" i="42"/>
  <c r="E359" i="42"/>
  <c r="F359" i="42"/>
  <c r="G359" i="42"/>
  <c r="H359" i="42"/>
  <c r="J359" i="42"/>
  <c r="L359" i="42"/>
  <c r="N359" i="42"/>
  <c r="C141" i="42"/>
  <c r="D141" i="42"/>
  <c r="E141" i="42"/>
  <c r="F141" i="42"/>
  <c r="G141" i="42"/>
  <c r="H141" i="42"/>
  <c r="J141" i="42"/>
  <c r="L141" i="42"/>
  <c r="N141" i="42"/>
  <c r="C79" i="42"/>
  <c r="D79" i="42"/>
  <c r="E79" i="42"/>
  <c r="F79" i="42"/>
  <c r="G79" i="42"/>
  <c r="H79" i="42"/>
  <c r="J79" i="42"/>
  <c r="L79" i="42"/>
  <c r="N79" i="42"/>
  <c r="C358" i="42"/>
  <c r="D358" i="42"/>
  <c r="E358" i="42"/>
  <c r="F358" i="42"/>
  <c r="G358" i="42"/>
  <c r="H358" i="42"/>
  <c r="J358" i="42"/>
  <c r="L358" i="42"/>
  <c r="N358" i="42"/>
  <c r="C923" i="42"/>
  <c r="D923" i="42"/>
  <c r="E923" i="42"/>
  <c r="F923" i="42"/>
  <c r="G923" i="42"/>
  <c r="H923" i="42"/>
  <c r="J923" i="42"/>
  <c r="L923" i="42"/>
  <c r="N923" i="42"/>
  <c r="C922" i="42"/>
  <c r="D922" i="42"/>
  <c r="E922" i="42"/>
  <c r="F922" i="42"/>
  <c r="G922" i="42"/>
  <c r="H922" i="42"/>
  <c r="J922" i="42"/>
  <c r="L922" i="42"/>
  <c r="N922" i="42"/>
  <c r="C78" i="42"/>
  <c r="D78" i="42"/>
  <c r="E78" i="42"/>
  <c r="F78" i="42"/>
  <c r="G78" i="42"/>
  <c r="H78" i="42"/>
  <c r="J78" i="42"/>
  <c r="L78" i="42"/>
  <c r="N78" i="42"/>
  <c r="C149" i="42"/>
  <c r="D149" i="42"/>
  <c r="E149" i="42"/>
  <c r="F149" i="42"/>
  <c r="G149" i="42"/>
  <c r="H149" i="42"/>
  <c r="J149" i="42"/>
  <c r="L149" i="42"/>
  <c r="N149" i="42"/>
  <c r="C921" i="42"/>
  <c r="D921" i="42"/>
  <c r="E921" i="42"/>
  <c r="F921" i="42"/>
  <c r="G921" i="42"/>
  <c r="H921" i="42"/>
  <c r="J921" i="42"/>
  <c r="L921" i="42"/>
  <c r="N921" i="42"/>
  <c r="C357" i="42"/>
  <c r="D357" i="42"/>
  <c r="E357" i="42"/>
  <c r="F357" i="42"/>
  <c r="G357" i="42"/>
  <c r="H357" i="42"/>
  <c r="J357" i="42"/>
  <c r="L357" i="42"/>
  <c r="N357" i="42"/>
  <c r="C920" i="42"/>
  <c r="D920" i="42"/>
  <c r="E920" i="42"/>
  <c r="F920" i="42"/>
  <c r="G920" i="42"/>
  <c r="H920" i="42"/>
  <c r="J920" i="42"/>
  <c r="L920" i="42"/>
  <c r="N920" i="42"/>
  <c r="C736" i="42"/>
  <c r="D736" i="42"/>
  <c r="E736" i="42"/>
  <c r="F736" i="42"/>
  <c r="G736" i="42"/>
  <c r="H736" i="42"/>
  <c r="J736" i="42"/>
  <c r="L736" i="42"/>
  <c r="N736" i="42"/>
  <c r="C77" i="42"/>
  <c r="D77" i="42"/>
  <c r="E77" i="42"/>
  <c r="F77" i="42"/>
  <c r="G77" i="42"/>
  <c r="H77" i="42"/>
  <c r="J77" i="42"/>
  <c r="L77" i="42"/>
  <c r="N77" i="42"/>
  <c r="C356" i="42"/>
  <c r="D356" i="42"/>
  <c r="E356" i="42"/>
  <c r="F356" i="42"/>
  <c r="G356" i="42"/>
  <c r="H356" i="42"/>
  <c r="J356" i="42"/>
  <c r="L356" i="42"/>
  <c r="N356" i="42"/>
  <c r="C76" i="42"/>
  <c r="D76" i="42"/>
  <c r="E76" i="42"/>
  <c r="F76" i="42"/>
  <c r="G76" i="42"/>
  <c r="H76" i="42"/>
  <c r="J76" i="42"/>
  <c r="L76" i="42"/>
  <c r="N76" i="42"/>
  <c r="C735" i="42"/>
  <c r="D735" i="42"/>
  <c r="E735" i="42"/>
  <c r="F735" i="42"/>
  <c r="G735" i="42"/>
  <c r="H735" i="42"/>
  <c r="J735" i="42"/>
  <c r="L735" i="42"/>
  <c r="N735" i="42"/>
  <c r="C767" i="42"/>
  <c r="D767" i="42"/>
  <c r="E767" i="42"/>
  <c r="F767" i="42"/>
  <c r="G767" i="42"/>
  <c r="H767" i="42"/>
  <c r="J767" i="42"/>
  <c r="L767" i="42"/>
  <c r="N767" i="42"/>
  <c r="C355" i="42"/>
  <c r="D355" i="42"/>
  <c r="E355" i="42"/>
  <c r="F355" i="42"/>
  <c r="G355" i="42"/>
  <c r="H355" i="42"/>
  <c r="J355" i="42"/>
  <c r="L355" i="42"/>
  <c r="N355" i="42"/>
  <c r="C205" i="42"/>
  <c r="D205" i="42"/>
  <c r="E205" i="42"/>
  <c r="F205" i="42"/>
  <c r="G205" i="42"/>
  <c r="H205" i="42"/>
  <c r="J205" i="42"/>
  <c r="L205" i="42"/>
  <c r="N205" i="42"/>
  <c r="C354" i="42"/>
  <c r="D354" i="42"/>
  <c r="E354" i="42"/>
  <c r="F354" i="42"/>
  <c r="G354" i="42"/>
  <c r="H354" i="42"/>
  <c r="J354" i="42"/>
  <c r="L354" i="42"/>
  <c r="N354" i="42"/>
  <c r="C734" i="42"/>
  <c r="D734" i="42"/>
  <c r="E734" i="42"/>
  <c r="F734" i="42"/>
  <c r="G734" i="42"/>
  <c r="H734" i="42"/>
  <c r="J734" i="42"/>
  <c r="L734" i="42"/>
  <c r="N734" i="42"/>
  <c r="C250" i="42"/>
  <c r="D250" i="42"/>
  <c r="E250" i="42"/>
  <c r="F250" i="42"/>
  <c r="G250" i="42"/>
  <c r="H250" i="42"/>
  <c r="J250" i="42"/>
  <c r="L250" i="42"/>
  <c r="N250" i="42"/>
  <c r="C353" i="42"/>
  <c r="D353" i="42"/>
  <c r="E353" i="42"/>
  <c r="F353" i="42"/>
  <c r="G353" i="42"/>
  <c r="H353" i="42"/>
  <c r="J353" i="42"/>
  <c r="L353" i="42"/>
  <c r="N353" i="42"/>
  <c r="C766" i="42"/>
  <c r="D766" i="42"/>
  <c r="E766" i="42"/>
  <c r="F766" i="42"/>
  <c r="G766" i="42"/>
  <c r="H766" i="42"/>
  <c r="J766" i="42"/>
  <c r="L766" i="42"/>
  <c r="N766" i="42"/>
  <c r="C75" i="42"/>
  <c r="D75" i="42"/>
  <c r="E75" i="42"/>
  <c r="F75" i="42"/>
  <c r="G75" i="42"/>
  <c r="H75" i="42"/>
  <c r="J75" i="42"/>
  <c r="L75" i="42"/>
  <c r="N75" i="42"/>
  <c r="C352" i="42"/>
  <c r="D352" i="42"/>
  <c r="E352" i="42"/>
  <c r="F352" i="42"/>
  <c r="G352" i="42"/>
  <c r="H352" i="42"/>
  <c r="J352" i="42"/>
  <c r="L352" i="42"/>
  <c r="N352" i="42"/>
  <c r="C476" i="42"/>
  <c r="D476" i="42"/>
  <c r="E476" i="42"/>
  <c r="F476" i="42"/>
  <c r="G476" i="42"/>
  <c r="H476" i="42"/>
  <c r="J476" i="42"/>
  <c r="L476" i="42"/>
  <c r="N476" i="42"/>
  <c r="C771" i="42"/>
  <c r="D771" i="42"/>
  <c r="E771" i="42"/>
  <c r="F771" i="42"/>
  <c r="G771" i="42"/>
  <c r="H771" i="42"/>
  <c r="J771" i="42"/>
  <c r="L771" i="42"/>
  <c r="N771" i="42"/>
  <c r="C522" i="42"/>
  <c r="D522" i="42"/>
  <c r="E522" i="42"/>
  <c r="F522" i="42"/>
  <c r="G522" i="42"/>
  <c r="H522" i="42"/>
  <c r="J522" i="42"/>
  <c r="L522" i="42"/>
  <c r="N522" i="42"/>
  <c r="C74" i="42"/>
  <c r="D74" i="42"/>
  <c r="E74" i="42"/>
  <c r="F74" i="42"/>
  <c r="G74" i="42"/>
  <c r="H74" i="42"/>
  <c r="J74" i="42"/>
  <c r="L74" i="42"/>
  <c r="N74" i="42"/>
  <c r="C678" i="42"/>
  <c r="D678" i="42"/>
  <c r="E678" i="42"/>
  <c r="F678" i="42"/>
  <c r="G678" i="42"/>
  <c r="H678" i="42"/>
  <c r="J678" i="42"/>
  <c r="L678" i="42"/>
  <c r="N678" i="42"/>
  <c r="C607" i="42"/>
  <c r="D607" i="42"/>
  <c r="E607" i="42"/>
  <c r="F607" i="42"/>
  <c r="G607" i="42"/>
  <c r="H607" i="42"/>
  <c r="J607" i="42"/>
  <c r="L607" i="42"/>
  <c r="N607" i="42"/>
  <c r="C204" i="42"/>
  <c r="D204" i="42"/>
  <c r="E204" i="42"/>
  <c r="F204" i="42"/>
  <c r="G204" i="42"/>
  <c r="H204" i="42"/>
  <c r="J204" i="42"/>
  <c r="L204" i="42"/>
  <c r="N204" i="42"/>
  <c r="C73" i="42"/>
  <c r="D73" i="42"/>
  <c r="E73" i="42"/>
  <c r="F73" i="42"/>
  <c r="G73" i="42"/>
  <c r="H73" i="42"/>
  <c r="J73" i="42"/>
  <c r="L73" i="42"/>
  <c r="N73" i="42"/>
  <c r="C606" i="42"/>
  <c r="D606" i="42"/>
  <c r="E606" i="42"/>
  <c r="F606" i="42"/>
  <c r="G606" i="42"/>
  <c r="H606" i="42"/>
  <c r="J606" i="42"/>
  <c r="L606" i="42"/>
  <c r="N606" i="42"/>
  <c r="C703" i="42"/>
  <c r="D703" i="42"/>
  <c r="E703" i="42"/>
  <c r="F703" i="42"/>
  <c r="G703" i="42"/>
  <c r="H703" i="42"/>
  <c r="J703" i="42"/>
  <c r="L703" i="42"/>
  <c r="N703" i="42"/>
  <c r="C919" i="42"/>
  <c r="D919" i="42"/>
  <c r="E919" i="42"/>
  <c r="F919" i="42"/>
  <c r="G919" i="42"/>
  <c r="H919" i="42"/>
  <c r="J919" i="42"/>
  <c r="L919" i="42"/>
  <c r="N919" i="42"/>
  <c r="C351" i="42"/>
  <c r="D351" i="42"/>
  <c r="E351" i="42"/>
  <c r="F351" i="42"/>
  <c r="G351" i="42"/>
  <c r="H351" i="42"/>
  <c r="J351" i="42"/>
  <c r="L351" i="42"/>
  <c r="N351" i="42"/>
  <c r="C72" i="42"/>
  <c r="D72" i="42"/>
  <c r="E72" i="42"/>
  <c r="F72" i="42"/>
  <c r="G72" i="42"/>
  <c r="H72" i="42"/>
  <c r="J72" i="42"/>
  <c r="L72" i="42"/>
  <c r="N72" i="42"/>
  <c r="C203" i="42"/>
  <c r="D203" i="42"/>
  <c r="E203" i="42"/>
  <c r="F203" i="42"/>
  <c r="G203" i="42"/>
  <c r="H203" i="42"/>
  <c r="J203" i="42"/>
  <c r="L203" i="42"/>
  <c r="N203" i="42"/>
  <c r="C918" i="42"/>
  <c r="D918" i="42"/>
  <c r="E918" i="42"/>
  <c r="F918" i="42"/>
  <c r="G918" i="42"/>
  <c r="H918" i="42"/>
  <c r="J918" i="42"/>
  <c r="L918" i="42"/>
  <c r="N918" i="42"/>
  <c r="C202" i="42"/>
  <c r="D202" i="42"/>
  <c r="E202" i="42"/>
  <c r="F202" i="42"/>
  <c r="G202" i="42"/>
  <c r="H202" i="42"/>
  <c r="J202" i="42"/>
  <c r="L202" i="42"/>
  <c r="N202" i="42"/>
  <c r="C10" i="42"/>
  <c r="D10" i="42"/>
  <c r="E10" i="42"/>
  <c r="F10" i="42"/>
  <c r="G10" i="42"/>
  <c r="H10" i="42"/>
  <c r="J10" i="42"/>
  <c r="L10" i="42"/>
  <c r="N10" i="42"/>
  <c r="C280" i="42"/>
  <c r="D280" i="42"/>
  <c r="E280" i="42"/>
  <c r="F280" i="42"/>
  <c r="G280" i="42"/>
  <c r="H280" i="42"/>
  <c r="J280" i="42"/>
  <c r="L280" i="42"/>
  <c r="N280" i="42"/>
  <c r="C917" i="42"/>
  <c r="D917" i="42"/>
  <c r="E917" i="42"/>
  <c r="F917" i="42"/>
  <c r="G917" i="42"/>
  <c r="H917" i="42"/>
  <c r="J917" i="42"/>
  <c r="L917" i="42"/>
  <c r="N917" i="42"/>
  <c r="C685" i="42"/>
  <c r="D685" i="42"/>
  <c r="E685" i="42"/>
  <c r="F685" i="42"/>
  <c r="G685" i="42"/>
  <c r="H685" i="42"/>
  <c r="J685" i="42"/>
  <c r="L685" i="42"/>
  <c r="N685" i="42"/>
  <c r="C733" i="42"/>
  <c r="D733" i="42"/>
  <c r="E733" i="42"/>
  <c r="F733" i="42"/>
  <c r="G733" i="42"/>
  <c r="H733" i="42"/>
  <c r="J733" i="42"/>
  <c r="L733" i="42"/>
  <c r="N733" i="42"/>
  <c r="C916" i="42"/>
  <c r="D916" i="42"/>
  <c r="E916" i="42"/>
  <c r="F916" i="42"/>
  <c r="G916" i="42"/>
  <c r="H916" i="42"/>
  <c r="J916" i="42"/>
  <c r="L916" i="42"/>
  <c r="N916" i="42"/>
  <c r="C350" i="42"/>
  <c r="D350" i="42"/>
  <c r="E350" i="42"/>
  <c r="F350" i="42"/>
  <c r="G350" i="42"/>
  <c r="H350" i="42"/>
  <c r="J350" i="42"/>
  <c r="L350" i="42"/>
  <c r="N350" i="42"/>
  <c r="C915" i="42"/>
  <c r="D915" i="42"/>
  <c r="E915" i="42"/>
  <c r="F915" i="42"/>
  <c r="G915" i="42"/>
  <c r="H915" i="42"/>
  <c r="J915" i="42"/>
  <c r="L915" i="42"/>
  <c r="N915" i="42"/>
  <c r="C26" i="42"/>
  <c r="D26" i="42"/>
  <c r="E26" i="42"/>
  <c r="F26" i="42"/>
  <c r="G26" i="42"/>
  <c r="H26" i="42"/>
  <c r="J26" i="42"/>
  <c r="L26" i="42"/>
  <c r="N26" i="42"/>
  <c r="C201" i="42"/>
  <c r="D201" i="42"/>
  <c r="E201" i="42"/>
  <c r="F201" i="42"/>
  <c r="G201" i="42"/>
  <c r="H201" i="42"/>
  <c r="J201" i="42"/>
  <c r="L201" i="42"/>
  <c r="N201" i="42"/>
  <c r="C473" i="42"/>
  <c r="D473" i="42"/>
  <c r="E473" i="42"/>
  <c r="F473" i="42"/>
  <c r="G473" i="42"/>
  <c r="H473" i="42"/>
  <c r="J473" i="42"/>
  <c r="L473" i="42"/>
  <c r="N473" i="42"/>
  <c r="C71" i="42"/>
  <c r="D71" i="42"/>
  <c r="E71" i="42"/>
  <c r="F71" i="42"/>
  <c r="G71" i="42"/>
  <c r="H71" i="42"/>
  <c r="J71" i="42"/>
  <c r="L71" i="42"/>
  <c r="N71" i="42"/>
  <c r="C732" i="42"/>
  <c r="D732" i="42"/>
  <c r="E732" i="42"/>
  <c r="F732" i="42"/>
  <c r="G732" i="42"/>
  <c r="H732" i="42"/>
  <c r="J732" i="42"/>
  <c r="L732" i="42"/>
  <c r="N732" i="42"/>
  <c r="C200" i="42"/>
  <c r="D200" i="42"/>
  <c r="E200" i="42"/>
  <c r="F200" i="42"/>
  <c r="G200" i="42"/>
  <c r="H200" i="42"/>
  <c r="J200" i="42"/>
  <c r="L200" i="42"/>
  <c r="N200" i="42"/>
  <c r="C349" i="42"/>
  <c r="D349" i="42"/>
  <c r="E349" i="42"/>
  <c r="F349" i="42"/>
  <c r="G349" i="42"/>
  <c r="H349" i="42"/>
  <c r="J349" i="42"/>
  <c r="L349" i="42"/>
  <c r="N349" i="42"/>
  <c r="C199" i="42"/>
  <c r="D199" i="42"/>
  <c r="E199" i="42"/>
  <c r="F199" i="42"/>
  <c r="G199" i="42"/>
  <c r="H199" i="42"/>
  <c r="J199" i="42"/>
  <c r="L199" i="42"/>
  <c r="N199" i="42"/>
  <c r="C759" i="42"/>
  <c r="D759" i="42"/>
  <c r="E759" i="42"/>
  <c r="F759" i="42"/>
  <c r="G759" i="42"/>
  <c r="H759" i="42"/>
  <c r="J759" i="42"/>
  <c r="L759" i="42"/>
  <c r="N759" i="42"/>
  <c r="C914" i="42"/>
  <c r="D914" i="42"/>
  <c r="E914" i="42"/>
  <c r="F914" i="42"/>
  <c r="G914" i="42"/>
  <c r="H914" i="42"/>
  <c r="J914" i="42"/>
  <c r="L914" i="42"/>
  <c r="N914" i="42"/>
  <c r="C348" i="42"/>
  <c r="D348" i="42"/>
  <c r="E348" i="42"/>
  <c r="F348" i="42"/>
  <c r="G348" i="42"/>
  <c r="H348" i="42"/>
  <c r="J348" i="42"/>
  <c r="L348" i="42"/>
  <c r="N348" i="42"/>
  <c r="C541" i="42"/>
  <c r="D541" i="42"/>
  <c r="E541" i="42"/>
  <c r="F541" i="42"/>
  <c r="G541" i="42"/>
  <c r="H541" i="42"/>
  <c r="J541" i="42"/>
  <c r="L541" i="42"/>
  <c r="N541" i="42"/>
  <c r="C540" i="42"/>
  <c r="D540" i="42"/>
  <c r="E540" i="42"/>
  <c r="F540" i="42"/>
  <c r="G540" i="42"/>
  <c r="H540" i="42"/>
  <c r="J540" i="42"/>
  <c r="L540" i="42"/>
  <c r="N540" i="42"/>
  <c r="C475" i="42"/>
  <c r="D475" i="42"/>
  <c r="E475" i="42"/>
  <c r="F475" i="42"/>
  <c r="G475" i="42"/>
  <c r="H475" i="42"/>
  <c r="J475" i="42"/>
  <c r="L475" i="42"/>
  <c r="N475" i="42"/>
  <c r="C70" i="42"/>
  <c r="D70" i="42"/>
  <c r="E70" i="42"/>
  <c r="F70" i="42"/>
  <c r="G70" i="42"/>
  <c r="H70" i="42"/>
  <c r="J70" i="42"/>
  <c r="L70" i="42"/>
  <c r="N70" i="42"/>
  <c r="C347" i="42"/>
  <c r="D347" i="42"/>
  <c r="E347" i="42"/>
  <c r="F347" i="42"/>
  <c r="G347" i="42"/>
  <c r="H347" i="42"/>
  <c r="J347" i="42"/>
  <c r="L347" i="42"/>
  <c r="N347" i="42"/>
  <c r="C913" i="42"/>
  <c r="D913" i="42"/>
  <c r="E913" i="42"/>
  <c r="F913" i="42"/>
  <c r="G913" i="42"/>
  <c r="H913" i="42"/>
  <c r="J913" i="42"/>
  <c r="L913" i="42"/>
  <c r="N913" i="42"/>
  <c r="C912" i="42"/>
  <c r="D912" i="42"/>
  <c r="E912" i="42"/>
  <c r="F912" i="42"/>
  <c r="G912" i="42"/>
  <c r="H912" i="42"/>
  <c r="J912" i="42"/>
  <c r="L912" i="42"/>
  <c r="N912" i="42"/>
  <c r="C69" i="42"/>
  <c r="D69" i="42"/>
  <c r="E69" i="42"/>
  <c r="F69" i="42"/>
  <c r="G69" i="42"/>
  <c r="H69" i="42"/>
  <c r="J69" i="42"/>
  <c r="L69" i="42"/>
  <c r="N69" i="42"/>
  <c r="C911" i="42"/>
  <c r="D911" i="42"/>
  <c r="E911" i="42"/>
  <c r="F911" i="42"/>
  <c r="G911" i="42"/>
  <c r="H911" i="42"/>
  <c r="J911" i="42"/>
  <c r="L911" i="42"/>
  <c r="N911" i="42"/>
  <c r="C346" i="42"/>
  <c r="D346" i="42"/>
  <c r="E346" i="42"/>
  <c r="F346" i="42"/>
  <c r="G346" i="42"/>
  <c r="H346" i="42"/>
  <c r="J346" i="42"/>
  <c r="L346" i="42"/>
  <c r="N346" i="42"/>
  <c r="C511" i="42"/>
  <c r="D511" i="42"/>
  <c r="E511" i="42"/>
  <c r="F511" i="42"/>
  <c r="G511" i="42"/>
  <c r="H511" i="42"/>
  <c r="J511" i="42"/>
  <c r="L511" i="42"/>
  <c r="N511" i="42"/>
  <c r="C483" i="42"/>
  <c r="D483" i="42"/>
  <c r="E483" i="42"/>
  <c r="F483" i="42"/>
  <c r="G483" i="42"/>
  <c r="H483" i="42"/>
  <c r="J483" i="42"/>
  <c r="L483" i="42"/>
  <c r="N483" i="42"/>
  <c r="C910" i="42"/>
  <c r="D910" i="42"/>
  <c r="E910" i="42"/>
  <c r="F910" i="42"/>
  <c r="G910" i="42"/>
  <c r="H910" i="42"/>
  <c r="J910" i="42"/>
  <c r="L910" i="42"/>
  <c r="N910" i="42"/>
  <c r="C605" i="42"/>
  <c r="D605" i="42"/>
  <c r="E605" i="42"/>
  <c r="F605" i="42"/>
  <c r="G605" i="42"/>
  <c r="H605" i="42"/>
  <c r="J605" i="42"/>
  <c r="L605" i="42"/>
  <c r="N605" i="42"/>
  <c r="C345" i="42"/>
  <c r="D345" i="42"/>
  <c r="E345" i="42"/>
  <c r="F345" i="42"/>
  <c r="G345" i="42"/>
  <c r="H345" i="42"/>
  <c r="J345" i="42"/>
  <c r="L345" i="42"/>
  <c r="N345" i="42"/>
  <c r="C909" i="42"/>
  <c r="D909" i="42"/>
  <c r="E909" i="42"/>
  <c r="F909" i="42"/>
  <c r="G909" i="42"/>
  <c r="H909" i="42"/>
  <c r="J909" i="42"/>
  <c r="L909" i="42"/>
  <c r="N909" i="42"/>
  <c r="C68" i="42"/>
  <c r="D68" i="42"/>
  <c r="E68" i="42"/>
  <c r="F68" i="42"/>
  <c r="G68" i="42"/>
  <c r="H68" i="42"/>
  <c r="J68" i="42"/>
  <c r="L68" i="42"/>
  <c r="N68" i="42"/>
  <c r="C67" i="42"/>
  <c r="D67" i="42"/>
  <c r="E67" i="42"/>
  <c r="F67" i="42"/>
  <c r="G67" i="42"/>
  <c r="H67" i="42"/>
  <c r="J67" i="42"/>
  <c r="L67" i="42"/>
  <c r="N67" i="42"/>
  <c r="C255" i="42"/>
  <c r="D255" i="42"/>
  <c r="E255" i="42"/>
  <c r="F255" i="42"/>
  <c r="G255" i="42"/>
  <c r="H255" i="42"/>
  <c r="J255" i="42"/>
  <c r="L255" i="42"/>
  <c r="N255" i="42"/>
  <c r="C908" i="42"/>
  <c r="D908" i="42"/>
  <c r="E908" i="42"/>
  <c r="F908" i="42"/>
  <c r="G908" i="42"/>
  <c r="H908" i="42"/>
  <c r="J908" i="42"/>
  <c r="L908" i="42"/>
  <c r="N908" i="42"/>
  <c r="C66" i="42"/>
  <c r="D66" i="42"/>
  <c r="E66" i="42"/>
  <c r="F66" i="42"/>
  <c r="G66" i="42"/>
  <c r="H66" i="42"/>
  <c r="J66" i="42"/>
  <c r="L66" i="42"/>
  <c r="N66" i="42"/>
  <c r="C65" i="42"/>
  <c r="D65" i="42"/>
  <c r="E65" i="42"/>
  <c r="F65" i="42"/>
  <c r="G65" i="42"/>
  <c r="H65" i="42"/>
  <c r="J65" i="42"/>
  <c r="L65" i="42"/>
  <c r="N65" i="42"/>
  <c r="C64" i="42"/>
  <c r="D64" i="42"/>
  <c r="E64" i="42"/>
  <c r="F64" i="42"/>
  <c r="G64" i="42"/>
  <c r="H64" i="42"/>
  <c r="J64" i="42"/>
  <c r="L64" i="42"/>
  <c r="N64" i="42"/>
  <c r="C731" i="42"/>
  <c r="D731" i="42"/>
  <c r="E731" i="42"/>
  <c r="F731" i="42"/>
  <c r="G731" i="42"/>
  <c r="H731" i="42"/>
  <c r="J731" i="42"/>
  <c r="L731" i="42"/>
  <c r="N731" i="42"/>
  <c r="C344" i="42"/>
  <c r="D344" i="42"/>
  <c r="E344" i="42"/>
  <c r="F344" i="42"/>
  <c r="G344" i="42"/>
  <c r="H344" i="42"/>
  <c r="J344" i="42"/>
  <c r="L344" i="42"/>
  <c r="N344" i="42"/>
  <c r="C343" i="42"/>
  <c r="D343" i="42"/>
  <c r="E343" i="42"/>
  <c r="F343" i="42"/>
  <c r="G343" i="42"/>
  <c r="H343" i="42"/>
  <c r="J343" i="42"/>
  <c r="L343" i="42"/>
  <c r="N343" i="42"/>
  <c r="C198" i="42"/>
  <c r="D198" i="42"/>
  <c r="E198" i="42"/>
  <c r="F198" i="42"/>
  <c r="G198" i="42"/>
  <c r="H198" i="42"/>
  <c r="J198" i="42"/>
  <c r="L198" i="42"/>
  <c r="N198" i="42"/>
  <c r="C63" i="42"/>
  <c r="D63" i="42"/>
  <c r="E63" i="42"/>
  <c r="F63" i="42"/>
  <c r="G63" i="42"/>
  <c r="H63" i="42"/>
  <c r="J63" i="42"/>
  <c r="L63" i="42"/>
  <c r="N63" i="42"/>
  <c r="C342" i="42"/>
  <c r="D342" i="42"/>
  <c r="E342" i="42"/>
  <c r="F342" i="42"/>
  <c r="G342" i="42"/>
  <c r="H342" i="42"/>
  <c r="J342" i="42"/>
  <c r="L342" i="42"/>
  <c r="N342" i="42"/>
  <c r="C341" i="42"/>
  <c r="D341" i="42"/>
  <c r="E341" i="42"/>
  <c r="F341" i="42"/>
  <c r="G341" i="42"/>
  <c r="H341" i="42"/>
  <c r="J341" i="42"/>
  <c r="L341" i="42"/>
  <c r="N341" i="42"/>
  <c r="C340" i="42"/>
  <c r="D340" i="42"/>
  <c r="E340" i="42"/>
  <c r="F340" i="42"/>
  <c r="G340" i="42"/>
  <c r="H340" i="42"/>
  <c r="J340" i="42"/>
  <c r="L340" i="42"/>
  <c r="N340" i="42"/>
  <c r="C62" i="42"/>
  <c r="D62" i="42"/>
  <c r="E62" i="42"/>
  <c r="F62" i="42"/>
  <c r="G62" i="42"/>
  <c r="H62" i="42"/>
  <c r="J62" i="42"/>
  <c r="L62" i="42"/>
  <c r="N62" i="42"/>
  <c r="C907" i="42"/>
  <c r="D907" i="42"/>
  <c r="E907" i="42"/>
  <c r="F907" i="42"/>
  <c r="G907" i="42"/>
  <c r="H907" i="42"/>
  <c r="J907" i="42"/>
  <c r="L907" i="42"/>
  <c r="N907" i="42"/>
  <c r="C906" i="42"/>
  <c r="D906" i="42"/>
  <c r="E906" i="42"/>
  <c r="F906" i="42"/>
  <c r="G906" i="42"/>
  <c r="H906" i="42"/>
  <c r="J906" i="42"/>
  <c r="L906" i="42"/>
  <c r="N906" i="42"/>
  <c r="C339" i="42"/>
  <c r="D339" i="42"/>
  <c r="E339" i="42"/>
  <c r="F339" i="42"/>
  <c r="G339" i="42"/>
  <c r="H339" i="42"/>
  <c r="J339" i="42"/>
  <c r="L339" i="42"/>
  <c r="N339" i="42"/>
  <c r="C905" i="42"/>
  <c r="D905" i="42"/>
  <c r="E905" i="42"/>
  <c r="F905" i="42"/>
  <c r="G905" i="42"/>
  <c r="H905" i="42"/>
  <c r="J905" i="42"/>
  <c r="L905" i="42"/>
  <c r="N905" i="42"/>
  <c r="C61" i="42"/>
  <c r="D61" i="42"/>
  <c r="E61" i="42"/>
  <c r="F61" i="42"/>
  <c r="G61" i="42"/>
  <c r="H61" i="42"/>
  <c r="J61" i="42"/>
  <c r="L61" i="42"/>
  <c r="N61" i="42"/>
  <c r="C279" i="42"/>
  <c r="D279" i="42"/>
  <c r="E279" i="42"/>
  <c r="F279" i="42"/>
  <c r="G279" i="42"/>
  <c r="H279" i="42"/>
  <c r="J279" i="42"/>
  <c r="L279" i="42"/>
  <c r="N279" i="42"/>
  <c r="C904" i="42"/>
  <c r="D904" i="42"/>
  <c r="E904" i="42"/>
  <c r="F904" i="42"/>
  <c r="G904" i="42"/>
  <c r="H904" i="42"/>
  <c r="J904" i="42"/>
  <c r="L904" i="42"/>
  <c r="N904" i="42"/>
  <c r="C60" i="42"/>
  <c r="D60" i="42"/>
  <c r="E60" i="42"/>
  <c r="F60" i="42"/>
  <c r="G60" i="42"/>
  <c r="H60" i="42"/>
  <c r="J60" i="42"/>
  <c r="L60" i="42"/>
  <c r="N60" i="42"/>
  <c r="C59" i="42"/>
  <c r="D59" i="42"/>
  <c r="E59" i="42"/>
  <c r="F59" i="42"/>
  <c r="G59" i="42"/>
  <c r="H59" i="42"/>
  <c r="J59" i="42"/>
  <c r="L59" i="42"/>
  <c r="N59" i="42"/>
  <c r="C903" i="42"/>
  <c r="D903" i="42"/>
  <c r="E903" i="42"/>
  <c r="F903" i="42"/>
  <c r="G903" i="42"/>
  <c r="H903" i="42"/>
  <c r="J903" i="42"/>
  <c r="L903" i="42"/>
  <c r="N903" i="42"/>
  <c r="C604" i="42"/>
  <c r="D604" i="42"/>
  <c r="E604" i="42"/>
  <c r="F604" i="42"/>
  <c r="G604" i="42"/>
  <c r="H604" i="42"/>
  <c r="J604" i="42"/>
  <c r="L604" i="42"/>
  <c r="N604" i="42"/>
  <c r="C603" i="42"/>
  <c r="D603" i="42"/>
  <c r="E603" i="42"/>
  <c r="F603" i="42"/>
  <c r="G603" i="42"/>
  <c r="H603" i="42"/>
  <c r="J603" i="42"/>
  <c r="L603" i="42"/>
  <c r="N603" i="42"/>
  <c r="C902" i="42"/>
  <c r="D902" i="42"/>
  <c r="E902" i="42"/>
  <c r="F902" i="42"/>
  <c r="G902" i="42"/>
  <c r="H902" i="42"/>
  <c r="J902" i="42"/>
  <c r="L902" i="42"/>
  <c r="N902" i="42"/>
  <c r="C901" i="42"/>
  <c r="D901" i="42"/>
  <c r="E901" i="42"/>
  <c r="F901" i="42"/>
  <c r="G901" i="42"/>
  <c r="H901" i="42"/>
  <c r="J901" i="42"/>
  <c r="L901" i="42"/>
  <c r="N901" i="42"/>
  <c r="C779" i="42"/>
  <c r="D779" i="42"/>
  <c r="E779" i="42"/>
  <c r="F779" i="42"/>
  <c r="G779" i="42"/>
  <c r="H779" i="42"/>
  <c r="J779" i="42"/>
  <c r="L779" i="42"/>
  <c r="N779" i="42"/>
  <c r="C900" i="42"/>
  <c r="D900" i="42"/>
  <c r="E900" i="42"/>
  <c r="F900" i="42"/>
  <c r="G900" i="42"/>
  <c r="H900" i="42"/>
  <c r="J900" i="42"/>
  <c r="L900" i="42"/>
  <c r="N900" i="42"/>
  <c r="C694" i="42"/>
  <c r="D694" i="42"/>
  <c r="E694" i="42"/>
  <c r="F694" i="42"/>
  <c r="G694" i="42"/>
  <c r="H694" i="42"/>
  <c r="J694" i="42"/>
  <c r="L694" i="42"/>
  <c r="N694" i="42"/>
  <c r="C197" i="42"/>
  <c r="D197" i="42"/>
  <c r="E197" i="42"/>
  <c r="F197" i="42"/>
  <c r="G197" i="42"/>
  <c r="H197" i="42"/>
  <c r="J197" i="42"/>
  <c r="L197" i="42"/>
  <c r="N197" i="42"/>
  <c r="C148" i="42"/>
  <c r="D148" i="42"/>
  <c r="E148" i="42"/>
  <c r="F148" i="42"/>
  <c r="G148" i="42"/>
  <c r="H148" i="42"/>
  <c r="J148" i="42"/>
  <c r="L148" i="42"/>
  <c r="N148" i="42"/>
  <c r="C899" i="42"/>
  <c r="D899" i="42"/>
  <c r="E899" i="42"/>
  <c r="F899" i="42"/>
  <c r="G899" i="42"/>
  <c r="H899" i="42"/>
  <c r="J899" i="42"/>
  <c r="L899" i="42"/>
  <c r="N899" i="42"/>
  <c r="C474" i="42"/>
  <c r="D474" i="42"/>
  <c r="E474" i="42"/>
  <c r="F474" i="42"/>
  <c r="G474" i="42"/>
  <c r="H474" i="42"/>
  <c r="J474" i="42"/>
  <c r="L474" i="42"/>
  <c r="N474" i="42"/>
  <c r="C898" i="42"/>
  <c r="D898" i="42"/>
  <c r="E898" i="42"/>
  <c r="F898" i="42"/>
  <c r="G898" i="42"/>
  <c r="H898" i="42"/>
  <c r="J898" i="42"/>
  <c r="L898" i="42"/>
  <c r="N898" i="42"/>
  <c r="C196" i="42"/>
  <c r="D196" i="42"/>
  <c r="E196" i="42"/>
  <c r="F196" i="42"/>
  <c r="G196" i="42"/>
  <c r="H196" i="42"/>
  <c r="J196" i="42"/>
  <c r="L196" i="42"/>
  <c r="N196" i="42"/>
  <c r="C338" i="42"/>
  <c r="D338" i="42"/>
  <c r="E338" i="42"/>
  <c r="F338" i="42"/>
  <c r="G338" i="42"/>
  <c r="H338" i="42"/>
  <c r="J338" i="42"/>
  <c r="L338" i="42"/>
  <c r="N338" i="42"/>
  <c r="C337" i="42"/>
  <c r="D337" i="42"/>
  <c r="E337" i="42"/>
  <c r="F337" i="42"/>
  <c r="G337" i="42"/>
  <c r="H337" i="42"/>
  <c r="J337" i="42"/>
  <c r="L337" i="42"/>
  <c r="N337" i="42"/>
  <c r="C693" i="42"/>
  <c r="D693" i="42"/>
  <c r="E693" i="42"/>
  <c r="F693" i="42"/>
  <c r="G693" i="42"/>
  <c r="H693" i="42"/>
  <c r="J693" i="42"/>
  <c r="L693" i="42"/>
  <c r="N693" i="42"/>
  <c r="C58" i="42"/>
  <c r="D58" i="42"/>
  <c r="E58" i="42"/>
  <c r="F58" i="42"/>
  <c r="G58" i="42"/>
  <c r="H58" i="42"/>
  <c r="J58" i="42"/>
  <c r="L58" i="42"/>
  <c r="N58" i="42"/>
  <c r="C897" i="42"/>
  <c r="D897" i="42"/>
  <c r="E897" i="42"/>
  <c r="F897" i="42"/>
  <c r="G897" i="42"/>
  <c r="H897" i="42"/>
  <c r="J897" i="42"/>
  <c r="L897" i="42"/>
  <c r="N897" i="42"/>
  <c r="C896" i="42"/>
  <c r="D896" i="42"/>
  <c r="E896" i="42"/>
  <c r="F896" i="42"/>
  <c r="G896" i="42"/>
  <c r="H896" i="42"/>
  <c r="J896" i="42"/>
  <c r="L896" i="42"/>
  <c r="N896" i="42"/>
  <c r="C242" i="42"/>
  <c r="D242" i="42"/>
  <c r="E242" i="42"/>
  <c r="F242" i="42"/>
  <c r="G242" i="42"/>
  <c r="H242" i="42"/>
  <c r="J242" i="42"/>
  <c r="L242" i="42"/>
  <c r="N242" i="42"/>
  <c r="C895" i="42"/>
  <c r="D895" i="42"/>
  <c r="E895" i="42"/>
  <c r="F895" i="42"/>
  <c r="G895" i="42"/>
  <c r="H895" i="42"/>
  <c r="J895" i="42"/>
  <c r="L895" i="42"/>
  <c r="N895" i="42"/>
  <c r="C195" i="42"/>
  <c r="D195" i="42"/>
  <c r="E195" i="42"/>
  <c r="F195" i="42"/>
  <c r="G195" i="42"/>
  <c r="H195" i="42"/>
  <c r="J195" i="42"/>
  <c r="L195" i="42"/>
  <c r="N195" i="42"/>
  <c r="C336" i="42"/>
  <c r="D336" i="42"/>
  <c r="E336" i="42"/>
  <c r="F336" i="42"/>
  <c r="G336" i="42"/>
  <c r="H336" i="42"/>
  <c r="J336" i="42"/>
  <c r="L336" i="42"/>
  <c r="N336" i="42"/>
  <c r="C894" i="42"/>
  <c r="D894" i="42"/>
  <c r="E894" i="42"/>
  <c r="F894" i="42"/>
  <c r="G894" i="42"/>
  <c r="H894" i="42"/>
  <c r="J894" i="42"/>
  <c r="L894" i="42"/>
  <c r="N894" i="42"/>
  <c r="C893" i="42"/>
  <c r="D893" i="42"/>
  <c r="E893" i="42"/>
  <c r="F893" i="42"/>
  <c r="G893" i="42"/>
  <c r="H893" i="42"/>
  <c r="J893" i="42"/>
  <c r="L893" i="42"/>
  <c r="N893" i="42"/>
  <c r="C57" i="42"/>
  <c r="D57" i="42"/>
  <c r="E57" i="42"/>
  <c r="F57" i="42"/>
  <c r="G57" i="42"/>
  <c r="H57" i="42"/>
  <c r="J57" i="42"/>
  <c r="L57" i="42"/>
  <c r="N57" i="42"/>
  <c r="C56" i="42"/>
  <c r="D56" i="42"/>
  <c r="E56" i="42"/>
  <c r="F56" i="42"/>
  <c r="G56" i="42"/>
  <c r="H56" i="42"/>
  <c r="J56" i="42"/>
  <c r="L56" i="42"/>
  <c r="N56" i="42"/>
  <c r="C892" i="42"/>
  <c r="D892" i="42"/>
  <c r="E892" i="42"/>
  <c r="F892" i="42"/>
  <c r="G892" i="42"/>
  <c r="H892" i="42"/>
  <c r="J892" i="42"/>
  <c r="L892" i="42"/>
  <c r="N892" i="42"/>
  <c r="C55" i="42"/>
  <c r="D55" i="42"/>
  <c r="E55" i="42"/>
  <c r="F55" i="42"/>
  <c r="G55" i="42"/>
  <c r="H55" i="42"/>
  <c r="J55" i="42"/>
  <c r="L55" i="42"/>
  <c r="N55" i="42"/>
  <c r="C194" i="42"/>
  <c r="D194" i="42"/>
  <c r="E194" i="42"/>
  <c r="F194" i="42"/>
  <c r="G194" i="42"/>
  <c r="H194" i="42"/>
  <c r="J194" i="42"/>
  <c r="L194" i="42"/>
  <c r="N194" i="42"/>
  <c r="C891" i="42"/>
  <c r="D891" i="42"/>
  <c r="E891" i="42"/>
  <c r="F891" i="42"/>
  <c r="G891" i="42"/>
  <c r="H891" i="42"/>
  <c r="J891" i="42"/>
  <c r="L891" i="42"/>
  <c r="N891" i="42"/>
  <c r="C890" i="42"/>
  <c r="D890" i="42"/>
  <c r="E890" i="42"/>
  <c r="F890" i="42"/>
  <c r="G890" i="42"/>
  <c r="H890" i="42"/>
  <c r="J890" i="42"/>
  <c r="L890" i="42"/>
  <c r="N890" i="42"/>
  <c r="C602" i="42"/>
  <c r="D602" i="42"/>
  <c r="E602" i="42"/>
  <c r="F602" i="42"/>
  <c r="G602" i="42"/>
  <c r="H602" i="42"/>
  <c r="J602" i="42"/>
  <c r="L602" i="42"/>
  <c r="N602" i="42"/>
  <c r="C54" i="42"/>
  <c r="D54" i="42"/>
  <c r="E54" i="42"/>
  <c r="F54" i="42"/>
  <c r="G54" i="42"/>
  <c r="H54" i="42"/>
  <c r="J54" i="42"/>
  <c r="L54" i="42"/>
  <c r="N54" i="42"/>
  <c r="C889" i="42"/>
  <c r="D889" i="42"/>
  <c r="E889" i="42"/>
  <c r="F889" i="42"/>
  <c r="G889" i="42"/>
  <c r="H889" i="42"/>
  <c r="J889" i="42"/>
  <c r="L889" i="42"/>
  <c r="N889" i="42"/>
  <c r="C700" i="42"/>
  <c r="D700" i="42"/>
  <c r="E700" i="42"/>
  <c r="F700" i="42"/>
  <c r="G700" i="42"/>
  <c r="H700" i="42"/>
  <c r="J700" i="42"/>
  <c r="L700" i="42"/>
  <c r="N700" i="42"/>
  <c r="C53" i="42"/>
  <c r="D53" i="42"/>
  <c r="E53" i="42"/>
  <c r="F53" i="42"/>
  <c r="G53" i="42"/>
  <c r="H53" i="42"/>
  <c r="J53" i="42"/>
  <c r="L53" i="42"/>
  <c r="N53" i="42"/>
  <c r="C788" i="42"/>
  <c r="D788" i="42"/>
  <c r="E788" i="42"/>
  <c r="F788" i="42"/>
  <c r="G788" i="42"/>
  <c r="H788" i="42"/>
  <c r="J788" i="42"/>
  <c r="L788" i="42"/>
  <c r="N788" i="42"/>
  <c r="C193" i="42"/>
  <c r="D193" i="42"/>
  <c r="E193" i="42"/>
  <c r="F193" i="42"/>
  <c r="G193" i="42"/>
  <c r="H193" i="42"/>
  <c r="J193" i="42"/>
  <c r="L193" i="42"/>
  <c r="N193" i="42"/>
  <c r="C241" i="42"/>
  <c r="D241" i="42"/>
  <c r="E241" i="42"/>
  <c r="F241" i="42"/>
  <c r="G241" i="42"/>
  <c r="H241" i="42"/>
  <c r="J241" i="42"/>
  <c r="L241" i="42"/>
  <c r="N241" i="42"/>
  <c r="C888" i="42"/>
  <c r="D888" i="42"/>
  <c r="E888" i="42"/>
  <c r="F888" i="42"/>
  <c r="G888" i="42"/>
  <c r="H888" i="42"/>
  <c r="J888" i="42"/>
  <c r="L888" i="42"/>
  <c r="N888" i="42"/>
  <c r="C601" i="42"/>
  <c r="D601" i="42"/>
  <c r="E601" i="42"/>
  <c r="F601" i="42"/>
  <c r="G601" i="42"/>
  <c r="H601" i="42"/>
  <c r="J601" i="42"/>
  <c r="L601" i="42"/>
  <c r="N601" i="42"/>
  <c r="C887" i="42"/>
  <c r="D887" i="42"/>
  <c r="E887" i="42"/>
  <c r="F887" i="42"/>
  <c r="G887" i="42"/>
  <c r="H887" i="42"/>
  <c r="J887" i="42"/>
  <c r="L887" i="42"/>
  <c r="N887" i="42"/>
  <c r="C52" i="42"/>
  <c r="D52" i="42"/>
  <c r="E52" i="42"/>
  <c r="F52" i="42"/>
  <c r="G52" i="42"/>
  <c r="H52" i="42"/>
  <c r="J52" i="42"/>
  <c r="L52" i="42"/>
  <c r="N52" i="42"/>
  <c r="C335" i="42"/>
  <c r="D335" i="42"/>
  <c r="E335" i="42"/>
  <c r="F335" i="42"/>
  <c r="G335" i="42"/>
  <c r="H335" i="42"/>
  <c r="J335" i="42"/>
  <c r="L335" i="42"/>
  <c r="N335" i="42"/>
  <c r="C600" i="42"/>
  <c r="D600" i="42"/>
  <c r="E600" i="42"/>
  <c r="F600" i="42"/>
  <c r="G600" i="42"/>
  <c r="H600" i="42"/>
  <c r="J600" i="42"/>
  <c r="L600" i="42"/>
  <c r="N600" i="42"/>
  <c r="C51" i="42"/>
  <c r="D51" i="42"/>
  <c r="E51" i="42"/>
  <c r="F51" i="42"/>
  <c r="G51" i="42"/>
  <c r="H51" i="42"/>
  <c r="J51" i="42"/>
  <c r="L51" i="42"/>
  <c r="N51" i="42"/>
  <c r="C147" i="42"/>
  <c r="D147" i="42"/>
  <c r="E147" i="42"/>
  <c r="F147" i="42"/>
  <c r="G147" i="42"/>
  <c r="H147" i="42"/>
  <c r="J147" i="42"/>
  <c r="L147" i="42"/>
  <c r="N147" i="42"/>
  <c r="C192" i="42"/>
  <c r="D192" i="42"/>
  <c r="E192" i="42"/>
  <c r="F192" i="42"/>
  <c r="G192" i="42"/>
  <c r="H192" i="42"/>
  <c r="J192" i="42"/>
  <c r="L192" i="42"/>
  <c r="N192" i="42"/>
  <c r="C334" i="42"/>
  <c r="D334" i="42"/>
  <c r="E334" i="42"/>
  <c r="F334" i="42"/>
  <c r="G334" i="42"/>
  <c r="H334" i="42"/>
  <c r="J334" i="42"/>
  <c r="L334" i="42"/>
  <c r="N334" i="42"/>
  <c r="C599" i="42"/>
  <c r="D599" i="42"/>
  <c r="E599" i="42"/>
  <c r="F599" i="42"/>
  <c r="G599" i="42"/>
  <c r="H599" i="42"/>
  <c r="J599" i="42"/>
  <c r="L599" i="42"/>
  <c r="N599" i="42"/>
  <c r="C886" i="42"/>
  <c r="D886" i="42"/>
  <c r="E886" i="42"/>
  <c r="F886" i="42"/>
  <c r="G886" i="42"/>
  <c r="H886" i="42"/>
  <c r="J886" i="42"/>
  <c r="L886" i="42"/>
  <c r="N886" i="42"/>
  <c r="C885" i="42"/>
  <c r="D885" i="42"/>
  <c r="E885" i="42"/>
  <c r="F885" i="42"/>
  <c r="G885" i="42"/>
  <c r="H885" i="42"/>
  <c r="J885" i="42"/>
  <c r="L885" i="42"/>
  <c r="N885" i="42"/>
  <c r="C191" i="42"/>
  <c r="D191" i="42"/>
  <c r="E191" i="42"/>
  <c r="F191" i="42"/>
  <c r="G191" i="42"/>
  <c r="H191" i="42"/>
  <c r="J191" i="42"/>
  <c r="L191" i="42"/>
  <c r="N191" i="42"/>
  <c r="C884" i="42"/>
  <c r="D884" i="42"/>
  <c r="E884" i="42"/>
  <c r="F884" i="42"/>
  <c r="G884" i="42"/>
  <c r="H884" i="42"/>
  <c r="J884" i="42"/>
  <c r="L884" i="42"/>
  <c r="N884" i="42"/>
  <c r="C883" i="42"/>
  <c r="D883" i="42"/>
  <c r="E883" i="42"/>
  <c r="F883" i="42"/>
  <c r="G883" i="42"/>
  <c r="H883" i="42"/>
  <c r="J883" i="42"/>
  <c r="L883" i="42"/>
  <c r="N883" i="42"/>
  <c r="C882" i="42"/>
  <c r="D882" i="42"/>
  <c r="E882" i="42"/>
  <c r="F882" i="42"/>
  <c r="G882" i="42"/>
  <c r="H882" i="42"/>
  <c r="J882" i="42"/>
  <c r="L882" i="42"/>
  <c r="N882" i="42"/>
  <c r="C692" i="42"/>
  <c r="D692" i="42"/>
  <c r="E692" i="42"/>
  <c r="F692" i="42"/>
  <c r="G692" i="42"/>
  <c r="H692" i="42"/>
  <c r="J692" i="42"/>
  <c r="L692" i="42"/>
  <c r="N692" i="42"/>
  <c r="C50" i="42"/>
  <c r="D50" i="42"/>
  <c r="E50" i="42"/>
  <c r="F50" i="42"/>
  <c r="G50" i="42"/>
  <c r="H50" i="42"/>
  <c r="J50" i="42"/>
  <c r="L50" i="42"/>
  <c r="N50" i="42"/>
  <c r="C333" i="42"/>
  <c r="D333" i="42"/>
  <c r="E333" i="42"/>
  <c r="F333" i="42"/>
  <c r="G333" i="42"/>
  <c r="H333" i="42"/>
  <c r="J333" i="42"/>
  <c r="L333" i="42"/>
  <c r="N333" i="42"/>
  <c r="C49" i="42"/>
  <c r="D49" i="42"/>
  <c r="E49" i="42"/>
  <c r="F49" i="42"/>
  <c r="G49" i="42"/>
  <c r="H49" i="42"/>
  <c r="J49" i="42"/>
  <c r="L49" i="42"/>
  <c r="N49" i="42"/>
  <c r="C190" i="42"/>
  <c r="D190" i="42"/>
  <c r="E190" i="42"/>
  <c r="F190" i="42"/>
  <c r="G190" i="42"/>
  <c r="H190" i="42"/>
  <c r="J190" i="42"/>
  <c r="L190" i="42"/>
  <c r="N190" i="42"/>
  <c r="C881" i="42"/>
  <c r="D881" i="42"/>
  <c r="E881" i="42"/>
  <c r="F881" i="42"/>
  <c r="G881" i="42"/>
  <c r="H881" i="42"/>
  <c r="J881" i="42"/>
  <c r="L881" i="42"/>
  <c r="N881" i="42"/>
  <c r="C48" i="42"/>
  <c r="D48" i="42"/>
  <c r="E48" i="42"/>
  <c r="F48" i="42"/>
  <c r="G48" i="42"/>
  <c r="H48" i="42"/>
  <c r="J48" i="42"/>
  <c r="L48" i="42"/>
  <c r="N48" i="42"/>
  <c r="C880" i="42"/>
  <c r="D880" i="42"/>
  <c r="E880" i="42"/>
  <c r="F880" i="42"/>
  <c r="G880" i="42"/>
  <c r="H880" i="42"/>
  <c r="J880" i="42"/>
  <c r="L880" i="42"/>
  <c r="N880" i="42"/>
  <c r="C47" i="42"/>
  <c r="D47" i="42"/>
  <c r="E47" i="42"/>
  <c r="F47" i="42"/>
  <c r="G47" i="42"/>
  <c r="H47" i="42"/>
  <c r="J47" i="42"/>
  <c r="L47" i="42"/>
  <c r="N47" i="42"/>
  <c r="C879" i="42"/>
  <c r="D879" i="42"/>
  <c r="E879" i="42"/>
  <c r="F879" i="42"/>
  <c r="G879" i="42"/>
  <c r="H879" i="42"/>
  <c r="J879" i="42"/>
  <c r="L879" i="42"/>
  <c r="N879" i="42"/>
  <c r="C46" i="42"/>
  <c r="D46" i="42"/>
  <c r="E46" i="42"/>
  <c r="F46" i="42"/>
  <c r="G46" i="42"/>
  <c r="H46" i="42"/>
  <c r="J46" i="42"/>
  <c r="L46" i="42"/>
  <c r="N46" i="42"/>
  <c r="C598" i="42"/>
  <c r="D598" i="42"/>
  <c r="E598" i="42"/>
  <c r="F598" i="42"/>
  <c r="G598" i="42"/>
  <c r="H598" i="42"/>
  <c r="J598" i="42"/>
  <c r="L598" i="42"/>
  <c r="N598" i="42"/>
  <c r="C332" i="42"/>
  <c r="D332" i="42"/>
  <c r="E332" i="42"/>
  <c r="F332" i="42"/>
  <c r="G332" i="42"/>
  <c r="H332" i="42"/>
  <c r="J332" i="42"/>
  <c r="L332" i="42"/>
  <c r="N332" i="42"/>
  <c r="C878" i="42"/>
  <c r="D878" i="42"/>
  <c r="E878" i="42"/>
  <c r="F878" i="42"/>
  <c r="G878" i="42"/>
  <c r="H878" i="42"/>
  <c r="J878" i="42"/>
  <c r="L878" i="42"/>
  <c r="N878" i="42"/>
  <c r="C45" i="42"/>
  <c r="D45" i="42"/>
  <c r="E45" i="42"/>
  <c r="F45" i="42"/>
  <c r="G45" i="42"/>
  <c r="H45" i="42"/>
  <c r="J45" i="42"/>
  <c r="L45" i="42"/>
  <c r="N45" i="42"/>
  <c r="C146" i="42"/>
  <c r="D146" i="42"/>
  <c r="E146" i="42"/>
  <c r="F146" i="42"/>
  <c r="G146" i="42"/>
  <c r="H146" i="42"/>
  <c r="J146" i="42"/>
  <c r="L146" i="42"/>
  <c r="N146" i="42"/>
  <c r="C877" i="42"/>
  <c r="D877" i="42"/>
  <c r="E877" i="42"/>
  <c r="F877" i="42"/>
  <c r="G877" i="42"/>
  <c r="H877" i="42"/>
  <c r="J877" i="42"/>
  <c r="L877" i="42"/>
  <c r="N877" i="42"/>
  <c r="C876" i="42"/>
  <c r="D876" i="42"/>
  <c r="E876" i="42"/>
  <c r="F876" i="42"/>
  <c r="G876" i="42"/>
  <c r="H876" i="42"/>
  <c r="J876" i="42"/>
  <c r="L876" i="42"/>
  <c r="N876" i="42"/>
  <c r="C168" i="42"/>
  <c r="D168" i="42"/>
  <c r="E168" i="42"/>
  <c r="F168" i="42"/>
  <c r="G168" i="42"/>
  <c r="H168" i="42"/>
  <c r="J168" i="42"/>
  <c r="L168" i="42"/>
  <c r="N168" i="42"/>
  <c r="C331" i="42"/>
  <c r="D331" i="42"/>
  <c r="E331" i="42"/>
  <c r="F331" i="42"/>
  <c r="G331" i="42"/>
  <c r="H331" i="42"/>
  <c r="J331" i="42"/>
  <c r="L331" i="42"/>
  <c r="N331" i="42"/>
  <c r="C330" i="42"/>
  <c r="D330" i="42"/>
  <c r="E330" i="42"/>
  <c r="F330" i="42"/>
  <c r="G330" i="42"/>
  <c r="H330" i="42"/>
  <c r="J330" i="42"/>
  <c r="L330" i="42"/>
  <c r="N330" i="42"/>
  <c r="C730" i="42"/>
  <c r="D730" i="42"/>
  <c r="E730" i="42"/>
  <c r="F730" i="42"/>
  <c r="G730" i="42"/>
  <c r="H730" i="42"/>
  <c r="J730" i="42"/>
  <c r="L730" i="42"/>
  <c r="N730" i="42"/>
  <c r="C44" i="42"/>
  <c r="D44" i="42"/>
  <c r="E44" i="42"/>
  <c r="F44" i="42"/>
  <c r="G44" i="42"/>
  <c r="H44" i="42"/>
  <c r="J44" i="42"/>
  <c r="L44" i="42"/>
  <c r="N44" i="42"/>
  <c r="C329" i="42"/>
  <c r="D329" i="42"/>
  <c r="E329" i="42"/>
  <c r="F329" i="42"/>
  <c r="G329" i="42"/>
  <c r="H329" i="42"/>
  <c r="J329" i="42"/>
  <c r="L329" i="42"/>
  <c r="N329" i="42"/>
  <c r="C240" i="42"/>
  <c r="D240" i="42"/>
  <c r="E240" i="42"/>
  <c r="F240" i="42"/>
  <c r="G240" i="42"/>
  <c r="H240" i="42"/>
  <c r="J240" i="42"/>
  <c r="L240" i="42"/>
  <c r="N240" i="42"/>
  <c r="C539" i="42"/>
  <c r="D539" i="42"/>
  <c r="E539" i="42"/>
  <c r="F539" i="42"/>
  <c r="G539" i="42"/>
  <c r="H539" i="42"/>
  <c r="J539" i="42"/>
  <c r="L539" i="42"/>
  <c r="N539" i="42"/>
  <c r="C328" i="42"/>
  <c r="D328" i="42"/>
  <c r="E328" i="42"/>
  <c r="F328" i="42"/>
  <c r="G328" i="42"/>
  <c r="H328" i="42"/>
  <c r="J328" i="42"/>
  <c r="L328" i="42"/>
  <c r="N328" i="42"/>
  <c r="C189" i="42"/>
  <c r="D189" i="42"/>
  <c r="E189" i="42"/>
  <c r="F189" i="42"/>
  <c r="G189" i="42"/>
  <c r="H189" i="42"/>
  <c r="J189" i="42"/>
  <c r="L189" i="42"/>
  <c r="N189" i="42"/>
  <c r="C597" i="42"/>
  <c r="D597" i="42"/>
  <c r="E597" i="42"/>
  <c r="F597" i="42"/>
  <c r="G597" i="42"/>
  <c r="H597" i="42"/>
  <c r="J597" i="42"/>
  <c r="L597" i="42"/>
  <c r="N597" i="42"/>
  <c r="C43" i="42"/>
  <c r="D43" i="42"/>
  <c r="E43" i="42"/>
  <c r="F43" i="42"/>
  <c r="G43" i="42"/>
  <c r="H43" i="42"/>
  <c r="J43" i="42"/>
  <c r="L43" i="42"/>
  <c r="N43" i="42"/>
  <c r="C188" i="42"/>
  <c r="D188" i="42"/>
  <c r="E188" i="42"/>
  <c r="F188" i="42"/>
  <c r="G188" i="42"/>
  <c r="H188" i="42"/>
  <c r="J188" i="42"/>
  <c r="L188" i="42"/>
  <c r="N188" i="42"/>
  <c r="C596" i="42"/>
  <c r="D596" i="42"/>
  <c r="E596" i="42"/>
  <c r="F596" i="42"/>
  <c r="G596" i="42"/>
  <c r="H596" i="42"/>
  <c r="J596" i="42"/>
  <c r="L596" i="42"/>
  <c r="N596" i="42"/>
  <c r="C875" i="42"/>
  <c r="D875" i="42"/>
  <c r="E875" i="42"/>
  <c r="F875" i="42"/>
  <c r="G875" i="42"/>
  <c r="H875" i="42"/>
  <c r="J875" i="42"/>
  <c r="L875" i="42"/>
  <c r="N875" i="42"/>
  <c r="C874" i="42"/>
  <c r="D874" i="42"/>
  <c r="E874" i="42"/>
  <c r="F874" i="42"/>
  <c r="G874" i="42"/>
  <c r="H874" i="42"/>
  <c r="J874" i="42"/>
  <c r="L874" i="42"/>
  <c r="N874" i="42"/>
  <c r="C808" i="42"/>
  <c r="D808" i="42"/>
  <c r="E808" i="42"/>
  <c r="F808" i="42"/>
  <c r="G808" i="42"/>
  <c r="H808" i="42"/>
  <c r="J808" i="42"/>
  <c r="L808" i="42"/>
  <c r="N808" i="42"/>
  <c r="C12" i="42"/>
  <c r="D12" i="42"/>
  <c r="E12" i="42"/>
  <c r="F12" i="42"/>
  <c r="G12" i="42"/>
  <c r="H12" i="42"/>
  <c r="J12" i="42"/>
  <c r="L12" i="42"/>
  <c r="N12" i="42"/>
  <c r="C139" i="42"/>
  <c r="D139" i="42"/>
  <c r="E139" i="42"/>
  <c r="F139" i="42"/>
  <c r="G139" i="42"/>
  <c r="H139" i="42"/>
  <c r="J139" i="42"/>
  <c r="L139" i="42"/>
  <c r="N139" i="42"/>
  <c r="C42" i="42"/>
  <c r="D42" i="42"/>
  <c r="E42" i="42"/>
  <c r="F42" i="42"/>
  <c r="G42" i="42"/>
  <c r="H42" i="42"/>
  <c r="J42" i="42"/>
  <c r="L42" i="42"/>
  <c r="N42" i="42"/>
  <c r="C691" i="42"/>
  <c r="D691" i="42"/>
  <c r="E691" i="42"/>
  <c r="F691" i="42"/>
  <c r="G691" i="42"/>
  <c r="H691" i="42"/>
  <c r="J691" i="42"/>
  <c r="L691" i="42"/>
  <c r="N691" i="42"/>
  <c r="C595" i="42"/>
  <c r="D595" i="42"/>
  <c r="E595" i="42"/>
  <c r="F595" i="42"/>
  <c r="G595" i="42"/>
  <c r="H595" i="42"/>
  <c r="J595" i="42"/>
  <c r="L595" i="42"/>
  <c r="N595" i="42"/>
  <c r="C9" i="42"/>
  <c r="D9" i="42"/>
  <c r="E9" i="42"/>
  <c r="F9" i="42"/>
  <c r="G9" i="42"/>
  <c r="H9" i="42"/>
  <c r="J9" i="42"/>
  <c r="L9" i="42"/>
  <c r="N9" i="42"/>
  <c r="C873" i="42"/>
  <c r="D873" i="42"/>
  <c r="E873" i="42"/>
  <c r="F873" i="42"/>
  <c r="G873" i="42"/>
  <c r="H873" i="42"/>
  <c r="J873" i="42"/>
  <c r="L873" i="42"/>
  <c r="N873" i="42"/>
  <c r="C594" i="42"/>
  <c r="D594" i="42"/>
  <c r="E594" i="42"/>
  <c r="F594" i="42"/>
  <c r="G594" i="42"/>
  <c r="H594" i="42"/>
  <c r="J594" i="42"/>
  <c r="L594" i="42"/>
  <c r="N594" i="42"/>
  <c r="C538" i="42"/>
  <c r="D538" i="42"/>
  <c r="E538" i="42"/>
  <c r="F538" i="42"/>
  <c r="G538" i="42"/>
  <c r="H538" i="42"/>
  <c r="J538" i="42"/>
  <c r="L538" i="42"/>
  <c r="N538" i="42"/>
  <c r="C593" i="42"/>
  <c r="D593" i="42"/>
  <c r="E593" i="42"/>
  <c r="F593" i="42"/>
  <c r="G593" i="42"/>
  <c r="H593" i="42"/>
  <c r="J593" i="42"/>
  <c r="L593" i="42"/>
  <c r="N593" i="42"/>
  <c r="C761" i="42"/>
  <c r="D761" i="42"/>
  <c r="E761" i="42"/>
  <c r="F761" i="42"/>
  <c r="G761" i="42"/>
  <c r="H761" i="42"/>
  <c r="J761" i="42"/>
  <c r="L761" i="42"/>
  <c r="N761" i="42"/>
  <c r="C872" i="42"/>
  <c r="D872" i="42"/>
  <c r="E872" i="42"/>
  <c r="F872" i="42"/>
  <c r="G872" i="42"/>
  <c r="H872" i="42"/>
  <c r="J872" i="42"/>
  <c r="L872" i="42"/>
  <c r="N872" i="42"/>
  <c r="C871" i="42"/>
  <c r="D871" i="42"/>
  <c r="E871" i="42"/>
  <c r="F871" i="42"/>
  <c r="G871" i="42"/>
  <c r="H871" i="42"/>
  <c r="J871" i="42"/>
  <c r="L871" i="42"/>
  <c r="N871" i="42"/>
  <c r="C797" i="42"/>
  <c r="D797" i="42"/>
  <c r="E797" i="42"/>
  <c r="F797" i="42"/>
  <c r="G797" i="42"/>
  <c r="H797" i="42"/>
  <c r="J797" i="42"/>
  <c r="L797" i="42"/>
  <c r="N797" i="42"/>
  <c r="C491" i="42"/>
  <c r="D491" i="42"/>
  <c r="E491" i="42"/>
  <c r="F491" i="42"/>
  <c r="G491" i="42"/>
  <c r="H491" i="42"/>
  <c r="J491" i="42"/>
  <c r="L491" i="42"/>
  <c r="N491" i="42"/>
  <c r="C870" i="42"/>
  <c r="D870" i="42"/>
  <c r="E870" i="42"/>
  <c r="F870" i="42"/>
  <c r="G870" i="42"/>
  <c r="H870" i="42"/>
  <c r="J870" i="42"/>
  <c r="L870" i="42"/>
  <c r="N870" i="42"/>
  <c r="C869" i="42"/>
  <c r="D869" i="42"/>
  <c r="E869" i="42"/>
  <c r="F869" i="42"/>
  <c r="G869" i="42"/>
  <c r="H869" i="42"/>
  <c r="J869" i="42"/>
  <c r="L869" i="42"/>
  <c r="N869" i="42"/>
  <c r="C868" i="42"/>
  <c r="D868" i="42"/>
  <c r="E868" i="42"/>
  <c r="F868" i="42"/>
  <c r="G868" i="42"/>
  <c r="H868" i="42"/>
  <c r="J868" i="42"/>
  <c r="L868" i="42"/>
  <c r="N868" i="42"/>
  <c r="C41" i="42"/>
  <c r="D41" i="42"/>
  <c r="E41" i="42"/>
  <c r="F41" i="42"/>
  <c r="G41" i="42"/>
  <c r="H41" i="42"/>
  <c r="J41" i="42"/>
  <c r="L41" i="42"/>
  <c r="N41" i="42"/>
  <c r="C702" i="42"/>
  <c r="D702" i="42"/>
  <c r="E702" i="42"/>
  <c r="F702" i="42"/>
  <c r="G702" i="42"/>
  <c r="H702" i="42"/>
  <c r="J702" i="42"/>
  <c r="L702" i="42"/>
  <c r="N702" i="42"/>
  <c r="C537" i="42"/>
  <c r="D537" i="42"/>
  <c r="E537" i="42"/>
  <c r="F537" i="42"/>
  <c r="G537" i="42"/>
  <c r="H537" i="42"/>
  <c r="J537" i="42"/>
  <c r="L537" i="42"/>
  <c r="N537" i="42"/>
  <c r="C760" i="42"/>
  <c r="D760" i="42"/>
  <c r="E760" i="42"/>
  <c r="F760" i="42"/>
  <c r="G760" i="42"/>
  <c r="H760" i="42"/>
  <c r="J760" i="42"/>
  <c r="L760" i="42"/>
  <c r="N760" i="42"/>
  <c r="C327" i="42"/>
  <c r="D327" i="42"/>
  <c r="E327" i="42"/>
  <c r="F327" i="42"/>
  <c r="G327" i="42"/>
  <c r="H327" i="42"/>
  <c r="J327" i="42"/>
  <c r="L327" i="42"/>
  <c r="N327" i="42"/>
  <c r="C867" i="42"/>
  <c r="D867" i="42"/>
  <c r="E867" i="42"/>
  <c r="F867" i="42"/>
  <c r="G867" i="42"/>
  <c r="H867" i="42"/>
  <c r="J867" i="42"/>
  <c r="L867" i="42"/>
  <c r="N867" i="42"/>
  <c r="C326" i="42"/>
  <c r="D326" i="42"/>
  <c r="E326" i="42"/>
  <c r="F326" i="42"/>
  <c r="G326" i="42"/>
  <c r="H326" i="42"/>
  <c r="J326" i="42"/>
  <c r="L326" i="42"/>
  <c r="N326" i="42"/>
  <c r="C325" i="42"/>
  <c r="D325" i="42"/>
  <c r="E325" i="42"/>
  <c r="F325" i="42"/>
  <c r="G325" i="42"/>
  <c r="H325" i="42"/>
  <c r="J325" i="42"/>
  <c r="L325" i="42"/>
  <c r="N325" i="42"/>
  <c r="C592" i="42"/>
  <c r="D592" i="42"/>
  <c r="E592" i="42"/>
  <c r="F592" i="42"/>
  <c r="G592" i="42"/>
  <c r="H592" i="42"/>
  <c r="J592" i="42"/>
  <c r="L592" i="42"/>
  <c r="N592" i="42"/>
  <c r="C324" i="42"/>
  <c r="D324" i="42"/>
  <c r="E324" i="42"/>
  <c r="F324" i="42"/>
  <c r="G324" i="42"/>
  <c r="H324" i="42"/>
  <c r="J324" i="42"/>
  <c r="L324" i="42"/>
  <c r="N324" i="42"/>
  <c r="C40" i="42"/>
  <c r="D40" i="42"/>
  <c r="E40" i="42"/>
  <c r="F40" i="42"/>
  <c r="G40" i="42"/>
  <c r="H40" i="42"/>
  <c r="J40" i="42"/>
  <c r="L40" i="42"/>
  <c r="N40" i="42"/>
  <c r="C591" i="42"/>
  <c r="D591" i="42"/>
  <c r="E591" i="42"/>
  <c r="F591" i="42"/>
  <c r="G591" i="42"/>
  <c r="H591" i="42"/>
  <c r="J591" i="42"/>
  <c r="L591" i="42"/>
  <c r="N591" i="42"/>
  <c r="C866" i="42"/>
  <c r="D866" i="42"/>
  <c r="E866" i="42"/>
  <c r="F866" i="42"/>
  <c r="G866" i="42"/>
  <c r="H866" i="42"/>
  <c r="J866" i="42"/>
  <c r="L866" i="42"/>
  <c r="N866" i="42"/>
  <c r="C865" i="42"/>
  <c r="D865" i="42"/>
  <c r="E865" i="42"/>
  <c r="F865" i="42"/>
  <c r="G865" i="42"/>
  <c r="H865" i="42"/>
  <c r="J865" i="42"/>
  <c r="L865" i="42"/>
  <c r="N865" i="42"/>
  <c r="C239" i="42"/>
  <c r="D239" i="42"/>
  <c r="E239" i="42"/>
  <c r="F239" i="42"/>
  <c r="G239" i="42"/>
  <c r="H239" i="42"/>
  <c r="J239" i="42"/>
  <c r="L239" i="42"/>
  <c r="N239" i="42"/>
  <c r="C254" i="42"/>
  <c r="D254" i="42"/>
  <c r="E254" i="42"/>
  <c r="F254" i="42"/>
  <c r="G254" i="42"/>
  <c r="H254" i="42"/>
  <c r="J254" i="42"/>
  <c r="L254" i="42"/>
  <c r="N254" i="42"/>
  <c r="C770" i="42"/>
  <c r="D770" i="42"/>
  <c r="E770" i="42"/>
  <c r="F770" i="42"/>
  <c r="G770" i="42"/>
  <c r="H770" i="42"/>
  <c r="J770" i="42"/>
  <c r="L770" i="42"/>
  <c r="N770" i="42"/>
  <c r="C323" i="42"/>
  <c r="D323" i="42"/>
  <c r="E323" i="42"/>
  <c r="F323" i="42"/>
  <c r="G323" i="42"/>
  <c r="H323" i="42"/>
  <c r="J323" i="42"/>
  <c r="L323" i="42"/>
  <c r="N323" i="42"/>
  <c r="C590" i="42"/>
  <c r="D590" i="42"/>
  <c r="E590" i="42"/>
  <c r="F590" i="42"/>
  <c r="G590" i="42"/>
  <c r="H590" i="42"/>
  <c r="J590" i="42"/>
  <c r="L590" i="42"/>
  <c r="N590" i="42"/>
  <c r="C864" i="42"/>
  <c r="D864" i="42"/>
  <c r="E864" i="42"/>
  <c r="F864" i="42"/>
  <c r="G864" i="42"/>
  <c r="H864" i="42"/>
  <c r="J864" i="42"/>
  <c r="L864" i="42"/>
  <c r="N864" i="42"/>
  <c r="C862" i="42"/>
  <c r="D862" i="42"/>
  <c r="E862" i="42"/>
  <c r="F862" i="42"/>
  <c r="G862" i="42"/>
  <c r="H862" i="42"/>
  <c r="J862" i="42"/>
  <c r="L862" i="42"/>
  <c r="N862" i="42"/>
  <c r="C863" i="42"/>
  <c r="D863" i="42"/>
  <c r="E863" i="42"/>
  <c r="F863" i="42"/>
  <c r="G863" i="42"/>
  <c r="H863" i="42"/>
  <c r="J863" i="42"/>
  <c r="L863" i="42"/>
  <c r="N863" i="42"/>
  <c r="C861" i="42"/>
  <c r="D861" i="42"/>
  <c r="E861" i="42"/>
  <c r="F861" i="42"/>
  <c r="G861" i="42"/>
  <c r="H861" i="42"/>
  <c r="J861" i="42"/>
  <c r="L861" i="42"/>
  <c r="N861" i="42"/>
  <c r="C39" i="42"/>
  <c r="D39" i="42"/>
  <c r="E39" i="42"/>
  <c r="F39" i="42"/>
  <c r="G39" i="42"/>
  <c r="H39" i="42"/>
  <c r="J39" i="42"/>
  <c r="L39" i="42"/>
  <c r="N39" i="42"/>
  <c r="C860" i="42"/>
  <c r="D860" i="42"/>
  <c r="E860" i="42"/>
  <c r="F860" i="42"/>
  <c r="G860" i="42"/>
  <c r="H860" i="42"/>
  <c r="J860" i="42"/>
  <c r="L860" i="42"/>
  <c r="N860" i="42"/>
  <c r="C859" i="42"/>
  <c r="D859" i="42"/>
  <c r="E859" i="42"/>
  <c r="F859" i="42"/>
  <c r="G859" i="42"/>
  <c r="H859" i="42"/>
  <c r="J859" i="42"/>
  <c r="L859" i="42"/>
  <c r="N859" i="42"/>
  <c r="C472" i="42"/>
  <c r="D472" i="42"/>
  <c r="E472" i="42"/>
  <c r="F472" i="42"/>
  <c r="G472" i="42"/>
  <c r="H472" i="42"/>
  <c r="J472" i="42"/>
  <c r="L472" i="42"/>
  <c r="N472" i="42"/>
  <c r="C858" i="42"/>
  <c r="D858" i="42"/>
  <c r="E858" i="42"/>
  <c r="F858" i="42"/>
  <c r="G858" i="42"/>
  <c r="H858" i="42"/>
  <c r="J858" i="42"/>
  <c r="L858" i="42"/>
  <c r="N858" i="42"/>
  <c r="C793" i="42"/>
  <c r="D793" i="42"/>
  <c r="E793" i="42"/>
  <c r="F793" i="42"/>
  <c r="G793" i="42"/>
  <c r="H793" i="42"/>
  <c r="J793" i="42"/>
  <c r="L793" i="42"/>
  <c r="N793" i="42"/>
  <c r="C589" i="42"/>
  <c r="D589" i="42"/>
  <c r="E589" i="42"/>
  <c r="F589" i="42"/>
  <c r="G589" i="42"/>
  <c r="H589" i="42"/>
  <c r="J589" i="42"/>
  <c r="L589" i="42"/>
  <c r="N589" i="42"/>
  <c r="C588" i="42"/>
  <c r="D588" i="42"/>
  <c r="E588" i="42"/>
  <c r="F588" i="42"/>
  <c r="G588" i="42"/>
  <c r="H588" i="42"/>
  <c r="J588" i="42"/>
  <c r="L588" i="42"/>
  <c r="N588" i="42"/>
  <c r="C322" i="42"/>
  <c r="D322" i="42"/>
  <c r="E322" i="42"/>
  <c r="F322" i="42"/>
  <c r="G322" i="42"/>
  <c r="H322" i="42"/>
  <c r="J322" i="42"/>
  <c r="L322" i="42"/>
  <c r="N322" i="42"/>
  <c r="C729" i="42"/>
  <c r="D729" i="42"/>
  <c r="E729" i="42"/>
  <c r="F729" i="42"/>
  <c r="G729" i="42"/>
  <c r="H729" i="42"/>
  <c r="J729" i="42"/>
  <c r="L729" i="42"/>
  <c r="N729" i="42"/>
  <c r="C857" i="42"/>
  <c r="D857" i="42"/>
  <c r="E857" i="42"/>
  <c r="F857" i="42"/>
  <c r="G857" i="42"/>
  <c r="H857" i="42"/>
  <c r="J857" i="42"/>
  <c r="L857" i="42"/>
  <c r="N857" i="42"/>
  <c r="C187" i="42"/>
  <c r="D187" i="42"/>
  <c r="E187" i="42"/>
  <c r="F187" i="42"/>
  <c r="G187" i="42"/>
  <c r="H187" i="42"/>
  <c r="J187" i="42"/>
  <c r="L187" i="42"/>
  <c r="N187" i="42"/>
  <c r="C482" i="42"/>
  <c r="D482" i="42"/>
  <c r="E482" i="42"/>
  <c r="F482" i="42"/>
  <c r="G482" i="42"/>
  <c r="H482" i="42"/>
  <c r="J482" i="42"/>
  <c r="L482" i="42"/>
  <c r="N482" i="42"/>
  <c r="C38" i="42"/>
  <c r="D38" i="42"/>
  <c r="E38" i="42"/>
  <c r="F38" i="42"/>
  <c r="G38" i="42"/>
  <c r="H38" i="42"/>
  <c r="J38" i="42"/>
  <c r="L38" i="42"/>
  <c r="N38" i="42"/>
  <c r="C321" i="42"/>
  <c r="D321" i="42"/>
  <c r="E321" i="42"/>
  <c r="F321" i="42"/>
  <c r="G321" i="42"/>
  <c r="H321" i="42"/>
  <c r="J321" i="42"/>
  <c r="L321" i="42"/>
  <c r="N321" i="42"/>
  <c r="C553" i="42"/>
  <c r="D553" i="42"/>
  <c r="E553" i="42"/>
  <c r="F553" i="42"/>
  <c r="G553" i="42"/>
  <c r="H553" i="42"/>
  <c r="J553" i="42"/>
  <c r="L553" i="42"/>
  <c r="N553" i="42"/>
  <c r="C245" i="42"/>
  <c r="D245" i="42"/>
  <c r="E245" i="42"/>
  <c r="F245" i="42"/>
  <c r="G245" i="42"/>
  <c r="H245" i="42"/>
  <c r="J245" i="42"/>
  <c r="L245" i="42"/>
  <c r="N245" i="42"/>
  <c r="C272" i="42"/>
  <c r="D272" i="42"/>
  <c r="E272" i="42"/>
  <c r="F272" i="42"/>
  <c r="G272" i="42"/>
  <c r="H272" i="42"/>
  <c r="J272" i="42"/>
  <c r="L272" i="42"/>
  <c r="N272" i="42"/>
  <c r="C684" i="42"/>
  <c r="D684" i="42"/>
  <c r="E684" i="42"/>
  <c r="F684" i="42"/>
  <c r="G684" i="42"/>
  <c r="H684" i="42"/>
  <c r="J684" i="42"/>
  <c r="L684" i="42"/>
  <c r="N684" i="42"/>
  <c r="C186" i="42"/>
  <c r="D186" i="42"/>
  <c r="E186" i="42"/>
  <c r="F186" i="42"/>
  <c r="G186" i="42"/>
  <c r="H186" i="42"/>
  <c r="J186" i="42"/>
  <c r="L186" i="42"/>
  <c r="N186" i="42"/>
  <c r="C185" i="42"/>
  <c r="D185" i="42"/>
  <c r="E185" i="42"/>
  <c r="F185" i="42"/>
  <c r="G185" i="42"/>
  <c r="H185" i="42"/>
  <c r="J185" i="42"/>
  <c r="L185" i="42"/>
  <c r="N185" i="42"/>
  <c r="C510" i="42"/>
  <c r="D510" i="42"/>
  <c r="E510" i="42"/>
  <c r="F510" i="42"/>
  <c r="G510" i="42"/>
  <c r="H510" i="42"/>
  <c r="J510" i="42"/>
  <c r="L510" i="42"/>
  <c r="N510" i="42"/>
  <c r="C728" i="42"/>
  <c r="D728" i="42"/>
  <c r="E728" i="42"/>
  <c r="F728" i="42"/>
  <c r="G728" i="42"/>
  <c r="H728" i="42"/>
  <c r="J728" i="42"/>
  <c r="L728" i="42"/>
  <c r="N728" i="42"/>
  <c r="C856" i="42"/>
  <c r="D856" i="42"/>
  <c r="E856" i="42"/>
  <c r="F856" i="42"/>
  <c r="G856" i="42"/>
  <c r="H856" i="42"/>
  <c r="J856" i="42"/>
  <c r="L856" i="42"/>
  <c r="N856" i="42"/>
  <c r="C17" i="42"/>
  <c r="D17" i="42"/>
  <c r="E17" i="42"/>
  <c r="F17" i="42"/>
  <c r="G17" i="42"/>
  <c r="H17" i="42"/>
  <c r="J17" i="42"/>
  <c r="L17" i="42"/>
  <c r="N17" i="42"/>
  <c r="C2" i="42"/>
  <c r="D2" i="42"/>
  <c r="E2" i="42"/>
  <c r="F2" i="42"/>
  <c r="G2" i="42"/>
  <c r="H2" i="42"/>
  <c r="J2" i="42"/>
  <c r="L2" i="42"/>
  <c r="N2" i="42"/>
  <c r="C320" i="42"/>
  <c r="D320" i="42"/>
  <c r="E320" i="42"/>
  <c r="F320" i="42"/>
  <c r="G320" i="42"/>
  <c r="H320" i="42"/>
  <c r="J320" i="42"/>
  <c r="L320" i="42"/>
  <c r="N320" i="42"/>
  <c r="C319" i="42"/>
  <c r="D319" i="42"/>
  <c r="E319" i="42"/>
  <c r="F319" i="42"/>
  <c r="G319" i="42"/>
  <c r="H319" i="42"/>
  <c r="J319" i="42"/>
  <c r="L319" i="42"/>
  <c r="N319" i="42"/>
  <c r="C481" i="42"/>
  <c r="D481" i="42"/>
  <c r="E481" i="42"/>
  <c r="F481" i="42"/>
  <c r="G481" i="42"/>
  <c r="H481" i="42"/>
  <c r="J481" i="42"/>
  <c r="L481" i="42"/>
  <c r="N481" i="42"/>
  <c r="C587" i="42"/>
  <c r="D587" i="42"/>
  <c r="E587" i="42"/>
  <c r="F587" i="42"/>
  <c r="G587" i="42"/>
  <c r="H587" i="42"/>
  <c r="J587" i="42"/>
  <c r="L587" i="42"/>
  <c r="N587" i="42"/>
  <c r="C318" i="42"/>
  <c r="D318" i="42"/>
  <c r="E318" i="42"/>
  <c r="F318" i="42"/>
  <c r="G318" i="42"/>
  <c r="H318" i="42"/>
  <c r="J318" i="42"/>
  <c r="L318" i="42"/>
  <c r="N318" i="42"/>
  <c r="C184" i="42"/>
  <c r="D184" i="42"/>
  <c r="E184" i="42"/>
  <c r="F184" i="42"/>
  <c r="G184" i="42"/>
  <c r="H184" i="42"/>
  <c r="J184" i="42"/>
  <c r="L184" i="42"/>
  <c r="N184" i="42"/>
  <c r="C317" i="42"/>
  <c r="D317" i="42"/>
  <c r="E317" i="42"/>
  <c r="F317" i="42"/>
  <c r="G317" i="42"/>
  <c r="H317" i="42"/>
  <c r="J317" i="42"/>
  <c r="L317" i="42"/>
  <c r="N317" i="42"/>
  <c r="C145" i="42"/>
  <c r="D145" i="42"/>
  <c r="E145" i="42"/>
  <c r="F145" i="42"/>
  <c r="G145" i="42"/>
  <c r="H145" i="42"/>
  <c r="J145" i="42"/>
  <c r="L145" i="42"/>
  <c r="N145" i="42"/>
  <c r="C586" i="42"/>
  <c r="D586" i="42"/>
  <c r="E586" i="42"/>
  <c r="F586" i="42"/>
  <c r="G586" i="42"/>
  <c r="H586" i="42"/>
  <c r="J586" i="42"/>
  <c r="L586" i="42"/>
  <c r="N586" i="42"/>
  <c r="C855" i="42"/>
  <c r="D855" i="42"/>
  <c r="E855" i="42"/>
  <c r="F855" i="42"/>
  <c r="G855" i="42"/>
  <c r="H855" i="42"/>
  <c r="J855" i="42"/>
  <c r="L855" i="42"/>
  <c r="N855" i="42"/>
  <c r="C316" i="42"/>
  <c r="D316" i="42"/>
  <c r="E316" i="42"/>
  <c r="F316" i="42"/>
  <c r="G316" i="42"/>
  <c r="H316" i="42"/>
  <c r="J316" i="42"/>
  <c r="L316" i="42"/>
  <c r="N316" i="42"/>
  <c r="C37" i="42"/>
  <c r="D37" i="42"/>
  <c r="E37" i="42"/>
  <c r="F37" i="42"/>
  <c r="G37" i="42"/>
  <c r="H37" i="42"/>
  <c r="J37" i="42"/>
  <c r="L37" i="42"/>
  <c r="N37" i="42"/>
  <c r="C315" i="42"/>
  <c r="D315" i="42"/>
  <c r="E315" i="42"/>
  <c r="F315" i="42"/>
  <c r="G315" i="42"/>
  <c r="H315" i="42"/>
  <c r="J315" i="42"/>
  <c r="L315" i="42"/>
  <c r="N315" i="42"/>
  <c r="C854" i="42"/>
  <c r="D854" i="42"/>
  <c r="E854" i="42"/>
  <c r="F854" i="42"/>
  <c r="G854" i="42"/>
  <c r="H854" i="42"/>
  <c r="J854" i="42"/>
  <c r="L854" i="42"/>
  <c r="N854" i="42"/>
  <c r="C853" i="42"/>
  <c r="D853" i="42"/>
  <c r="E853" i="42"/>
  <c r="F853" i="42"/>
  <c r="G853" i="42"/>
  <c r="H853" i="42"/>
  <c r="J853" i="42"/>
  <c r="L853" i="42"/>
  <c r="N853" i="42"/>
  <c r="C238" i="42"/>
  <c r="D238" i="42"/>
  <c r="E238" i="42"/>
  <c r="F238" i="42"/>
  <c r="G238" i="42"/>
  <c r="H238" i="42"/>
  <c r="J238" i="42"/>
  <c r="L238" i="42"/>
  <c r="N238" i="42"/>
  <c r="C314" i="42"/>
  <c r="D314" i="42"/>
  <c r="E314" i="42"/>
  <c r="F314" i="42"/>
  <c r="G314" i="42"/>
  <c r="H314" i="42"/>
  <c r="J314" i="42"/>
  <c r="L314" i="42"/>
  <c r="N314" i="42"/>
  <c r="C313" i="42"/>
  <c r="D313" i="42"/>
  <c r="E313" i="42"/>
  <c r="F313" i="42"/>
  <c r="G313" i="42"/>
  <c r="H313" i="42"/>
  <c r="J313" i="42"/>
  <c r="L313" i="42"/>
  <c r="N313" i="42"/>
  <c r="C36" i="42"/>
  <c r="D36" i="42"/>
  <c r="E36" i="42"/>
  <c r="F36" i="42"/>
  <c r="G36" i="42"/>
  <c r="H36" i="42"/>
  <c r="J36" i="42"/>
  <c r="L36" i="42"/>
  <c r="N36" i="42"/>
  <c r="C266" i="42"/>
  <c r="D266" i="42"/>
  <c r="E266" i="42"/>
  <c r="F266" i="42"/>
  <c r="G266" i="42"/>
  <c r="H266" i="42"/>
  <c r="J266" i="42"/>
  <c r="L266" i="42"/>
  <c r="N266" i="42"/>
  <c r="C585" i="42"/>
  <c r="D585" i="42"/>
  <c r="E585" i="42"/>
  <c r="F585" i="42"/>
  <c r="G585" i="42"/>
  <c r="H585" i="42"/>
  <c r="J585" i="42"/>
  <c r="L585" i="42"/>
  <c r="N585" i="42"/>
  <c r="C852" i="42"/>
  <c r="D852" i="42"/>
  <c r="E852" i="42"/>
  <c r="F852" i="42"/>
  <c r="G852" i="42"/>
  <c r="H852" i="42"/>
  <c r="J852" i="42"/>
  <c r="L852" i="42"/>
  <c r="N852" i="42"/>
  <c r="C265" i="42"/>
  <c r="D265" i="42"/>
  <c r="E265" i="42"/>
  <c r="F265" i="42"/>
  <c r="G265" i="42"/>
  <c r="H265" i="42"/>
  <c r="J265" i="42"/>
  <c r="L265" i="42"/>
  <c r="N265" i="42"/>
  <c r="C312" i="42"/>
  <c r="D312" i="42"/>
  <c r="E312" i="42"/>
  <c r="F312" i="42"/>
  <c r="G312" i="42"/>
  <c r="H312" i="42"/>
  <c r="J312" i="42"/>
  <c r="L312" i="42"/>
  <c r="N312" i="42"/>
  <c r="C183" i="42"/>
  <c r="D183" i="42"/>
  <c r="E183" i="42"/>
  <c r="F183" i="42"/>
  <c r="G183" i="42"/>
  <c r="H183" i="42"/>
  <c r="J183" i="42"/>
  <c r="L183" i="42"/>
  <c r="N183" i="42"/>
  <c r="C584" i="42"/>
  <c r="D584" i="42"/>
  <c r="E584" i="42"/>
  <c r="F584" i="42"/>
  <c r="G584" i="42"/>
  <c r="H584" i="42"/>
  <c r="J584" i="42"/>
  <c r="L584" i="42"/>
  <c r="N584" i="42"/>
  <c r="C851" i="42"/>
  <c r="D851" i="42"/>
  <c r="E851" i="42"/>
  <c r="F851" i="42"/>
  <c r="G851" i="42"/>
  <c r="H851" i="42"/>
  <c r="J851" i="42"/>
  <c r="L851" i="42"/>
  <c r="N851" i="42"/>
  <c r="C144" i="42"/>
  <c r="D144" i="42"/>
  <c r="E144" i="42"/>
  <c r="F144" i="42"/>
  <c r="G144" i="42"/>
  <c r="H144" i="42"/>
  <c r="J144" i="42"/>
  <c r="L144" i="42"/>
  <c r="N144" i="42"/>
  <c r="C727" i="42"/>
  <c r="D727" i="42"/>
  <c r="E727" i="42"/>
  <c r="F727" i="42"/>
  <c r="G727" i="42"/>
  <c r="H727" i="42"/>
  <c r="J727" i="42"/>
  <c r="L727" i="42"/>
  <c r="N727" i="42"/>
  <c r="C850" i="42"/>
  <c r="D850" i="42"/>
  <c r="E850" i="42"/>
  <c r="F850" i="42"/>
  <c r="G850" i="42"/>
  <c r="H850" i="42"/>
  <c r="J850" i="42"/>
  <c r="L850" i="42"/>
  <c r="N850" i="42"/>
  <c r="C849" i="42"/>
  <c r="D849" i="42"/>
  <c r="E849" i="42"/>
  <c r="F849" i="42"/>
  <c r="G849" i="42"/>
  <c r="H849" i="42"/>
  <c r="J849" i="42"/>
  <c r="L849" i="42"/>
  <c r="N849" i="42"/>
  <c r="C182" i="42"/>
  <c r="D182" i="42"/>
  <c r="E182" i="42"/>
  <c r="F182" i="42"/>
  <c r="G182" i="42"/>
  <c r="H182" i="42"/>
  <c r="J182" i="42"/>
  <c r="L182" i="42"/>
  <c r="N182" i="42"/>
  <c r="C848" i="42"/>
  <c r="D848" i="42"/>
  <c r="E848" i="42"/>
  <c r="F848" i="42"/>
  <c r="G848" i="42"/>
  <c r="H848" i="42"/>
  <c r="J848" i="42"/>
  <c r="L848" i="42"/>
  <c r="N848" i="42"/>
  <c r="C583" i="42"/>
  <c r="D583" i="42"/>
  <c r="E583" i="42"/>
  <c r="F583" i="42"/>
  <c r="G583" i="42"/>
  <c r="H583" i="42"/>
  <c r="J583" i="42"/>
  <c r="L583" i="42"/>
  <c r="N583" i="42"/>
  <c r="C847" i="42"/>
  <c r="D847" i="42"/>
  <c r="E847" i="42"/>
  <c r="F847" i="42"/>
  <c r="G847" i="42"/>
  <c r="H847" i="42"/>
  <c r="J847" i="42"/>
  <c r="L847" i="42"/>
  <c r="N847" i="42"/>
  <c r="C726" i="42"/>
  <c r="D726" i="42"/>
  <c r="E726" i="42"/>
  <c r="F726" i="42"/>
  <c r="G726" i="42"/>
  <c r="H726" i="42"/>
  <c r="J726" i="42"/>
  <c r="L726" i="42"/>
  <c r="N726" i="42"/>
  <c r="C582" i="42"/>
  <c r="D582" i="42"/>
  <c r="E582" i="42"/>
  <c r="F582" i="42"/>
  <c r="G582" i="42"/>
  <c r="H582" i="42"/>
  <c r="J582" i="42"/>
  <c r="L582" i="42"/>
  <c r="N582" i="42"/>
  <c r="C581" i="42"/>
  <c r="D581" i="42"/>
  <c r="E581" i="42"/>
  <c r="F581" i="42"/>
  <c r="G581" i="42"/>
  <c r="H581" i="42"/>
  <c r="J581" i="42"/>
  <c r="L581" i="42"/>
  <c r="N581" i="42"/>
  <c r="C846" i="42"/>
  <c r="D846" i="42"/>
  <c r="E846" i="42"/>
  <c r="F846" i="42"/>
  <c r="G846" i="42"/>
  <c r="H846" i="42"/>
  <c r="J846" i="42"/>
  <c r="L846" i="42"/>
  <c r="N846" i="42"/>
  <c r="C845" i="42"/>
  <c r="D845" i="42"/>
  <c r="E845" i="42"/>
  <c r="F845" i="42"/>
  <c r="G845" i="42"/>
  <c r="H845" i="42"/>
  <c r="J845" i="42"/>
  <c r="L845" i="42"/>
  <c r="N845" i="42"/>
  <c r="C181" i="42"/>
  <c r="D181" i="42"/>
  <c r="E181" i="42"/>
  <c r="F181" i="42"/>
  <c r="G181" i="42"/>
  <c r="H181" i="42"/>
  <c r="J181" i="42"/>
  <c r="L181" i="42"/>
  <c r="N181" i="42"/>
  <c r="C311" i="42"/>
  <c r="D311" i="42"/>
  <c r="E311" i="42"/>
  <c r="F311" i="42"/>
  <c r="G311" i="42"/>
  <c r="H311" i="42"/>
  <c r="J311" i="42"/>
  <c r="L311" i="42"/>
  <c r="N311" i="42"/>
  <c r="C180" i="42"/>
  <c r="D180" i="42"/>
  <c r="E180" i="42"/>
  <c r="F180" i="42"/>
  <c r="G180" i="42"/>
  <c r="H180" i="42"/>
  <c r="J180" i="42"/>
  <c r="L180" i="42"/>
  <c r="N180" i="42"/>
  <c r="C580" i="42"/>
  <c r="D580" i="42"/>
  <c r="E580" i="42"/>
  <c r="F580" i="42"/>
  <c r="G580" i="42"/>
  <c r="H580" i="42"/>
  <c r="J580" i="42"/>
  <c r="L580" i="42"/>
  <c r="N580" i="42"/>
  <c r="C35" i="42"/>
  <c r="D35" i="42"/>
  <c r="E35" i="42"/>
  <c r="F35" i="42"/>
  <c r="G35" i="42"/>
  <c r="H35" i="42"/>
  <c r="J35" i="42"/>
  <c r="L35" i="42"/>
  <c r="N35" i="42"/>
  <c r="C844" i="42"/>
  <c r="D844" i="42"/>
  <c r="E844" i="42"/>
  <c r="F844" i="42"/>
  <c r="G844" i="42"/>
  <c r="H844" i="42"/>
  <c r="J844" i="42"/>
  <c r="L844" i="42"/>
  <c r="N844" i="42"/>
  <c r="C579" i="42"/>
  <c r="D579" i="42"/>
  <c r="E579" i="42"/>
  <c r="F579" i="42"/>
  <c r="G579" i="42"/>
  <c r="H579" i="42"/>
  <c r="J579" i="42"/>
  <c r="L579" i="42"/>
  <c r="N579" i="42"/>
  <c r="C843" i="42"/>
  <c r="D843" i="42"/>
  <c r="E843" i="42"/>
  <c r="F843" i="42"/>
  <c r="G843" i="42"/>
  <c r="H843" i="42"/>
  <c r="J843" i="42"/>
  <c r="L843" i="42"/>
  <c r="N843" i="42"/>
  <c r="C725" i="42"/>
  <c r="D725" i="42"/>
  <c r="E725" i="42"/>
  <c r="F725" i="42"/>
  <c r="G725" i="42"/>
  <c r="H725" i="42"/>
  <c r="J725" i="42"/>
  <c r="L725" i="42"/>
  <c r="N725" i="42"/>
  <c r="C778" i="42"/>
  <c r="D778" i="42"/>
  <c r="E778" i="42"/>
  <c r="F778" i="42"/>
  <c r="G778" i="42"/>
  <c r="H778" i="42"/>
  <c r="J778" i="42"/>
  <c r="L778" i="42"/>
  <c r="N778" i="42"/>
  <c r="C552" i="42"/>
  <c r="D552" i="42"/>
  <c r="E552" i="42"/>
  <c r="F552" i="42"/>
  <c r="G552" i="42"/>
  <c r="H552" i="42"/>
  <c r="J552" i="42"/>
  <c r="L552" i="42"/>
  <c r="N552" i="42"/>
  <c r="C34" i="42"/>
  <c r="D34" i="42"/>
  <c r="E34" i="42"/>
  <c r="F34" i="42"/>
  <c r="G34" i="42"/>
  <c r="H34" i="42"/>
  <c r="J34" i="42"/>
  <c r="L34" i="42"/>
  <c r="N34" i="42"/>
  <c r="C578" i="42"/>
  <c r="D578" i="42"/>
  <c r="E578" i="42"/>
  <c r="F578" i="42"/>
  <c r="G578" i="42"/>
  <c r="H578" i="42"/>
  <c r="J578" i="42"/>
  <c r="L578" i="42"/>
  <c r="N578" i="42"/>
  <c r="C33" i="42"/>
  <c r="D33" i="42"/>
  <c r="E33" i="42"/>
  <c r="F33" i="42"/>
  <c r="G33" i="42"/>
  <c r="H33" i="42"/>
  <c r="J33" i="42"/>
  <c r="L33" i="42"/>
  <c r="N33" i="42"/>
  <c r="C521" i="42"/>
  <c r="D521" i="42"/>
  <c r="E521" i="42"/>
  <c r="F521" i="42"/>
  <c r="G521" i="42"/>
  <c r="H521" i="42"/>
  <c r="J521" i="42"/>
  <c r="L521" i="42"/>
  <c r="N521" i="42"/>
  <c r="C495" i="42"/>
  <c r="D495" i="42"/>
  <c r="E495" i="42"/>
  <c r="F495" i="42"/>
  <c r="G495" i="42"/>
  <c r="H495" i="42"/>
  <c r="J495" i="42"/>
  <c r="L495" i="42"/>
  <c r="N495" i="42"/>
  <c r="C577" i="42"/>
  <c r="D577" i="42"/>
  <c r="E577" i="42"/>
  <c r="F577" i="42"/>
  <c r="G577" i="42"/>
  <c r="H577" i="42"/>
  <c r="J577" i="42"/>
  <c r="L577" i="42"/>
  <c r="N577" i="42"/>
  <c r="C490" i="42"/>
  <c r="D490" i="42"/>
  <c r="E490" i="42"/>
  <c r="F490" i="42"/>
  <c r="G490" i="42"/>
  <c r="H490" i="42"/>
  <c r="J490" i="42"/>
  <c r="L490" i="42"/>
  <c r="N490" i="42"/>
  <c r="C253" i="42"/>
  <c r="D253" i="42"/>
  <c r="E253" i="42"/>
  <c r="F253" i="42"/>
  <c r="G253" i="42"/>
  <c r="H253" i="42"/>
  <c r="J253" i="42"/>
  <c r="L253" i="42"/>
  <c r="N253" i="42"/>
  <c r="C842" i="42"/>
  <c r="D842" i="42"/>
  <c r="E842" i="42"/>
  <c r="F842" i="42"/>
  <c r="G842" i="42"/>
  <c r="H842" i="42"/>
  <c r="J842" i="42"/>
  <c r="L842" i="42"/>
  <c r="N842" i="42"/>
  <c r="C841" i="42"/>
  <c r="D841" i="42"/>
  <c r="E841" i="42"/>
  <c r="F841" i="42"/>
  <c r="G841" i="42"/>
  <c r="H841" i="42"/>
  <c r="J841" i="42"/>
  <c r="L841" i="42"/>
  <c r="N841" i="42"/>
  <c r="C576" i="42"/>
  <c r="D576" i="42"/>
  <c r="E576" i="42"/>
  <c r="F576" i="42"/>
  <c r="G576" i="42"/>
  <c r="H576" i="42"/>
  <c r="J576" i="42"/>
  <c r="L576" i="42"/>
  <c r="N576" i="42"/>
  <c r="C179" i="42"/>
  <c r="D179" i="42"/>
  <c r="E179" i="42"/>
  <c r="F179" i="42"/>
  <c r="G179" i="42"/>
  <c r="H179" i="42"/>
  <c r="J179" i="42"/>
  <c r="L179" i="42"/>
  <c r="N179" i="42"/>
  <c r="C724" i="42"/>
  <c r="D724" i="42"/>
  <c r="E724" i="42"/>
  <c r="F724" i="42"/>
  <c r="G724" i="42"/>
  <c r="H724" i="42"/>
  <c r="J724" i="42"/>
  <c r="L724" i="42"/>
  <c r="N724" i="42"/>
  <c r="C840" i="42"/>
  <c r="D840" i="42"/>
  <c r="E840" i="42"/>
  <c r="F840" i="42"/>
  <c r="G840" i="42"/>
  <c r="H840" i="42"/>
  <c r="J840" i="42"/>
  <c r="L840" i="42"/>
  <c r="N840" i="42"/>
  <c r="C839" i="42"/>
  <c r="D839" i="42"/>
  <c r="E839" i="42"/>
  <c r="F839" i="42"/>
  <c r="G839" i="42"/>
  <c r="H839" i="42"/>
  <c r="J839" i="42"/>
  <c r="L839" i="42"/>
  <c r="N839" i="42"/>
  <c r="C178" i="42"/>
  <c r="D178" i="42"/>
  <c r="E178" i="42"/>
  <c r="F178" i="42"/>
  <c r="G178" i="42"/>
  <c r="H178" i="42"/>
  <c r="J178" i="42"/>
  <c r="L178" i="42"/>
  <c r="N178" i="42"/>
  <c r="C677" i="42"/>
  <c r="D677" i="42"/>
  <c r="E677" i="42"/>
  <c r="F677" i="42"/>
  <c r="G677" i="42"/>
  <c r="H677" i="42"/>
  <c r="J677" i="42"/>
  <c r="L677" i="42"/>
  <c r="N677" i="42"/>
  <c r="C575" i="42"/>
  <c r="D575" i="42"/>
  <c r="E575" i="42"/>
  <c r="F575" i="42"/>
  <c r="G575" i="42"/>
  <c r="H575" i="42"/>
  <c r="J575" i="42"/>
  <c r="L575" i="42"/>
  <c r="N575" i="42"/>
  <c r="C285" i="42"/>
  <c r="D285" i="42"/>
  <c r="E285" i="42"/>
  <c r="F285" i="42"/>
  <c r="G285" i="42"/>
  <c r="H285" i="42"/>
  <c r="J285" i="42"/>
  <c r="L285" i="42"/>
  <c r="N285" i="42"/>
  <c r="C558" i="42"/>
  <c r="D558" i="42"/>
  <c r="E558" i="42"/>
  <c r="F558" i="42"/>
  <c r="G558" i="42"/>
  <c r="H558" i="42"/>
  <c r="J558" i="42"/>
  <c r="L558" i="42"/>
  <c r="N558" i="42"/>
  <c r="C803" i="42"/>
  <c r="D803" i="42"/>
  <c r="E803" i="42"/>
  <c r="F803" i="42"/>
  <c r="G803" i="42"/>
  <c r="H803" i="42"/>
  <c r="J803" i="42"/>
  <c r="L803" i="42"/>
  <c r="N803" i="42"/>
  <c r="C769" i="42"/>
  <c r="D769" i="42"/>
  <c r="E769" i="42"/>
  <c r="F769" i="42"/>
  <c r="G769" i="42"/>
  <c r="H769" i="42"/>
  <c r="J769" i="42"/>
  <c r="L769" i="42"/>
  <c r="N769" i="42"/>
  <c r="C838" i="42"/>
  <c r="D838" i="42"/>
  <c r="E838" i="42"/>
  <c r="F838" i="42"/>
  <c r="G838" i="42"/>
  <c r="H838" i="42"/>
  <c r="J838" i="42"/>
  <c r="L838" i="42"/>
  <c r="N838" i="42"/>
  <c r="C310" i="42"/>
  <c r="D310" i="42"/>
  <c r="E310" i="42"/>
  <c r="F310" i="42"/>
  <c r="G310" i="42"/>
  <c r="H310" i="42"/>
  <c r="J310" i="42"/>
  <c r="L310" i="42"/>
  <c r="N310" i="42"/>
  <c r="C837" i="42"/>
  <c r="D837" i="42"/>
  <c r="E837" i="42"/>
  <c r="F837" i="42"/>
  <c r="G837" i="42"/>
  <c r="H837" i="42"/>
  <c r="J837" i="42"/>
  <c r="L837" i="42"/>
  <c r="N837" i="42"/>
  <c r="C551" i="42"/>
  <c r="D551" i="42"/>
  <c r="E551" i="42"/>
  <c r="F551" i="42"/>
  <c r="G551" i="42"/>
  <c r="H551" i="42"/>
  <c r="J551" i="42"/>
  <c r="L551" i="42"/>
  <c r="N551" i="42"/>
  <c r="C32" i="42"/>
  <c r="D32" i="42"/>
  <c r="E32" i="42"/>
  <c r="F32" i="42"/>
  <c r="G32" i="42"/>
  <c r="H32" i="42"/>
  <c r="J32" i="42"/>
  <c r="L32" i="42"/>
  <c r="N32" i="42"/>
  <c r="C836" i="42"/>
  <c r="D836" i="42"/>
  <c r="E836" i="42"/>
  <c r="F836" i="42"/>
  <c r="G836" i="42"/>
  <c r="H836" i="42"/>
  <c r="J836" i="42"/>
  <c r="L836" i="42"/>
  <c r="N836" i="42"/>
  <c r="C309" i="42"/>
  <c r="D309" i="42"/>
  <c r="E309" i="42"/>
  <c r="F309" i="42"/>
  <c r="G309" i="42"/>
  <c r="H309" i="42"/>
  <c r="J309" i="42"/>
  <c r="L309" i="42"/>
  <c r="N309" i="42"/>
  <c r="C244" i="42"/>
  <c r="D244" i="42"/>
  <c r="E244" i="42"/>
  <c r="F244" i="42"/>
  <c r="G244" i="42"/>
  <c r="H244" i="42"/>
  <c r="J244" i="42"/>
  <c r="L244" i="42"/>
  <c r="N244" i="42"/>
  <c r="C308" i="42"/>
  <c r="D308" i="42"/>
  <c r="E308" i="42"/>
  <c r="F308" i="42"/>
  <c r="G308" i="42"/>
  <c r="H308" i="42"/>
  <c r="J308" i="42"/>
  <c r="L308" i="42"/>
  <c r="N308" i="42"/>
  <c r="C307" i="42"/>
  <c r="D307" i="42"/>
  <c r="E307" i="42"/>
  <c r="F307" i="42"/>
  <c r="G307" i="42"/>
  <c r="H307" i="42"/>
  <c r="J307" i="42"/>
  <c r="L307" i="42"/>
  <c r="N307" i="42"/>
  <c r="C536" i="42"/>
  <c r="D536" i="42"/>
  <c r="E536" i="42"/>
  <c r="F536" i="42"/>
  <c r="G536" i="42"/>
  <c r="H536" i="42"/>
  <c r="J536" i="42"/>
  <c r="L536" i="42"/>
  <c r="N536" i="42"/>
  <c r="C835" i="42"/>
  <c r="D835" i="42"/>
  <c r="E835" i="42"/>
  <c r="F835" i="42"/>
  <c r="G835" i="42"/>
  <c r="H835" i="42"/>
  <c r="J835" i="42"/>
  <c r="L835" i="42"/>
  <c r="N835" i="42"/>
  <c r="C834" i="42"/>
  <c r="D834" i="42"/>
  <c r="E834" i="42"/>
  <c r="F834" i="42"/>
  <c r="G834" i="42"/>
  <c r="H834" i="42"/>
  <c r="J834" i="42"/>
  <c r="L834" i="42"/>
  <c r="N834" i="42"/>
  <c r="C535" i="42"/>
  <c r="D535" i="42"/>
  <c r="E535" i="42"/>
  <c r="F535" i="42"/>
  <c r="G535" i="42"/>
  <c r="H535" i="42"/>
  <c r="J535" i="42"/>
  <c r="L535" i="42"/>
  <c r="N535" i="42"/>
  <c r="C306" i="42"/>
  <c r="D306" i="42"/>
  <c r="E306" i="42"/>
  <c r="F306" i="42"/>
  <c r="G306" i="42"/>
  <c r="H306" i="42"/>
  <c r="J306" i="42"/>
  <c r="L306" i="42"/>
  <c r="N306" i="42"/>
  <c r="C833" i="42"/>
  <c r="D833" i="42"/>
  <c r="E833" i="42"/>
  <c r="F833" i="42"/>
  <c r="G833" i="42"/>
  <c r="H833" i="42"/>
  <c r="J833" i="42"/>
  <c r="L833" i="42"/>
  <c r="N833" i="42"/>
  <c r="C305" i="42"/>
  <c r="D305" i="42"/>
  <c r="E305" i="42"/>
  <c r="F305" i="42"/>
  <c r="G305" i="42"/>
  <c r="H305" i="42"/>
  <c r="J305" i="42"/>
  <c r="L305" i="42"/>
  <c r="N305" i="42"/>
  <c r="C14" i="42"/>
  <c r="D14" i="42"/>
  <c r="E14" i="42"/>
  <c r="F14" i="42"/>
  <c r="G14" i="42"/>
  <c r="H14" i="42"/>
  <c r="J14" i="42"/>
  <c r="L14" i="42"/>
  <c r="N14" i="42"/>
  <c r="C304" i="42"/>
  <c r="D304" i="42"/>
  <c r="E304" i="42"/>
  <c r="F304" i="42"/>
  <c r="G304" i="42"/>
  <c r="H304" i="42"/>
  <c r="J304" i="42"/>
  <c r="L304" i="42"/>
  <c r="N304" i="42"/>
  <c r="C832" i="42"/>
  <c r="D832" i="42"/>
  <c r="E832" i="42"/>
  <c r="F832" i="42"/>
  <c r="G832" i="42"/>
  <c r="H832" i="42"/>
  <c r="J832" i="42"/>
  <c r="L832" i="42"/>
  <c r="N832" i="42"/>
  <c r="C303" i="42"/>
  <c r="D303" i="42"/>
  <c r="E303" i="42"/>
  <c r="F303" i="42"/>
  <c r="G303" i="42"/>
  <c r="H303" i="42"/>
  <c r="J303" i="42"/>
  <c r="L303" i="42"/>
  <c r="N303" i="42"/>
  <c r="C831" i="42"/>
  <c r="D831" i="42"/>
  <c r="E831" i="42"/>
  <c r="F831" i="42"/>
  <c r="G831" i="42"/>
  <c r="H831" i="42"/>
  <c r="J831" i="42"/>
  <c r="L831" i="42"/>
  <c r="N831" i="42"/>
  <c r="C302" i="42"/>
  <c r="D302" i="42"/>
  <c r="E302" i="42"/>
  <c r="F302" i="42"/>
  <c r="G302" i="42"/>
  <c r="H302" i="42"/>
  <c r="J302" i="42"/>
  <c r="L302" i="42"/>
  <c r="N302" i="42"/>
  <c r="C301" i="42"/>
  <c r="D301" i="42"/>
  <c r="E301" i="42"/>
  <c r="F301" i="42"/>
  <c r="G301" i="42"/>
  <c r="H301" i="42"/>
  <c r="J301" i="42"/>
  <c r="L301" i="42"/>
  <c r="N301" i="42"/>
  <c r="C792" i="42"/>
  <c r="D792" i="42"/>
  <c r="E792" i="42"/>
  <c r="F792" i="42"/>
  <c r="G792" i="42"/>
  <c r="H792" i="42"/>
  <c r="J792" i="42"/>
  <c r="L792" i="42"/>
  <c r="N792" i="42"/>
  <c r="C830" i="42"/>
  <c r="D830" i="42"/>
  <c r="E830" i="42"/>
  <c r="F830" i="42"/>
  <c r="G830" i="42"/>
  <c r="H830" i="42"/>
  <c r="J830" i="42"/>
  <c r="L830" i="42"/>
  <c r="N830" i="42"/>
  <c r="C300" i="42"/>
  <c r="D300" i="42"/>
  <c r="E300" i="42"/>
  <c r="F300" i="42"/>
  <c r="G300" i="42"/>
  <c r="H300" i="42"/>
  <c r="J300" i="42"/>
  <c r="L300" i="42"/>
  <c r="N300" i="42"/>
  <c r="C789" i="42"/>
  <c r="D789" i="42"/>
  <c r="E789" i="42"/>
  <c r="F789" i="42"/>
  <c r="G789" i="42"/>
  <c r="H789" i="42"/>
  <c r="J789" i="42"/>
  <c r="L789" i="42"/>
  <c r="N789" i="42"/>
  <c r="C829" i="42"/>
  <c r="D829" i="42"/>
  <c r="E829" i="42"/>
  <c r="F829" i="42"/>
  <c r="G829" i="42"/>
  <c r="H829" i="42"/>
  <c r="J829" i="42"/>
  <c r="L829" i="42"/>
  <c r="N829" i="42"/>
  <c r="C480" i="42"/>
  <c r="D480" i="42"/>
  <c r="E480" i="42"/>
  <c r="F480" i="42"/>
  <c r="G480" i="42"/>
  <c r="H480" i="42"/>
  <c r="J480" i="42"/>
  <c r="L480" i="42"/>
  <c r="N480" i="42"/>
  <c r="C828" i="42"/>
  <c r="D828" i="42"/>
  <c r="E828" i="42"/>
  <c r="F828" i="42"/>
  <c r="G828" i="42"/>
  <c r="H828" i="42"/>
  <c r="J828" i="42"/>
  <c r="L828" i="42"/>
  <c r="N828" i="42"/>
  <c r="C723" i="42"/>
  <c r="D723" i="42"/>
  <c r="E723" i="42"/>
  <c r="F723" i="42"/>
  <c r="G723" i="42"/>
  <c r="H723" i="42"/>
  <c r="J723" i="42"/>
  <c r="L723" i="42"/>
  <c r="N723" i="42"/>
  <c r="C827" i="42"/>
  <c r="D827" i="42"/>
  <c r="E827" i="42"/>
  <c r="F827" i="42"/>
  <c r="G827" i="42"/>
  <c r="H827" i="42"/>
  <c r="J827" i="42"/>
  <c r="L827" i="42"/>
  <c r="N827" i="42"/>
  <c r="C826" i="42"/>
  <c r="D826" i="42"/>
  <c r="E826" i="42"/>
  <c r="F826" i="42"/>
  <c r="G826" i="42"/>
  <c r="H826" i="42"/>
  <c r="J826" i="42"/>
  <c r="L826" i="42"/>
  <c r="N826" i="42"/>
  <c r="C777" i="42"/>
  <c r="D777" i="42"/>
  <c r="E777" i="42"/>
  <c r="F777" i="42"/>
  <c r="G777" i="42"/>
  <c r="H777" i="42"/>
  <c r="J777" i="42"/>
  <c r="L777" i="42"/>
  <c r="N777" i="42"/>
  <c r="C177" i="42"/>
  <c r="D177" i="42"/>
  <c r="E177" i="42"/>
  <c r="F177" i="42"/>
  <c r="G177" i="42"/>
  <c r="H177" i="42"/>
  <c r="J177" i="42"/>
  <c r="L177" i="42"/>
  <c r="N177" i="42"/>
  <c r="C825" i="42"/>
  <c r="D825" i="42"/>
  <c r="E825" i="42"/>
  <c r="F825" i="42"/>
  <c r="G825" i="42"/>
  <c r="H825" i="42"/>
  <c r="J825" i="42"/>
  <c r="L825" i="42"/>
  <c r="N825" i="42"/>
  <c r="C264" i="42"/>
  <c r="D264" i="42"/>
  <c r="E264" i="42"/>
  <c r="F264" i="42"/>
  <c r="G264" i="42"/>
  <c r="H264" i="42"/>
  <c r="J264" i="42"/>
  <c r="L264" i="42"/>
  <c r="N264" i="42"/>
  <c r="C574" i="42"/>
  <c r="D574" i="42"/>
  <c r="E574" i="42"/>
  <c r="F574" i="42"/>
  <c r="G574" i="42"/>
  <c r="H574" i="42"/>
  <c r="J574" i="42"/>
  <c r="L574" i="42"/>
  <c r="N574" i="42"/>
  <c r="C785" i="42"/>
  <c r="D785" i="42"/>
  <c r="E785" i="42"/>
  <c r="F785" i="42"/>
  <c r="G785" i="42"/>
  <c r="H785" i="42"/>
  <c r="J785" i="42"/>
  <c r="L785" i="42"/>
  <c r="N785" i="42"/>
  <c r="C534" i="42"/>
  <c r="D534" i="42"/>
  <c r="E534" i="42"/>
  <c r="F534" i="42"/>
  <c r="G534" i="42"/>
  <c r="H534" i="42"/>
  <c r="J534" i="42"/>
  <c r="L534" i="42"/>
  <c r="N534" i="42"/>
  <c r="C824" i="42"/>
  <c r="D824" i="42"/>
  <c r="E824" i="42"/>
  <c r="F824" i="42"/>
  <c r="G824" i="42"/>
  <c r="H824" i="42"/>
  <c r="J824" i="42"/>
  <c r="L824" i="42"/>
  <c r="N824" i="42"/>
  <c r="C776" i="42"/>
  <c r="D776" i="42"/>
  <c r="E776" i="42"/>
  <c r="F776" i="42"/>
  <c r="G776" i="42"/>
  <c r="H776" i="42"/>
  <c r="J776" i="42"/>
  <c r="L776" i="42"/>
  <c r="N776" i="42"/>
  <c r="C775" i="42"/>
  <c r="D775" i="42"/>
  <c r="E775" i="42"/>
  <c r="F775" i="42"/>
  <c r="G775" i="42"/>
  <c r="H775" i="42"/>
  <c r="J775" i="42"/>
  <c r="L775" i="42"/>
  <c r="N775" i="42"/>
  <c r="C557" i="42"/>
  <c r="D557" i="42"/>
  <c r="E557" i="42"/>
  <c r="F557" i="42"/>
  <c r="G557" i="42"/>
  <c r="H557" i="42"/>
  <c r="J557" i="42"/>
  <c r="L557" i="42"/>
  <c r="N557" i="42"/>
  <c r="C823" i="42"/>
  <c r="D823" i="42"/>
  <c r="E823" i="42"/>
  <c r="F823" i="42"/>
  <c r="G823" i="42"/>
  <c r="H823" i="42"/>
  <c r="J823" i="42"/>
  <c r="L823" i="42"/>
  <c r="N823" i="42"/>
  <c r="C722" i="42"/>
  <c r="D722" i="42"/>
  <c r="E722" i="42"/>
  <c r="F722" i="42"/>
  <c r="G722" i="42"/>
  <c r="H722" i="42"/>
  <c r="J722" i="42"/>
  <c r="L722" i="42"/>
  <c r="N722" i="42"/>
  <c r="C768" i="42"/>
  <c r="D768" i="42"/>
  <c r="E768" i="42"/>
  <c r="F768" i="42"/>
  <c r="G768" i="42"/>
  <c r="H768" i="42"/>
  <c r="J768" i="42"/>
  <c r="L768" i="42"/>
  <c r="N768" i="42"/>
  <c r="C299" i="42"/>
  <c r="D299" i="42"/>
  <c r="E299" i="42"/>
  <c r="F299" i="42"/>
  <c r="G299" i="42"/>
  <c r="H299" i="42"/>
  <c r="J299" i="42"/>
  <c r="L299" i="42"/>
  <c r="N299" i="42"/>
  <c r="C298" i="42"/>
  <c r="D298" i="42"/>
  <c r="E298" i="42"/>
  <c r="F298" i="42"/>
  <c r="G298" i="42"/>
  <c r="H298" i="42"/>
  <c r="J298" i="42"/>
  <c r="L298" i="42"/>
  <c r="N298" i="42"/>
  <c r="C556" i="42"/>
  <c r="D556" i="42"/>
  <c r="E556" i="42"/>
  <c r="F556" i="42"/>
  <c r="G556" i="42"/>
  <c r="H556" i="42"/>
  <c r="J556" i="42"/>
  <c r="L556" i="42"/>
  <c r="N556" i="42"/>
  <c r="C822" i="42"/>
  <c r="D822" i="42"/>
  <c r="E822" i="42"/>
  <c r="F822" i="42"/>
  <c r="G822" i="42"/>
  <c r="H822" i="42"/>
  <c r="J822" i="42"/>
  <c r="L822" i="42"/>
  <c r="N822" i="42"/>
  <c r="C821" i="42"/>
  <c r="D821" i="42"/>
  <c r="E821" i="42"/>
  <c r="F821" i="42"/>
  <c r="G821" i="42"/>
  <c r="H821" i="42"/>
  <c r="J821" i="42"/>
  <c r="L821" i="42"/>
  <c r="N821" i="42"/>
  <c r="C820" i="42"/>
  <c r="D820" i="42"/>
  <c r="E820" i="42"/>
  <c r="F820" i="42"/>
  <c r="G820" i="42"/>
  <c r="H820" i="42"/>
  <c r="J820" i="42"/>
  <c r="L820" i="42"/>
  <c r="N820" i="42"/>
  <c r="C784" i="42"/>
  <c r="D784" i="42"/>
  <c r="E784" i="42"/>
  <c r="F784" i="42"/>
  <c r="G784" i="42"/>
  <c r="H784" i="42"/>
  <c r="J784" i="42"/>
  <c r="L784" i="42"/>
  <c r="N784" i="42"/>
  <c r="C721" i="42"/>
  <c r="D721" i="42"/>
  <c r="E721" i="42"/>
  <c r="F721" i="42"/>
  <c r="G721" i="42"/>
  <c r="H721" i="42"/>
  <c r="J721" i="42"/>
  <c r="L721" i="42"/>
  <c r="N721" i="42"/>
  <c r="C297" i="42"/>
  <c r="D297" i="42"/>
  <c r="E297" i="42"/>
  <c r="F297" i="42"/>
  <c r="G297" i="42"/>
  <c r="H297" i="42"/>
  <c r="J297" i="42"/>
  <c r="L297" i="42"/>
  <c r="N297" i="42"/>
  <c r="C520" i="42"/>
  <c r="D520" i="42"/>
  <c r="E520" i="42"/>
  <c r="F520" i="42"/>
  <c r="G520" i="42"/>
  <c r="H520" i="42"/>
  <c r="J520" i="42"/>
  <c r="L520" i="42"/>
  <c r="N520" i="42"/>
  <c r="C819" i="42"/>
  <c r="D819" i="42"/>
  <c r="E819" i="42"/>
  <c r="F819" i="42"/>
  <c r="G819" i="42"/>
  <c r="H819" i="42"/>
  <c r="J819" i="42"/>
  <c r="L819" i="42"/>
  <c r="N819" i="42"/>
  <c r="C818" i="42"/>
  <c r="D818" i="42"/>
  <c r="E818" i="42"/>
  <c r="F818" i="42"/>
  <c r="G818" i="42"/>
  <c r="H818" i="42"/>
  <c r="J818" i="42"/>
  <c r="L818" i="42"/>
  <c r="N818" i="42"/>
  <c r="C31" i="42"/>
  <c r="D31" i="42"/>
  <c r="E31" i="42"/>
  <c r="F31" i="42"/>
  <c r="G31" i="42"/>
  <c r="H31" i="42"/>
  <c r="J31" i="42"/>
  <c r="L31" i="42"/>
  <c r="N31" i="42"/>
  <c r="C817" i="42"/>
  <c r="D817" i="42"/>
  <c r="E817" i="42"/>
  <c r="F817" i="42"/>
  <c r="G817" i="42"/>
  <c r="H817" i="42"/>
  <c r="J817" i="42"/>
  <c r="L817" i="42"/>
  <c r="N817" i="42"/>
  <c r="C30" i="42"/>
  <c r="D30" i="42"/>
  <c r="E30" i="42"/>
  <c r="F30" i="42"/>
  <c r="G30" i="42"/>
  <c r="H30" i="42"/>
  <c r="J30" i="42"/>
  <c r="L30" i="42"/>
  <c r="N30" i="42"/>
  <c r="C816" i="42"/>
  <c r="D816" i="42"/>
  <c r="E816" i="42"/>
  <c r="F816" i="42"/>
  <c r="G816" i="42"/>
  <c r="H816" i="42"/>
  <c r="J816" i="42"/>
  <c r="L816" i="42"/>
  <c r="N816" i="42"/>
  <c r="C550" i="42"/>
  <c r="D550" i="42"/>
  <c r="E550" i="42"/>
  <c r="F550" i="42"/>
  <c r="G550" i="42"/>
  <c r="H550" i="42"/>
  <c r="J550" i="42"/>
  <c r="L550" i="42"/>
  <c r="N550" i="42"/>
  <c r="C296" i="42"/>
  <c r="D296" i="42"/>
  <c r="E296" i="42"/>
  <c r="F296" i="42"/>
  <c r="G296" i="42"/>
  <c r="H296" i="42"/>
  <c r="J296" i="42"/>
  <c r="L296" i="42"/>
  <c r="N296" i="42"/>
  <c r="C519" i="42"/>
  <c r="D519" i="42"/>
  <c r="E519" i="42"/>
  <c r="F519" i="42"/>
  <c r="G519" i="42"/>
  <c r="H519" i="42"/>
  <c r="J519" i="42"/>
  <c r="L519" i="42"/>
  <c r="N519" i="42"/>
  <c r="C295" i="42"/>
  <c r="D295" i="42"/>
  <c r="E295" i="42"/>
  <c r="F295" i="42"/>
  <c r="G295" i="42"/>
  <c r="H295" i="42"/>
  <c r="J295" i="42"/>
  <c r="L295" i="42"/>
  <c r="N295" i="42"/>
  <c r="C29" i="42"/>
  <c r="D29" i="42"/>
  <c r="E29" i="42"/>
  <c r="F29" i="42"/>
  <c r="G29" i="42"/>
  <c r="H29" i="42"/>
  <c r="J29" i="42"/>
  <c r="L29" i="42"/>
  <c r="N29" i="42"/>
  <c r="C573" i="42"/>
  <c r="D573" i="42"/>
  <c r="E573" i="42"/>
  <c r="F573" i="42"/>
  <c r="G573" i="42"/>
  <c r="H573" i="42"/>
  <c r="J573" i="42"/>
  <c r="L573" i="42"/>
  <c r="N573" i="42"/>
  <c r="C294" i="42"/>
  <c r="D294" i="42"/>
  <c r="E294" i="42"/>
  <c r="F294" i="42"/>
  <c r="G294" i="42"/>
  <c r="H294" i="42"/>
  <c r="J294" i="42"/>
  <c r="L294" i="42"/>
  <c r="N294" i="42"/>
  <c r="C176" i="42"/>
  <c r="D176" i="42"/>
  <c r="E176" i="42"/>
  <c r="F176" i="42"/>
  <c r="G176" i="42"/>
  <c r="H176" i="42"/>
  <c r="J176" i="42"/>
  <c r="L176" i="42"/>
  <c r="N176" i="42"/>
  <c r="C572" i="42"/>
  <c r="D572" i="42"/>
  <c r="E572" i="42"/>
  <c r="F572" i="42"/>
  <c r="G572" i="42"/>
  <c r="H572" i="42"/>
  <c r="J572" i="42"/>
  <c r="L572" i="42"/>
  <c r="N572" i="42"/>
  <c r="C271" i="42"/>
  <c r="D271" i="42"/>
  <c r="E271" i="42"/>
  <c r="F271" i="42"/>
  <c r="G271" i="42"/>
  <c r="H271" i="42"/>
  <c r="J271" i="42"/>
  <c r="L271" i="42"/>
  <c r="N271" i="42"/>
  <c r="C471" i="42"/>
  <c r="D471" i="42"/>
  <c r="E471" i="42"/>
  <c r="F471" i="42"/>
  <c r="G471" i="42"/>
  <c r="H471" i="42"/>
  <c r="J471" i="42"/>
  <c r="L471" i="42"/>
  <c r="N471" i="42"/>
  <c r="C175" i="42"/>
  <c r="D175" i="42"/>
  <c r="E175" i="42"/>
  <c r="F175" i="42"/>
  <c r="G175" i="42"/>
  <c r="H175" i="42"/>
  <c r="J175" i="42"/>
  <c r="L175" i="42"/>
  <c r="N175" i="42"/>
  <c r="C143" i="42"/>
  <c r="D143" i="42"/>
  <c r="E143" i="42"/>
  <c r="F143" i="42"/>
  <c r="G143" i="42"/>
  <c r="H143" i="42"/>
  <c r="J143" i="42"/>
  <c r="L143" i="42"/>
  <c r="N143" i="42"/>
  <c r="C571" i="42"/>
  <c r="D571" i="42"/>
  <c r="E571" i="42"/>
  <c r="F571" i="42"/>
  <c r="G571" i="42"/>
  <c r="H571" i="42"/>
  <c r="J571" i="42"/>
  <c r="L571" i="42"/>
  <c r="N571" i="42"/>
  <c r="C293" i="42"/>
  <c r="D293" i="42"/>
  <c r="E293" i="42"/>
  <c r="F293" i="42"/>
  <c r="G293" i="42"/>
  <c r="H293" i="42"/>
  <c r="J293" i="42"/>
  <c r="L293" i="42"/>
  <c r="N293" i="42"/>
  <c r="C570" i="42"/>
  <c r="D570" i="42"/>
  <c r="E570" i="42"/>
  <c r="F570" i="42"/>
  <c r="G570" i="42"/>
  <c r="H570" i="42"/>
  <c r="J570" i="42"/>
  <c r="L570" i="42"/>
  <c r="N570" i="42"/>
  <c r="C720" i="42"/>
  <c r="D720" i="42"/>
  <c r="E720" i="42"/>
  <c r="F720" i="42"/>
  <c r="G720" i="42"/>
  <c r="H720" i="42"/>
  <c r="J720" i="42"/>
  <c r="L720" i="42"/>
  <c r="N720" i="42"/>
  <c r="C569" i="42"/>
  <c r="D569" i="42"/>
  <c r="E569" i="42"/>
  <c r="F569" i="42"/>
  <c r="G569" i="42"/>
  <c r="H569" i="42"/>
  <c r="J569" i="42"/>
  <c r="L569" i="42"/>
  <c r="N569" i="42"/>
  <c r="C167" i="42"/>
  <c r="D167" i="42"/>
  <c r="E167" i="42"/>
  <c r="F167" i="42"/>
  <c r="G167" i="42"/>
  <c r="H167" i="42"/>
  <c r="J167" i="42"/>
  <c r="L167" i="42"/>
  <c r="N167" i="42"/>
  <c r="C292" i="42"/>
  <c r="D292" i="42"/>
  <c r="E292" i="42"/>
  <c r="F292" i="42"/>
  <c r="G292" i="42"/>
  <c r="H292" i="42"/>
  <c r="J292" i="42"/>
  <c r="L292" i="42"/>
  <c r="N292" i="42"/>
  <c r="C142" i="42"/>
  <c r="D142" i="42"/>
  <c r="E142" i="42"/>
  <c r="F142" i="42"/>
  <c r="G142" i="42"/>
  <c r="H142" i="42"/>
  <c r="J142" i="42"/>
  <c r="L142" i="42"/>
  <c r="N142" i="42"/>
  <c r="C174" i="42"/>
  <c r="D174" i="42"/>
  <c r="E174" i="42"/>
  <c r="F174" i="42"/>
  <c r="G174" i="42"/>
  <c r="H174" i="42"/>
  <c r="J174" i="42"/>
  <c r="L174" i="42"/>
  <c r="N174" i="42"/>
  <c r="C28" i="42"/>
  <c r="D28" i="42"/>
  <c r="E28" i="42"/>
  <c r="F28" i="42"/>
  <c r="G28" i="42"/>
  <c r="H28" i="42"/>
  <c r="J28" i="42"/>
  <c r="L28" i="42"/>
  <c r="N28" i="42"/>
  <c r="C173" i="42"/>
  <c r="D173" i="42"/>
  <c r="E173" i="42"/>
  <c r="F173" i="42"/>
  <c r="G173" i="42"/>
  <c r="H173" i="42"/>
  <c r="J173" i="42"/>
  <c r="L173" i="42"/>
  <c r="N173" i="42"/>
  <c r="C166" i="42"/>
  <c r="D166" i="42"/>
  <c r="E166" i="42"/>
  <c r="F166" i="42"/>
  <c r="G166" i="42"/>
  <c r="H166" i="42"/>
  <c r="J166" i="42"/>
  <c r="L166" i="42"/>
  <c r="N166" i="42"/>
  <c r="C518" i="42"/>
  <c r="D518" i="42"/>
  <c r="E518" i="42"/>
  <c r="F518" i="42"/>
  <c r="G518" i="42"/>
  <c r="H518" i="42"/>
  <c r="J518" i="42"/>
  <c r="L518" i="42"/>
  <c r="N518" i="42"/>
  <c r="C568" i="42"/>
  <c r="D568" i="42"/>
  <c r="E568" i="42"/>
  <c r="F568" i="42"/>
  <c r="G568" i="42"/>
  <c r="H568" i="42"/>
  <c r="J568" i="42"/>
  <c r="L568" i="42"/>
  <c r="N568" i="42"/>
  <c r="C815" i="42"/>
  <c r="D815" i="42"/>
  <c r="E815" i="42"/>
  <c r="F815" i="42"/>
  <c r="G815" i="42"/>
  <c r="H815" i="42"/>
  <c r="J815" i="42"/>
  <c r="L815" i="42"/>
  <c r="N815" i="42"/>
  <c r="C814" i="42"/>
  <c r="D814" i="42"/>
  <c r="E814" i="42"/>
  <c r="F814" i="42"/>
  <c r="G814" i="42"/>
  <c r="H814" i="42"/>
  <c r="J814" i="42"/>
  <c r="L814" i="42"/>
  <c r="N814" i="42"/>
  <c r="C567" i="42"/>
  <c r="D567" i="42"/>
  <c r="E567" i="42"/>
  <c r="F567" i="42"/>
  <c r="G567" i="42"/>
  <c r="H567" i="42"/>
  <c r="J567" i="42"/>
  <c r="L567" i="42"/>
  <c r="N567" i="42"/>
  <c r="C566" i="42"/>
  <c r="D566" i="42"/>
  <c r="E566" i="42"/>
  <c r="F566" i="42"/>
  <c r="G566" i="42"/>
  <c r="H566" i="42"/>
  <c r="J566" i="42"/>
  <c r="L566" i="42"/>
  <c r="N566" i="42"/>
  <c r="C172" i="42"/>
  <c r="D172" i="42"/>
  <c r="E172" i="42"/>
  <c r="F172" i="42"/>
  <c r="G172" i="42"/>
  <c r="H172" i="42"/>
  <c r="J172" i="42"/>
  <c r="L172" i="42"/>
  <c r="N172" i="42"/>
  <c r="C565" i="42"/>
  <c r="D565" i="42"/>
  <c r="E565" i="42"/>
  <c r="F565" i="42"/>
  <c r="G565" i="42"/>
  <c r="H565" i="42"/>
  <c r="J565" i="42"/>
  <c r="L565" i="42"/>
  <c r="N565" i="42"/>
  <c r="C719" i="42"/>
  <c r="D719" i="42"/>
  <c r="E719" i="42"/>
  <c r="F719" i="42"/>
  <c r="G719" i="42"/>
  <c r="H719" i="42"/>
  <c r="J719" i="42"/>
  <c r="L719" i="42"/>
  <c r="N719" i="42"/>
  <c r="C291" i="42"/>
  <c r="D291" i="42"/>
  <c r="E291" i="42"/>
  <c r="F291" i="42"/>
  <c r="G291" i="42"/>
  <c r="H291" i="42"/>
  <c r="J291" i="42"/>
  <c r="L291" i="42"/>
  <c r="N291" i="42"/>
  <c r="C27" i="42"/>
  <c r="D27" i="42"/>
  <c r="E27" i="42"/>
  <c r="F27" i="42"/>
  <c r="G27" i="42"/>
  <c r="H27" i="42"/>
  <c r="J27" i="42"/>
  <c r="L27" i="42"/>
  <c r="N27" i="42"/>
  <c r="C813" i="42"/>
  <c r="D813" i="42"/>
  <c r="E813" i="42"/>
  <c r="F813" i="42"/>
  <c r="G813" i="42"/>
  <c r="H813" i="42"/>
  <c r="J813" i="42"/>
  <c r="L813" i="42"/>
  <c r="N813" i="42"/>
  <c r="C290" i="42"/>
  <c r="D290" i="42"/>
  <c r="E290" i="42"/>
  <c r="F290" i="42"/>
  <c r="G290" i="42"/>
  <c r="H290" i="42"/>
  <c r="J290" i="42"/>
  <c r="L290" i="42"/>
  <c r="N290" i="42"/>
  <c r="C564" i="42"/>
  <c r="D564" i="42"/>
  <c r="E564" i="42"/>
  <c r="F564" i="42"/>
  <c r="G564" i="42"/>
  <c r="H564" i="42"/>
  <c r="J564" i="42"/>
  <c r="L564" i="42"/>
  <c r="N564" i="42"/>
  <c r="C690" i="42"/>
  <c r="D690" i="42"/>
  <c r="E690" i="42"/>
  <c r="F690" i="42"/>
  <c r="G690" i="42"/>
  <c r="H690" i="42"/>
  <c r="J690" i="42"/>
  <c r="L690" i="42"/>
  <c r="N690" i="42"/>
  <c r="C259" i="42"/>
  <c r="D259" i="42"/>
  <c r="E259" i="42"/>
  <c r="F259" i="42"/>
  <c r="G259" i="42"/>
  <c r="H259" i="42"/>
  <c r="J259" i="42"/>
  <c r="L259" i="42"/>
  <c r="N259" i="42"/>
  <c r="C289" i="42"/>
  <c r="D289" i="42"/>
  <c r="E289" i="42"/>
  <c r="F289" i="42"/>
  <c r="G289" i="42"/>
  <c r="H289" i="42"/>
  <c r="J289" i="42"/>
  <c r="L289" i="42"/>
  <c r="N289" i="42"/>
  <c r="C288" i="42"/>
  <c r="D288" i="42"/>
  <c r="E288" i="42"/>
  <c r="F288" i="42"/>
  <c r="G288" i="42"/>
  <c r="H288" i="42"/>
  <c r="J288" i="42"/>
  <c r="L288" i="42"/>
  <c r="N288" i="42"/>
  <c r="C493" i="42"/>
  <c r="D493" i="42"/>
  <c r="E493" i="42"/>
  <c r="F493" i="42"/>
  <c r="G493" i="42"/>
  <c r="H493" i="42"/>
  <c r="J493" i="42"/>
  <c r="L493" i="42"/>
  <c r="N493" i="42"/>
  <c r="C563" i="42"/>
  <c r="D563" i="42"/>
  <c r="E563" i="42"/>
  <c r="F563" i="42"/>
  <c r="G563" i="42"/>
  <c r="H563" i="42"/>
  <c r="J563" i="42"/>
  <c r="L563" i="42"/>
  <c r="N563" i="42"/>
  <c r="C562" i="42"/>
  <c r="D562" i="42"/>
  <c r="E562" i="42"/>
  <c r="F562" i="42"/>
  <c r="G562" i="42"/>
  <c r="H562" i="42"/>
  <c r="J562" i="42"/>
  <c r="L562" i="42"/>
  <c r="N562" i="42"/>
  <c r="C718" i="42"/>
  <c r="D718" i="42"/>
  <c r="E718" i="42"/>
  <c r="F718" i="42"/>
  <c r="G718" i="42"/>
  <c r="H718" i="42"/>
  <c r="J718" i="42"/>
  <c r="L718" i="42"/>
  <c r="N718" i="42"/>
  <c r="C717" i="42"/>
  <c r="D717" i="42"/>
  <c r="E717" i="42"/>
  <c r="F717" i="42"/>
  <c r="G717" i="42"/>
  <c r="H717" i="42"/>
  <c r="J717" i="42"/>
  <c r="L717" i="42"/>
  <c r="N717" i="42"/>
  <c r="C561" i="42"/>
  <c r="D561" i="42"/>
  <c r="E561" i="42"/>
  <c r="F561" i="42"/>
  <c r="G561" i="42"/>
  <c r="H561" i="42"/>
  <c r="J561" i="42"/>
  <c r="L561" i="42"/>
  <c r="N561" i="42"/>
  <c r="C812" i="42"/>
  <c r="D812" i="42"/>
  <c r="E812" i="42"/>
  <c r="F812" i="42"/>
  <c r="G812" i="42"/>
  <c r="H812" i="42"/>
  <c r="J812" i="42"/>
  <c r="L812" i="42"/>
  <c r="N812" i="42"/>
  <c r="C716" i="42"/>
  <c r="D716" i="42"/>
  <c r="E716" i="42"/>
  <c r="F716" i="42"/>
  <c r="G716" i="42"/>
  <c r="H716" i="42"/>
  <c r="J716" i="42"/>
  <c r="L716" i="42"/>
  <c r="N716" i="42"/>
  <c r="C287" i="42"/>
  <c r="D287" i="42"/>
  <c r="E287" i="42"/>
  <c r="F287" i="42"/>
  <c r="G287" i="42"/>
  <c r="H287" i="42"/>
  <c r="J287" i="42"/>
  <c r="L287" i="42"/>
  <c r="N287" i="42"/>
  <c r="C811" i="42"/>
  <c r="D811" i="42"/>
  <c r="E811" i="42"/>
  <c r="F811" i="42"/>
  <c r="G811" i="42"/>
  <c r="H811" i="42"/>
  <c r="J811" i="42"/>
  <c r="L811" i="42"/>
  <c r="N811" i="42"/>
  <c r="C286" i="42"/>
  <c r="D286" i="42"/>
  <c r="E286" i="42"/>
  <c r="F286" i="42"/>
  <c r="G286" i="42"/>
  <c r="H286" i="42"/>
  <c r="J286" i="42"/>
  <c r="L286" i="42"/>
  <c r="N286" i="42"/>
  <c r="C810" i="42"/>
  <c r="D810" i="42"/>
  <c r="E810" i="42"/>
  <c r="F810" i="42"/>
  <c r="G810" i="42"/>
  <c r="H810" i="42"/>
  <c r="J810" i="42"/>
  <c r="L810" i="42"/>
  <c r="N810" i="42"/>
  <c r="J1082" i="42"/>
  <c r="J467" i="42"/>
  <c r="J470" i="42"/>
  <c r="J1086" i="42"/>
  <c r="J809" i="42"/>
  <c r="J251" i="42"/>
  <c r="J1085" i="42"/>
  <c r="J461" i="42"/>
  <c r="J672" i="42"/>
  <c r="J465" i="42"/>
  <c r="J674" i="42"/>
  <c r="J671" i="42"/>
  <c r="J670" i="42"/>
  <c r="J673" i="42"/>
  <c r="J1080" i="42"/>
  <c r="J460" i="42"/>
  <c r="J1078" i="42"/>
  <c r="J459" i="42"/>
  <c r="J675" i="42"/>
  <c r="J252" i="42"/>
  <c r="J140" i="42"/>
  <c r="J1084" i="42"/>
  <c r="J163" i="42"/>
  <c r="J138" i="42"/>
  <c r="J713" i="42"/>
  <c r="J469" i="42"/>
  <c r="J237" i="42"/>
  <c r="J161" i="42"/>
  <c r="J688" i="42"/>
  <c r="J466" i="42"/>
  <c r="J162" i="42"/>
  <c r="J137" i="42"/>
  <c r="J676" i="42"/>
  <c r="J11" i="42"/>
  <c r="J468" i="42"/>
  <c r="J1083" i="42"/>
  <c r="J458" i="42"/>
  <c r="J136" i="42"/>
  <c r="J236" i="42"/>
  <c r="J464" i="42"/>
  <c r="J1079" i="42"/>
  <c r="J463" i="42"/>
  <c r="J462" i="42"/>
  <c r="J1081" i="42"/>
  <c r="F1082" i="42"/>
  <c r="G1082" i="42"/>
  <c r="H1082" i="42"/>
  <c r="F467" i="42"/>
  <c r="G467" i="42"/>
  <c r="H467" i="42"/>
  <c r="F470" i="42"/>
  <c r="G470" i="42"/>
  <c r="H470" i="42"/>
  <c r="F1086" i="42"/>
  <c r="G1086" i="42"/>
  <c r="H1086" i="42"/>
  <c r="F809" i="42"/>
  <c r="G809" i="42"/>
  <c r="H809" i="42"/>
  <c r="F251" i="42"/>
  <c r="G251" i="42"/>
  <c r="H251" i="42"/>
  <c r="F1085" i="42"/>
  <c r="G1085" i="42"/>
  <c r="H1085" i="42"/>
  <c r="F461" i="42"/>
  <c r="G461" i="42"/>
  <c r="H461" i="42"/>
  <c r="F672" i="42"/>
  <c r="G672" i="42"/>
  <c r="H672" i="42"/>
  <c r="F465" i="42"/>
  <c r="G465" i="42"/>
  <c r="H465" i="42"/>
  <c r="F674" i="42"/>
  <c r="G674" i="42"/>
  <c r="H674" i="42"/>
  <c r="F671" i="42"/>
  <c r="G671" i="42"/>
  <c r="H671" i="42"/>
  <c r="F670" i="42"/>
  <c r="G670" i="42"/>
  <c r="H670" i="42"/>
  <c r="F673" i="42"/>
  <c r="G673" i="42"/>
  <c r="H673" i="42"/>
  <c r="F1080" i="42"/>
  <c r="G1080" i="42"/>
  <c r="H1080" i="42"/>
  <c r="F460" i="42"/>
  <c r="G460" i="42"/>
  <c r="H460" i="42"/>
  <c r="F1078" i="42"/>
  <c r="G1078" i="42"/>
  <c r="H1078" i="42"/>
  <c r="F459" i="42"/>
  <c r="G459" i="42"/>
  <c r="H459" i="42"/>
  <c r="F675" i="42"/>
  <c r="G675" i="42"/>
  <c r="H675" i="42"/>
  <c r="F252" i="42"/>
  <c r="G252" i="42"/>
  <c r="H252" i="42"/>
  <c r="F140" i="42"/>
  <c r="G140" i="42"/>
  <c r="H140" i="42"/>
  <c r="F1084" i="42"/>
  <c r="G1084" i="42"/>
  <c r="H1084" i="42"/>
  <c r="F163" i="42"/>
  <c r="G163" i="42"/>
  <c r="H163" i="42"/>
  <c r="F138" i="42"/>
  <c r="G138" i="42"/>
  <c r="H138" i="42"/>
  <c r="F713" i="42"/>
  <c r="G713" i="42"/>
  <c r="H713" i="42"/>
  <c r="F469" i="42"/>
  <c r="G469" i="42"/>
  <c r="H469" i="42"/>
  <c r="F237" i="42"/>
  <c r="G237" i="42"/>
  <c r="H237" i="42"/>
  <c r="F161" i="42"/>
  <c r="G161" i="42"/>
  <c r="H161" i="42"/>
  <c r="F688" i="42"/>
  <c r="G688" i="42"/>
  <c r="H688" i="42"/>
  <c r="F466" i="42"/>
  <c r="G466" i="42"/>
  <c r="H466" i="42"/>
  <c r="F162" i="42"/>
  <c r="G162" i="42"/>
  <c r="H162" i="42"/>
  <c r="F137" i="42"/>
  <c r="G137" i="42"/>
  <c r="H137" i="42"/>
  <c r="F676" i="42"/>
  <c r="G676" i="42"/>
  <c r="H676" i="42"/>
  <c r="F11" i="42"/>
  <c r="G11" i="42"/>
  <c r="H11" i="42"/>
  <c r="F468" i="42"/>
  <c r="G468" i="42"/>
  <c r="H468" i="42"/>
  <c r="F1083" i="42"/>
  <c r="G1083" i="42"/>
  <c r="H1083" i="42"/>
  <c r="F458" i="42"/>
  <c r="G458" i="42"/>
  <c r="H458" i="42"/>
  <c r="F136" i="42"/>
  <c r="G136" i="42"/>
  <c r="H136" i="42"/>
  <c r="F236" i="42"/>
  <c r="G236" i="42"/>
  <c r="H236" i="42"/>
  <c r="F464" i="42"/>
  <c r="G464" i="42"/>
  <c r="H464" i="42"/>
  <c r="F1079" i="42"/>
  <c r="G1079" i="42"/>
  <c r="H1079" i="42"/>
  <c r="F463" i="42"/>
  <c r="G463" i="42"/>
  <c r="H463" i="42"/>
  <c r="F462" i="42"/>
  <c r="G462" i="42"/>
  <c r="H462" i="42"/>
  <c r="H1081" i="42"/>
  <c r="G1081" i="42"/>
  <c r="F1081" i="42"/>
  <c r="C1082" i="42"/>
  <c r="D1082" i="42"/>
  <c r="E1082" i="42"/>
  <c r="C467" i="42"/>
  <c r="D467" i="42"/>
  <c r="E467" i="42"/>
  <c r="C470" i="42"/>
  <c r="D470" i="42"/>
  <c r="E470" i="42"/>
  <c r="C1086" i="42"/>
  <c r="D1086" i="42"/>
  <c r="E1086" i="42"/>
  <c r="C809" i="42"/>
  <c r="D809" i="42"/>
  <c r="E809" i="42"/>
  <c r="C251" i="42"/>
  <c r="D251" i="42"/>
  <c r="E251" i="42"/>
  <c r="C1085" i="42"/>
  <c r="D1085" i="42"/>
  <c r="E1085" i="42"/>
  <c r="C461" i="42"/>
  <c r="D461" i="42"/>
  <c r="E461" i="42"/>
  <c r="C672" i="42"/>
  <c r="D672" i="42"/>
  <c r="E672" i="42"/>
  <c r="C465" i="42"/>
  <c r="D465" i="42"/>
  <c r="E465" i="42"/>
  <c r="C674" i="42"/>
  <c r="D674" i="42"/>
  <c r="E674" i="42"/>
  <c r="C671" i="42"/>
  <c r="D671" i="42"/>
  <c r="E671" i="42"/>
  <c r="C670" i="42"/>
  <c r="D670" i="42"/>
  <c r="E670" i="42"/>
  <c r="C673" i="42"/>
  <c r="D673" i="42"/>
  <c r="E673" i="42"/>
  <c r="C1080" i="42"/>
  <c r="D1080" i="42"/>
  <c r="E1080" i="42"/>
  <c r="C460" i="42"/>
  <c r="D460" i="42"/>
  <c r="E460" i="42"/>
  <c r="C1078" i="42"/>
  <c r="D1078" i="42"/>
  <c r="E1078" i="42"/>
  <c r="C459" i="42"/>
  <c r="D459" i="42"/>
  <c r="E459" i="42"/>
  <c r="C675" i="42"/>
  <c r="D675" i="42"/>
  <c r="E675" i="42"/>
  <c r="C252" i="42"/>
  <c r="D252" i="42"/>
  <c r="E252" i="42"/>
  <c r="C140" i="42"/>
  <c r="D140" i="42"/>
  <c r="E140" i="42"/>
  <c r="C1084" i="42"/>
  <c r="D1084" i="42"/>
  <c r="E1084" i="42"/>
  <c r="C163" i="42"/>
  <c r="D163" i="42"/>
  <c r="E163" i="42"/>
  <c r="C138" i="42"/>
  <c r="D138" i="42"/>
  <c r="E138" i="42"/>
  <c r="C713" i="42"/>
  <c r="D713" i="42"/>
  <c r="E713" i="42"/>
  <c r="C469" i="42"/>
  <c r="D469" i="42"/>
  <c r="E469" i="42"/>
  <c r="C237" i="42"/>
  <c r="D237" i="42"/>
  <c r="E237" i="42"/>
  <c r="C161" i="42"/>
  <c r="D161" i="42"/>
  <c r="E161" i="42"/>
  <c r="C688" i="42"/>
  <c r="D688" i="42"/>
  <c r="E688" i="42"/>
  <c r="C466" i="42"/>
  <c r="D466" i="42"/>
  <c r="E466" i="42"/>
  <c r="C162" i="42"/>
  <c r="D162" i="42"/>
  <c r="E162" i="42"/>
  <c r="C137" i="42"/>
  <c r="D137" i="42"/>
  <c r="E137" i="42"/>
  <c r="C676" i="42"/>
  <c r="D676" i="42"/>
  <c r="E676" i="42"/>
  <c r="C11" i="42"/>
  <c r="D11" i="42"/>
  <c r="E11" i="42"/>
  <c r="C468" i="42"/>
  <c r="D468" i="42"/>
  <c r="E468" i="42"/>
  <c r="C1083" i="42"/>
  <c r="D1083" i="42"/>
  <c r="E1083" i="42"/>
  <c r="C458" i="42"/>
  <c r="D458" i="42"/>
  <c r="E458" i="42"/>
  <c r="C136" i="42"/>
  <c r="D136" i="42"/>
  <c r="E136" i="42"/>
  <c r="C236" i="42"/>
  <c r="D236" i="42"/>
  <c r="E236" i="42"/>
  <c r="C464" i="42"/>
  <c r="D464" i="42"/>
  <c r="E464" i="42"/>
  <c r="C1079" i="42"/>
  <c r="D1079" i="42"/>
  <c r="E1079" i="42"/>
  <c r="C463" i="42"/>
  <c r="D463" i="42"/>
  <c r="E463" i="42"/>
  <c r="C462" i="42"/>
  <c r="D462" i="42"/>
  <c r="E462" i="42"/>
  <c r="E1081" i="42"/>
  <c r="D1081" i="42"/>
  <c r="C1081" i="42"/>
  <c r="C18" i="36"/>
  <c r="B18" i="36"/>
  <c r="C14" i="36"/>
  <c r="C15" i="36"/>
  <c r="C13" i="36"/>
  <c r="B15" i="36"/>
  <c r="B14" i="36"/>
  <c r="B13" i="36"/>
  <c r="C12" i="36"/>
  <c r="B12" i="36"/>
  <c r="B11" i="36"/>
  <c r="B10" i="36"/>
  <c r="B9" i="36"/>
  <c r="C8" i="36"/>
  <c r="B8" i="36"/>
  <c r="C7" i="36"/>
  <c r="B7" i="36"/>
  <c r="C6" i="36"/>
  <c r="B6" i="36"/>
  <c r="C3" i="36"/>
  <c r="B3" i="36"/>
  <c r="C11" i="36"/>
  <c r="C10" i="36"/>
  <c r="C9" i="36"/>
  <c r="O42" i="39"/>
  <c r="P42" i="39"/>
  <c r="Q42" i="39"/>
  <c r="R42" i="39"/>
  <c r="O43" i="39"/>
  <c r="P43" i="39"/>
  <c r="Q43" i="39"/>
  <c r="R43" i="39"/>
  <c r="O44" i="39"/>
  <c r="P44" i="39"/>
  <c r="Q44" i="39"/>
  <c r="R44" i="39"/>
  <c r="O45" i="39"/>
  <c r="P45" i="39"/>
  <c r="Q45" i="39"/>
  <c r="R4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I23" i="50" l="1"/>
  <c r="I24" i="50"/>
  <c r="I26" i="50"/>
  <c r="I29" i="50"/>
  <c r="I917" i="50"/>
  <c r="B1079" i="50"/>
  <c r="B1063" i="50"/>
  <c r="B1051" i="50"/>
  <c r="B1043" i="50"/>
  <c r="B1031" i="50"/>
  <c r="B1023" i="50"/>
  <c r="B1007" i="50"/>
  <c r="B987" i="50"/>
  <c r="B955" i="50"/>
  <c r="B943" i="50"/>
  <c r="B935" i="50"/>
  <c r="B907" i="50"/>
  <c r="B875" i="50"/>
  <c r="B2" i="50"/>
  <c r="B1083" i="50"/>
  <c r="B1075" i="50"/>
  <c r="B1071" i="50"/>
  <c r="B1067" i="50"/>
  <c r="B1059" i="50"/>
  <c r="B1055" i="50"/>
  <c r="B1047" i="50"/>
  <c r="B1039" i="50"/>
  <c r="B1035" i="50"/>
  <c r="B1027" i="50"/>
  <c r="B1019" i="50"/>
  <c r="B1015" i="50"/>
  <c r="B1011" i="50"/>
  <c r="B1003" i="50"/>
  <c r="B999" i="50"/>
  <c r="B995" i="50"/>
  <c r="B991" i="50"/>
  <c r="B983" i="50"/>
  <c r="B979" i="50"/>
  <c r="B975" i="50"/>
  <c r="B967" i="50"/>
  <c r="B963" i="50"/>
  <c r="B959" i="50"/>
  <c r="B951" i="50"/>
  <c r="B947" i="50"/>
  <c r="B939" i="50"/>
  <c r="B931" i="50"/>
  <c r="B927" i="50"/>
  <c r="B923" i="50"/>
  <c r="B915" i="50"/>
  <c r="B911" i="50"/>
  <c r="B903" i="50"/>
  <c r="B899" i="50"/>
  <c r="B895" i="50"/>
  <c r="B887" i="50"/>
  <c r="B883" i="50"/>
  <c r="B879" i="50"/>
  <c r="B871" i="50"/>
  <c r="B867" i="50"/>
  <c r="B863" i="50"/>
  <c r="B855" i="50"/>
  <c r="B851" i="50"/>
  <c r="B847" i="50"/>
  <c r="B839" i="50"/>
  <c r="B835" i="50"/>
  <c r="B827" i="50"/>
  <c r="B823" i="50"/>
  <c r="B815" i="50"/>
  <c r="B811" i="50"/>
  <c r="B807" i="50"/>
  <c r="B799" i="50"/>
  <c r="B795" i="50"/>
  <c r="B791" i="50"/>
  <c r="B779" i="50"/>
  <c r="B775" i="50"/>
  <c r="B771" i="50"/>
  <c r="B763" i="50"/>
  <c r="B759" i="50"/>
  <c r="B755" i="50"/>
  <c r="B747" i="50"/>
  <c r="B743" i="50"/>
  <c r="B739" i="50"/>
  <c r="B731" i="50"/>
  <c r="B727" i="50"/>
  <c r="B723" i="50"/>
  <c r="B715" i="50"/>
  <c r="B711" i="50"/>
  <c r="B707" i="50"/>
  <c r="B699" i="50"/>
  <c r="B695" i="50"/>
  <c r="B691" i="50"/>
  <c r="B683" i="50"/>
  <c r="B679" i="50"/>
  <c r="B675" i="50"/>
  <c r="B667" i="50"/>
  <c r="B663" i="50"/>
  <c r="B659" i="50"/>
  <c r="B651" i="50"/>
  <c r="B647" i="50"/>
  <c r="B643" i="50"/>
  <c r="B639" i="50"/>
  <c r="B635" i="50"/>
  <c r="B121" i="50"/>
  <c r="B631" i="50"/>
  <c r="B623" i="50"/>
  <c r="B619" i="50"/>
  <c r="B615" i="50"/>
  <c r="B607" i="50"/>
  <c r="B603" i="50"/>
  <c r="B599" i="50"/>
  <c r="B591" i="50"/>
  <c r="B587" i="50"/>
  <c r="B583" i="50"/>
  <c r="B579" i="50"/>
  <c r="B571" i="50"/>
  <c r="B567" i="50"/>
  <c r="B563" i="50"/>
  <c r="B559" i="50"/>
  <c r="B555" i="50"/>
  <c r="B551" i="50"/>
  <c r="B547" i="50"/>
  <c r="B543" i="50"/>
  <c r="B539" i="50"/>
  <c r="B535" i="50"/>
  <c r="B527" i="50"/>
  <c r="B519" i="50"/>
  <c r="B515" i="50"/>
  <c r="B511" i="50"/>
  <c r="B507" i="50"/>
  <c r="B499" i="50"/>
  <c r="B491" i="50"/>
  <c r="B483" i="50"/>
  <c r="B475" i="50"/>
  <c r="B467" i="50"/>
  <c r="B463" i="50"/>
  <c r="B455" i="50"/>
  <c r="B443" i="50"/>
  <c r="B439" i="50"/>
  <c r="B431" i="50"/>
  <c r="B427" i="50"/>
  <c r="B423" i="50"/>
  <c r="B411" i="50"/>
  <c r="B407" i="50"/>
  <c r="B403" i="50"/>
  <c r="B399" i="50"/>
  <c r="B395" i="50"/>
  <c r="B383" i="50"/>
  <c r="B379" i="50"/>
  <c r="B363" i="50"/>
  <c r="B359" i="50"/>
  <c r="B347" i="50"/>
  <c r="B343" i="50"/>
  <c r="B327" i="50"/>
  <c r="B323" i="50"/>
  <c r="B319" i="50"/>
  <c r="B315" i="50"/>
  <c r="B303" i="50"/>
  <c r="B299" i="50"/>
  <c r="B287" i="50"/>
  <c r="B283" i="50"/>
  <c r="B271" i="50"/>
  <c r="B267" i="50"/>
  <c r="B255" i="50"/>
  <c r="B251" i="50"/>
  <c r="B239" i="50"/>
  <c r="B235" i="50"/>
  <c r="B219" i="50"/>
  <c r="B215" i="50"/>
  <c r="B203" i="50"/>
  <c r="B199" i="50"/>
  <c r="B187" i="50"/>
  <c r="B183" i="50"/>
  <c r="B179" i="50"/>
  <c r="B167" i="50"/>
  <c r="B163" i="50"/>
  <c r="B159" i="50"/>
  <c r="B155" i="50"/>
  <c r="B151" i="50"/>
  <c r="B147" i="50"/>
  <c r="B75" i="50"/>
  <c r="B71" i="50"/>
  <c r="B59" i="50"/>
  <c r="B55" i="50"/>
  <c r="B43" i="50"/>
  <c r="B31" i="50"/>
  <c r="M31" i="50" s="1"/>
  <c r="B27" i="50"/>
  <c r="B15" i="50"/>
  <c r="B11" i="50"/>
  <c r="B457" i="50"/>
  <c r="B433" i="50"/>
  <c r="B413" i="50"/>
  <c r="B385" i="50"/>
  <c r="B329" i="50"/>
  <c r="B305" i="50"/>
  <c r="B289" i="50"/>
  <c r="B273" i="50"/>
  <c r="B257" i="50"/>
  <c r="B241" i="50"/>
  <c r="B221" i="50"/>
  <c r="B205" i="50"/>
  <c r="B189" i="50"/>
  <c r="B169" i="50"/>
  <c r="B129" i="50"/>
  <c r="B77" i="50"/>
  <c r="B61" i="50"/>
  <c r="K61" i="50" s="1"/>
  <c r="B45" i="50"/>
  <c r="B41" i="50"/>
  <c r="B33" i="50"/>
  <c r="K33" i="50" s="1"/>
  <c r="B29" i="50"/>
  <c r="M29" i="50" s="1"/>
  <c r="B25" i="50"/>
  <c r="B17" i="50"/>
  <c r="B13" i="50"/>
  <c r="B9" i="50"/>
  <c r="B442" i="50"/>
  <c r="I45" i="50"/>
  <c r="I46" i="50"/>
  <c r="I47" i="50"/>
  <c r="I48" i="50"/>
  <c r="I49" i="50"/>
  <c r="I50" i="50"/>
  <c r="I51" i="50"/>
  <c r="K51" i="50" s="1"/>
  <c r="I52" i="50"/>
  <c r="I53" i="50"/>
  <c r="I54" i="50"/>
  <c r="I55" i="50"/>
  <c r="K55" i="50" s="1"/>
  <c r="I56" i="50"/>
  <c r="K56" i="50" s="1"/>
  <c r="I57" i="50"/>
  <c r="I58" i="50"/>
  <c r="I59" i="50"/>
  <c r="M59" i="50" s="1"/>
  <c r="I60" i="50"/>
  <c r="I61" i="50"/>
  <c r="I62" i="50"/>
  <c r="I63" i="50"/>
  <c r="I64" i="50"/>
  <c r="M64" i="50" s="1"/>
  <c r="I65" i="50"/>
  <c r="I66" i="50"/>
  <c r="I67" i="50"/>
  <c r="K67" i="50" s="1"/>
  <c r="I68" i="50"/>
  <c r="K68" i="50" s="1"/>
  <c r="I69" i="50"/>
  <c r="I70" i="50"/>
  <c r="I71" i="50"/>
  <c r="I72" i="50"/>
  <c r="K72" i="50" s="1"/>
  <c r="I73" i="50"/>
  <c r="I74" i="50"/>
  <c r="I75" i="50"/>
  <c r="M75" i="50" s="1"/>
  <c r="I76" i="50"/>
  <c r="M76" i="50" s="1"/>
  <c r="I77" i="50"/>
  <c r="I78" i="50"/>
  <c r="I79" i="50"/>
  <c r="I80" i="50"/>
  <c r="I81" i="50"/>
  <c r="I82" i="50"/>
  <c r="I84" i="50"/>
  <c r="I85" i="50"/>
  <c r="I86" i="50"/>
  <c r="I88" i="50"/>
  <c r="M88" i="50" s="1"/>
  <c r="I89" i="50"/>
  <c r="I90" i="50"/>
  <c r="I92" i="50"/>
  <c r="I93" i="50"/>
  <c r="I94" i="50"/>
  <c r="I96" i="50"/>
  <c r="I97" i="50"/>
  <c r="I98" i="50"/>
  <c r="I100" i="50"/>
  <c r="I101" i="50"/>
  <c r="I102" i="50"/>
  <c r="I104" i="50"/>
  <c r="K104" i="50" s="1"/>
  <c r="I105" i="50"/>
  <c r="I106" i="50"/>
  <c r="I108" i="50"/>
  <c r="I109" i="50"/>
  <c r="I110" i="50"/>
  <c r="I112" i="50"/>
  <c r="K112" i="50" s="1"/>
  <c r="I113" i="50"/>
  <c r="I114" i="50"/>
  <c r="I116" i="50"/>
  <c r="I117" i="50"/>
  <c r="I118" i="50"/>
  <c r="I120" i="50"/>
  <c r="M120" i="50" s="1"/>
  <c r="I121" i="50"/>
  <c r="M121" i="50" s="1"/>
  <c r="I122" i="50"/>
  <c r="I124" i="50"/>
  <c r="I125" i="50"/>
  <c r="I126" i="50"/>
  <c r="I128" i="50"/>
  <c r="M128" i="50" s="1"/>
  <c r="I129" i="50"/>
  <c r="I130" i="50"/>
  <c r="I132" i="50"/>
  <c r="I133" i="50"/>
  <c r="I134" i="50"/>
  <c r="I136" i="50"/>
  <c r="K136" i="50" s="1"/>
  <c r="I137" i="50"/>
  <c r="I138" i="50"/>
  <c r="I140" i="50"/>
  <c r="I141" i="50"/>
  <c r="I142" i="50"/>
  <c r="I144" i="50"/>
  <c r="M144" i="50" s="1"/>
  <c r="I145" i="50"/>
  <c r="I146" i="50"/>
  <c r="I148" i="50"/>
  <c r="M148" i="50" s="1"/>
  <c r="I149" i="50"/>
  <c r="I150" i="50"/>
  <c r="I151" i="50"/>
  <c r="K151" i="50" s="1"/>
  <c r="I152" i="50"/>
  <c r="K152" i="50" s="1"/>
  <c r="I153" i="50"/>
  <c r="I154" i="50"/>
  <c r="I155" i="50"/>
  <c r="I156" i="50"/>
  <c r="I157" i="50"/>
  <c r="I158" i="50"/>
  <c r="I159" i="50"/>
  <c r="K159" i="50" s="1"/>
  <c r="I160" i="50"/>
  <c r="M160" i="50" s="1"/>
  <c r="I161" i="50"/>
  <c r="I162" i="50"/>
  <c r="I163" i="50"/>
  <c r="M163" i="50" s="1"/>
  <c r="I164" i="50"/>
  <c r="I165" i="50"/>
  <c r="I166" i="50"/>
  <c r="I167" i="50"/>
  <c r="K167" i="50" s="1"/>
  <c r="I168" i="50"/>
  <c r="I169" i="50"/>
  <c r="K169" i="50" s="1"/>
  <c r="I170" i="50"/>
  <c r="I171" i="50"/>
  <c r="K171" i="50" s="1"/>
  <c r="I172" i="50"/>
  <c r="I173" i="50"/>
  <c r="I174" i="50"/>
  <c r="I175" i="50"/>
  <c r="K175" i="50" s="1"/>
  <c r="I176" i="50"/>
  <c r="M176" i="50" s="1"/>
  <c r="I177" i="50"/>
  <c r="I178" i="50"/>
  <c r="I179" i="50"/>
  <c r="I180" i="50"/>
  <c r="K180" i="50" s="1"/>
  <c r="I181" i="50"/>
  <c r="I182" i="50"/>
  <c r="I183" i="50"/>
  <c r="K183" i="50" s="1"/>
  <c r="Q40" i="53" s="1"/>
  <c r="I184" i="50"/>
  <c r="I185" i="50"/>
  <c r="I186" i="50"/>
  <c r="I187" i="50"/>
  <c r="M187" i="50" s="1"/>
  <c r="I188" i="50"/>
  <c r="I189" i="50"/>
  <c r="I190" i="50"/>
  <c r="I191" i="50"/>
  <c r="K191" i="50" s="1"/>
  <c r="I192" i="50"/>
  <c r="I193" i="50"/>
  <c r="I194" i="50"/>
  <c r="I195" i="50"/>
  <c r="K195" i="50" s="1"/>
  <c r="I196" i="50"/>
  <c r="M196" i="50" s="1"/>
  <c r="I197" i="50"/>
  <c r="I198" i="50"/>
  <c r="I199" i="50"/>
  <c r="M199" i="50" s="1"/>
  <c r="R49" i="53" s="1"/>
  <c r="I200" i="50"/>
  <c r="I201" i="50"/>
  <c r="I202" i="50"/>
  <c r="I203" i="50"/>
  <c r="I204" i="50"/>
  <c r="K204" i="50" s="1"/>
  <c r="I205" i="50"/>
  <c r="I206" i="50"/>
  <c r="I207" i="50"/>
  <c r="K207" i="50" s="1"/>
  <c r="I208" i="50"/>
  <c r="I209" i="50"/>
  <c r="I210" i="50"/>
  <c r="I211" i="50"/>
  <c r="K211" i="50" s="1"/>
  <c r="I212" i="50"/>
  <c r="I213" i="50"/>
  <c r="I214" i="50"/>
  <c r="I215" i="50"/>
  <c r="K215" i="50" s="1"/>
  <c r="I216" i="50"/>
  <c r="K216" i="50" s="1"/>
  <c r="I217" i="50"/>
  <c r="I218" i="50"/>
  <c r="I219" i="50"/>
  <c r="K219" i="50" s="1"/>
  <c r="I220" i="50"/>
  <c r="K220" i="50" s="1"/>
  <c r="I221" i="50"/>
  <c r="K221" i="50" s="1"/>
  <c r="I222" i="50"/>
  <c r="I223" i="50"/>
  <c r="K223" i="50" s="1"/>
  <c r="I224" i="50"/>
  <c r="K224" i="50" s="1"/>
  <c r="I225" i="50"/>
  <c r="I226" i="50"/>
  <c r="I227" i="50"/>
  <c r="K227" i="50" s="1"/>
  <c r="I228" i="50"/>
  <c r="I229" i="50"/>
  <c r="I230" i="50"/>
  <c r="I231" i="50"/>
  <c r="K231" i="50" s="1"/>
  <c r="I232" i="50"/>
  <c r="K232" i="50" s="1"/>
  <c r="I233" i="50"/>
  <c r="I234" i="50"/>
  <c r="I235" i="50"/>
  <c r="K235" i="50" s="1"/>
  <c r="Q9" i="53" s="1"/>
  <c r="I236" i="50"/>
  <c r="K236" i="50" s="1"/>
  <c r="I237" i="50"/>
  <c r="I238" i="50"/>
  <c r="I239" i="50"/>
  <c r="I240" i="50"/>
  <c r="K240" i="50" s="1"/>
  <c r="I241" i="50"/>
  <c r="I242" i="50"/>
  <c r="I243" i="50"/>
  <c r="K243" i="50" s="1"/>
  <c r="I244" i="50"/>
  <c r="I245" i="50"/>
  <c r="I246" i="50"/>
  <c r="I247" i="50"/>
  <c r="M247" i="50" s="1"/>
  <c r="I248" i="50"/>
  <c r="K248" i="50" s="1"/>
  <c r="I249" i="50"/>
  <c r="I250" i="50"/>
  <c r="I251" i="50"/>
  <c r="K251" i="50" s="1"/>
  <c r="I252" i="50"/>
  <c r="I253" i="50"/>
  <c r="I254" i="50"/>
  <c r="I255" i="50"/>
  <c r="K255" i="50" s="1"/>
  <c r="I257" i="50"/>
  <c r="K257" i="50" s="1"/>
  <c r="I258" i="50"/>
  <c r="I259" i="50"/>
  <c r="I261" i="50"/>
  <c r="I262" i="50"/>
  <c r="I263" i="50"/>
  <c r="M263" i="50" s="1"/>
  <c r="I264" i="50"/>
  <c r="I265" i="50"/>
  <c r="I266" i="50"/>
  <c r="I267" i="50"/>
  <c r="I269" i="50"/>
  <c r="I270" i="50"/>
  <c r="I271" i="50"/>
  <c r="I272" i="50"/>
  <c r="K272" i="50" s="1"/>
  <c r="I273" i="50"/>
  <c r="I274" i="50"/>
  <c r="I275" i="50"/>
  <c r="M275" i="50" s="1"/>
  <c r="I276" i="50"/>
  <c r="M276" i="50" s="1"/>
  <c r="I277" i="50"/>
  <c r="I278" i="50"/>
  <c r="I279" i="50"/>
  <c r="I280" i="50"/>
  <c r="M280" i="50" s="1"/>
  <c r="I281" i="50"/>
  <c r="I282" i="50"/>
  <c r="I283" i="50"/>
  <c r="M283" i="50" s="1"/>
  <c r="I284" i="50"/>
  <c r="I285" i="50"/>
  <c r="I286" i="50"/>
  <c r="I287" i="50"/>
  <c r="M287" i="50" s="1"/>
  <c r="I288" i="50"/>
  <c r="K288" i="50" s="1"/>
  <c r="I289" i="50"/>
  <c r="I290" i="50"/>
  <c r="I291" i="50"/>
  <c r="I292" i="50"/>
  <c r="K292" i="50" s="1"/>
  <c r="I293" i="50"/>
  <c r="I294" i="50"/>
  <c r="I295" i="50"/>
  <c r="M295" i="50" s="1"/>
  <c r="I296" i="50"/>
  <c r="M296" i="50" s="1"/>
  <c r="I297" i="50"/>
  <c r="I298" i="50"/>
  <c r="I299" i="50"/>
  <c r="K299" i="50" s="1"/>
  <c r="Q228" i="53" s="1"/>
  <c r="I300" i="50"/>
  <c r="I301" i="50"/>
  <c r="I302" i="50"/>
  <c r="I303" i="50"/>
  <c r="I304" i="50"/>
  <c r="K304" i="50" s="1"/>
  <c r="I305" i="50"/>
  <c r="I306" i="50"/>
  <c r="I307" i="50"/>
  <c r="I308" i="50"/>
  <c r="M308" i="50" s="1"/>
  <c r="I309" i="50"/>
  <c r="I310" i="50"/>
  <c r="I311" i="50"/>
  <c r="I312" i="50"/>
  <c r="M312" i="50" s="1"/>
  <c r="I313" i="50"/>
  <c r="I314" i="50"/>
  <c r="I315" i="50"/>
  <c r="M315" i="50" s="1"/>
  <c r="I316" i="50"/>
  <c r="M316" i="50" s="1"/>
  <c r="I317" i="50"/>
  <c r="I318" i="50"/>
  <c r="I319" i="50"/>
  <c r="I320" i="50"/>
  <c r="K320" i="50" s="1"/>
  <c r="I321" i="50"/>
  <c r="I322" i="50"/>
  <c r="I323" i="50"/>
  <c r="I324" i="50"/>
  <c r="M324" i="50" s="1"/>
  <c r="I325" i="50"/>
  <c r="I326" i="50"/>
  <c r="I327" i="50"/>
  <c r="K327" i="50" s="1"/>
  <c r="I328" i="50"/>
  <c r="M328" i="50" s="1"/>
  <c r="I329" i="50"/>
  <c r="I330" i="50"/>
  <c r="I331" i="50"/>
  <c r="I332" i="50"/>
  <c r="K332" i="50" s="1"/>
  <c r="I333" i="50"/>
  <c r="I334" i="50"/>
  <c r="I335" i="50"/>
  <c r="K335" i="50" s="1"/>
  <c r="I336" i="50"/>
  <c r="K336" i="50" s="1"/>
  <c r="I337" i="50"/>
  <c r="I338" i="50"/>
  <c r="I339" i="50"/>
  <c r="K339" i="50" s="1"/>
  <c r="I340" i="50"/>
  <c r="M340" i="50" s="1"/>
  <c r="I341" i="50"/>
  <c r="I342" i="50"/>
  <c r="I343" i="50"/>
  <c r="K343" i="50" s="1"/>
  <c r="I344" i="50"/>
  <c r="K344" i="50" s="1"/>
  <c r="I345" i="50"/>
  <c r="I346" i="50"/>
  <c r="I347" i="50"/>
  <c r="K347" i="50" s="1"/>
  <c r="I348" i="50"/>
  <c r="K348" i="50" s="1"/>
  <c r="I349" i="50"/>
  <c r="I350" i="50"/>
  <c r="I351" i="50"/>
  <c r="K351" i="50" s="1"/>
  <c r="I352" i="50"/>
  <c r="K352" i="50" s="1"/>
  <c r="I353" i="50"/>
  <c r="I354" i="50"/>
  <c r="I355" i="50"/>
  <c r="K355" i="50" s="1"/>
  <c r="I356" i="50"/>
  <c r="M356" i="50" s="1"/>
  <c r="I357" i="50"/>
  <c r="I358" i="50"/>
  <c r="I359" i="50"/>
  <c r="I360" i="50"/>
  <c r="K360" i="50" s="1"/>
  <c r="I361" i="50"/>
  <c r="I362" i="50"/>
  <c r="I363" i="50"/>
  <c r="I364" i="50"/>
  <c r="K364" i="50" s="1"/>
  <c r="Q160" i="53" s="1"/>
  <c r="I365" i="50"/>
  <c r="I366" i="50"/>
  <c r="I367" i="50"/>
  <c r="K367" i="50" s="1"/>
  <c r="Q179" i="53" s="1"/>
  <c r="I368" i="50"/>
  <c r="K368" i="50" s="1"/>
  <c r="I369" i="50"/>
  <c r="I370" i="50"/>
  <c r="I371" i="50"/>
  <c r="K371" i="50" s="1"/>
  <c r="I372" i="50"/>
  <c r="M372" i="50" s="1"/>
  <c r="I373" i="50"/>
  <c r="I374" i="50"/>
  <c r="I375" i="50"/>
  <c r="K375" i="50" s="1"/>
  <c r="I376" i="50"/>
  <c r="K376" i="50" s="1"/>
  <c r="I377" i="50"/>
  <c r="I378" i="50"/>
  <c r="I379" i="50"/>
  <c r="K379" i="50" s="1"/>
  <c r="I380" i="50"/>
  <c r="M380" i="50" s="1"/>
  <c r="I381" i="50"/>
  <c r="I382" i="50"/>
  <c r="I383" i="50"/>
  <c r="K383" i="50" s="1"/>
  <c r="I384" i="50"/>
  <c r="K384" i="50" s="1"/>
  <c r="I385" i="50"/>
  <c r="I386" i="50"/>
  <c r="I387" i="50"/>
  <c r="I388" i="50"/>
  <c r="M388" i="50" s="1"/>
  <c r="R157" i="53" s="1"/>
  <c r="I389" i="50"/>
  <c r="I390" i="50"/>
  <c r="I391" i="50"/>
  <c r="K391" i="50" s="1"/>
  <c r="I392" i="50"/>
  <c r="M392" i="50" s="1"/>
  <c r="I393" i="50"/>
  <c r="I394" i="50"/>
  <c r="I395" i="50"/>
  <c r="I396" i="50"/>
  <c r="K396" i="50" s="1"/>
  <c r="I397" i="50"/>
  <c r="I398" i="50"/>
  <c r="I399" i="50"/>
  <c r="I400" i="50"/>
  <c r="M400" i="50" s="1"/>
  <c r="I401" i="50"/>
  <c r="I402" i="50"/>
  <c r="I403" i="50"/>
  <c r="I404" i="50"/>
  <c r="K404" i="50" s="1"/>
  <c r="I405" i="50"/>
  <c r="I406" i="50"/>
  <c r="I407" i="50"/>
  <c r="I408" i="50"/>
  <c r="M408" i="50" s="1"/>
  <c r="I409" i="50"/>
  <c r="I410" i="50"/>
  <c r="I411" i="50"/>
  <c r="I412" i="50"/>
  <c r="M412" i="50" s="1"/>
  <c r="I413" i="50"/>
  <c r="I414" i="50"/>
  <c r="I415" i="50"/>
  <c r="K415" i="50" s="1"/>
  <c r="I416" i="50"/>
  <c r="M416" i="50" s="1"/>
  <c r="I417" i="50"/>
  <c r="I418" i="50"/>
  <c r="I419" i="50"/>
  <c r="M419" i="50" s="1"/>
  <c r="I420" i="50"/>
  <c r="K420" i="50" s="1"/>
  <c r="I421" i="50"/>
  <c r="I422" i="50"/>
  <c r="I423" i="50"/>
  <c r="I424" i="50"/>
  <c r="M424" i="50" s="1"/>
  <c r="I425" i="50"/>
  <c r="I426" i="50"/>
  <c r="I427" i="50"/>
  <c r="I428" i="50"/>
  <c r="M428" i="50" s="1"/>
  <c r="I429" i="50"/>
  <c r="I430" i="50"/>
  <c r="I431" i="50"/>
  <c r="I432" i="50"/>
  <c r="M432" i="50" s="1"/>
  <c r="I433" i="50"/>
  <c r="I434" i="50"/>
  <c r="I435" i="50"/>
  <c r="M435" i="50" s="1"/>
  <c r="I436" i="50"/>
  <c r="M436" i="50" s="1"/>
  <c r="I437" i="50"/>
  <c r="I438" i="50"/>
  <c r="I439" i="50"/>
  <c r="I440" i="50"/>
  <c r="K440" i="50" s="1"/>
  <c r="I441" i="50"/>
  <c r="I442" i="50"/>
  <c r="K442" i="50" s="1"/>
  <c r="I443" i="50"/>
  <c r="I444" i="50"/>
  <c r="M444" i="50" s="1"/>
  <c r="I445" i="50"/>
  <c r="I446" i="50"/>
  <c r="I447" i="50"/>
  <c r="M447" i="50" s="1"/>
  <c r="I448" i="50"/>
  <c r="M448" i="50" s="1"/>
  <c r="I449" i="50"/>
  <c r="I450" i="50"/>
  <c r="I451" i="50"/>
  <c r="M451" i="50" s="1"/>
  <c r="I452" i="50"/>
  <c r="M452" i="50" s="1"/>
  <c r="I453" i="50"/>
  <c r="I454" i="50"/>
  <c r="I455" i="50"/>
  <c r="K455" i="50" s="1"/>
  <c r="I456" i="50"/>
  <c r="K456" i="50" s="1"/>
  <c r="I457" i="50"/>
  <c r="I458" i="50"/>
  <c r="I459" i="50"/>
  <c r="K459" i="50" s="1"/>
  <c r="I460" i="50"/>
  <c r="K460" i="50" s="1"/>
  <c r="I461" i="50"/>
  <c r="I462" i="50"/>
  <c r="I463" i="50"/>
  <c r="M463" i="50" s="1"/>
  <c r="R159" i="53" s="1"/>
  <c r="I464" i="50"/>
  <c r="K464" i="50" s="1"/>
  <c r="I465" i="50"/>
  <c r="I466" i="50"/>
  <c r="I467" i="50"/>
  <c r="K467" i="50" s="1"/>
  <c r="Q56" i="53" s="1"/>
  <c r="I468" i="50"/>
  <c r="K468" i="50" s="1"/>
  <c r="I469" i="50"/>
  <c r="I470" i="50"/>
  <c r="I471" i="50"/>
  <c r="I472" i="50"/>
  <c r="K472" i="50" s="1"/>
  <c r="I473" i="50"/>
  <c r="I474" i="50"/>
  <c r="I475" i="50"/>
  <c r="I476" i="50"/>
  <c r="K476" i="50" s="1"/>
  <c r="I477" i="50"/>
  <c r="I478" i="50"/>
  <c r="I479" i="50"/>
  <c r="I480" i="50"/>
  <c r="M480" i="50" s="1"/>
  <c r="I481" i="50"/>
  <c r="I482" i="50"/>
  <c r="I483" i="50"/>
  <c r="M483" i="50" s="1"/>
  <c r="I484" i="50"/>
  <c r="M484" i="50" s="1"/>
  <c r="I485" i="50"/>
  <c r="I486" i="50"/>
  <c r="I487" i="50"/>
  <c r="I488" i="50"/>
  <c r="K488" i="50" s="1"/>
  <c r="I489" i="50"/>
  <c r="I490" i="50"/>
  <c r="I491" i="50"/>
  <c r="I492" i="50"/>
  <c r="K492" i="50" s="1"/>
  <c r="I493" i="50"/>
  <c r="I494" i="50"/>
  <c r="I495" i="50"/>
  <c r="M495" i="50" s="1"/>
  <c r="I496" i="50"/>
  <c r="K496" i="50" s="1"/>
  <c r="I497" i="50"/>
  <c r="I498" i="50"/>
  <c r="I499" i="50"/>
  <c r="I500" i="50"/>
  <c r="K500" i="50" s="1"/>
  <c r="I501" i="50"/>
  <c r="I502" i="50"/>
  <c r="I503" i="50"/>
  <c r="I504" i="50"/>
  <c r="M504" i="50" s="1"/>
  <c r="I505" i="50"/>
  <c r="I506" i="50"/>
  <c r="I507" i="50"/>
  <c r="I508" i="50"/>
  <c r="M508" i="50" s="1"/>
  <c r="I509" i="50"/>
  <c r="I510" i="50"/>
  <c r="I511" i="50"/>
  <c r="M511" i="50" s="1"/>
  <c r="I512" i="50"/>
  <c r="K512" i="50" s="1"/>
  <c r="I513" i="50"/>
  <c r="I514" i="50"/>
  <c r="I515" i="50"/>
  <c r="I516" i="50"/>
  <c r="M516" i="50" s="1"/>
  <c r="I517" i="50"/>
  <c r="I518" i="50"/>
  <c r="I519" i="50"/>
  <c r="M519" i="50" s="1"/>
  <c r="I520" i="50"/>
  <c r="K520" i="50" s="1"/>
  <c r="I521" i="50"/>
  <c r="I522" i="50"/>
  <c r="I523" i="50"/>
  <c r="I524" i="50"/>
  <c r="M524" i="50" s="1"/>
  <c r="I525" i="50"/>
  <c r="I526" i="50"/>
  <c r="I527" i="50"/>
  <c r="I528" i="50"/>
  <c r="K528" i="50" s="1"/>
  <c r="I529" i="50"/>
  <c r="I530" i="50"/>
  <c r="I531" i="50"/>
  <c r="I532" i="50"/>
  <c r="M532" i="50" s="1"/>
  <c r="I533" i="50"/>
  <c r="I534" i="50"/>
  <c r="I535" i="50"/>
  <c r="M535" i="50" s="1"/>
  <c r="I536" i="50"/>
  <c r="M536" i="50" s="1"/>
  <c r="I537" i="50"/>
  <c r="I538" i="50"/>
  <c r="I539" i="50"/>
  <c r="M539" i="50" s="1"/>
  <c r="I540" i="50"/>
  <c r="K540" i="50" s="1"/>
  <c r="I541" i="50"/>
  <c r="I542" i="50"/>
  <c r="I543" i="50"/>
  <c r="M543" i="50" s="1"/>
  <c r="I544" i="50"/>
  <c r="K544" i="50" s="1"/>
  <c r="I545" i="50"/>
  <c r="I546" i="50"/>
  <c r="I547" i="50"/>
  <c r="K547" i="50" s="1"/>
  <c r="I548" i="50"/>
  <c r="K548" i="50" s="1"/>
  <c r="I549" i="50"/>
  <c r="I550" i="50"/>
  <c r="I551" i="50"/>
  <c r="K551" i="50" s="1"/>
  <c r="I552" i="50"/>
  <c r="M552" i="50" s="1"/>
  <c r="I553" i="50"/>
  <c r="I554" i="50"/>
  <c r="I555" i="50"/>
  <c r="I556" i="50"/>
  <c r="K556" i="50" s="1"/>
  <c r="I557" i="50"/>
  <c r="I558" i="50"/>
  <c r="I559" i="50"/>
  <c r="M559" i="50" s="1"/>
  <c r="I560" i="50"/>
  <c r="K560" i="50" s="1"/>
  <c r="I561" i="50"/>
  <c r="I562" i="50"/>
  <c r="I563" i="50"/>
  <c r="K563" i="50" s="1"/>
  <c r="I564" i="50"/>
  <c r="M564" i="50" s="1"/>
  <c r="I565" i="50"/>
  <c r="I566" i="50"/>
  <c r="I567" i="50"/>
  <c r="I568" i="50"/>
  <c r="M568" i="50" s="1"/>
  <c r="I569" i="50"/>
  <c r="I570" i="50"/>
  <c r="I573" i="50"/>
  <c r="I575" i="50"/>
  <c r="M575" i="50" s="1"/>
  <c r="I576" i="50"/>
  <c r="I577" i="50"/>
  <c r="I578" i="50"/>
  <c r="I579" i="50"/>
  <c r="I580" i="50"/>
  <c r="I581" i="50"/>
  <c r="I583" i="50"/>
  <c r="M583" i="50" s="1"/>
  <c r="R176" i="53" s="1"/>
  <c r="I584" i="50"/>
  <c r="M584" i="50" s="1"/>
  <c r="I585" i="50"/>
  <c r="I586" i="50"/>
  <c r="I587" i="50"/>
  <c r="I588" i="50"/>
  <c r="M588" i="50" s="1"/>
  <c r="R16" i="53" s="1"/>
  <c r="I589" i="50"/>
  <c r="I591" i="50"/>
  <c r="K591" i="50" s="1"/>
  <c r="I592" i="50"/>
  <c r="M592" i="50" s="1"/>
  <c r="R8" i="53" s="1"/>
  <c r="I593" i="50"/>
  <c r="K593" i="50" s="1"/>
  <c r="I594" i="50"/>
  <c r="I595" i="50"/>
  <c r="K595" i="50" s="1"/>
  <c r="I596" i="50"/>
  <c r="M596" i="50" s="1"/>
  <c r="I597" i="50"/>
  <c r="I599" i="50"/>
  <c r="I600" i="50"/>
  <c r="M600" i="50" s="1"/>
  <c r="I601" i="50"/>
  <c r="I602" i="50"/>
  <c r="I603" i="50"/>
  <c r="I604" i="50"/>
  <c r="M604" i="50" s="1"/>
  <c r="I605" i="50"/>
  <c r="I607" i="50"/>
  <c r="I608" i="50"/>
  <c r="I609" i="50"/>
  <c r="I610" i="50"/>
  <c r="I611" i="50"/>
  <c r="K611" i="50" s="1"/>
  <c r="I612" i="50"/>
  <c r="I613" i="50"/>
  <c r="I614" i="50"/>
  <c r="I615" i="50"/>
  <c r="K615" i="50" s="1"/>
  <c r="I616" i="50"/>
  <c r="I617" i="50"/>
  <c r="I618" i="50"/>
  <c r="I619" i="50"/>
  <c r="K619" i="50" s="1"/>
  <c r="I620" i="50"/>
  <c r="I621" i="50"/>
  <c r="I622" i="50"/>
  <c r="I623" i="50"/>
  <c r="I624" i="50"/>
  <c r="I625" i="50"/>
  <c r="I626" i="50"/>
  <c r="I627" i="50"/>
  <c r="K627" i="50" s="1"/>
  <c r="I628" i="50"/>
  <c r="I629" i="50"/>
  <c r="I630" i="50"/>
  <c r="I631" i="50"/>
  <c r="I632" i="50"/>
  <c r="I633" i="50"/>
  <c r="I634" i="50"/>
  <c r="I635" i="50"/>
  <c r="K635" i="50" s="1"/>
  <c r="I636" i="50"/>
  <c r="I637" i="50"/>
  <c r="I638" i="50"/>
  <c r="I639" i="50"/>
  <c r="I640" i="50"/>
  <c r="I641" i="50"/>
  <c r="I642" i="50"/>
  <c r="M642" i="50" s="1"/>
  <c r="I643" i="50"/>
  <c r="I644" i="50"/>
  <c r="I645" i="50"/>
  <c r="I646" i="50"/>
  <c r="I647" i="50"/>
  <c r="K647" i="50" s="1"/>
  <c r="I648" i="50"/>
  <c r="I649" i="50"/>
  <c r="I650" i="50"/>
  <c r="I651" i="50"/>
  <c r="K651" i="50" s="1"/>
  <c r="I652" i="50"/>
  <c r="I653" i="50"/>
  <c r="I654" i="50"/>
  <c r="I655" i="50"/>
  <c r="K655" i="50" s="1"/>
  <c r="I656" i="50"/>
  <c r="I657" i="50"/>
  <c r="I658" i="50"/>
  <c r="I659" i="50"/>
  <c r="I660" i="50"/>
  <c r="I661" i="50"/>
  <c r="I662" i="50"/>
  <c r="I663" i="50"/>
  <c r="I664" i="50"/>
  <c r="I665" i="50"/>
  <c r="I666" i="50"/>
  <c r="I667" i="50"/>
  <c r="M667" i="50" s="1"/>
  <c r="I668" i="50"/>
  <c r="I676" i="50"/>
  <c r="M676" i="50" s="1"/>
  <c r="I689" i="50"/>
  <c r="I705" i="50"/>
  <c r="I721" i="50"/>
  <c r="I737" i="50"/>
  <c r="I740" i="50"/>
  <c r="M740" i="50" s="1"/>
  <c r="R42" i="53" s="1"/>
  <c r="I769" i="50"/>
  <c r="I785" i="50"/>
  <c r="I814" i="50"/>
  <c r="I851" i="50"/>
  <c r="K851" i="50" s="1"/>
  <c r="I855" i="50"/>
  <c r="I858" i="50"/>
  <c r="I862" i="50"/>
  <c r="I878" i="50"/>
  <c r="M878" i="50" s="1"/>
  <c r="I885" i="50"/>
  <c r="I915" i="50"/>
  <c r="I919" i="50"/>
  <c r="K919" i="50" s="1"/>
  <c r="I924" i="50"/>
  <c r="M924" i="50" s="1"/>
  <c r="I965" i="50"/>
  <c r="I967" i="50"/>
  <c r="I983" i="50"/>
  <c r="M983" i="50" s="1"/>
  <c r="C5" i="36"/>
  <c r="I2" i="50"/>
  <c r="I3" i="50"/>
  <c r="I4" i="50"/>
  <c r="M4" i="50" s="1"/>
  <c r="I5" i="50"/>
  <c r="I6" i="50"/>
  <c r="I9" i="50"/>
  <c r="I11" i="50"/>
  <c r="M11" i="50" s="1"/>
  <c r="I12" i="50"/>
  <c r="I14" i="50"/>
  <c r="I15" i="50"/>
  <c r="I16" i="50"/>
  <c r="K16" i="50" s="1"/>
  <c r="I17" i="50"/>
  <c r="M17" i="50" s="1"/>
  <c r="I18" i="50"/>
  <c r="I19" i="50"/>
  <c r="I20" i="50"/>
  <c r="K20" i="50" s="1"/>
  <c r="I21" i="50"/>
  <c r="I22" i="50"/>
  <c r="I25" i="50"/>
  <c r="I27" i="50"/>
  <c r="M27" i="50" s="1"/>
  <c r="I28" i="50"/>
  <c r="I1053" i="50"/>
  <c r="I1067" i="50"/>
  <c r="I1068" i="50"/>
  <c r="K1068" i="50" s="1"/>
  <c r="I1070" i="50"/>
  <c r="I1071" i="50"/>
  <c r="M1071" i="50" s="1"/>
  <c r="I1072" i="50"/>
  <c r="I1073" i="50"/>
  <c r="I1074" i="50"/>
  <c r="I1075" i="50"/>
  <c r="M1075" i="50" s="1"/>
  <c r="I1076" i="50"/>
  <c r="I1077" i="50"/>
  <c r="I1078" i="50"/>
  <c r="I1079" i="50"/>
  <c r="M1079" i="50" s="1"/>
  <c r="I1080" i="50"/>
  <c r="I1081" i="50"/>
  <c r="I1082" i="50"/>
  <c r="K1082" i="50" s="1"/>
  <c r="Q25" i="53" s="1"/>
  <c r="I1083" i="50"/>
  <c r="I1084" i="50"/>
  <c r="I1085" i="50"/>
  <c r="I1086" i="50"/>
  <c r="B1081" i="50"/>
  <c r="B1065" i="50"/>
  <c r="B1057" i="50"/>
  <c r="B1045" i="50"/>
  <c r="B1037" i="50"/>
  <c r="B1029" i="50"/>
  <c r="B993" i="50"/>
  <c r="B989" i="50"/>
  <c r="B945" i="50"/>
  <c r="B941" i="50"/>
  <c r="B901" i="50"/>
  <c r="B833" i="50"/>
  <c r="B601" i="50"/>
  <c r="B593" i="50"/>
  <c r="B589" i="50"/>
  <c r="B561" i="50"/>
  <c r="K561" i="50" s="1"/>
  <c r="B549" i="50"/>
  <c r="K549" i="50" s="1"/>
  <c r="B533" i="50"/>
  <c r="B517" i="50"/>
  <c r="K517" i="50" s="1"/>
  <c r="B497" i="50"/>
  <c r="M497" i="50" s="1"/>
  <c r="B493" i="50"/>
  <c r="K493" i="50" s="1"/>
  <c r="B489" i="50"/>
  <c r="B485" i="50"/>
  <c r="M485" i="50" s="1"/>
  <c r="B481" i="50"/>
  <c r="K481" i="50" s="1"/>
  <c r="B465" i="50"/>
  <c r="M465" i="50" s="1"/>
  <c r="B449" i="50"/>
  <c r="B441" i="50"/>
  <c r="K441" i="50" s="1"/>
  <c r="B429" i="50"/>
  <c r="M429" i="50" s="1"/>
  <c r="B425" i="50"/>
  <c r="K425" i="50" s="1"/>
  <c r="B421" i="50"/>
  <c r="B417" i="50"/>
  <c r="B409" i="50"/>
  <c r="K409" i="50" s="1"/>
  <c r="B405" i="50"/>
  <c r="K405" i="50" s="1"/>
  <c r="B401" i="50"/>
  <c r="B397" i="50"/>
  <c r="B393" i="50"/>
  <c r="K393" i="50" s="1"/>
  <c r="B389" i="50"/>
  <c r="K389" i="50" s="1"/>
  <c r="B381" i="50"/>
  <c r="B377" i="50"/>
  <c r="M377" i="50" s="1"/>
  <c r="B373" i="50"/>
  <c r="M373" i="50" s="1"/>
  <c r="B369" i="50"/>
  <c r="K369" i="50" s="1"/>
  <c r="B361" i="50"/>
  <c r="B357" i="50"/>
  <c r="K357" i="50" s="1"/>
  <c r="B353" i="50"/>
  <c r="K353" i="50" s="1"/>
  <c r="B345" i="50"/>
  <c r="M345" i="50" s="1"/>
  <c r="B341" i="50"/>
  <c r="B337" i="50"/>
  <c r="B325" i="50"/>
  <c r="K325" i="50" s="1"/>
  <c r="B321" i="50"/>
  <c r="M321" i="50" s="1"/>
  <c r="B317" i="50"/>
  <c r="B313" i="50"/>
  <c r="B309" i="50"/>
  <c r="K309" i="50" s="1"/>
  <c r="B301" i="50"/>
  <c r="M301" i="50" s="1"/>
  <c r="B297" i="50"/>
  <c r="B293" i="50"/>
  <c r="M293" i="50" s="1"/>
  <c r="B285" i="50"/>
  <c r="K285" i="50" s="1"/>
  <c r="B281" i="50"/>
  <c r="K281" i="50" s="1"/>
  <c r="B277" i="50"/>
  <c r="B269" i="50"/>
  <c r="B265" i="50"/>
  <c r="B261" i="50"/>
  <c r="B253" i="50"/>
  <c r="B249" i="50"/>
  <c r="B245" i="50"/>
  <c r="K245" i="50" s="1"/>
  <c r="B237" i="50"/>
  <c r="B233" i="50"/>
  <c r="B229" i="50"/>
  <c r="B225" i="50"/>
  <c r="B217" i="50"/>
  <c r="B213" i="50"/>
  <c r="B209" i="50"/>
  <c r="B201" i="50"/>
  <c r="M201" i="50" s="1"/>
  <c r="B197" i="50"/>
  <c r="B193" i="50"/>
  <c r="B185" i="50"/>
  <c r="B181" i="50"/>
  <c r="B177" i="50"/>
  <c r="B173" i="50"/>
  <c r="B165" i="50"/>
  <c r="B161" i="50"/>
  <c r="B157" i="50"/>
  <c r="B153" i="50"/>
  <c r="B149" i="50"/>
  <c r="B145" i="50"/>
  <c r="M145" i="50" s="1"/>
  <c r="R100" i="53" s="1"/>
  <c r="B141" i="50"/>
  <c r="B137" i="50"/>
  <c r="B133" i="50"/>
  <c r="B125" i="50"/>
  <c r="K125" i="50" s="1"/>
  <c r="B117" i="50"/>
  <c r="K117" i="50" s="1"/>
  <c r="B113" i="50"/>
  <c r="B109" i="50"/>
  <c r="K109" i="50" s="1"/>
  <c r="B105" i="50"/>
  <c r="B101" i="50"/>
  <c r="B97" i="50"/>
  <c r="B93" i="50"/>
  <c r="B89" i="50"/>
  <c r="B85" i="50"/>
  <c r="B81" i="50"/>
  <c r="B73" i="50"/>
  <c r="B69" i="50"/>
  <c r="M69" i="50" s="1"/>
  <c r="B65" i="50"/>
  <c r="M65" i="50" s="1"/>
  <c r="B57" i="50"/>
  <c r="B53" i="50"/>
  <c r="M53" i="50" s="1"/>
  <c r="B49" i="50"/>
  <c r="M49" i="50" s="1"/>
  <c r="B37" i="50"/>
  <c r="M37" i="50" s="1"/>
  <c r="B21" i="50"/>
  <c r="B5" i="50"/>
  <c r="B986" i="50"/>
  <c r="B1001" i="50"/>
  <c r="B997" i="50"/>
  <c r="B985" i="50"/>
  <c r="B981" i="50"/>
  <c r="B977" i="50"/>
  <c r="B973" i="50"/>
  <c r="B969" i="50"/>
  <c r="B965" i="50"/>
  <c r="B961" i="50"/>
  <c r="B957" i="50"/>
  <c r="B953" i="50"/>
  <c r="B949" i="50"/>
  <c r="B937" i="50"/>
  <c r="K937" i="50" s="1"/>
  <c r="B933" i="50"/>
  <c r="B929" i="50"/>
  <c r="B925" i="50"/>
  <c r="K925" i="50" s="1"/>
  <c r="B921" i="50"/>
  <c r="B917" i="50"/>
  <c r="B913" i="50"/>
  <c r="B909" i="50"/>
  <c r="B905" i="50"/>
  <c r="B897" i="50"/>
  <c r="B893" i="50"/>
  <c r="B889" i="50"/>
  <c r="B885" i="50"/>
  <c r="K885" i="50" s="1"/>
  <c r="B881" i="50"/>
  <c r="B877" i="50"/>
  <c r="B873" i="50"/>
  <c r="B869" i="50"/>
  <c r="B865" i="50"/>
  <c r="B861" i="50"/>
  <c r="B857" i="50"/>
  <c r="B853" i="50"/>
  <c r="B849" i="50"/>
  <c r="B845" i="50"/>
  <c r="B841" i="50"/>
  <c r="B837" i="50"/>
  <c r="B829" i="50"/>
  <c r="B825" i="50"/>
  <c r="B821" i="50"/>
  <c r="B817" i="50"/>
  <c r="B813" i="50"/>
  <c r="B809" i="50"/>
  <c r="B805" i="50"/>
  <c r="B801" i="50"/>
  <c r="B797" i="50"/>
  <c r="B793" i="50"/>
  <c r="B789" i="50"/>
  <c r="B785" i="50"/>
  <c r="M785" i="50" s="1"/>
  <c r="B781" i="50"/>
  <c r="B777" i="50"/>
  <c r="B773" i="50"/>
  <c r="M773" i="50" s="1"/>
  <c r="B769" i="50"/>
  <c r="B765" i="50"/>
  <c r="B761" i="50"/>
  <c r="B757" i="50"/>
  <c r="B753" i="50"/>
  <c r="B749" i="50"/>
  <c r="B745" i="50"/>
  <c r="B741" i="50"/>
  <c r="B737" i="50"/>
  <c r="B733" i="50"/>
  <c r="B729" i="50"/>
  <c r="B725" i="50"/>
  <c r="M725" i="50" s="1"/>
  <c r="B721" i="50"/>
  <c r="M721" i="50" s="1"/>
  <c r="B717" i="50"/>
  <c r="B713" i="50"/>
  <c r="B709" i="50"/>
  <c r="B705" i="50"/>
  <c r="K705" i="50" s="1"/>
  <c r="B701" i="50"/>
  <c r="B697" i="50"/>
  <c r="B693" i="50"/>
  <c r="B689" i="50"/>
  <c r="B685" i="50"/>
  <c r="B681" i="50"/>
  <c r="B677" i="50"/>
  <c r="B673" i="50"/>
  <c r="B669" i="50"/>
  <c r="B665" i="50"/>
  <c r="M665" i="50" s="1"/>
  <c r="B661" i="50"/>
  <c r="B657" i="50"/>
  <c r="B653" i="50"/>
  <c r="B649" i="50"/>
  <c r="K649" i="50" s="1"/>
  <c r="B645" i="50"/>
  <c r="B641" i="50"/>
  <c r="B637" i="50"/>
  <c r="B633" i="50"/>
  <c r="B629" i="50"/>
  <c r="B625" i="50"/>
  <c r="B621" i="50"/>
  <c r="B617" i="50"/>
  <c r="B613" i="50"/>
  <c r="B609" i="50"/>
  <c r="B605" i="50"/>
  <c r="B597" i="50"/>
  <c r="B585" i="50"/>
  <c r="K585" i="50" s="1"/>
  <c r="B581" i="50"/>
  <c r="B577" i="50"/>
  <c r="B573" i="50"/>
  <c r="I772" i="50"/>
  <c r="M772" i="50" s="1"/>
  <c r="I571" i="50"/>
  <c r="K571" i="50" s="1"/>
  <c r="I669" i="50"/>
  <c r="K669" i="50" s="1"/>
  <c r="I670" i="50"/>
  <c r="I671" i="50"/>
  <c r="M671" i="50" s="1"/>
  <c r="I672" i="50"/>
  <c r="K672" i="50" s="1"/>
  <c r="I673" i="50"/>
  <c r="I674" i="50"/>
  <c r="I675" i="50"/>
  <c r="K675" i="50" s="1"/>
  <c r="I677" i="50"/>
  <c r="I678" i="50"/>
  <c r="I679" i="50"/>
  <c r="I680" i="50"/>
  <c r="I681" i="50"/>
  <c r="I682" i="50"/>
  <c r="I683" i="50"/>
  <c r="K683" i="50" s="1"/>
  <c r="I684" i="50"/>
  <c r="M684" i="50" s="1"/>
  <c r="I685" i="50"/>
  <c r="M685" i="50" s="1"/>
  <c r="R70" i="53" s="1"/>
  <c r="I686" i="50"/>
  <c r="I687" i="50"/>
  <c r="K687" i="50" s="1"/>
  <c r="I688" i="50"/>
  <c r="M688" i="50" s="1"/>
  <c r="I690" i="50"/>
  <c r="I691" i="50"/>
  <c r="K691" i="50" s="1"/>
  <c r="I692" i="50"/>
  <c r="I693" i="50"/>
  <c r="I694" i="50"/>
  <c r="I695" i="50"/>
  <c r="K695" i="50" s="1"/>
  <c r="I696" i="50"/>
  <c r="I697" i="50"/>
  <c r="I698" i="50"/>
  <c r="I699" i="50"/>
  <c r="I700" i="50"/>
  <c r="I701" i="50"/>
  <c r="M701" i="50" s="1"/>
  <c r="I702" i="50"/>
  <c r="I703" i="50"/>
  <c r="K703" i="50" s="1"/>
  <c r="I704" i="50"/>
  <c r="K704" i="50" s="1"/>
  <c r="I706" i="50"/>
  <c r="I707" i="50"/>
  <c r="I708" i="50"/>
  <c r="K708" i="50" s="1"/>
  <c r="I709" i="50"/>
  <c r="I710" i="50"/>
  <c r="I711" i="50"/>
  <c r="K711" i="50" s="1"/>
  <c r="I712" i="50"/>
  <c r="K712" i="50" s="1"/>
  <c r="I713" i="50"/>
  <c r="K713" i="50" s="1"/>
  <c r="I714" i="50"/>
  <c r="I715" i="50"/>
  <c r="K715" i="50" s="1"/>
  <c r="I716" i="50"/>
  <c r="K716" i="50" s="1"/>
  <c r="I717" i="50"/>
  <c r="K717" i="50" s="1"/>
  <c r="I718" i="50"/>
  <c r="I719" i="50"/>
  <c r="K719" i="50" s="1"/>
  <c r="I720" i="50"/>
  <c r="M720" i="50" s="1"/>
  <c r="I722" i="50"/>
  <c r="I723" i="50"/>
  <c r="K723" i="50" s="1"/>
  <c r="I724" i="50"/>
  <c r="M724" i="50" s="1"/>
  <c r="I725" i="50"/>
  <c r="I726" i="50"/>
  <c r="I727" i="50"/>
  <c r="M727" i="50" s="1"/>
  <c r="I728" i="50"/>
  <c r="K728" i="50" s="1"/>
  <c r="I729" i="50"/>
  <c r="I730" i="50"/>
  <c r="I731" i="50"/>
  <c r="M731" i="50" s="1"/>
  <c r="I732" i="50"/>
  <c r="M732" i="50" s="1"/>
  <c r="I733" i="50"/>
  <c r="K733" i="50" s="1"/>
  <c r="I734" i="50"/>
  <c r="I735" i="50"/>
  <c r="M735" i="50" s="1"/>
  <c r="I736" i="50"/>
  <c r="K736" i="50" s="1"/>
  <c r="I738" i="50"/>
  <c r="I739" i="50"/>
  <c r="K739" i="50" s="1"/>
  <c r="I741" i="50"/>
  <c r="I742" i="50"/>
  <c r="I743" i="50"/>
  <c r="I744" i="50"/>
  <c r="M744" i="50" s="1"/>
  <c r="I745" i="50"/>
  <c r="I746" i="50"/>
  <c r="I747" i="50"/>
  <c r="I748" i="50"/>
  <c r="M748" i="50" s="1"/>
  <c r="I749" i="50"/>
  <c r="K749" i="50" s="1"/>
  <c r="I750" i="50"/>
  <c r="I751" i="50"/>
  <c r="K751" i="50" s="1"/>
  <c r="I752" i="50"/>
  <c r="I753" i="50"/>
  <c r="I754" i="50"/>
  <c r="I755" i="50"/>
  <c r="K755" i="50" s="1"/>
  <c r="I756" i="50"/>
  <c r="I757" i="50"/>
  <c r="M757" i="50" s="1"/>
  <c r="I758" i="50"/>
  <c r="I759" i="50"/>
  <c r="K759" i="50" s="1"/>
  <c r="I760" i="50"/>
  <c r="I761" i="50"/>
  <c r="I762" i="50"/>
  <c r="I763" i="50"/>
  <c r="I764" i="50"/>
  <c r="I765" i="50"/>
  <c r="K765" i="50" s="1"/>
  <c r="I766" i="50"/>
  <c r="I767" i="50"/>
  <c r="I768" i="50"/>
  <c r="K768" i="50" s="1"/>
  <c r="I770" i="50"/>
  <c r="K770" i="50" s="1"/>
  <c r="I771" i="50"/>
  <c r="I773" i="50"/>
  <c r="I774" i="50"/>
  <c r="I775" i="50"/>
  <c r="M775" i="50" s="1"/>
  <c r="I776" i="50"/>
  <c r="K776" i="50" s="1"/>
  <c r="I777" i="50"/>
  <c r="I778" i="50"/>
  <c r="I779" i="50"/>
  <c r="M779" i="50" s="1"/>
  <c r="I780" i="50"/>
  <c r="M780" i="50" s="1"/>
  <c r="I781" i="50"/>
  <c r="I782" i="50"/>
  <c r="I783" i="50"/>
  <c r="M783" i="50" s="1"/>
  <c r="I784" i="50"/>
  <c r="K784" i="50" s="1"/>
  <c r="I786" i="50"/>
  <c r="I787" i="50"/>
  <c r="I788" i="50"/>
  <c r="K788" i="50" s="1"/>
  <c r="I812" i="50"/>
  <c r="M812" i="50" s="1"/>
  <c r="I816" i="50"/>
  <c r="I789" i="50"/>
  <c r="I790" i="50"/>
  <c r="I791" i="50"/>
  <c r="I792" i="50"/>
  <c r="I793" i="50"/>
  <c r="I794" i="50"/>
  <c r="K794" i="50" s="1"/>
  <c r="I795" i="50"/>
  <c r="I796" i="50"/>
  <c r="M796" i="50" s="1"/>
  <c r="I797" i="50"/>
  <c r="I798" i="50"/>
  <c r="I799" i="50"/>
  <c r="K799" i="50" s="1"/>
  <c r="I800" i="50"/>
  <c r="I801" i="50"/>
  <c r="I802" i="50"/>
  <c r="M802" i="50" s="1"/>
  <c r="I803" i="50"/>
  <c r="K803" i="50" s="1"/>
  <c r="I804" i="50"/>
  <c r="M804" i="50" s="1"/>
  <c r="I805" i="50"/>
  <c r="I806" i="50"/>
  <c r="I807" i="50"/>
  <c r="K807" i="50" s="1"/>
  <c r="I808" i="50"/>
  <c r="I809" i="50"/>
  <c r="M809" i="50" s="1"/>
  <c r="I810" i="50"/>
  <c r="I811" i="50"/>
  <c r="I813" i="50"/>
  <c r="I815" i="50"/>
  <c r="I817" i="50"/>
  <c r="I818" i="50"/>
  <c r="I819" i="50"/>
  <c r="I820" i="50"/>
  <c r="M820" i="50" s="1"/>
  <c r="I821" i="50"/>
  <c r="I822" i="50"/>
  <c r="I823" i="50"/>
  <c r="K823" i="50" s="1"/>
  <c r="I824" i="50"/>
  <c r="I825" i="50"/>
  <c r="I826" i="50"/>
  <c r="I827" i="50"/>
  <c r="K827" i="50" s="1"/>
  <c r="I828" i="50"/>
  <c r="I829" i="50"/>
  <c r="M829" i="50" s="1"/>
  <c r="I830" i="50"/>
  <c r="M830" i="50" s="1"/>
  <c r="I831" i="50"/>
  <c r="I832" i="50"/>
  <c r="I833" i="50"/>
  <c r="K833" i="50" s="1"/>
  <c r="Q75" i="53" s="1"/>
  <c r="I834" i="50"/>
  <c r="I835" i="50"/>
  <c r="I836" i="50"/>
  <c r="K836" i="50" s="1"/>
  <c r="I837" i="50"/>
  <c r="I838" i="50"/>
  <c r="I839" i="50"/>
  <c r="I840" i="50"/>
  <c r="K840" i="50" s="1"/>
  <c r="I841" i="50"/>
  <c r="I842" i="50"/>
  <c r="I843" i="50"/>
  <c r="I844" i="50"/>
  <c r="I845" i="50"/>
  <c r="I846" i="50"/>
  <c r="K846" i="50" s="1"/>
  <c r="I847" i="50"/>
  <c r="I848" i="50"/>
  <c r="M848" i="50" s="1"/>
  <c r="I849" i="50"/>
  <c r="K849" i="50" s="1"/>
  <c r="I850" i="50"/>
  <c r="I852" i="50"/>
  <c r="K852" i="50" s="1"/>
  <c r="I853" i="50"/>
  <c r="I854" i="50"/>
  <c r="I856" i="50"/>
  <c r="K856" i="50" s="1"/>
  <c r="Q28" i="53" s="1"/>
  <c r="I857" i="50"/>
  <c r="I859" i="50"/>
  <c r="K859" i="50" s="1"/>
  <c r="I860" i="50"/>
  <c r="K860" i="50" s="1"/>
  <c r="I861" i="50"/>
  <c r="I863" i="50"/>
  <c r="I864" i="50"/>
  <c r="K864" i="50" s="1"/>
  <c r="I865" i="50"/>
  <c r="K865" i="50" s="1"/>
  <c r="I866" i="50"/>
  <c r="I867" i="50"/>
  <c r="I868" i="50"/>
  <c r="M868" i="50" s="1"/>
  <c r="I869" i="50"/>
  <c r="I870" i="50"/>
  <c r="I871" i="50"/>
  <c r="M871" i="50" s="1"/>
  <c r="I872" i="50"/>
  <c r="K872" i="50" s="1"/>
  <c r="I873" i="50"/>
  <c r="K873" i="50" s="1"/>
  <c r="I874" i="50"/>
  <c r="I875" i="50"/>
  <c r="K875" i="50" s="1"/>
  <c r="I876" i="50"/>
  <c r="I877" i="50"/>
  <c r="I879" i="50"/>
  <c r="I880" i="50"/>
  <c r="M880" i="50" s="1"/>
  <c r="I881" i="50"/>
  <c r="K881" i="50" s="1"/>
  <c r="I882" i="50"/>
  <c r="I883" i="50"/>
  <c r="I884" i="50"/>
  <c r="M884" i="50" s="1"/>
  <c r="I886" i="50"/>
  <c r="I887" i="50"/>
  <c r="K887" i="50" s="1"/>
  <c r="I888" i="50"/>
  <c r="K888" i="50" s="1"/>
  <c r="I889" i="50"/>
  <c r="I890" i="50"/>
  <c r="I891" i="50"/>
  <c r="K891" i="50" s="1"/>
  <c r="I892" i="50"/>
  <c r="K892" i="50" s="1"/>
  <c r="I893" i="50"/>
  <c r="I894" i="50"/>
  <c r="I895" i="50"/>
  <c r="K895" i="50" s="1"/>
  <c r="I896" i="50"/>
  <c r="K896" i="50" s="1"/>
  <c r="I897" i="50"/>
  <c r="M897" i="50" s="1"/>
  <c r="I898" i="50"/>
  <c r="I899" i="50"/>
  <c r="K899" i="50" s="1"/>
  <c r="I900" i="50"/>
  <c r="K900" i="50" s="1"/>
  <c r="I901" i="50"/>
  <c r="I902" i="50"/>
  <c r="I903" i="50"/>
  <c r="K903" i="50" s="1"/>
  <c r="I904" i="50"/>
  <c r="M904" i="50" s="1"/>
  <c r="I905" i="50"/>
  <c r="I906" i="50"/>
  <c r="I907" i="50"/>
  <c r="K907" i="50" s="1"/>
  <c r="I908" i="50"/>
  <c r="K908" i="50" s="1"/>
  <c r="I909" i="50"/>
  <c r="I910" i="50"/>
  <c r="I911" i="50"/>
  <c r="M911" i="50" s="1"/>
  <c r="I912" i="50"/>
  <c r="K912" i="50" s="1"/>
  <c r="I913" i="50"/>
  <c r="I914" i="50"/>
  <c r="I916" i="50"/>
  <c r="K916" i="50" s="1"/>
  <c r="I918" i="50"/>
  <c r="I920" i="50"/>
  <c r="M920" i="50" s="1"/>
  <c r="I921" i="50"/>
  <c r="I922" i="50"/>
  <c r="M922" i="50" s="1"/>
  <c r="I923" i="50"/>
  <c r="I925" i="50"/>
  <c r="I926" i="50"/>
  <c r="I927" i="50"/>
  <c r="M927" i="50" s="1"/>
  <c r="I928" i="50"/>
  <c r="K928" i="50" s="1"/>
  <c r="I929" i="50"/>
  <c r="I930" i="50"/>
  <c r="I931" i="50"/>
  <c r="K931" i="50" s="1"/>
  <c r="I932" i="50"/>
  <c r="K932" i="50" s="1"/>
  <c r="I933" i="50"/>
  <c r="K933" i="50" s="1"/>
  <c r="I934" i="50"/>
  <c r="I935" i="50"/>
  <c r="K935" i="50" s="1"/>
  <c r="I936" i="50"/>
  <c r="M936" i="50" s="1"/>
  <c r="I937" i="50"/>
  <c r="I938" i="50"/>
  <c r="I939" i="50"/>
  <c r="M939" i="50" s="1"/>
  <c r="I940" i="50"/>
  <c r="K940" i="50" s="1"/>
  <c r="I941" i="50"/>
  <c r="M941" i="50" s="1"/>
  <c r="I942" i="50"/>
  <c r="I943" i="50"/>
  <c r="K943" i="50" s="1"/>
  <c r="I944" i="50"/>
  <c r="K944" i="50" s="1"/>
  <c r="I945" i="50"/>
  <c r="I946" i="50"/>
  <c r="I948" i="50"/>
  <c r="M948" i="50" s="1"/>
  <c r="I949" i="50"/>
  <c r="I950" i="50"/>
  <c r="I951" i="50"/>
  <c r="M951" i="50" s="1"/>
  <c r="I952" i="50"/>
  <c r="K952" i="50" s="1"/>
  <c r="I953" i="50"/>
  <c r="I954" i="50"/>
  <c r="I955" i="50"/>
  <c r="M955" i="50" s="1"/>
  <c r="I956" i="50"/>
  <c r="M956" i="50" s="1"/>
  <c r="I957" i="50"/>
  <c r="K957" i="50" s="1"/>
  <c r="Q54" i="53" s="1"/>
  <c r="I958" i="50"/>
  <c r="I959" i="50"/>
  <c r="M959" i="50" s="1"/>
  <c r="I960" i="50"/>
  <c r="K960" i="50" s="1"/>
  <c r="I961" i="50"/>
  <c r="K961" i="50" s="1"/>
  <c r="I962" i="50"/>
  <c r="I963" i="50"/>
  <c r="M963" i="50" s="1"/>
  <c r="I964" i="50"/>
  <c r="M964" i="50" s="1"/>
  <c r="I966" i="50"/>
  <c r="I968" i="50"/>
  <c r="K968" i="50" s="1"/>
  <c r="I969" i="50"/>
  <c r="K969" i="50" s="1"/>
  <c r="I970" i="50"/>
  <c r="I971" i="50"/>
  <c r="M971" i="50" s="1"/>
  <c r="I972" i="50"/>
  <c r="I973" i="50"/>
  <c r="M973" i="50" s="1"/>
  <c r="I1045" i="50"/>
  <c r="M1045" i="50" s="1"/>
  <c r="I974" i="50"/>
  <c r="I975" i="50"/>
  <c r="I976" i="50"/>
  <c r="K976" i="50" s="1"/>
  <c r="I977" i="50"/>
  <c r="I978" i="50"/>
  <c r="I979" i="50"/>
  <c r="M979" i="50" s="1"/>
  <c r="R32" i="53" s="1"/>
  <c r="I980" i="50"/>
  <c r="M980" i="50" s="1"/>
  <c r="I981" i="50"/>
  <c r="M981" i="50" s="1"/>
  <c r="I982" i="50"/>
  <c r="I984" i="50"/>
  <c r="K984" i="50" s="1"/>
  <c r="I985" i="50"/>
  <c r="K985" i="50" s="1"/>
  <c r="I986" i="50"/>
  <c r="K986" i="50" s="1"/>
  <c r="I987" i="50"/>
  <c r="K987" i="50" s="1"/>
  <c r="I988" i="50"/>
  <c r="I989" i="50"/>
  <c r="I990" i="50"/>
  <c r="I991" i="50"/>
  <c r="I992" i="50"/>
  <c r="M992" i="50" s="1"/>
  <c r="I993" i="50"/>
  <c r="K993" i="50" s="1"/>
  <c r="I994" i="50"/>
  <c r="M994" i="50" s="1"/>
  <c r="I995" i="50"/>
  <c r="I996" i="50"/>
  <c r="M996" i="50" s="1"/>
  <c r="I997" i="50"/>
  <c r="K997" i="50" s="1"/>
  <c r="I998" i="50"/>
  <c r="I999" i="50"/>
  <c r="M999" i="50" s="1"/>
  <c r="I1000" i="50"/>
  <c r="M1000" i="50" s="1"/>
  <c r="R27" i="53" s="1"/>
  <c r="I1001" i="50"/>
  <c r="I1002" i="50"/>
  <c r="I1003" i="50"/>
  <c r="M1003" i="50" s="1"/>
  <c r="I1004" i="50"/>
  <c r="M1004" i="50" s="1"/>
  <c r="I1005" i="50"/>
  <c r="I1007" i="50"/>
  <c r="K1007" i="50" s="1"/>
  <c r="I1008" i="50"/>
  <c r="K1008" i="50" s="1"/>
  <c r="I1009" i="50"/>
  <c r="I1011" i="50"/>
  <c r="I1012" i="50"/>
  <c r="M1012" i="50" s="1"/>
  <c r="I1013" i="50"/>
  <c r="I1015" i="50"/>
  <c r="I1016" i="50"/>
  <c r="M1016" i="50" s="1"/>
  <c r="I1017" i="50"/>
  <c r="I1019" i="50"/>
  <c r="M1019" i="50" s="1"/>
  <c r="I1020" i="50"/>
  <c r="M1020" i="50" s="1"/>
  <c r="I1021" i="50"/>
  <c r="I1023" i="50"/>
  <c r="K1023" i="50" s="1"/>
  <c r="I1025" i="50"/>
  <c r="I1026" i="50"/>
  <c r="I1027" i="50"/>
  <c r="K1027" i="50" s="1"/>
  <c r="I1028" i="50"/>
  <c r="K1028" i="50" s="1"/>
  <c r="I1029" i="50"/>
  <c r="K1029" i="50" s="1"/>
  <c r="I1030" i="50"/>
  <c r="I1031" i="50"/>
  <c r="K1031" i="50" s="1"/>
  <c r="I1032" i="50"/>
  <c r="K1032" i="50" s="1"/>
  <c r="I1033" i="50"/>
  <c r="I1034" i="50"/>
  <c r="I1035" i="50"/>
  <c r="I1036" i="50"/>
  <c r="M1036" i="50" s="1"/>
  <c r="I1037" i="50"/>
  <c r="K1037" i="50" s="1"/>
  <c r="I1038" i="50"/>
  <c r="I1039" i="50"/>
  <c r="M1039" i="50" s="1"/>
  <c r="I1040" i="50"/>
  <c r="M1040" i="50" s="1"/>
  <c r="I1041" i="50"/>
  <c r="I1042" i="50"/>
  <c r="I1043" i="50"/>
  <c r="M1043" i="50" s="1"/>
  <c r="I1044" i="50"/>
  <c r="M1044" i="50" s="1"/>
  <c r="I1046" i="50"/>
  <c r="I1047" i="50"/>
  <c r="M1047" i="50" s="1"/>
  <c r="I1048" i="50"/>
  <c r="M1048" i="50" s="1"/>
  <c r="I1049" i="50"/>
  <c r="K1049" i="50" s="1"/>
  <c r="I1050" i="50"/>
  <c r="I1051" i="50"/>
  <c r="I1052" i="50"/>
  <c r="M1052" i="50" s="1"/>
  <c r="I1054" i="50"/>
  <c r="K1054" i="50" s="1"/>
  <c r="I1055" i="50"/>
  <c r="M1055" i="50" s="1"/>
  <c r="R22" i="53" s="1"/>
  <c r="I1056" i="50"/>
  <c r="M1056" i="50" s="1"/>
  <c r="I1057" i="50"/>
  <c r="K1057" i="50" s="1"/>
  <c r="I1058" i="50"/>
  <c r="I1059" i="50"/>
  <c r="I1060" i="50"/>
  <c r="M1060" i="50" s="1"/>
  <c r="I1061" i="50"/>
  <c r="I1062" i="50"/>
  <c r="I1063" i="50"/>
  <c r="I1064" i="50"/>
  <c r="I1065" i="50"/>
  <c r="K1065" i="50" s="1"/>
  <c r="I1066" i="50"/>
  <c r="M1066" i="50" s="1"/>
  <c r="I1069" i="50"/>
  <c r="I669" i="42"/>
  <c r="I485" i="42"/>
  <c r="B932" i="42"/>
  <c r="I933" i="42"/>
  <c r="B371" i="42"/>
  <c r="I372" i="42"/>
  <c r="B374" i="42"/>
  <c r="I613" i="42"/>
  <c r="I1026" i="42"/>
  <c r="I262" i="42"/>
  <c r="I243" i="42"/>
  <c r="I667" i="42"/>
  <c r="I36" i="42"/>
  <c r="I17" i="42"/>
  <c r="I245" i="42"/>
  <c r="I322" i="42"/>
  <c r="I195" i="42"/>
  <c r="I900" i="42"/>
  <c r="B206" i="42"/>
  <c r="I523" i="42"/>
  <c r="I207" i="42"/>
  <c r="B120" i="42"/>
  <c r="B1028" i="42"/>
  <c r="B754" i="42"/>
  <c r="I504" i="42"/>
  <c r="I442" i="42"/>
  <c r="I1045" i="42"/>
  <c r="I651" i="42"/>
  <c r="I652" i="42"/>
  <c r="I158" i="42"/>
  <c r="B1060" i="42"/>
  <c r="I659" i="42"/>
  <c r="I1061" i="42"/>
  <c r="B375" i="42"/>
  <c r="I87" i="42"/>
  <c r="I512" i="42"/>
  <c r="I388" i="42"/>
  <c r="I496" i="42"/>
  <c r="I217" i="42"/>
  <c r="I1017" i="42"/>
  <c r="B113" i="42"/>
  <c r="I164" i="42"/>
  <c r="B1027" i="42"/>
  <c r="I752" i="42"/>
  <c r="I1028" i="42"/>
  <c r="B753" i="42"/>
  <c r="I1029" i="42"/>
  <c r="I503" i="42"/>
  <c r="B645" i="42"/>
  <c r="I1032" i="42"/>
  <c r="B504" i="42"/>
  <c r="I1037" i="42"/>
  <c r="I677" i="42"/>
  <c r="I724" i="42"/>
  <c r="I842" i="42"/>
  <c r="I495" i="42"/>
  <c r="I34" i="42"/>
  <c r="I843" i="42"/>
  <c r="I580" i="42"/>
  <c r="I845" i="42"/>
  <c r="I726" i="42"/>
  <c r="I587" i="42"/>
  <c r="I38" i="42"/>
  <c r="I866" i="42"/>
  <c r="I327" i="42"/>
  <c r="I525" i="42"/>
  <c r="I707" i="42"/>
  <c r="I953" i="42"/>
  <c r="B619" i="42"/>
  <c r="I24" i="42"/>
  <c r="B955" i="42"/>
  <c r="I680" i="42"/>
  <c r="I559" i="42"/>
  <c r="I986" i="42"/>
  <c r="I988" i="42"/>
  <c r="B221" i="42"/>
  <c r="I989" i="42"/>
  <c r="B106" i="42"/>
  <c r="I992" i="42"/>
  <c r="I631" i="42"/>
  <c r="B109" i="42"/>
  <c r="I171" i="42"/>
  <c r="B996" i="42"/>
  <c r="I1007" i="42"/>
  <c r="I111" i="42"/>
  <c r="I425" i="42"/>
  <c r="I683" i="42"/>
  <c r="B454" i="42"/>
  <c r="I1063" i="42"/>
  <c r="I122" i="42"/>
  <c r="I662" i="42"/>
  <c r="I666" i="42"/>
  <c r="I1075" i="42"/>
  <c r="B727" i="42"/>
  <c r="B913" i="42"/>
  <c r="I347" i="42"/>
  <c r="B759" i="42"/>
  <c r="I199" i="42"/>
  <c r="B26" i="42"/>
  <c r="I915" i="42"/>
  <c r="B10" i="42"/>
  <c r="I202" i="42"/>
  <c r="B606" i="42"/>
  <c r="I73" i="42"/>
  <c r="B476" i="42"/>
  <c r="I352" i="42"/>
  <c r="I362" i="42"/>
  <c r="I932" i="42"/>
  <c r="B934" i="42"/>
  <c r="I267" i="42"/>
  <c r="I371" i="42"/>
  <c r="I618" i="42"/>
  <c r="I274" i="42"/>
  <c r="I790" i="42"/>
  <c r="I4" i="42"/>
  <c r="I18" i="42"/>
  <c r="I545" i="42"/>
  <c r="I744" i="42"/>
  <c r="I695" i="42"/>
  <c r="I626" i="42"/>
  <c r="I220" i="42"/>
  <c r="I282" i="42"/>
  <c r="I978" i="42"/>
  <c r="I499" i="42"/>
  <c r="I983" i="42"/>
  <c r="I413" i="42"/>
  <c r="B1002" i="42"/>
  <c r="I634" i="42"/>
  <c r="I1004" i="42"/>
  <c r="B1006" i="42"/>
  <c r="I1054" i="42"/>
  <c r="I134" i="42"/>
  <c r="I1076" i="42"/>
  <c r="I838" i="42"/>
  <c r="I285" i="42"/>
  <c r="I58" i="42"/>
  <c r="I604" i="42"/>
  <c r="I736" i="42"/>
  <c r="I149" i="42"/>
  <c r="I701" i="42"/>
  <c r="I710" i="42"/>
  <c r="I970" i="42"/>
  <c r="I249" i="42"/>
  <c r="I1057" i="42"/>
  <c r="B1080" i="50"/>
  <c r="B1066" i="50"/>
  <c r="B1046" i="50"/>
  <c r="B1038" i="50"/>
  <c r="M1038" i="50" s="1"/>
  <c r="B938" i="50"/>
  <c r="B566" i="50"/>
  <c r="B494" i="50"/>
  <c r="B466" i="50"/>
  <c r="B458" i="50"/>
  <c r="B226" i="50"/>
  <c r="K226" i="50" s="1"/>
  <c r="Q190" i="53" s="1"/>
  <c r="B210" i="50"/>
  <c r="M210" i="50" s="1"/>
  <c r="B206" i="50"/>
  <c r="M206" i="50" s="1"/>
  <c r="B202" i="50"/>
  <c r="B182" i="50"/>
  <c r="B154" i="50"/>
  <c r="M154" i="50" s="1"/>
  <c r="B46" i="50"/>
  <c r="B38" i="50"/>
  <c r="B22" i="50"/>
  <c r="B6" i="50"/>
  <c r="B158" i="50"/>
  <c r="K158" i="50" s="1"/>
  <c r="B190" i="50"/>
  <c r="B194" i="50"/>
  <c r="B1062" i="50"/>
  <c r="M1062" i="50" s="1"/>
  <c r="B1058" i="50"/>
  <c r="B1054" i="50"/>
  <c r="B1050" i="50"/>
  <c r="B1042" i="50"/>
  <c r="B1034" i="50"/>
  <c r="M1034" i="50" s="1"/>
  <c r="B1030" i="50"/>
  <c r="B1026" i="50"/>
  <c r="B966" i="50"/>
  <c r="B962" i="50"/>
  <c r="B958" i="50"/>
  <c r="B954" i="50"/>
  <c r="K954" i="50" s="1"/>
  <c r="B950" i="50"/>
  <c r="K950" i="50" s="1"/>
  <c r="B898" i="50"/>
  <c r="B894" i="50"/>
  <c r="B890" i="50"/>
  <c r="B886" i="50"/>
  <c r="B882" i="50"/>
  <c r="B878" i="50"/>
  <c r="B874" i="50"/>
  <c r="B870" i="50"/>
  <c r="B850" i="50"/>
  <c r="K850" i="50" s="1"/>
  <c r="B846" i="50"/>
  <c r="B842" i="50"/>
  <c r="B838" i="50"/>
  <c r="B834" i="50"/>
  <c r="B830" i="50"/>
  <c r="B826" i="50"/>
  <c r="B782" i="50"/>
  <c r="B778" i="50"/>
  <c r="B774" i="50"/>
  <c r="B770" i="50"/>
  <c r="B766" i="50"/>
  <c r="B762" i="50"/>
  <c r="B758" i="50"/>
  <c r="B754" i="50"/>
  <c r="B750" i="50"/>
  <c r="B746" i="50"/>
  <c r="M746" i="50" s="1"/>
  <c r="B742" i="50"/>
  <c r="B738" i="50"/>
  <c r="K738" i="50" s="1"/>
  <c r="Q43" i="53" s="1"/>
  <c r="B734" i="50"/>
  <c r="B730" i="50"/>
  <c r="B726" i="50"/>
  <c r="B722" i="50"/>
  <c r="B718" i="50"/>
  <c r="K718" i="50" s="1"/>
  <c r="B714" i="50"/>
  <c r="B710" i="50"/>
  <c r="B706" i="50"/>
  <c r="B702" i="50"/>
  <c r="B698" i="50"/>
  <c r="B694" i="50"/>
  <c r="B690" i="50"/>
  <c r="B686" i="50"/>
  <c r="M686" i="50" s="1"/>
  <c r="B682" i="50"/>
  <c r="B678" i="50"/>
  <c r="B674" i="50"/>
  <c r="B670" i="50"/>
  <c r="B666" i="50"/>
  <c r="B662" i="50"/>
  <c r="B658" i="50"/>
  <c r="B654" i="50"/>
  <c r="K654" i="50" s="1"/>
  <c r="B650" i="50"/>
  <c r="B646" i="50"/>
  <c r="B642" i="50"/>
  <c r="B638" i="50"/>
  <c r="K638" i="50" s="1"/>
  <c r="B634" i="50"/>
  <c r="B630" i="50"/>
  <c r="B410" i="50"/>
  <c r="K410" i="50" s="1"/>
  <c r="B406" i="50"/>
  <c r="B402" i="50"/>
  <c r="B398" i="50"/>
  <c r="B394" i="50"/>
  <c r="B390" i="50"/>
  <c r="B386" i="50"/>
  <c r="B382" i="50"/>
  <c r="B378" i="50"/>
  <c r="B374" i="50"/>
  <c r="B370" i="50"/>
  <c r="K370" i="50" s="1"/>
  <c r="B366" i="50"/>
  <c r="B362" i="50"/>
  <c r="B358" i="50"/>
  <c r="B354" i="50"/>
  <c r="B350" i="50"/>
  <c r="B346" i="50"/>
  <c r="B342" i="50"/>
  <c r="B338" i="50"/>
  <c r="B334" i="50"/>
  <c r="B330" i="50"/>
  <c r="M330" i="50" s="1"/>
  <c r="B326" i="50"/>
  <c r="B322" i="50"/>
  <c r="B318" i="50"/>
  <c r="B314" i="50"/>
  <c r="K314" i="50" s="1"/>
  <c r="B310" i="50"/>
  <c r="B306" i="50"/>
  <c r="B302" i="50"/>
  <c r="B298" i="50"/>
  <c r="B294" i="50"/>
  <c r="B290" i="50"/>
  <c r="B286" i="50"/>
  <c r="B282" i="50"/>
  <c r="B278" i="50"/>
  <c r="B274" i="50"/>
  <c r="B270" i="50"/>
  <c r="B266" i="50"/>
  <c r="B262" i="50"/>
  <c r="M262" i="50" s="1"/>
  <c r="B258" i="50"/>
  <c r="M258" i="50" s="1"/>
  <c r="B254" i="50"/>
  <c r="B250" i="50"/>
  <c r="B246" i="50"/>
  <c r="M246" i="50" s="1"/>
  <c r="B242" i="50"/>
  <c r="K242" i="50" s="1"/>
  <c r="B238" i="50"/>
  <c r="B234" i="50"/>
  <c r="K234" i="50" s="1"/>
  <c r="B230" i="50"/>
  <c r="M230" i="50" s="1"/>
  <c r="B222" i="50"/>
  <c r="K222" i="50" s="1"/>
  <c r="B218" i="50"/>
  <c r="B214" i="50"/>
  <c r="B198" i="50"/>
  <c r="M198" i="50" s="1"/>
  <c r="B186" i="50"/>
  <c r="K186" i="50" s="1"/>
  <c r="B174" i="50"/>
  <c r="B170" i="50"/>
  <c r="B166" i="50"/>
  <c r="K166" i="50" s="1"/>
  <c r="B162" i="50"/>
  <c r="M162" i="50" s="1"/>
  <c r="B150" i="50"/>
  <c r="B146" i="50"/>
  <c r="B142" i="50"/>
  <c r="K142" i="50" s="1"/>
  <c r="B10" i="50"/>
  <c r="K10" i="50" s="1"/>
  <c r="B26" i="50"/>
  <c r="B42" i="50"/>
  <c r="B58" i="50"/>
  <c r="B74" i="50"/>
  <c r="B178" i="50"/>
  <c r="B418" i="50"/>
  <c r="B430" i="50"/>
  <c r="B434" i="50"/>
  <c r="B450" i="50"/>
  <c r="B474" i="50"/>
  <c r="M474" i="50" s="1"/>
  <c r="B486" i="50"/>
  <c r="B502" i="50"/>
  <c r="B506" i="50"/>
  <c r="B514" i="50"/>
  <c r="B522" i="50"/>
  <c r="B530" i="50"/>
  <c r="B538" i="50"/>
  <c r="B942" i="50"/>
  <c r="M942" i="50" s="1"/>
  <c r="B990" i="50"/>
  <c r="K990" i="50" s="1"/>
  <c r="B1070" i="50"/>
  <c r="B1082" i="50"/>
  <c r="B14" i="50"/>
  <c r="B30" i="50"/>
  <c r="M30" i="50" s="1"/>
  <c r="B54" i="50"/>
  <c r="B70" i="50"/>
  <c r="B126" i="50"/>
  <c r="B134" i="50"/>
  <c r="K134" i="50" s="1"/>
  <c r="B598" i="50"/>
  <c r="B802" i="50"/>
  <c r="B862" i="50"/>
  <c r="B974" i="50"/>
  <c r="B18" i="50"/>
  <c r="B34" i="50"/>
  <c r="B50" i="50"/>
  <c r="K50" i="50" s="1"/>
  <c r="B66" i="50"/>
  <c r="B82" i="50"/>
  <c r="B90" i="50"/>
  <c r="B98" i="50"/>
  <c r="M98" i="50" s="1"/>
  <c r="B106" i="50"/>
  <c r="B114" i="50"/>
  <c r="B586" i="50"/>
  <c r="B794" i="50"/>
  <c r="B62" i="50"/>
  <c r="B78" i="50"/>
  <c r="B122" i="50"/>
  <c r="B130" i="50"/>
  <c r="M130" i="50" s="1"/>
  <c r="B138" i="50"/>
  <c r="B438" i="50"/>
  <c r="M438" i="50" s="1"/>
  <c r="B445" i="50"/>
  <c r="K445" i="50" s="1"/>
  <c r="B446" i="50"/>
  <c r="B454" i="50"/>
  <c r="B461" i="50"/>
  <c r="M461" i="50" s="1"/>
  <c r="B462" i="50"/>
  <c r="B473" i="50"/>
  <c r="K473" i="50" s="1"/>
  <c r="B478" i="50"/>
  <c r="K478" i="50" s="1"/>
  <c r="B501" i="50"/>
  <c r="K501" i="50" s="1"/>
  <c r="B505" i="50"/>
  <c r="B510" i="50"/>
  <c r="B513" i="50"/>
  <c r="K513" i="50" s="1"/>
  <c r="B521" i="50"/>
  <c r="K521" i="50" s="1"/>
  <c r="B526" i="50"/>
  <c r="B529" i="50"/>
  <c r="K529" i="50" s="1"/>
  <c r="B537" i="50"/>
  <c r="M537" i="50" s="1"/>
  <c r="B542" i="50"/>
  <c r="K542" i="50" s="1"/>
  <c r="B545" i="50"/>
  <c r="B553" i="50"/>
  <c r="K553" i="50" s="1"/>
  <c r="B558" i="50"/>
  <c r="B569" i="50"/>
  <c r="M569" i="50" s="1"/>
  <c r="B578" i="50"/>
  <c r="B618" i="50"/>
  <c r="B626" i="50"/>
  <c r="B866" i="50"/>
  <c r="M866" i="50" s="1"/>
  <c r="B902" i="50"/>
  <c r="B978" i="50"/>
  <c r="B1002" i="50"/>
  <c r="M1002" i="50" s="1"/>
  <c r="B1005" i="50"/>
  <c r="B1009" i="50"/>
  <c r="B1013" i="50"/>
  <c r="B86" i="50"/>
  <c r="K86" i="50" s="1"/>
  <c r="B94" i="50"/>
  <c r="B102" i="50"/>
  <c r="M102" i="50" s="1"/>
  <c r="B110" i="50"/>
  <c r="B118" i="50"/>
  <c r="K118" i="50" s="1"/>
  <c r="B414" i="50"/>
  <c r="B422" i="50"/>
  <c r="M422" i="50" s="1"/>
  <c r="B426" i="50"/>
  <c r="B437" i="50"/>
  <c r="K437" i="50" s="1"/>
  <c r="B453" i="50"/>
  <c r="M453" i="50" s="1"/>
  <c r="B469" i="50"/>
  <c r="K469" i="50" s="1"/>
  <c r="B470" i="50"/>
  <c r="B477" i="50"/>
  <c r="K477" i="50" s="1"/>
  <c r="B482" i="50"/>
  <c r="B490" i="50"/>
  <c r="M490" i="50" s="1"/>
  <c r="B498" i="50"/>
  <c r="K498" i="50" s="1"/>
  <c r="B509" i="50"/>
  <c r="M509" i="50" s="1"/>
  <c r="B518" i="50"/>
  <c r="B525" i="50"/>
  <c r="K525" i="50" s="1"/>
  <c r="B534" i="50"/>
  <c r="B541" i="50"/>
  <c r="K541" i="50" s="1"/>
  <c r="B550" i="50"/>
  <c r="B557" i="50"/>
  <c r="K557" i="50" s="1"/>
  <c r="B562" i="50"/>
  <c r="B606" i="50"/>
  <c r="B810" i="50"/>
  <c r="B814" i="50"/>
  <c r="B822" i="50"/>
  <c r="B858" i="50"/>
  <c r="M858" i="50" s="1"/>
  <c r="B914" i="50"/>
  <c r="B926" i="50"/>
  <c r="B1006" i="50"/>
  <c r="B1010" i="50"/>
  <c r="B1014" i="50"/>
  <c r="B1017" i="50"/>
  <c r="B546" i="50"/>
  <c r="B554" i="50"/>
  <c r="B565" i="50"/>
  <c r="K565" i="50" s="1"/>
  <c r="B570" i="50"/>
  <c r="B574" i="50"/>
  <c r="B582" i="50"/>
  <c r="B594" i="50"/>
  <c r="K594" i="50" s="1"/>
  <c r="B602" i="50"/>
  <c r="B614" i="50"/>
  <c r="B622" i="50"/>
  <c r="B790" i="50"/>
  <c r="B798" i="50"/>
  <c r="B806" i="50"/>
  <c r="B854" i="50"/>
  <c r="B906" i="50"/>
  <c r="B922" i="50"/>
  <c r="B930" i="50"/>
  <c r="B946" i="50"/>
  <c r="B982" i="50"/>
  <c r="B994" i="50"/>
  <c r="B1018" i="50"/>
  <c r="B1021" i="50"/>
  <c r="B1025" i="50"/>
  <c r="B1033" i="50"/>
  <c r="B1041" i="50"/>
  <c r="B1053" i="50"/>
  <c r="B1061" i="50"/>
  <c r="B1069" i="50"/>
  <c r="B1073" i="50"/>
  <c r="B1074" i="50"/>
  <c r="B590" i="50"/>
  <c r="B610" i="50"/>
  <c r="B786" i="50"/>
  <c r="B818" i="50"/>
  <c r="B910" i="50"/>
  <c r="B918" i="50"/>
  <c r="B934" i="50"/>
  <c r="B970" i="50"/>
  <c r="B998" i="50"/>
  <c r="B1022" i="50"/>
  <c r="B1049" i="50"/>
  <c r="B1077" i="50"/>
  <c r="B1078" i="50"/>
  <c r="B1085" i="50"/>
  <c r="B1086" i="50"/>
  <c r="M108" i="50"/>
  <c r="M124" i="50"/>
  <c r="M140" i="50"/>
  <c r="M599" i="50"/>
  <c r="M257" i="50"/>
  <c r="I851" i="42"/>
  <c r="B584" i="42"/>
  <c r="I183" i="42"/>
  <c r="I312" i="42"/>
  <c r="I317" i="42"/>
  <c r="B184" i="42"/>
  <c r="I254" i="42"/>
  <c r="B239" i="42"/>
  <c r="I865" i="42"/>
  <c r="I836" i="42"/>
  <c r="I849" i="42"/>
  <c r="I853" i="42"/>
  <c r="I316" i="42"/>
  <c r="I185" i="42"/>
  <c r="I858" i="42"/>
  <c r="I864" i="42"/>
  <c r="I868" i="42"/>
  <c r="I797" i="42"/>
  <c r="I9" i="42"/>
  <c r="I139" i="42"/>
  <c r="I875" i="42"/>
  <c r="I597" i="42"/>
  <c r="I240" i="42"/>
  <c r="I330" i="42"/>
  <c r="I877" i="42"/>
  <c r="I332" i="42"/>
  <c r="B286" i="42"/>
  <c r="I811" i="42"/>
  <c r="B812" i="42"/>
  <c r="I561" i="42"/>
  <c r="B562" i="42"/>
  <c r="I563" i="42"/>
  <c r="B289" i="42"/>
  <c r="I259" i="42"/>
  <c r="B290" i="42"/>
  <c r="I813" i="42"/>
  <c r="B719" i="42"/>
  <c r="I565" i="42"/>
  <c r="B567" i="42"/>
  <c r="I814" i="42"/>
  <c r="B518" i="42"/>
  <c r="I166" i="42"/>
  <c r="B174" i="42"/>
  <c r="I142" i="42"/>
  <c r="B569" i="42"/>
  <c r="B571" i="42"/>
  <c r="B271" i="42"/>
  <c r="I572" i="42"/>
  <c r="B573" i="42"/>
  <c r="B296" i="42"/>
  <c r="I550" i="42"/>
  <c r="B14" i="42"/>
  <c r="B535" i="42"/>
  <c r="B307" i="42"/>
  <c r="B836" i="42"/>
  <c r="I852" i="42"/>
  <c r="B797" i="42"/>
  <c r="I697" i="42"/>
  <c r="I227" i="42"/>
  <c r="I751" i="42"/>
  <c r="I228" i="42"/>
  <c r="I640" i="42"/>
  <c r="I1035" i="42"/>
  <c r="I649" i="42"/>
  <c r="I795" i="42"/>
  <c r="I1051" i="42"/>
  <c r="I23" i="42"/>
  <c r="I8" i="42"/>
  <c r="B796" i="42"/>
  <c r="I871" i="42"/>
  <c r="B597" i="42"/>
  <c r="B330" i="42"/>
  <c r="B332" i="42"/>
  <c r="B190" i="42"/>
  <c r="B191" i="42"/>
  <c r="B600" i="42"/>
  <c r="I335" i="42"/>
  <c r="B788" i="42"/>
  <c r="I53" i="42"/>
  <c r="B194" i="42"/>
  <c r="I55" i="42"/>
  <c r="I893" i="42"/>
  <c r="I196" i="42"/>
  <c r="I148" i="42"/>
  <c r="I279" i="42"/>
  <c r="I340" i="42"/>
  <c r="I341" i="42"/>
  <c r="I64" i="42"/>
  <c r="I65" i="42"/>
  <c r="I605" i="42"/>
  <c r="I346" i="42"/>
  <c r="I913" i="42"/>
  <c r="I540" i="42"/>
  <c r="I759" i="42"/>
  <c r="I732" i="42"/>
  <c r="I26" i="42"/>
  <c r="I733" i="42"/>
  <c r="I10" i="42"/>
  <c r="I72" i="42"/>
  <c r="I606" i="42"/>
  <c r="I678" i="42"/>
  <c r="I476" i="42"/>
  <c r="I205" i="42"/>
  <c r="I360" i="42"/>
  <c r="I704" i="42"/>
  <c r="I928" i="42"/>
  <c r="I929" i="42"/>
  <c r="I937" i="42"/>
  <c r="I379" i="42"/>
  <c r="B762" i="42"/>
  <c r="B616" i="42"/>
  <c r="I382" i="42"/>
  <c r="I621" i="42"/>
  <c r="I268" i="42"/>
  <c r="B496" i="42"/>
  <c r="K496" i="42" s="1"/>
  <c r="I681" i="42"/>
  <c r="I782" i="42"/>
  <c r="I98" i="42"/>
  <c r="B967" i="42"/>
  <c r="I743" i="42"/>
  <c r="I686" i="42"/>
  <c r="B151" i="42"/>
  <c r="I247" i="42"/>
  <c r="B170" i="42"/>
  <c r="I152" i="42"/>
  <c r="B626" i="42"/>
  <c r="I397" i="42"/>
  <c r="B714" i="42"/>
  <c r="I401" i="42"/>
  <c r="B409" i="42"/>
  <c r="I410" i="42"/>
  <c r="B1010" i="42"/>
  <c r="I1011" i="42"/>
  <c r="B636" i="42"/>
  <c r="I276" i="42"/>
  <c r="B425" i="42"/>
  <c r="M425" i="42" s="1"/>
  <c r="B1018" i="42"/>
  <c r="B427" i="42"/>
  <c r="B555" i="42"/>
  <c r="I435" i="42"/>
  <c r="B1033" i="42"/>
  <c r="I438" i="42"/>
  <c r="B649" i="42"/>
  <c r="B230" i="42"/>
  <c r="M230" i="42" s="1"/>
  <c r="I517" i="42"/>
  <c r="I1068" i="42"/>
  <c r="I133" i="42"/>
  <c r="I665" i="42"/>
  <c r="I22" i="42"/>
  <c r="B58" i="42"/>
  <c r="I76" i="42"/>
  <c r="B149" i="42"/>
  <c r="I78" i="42"/>
  <c r="I169" i="42"/>
  <c r="I934" i="42"/>
  <c r="I256" i="42"/>
  <c r="I375" i="42"/>
  <c r="I940" i="42"/>
  <c r="I615" i="42"/>
  <c r="I944" i="42"/>
  <c r="I377" i="42"/>
  <c r="B946" i="42"/>
  <c r="I947" i="42"/>
  <c r="I211" i="42"/>
  <c r="I554" i="42"/>
  <c r="I956" i="42"/>
  <c r="I389" i="42"/>
  <c r="B681" i="42"/>
  <c r="B96" i="42"/>
  <c r="I973" i="42"/>
  <c r="B397" i="42"/>
  <c r="I7" i="42"/>
  <c r="I975" i="42"/>
  <c r="B980" i="42"/>
  <c r="I629" i="42"/>
  <c r="I155" i="42"/>
  <c r="I421" i="42"/>
  <c r="I748" i="42"/>
  <c r="B492" i="42"/>
  <c r="I637" i="42"/>
  <c r="I229" i="42"/>
  <c r="I1039" i="42"/>
  <c r="B530" i="42"/>
  <c r="I1042" i="42"/>
  <c r="I648" i="42"/>
  <c r="B517" i="42"/>
  <c r="K517" i="42" s="1"/>
  <c r="B1047" i="42"/>
  <c r="I263" i="42"/>
  <c r="I284" i="42"/>
  <c r="B1062" i="42"/>
  <c r="I660" i="42"/>
  <c r="B126" i="42"/>
  <c r="I455" i="42"/>
  <c r="B764" i="42"/>
  <c r="I128" i="42"/>
  <c r="I1067" i="42"/>
  <c r="B133" i="42"/>
  <c r="I1070" i="42"/>
  <c r="I47" i="42"/>
  <c r="I190" i="42"/>
  <c r="I692" i="42"/>
  <c r="I191" i="42"/>
  <c r="I334" i="42"/>
  <c r="I600" i="42"/>
  <c r="K600" i="42" s="1"/>
  <c r="I788" i="42"/>
  <c r="I194" i="42"/>
  <c r="I57" i="42"/>
  <c r="I897" i="42"/>
  <c r="I338" i="42"/>
  <c r="I60" i="42"/>
  <c r="I88" i="42"/>
  <c r="I542" i="42"/>
  <c r="I381" i="42"/>
  <c r="I383" i="42"/>
  <c r="I958" i="42"/>
  <c r="I979" i="42"/>
  <c r="I224" i="42"/>
  <c r="I796" i="42"/>
  <c r="I125" i="42"/>
  <c r="I127" i="42"/>
  <c r="I508" i="42"/>
  <c r="I758" i="42"/>
  <c r="M3" i="50"/>
  <c r="K3" i="50"/>
  <c r="K32" i="50"/>
  <c r="M32" i="50"/>
  <c r="M35" i="50"/>
  <c r="R18" i="53" s="1"/>
  <c r="K35" i="50"/>
  <c r="Q18" i="53" s="1"/>
  <c r="K97" i="50"/>
  <c r="M97" i="50"/>
  <c r="M15" i="50"/>
  <c r="R200" i="53" s="1"/>
  <c r="K15" i="50"/>
  <c r="Q200" i="53" s="1"/>
  <c r="M26" i="50"/>
  <c r="K26" i="50"/>
  <c r="K37" i="50"/>
  <c r="K44" i="50"/>
  <c r="M44" i="50"/>
  <c r="K76" i="50"/>
  <c r="K90" i="50"/>
  <c r="M19" i="50"/>
  <c r="K19" i="50"/>
  <c r="K41" i="50"/>
  <c r="M41" i="50"/>
  <c r="K57" i="50"/>
  <c r="M57" i="50"/>
  <c r="M7" i="50"/>
  <c r="K7" i="50"/>
  <c r="K13" i="50"/>
  <c r="M13" i="50"/>
  <c r="M20" i="50"/>
  <c r="M23" i="50"/>
  <c r="K23" i="50"/>
  <c r="M34" i="50"/>
  <c r="K34" i="50"/>
  <c r="K36" i="50"/>
  <c r="M36" i="50"/>
  <c r="M39" i="50"/>
  <c r="K39" i="50"/>
  <c r="M45" i="50"/>
  <c r="M68" i="50"/>
  <c r="K77" i="50"/>
  <c r="M77" i="50"/>
  <c r="K8" i="50"/>
  <c r="M8" i="50"/>
  <c r="K24" i="50"/>
  <c r="M24" i="50"/>
  <c r="M33" i="50"/>
  <c r="M38" i="50"/>
  <c r="K38" i="50"/>
  <c r="K40" i="50"/>
  <c r="M40" i="50"/>
  <c r="M43" i="50"/>
  <c r="K43" i="50"/>
  <c r="M56" i="50"/>
  <c r="K65" i="50"/>
  <c r="K70" i="50"/>
  <c r="K81" i="50"/>
  <c r="M81" i="50"/>
  <c r="M92" i="50"/>
  <c r="K187" i="50"/>
  <c r="K206" i="50"/>
  <c r="M213" i="50"/>
  <c r="M238" i="50"/>
  <c r="K238" i="50"/>
  <c r="M254" i="50"/>
  <c r="K254" i="50"/>
  <c r="M255" i="50"/>
  <c r="I83" i="50"/>
  <c r="B83" i="50"/>
  <c r="I87" i="50"/>
  <c r="B87" i="50"/>
  <c r="I91" i="50"/>
  <c r="B91" i="50"/>
  <c r="I95" i="50"/>
  <c r="B95" i="50"/>
  <c r="I99" i="50"/>
  <c r="B99" i="50"/>
  <c r="I103" i="50"/>
  <c r="B103" i="50"/>
  <c r="I107" i="50"/>
  <c r="B107" i="50"/>
  <c r="K108" i="50"/>
  <c r="I111" i="50"/>
  <c r="B111" i="50"/>
  <c r="I115" i="50"/>
  <c r="B115" i="50"/>
  <c r="I119" i="50"/>
  <c r="B119" i="50"/>
  <c r="I123" i="50"/>
  <c r="B123" i="50"/>
  <c r="K124" i="50"/>
  <c r="I127" i="50"/>
  <c r="B127" i="50"/>
  <c r="I131" i="50"/>
  <c r="B131" i="50"/>
  <c r="I135" i="50"/>
  <c r="B135" i="50"/>
  <c r="I139" i="50"/>
  <c r="B139" i="50"/>
  <c r="K140" i="50"/>
  <c r="M153" i="50"/>
  <c r="M159" i="50"/>
  <c r="M178" i="50"/>
  <c r="K178" i="50"/>
  <c r="M190" i="50"/>
  <c r="K190" i="50"/>
  <c r="M202" i="50"/>
  <c r="K202" i="50"/>
  <c r="M207" i="50"/>
  <c r="M253" i="50"/>
  <c r="K259" i="50"/>
  <c r="M259" i="50"/>
  <c r="I143" i="50"/>
  <c r="M191" i="50"/>
  <c r="M218" i="50"/>
  <c r="K218" i="50"/>
  <c r="M219" i="50"/>
  <c r="K247" i="50"/>
  <c r="K92" i="50"/>
  <c r="M113" i="50"/>
  <c r="K113" i="50"/>
  <c r="M129" i="50"/>
  <c r="R205" i="53" s="1"/>
  <c r="K129" i="50"/>
  <c r="I147" i="50"/>
  <c r="M150" i="50"/>
  <c r="K150" i="50"/>
  <c r="K163" i="50"/>
  <c r="M174" i="50"/>
  <c r="R47" i="53" s="1"/>
  <c r="K174" i="50"/>
  <c r="Q47" i="53" s="1"/>
  <c r="K199" i="50"/>
  <c r="Q49" i="53" s="1"/>
  <c r="M215" i="50"/>
  <c r="K263" i="50"/>
  <c r="K264" i="50"/>
  <c r="M264" i="50"/>
  <c r="K270" i="50"/>
  <c r="M273" i="50"/>
  <c r="K286" i="50"/>
  <c r="K289" i="50"/>
  <c r="M289" i="50"/>
  <c r="K297" i="50"/>
  <c r="M297" i="50"/>
  <c r="K302" i="50"/>
  <c r="K317" i="50"/>
  <c r="M317" i="50"/>
  <c r="K333" i="50"/>
  <c r="M333" i="50"/>
  <c r="K341" i="50"/>
  <c r="M341" i="50"/>
  <c r="K349" i="50"/>
  <c r="M349" i="50"/>
  <c r="K365" i="50"/>
  <c r="M365" i="50"/>
  <c r="K373" i="50"/>
  <c r="K381" i="50"/>
  <c r="M381" i="50"/>
  <c r="M389" i="50"/>
  <c r="I268" i="50"/>
  <c r="K276" i="50"/>
  <c r="K308" i="50"/>
  <c r="K328" i="50"/>
  <c r="M344" i="50"/>
  <c r="M368" i="50"/>
  <c r="K392" i="50"/>
  <c r="K401" i="50"/>
  <c r="M401" i="50"/>
  <c r="K413" i="50"/>
  <c r="M413" i="50"/>
  <c r="I256" i="50"/>
  <c r="K277" i="50"/>
  <c r="M277" i="50"/>
  <c r="K293" i="50"/>
  <c r="M318" i="50"/>
  <c r="M334" i="50"/>
  <c r="K345" i="50"/>
  <c r="M350" i="50"/>
  <c r="K361" i="50"/>
  <c r="M361" i="50"/>
  <c r="M369" i="50"/>
  <c r="K385" i="50"/>
  <c r="M385" i="50"/>
  <c r="M404" i="50"/>
  <c r="I260" i="50"/>
  <c r="M272" i="50"/>
  <c r="K296" i="50"/>
  <c r="K316" i="50"/>
  <c r="M332" i="50"/>
  <c r="K356" i="50"/>
  <c r="K380" i="50"/>
  <c r="M396" i="50"/>
  <c r="M405" i="50"/>
  <c r="K428" i="50"/>
  <c r="K433" i="50"/>
  <c r="K444" i="50"/>
  <c r="K449" i="50"/>
  <c r="M449" i="50"/>
  <c r="K497" i="50"/>
  <c r="K504" i="50"/>
  <c r="K506" i="50"/>
  <c r="K568" i="50"/>
  <c r="M420" i="50"/>
  <c r="K448" i="50"/>
  <c r="K450" i="50"/>
  <c r="K465" i="50"/>
  <c r="K489" i="50"/>
  <c r="M489" i="50"/>
  <c r="K508" i="50"/>
  <c r="K524" i="50"/>
  <c r="M540" i="50"/>
  <c r="M556" i="50"/>
  <c r="K416" i="50"/>
  <c r="K421" i="50"/>
  <c r="M421" i="50"/>
  <c r="K424" i="50"/>
  <c r="K432" i="50"/>
  <c r="K447" i="50"/>
  <c r="M488" i="50"/>
  <c r="M500" i="50"/>
  <c r="M512" i="50"/>
  <c r="K533" i="50"/>
  <c r="M533" i="50"/>
  <c r="M544" i="50"/>
  <c r="M549" i="50"/>
  <c r="K451" i="50"/>
  <c r="K458" i="50"/>
  <c r="M476" i="50"/>
  <c r="M521" i="50"/>
  <c r="K564" i="50"/>
  <c r="M580" i="50"/>
  <c r="K580" i="50"/>
  <c r="M612" i="50"/>
  <c r="R189" i="53" s="1"/>
  <c r="K612" i="50"/>
  <c r="Q189" i="53" s="1"/>
  <c r="M620" i="50"/>
  <c r="K620" i="50"/>
  <c r="M628" i="50"/>
  <c r="K628" i="50"/>
  <c r="M632" i="50"/>
  <c r="K632" i="50"/>
  <c r="M636" i="50"/>
  <c r="K636" i="50"/>
  <c r="M640" i="50"/>
  <c r="K640" i="50"/>
  <c r="M644" i="50"/>
  <c r="K644" i="50"/>
  <c r="M646" i="50"/>
  <c r="M648" i="50"/>
  <c r="K648" i="50"/>
  <c r="M652" i="50"/>
  <c r="K652" i="50"/>
  <c r="M656" i="50"/>
  <c r="K656" i="50"/>
  <c r="M660" i="50"/>
  <c r="K660" i="50"/>
  <c r="M664" i="50"/>
  <c r="K664" i="50"/>
  <c r="M668" i="50"/>
  <c r="K668" i="50"/>
  <c r="M672" i="50"/>
  <c r="M712" i="50"/>
  <c r="M716" i="50"/>
  <c r="I582" i="50"/>
  <c r="I598" i="50"/>
  <c r="K599" i="50"/>
  <c r="I572" i="50"/>
  <c r="K588" i="50"/>
  <c r="Q16" i="53" s="1"/>
  <c r="M608" i="50"/>
  <c r="K608" i="50"/>
  <c r="M616" i="50"/>
  <c r="K616" i="50"/>
  <c r="M624" i="50"/>
  <c r="K624" i="50"/>
  <c r="M631" i="50"/>
  <c r="M647" i="50"/>
  <c r="M649" i="50"/>
  <c r="K667" i="50"/>
  <c r="M669" i="50"/>
  <c r="M673" i="50"/>
  <c r="M695" i="50"/>
  <c r="M711" i="50"/>
  <c r="M719" i="50"/>
  <c r="M751" i="50"/>
  <c r="M755" i="50"/>
  <c r="I574" i="50"/>
  <c r="M576" i="50"/>
  <c r="K576" i="50"/>
  <c r="I590" i="50"/>
  <c r="I606" i="50"/>
  <c r="M800" i="50"/>
  <c r="K800" i="50"/>
  <c r="M816" i="50"/>
  <c r="K816" i="50"/>
  <c r="K819" i="50"/>
  <c r="M819" i="50"/>
  <c r="K843" i="50"/>
  <c r="M843" i="50"/>
  <c r="K771" i="50"/>
  <c r="M781" i="50"/>
  <c r="K781" i="50"/>
  <c r="K785" i="50"/>
  <c r="M813" i="50"/>
  <c r="K813" i="50"/>
  <c r="K839" i="50"/>
  <c r="M839" i="50"/>
  <c r="M856" i="50"/>
  <c r="R28" i="53" s="1"/>
  <c r="M891" i="50"/>
  <c r="K915" i="50"/>
  <c r="M915" i="50"/>
  <c r="K884" i="50"/>
  <c r="K897" i="50"/>
  <c r="K941" i="50"/>
  <c r="K871" i="50"/>
  <c r="K920" i="50"/>
  <c r="M896" i="50"/>
  <c r="M917" i="50"/>
  <c r="K917" i="50"/>
  <c r="M933" i="50"/>
  <c r="I947" i="50"/>
  <c r="K972" i="50"/>
  <c r="M972" i="50"/>
  <c r="K988" i="50"/>
  <c r="M988" i="50"/>
  <c r="M975" i="50"/>
  <c r="K975" i="50"/>
  <c r="K992" i="50"/>
  <c r="K1004" i="50"/>
  <c r="K995" i="50"/>
  <c r="M1015" i="50"/>
  <c r="K1015" i="50"/>
  <c r="M968" i="50"/>
  <c r="M984" i="50"/>
  <c r="K1020" i="50"/>
  <c r="I1006" i="50"/>
  <c r="I1010" i="50"/>
  <c r="I1014" i="50"/>
  <c r="I1018" i="50"/>
  <c r="I1022" i="50"/>
  <c r="I1024" i="50"/>
  <c r="M1029" i="50"/>
  <c r="K1051" i="50"/>
  <c r="K1060" i="50"/>
  <c r="K1080" i="50"/>
  <c r="M1080" i="50"/>
  <c r="M1067" i="50"/>
  <c r="K1067" i="50"/>
  <c r="K1072" i="50"/>
  <c r="M1072" i="50"/>
  <c r="M1030" i="50"/>
  <c r="K1047" i="50"/>
  <c r="K1056" i="50"/>
  <c r="K1064" i="50"/>
  <c r="M1064" i="50"/>
  <c r="K1076" i="50"/>
  <c r="M1076" i="50"/>
  <c r="K1084" i="50"/>
  <c r="M1084" i="50"/>
  <c r="I837" i="42"/>
  <c r="B178" i="42"/>
  <c r="I839" i="42"/>
  <c r="B253" i="42"/>
  <c r="B552" i="42"/>
  <c r="I778" i="42"/>
  <c r="B180" i="42"/>
  <c r="B847" i="42"/>
  <c r="I583" i="42"/>
  <c r="B852" i="42"/>
  <c r="I481" i="42"/>
  <c r="B856" i="42"/>
  <c r="I510" i="42"/>
  <c r="I39" i="42"/>
  <c r="I591" i="42"/>
  <c r="I760" i="42"/>
  <c r="B869" i="42"/>
  <c r="I870" i="42"/>
  <c r="I491" i="42"/>
  <c r="I873" i="42"/>
  <c r="B595" i="42"/>
  <c r="I691" i="42"/>
  <c r="B596" i="42"/>
  <c r="I188" i="42"/>
  <c r="B329" i="42"/>
  <c r="I44" i="42"/>
  <c r="B146" i="42"/>
  <c r="I45" i="42"/>
  <c r="B880" i="42"/>
  <c r="I48" i="42"/>
  <c r="B882" i="42"/>
  <c r="I883" i="42"/>
  <c r="B192" i="42"/>
  <c r="M192" i="42" s="1"/>
  <c r="I147" i="42"/>
  <c r="B888" i="42"/>
  <c r="I241" i="42"/>
  <c r="B602" i="42"/>
  <c r="I890" i="42"/>
  <c r="I895" i="42"/>
  <c r="B896" i="42"/>
  <c r="B693" i="42"/>
  <c r="I337" i="42"/>
  <c r="I603" i="42"/>
  <c r="B903" i="42"/>
  <c r="I59" i="42"/>
  <c r="B904" i="42"/>
  <c r="I906" i="42"/>
  <c r="B721" i="42"/>
  <c r="B822" i="42"/>
  <c r="B768" i="42"/>
  <c r="B775" i="42"/>
  <c r="B785" i="42"/>
  <c r="I574" i="42"/>
  <c r="B177" i="42"/>
  <c r="I777" i="42"/>
  <c r="B723" i="42"/>
  <c r="I828" i="42"/>
  <c r="B789" i="42"/>
  <c r="I300" i="42"/>
  <c r="B301" i="42"/>
  <c r="I302" i="42"/>
  <c r="B832" i="42"/>
  <c r="B285" i="42"/>
  <c r="M285" i="42" s="1"/>
  <c r="I575" i="42"/>
  <c r="I841" i="42"/>
  <c r="I578" i="42"/>
  <c r="I35" i="42"/>
  <c r="I582" i="42"/>
  <c r="I265" i="42"/>
  <c r="B313" i="42"/>
  <c r="B316" i="42"/>
  <c r="K316" i="42" s="1"/>
  <c r="B858" i="42"/>
  <c r="I472" i="42"/>
  <c r="I325" i="42"/>
  <c r="B893" i="42"/>
  <c r="M893" i="42" s="1"/>
  <c r="I894" i="42"/>
  <c r="B195" i="42"/>
  <c r="B897" i="42"/>
  <c r="I779" i="42"/>
  <c r="B906" i="42"/>
  <c r="I907" i="42"/>
  <c r="B343" i="42"/>
  <c r="B67" i="42"/>
  <c r="I785" i="42"/>
  <c r="B574" i="42"/>
  <c r="I264" i="42"/>
  <c r="I32" i="42"/>
  <c r="B769" i="42"/>
  <c r="I558" i="42"/>
  <c r="I178" i="42"/>
  <c r="I179" i="42"/>
  <c r="I253" i="42"/>
  <c r="I521" i="42"/>
  <c r="I552" i="42"/>
  <c r="I579" i="42"/>
  <c r="I180" i="42"/>
  <c r="I846" i="42"/>
  <c r="I847" i="42"/>
  <c r="B854" i="42"/>
  <c r="I315" i="42"/>
  <c r="I37" i="42"/>
  <c r="I482" i="42"/>
  <c r="B588" i="42"/>
  <c r="I589" i="42"/>
  <c r="I793" i="42"/>
  <c r="I862" i="42"/>
  <c r="B591" i="42"/>
  <c r="I40" i="42"/>
  <c r="I593" i="42"/>
  <c r="B873" i="42"/>
  <c r="I595" i="42"/>
  <c r="I12" i="42"/>
  <c r="B874" i="42"/>
  <c r="I596" i="42"/>
  <c r="I189" i="42"/>
  <c r="B539" i="42"/>
  <c r="I329" i="42"/>
  <c r="K329" i="42" s="1"/>
  <c r="E56" i="53" s="1"/>
  <c r="I331" i="42"/>
  <c r="B876" i="42"/>
  <c r="I146" i="42"/>
  <c r="I598" i="42"/>
  <c r="B879" i="42"/>
  <c r="I880" i="42"/>
  <c r="I49" i="42"/>
  <c r="B50" i="42"/>
  <c r="I882" i="42"/>
  <c r="I885" i="42"/>
  <c r="B599" i="42"/>
  <c r="I192" i="42"/>
  <c r="K192" i="42" s="1"/>
  <c r="B887" i="42"/>
  <c r="I601" i="42"/>
  <c r="I888" i="42"/>
  <c r="B889" i="42"/>
  <c r="I54" i="42"/>
  <c r="I602" i="42"/>
  <c r="B56" i="42"/>
  <c r="I899" i="42"/>
  <c r="B197" i="42"/>
  <c r="I694" i="42"/>
  <c r="I904" i="42"/>
  <c r="I905" i="42"/>
  <c r="I339" i="42"/>
  <c r="I198" i="42"/>
  <c r="I255" i="42"/>
  <c r="I345" i="42"/>
  <c r="I511" i="42"/>
  <c r="I912" i="42"/>
  <c r="I475" i="42"/>
  <c r="I914" i="42"/>
  <c r="I200" i="42"/>
  <c r="I201" i="42"/>
  <c r="I916" i="42"/>
  <c r="I280" i="42"/>
  <c r="I203" i="42"/>
  <c r="I703" i="42"/>
  <c r="I607" i="42"/>
  <c r="I771" i="42"/>
  <c r="I354" i="42"/>
  <c r="B920" i="42"/>
  <c r="I357" i="42"/>
  <c r="B79" i="42"/>
  <c r="I926" i="42"/>
  <c r="I927" i="42"/>
  <c r="I81" i="42"/>
  <c r="B83" i="42"/>
  <c r="I84" i="42"/>
  <c r="I208" i="42"/>
  <c r="B930" i="42"/>
  <c r="I931" i="42"/>
  <c r="B370" i="42"/>
  <c r="I150" i="42"/>
  <c r="B372" i="42"/>
  <c r="M372" i="42" s="1"/>
  <c r="I373" i="42"/>
  <c r="I939" i="42"/>
  <c r="B87" i="42"/>
  <c r="M87" i="42" s="1"/>
  <c r="B942" i="42"/>
  <c r="I210" i="42"/>
  <c r="I945" i="42"/>
  <c r="B90" i="42"/>
  <c r="I705" i="42"/>
  <c r="I212" i="42"/>
  <c r="B382" i="42"/>
  <c r="B617" i="42"/>
  <c r="I740" i="42"/>
  <c r="I741" i="42"/>
  <c r="B790" i="42"/>
  <c r="K790" i="42" s="1"/>
  <c r="I94" i="42"/>
  <c r="B956" i="42"/>
  <c r="I543" i="42"/>
  <c r="B268" i="42"/>
  <c r="B388" i="42"/>
  <c r="I804" i="42"/>
  <c r="I763" i="42"/>
  <c r="I544" i="42"/>
  <c r="B545" i="42"/>
  <c r="B391" i="42"/>
  <c r="I960" i="42"/>
  <c r="B964" i="42"/>
  <c r="I393" i="42"/>
  <c r="B782" i="42"/>
  <c r="B98" i="42"/>
  <c r="B744" i="42"/>
  <c r="M744" i="42" s="1"/>
  <c r="D43" i="53" s="1"/>
  <c r="I488" i="42"/>
  <c r="I981" i="42"/>
  <c r="I982" i="42"/>
  <c r="I248" i="42"/>
  <c r="I632" i="42"/>
  <c r="I411" i="42"/>
  <c r="I1001" i="42"/>
  <c r="I414" i="42"/>
  <c r="B634" i="42"/>
  <c r="B1004" i="42"/>
  <c r="I696" i="42"/>
  <c r="I1005" i="42"/>
  <c r="B356" i="42"/>
  <c r="I77" i="42"/>
  <c r="B360" i="42"/>
  <c r="I608" i="42"/>
  <c r="B701" i="42"/>
  <c r="I798" i="42"/>
  <c r="I925" i="42"/>
  <c r="I80" i="42"/>
  <c r="B928" i="42"/>
  <c r="I738" i="42"/>
  <c r="B929" i="42"/>
  <c r="I368" i="42"/>
  <c r="B256" i="42"/>
  <c r="I936" i="42"/>
  <c r="B937" i="42"/>
  <c r="I611" i="42"/>
  <c r="B614" i="42"/>
  <c r="I3" i="42"/>
  <c r="B210" i="42"/>
  <c r="B377" i="42"/>
  <c r="I948" i="42"/>
  <c r="B273" i="42"/>
  <c r="I706" i="42"/>
  <c r="B740" i="42"/>
  <c r="B91" i="42"/>
  <c r="I92" i="42"/>
  <c r="B93" i="42"/>
  <c r="B274" i="42"/>
  <c r="I384" i="42"/>
  <c r="B386" i="42"/>
  <c r="B786" i="42"/>
  <c r="I215" i="42"/>
  <c r="I781" i="42"/>
  <c r="I514" i="42"/>
  <c r="B711" i="42"/>
  <c r="I394" i="42"/>
  <c r="B623" i="42"/>
  <c r="I218" i="42"/>
  <c r="B970" i="42"/>
  <c r="M970" i="42" s="1"/>
  <c r="B488" i="42"/>
  <c r="I971" i="42"/>
  <c r="I343" i="42"/>
  <c r="I67" i="42"/>
  <c r="B345" i="42"/>
  <c r="B511" i="42"/>
  <c r="B916" i="42"/>
  <c r="B203" i="42"/>
  <c r="I353" i="42"/>
  <c r="B354" i="42"/>
  <c r="I920" i="42"/>
  <c r="I358" i="42"/>
  <c r="I79" i="42"/>
  <c r="I924" i="42"/>
  <c r="I361" i="42"/>
  <c r="I524" i="42"/>
  <c r="B81" i="42"/>
  <c r="I82" i="42"/>
  <c r="B208" i="42"/>
  <c r="I679" i="42"/>
  <c r="B477" i="42"/>
  <c r="I935" i="42"/>
  <c r="B936" i="42"/>
  <c r="I257" i="42"/>
  <c r="I374" i="42"/>
  <c r="I86" i="42"/>
  <c r="I942" i="42"/>
  <c r="B89" i="42"/>
  <c r="I209" i="42"/>
  <c r="I943" i="42"/>
  <c r="B948" i="42"/>
  <c r="B478" i="42"/>
  <c r="I762" i="42"/>
  <c r="I494" i="42"/>
  <c r="B950" i="42"/>
  <c r="I951" i="42"/>
  <c r="I739" i="42"/>
  <c r="B92" i="42"/>
  <c r="B384" i="42"/>
  <c r="I955" i="42"/>
  <c r="I780" i="42"/>
  <c r="I214" i="42"/>
  <c r="I957" i="42"/>
  <c r="I391" i="42"/>
  <c r="I96" i="42"/>
  <c r="I963" i="42"/>
  <c r="I742" i="42"/>
  <c r="B392" i="42"/>
  <c r="I622" i="42"/>
  <c r="B258" i="42"/>
  <c r="I547" i="42"/>
  <c r="I624" i="42"/>
  <c r="B220" i="42"/>
  <c r="I515" i="42"/>
  <c r="B988" i="42"/>
  <c r="I403" i="42"/>
  <c r="I974" i="42"/>
  <c r="B515" i="42"/>
  <c r="I976" i="42"/>
  <c r="I977" i="42"/>
  <c r="B978" i="42"/>
  <c r="I498" i="42"/>
  <c r="I20" i="42"/>
  <c r="B982" i="42"/>
  <c r="B715" i="42"/>
  <c r="B985" i="42"/>
  <c r="I630" i="42"/>
  <c r="B987" i="42"/>
  <c r="I402" i="42"/>
  <c r="I787" i="42"/>
  <c r="B107" i="42"/>
  <c r="I991" i="42"/>
  <c r="B992" i="42"/>
  <c r="I993" i="42"/>
  <c r="B631" i="42"/>
  <c r="I405" i="42"/>
  <c r="I412" i="42"/>
  <c r="B110" i="42"/>
  <c r="I1000" i="42"/>
  <c r="I21" i="42"/>
  <c r="I223" i="42"/>
  <c r="I25" i="42"/>
  <c r="B1007" i="42"/>
  <c r="I1008" i="42"/>
  <c r="I422" i="42"/>
  <c r="I1015" i="42"/>
  <c r="I424" i="42"/>
  <c r="B638" i="42"/>
  <c r="I783" i="42"/>
  <c r="B227" i="42"/>
  <c r="B751" i="42"/>
  <c r="I502" i="42"/>
  <c r="I431" i="42"/>
  <c r="I432" i="42"/>
  <c r="I528" i="42"/>
  <c r="I436" i="42"/>
  <c r="B437" i="42"/>
  <c r="I1041" i="42"/>
  <c r="I116" i="42"/>
  <c r="B440" i="42"/>
  <c r="B263" i="42"/>
  <c r="B653" i="42"/>
  <c r="I654" i="42"/>
  <c r="I233" i="42"/>
  <c r="B23" i="42"/>
  <c r="I445" i="42"/>
  <c r="I160" i="42"/>
  <c r="B699" i="42"/>
  <c r="I16" i="42"/>
  <c r="I6" i="42"/>
  <c r="B507" i="42"/>
  <c r="I131" i="42"/>
  <c r="B1069" i="42"/>
  <c r="I664" i="42"/>
  <c r="I132" i="42"/>
  <c r="B973" i="42"/>
  <c r="I170" i="42"/>
  <c r="I15" i="42"/>
  <c r="B498" i="42"/>
  <c r="I399" i="42"/>
  <c r="I682" i="42"/>
  <c r="B979" i="42"/>
  <c r="I980" i="42"/>
  <c r="I714" i="42"/>
  <c r="I105" i="42"/>
  <c r="I990" i="42"/>
  <c r="B993" i="42"/>
  <c r="I108" i="42"/>
  <c r="I994" i="42"/>
  <c r="B997" i="42"/>
  <c r="I408" i="42"/>
  <c r="B155" i="42"/>
  <c r="I409" i="42"/>
  <c r="B412" i="42"/>
  <c r="I633" i="42"/>
  <c r="I1002" i="42"/>
  <c r="I415" i="42"/>
  <c r="B1003" i="42"/>
  <c r="I1006" i="42"/>
  <c r="I418" i="42"/>
  <c r="B25" i="42"/>
  <c r="B156" i="42"/>
  <c r="I746" i="42"/>
  <c r="B421" i="42"/>
  <c r="K421" i="42" s="1"/>
  <c r="B422" i="42"/>
  <c r="M422" i="42" s="1"/>
  <c r="I1018" i="42"/>
  <c r="I427" i="42"/>
  <c r="I428" i="42"/>
  <c r="B1022" i="42"/>
  <c r="I750" i="42"/>
  <c r="I479" i="42"/>
  <c r="B1025" i="42"/>
  <c r="I429" i="42"/>
  <c r="B1026" i="42"/>
  <c r="B502" i="42"/>
  <c r="I754" i="42"/>
  <c r="I1030" i="42"/>
  <c r="I644" i="42"/>
  <c r="B229" i="42"/>
  <c r="M229" i="42" s="1"/>
  <c r="I555" i="42"/>
  <c r="B435" i="42"/>
  <c r="K435" i="42" s="1"/>
  <c r="I1034" i="42"/>
  <c r="B115" i="42"/>
  <c r="I755" i="42"/>
  <c r="B1039" i="42"/>
  <c r="I1043" i="42"/>
  <c r="I1044" i="42"/>
  <c r="B795" i="42"/>
  <c r="M795" i="42" s="1"/>
  <c r="B1046" i="42"/>
  <c r="I1047" i="42"/>
  <c r="I444" i="42"/>
  <c r="I774" i="42"/>
  <c r="B802" i="42"/>
  <c r="I1055" i="42"/>
  <c r="B1056" i="42"/>
  <c r="B1057" i="42"/>
  <c r="I1058" i="42"/>
  <c r="I123" i="42"/>
  <c r="I126" i="42"/>
  <c r="I661" i="42"/>
  <c r="I764" i="42"/>
  <c r="I663" i="42"/>
  <c r="B508" i="42"/>
  <c r="M508" i="42" s="1"/>
  <c r="B1071" i="42"/>
  <c r="B549" i="42"/>
  <c r="I1072" i="42"/>
  <c r="B22" i="42"/>
  <c r="I1073" i="42"/>
  <c r="I765" i="42"/>
  <c r="I635" i="42"/>
  <c r="I1012" i="42"/>
  <c r="I1024" i="42"/>
  <c r="I807" i="42"/>
  <c r="I1048" i="42"/>
  <c r="B657" i="42"/>
  <c r="I448" i="42"/>
  <c r="I118" i="42"/>
  <c r="B158" i="42"/>
  <c r="K158" i="42" s="1"/>
  <c r="I531" i="42"/>
  <c r="I507" i="42"/>
  <c r="I1074" i="42"/>
  <c r="B667" i="42"/>
  <c r="B287" i="42"/>
  <c r="B717" i="42"/>
  <c r="B493" i="42"/>
  <c r="B690" i="42"/>
  <c r="B27" i="42"/>
  <c r="B172" i="42"/>
  <c r="B815" i="42"/>
  <c r="B173" i="42"/>
  <c r="B292" i="42"/>
  <c r="B570" i="42"/>
  <c r="B175" i="42"/>
  <c r="B176" i="42"/>
  <c r="B295" i="42"/>
  <c r="B816" i="42"/>
  <c r="B818" i="42"/>
  <c r="I304" i="42"/>
  <c r="B833" i="42"/>
  <c r="I306" i="42"/>
  <c r="B835" i="42"/>
  <c r="I536" i="42"/>
  <c r="B244" i="42"/>
  <c r="I309" i="42"/>
  <c r="B32" i="42"/>
  <c r="I551" i="42"/>
  <c r="B558" i="42"/>
  <c r="I840" i="42"/>
  <c r="B179" i="42"/>
  <c r="I576" i="42"/>
  <c r="I577" i="42"/>
  <c r="B521" i="42"/>
  <c r="K521" i="42" s="1"/>
  <c r="I33" i="42"/>
  <c r="I725" i="42"/>
  <c r="B579" i="42"/>
  <c r="I844" i="42"/>
  <c r="I181" i="42"/>
  <c r="B846" i="42"/>
  <c r="K846" i="42" s="1"/>
  <c r="I581" i="42"/>
  <c r="B848" i="42"/>
  <c r="B850" i="42"/>
  <c r="I585" i="42"/>
  <c r="I266" i="42"/>
  <c r="B36" i="42"/>
  <c r="I313" i="42"/>
  <c r="K313" i="42" s="1"/>
  <c r="I318" i="42"/>
  <c r="B481" i="42"/>
  <c r="I319" i="42"/>
  <c r="B810" i="42"/>
  <c r="I286" i="42"/>
  <c r="I287" i="42"/>
  <c r="B716" i="42"/>
  <c r="K716" i="42" s="1"/>
  <c r="I812" i="42"/>
  <c r="K812" i="42" s="1"/>
  <c r="I717" i="42"/>
  <c r="B718" i="42"/>
  <c r="I562" i="42"/>
  <c r="I493" i="42"/>
  <c r="B288" i="42"/>
  <c r="I289" i="42"/>
  <c r="I690" i="42"/>
  <c r="B564" i="42"/>
  <c r="I290" i="42"/>
  <c r="I27" i="42"/>
  <c r="M27" i="42" s="1"/>
  <c r="B291" i="42"/>
  <c r="I719" i="42"/>
  <c r="I172" i="42"/>
  <c r="B566" i="42"/>
  <c r="I567" i="42"/>
  <c r="I815" i="42"/>
  <c r="M815" i="42" s="1"/>
  <c r="B568" i="42"/>
  <c r="I518" i="42"/>
  <c r="I173" i="42"/>
  <c r="B28" i="42"/>
  <c r="I174" i="42"/>
  <c r="I292" i="42"/>
  <c r="B167" i="42"/>
  <c r="K167" i="42" s="1"/>
  <c r="I569" i="42"/>
  <c r="I570" i="42"/>
  <c r="B293" i="42"/>
  <c r="I571" i="42"/>
  <c r="I175" i="42"/>
  <c r="K175" i="42" s="1"/>
  <c r="E171" i="53" s="1"/>
  <c r="B471" i="42"/>
  <c r="I271" i="42"/>
  <c r="I176" i="42"/>
  <c r="B294" i="42"/>
  <c r="I573" i="42"/>
  <c r="I295" i="42"/>
  <c r="M295" i="42" s="1"/>
  <c r="B519" i="42"/>
  <c r="I296" i="42"/>
  <c r="I816" i="42"/>
  <c r="B30" i="42"/>
  <c r="I817" i="42"/>
  <c r="I818" i="42"/>
  <c r="M818" i="42" s="1"/>
  <c r="B819" i="42"/>
  <c r="I520" i="42"/>
  <c r="I721" i="42"/>
  <c r="B784" i="42"/>
  <c r="I820" i="42"/>
  <c r="I822" i="42"/>
  <c r="B556" i="42"/>
  <c r="M556" i="42" s="1"/>
  <c r="D13" i="53" s="1"/>
  <c r="I298" i="42"/>
  <c r="I768" i="42"/>
  <c r="B722" i="42"/>
  <c r="I823" i="42"/>
  <c r="I775" i="42"/>
  <c r="B776" i="42"/>
  <c r="I824" i="42"/>
  <c r="I825" i="42"/>
  <c r="I177" i="42"/>
  <c r="K177" i="42" s="1"/>
  <c r="B777" i="42"/>
  <c r="M777" i="42" s="1"/>
  <c r="I826" i="42"/>
  <c r="I827" i="42"/>
  <c r="I723" i="42"/>
  <c r="B828" i="42"/>
  <c r="I480" i="42"/>
  <c r="I829" i="42"/>
  <c r="I789" i="42"/>
  <c r="K789" i="42" s="1"/>
  <c r="B300" i="42"/>
  <c r="M300" i="42" s="1"/>
  <c r="I830" i="42"/>
  <c r="I792" i="42"/>
  <c r="I301" i="42"/>
  <c r="B302" i="42"/>
  <c r="I831" i="42"/>
  <c r="I303" i="42"/>
  <c r="I832" i="42"/>
  <c r="M832" i="42" s="1"/>
  <c r="B304" i="42"/>
  <c r="I14" i="42"/>
  <c r="I305" i="42"/>
  <c r="I833" i="42"/>
  <c r="B306" i="42"/>
  <c r="I535" i="42"/>
  <c r="I834" i="42"/>
  <c r="I835" i="42"/>
  <c r="M835" i="42" s="1"/>
  <c r="B536" i="42"/>
  <c r="I307" i="42"/>
  <c r="I308" i="42"/>
  <c r="I244" i="42"/>
  <c r="B309" i="42"/>
  <c r="B551" i="42"/>
  <c r="I310" i="42"/>
  <c r="B838" i="42"/>
  <c r="M838" i="42" s="1"/>
  <c r="I769" i="42"/>
  <c r="I803" i="42"/>
  <c r="B840" i="42"/>
  <c r="M840" i="42" s="1"/>
  <c r="B576" i="42"/>
  <c r="B577" i="42"/>
  <c r="B33" i="42"/>
  <c r="B725" i="42"/>
  <c r="B844" i="42"/>
  <c r="B181" i="42"/>
  <c r="B581" i="42"/>
  <c r="I727" i="42"/>
  <c r="I144" i="42"/>
  <c r="B851" i="42"/>
  <c r="I584" i="42"/>
  <c r="I314" i="42"/>
  <c r="I238" i="42"/>
  <c r="B853" i="42"/>
  <c r="I854" i="42"/>
  <c r="B319" i="42"/>
  <c r="K319" i="42" s="1"/>
  <c r="B185" i="42"/>
  <c r="I186" i="42"/>
  <c r="I720" i="42"/>
  <c r="I143" i="42"/>
  <c r="I29" i="42"/>
  <c r="B817" i="42"/>
  <c r="I31" i="42"/>
  <c r="B520" i="42"/>
  <c r="I297" i="42"/>
  <c r="B820" i="42"/>
  <c r="I821" i="42"/>
  <c r="B298" i="42"/>
  <c r="I299" i="42"/>
  <c r="B823" i="42"/>
  <c r="I557" i="42"/>
  <c r="B824" i="42"/>
  <c r="I534" i="42"/>
  <c r="B264" i="42"/>
  <c r="B826" i="42"/>
  <c r="B480" i="42"/>
  <c r="B830" i="42"/>
  <c r="B831" i="42"/>
  <c r="I490" i="42"/>
  <c r="I311" i="42"/>
  <c r="B265" i="42"/>
  <c r="I855" i="42"/>
  <c r="I728" i="42"/>
  <c r="B672" i="42"/>
  <c r="B809" i="42"/>
  <c r="I810" i="42"/>
  <c r="B811" i="42"/>
  <c r="I716" i="42"/>
  <c r="B561" i="42"/>
  <c r="I718" i="42"/>
  <c r="B563" i="42"/>
  <c r="M563" i="42" s="1"/>
  <c r="I288" i="42"/>
  <c r="B259" i="42"/>
  <c r="I564" i="42"/>
  <c r="B813" i="42"/>
  <c r="I291" i="42"/>
  <c r="B565" i="42"/>
  <c r="I566" i="42"/>
  <c r="B814" i="42"/>
  <c r="M814" i="42" s="1"/>
  <c r="I568" i="42"/>
  <c r="B166" i="42"/>
  <c r="I28" i="42"/>
  <c r="B142" i="42"/>
  <c r="M142" i="42" s="1"/>
  <c r="I167" i="42"/>
  <c r="B720" i="42"/>
  <c r="I293" i="42"/>
  <c r="B143" i="42"/>
  <c r="I471" i="42"/>
  <c r="B572" i="42"/>
  <c r="I294" i="42"/>
  <c r="B29" i="42"/>
  <c r="I519" i="42"/>
  <c r="B550" i="42"/>
  <c r="I30" i="42"/>
  <c r="B31" i="42"/>
  <c r="M31" i="42" s="1"/>
  <c r="I819" i="42"/>
  <c r="B297" i="42"/>
  <c r="I784" i="42"/>
  <c r="B821" i="42"/>
  <c r="M821" i="42" s="1"/>
  <c r="I556" i="42"/>
  <c r="B299" i="42"/>
  <c r="M299" i="42" s="1"/>
  <c r="I722" i="42"/>
  <c r="B557" i="42"/>
  <c r="K557" i="42" s="1"/>
  <c r="I776" i="42"/>
  <c r="B534" i="42"/>
  <c r="B825" i="42"/>
  <c r="B827" i="42"/>
  <c r="B829" i="42"/>
  <c r="M829" i="42" s="1"/>
  <c r="B792" i="42"/>
  <c r="B303" i="42"/>
  <c r="B305" i="42"/>
  <c r="B834" i="42"/>
  <c r="K834" i="42" s="1"/>
  <c r="B308" i="42"/>
  <c r="B310" i="42"/>
  <c r="B575" i="42"/>
  <c r="B839" i="42"/>
  <c r="B841" i="42"/>
  <c r="B490" i="42"/>
  <c r="B578" i="42"/>
  <c r="B778" i="42"/>
  <c r="B35" i="42"/>
  <c r="B311" i="42"/>
  <c r="B582" i="42"/>
  <c r="B583" i="42"/>
  <c r="M583" i="42" s="1"/>
  <c r="I848" i="42"/>
  <c r="I182" i="42"/>
  <c r="B849" i="42"/>
  <c r="I850" i="42"/>
  <c r="B183" i="42"/>
  <c r="B855" i="42"/>
  <c r="I586" i="42"/>
  <c r="I145" i="42"/>
  <c r="B317" i="42"/>
  <c r="I184" i="42"/>
  <c r="B186" i="42"/>
  <c r="I684" i="42"/>
  <c r="I272" i="42"/>
  <c r="B245" i="42"/>
  <c r="K245" i="42" s="1"/>
  <c r="I553" i="42"/>
  <c r="B472" i="42"/>
  <c r="I859" i="42"/>
  <c r="I860" i="42"/>
  <c r="B39" i="42"/>
  <c r="I861" i="42"/>
  <c r="B40" i="42"/>
  <c r="I324" i="42"/>
  <c r="I592" i="42"/>
  <c r="B325" i="42"/>
  <c r="I326" i="42"/>
  <c r="B870" i="42"/>
  <c r="B871" i="42"/>
  <c r="I872" i="42"/>
  <c r="I761" i="42"/>
  <c r="B593" i="42"/>
  <c r="I538" i="42"/>
  <c r="B691" i="42"/>
  <c r="I42" i="42"/>
  <c r="B188" i="42"/>
  <c r="I43" i="42"/>
  <c r="B44" i="42"/>
  <c r="I730" i="42"/>
  <c r="B45" i="42"/>
  <c r="I878" i="42"/>
  <c r="B48" i="42"/>
  <c r="I881" i="42"/>
  <c r="B883" i="42"/>
  <c r="I884" i="42"/>
  <c r="B147" i="42"/>
  <c r="I51" i="42"/>
  <c r="B241" i="42"/>
  <c r="I193" i="42"/>
  <c r="B890" i="42"/>
  <c r="I891" i="42"/>
  <c r="B894" i="42"/>
  <c r="I336" i="42"/>
  <c r="B340" i="42"/>
  <c r="M340" i="42" s="1"/>
  <c r="I344" i="42"/>
  <c r="B64" i="42"/>
  <c r="I68" i="42"/>
  <c r="B605" i="42"/>
  <c r="I910" i="42"/>
  <c r="B346" i="42"/>
  <c r="I911" i="42"/>
  <c r="B553" i="42"/>
  <c r="I321" i="42"/>
  <c r="B482" i="42"/>
  <c r="I187" i="42"/>
  <c r="B861" i="42"/>
  <c r="I863" i="42"/>
  <c r="B864" i="42"/>
  <c r="I590" i="42"/>
  <c r="B326" i="42"/>
  <c r="I867" i="42"/>
  <c r="B760" i="42"/>
  <c r="I537" i="42"/>
  <c r="B491" i="42"/>
  <c r="B872" i="42"/>
  <c r="B538" i="42"/>
  <c r="I594" i="42"/>
  <c r="B9" i="42"/>
  <c r="B42" i="42"/>
  <c r="B12" i="42"/>
  <c r="I808" i="42"/>
  <c r="B875" i="42"/>
  <c r="B43" i="42"/>
  <c r="B189" i="42"/>
  <c r="I328" i="42"/>
  <c r="B240" i="42"/>
  <c r="B730" i="42"/>
  <c r="K730" i="42" s="1"/>
  <c r="B331" i="42"/>
  <c r="I168" i="42"/>
  <c r="B877" i="42"/>
  <c r="B878" i="42"/>
  <c r="B598" i="42"/>
  <c r="I46" i="42"/>
  <c r="B47" i="42"/>
  <c r="B881" i="42"/>
  <c r="M881" i="42" s="1"/>
  <c r="B49" i="42"/>
  <c r="I333" i="42"/>
  <c r="B692" i="42"/>
  <c r="B884" i="42"/>
  <c r="B885" i="42"/>
  <c r="I886" i="42"/>
  <c r="B334" i="42"/>
  <c r="B51" i="42"/>
  <c r="B335" i="42"/>
  <c r="M335" i="42" s="1"/>
  <c r="I52" i="42"/>
  <c r="B601" i="42"/>
  <c r="B193" i="42"/>
  <c r="B53" i="42"/>
  <c r="I700" i="42"/>
  <c r="B54" i="42"/>
  <c r="B891" i="42"/>
  <c r="M891" i="42" s="1"/>
  <c r="B55" i="42"/>
  <c r="M55" i="42" s="1"/>
  <c r="I892" i="42"/>
  <c r="B57" i="42"/>
  <c r="B336" i="42"/>
  <c r="B895" i="42"/>
  <c r="I242" i="42"/>
  <c r="B337" i="42"/>
  <c r="B196" i="42"/>
  <c r="I898" i="42"/>
  <c r="B899" i="42"/>
  <c r="B694" i="42"/>
  <c r="B779" i="42"/>
  <c r="I901" i="42"/>
  <c r="B603" i="42"/>
  <c r="B59" i="42"/>
  <c r="M59" i="42" s="1"/>
  <c r="B907" i="42"/>
  <c r="M907" i="42" s="1"/>
  <c r="I62" i="42"/>
  <c r="B344" i="42"/>
  <c r="I731" i="42"/>
  <c r="I320" i="42"/>
  <c r="I2" i="42"/>
  <c r="B17" i="42"/>
  <c r="K17" i="42" s="1"/>
  <c r="E18" i="53" s="1"/>
  <c r="I856" i="42"/>
  <c r="B187" i="42"/>
  <c r="I857" i="42"/>
  <c r="I729" i="42"/>
  <c r="B322" i="42"/>
  <c r="I588" i="42"/>
  <c r="B590" i="42"/>
  <c r="I323" i="42"/>
  <c r="I770" i="42"/>
  <c r="B254" i="42"/>
  <c r="I239" i="42"/>
  <c r="B537" i="42"/>
  <c r="I702" i="42"/>
  <c r="I41" i="42"/>
  <c r="B868" i="42"/>
  <c r="I869" i="42"/>
  <c r="B761" i="42"/>
  <c r="B594" i="42"/>
  <c r="B808" i="42"/>
  <c r="I874" i="42"/>
  <c r="B328" i="42"/>
  <c r="I539" i="42"/>
  <c r="B168" i="42"/>
  <c r="I876" i="42"/>
  <c r="B46" i="42"/>
  <c r="I879" i="42"/>
  <c r="M879" i="42" s="1"/>
  <c r="B333" i="42"/>
  <c r="I50" i="42"/>
  <c r="B886" i="42"/>
  <c r="I599" i="42"/>
  <c r="B52" i="42"/>
  <c r="I887" i="42"/>
  <c r="B700" i="42"/>
  <c r="I889" i="42"/>
  <c r="B892" i="42"/>
  <c r="I56" i="42"/>
  <c r="B242" i="42"/>
  <c r="I896" i="42"/>
  <c r="B898" i="42"/>
  <c r="I474" i="42"/>
  <c r="B901" i="42"/>
  <c r="I902" i="42"/>
  <c r="B279" i="42"/>
  <c r="B339" i="42"/>
  <c r="B341" i="42"/>
  <c r="I342" i="42"/>
  <c r="B198" i="42"/>
  <c r="B65" i="42"/>
  <c r="K65" i="42" s="1"/>
  <c r="I66" i="42"/>
  <c r="B255" i="42"/>
  <c r="B139" i="42"/>
  <c r="I693" i="42"/>
  <c r="B338" i="42"/>
  <c r="M338" i="42" s="1"/>
  <c r="B474" i="42"/>
  <c r="B148" i="42"/>
  <c r="I197" i="42"/>
  <c r="B900" i="42"/>
  <c r="M900" i="42" s="1"/>
  <c r="B902" i="42"/>
  <c r="B604" i="42"/>
  <c r="I903" i="42"/>
  <c r="B61" i="42"/>
  <c r="B342" i="42"/>
  <c r="I63" i="42"/>
  <c r="B66" i="42"/>
  <c r="I908" i="42"/>
  <c r="B475" i="42"/>
  <c r="B200" i="42"/>
  <c r="B607" i="42"/>
  <c r="I708" i="42"/>
  <c r="B559" i="42"/>
  <c r="B385" i="42"/>
  <c r="I386" i="42"/>
  <c r="B18" i="42"/>
  <c r="B486" i="42"/>
  <c r="I786" i="42"/>
  <c r="B526" i="42"/>
  <c r="B958" i="42"/>
  <c r="I513" i="42"/>
  <c r="B389" i="42"/>
  <c r="B281" i="42"/>
  <c r="B217" i="42"/>
  <c r="I959" i="42"/>
  <c r="B910" i="42"/>
  <c r="I483" i="42"/>
  <c r="B347" i="42"/>
  <c r="I70" i="42"/>
  <c r="B199" i="42"/>
  <c r="K199" i="42" s="1"/>
  <c r="I349" i="42"/>
  <c r="B915" i="42"/>
  <c r="I350" i="42"/>
  <c r="B202" i="42"/>
  <c r="M202" i="42" s="1"/>
  <c r="I918" i="42"/>
  <c r="B73" i="42"/>
  <c r="I204" i="42"/>
  <c r="B352" i="42"/>
  <c r="K352" i="42" s="1"/>
  <c r="I75" i="42"/>
  <c r="I766" i="42"/>
  <c r="B353" i="42"/>
  <c r="I250" i="42"/>
  <c r="B735" i="42"/>
  <c r="B357" i="42"/>
  <c r="I921" i="42"/>
  <c r="I141" i="42"/>
  <c r="B361" i="42"/>
  <c r="B925" i="42"/>
  <c r="M925" i="42" s="1"/>
  <c r="B926" i="42"/>
  <c r="I13" i="42"/>
  <c r="B524" i="42"/>
  <c r="B364" i="42"/>
  <c r="B80" i="42"/>
  <c r="B679" i="42"/>
  <c r="I533" i="42"/>
  <c r="B933" i="42"/>
  <c r="I85" i="42"/>
  <c r="B912" i="42"/>
  <c r="B540" i="42"/>
  <c r="I541" i="42"/>
  <c r="B914" i="42"/>
  <c r="M914" i="42" s="1"/>
  <c r="B732" i="42"/>
  <c r="I71" i="42"/>
  <c r="B201" i="42"/>
  <c r="B733" i="42"/>
  <c r="I685" i="42"/>
  <c r="B280" i="42"/>
  <c r="K280" i="42" s="1"/>
  <c r="B72" i="42"/>
  <c r="I351" i="42"/>
  <c r="B703" i="42"/>
  <c r="B678" i="42"/>
  <c r="M678" i="42" s="1"/>
  <c r="I74" i="42"/>
  <c r="B771" i="42"/>
  <c r="B250" i="42"/>
  <c r="I734" i="42"/>
  <c r="B205" i="42"/>
  <c r="I355" i="42"/>
  <c r="B736" i="42"/>
  <c r="B78" i="42"/>
  <c r="I922" i="42"/>
  <c r="B358" i="42"/>
  <c r="B141" i="42"/>
  <c r="I359" i="42"/>
  <c r="B924" i="42"/>
  <c r="B484" i="42"/>
  <c r="B798" i="42"/>
  <c r="B13" i="42"/>
  <c r="I609" i="42"/>
  <c r="B927" i="42"/>
  <c r="B738" i="42"/>
  <c r="I367" i="42"/>
  <c r="B84" i="42"/>
  <c r="B533" i="42"/>
  <c r="B368" i="42"/>
  <c r="I610" i="42"/>
  <c r="B931" i="42"/>
  <c r="B85" i="42"/>
  <c r="B267" i="42"/>
  <c r="M267" i="42" s="1"/>
  <c r="I369" i="42"/>
  <c r="B935" i="42"/>
  <c r="B257" i="42"/>
  <c r="K257" i="42" s="1"/>
  <c r="B611" i="42"/>
  <c r="I938" i="42"/>
  <c r="B150" i="42"/>
  <c r="B373" i="42"/>
  <c r="B612" i="42"/>
  <c r="B941" i="42"/>
  <c r="B376" i="42"/>
  <c r="B378" i="42"/>
  <c r="B380" i="42"/>
  <c r="B949" i="42"/>
  <c r="B952" i="42"/>
  <c r="B620" i="42"/>
  <c r="B680" i="42"/>
  <c r="B780" i="42"/>
  <c r="K780" i="42" s="1"/>
  <c r="B214" i="42"/>
  <c r="B957" i="42"/>
  <c r="B781" i="42"/>
  <c r="I246" i="42"/>
  <c r="I19" i="42"/>
  <c r="B514" i="42"/>
  <c r="B544" i="42"/>
  <c r="I390" i="42"/>
  <c r="B68" i="42"/>
  <c r="I909" i="42"/>
  <c r="B911" i="42"/>
  <c r="I69" i="42"/>
  <c r="B541" i="42"/>
  <c r="K541" i="42" s="1"/>
  <c r="I348" i="42"/>
  <c r="B71" i="42"/>
  <c r="I473" i="42"/>
  <c r="B685" i="42"/>
  <c r="I917" i="42"/>
  <c r="B351" i="42"/>
  <c r="I919" i="42"/>
  <c r="B74" i="42"/>
  <c r="K74" i="42" s="1"/>
  <c r="I522" i="42"/>
  <c r="B766" i="42"/>
  <c r="B355" i="42"/>
  <c r="I767" i="42"/>
  <c r="I735" i="42"/>
  <c r="B76" i="42"/>
  <c r="I356" i="42"/>
  <c r="B359" i="42"/>
  <c r="I206" i="42"/>
  <c r="B207" i="42"/>
  <c r="B362" i="42"/>
  <c r="B169" i="42"/>
  <c r="I363" i="42"/>
  <c r="B704" i="42"/>
  <c r="K704" i="42" s="1"/>
  <c r="B609" i="42"/>
  <c r="I365" i="42"/>
  <c r="B367" i="42"/>
  <c r="I83" i="42"/>
  <c r="B610" i="42"/>
  <c r="I930" i="42"/>
  <c r="B369" i="42"/>
  <c r="I477" i="42"/>
  <c r="B938" i="42"/>
  <c r="I370" i="42"/>
  <c r="B939" i="42"/>
  <c r="B86" i="42"/>
  <c r="B940" i="42"/>
  <c r="B88" i="42"/>
  <c r="B943" i="42"/>
  <c r="B945" i="42"/>
  <c r="B211" i="42"/>
  <c r="I478" i="42"/>
  <c r="B542" i="42"/>
  <c r="B212" i="42"/>
  <c r="I616" i="42"/>
  <c r="B494" i="42"/>
  <c r="B381" i="42"/>
  <c r="I617" i="42"/>
  <c r="B618" i="42"/>
  <c r="B739" i="42"/>
  <c r="I91" i="42"/>
  <c r="B741" i="42"/>
  <c r="B383" i="42"/>
  <c r="I260" i="42"/>
  <c r="B621" i="42"/>
  <c r="I93" i="42"/>
  <c r="B4" i="42"/>
  <c r="I385" i="42"/>
  <c r="B94" i="42"/>
  <c r="B512" i="42"/>
  <c r="I772" i="42"/>
  <c r="I486" i="42"/>
  <c r="B215" i="42"/>
  <c r="B804" i="42"/>
  <c r="I526" i="42"/>
  <c r="B763" i="42"/>
  <c r="B19" i="42"/>
  <c r="I281" i="42"/>
  <c r="B390" i="42"/>
  <c r="B961" i="42"/>
  <c r="B742" i="42"/>
  <c r="I546" i="42"/>
  <c r="B710" i="42"/>
  <c r="I711" i="42"/>
  <c r="B97" i="42"/>
  <c r="B686" i="42"/>
  <c r="M686" i="42" s="1"/>
  <c r="I968" i="42"/>
  <c r="B622" i="42"/>
  <c r="I258" i="42"/>
  <c r="B99" i="42"/>
  <c r="I100" i="42"/>
  <c r="I487" i="42"/>
  <c r="B497" i="42"/>
  <c r="I396" i="42"/>
  <c r="I972" i="42"/>
  <c r="B261" i="42"/>
  <c r="I625" i="42"/>
  <c r="I219" i="42"/>
  <c r="B101" i="42"/>
  <c r="I627" i="42"/>
  <c r="I153" i="42"/>
  <c r="B102" i="42"/>
  <c r="I806" i="42"/>
  <c r="I398" i="42"/>
  <c r="B628" i="42"/>
  <c r="I400" i="42"/>
  <c r="I687" i="42"/>
  <c r="B712" i="42"/>
  <c r="I103" i="42"/>
  <c r="B984" i="42"/>
  <c r="B105" i="42"/>
  <c r="I985" i="42"/>
  <c r="B787" i="42"/>
  <c r="B516" i="42"/>
  <c r="I222" i="42"/>
  <c r="I106" i="42"/>
  <c r="B990" i="42"/>
  <c r="I107" i="42"/>
  <c r="B994" i="42"/>
  <c r="B406" i="42"/>
  <c r="I407" i="42"/>
  <c r="I996" i="42"/>
  <c r="B632" i="42"/>
  <c r="I997" i="42"/>
  <c r="B411" i="42"/>
  <c r="B415" i="42"/>
  <c r="I560" i="42"/>
  <c r="I416" i="42"/>
  <c r="B21" i="42"/>
  <c r="B417" i="42"/>
  <c r="B223" i="42"/>
  <c r="M223" i="42" s="1"/>
  <c r="B1005" i="42"/>
  <c r="K1005" i="42" s="1"/>
  <c r="B418" i="42"/>
  <c r="K418" i="42" s="1"/>
  <c r="B224" i="42"/>
  <c r="I275" i="42"/>
  <c r="I420" i="42"/>
  <c r="B635" i="42"/>
  <c r="I1010" i="42"/>
  <c r="B424" i="42"/>
  <c r="I1016" i="42"/>
  <c r="I747" i="42"/>
  <c r="B748" i="42"/>
  <c r="I492" i="42"/>
  <c r="I226" i="42"/>
  <c r="I277" i="42"/>
  <c r="I1053" i="42"/>
  <c r="I527" i="42"/>
  <c r="B962" i="42"/>
  <c r="I395" i="42"/>
  <c r="I154" i="42"/>
  <c r="B103" i="42"/>
  <c r="B983" i="42"/>
  <c r="I715" i="42"/>
  <c r="B986" i="42"/>
  <c r="I987" i="42"/>
  <c r="I404" i="42"/>
  <c r="I998" i="42"/>
  <c r="B413" i="42"/>
  <c r="M413" i="42" s="1"/>
  <c r="I745" i="42"/>
  <c r="I1009" i="42"/>
  <c r="I1013" i="42"/>
  <c r="I225" i="42"/>
  <c r="I1019" i="42"/>
  <c r="I1020" i="42"/>
  <c r="I794" i="42"/>
  <c r="I757" i="42"/>
  <c r="I232" i="42"/>
  <c r="B959" i="42"/>
  <c r="B527" i="42"/>
  <c r="I709" i="42"/>
  <c r="I962" i="42"/>
  <c r="B963" i="42"/>
  <c r="I964" i="42"/>
  <c r="B965" i="42"/>
  <c r="B395" i="42"/>
  <c r="I966" i="42"/>
  <c r="B743" i="42"/>
  <c r="I623" i="42"/>
  <c r="B969" i="42"/>
  <c r="I99" i="42"/>
  <c r="B695" i="42"/>
  <c r="I497" i="42"/>
  <c r="B974" i="42"/>
  <c r="I261" i="42"/>
  <c r="B15" i="42"/>
  <c r="I101" i="42"/>
  <c r="B282" i="42"/>
  <c r="M282" i="42" s="1"/>
  <c r="I102" i="42"/>
  <c r="B499" i="42"/>
  <c r="I628" i="42"/>
  <c r="B20" i="42"/>
  <c r="I712" i="42"/>
  <c r="K712" i="42" s="1"/>
  <c r="B401" i="42"/>
  <c r="K401" i="42" s="1"/>
  <c r="I984" i="42"/>
  <c r="I104" i="42"/>
  <c r="B403" i="42"/>
  <c r="M403" i="42" s="1"/>
  <c r="I509" i="42"/>
  <c r="I221" i="42"/>
  <c r="B989" i="42"/>
  <c r="I516" i="42"/>
  <c r="B404" i="42"/>
  <c r="B405" i="42"/>
  <c r="K405" i="42" s="1"/>
  <c r="I995" i="42"/>
  <c r="I109" i="42"/>
  <c r="B171" i="42"/>
  <c r="M171" i="42" s="1"/>
  <c r="I406" i="42"/>
  <c r="B998" i="42"/>
  <c r="B633" i="42"/>
  <c r="I999" i="42"/>
  <c r="I110" i="42"/>
  <c r="B1000" i="42"/>
  <c r="B1001" i="42"/>
  <c r="M1001" i="42" s="1"/>
  <c r="I417" i="42"/>
  <c r="I1003" i="42"/>
  <c r="B1008" i="42"/>
  <c r="I419" i="42"/>
  <c r="I489" i="42"/>
  <c r="B111" i="42"/>
  <c r="I156" i="42"/>
  <c r="B1013" i="42"/>
  <c r="I1014" i="42"/>
  <c r="I423" i="42"/>
  <c r="B1015" i="42"/>
  <c r="I636" i="42"/>
  <c r="B1019" i="42"/>
  <c r="I426" i="42"/>
  <c r="I791" i="42"/>
  <c r="I449" i="42"/>
  <c r="B1020" i="42"/>
  <c r="I500" i="42"/>
  <c r="I1021" i="42"/>
  <c r="B428" i="42"/>
  <c r="I638" i="42"/>
  <c r="B639" i="42"/>
  <c r="I269" i="42"/>
  <c r="I157" i="42"/>
  <c r="B228" i="42"/>
  <c r="K228" i="42" s="1"/>
  <c r="I1025" i="42"/>
  <c r="B641" i="42"/>
  <c r="I642" i="42"/>
  <c r="I430" i="42"/>
  <c r="B431" i="42"/>
  <c r="I1027" i="42"/>
  <c r="B643" i="42"/>
  <c r="I799" i="42"/>
  <c r="I773" i="42"/>
  <c r="B1030" i="42"/>
  <c r="K1030" i="42" s="1"/>
  <c r="I645" i="42"/>
  <c r="B283" i="42"/>
  <c r="B1034" i="42"/>
  <c r="B439" i="42"/>
  <c r="I1038" i="42"/>
  <c r="B1040" i="42"/>
  <c r="I646" i="42"/>
  <c r="B1041" i="42"/>
  <c r="I441" i="42"/>
  <c r="B1042" i="42"/>
  <c r="B505" i="42"/>
  <c r="B231" i="42"/>
  <c r="B548" i="42"/>
  <c r="B445" i="42"/>
  <c r="K445" i="42" s="1"/>
  <c r="I1052" i="42"/>
  <c r="I655" i="42"/>
  <c r="B8" i="42"/>
  <c r="I656" i="42"/>
  <c r="B1055" i="42"/>
  <c r="B119" i="42"/>
  <c r="I159" i="42"/>
  <c r="B1058" i="42"/>
  <c r="M1058" i="42" s="1"/>
  <c r="B160" i="42"/>
  <c r="I451" i="42"/>
  <c r="B659" i="42"/>
  <c r="B452" i="42"/>
  <c r="I453" i="42"/>
  <c r="B6" i="42"/>
  <c r="I165" i="42"/>
  <c r="B123" i="42"/>
  <c r="I124" i="42"/>
  <c r="B532" i="42"/>
  <c r="B662" i="42"/>
  <c r="B128" i="42"/>
  <c r="I129" i="42"/>
  <c r="I456" i="42"/>
  <c r="B663" i="42"/>
  <c r="I130" i="42"/>
  <c r="B235" i="42"/>
  <c r="B664" i="42"/>
  <c r="B1070" i="42"/>
  <c r="I1071" i="42"/>
  <c r="I457" i="42"/>
  <c r="B665" i="42"/>
  <c r="K665" i="42" s="1"/>
  <c r="I549" i="42"/>
  <c r="B1074" i="42"/>
  <c r="K1074" i="42" s="1"/>
  <c r="B134" i="42"/>
  <c r="B1077" i="42"/>
  <c r="I668" i="42"/>
  <c r="I135" i="42"/>
  <c r="B669" i="42"/>
  <c r="B794" i="42"/>
  <c r="I749" i="42"/>
  <c r="I501" i="42"/>
  <c r="B697" i="42"/>
  <c r="I1022" i="42"/>
  <c r="B640" i="42"/>
  <c r="I1023" i="42"/>
  <c r="I112" i="42"/>
  <c r="B1024" i="42"/>
  <c r="M1024" i="42" s="1"/>
  <c r="I113" i="42"/>
  <c r="K113" i="42" s="1"/>
  <c r="B432" i="42"/>
  <c r="K432" i="42" s="1"/>
  <c r="I433" i="42"/>
  <c r="I270" i="42"/>
  <c r="B262" i="42"/>
  <c r="K262" i="42" s="1"/>
  <c r="I753" i="42"/>
  <c r="B644" i="42"/>
  <c r="I1031" i="42"/>
  <c r="I434" i="42"/>
  <c r="B528" i="42"/>
  <c r="B5" i="42"/>
  <c r="B436" i="42"/>
  <c r="I1033" i="42"/>
  <c r="B438" i="42"/>
  <c r="I115" i="42"/>
  <c r="B1038" i="42"/>
  <c r="B646" i="42"/>
  <c r="I756" i="42"/>
  <c r="B116" i="42"/>
  <c r="I647" i="42"/>
  <c r="B757" i="42"/>
  <c r="B648" i="42"/>
  <c r="I230" i="42"/>
  <c r="B277" i="42"/>
  <c r="B1044" i="42"/>
  <c r="I1046" i="42"/>
  <c r="B232" i="42"/>
  <c r="B249" i="42"/>
  <c r="B1048" i="42"/>
  <c r="B774" i="42"/>
  <c r="K774" i="42" s="1"/>
  <c r="B656" i="42"/>
  <c r="I117" i="42"/>
  <c r="I698" i="42"/>
  <c r="B1053" i="42"/>
  <c r="I801" i="42"/>
  <c r="B449" i="42"/>
  <c r="I450" i="42"/>
  <c r="B159" i="42"/>
  <c r="B506" i="42"/>
  <c r="I658" i="42"/>
  <c r="B451" i="42"/>
  <c r="B16" i="42"/>
  <c r="I278" i="42"/>
  <c r="B453" i="42"/>
  <c r="B531" i="42"/>
  <c r="B165" i="42"/>
  <c r="I121" i="42"/>
  <c r="B122" i="42"/>
  <c r="M122" i="42" s="1"/>
  <c r="D203" i="53" s="1"/>
  <c r="B124" i="42"/>
  <c r="I1064" i="42"/>
  <c r="B127" i="42"/>
  <c r="B129" i="42"/>
  <c r="B130" i="42"/>
  <c r="I234" i="42"/>
  <c r="B131" i="42"/>
  <c r="M131" i="42" s="1"/>
  <c r="B132" i="42"/>
  <c r="M132" i="42" s="1"/>
  <c r="B1076" i="42"/>
  <c r="B668" i="42"/>
  <c r="I639" i="42"/>
  <c r="I805" i="42"/>
  <c r="I641" i="42"/>
  <c r="I114" i="42"/>
  <c r="I643" i="42"/>
  <c r="I529" i="42"/>
  <c r="B1035" i="42"/>
  <c r="I1036" i="42"/>
  <c r="B1037" i="42"/>
  <c r="I1040" i="42"/>
  <c r="B756" i="42"/>
  <c r="B647" i="42"/>
  <c r="I440" i="42"/>
  <c r="B441" i="42"/>
  <c r="I530" i="42"/>
  <c r="B443" i="42"/>
  <c r="B650" i="42"/>
  <c r="B1049" i="42"/>
  <c r="B1051" i="42"/>
  <c r="I653" i="42"/>
  <c r="B801" i="42"/>
  <c r="M801" i="42" s="1"/>
  <c r="I446" i="42"/>
  <c r="I447" i="42"/>
  <c r="B1054" i="42"/>
  <c r="M1054" i="42" s="1"/>
  <c r="I657" i="42"/>
  <c r="B450" i="42"/>
  <c r="I802" i="42"/>
  <c r="B284" i="42"/>
  <c r="M284" i="42" s="1"/>
  <c r="I1056" i="42"/>
  <c r="B658" i="42"/>
  <c r="B1059" i="42"/>
  <c r="I699" i="42"/>
  <c r="B278" i="42"/>
  <c r="B1061" i="42"/>
  <c r="I120" i="42"/>
  <c r="B683" i="42"/>
  <c r="I1062" i="42"/>
  <c r="B243" i="42"/>
  <c r="M243" i="42" s="1"/>
  <c r="I454" i="42"/>
  <c r="B455" i="42"/>
  <c r="K455" i="42" s="1"/>
  <c r="I1065" i="42"/>
  <c r="I532" i="42"/>
  <c r="M532" i="42" s="1"/>
  <c r="B661" i="42"/>
  <c r="I1066" i="42"/>
  <c r="B456" i="42"/>
  <c r="B234" i="42"/>
  <c r="B1067" i="42"/>
  <c r="I800" i="42"/>
  <c r="I235" i="42"/>
  <c r="B1068" i="42"/>
  <c r="I1069" i="42"/>
  <c r="B457" i="42"/>
  <c r="B1072" i="42"/>
  <c r="B1073" i="42"/>
  <c r="K1073" i="42" s="1"/>
  <c r="I1077" i="42"/>
  <c r="B135" i="42"/>
  <c r="B125" i="42"/>
  <c r="B1065" i="42"/>
  <c r="B1066" i="42"/>
  <c r="B800" i="42"/>
  <c r="B758" i="42"/>
  <c r="B666" i="42"/>
  <c r="B1075" i="42"/>
  <c r="B765" i="42"/>
  <c r="B724" i="42"/>
  <c r="B842" i="42"/>
  <c r="M842" i="42" s="1"/>
  <c r="B495" i="42"/>
  <c r="B34" i="42"/>
  <c r="B843" i="42"/>
  <c r="K843" i="42" s="1"/>
  <c r="B580" i="42"/>
  <c r="B845" i="42"/>
  <c r="B726" i="42"/>
  <c r="B182" i="42"/>
  <c r="B144" i="42"/>
  <c r="B312" i="42"/>
  <c r="B585" i="42"/>
  <c r="B314" i="42"/>
  <c r="K314" i="42" s="1"/>
  <c r="B315" i="42"/>
  <c r="B586" i="42"/>
  <c r="B318" i="42"/>
  <c r="B320" i="42"/>
  <c r="B728" i="42"/>
  <c r="B684" i="42"/>
  <c r="B321" i="42"/>
  <c r="K321" i="42" s="1"/>
  <c r="B857" i="42"/>
  <c r="B589" i="42"/>
  <c r="B859" i="42"/>
  <c r="B863" i="42"/>
  <c r="M863" i="42" s="1"/>
  <c r="B323" i="42"/>
  <c r="M323" i="42" s="1"/>
  <c r="B865" i="42"/>
  <c r="M865" i="42" s="1"/>
  <c r="B324" i="42"/>
  <c r="B867" i="42"/>
  <c r="K867" i="42" s="1"/>
  <c r="B702" i="42"/>
  <c r="K702" i="42" s="1"/>
  <c r="B837" i="42"/>
  <c r="K837" i="42" s="1"/>
  <c r="B803" i="42"/>
  <c r="B677" i="42"/>
  <c r="M677" i="42" s="1"/>
  <c r="B266" i="42"/>
  <c r="B238" i="42"/>
  <c r="B37" i="42"/>
  <c r="B145" i="42"/>
  <c r="M145" i="42" s="1"/>
  <c r="B587" i="42"/>
  <c r="M587" i="42" s="1"/>
  <c r="B2" i="42"/>
  <c r="B510" i="42"/>
  <c r="M510" i="42" s="1"/>
  <c r="B272" i="42"/>
  <c r="B38" i="42"/>
  <c r="B729" i="42"/>
  <c r="B793" i="42"/>
  <c r="B860" i="42"/>
  <c r="B862" i="42"/>
  <c r="B770" i="42"/>
  <c r="M770" i="42" s="1"/>
  <c r="B866" i="42"/>
  <c r="B592" i="42"/>
  <c r="B327" i="42"/>
  <c r="B41" i="42"/>
  <c r="K893" i="42"/>
  <c r="I61" i="42"/>
  <c r="B62" i="42"/>
  <c r="B63" i="42"/>
  <c r="B731" i="42"/>
  <c r="M731" i="42" s="1"/>
  <c r="B908" i="42"/>
  <c r="B909" i="42"/>
  <c r="B483" i="42"/>
  <c r="B69" i="42"/>
  <c r="B70" i="42"/>
  <c r="B348" i="42"/>
  <c r="B349" i="42"/>
  <c r="B473" i="42"/>
  <c r="B350" i="42"/>
  <c r="B917" i="42"/>
  <c r="B918" i="42"/>
  <c r="B919" i="42"/>
  <c r="B204" i="42"/>
  <c r="B522" i="42"/>
  <c r="M476" i="42"/>
  <c r="B75" i="42"/>
  <c r="B734" i="42"/>
  <c r="B767" i="42"/>
  <c r="B77" i="42"/>
  <c r="B921" i="42"/>
  <c r="B922" i="42"/>
  <c r="I923" i="42"/>
  <c r="B523" i="42"/>
  <c r="B485" i="42"/>
  <c r="M485" i="42" s="1"/>
  <c r="I737" i="42"/>
  <c r="B365" i="42"/>
  <c r="B82" i="42"/>
  <c r="I366" i="42"/>
  <c r="B923" i="42"/>
  <c r="B737" i="42"/>
  <c r="B366" i="42"/>
  <c r="B60" i="42"/>
  <c r="M60" i="42" s="1"/>
  <c r="B905" i="42"/>
  <c r="B608" i="42"/>
  <c r="I484" i="42"/>
  <c r="B363" i="42"/>
  <c r="I364" i="42"/>
  <c r="I612" i="42"/>
  <c r="I614" i="42"/>
  <c r="I941" i="42"/>
  <c r="I89" i="42"/>
  <c r="I376" i="42"/>
  <c r="I946" i="42"/>
  <c r="I378" i="42"/>
  <c r="I90" i="42"/>
  <c r="I380" i="42"/>
  <c r="I273" i="42"/>
  <c r="I949" i="42"/>
  <c r="I950" i="42"/>
  <c r="I952" i="42"/>
  <c r="I619" i="42"/>
  <c r="I620" i="42"/>
  <c r="B543" i="42"/>
  <c r="M543" i="42" s="1"/>
  <c r="I387" i="42"/>
  <c r="B513" i="42"/>
  <c r="I216" i="42"/>
  <c r="B260" i="42"/>
  <c r="I954" i="42"/>
  <c r="B708" i="42"/>
  <c r="I213" i="42"/>
  <c r="B387" i="42"/>
  <c r="B772" i="42"/>
  <c r="I689" i="42"/>
  <c r="B216" i="42"/>
  <c r="B246" i="42"/>
  <c r="I95" i="42"/>
  <c r="B613" i="42"/>
  <c r="B3" i="42"/>
  <c r="B615" i="42"/>
  <c r="B209" i="42"/>
  <c r="M209" i="42" s="1"/>
  <c r="B944" i="42"/>
  <c r="B947" i="42"/>
  <c r="B379" i="42"/>
  <c r="M379" i="42" s="1"/>
  <c r="B705" i="42"/>
  <c r="B525" i="42"/>
  <c r="M525" i="42" s="1"/>
  <c r="B706" i="42"/>
  <c r="B707" i="42"/>
  <c r="B951" i="42"/>
  <c r="M951" i="42" s="1"/>
  <c r="B953" i="42"/>
  <c r="B24" i="42"/>
  <c r="M24" i="42" s="1"/>
  <c r="B554" i="42"/>
  <c r="M554" i="42" s="1"/>
  <c r="B954" i="42"/>
  <c r="B213" i="42"/>
  <c r="B689" i="42"/>
  <c r="B95" i="42"/>
  <c r="B960" i="42"/>
  <c r="I961" i="42"/>
  <c r="B709" i="42"/>
  <c r="B546" i="42"/>
  <c r="I392" i="42"/>
  <c r="B393" i="42"/>
  <c r="I965" i="42"/>
  <c r="B394" i="42"/>
  <c r="M394" i="42" s="1"/>
  <c r="I97" i="42"/>
  <c r="B966" i="42"/>
  <c r="I967" i="42"/>
  <c r="B968" i="42"/>
  <c r="I151" i="42"/>
  <c r="B218" i="42"/>
  <c r="I969" i="42"/>
  <c r="B547" i="42"/>
  <c r="B100" i="42"/>
  <c r="B971" i="42"/>
  <c r="B396" i="42"/>
  <c r="K170" i="42"/>
  <c r="B152" i="42"/>
  <c r="M152" i="42" s="1"/>
  <c r="B625" i="42"/>
  <c r="B7" i="42"/>
  <c r="B627" i="42"/>
  <c r="B976" i="42"/>
  <c r="B806" i="42"/>
  <c r="B399" i="42"/>
  <c r="B400" i="42"/>
  <c r="B629" i="42"/>
  <c r="B487" i="42"/>
  <c r="B247" i="42"/>
  <c r="B972" i="42"/>
  <c r="B624" i="42"/>
  <c r="M624" i="42" s="1"/>
  <c r="B219" i="42"/>
  <c r="B975" i="42"/>
  <c r="K975" i="42" s="1"/>
  <c r="B153" i="42"/>
  <c r="B977" i="42"/>
  <c r="M977" i="42" s="1"/>
  <c r="B398" i="42"/>
  <c r="B682" i="42"/>
  <c r="K682" i="42" s="1"/>
  <c r="B687" i="42"/>
  <c r="B981" i="42"/>
  <c r="B154" i="42"/>
  <c r="B248" i="42"/>
  <c r="K248" i="42" s="1"/>
  <c r="B104" i="42"/>
  <c r="B630" i="42"/>
  <c r="B414" i="42"/>
  <c r="M414" i="42" s="1"/>
  <c r="B560" i="42"/>
  <c r="B745" i="42"/>
  <c r="B419" i="42"/>
  <c r="B275" i="42"/>
  <c r="M275" i="42" s="1"/>
  <c r="B746" i="42"/>
  <c r="B1011" i="42"/>
  <c r="M1011" i="42" s="1"/>
  <c r="B1014" i="42"/>
  <c r="B1016" i="42"/>
  <c r="B276" i="42"/>
  <c r="B1017" i="42"/>
  <c r="B426" i="42"/>
  <c r="B500" i="42"/>
  <c r="M500" i="42" s="1"/>
  <c r="B749" i="42"/>
  <c r="B783" i="42"/>
  <c r="B750" i="42"/>
  <c r="B269" i="42"/>
  <c r="B1023" i="42"/>
  <c r="B429" i="42"/>
  <c r="B164" i="42"/>
  <c r="K164" i="42" s="1"/>
  <c r="B642" i="42"/>
  <c r="B433" i="42"/>
  <c r="B752" i="42"/>
  <c r="B1029" i="42"/>
  <c r="M1029" i="42" s="1"/>
  <c r="B799" i="42"/>
  <c r="B1031" i="42"/>
  <c r="B1032" i="42"/>
  <c r="K1032" i="42" s="1"/>
  <c r="B416" i="42"/>
  <c r="B489" i="42"/>
  <c r="K489" i="42" s="1"/>
  <c r="B420" i="42"/>
  <c r="B1009" i="42"/>
  <c r="B1012" i="42"/>
  <c r="B423" i="42"/>
  <c r="B747" i="42"/>
  <c r="B225" i="42"/>
  <c r="B637" i="42"/>
  <c r="B791" i="42"/>
  <c r="B1021" i="42"/>
  <c r="B501" i="42"/>
  <c r="B226" i="42"/>
  <c r="B479" i="42"/>
  <c r="B157" i="42"/>
  <c r="B112" i="42"/>
  <c r="K112" i="42" s="1"/>
  <c r="E10" i="53" s="1"/>
  <c r="B805" i="42"/>
  <c r="B807" i="42"/>
  <c r="B430" i="42"/>
  <c r="B270" i="42"/>
  <c r="B114" i="42"/>
  <c r="B503" i="42"/>
  <c r="B773" i="42"/>
  <c r="B434" i="42"/>
  <c r="B529" i="42"/>
  <c r="B402" i="42"/>
  <c r="B509" i="42"/>
  <c r="B222" i="42"/>
  <c r="B991" i="42"/>
  <c r="K991" i="42" s="1"/>
  <c r="B108" i="42"/>
  <c r="K108" i="42" s="1"/>
  <c r="B995" i="42"/>
  <c r="B407" i="42"/>
  <c r="B408" i="42"/>
  <c r="B410" i="42"/>
  <c r="B999" i="42"/>
  <c r="B696" i="42"/>
  <c r="I5" i="42"/>
  <c r="I283" i="42"/>
  <c r="I437" i="42"/>
  <c r="B1036" i="42"/>
  <c r="I439" i="42"/>
  <c r="B755" i="42"/>
  <c r="M755" i="42" s="1"/>
  <c r="I505" i="42"/>
  <c r="I443" i="42"/>
  <c r="I231" i="42"/>
  <c r="I650" i="42"/>
  <c r="I548" i="42"/>
  <c r="I1049" i="42"/>
  <c r="I1050" i="42"/>
  <c r="B654" i="42"/>
  <c r="B1052" i="42"/>
  <c r="B117" i="42"/>
  <c r="B446" i="42"/>
  <c r="B448" i="42"/>
  <c r="K448" i="42" s="1"/>
  <c r="B1050" i="42"/>
  <c r="B233" i="42"/>
  <c r="M233" i="42" s="1"/>
  <c r="B655" i="42"/>
  <c r="B698" i="42"/>
  <c r="B447" i="42"/>
  <c r="B118" i="42"/>
  <c r="B442" i="42"/>
  <c r="M442" i="42" s="1"/>
  <c r="B1043" i="42"/>
  <c r="B1045" i="42"/>
  <c r="B651" i="42"/>
  <c r="B652" i="42"/>
  <c r="B444" i="42"/>
  <c r="I119" i="42"/>
  <c r="I506" i="42"/>
  <c r="I1059" i="42"/>
  <c r="I1060" i="42"/>
  <c r="I452" i="42"/>
  <c r="B660" i="42"/>
  <c r="B121" i="42"/>
  <c r="B1063" i="42"/>
  <c r="B1064" i="42"/>
  <c r="B464" i="42"/>
  <c r="B1083" i="42"/>
  <c r="B137" i="42"/>
  <c r="B161" i="42"/>
  <c r="B138" i="42"/>
  <c r="B252" i="42"/>
  <c r="B460" i="42"/>
  <c r="B671" i="42"/>
  <c r="B461" i="42"/>
  <c r="B1086" i="42"/>
  <c r="B1081" i="42"/>
  <c r="B463" i="42"/>
  <c r="B136" i="42"/>
  <c r="B11" i="42"/>
  <c r="B466" i="42"/>
  <c r="B469" i="42"/>
  <c r="B1084" i="42"/>
  <c r="B459" i="42"/>
  <c r="B673" i="42"/>
  <c r="B465" i="42"/>
  <c r="B251" i="42"/>
  <c r="B467" i="42"/>
  <c r="B462" i="42"/>
  <c r="B236" i="42"/>
  <c r="B468" i="42"/>
  <c r="B162" i="42"/>
  <c r="B237" i="42"/>
  <c r="B163" i="42"/>
  <c r="B675" i="42"/>
  <c r="B1080" i="42"/>
  <c r="B674" i="42"/>
  <c r="B1085" i="42"/>
  <c r="B470" i="42"/>
  <c r="B1079" i="42"/>
  <c r="B458" i="42"/>
  <c r="B676" i="42"/>
  <c r="B688" i="42"/>
  <c r="B713" i="42"/>
  <c r="B140" i="42"/>
  <c r="B1078" i="42"/>
  <c r="B670" i="42"/>
  <c r="B1082" i="42"/>
  <c r="B5" i="36"/>
  <c r="I464" i="42"/>
  <c r="I462" i="42"/>
  <c r="I463" i="42"/>
  <c r="I1079" i="42"/>
  <c r="L462" i="42"/>
  <c r="L1079" i="42"/>
  <c r="L464" i="42"/>
  <c r="L463" i="42"/>
  <c r="M1069" i="42" l="1"/>
  <c r="K583" i="42"/>
  <c r="K693" i="42"/>
  <c r="K461" i="50"/>
  <c r="K429" i="50"/>
  <c r="M662" i="50"/>
  <c r="M630" i="50"/>
  <c r="K29" i="50"/>
  <c r="M834" i="42"/>
  <c r="M440" i="42"/>
  <c r="M786" i="42"/>
  <c r="M481" i="50"/>
  <c r="M513" i="50"/>
  <c r="M353" i="50"/>
  <c r="M421" i="42"/>
  <c r="M167" i="42"/>
  <c r="K569" i="50"/>
  <c r="K145" i="50"/>
  <c r="Q100" i="53" s="1"/>
  <c r="K758" i="50"/>
  <c r="K742" i="50"/>
  <c r="K694" i="50"/>
  <c r="M931" i="50"/>
  <c r="M551" i="50"/>
  <c r="M347" i="50"/>
  <c r="M299" i="50"/>
  <c r="R228" i="53" s="1"/>
  <c r="M248" i="50"/>
  <c r="M204" i="50"/>
  <c r="M960" i="50"/>
  <c r="M907" i="50"/>
  <c r="M903" i="50"/>
  <c r="K684" i="50"/>
  <c r="M455" i="50"/>
  <c r="K287" i="50"/>
  <c r="K148" i="50"/>
  <c r="M236" i="50"/>
  <c r="K1036" i="50"/>
  <c r="M943" i="50"/>
  <c r="M749" i="50"/>
  <c r="K495" i="50"/>
  <c r="K283" i="50"/>
  <c r="M67" i="50"/>
  <c r="M833" i="50"/>
  <c r="R75" i="53" s="1"/>
  <c r="K9" i="50"/>
  <c r="K329" i="50"/>
  <c r="K457" i="50"/>
  <c r="Q62" i="53" s="1"/>
  <c r="M155" i="50"/>
  <c r="M239" i="50"/>
  <c r="M603" i="50"/>
  <c r="M639" i="50"/>
  <c r="K659" i="50"/>
  <c r="M699" i="50"/>
  <c r="M791" i="50"/>
  <c r="M967" i="50"/>
  <c r="M991" i="50"/>
  <c r="M1051" i="50"/>
  <c r="K205" i="50"/>
  <c r="K273" i="50"/>
  <c r="Q30" i="53"/>
  <c r="K447" i="42"/>
  <c r="K817" i="42"/>
  <c r="K571" i="42"/>
  <c r="M650" i="50"/>
  <c r="K653" i="50"/>
  <c r="K509" i="50"/>
  <c r="K858" i="50"/>
  <c r="M245" i="42"/>
  <c r="K636" i="42"/>
  <c r="K967" i="50"/>
  <c r="M561" i="50"/>
  <c r="M393" i="50"/>
  <c r="M309" i="50"/>
  <c r="M285" i="50"/>
  <c r="K31" i="50"/>
  <c r="K1035" i="50"/>
  <c r="K1011" i="50"/>
  <c r="K679" i="50"/>
  <c r="K239" i="50"/>
  <c r="K203" i="50"/>
  <c r="K179" i="50"/>
  <c r="K155" i="50"/>
  <c r="M970" i="50"/>
  <c r="M457" i="50"/>
  <c r="R62" i="53" s="1"/>
  <c r="M473" i="50"/>
  <c r="M329" i="50"/>
  <c r="M409" i="50"/>
  <c r="M325" i="50"/>
  <c r="M234" i="50"/>
  <c r="K49" i="50"/>
  <c r="M61" i="50"/>
  <c r="M9" i="50"/>
  <c r="K603" i="50"/>
  <c r="M863" i="50"/>
  <c r="K763" i="50"/>
  <c r="K747" i="50"/>
  <c r="K743" i="50"/>
  <c r="K699" i="50"/>
  <c r="K626" i="50"/>
  <c r="Q31" i="53" s="1"/>
  <c r="M584" i="42"/>
  <c r="M1063" i="50"/>
  <c r="M1059" i="50"/>
  <c r="K1046" i="50"/>
  <c r="M995" i="50"/>
  <c r="K991" i="50"/>
  <c r="K949" i="50"/>
  <c r="K923" i="50"/>
  <c r="K883" i="50"/>
  <c r="M879" i="50"/>
  <c r="K861" i="50"/>
  <c r="M811" i="50"/>
  <c r="K795" i="50"/>
  <c r="K791" i="50"/>
  <c r="M771" i="50"/>
  <c r="K707" i="50"/>
  <c r="K1083" i="50"/>
  <c r="K2" i="50"/>
  <c r="K855" i="50"/>
  <c r="K663" i="50"/>
  <c r="M659" i="50"/>
  <c r="K643" i="50"/>
  <c r="K639" i="50"/>
  <c r="K631" i="50"/>
  <c r="M623" i="50"/>
  <c r="K607" i="50"/>
  <c r="M205" i="50"/>
  <c r="K1040" i="50"/>
  <c r="M952" i="50"/>
  <c r="K964" i="50"/>
  <c r="M895" i="50"/>
  <c r="M935" i="50"/>
  <c r="M860" i="50"/>
  <c r="M788" i="50"/>
  <c r="M851" i="50"/>
  <c r="M765" i="50"/>
  <c r="K735" i="50"/>
  <c r="Q4" i="53" s="1"/>
  <c r="M675" i="50"/>
  <c r="K583" i="50"/>
  <c r="Q176" i="53" s="1"/>
  <c r="K596" i="50"/>
  <c r="K511" i="50"/>
  <c r="K419" i="50"/>
  <c r="K483" i="50"/>
  <c r="M459" i="50"/>
  <c r="M375" i="50"/>
  <c r="K315" i="50"/>
  <c r="K295" i="50"/>
  <c r="M152" i="50"/>
  <c r="K121" i="50"/>
  <c r="K176" i="50"/>
  <c r="M240" i="50"/>
  <c r="R193" i="53" s="1"/>
  <c r="M220" i="50"/>
  <c r="M51" i="50"/>
  <c r="K1086" i="50"/>
  <c r="K806" i="50"/>
  <c r="K110" i="50"/>
  <c r="K618" i="50"/>
  <c r="M1054" i="50"/>
  <c r="M1032" i="50"/>
  <c r="K1045" i="50"/>
  <c r="M1028" i="50"/>
  <c r="M1023" i="50"/>
  <c r="K1012" i="50"/>
  <c r="K956" i="50"/>
  <c r="K927" i="50"/>
  <c r="K939" i="50"/>
  <c r="M887" i="50"/>
  <c r="M865" i="50"/>
  <c r="K779" i="50"/>
  <c r="K772" i="50"/>
  <c r="K731" i="50"/>
  <c r="K701" i="50"/>
  <c r="K688" i="50"/>
  <c r="K559" i="50"/>
  <c r="M563" i="50"/>
  <c r="M391" i="50"/>
  <c r="M224" i="50"/>
  <c r="K160" i="50"/>
  <c r="M232" i="50"/>
  <c r="M180" i="50"/>
  <c r="K59" i="50"/>
  <c r="M55" i="50"/>
  <c r="K1044" i="50"/>
  <c r="M1007" i="50"/>
  <c r="K948" i="50"/>
  <c r="M986" i="50"/>
  <c r="K924" i="50"/>
  <c r="K911" i="50"/>
  <c r="M916" i="50"/>
  <c r="M899" i="50"/>
  <c r="K829" i="50"/>
  <c r="K783" i="50"/>
  <c r="K775" i="50"/>
  <c r="M849" i="50"/>
  <c r="K740" i="50"/>
  <c r="Q42" i="53" s="1"/>
  <c r="K543" i="50"/>
  <c r="K535" i="50"/>
  <c r="K275" i="50"/>
  <c r="M339" i="50"/>
  <c r="R183" i="53"/>
  <c r="K196" i="50"/>
  <c r="M216" i="50"/>
  <c r="K75" i="50"/>
  <c r="M94" i="50"/>
  <c r="K1070" i="50"/>
  <c r="M666" i="50"/>
  <c r="M714" i="50"/>
  <c r="R12" i="53" s="1"/>
  <c r="K882" i="50"/>
  <c r="M1058" i="50"/>
  <c r="R26" i="53" s="1"/>
  <c r="K689" i="50"/>
  <c r="K753" i="50"/>
  <c r="Q20" i="53" s="1"/>
  <c r="R81" i="53"/>
  <c r="R88" i="53"/>
  <c r="R166" i="53"/>
  <c r="R173" i="53"/>
  <c r="R4" i="53"/>
  <c r="Q99" i="53"/>
  <c r="Q106" i="53"/>
  <c r="Q209" i="53"/>
  <c r="Q216" i="53"/>
  <c r="R181" i="53"/>
  <c r="R188" i="53"/>
  <c r="Q39" i="53"/>
  <c r="Q167" i="53"/>
  <c r="Q174" i="53"/>
  <c r="Q186" i="53"/>
  <c r="Q193" i="53"/>
  <c r="R212" i="53"/>
  <c r="Q78" i="53"/>
  <c r="Q85" i="53"/>
  <c r="R196" i="53"/>
  <c r="R203" i="53"/>
  <c r="Q170" i="53"/>
  <c r="R211" i="53"/>
  <c r="R218" i="53"/>
  <c r="R185" i="53"/>
  <c r="R192" i="53"/>
  <c r="Q197" i="53"/>
  <c r="Q204" i="53"/>
  <c r="R78" i="53"/>
  <c r="R85" i="53"/>
  <c r="Q183" i="53"/>
  <c r="Q95" i="53"/>
  <c r="Q102" i="53"/>
  <c r="R29" i="53"/>
  <c r="Q181" i="53"/>
  <c r="Q188" i="53"/>
  <c r="Q177" i="53"/>
  <c r="Q184" i="53"/>
  <c r="Q205" i="53"/>
  <c r="Q196" i="53"/>
  <c r="Q203" i="53"/>
  <c r="Q226" i="53"/>
  <c r="Q227" i="53"/>
  <c r="R227" i="53"/>
  <c r="Q81" i="53"/>
  <c r="Q88" i="53"/>
  <c r="R177" i="53"/>
  <c r="R184" i="53"/>
  <c r="R17" i="53"/>
  <c r="R58" i="53"/>
  <c r="Q11" i="53"/>
  <c r="R207" i="53"/>
  <c r="R214" i="53"/>
  <c r="Q90" i="53"/>
  <c r="Q199" i="53"/>
  <c r="Q206" i="53"/>
  <c r="Q69" i="53"/>
  <c r="R5" i="53"/>
  <c r="Q84" i="53"/>
  <c r="K817" i="50"/>
  <c r="K837" i="50"/>
  <c r="Q162" i="53"/>
  <c r="Q169" i="53"/>
  <c r="R48" i="53"/>
  <c r="Q38" i="53"/>
  <c r="Q45" i="53"/>
  <c r="Q7" i="53"/>
  <c r="R131" i="53"/>
  <c r="R138" i="53"/>
  <c r="Q173" i="53"/>
  <c r="R135" i="53"/>
  <c r="R142" i="53"/>
  <c r="Q207" i="53"/>
  <c r="Q214" i="53"/>
  <c r="M750" i="42"/>
  <c r="M1014" i="42"/>
  <c r="M166" i="42"/>
  <c r="K978" i="42"/>
  <c r="K1064" i="42"/>
  <c r="K909" i="42"/>
  <c r="E89" i="53" s="1"/>
  <c r="K1041" i="42"/>
  <c r="K4" i="42"/>
  <c r="M940" i="42"/>
  <c r="D185" i="53" s="1"/>
  <c r="K999" i="42"/>
  <c r="K509" i="42"/>
  <c r="K748" i="42"/>
  <c r="K781" i="42"/>
  <c r="M871" i="42"/>
  <c r="K988" i="42"/>
  <c r="M25" i="42"/>
  <c r="M501" i="50"/>
  <c r="M848" i="42"/>
  <c r="M158" i="50"/>
  <c r="M834" i="50"/>
  <c r="M22" i="50"/>
  <c r="K798" i="50"/>
  <c r="M869" i="50"/>
  <c r="M987" i="50"/>
  <c r="K971" i="50"/>
  <c r="K879" i="50"/>
  <c r="M932" i="50"/>
  <c r="M807" i="50"/>
  <c r="M1037" i="50"/>
  <c r="K1003" i="50"/>
  <c r="K904" i="50"/>
  <c r="M784" i="50"/>
  <c r="M736" i="50"/>
  <c r="K1055" i="50"/>
  <c r="Q22" i="53" s="1"/>
  <c r="K1019" i="50"/>
  <c r="M1008" i="50"/>
  <c r="K936" i="50"/>
  <c r="M846" i="50"/>
  <c r="K811" i="50"/>
  <c r="M776" i="50"/>
  <c r="K724" i="50"/>
  <c r="M571" i="50"/>
  <c r="D96" i="53"/>
  <c r="E4" i="53"/>
  <c r="K253" i="50"/>
  <c r="K802" i="50"/>
  <c r="M621" i="50"/>
  <c r="M1003" i="42"/>
  <c r="K110" i="42"/>
  <c r="M623" i="42"/>
  <c r="K617" i="42"/>
  <c r="M86" i="50"/>
  <c r="K866" i="50"/>
  <c r="K710" i="50"/>
  <c r="Q213" i="53" s="1"/>
  <c r="M1082" i="50"/>
  <c r="R25" i="53" s="1"/>
  <c r="K1074" i="50"/>
  <c r="K878" i="50"/>
  <c r="K662" i="50"/>
  <c r="K646" i="50"/>
  <c r="M10" i="50"/>
  <c r="K657" i="50"/>
  <c r="M506" i="50"/>
  <c r="M498" i="50"/>
  <c r="K470" i="50"/>
  <c r="M466" i="50"/>
  <c r="M458" i="50"/>
  <c r="M454" i="50"/>
  <c r="M450" i="50"/>
  <c r="K438" i="50"/>
  <c r="Q212" i="53" s="1"/>
  <c r="K426" i="50"/>
  <c r="M398" i="50"/>
  <c r="M382" i="50"/>
  <c r="M366" i="50"/>
  <c r="K354" i="50"/>
  <c r="K350" i="50"/>
  <c r="K334" i="50"/>
  <c r="K318" i="50"/>
  <c r="K310" i="50"/>
  <c r="M306" i="50"/>
  <c r="M302" i="50"/>
  <c r="M286" i="50"/>
  <c r="M270" i="50"/>
  <c r="M265" i="50"/>
  <c r="M261" i="50"/>
  <c r="M141" i="50"/>
  <c r="M125" i="50"/>
  <c r="M78" i="50"/>
  <c r="M70" i="50"/>
  <c r="K918" i="50"/>
  <c r="K45" i="50"/>
  <c r="M864" i="50"/>
  <c r="K382" i="50"/>
  <c r="K366" i="50"/>
  <c r="M251" i="50"/>
  <c r="M231" i="50"/>
  <c r="M235" i="50"/>
  <c r="R9" i="53" s="1"/>
  <c r="M203" i="50"/>
  <c r="M167" i="50"/>
  <c r="M151" i="50"/>
  <c r="M243" i="50"/>
  <c r="M223" i="50"/>
  <c r="K120" i="50"/>
  <c r="M227" i="50"/>
  <c r="M211" i="50"/>
  <c r="M195" i="50"/>
  <c r="M595" i="50"/>
  <c r="M136" i="50"/>
  <c r="M104" i="50"/>
  <c r="M946" i="50"/>
  <c r="M591" i="50"/>
  <c r="M550" i="50"/>
  <c r="M518" i="50"/>
  <c r="K604" i="50"/>
  <c r="K398" i="50"/>
  <c r="K88" i="50"/>
  <c r="M179" i="50"/>
  <c r="M183" i="50"/>
  <c r="R40" i="53" s="1"/>
  <c r="M171" i="50"/>
  <c r="M175" i="50"/>
  <c r="M478" i="50"/>
  <c r="K454" i="50"/>
  <c r="K78" i="50"/>
  <c r="K114" i="50"/>
  <c r="K82" i="50"/>
  <c r="K54" i="50"/>
  <c r="M502" i="50"/>
  <c r="K434" i="50"/>
  <c r="K74" i="50"/>
  <c r="K274" i="50"/>
  <c r="K290" i="50"/>
  <c r="K306" i="50"/>
  <c r="K322" i="50"/>
  <c r="K338" i="50"/>
  <c r="M354" i="50"/>
  <c r="M370" i="50"/>
  <c r="M386" i="50"/>
  <c r="M402" i="50"/>
  <c r="K46" i="50"/>
  <c r="K466" i="50"/>
  <c r="M581" i="50"/>
  <c r="K609" i="50"/>
  <c r="K737" i="50"/>
  <c r="M961" i="50"/>
  <c r="K977" i="50"/>
  <c r="K141" i="50"/>
  <c r="K261" i="50"/>
  <c r="M945" i="50"/>
  <c r="M442" i="50"/>
  <c r="M25" i="50"/>
  <c r="K305" i="50"/>
  <c r="Q76" i="53" s="1"/>
  <c r="M433" i="50"/>
  <c r="M919" i="50"/>
  <c r="K1069" i="50"/>
  <c r="M470" i="50"/>
  <c r="M426" i="50"/>
  <c r="M510" i="50"/>
  <c r="M446" i="50"/>
  <c r="M62" i="50"/>
  <c r="M66" i="50"/>
  <c r="M486" i="50"/>
  <c r="M430" i="50"/>
  <c r="M58" i="50"/>
  <c r="M278" i="50"/>
  <c r="M294" i="50"/>
  <c r="M310" i="50"/>
  <c r="M326" i="50"/>
  <c r="M342" i="50"/>
  <c r="M358" i="50"/>
  <c r="M374" i="50"/>
  <c r="M390" i="50"/>
  <c r="K406" i="50"/>
  <c r="M494" i="50"/>
  <c r="K265" i="50"/>
  <c r="K457" i="42"/>
  <c r="K1069" i="42"/>
  <c r="K1038" i="42"/>
  <c r="K556" i="42"/>
  <c r="E13" i="53" s="1"/>
  <c r="K519" i="42"/>
  <c r="K291" i="42"/>
  <c r="M716" i="42"/>
  <c r="K699" i="42"/>
  <c r="M638" i="42"/>
  <c r="K786" i="42"/>
  <c r="M329" i="42"/>
  <c r="D56" i="53" s="1"/>
  <c r="K997" i="42"/>
  <c r="K1058" i="42"/>
  <c r="M338" i="50"/>
  <c r="K162" i="50"/>
  <c r="M54" i="50"/>
  <c r="M114" i="50"/>
  <c r="K284" i="42"/>
  <c r="K338" i="42"/>
  <c r="M356" i="42"/>
  <c r="M434" i="50"/>
  <c r="M186" i="50"/>
  <c r="M242" i="50"/>
  <c r="R69" i="53" s="1"/>
  <c r="K69" i="50"/>
  <c r="M46" i="50"/>
  <c r="M1069" i="50"/>
  <c r="K1033" i="50"/>
  <c r="M918" i="50"/>
  <c r="K822" i="50"/>
  <c r="M14" i="50"/>
  <c r="K602" i="50"/>
  <c r="M249" i="50"/>
  <c r="M245" i="50"/>
  <c r="M225" i="50"/>
  <c r="K213" i="50"/>
  <c r="K201" i="50"/>
  <c r="K161" i="50"/>
  <c r="K153" i="50"/>
  <c r="M90" i="50"/>
  <c r="K834" i="50"/>
  <c r="K762" i="50"/>
  <c r="K746" i="50"/>
  <c r="K698" i="50"/>
  <c r="M18" i="50"/>
  <c r="M769" i="50"/>
  <c r="K258" i="50"/>
  <c r="K217" i="50"/>
  <c r="K177" i="50"/>
  <c r="M157" i="50"/>
  <c r="M117" i="50"/>
  <c r="M101" i="50"/>
  <c r="K85" i="50"/>
  <c r="M493" i="50"/>
  <c r="M477" i="50"/>
  <c r="M437" i="50"/>
  <c r="M541" i="50"/>
  <c r="K678" i="42"/>
  <c r="K715" i="42"/>
  <c r="M869" i="42"/>
  <c r="K945" i="50"/>
  <c r="K721" i="50"/>
  <c r="K537" i="50"/>
  <c r="K502" i="50"/>
  <c r="M425" i="50"/>
  <c r="K402" i="50"/>
  <c r="K321" i="50"/>
  <c r="K301" i="50"/>
  <c r="M290" i="50"/>
  <c r="M274" i="50"/>
  <c r="K386" i="50"/>
  <c r="M322" i="50"/>
  <c r="M305" i="50"/>
  <c r="M281" i="50"/>
  <c r="M222" i="50"/>
  <c r="M118" i="50"/>
  <c r="M82" i="50"/>
  <c r="M74" i="50"/>
  <c r="K25" i="50"/>
  <c r="M1001" i="50"/>
  <c r="M989" i="50"/>
  <c r="K921" i="50"/>
  <c r="M853" i="50"/>
  <c r="K1081" i="50"/>
  <c r="M610" i="42"/>
  <c r="K1041" i="50"/>
  <c r="M850" i="50"/>
  <c r="M885" i="50"/>
  <c r="M705" i="50"/>
  <c r="M319" i="42"/>
  <c r="K829" i="42"/>
  <c r="M699" i="42"/>
  <c r="K638" i="42"/>
  <c r="M228" i="42"/>
  <c r="K59" i="42"/>
  <c r="M406" i="50"/>
  <c r="K1038" i="50"/>
  <c r="K1034" i="50"/>
  <c r="M937" i="50"/>
  <c r="M905" i="50"/>
  <c r="K673" i="50"/>
  <c r="K1058" i="50"/>
  <c r="Q26" i="53" s="1"/>
  <c r="M1049" i="50"/>
  <c r="K1002" i="50"/>
  <c r="K994" i="50"/>
  <c r="M977" i="50"/>
  <c r="K922" i="50"/>
  <c r="M882" i="50"/>
  <c r="K869" i="50"/>
  <c r="M837" i="50"/>
  <c r="M817" i="50"/>
  <c r="M806" i="50"/>
  <c r="M798" i="50"/>
  <c r="M753" i="50"/>
  <c r="R20" i="53" s="1"/>
  <c r="K714" i="50"/>
  <c r="M1086" i="50"/>
  <c r="M1070" i="50"/>
  <c r="M689" i="50"/>
  <c r="K666" i="50"/>
  <c r="K650" i="50"/>
  <c r="M634" i="50"/>
  <c r="M626" i="50"/>
  <c r="R31" i="53" s="1"/>
  <c r="K614" i="50"/>
  <c r="M610" i="50"/>
  <c r="R101" i="53" s="1"/>
  <c r="K200" i="42"/>
  <c r="K322" i="42"/>
  <c r="M298" i="42"/>
  <c r="M118" i="42"/>
  <c r="K429" i="42"/>
  <c r="K608" i="42"/>
  <c r="M75" i="42"/>
  <c r="D23" i="53" s="1"/>
  <c r="K818" i="42"/>
  <c r="M765" i="42"/>
  <c r="M1074" i="42"/>
  <c r="K353" i="42"/>
  <c r="M578" i="42"/>
  <c r="M431" i="42"/>
  <c r="M1021" i="42"/>
  <c r="M783" i="42"/>
  <c r="K402" i="42"/>
  <c r="K807" i="42"/>
  <c r="M1005" i="42"/>
  <c r="M622" i="42"/>
  <c r="M739" i="42"/>
  <c r="M84" i="42"/>
  <c r="M482" i="42"/>
  <c r="M412" i="42"/>
  <c r="D157" i="53" s="1"/>
  <c r="M354" i="42"/>
  <c r="M511" i="42"/>
  <c r="M1065" i="42"/>
  <c r="M129" i="42"/>
  <c r="K453" i="42"/>
  <c r="M519" i="42"/>
  <c r="M291" i="42"/>
  <c r="M457" i="42"/>
  <c r="M1066" i="42"/>
  <c r="K60" i="50"/>
  <c r="Q191" i="53" s="1"/>
  <c r="M60" i="50"/>
  <c r="R191" i="53" s="1"/>
  <c r="K267" i="50"/>
  <c r="M267" i="50"/>
  <c r="M241" i="50"/>
  <c r="K241" i="50"/>
  <c r="M233" i="50"/>
  <c r="K233" i="50"/>
  <c r="M197" i="50"/>
  <c r="R51" i="53" s="1"/>
  <c r="K197" i="50"/>
  <c r="M96" i="50"/>
  <c r="K96" i="50"/>
  <c r="K1063" i="50"/>
  <c r="K1079" i="50"/>
  <c r="K1059" i="50"/>
  <c r="K1075" i="50"/>
  <c r="M803" i="50"/>
  <c r="K780" i="50"/>
  <c r="M663" i="50"/>
  <c r="M651" i="50"/>
  <c r="M627" i="50"/>
  <c r="M619" i="50"/>
  <c r="M611" i="50"/>
  <c r="M762" i="50"/>
  <c r="M742" i="50"/>
  <c r="K732" i="50"/>
  <c r="M698" i="50"/>
  <c r="K623" i="50"/>
  <c r="M615" i="50"/>
  <c r="M607" i="50"/>
  <c r="K516" i="50"/>
  <c r="M560" i="50"/>
  <c r="M472" i="50"/>
  <c r="M464" i="50"/>
  <c r="K484" i="50"/>
  <c r="M440" i="50"/>
  <c r="K536" i="50"/>
  <c r="M468" i="50"/>
  <c r="R30" i="53" s="1"/>
  <c r="K436" i="50"/>
  <c r="Q17" i="53" s="1"/>
  <c r="K372" i="50"/>
  <c r="M348" i="50"/>
  <c r="K312" i="50"/>
  <c r="M288" i="50"/>
  <c r="M384" i="50"/>
  <c r="M360" i="50"/>
  <c r="M320" i="50"/>
  <c r="M292" i="50"/>
  <c r="K400" i="50"/>
  <c r="M217" i="50"/>
  <c r="K157" i="50"/>
  <c r="M169" i="50"/>
  <c r="M85" i="50"/>
  <c r="K18" i="50"/>
  <c r="M112" i="50"/>
  <c r="M1013" i="50"/>
  <c r="M978" i="50"/>
  <c r="K138" i="50"/>
  <c r="K106" i="50"/>
  <c r="K974" i="50"/>
  <c r="Q33" i="53" s="1"/>
  <c r="M579" i="50"/>
  <c r="K579" i="50"/>
  <c r="K300" i="50"/>
  <c r="M300" i="50"/>
  <c r="K284" i="50"/>
  <c r="M284" i="50"/>
  <c r="M193" i="50"/>
  <c r="K193" i="50"/>
  <c r="K122" i="50"/>
  <c r="M122" i="50"/>
  <c r="K80" i="50"/>
  <c r="M80" i="50"/>
  <c r="K52" i="50"/>
  <c r="M52" i="50"/>
  <c r="K1071" i="50"/>
  <c r="M940" i="50"/>
  <c r="M923" i="50"/>
  <c r="M892" i="50"/>
  <c r="K769" i="50"/>
  <c r="M795" i="50"/>
  <c r="M496" i="50"/>
  <c r="M1083" i="50"/>
  <c r="M1041" i="50"/>
  <c r="M1033" i="50"/>
  <c r="K999" i="50"/>
  <c r="M957" i="50"/>
  <c r="R54" i="53" s="1"/>
  <c r="M908" i="50"/>
  <c r="M888" i="50"/>
  <c r="M900" i="50"/>
  <c r="M944" i="50"/>
  <c r="M928" i="50"/>
  <c r="M912" i="50"/>
  <c r="R11" i="53" s="1"/>
  <c r="M883" i="50"/>
  <c r="K830" i="50"/>
  <c r="K812" i="50"/>
  <c r="M799" i="50"/>
  <c r="M855" i="50"/>
  <c r="M822" i="50"/>
  <c r="M715" i="50"/>
  <c r="M707" i="50"/>
  <c r="K685" i="50"/>
  <c r="Q70" i="53" s="1"/>
  <c r="M655" i="50"/>
  <c r="M643" i="50"/>
  <c r="M635" i="50"/>
  <c r="K584" i="50"/>
  <c r="M758" i="50"/>
  <c r="M694" i="50"/>
  <c r="M548" i="50"/>
  <c r="K532" i="50"/>
  <c r="M456" i="50"/>
  <c r="M593" i="50"/>
  <c r="K552" i="50"/>
  <c r="M520" i="50"/>
  <c r="M460" i="50"/>
  <c r="K388" i="50"/>
  <c r="Q157" i="53" s="1"/>
  <c r="M364" i="50"/>
  <c r="R160" i="53" s="1"/>
  <c r="K324" i="50"/>
  <c r="M304" i="50"/>
  <c r="M376" i="50"/>
  <c r="M336" i="50"/>
  <c r="K412" i="50"/>
  <c r="M161" i="50"/>
  <c r="M72" i="50"/>
  <c r="M2" i="50"/>
  <c r="K64" i="50"/>
  <c r="K144" i="50"/>
  <c r="M237" i="50"/>
  <c r="K237" i="50"/>
  <c r="M189" i="50"/>
  <c r="K189" i="50"/>
  <c r="M181" i="50"/>
  <c r="K181" i="50"/>
  <c r="M173" i="50"/>
  <c r="K173" i="50"/>
  <c r="K48" i="50"/>
  <c r="M48" i="50"/>
  <c r="K575" i="50"/>
  <c r="M602" i="50"/>
  <c r="M728" i="50"/>
  <c r="M492" i="50"/>
  <c r="M528" i="50"/>
  <c r="K452" i="50"/>
  <c r="K480" i="50"/>
  <c r="K408" i="50"/>
  <c r="K340" i="50"/>
  <c r="K280" i="50"/>
  <c r="M352" i="50"/>
  <c r="K101" i="50"/>
  <c r="M221" i="50"/>
  <c r="K225" i="50"/>
  <c r="K128" i="50"/>
  <c r="M177" i="50"/>
  <c r="K702" i="50"/>
  <c r="K750" i="50"/>
  <c r="K766" i="50"/>
  <c r="K838" i="50"/>
  <c r="K870" i="50"/>
  <c r="M966" i="50"/>
  <c r="M6" i="50"/>
  <c r="M1046" i="50"/>
  <c r="M677" i="50"/>
  <c r="K965" i="50"/>
  <c r="M1025" i="50"/>
  <c r="K982" i="50"/>
  <c r="K14" i="50"/>
  <c r="M690" i="50"/>
  <c r="K826" i="50"/>
  <c r="M842" i="50"/>
  <c r="R23" i="53" s="1"/>
  <c r="K1050" i="50"/>
  <c r="K22" i="50"/>
  <c r="K133" i="50"/>
  <c r="Q35" i="53" s="1"/>
  <c r="K165" i="50"/>
  <c r="M185" i="50"/>
  <c r="K229" i="50"/>
  <c r="K249" i="50"/>
  <c r="M1053" i="50"/>
  <c r="K592" i="50"/>
  <c r="Q8" i="53" s="1"/>
  <c r="M723" i="50"/>
  <c r="K671" i="50"/>
  <c r="K539" i="50"/>
  <c r="K463" i="50"/>
  <c r="Q159" i="53" s="1"/>
  <c r="K519" i="50"/>
  <c r="M547" i="50"/>
  <c r="M467" i="50"/>
  <c r="R56" i="53" s="1"/>
  <c r="M415" i="50"/>
  <c r="M383" i="50"/>
  <c r="M379" i="50"/>
  <c r="M355" i="50"/>
  <c r="M335" i="50"/>
  <c r="K727" i="50"/>
  <c r="K435" i="50"/>
  <c r="M367" i="50"/>
  <c r="R179" i="53" s="1"/>
  <c r="M343" i="50"/>
  <c r="M371" i="50"/>
  <c r="M351" i="50"/>
  <c r="M327" i="50"/>
  <c r="M455" i="42"/>
  <c r="K795" i="42"/>
  <c r="K987" i="42"/>
  <c r="M693" i="42"/>
  <c r="M822" i="42"/>
  <c r="K913" i="42"/>
  <c r="M710" i="50"/>
  <c r="R213" i="53" s="1"/>
  <c r="K634" i="50"/>
  <c r="K630" i="50"/>
  <c r="M614" i="50"/>
  <c r="K610" i="50"/>
  <c r="Q101" i="53" s="1"/>
  <c r="K94" i="50"/>
  <c r="M861" i="50"/>
  <c r="K680" i="50"/>
  <c r="M680" i="50"/>
  <c r="K28" i="50"/>
  <c r="M28" i="50"/>
  <c r="K21" i="50"/>
  <c r="M21" i="50"/>
  <c r="K12" i="50"/>
  <c r="M12" i="50"/>
  <c r="K605" i="50"/>
  <c r="M605" i="50"/>
  <c r="M601" i="50"/>
  <c r="R53" i="53" s="1"/>
  <c r="K601" i="50"/>
  <c r="Q53" i="53" s="1"/>
  <c r="K587" i="50"/>
  <c r="M587" i="50"/>
  <c r="M567" i="50"/>
  <c r="K567" i="50"/>
  <c r="K555" i="50"/>
  <c r="M555" i="50"/>
  <c r="M531" i="50"/>
  <c r="K531" i="50"/>
  <c r="K527" i="50"/>
  <c r="M527" i="50"/>
  <c r="K523" i="50"/>
  <c r="M523" i="50"/>
  <c r="M515" i="50"/>
  <c r="K515" i="50"/>
  <c r="K507" i="50"/>
  <c r="M507" i="50"/>
  <c r="M503" i="50"/>
  <c r="K503" i="50"/>
  <c r="K499" i="50"/>
  <c r="M499" i="50"/>
  <c r="M491" i="50"/>
  <c r="K491" i="50"/>
  <c r="K487" i="50"/>
  <c r="M487" i="50"/>
  <c r="K479" i="50"/>
  <c r="M479" i="50"/>
  <c r="M475" i="50"/>
  <c r="K475" i="50"/>
  <c r="K471" i="50"/>
  <c r="M471" i="50"/>
  <c r="M443" i="50"/>
  <c r="K443" i="50"/>
  <c r="M439" i="50"/>
  <c r="K439" i="50"/>
  <c r="M431" i="50"/>
  <c r="K431" i="50"/>
  <c r="K427" i="50"/>
  <c r="M427" i="50"/>
  <c r="M423" i="50"/>
  <c r="K423" i="50"/>
  <c r="M411" i="50"/>
  <c r="K411" i="50"/>
  <c r="M407" i="50"/>
  <c r="K407" i="50"/>
  <c r="M403" i="50"/>
  <c r="K403" i="50"/>
  <c r="K399" i="50"/>
  <c r="M399" i="50"/>
  <c r="M395" i="50"/>
  <c r="K395" i="50"/>
  <c r="M387" i="50"/>
  <c r="K387" i="50"/>
  <c r="M363" i="50"/>
  <c r="K363" i="50"/>
  <c r="M359" i="50"/>
  <c r="K359" i="50"/>
  <c r="M331" i="50"/>
  <c r="K331" i="50"/>
  <c r="M323" i="50"/>
  <c r="K323" i="50"/>
  <c r="M319" i="50"/>
  <c r="K319" i="50"/>
  <c r="M311" i="50"/>
  <c r="K311" i="50"/>
  <c r="M307" i="50"/>
  <c r="K307" i="50"/>
  <c r="K303" i="50"/>
  <c r="M303" i="50"/>
  <c r="K291" i="50"/>
  <c r="M291" i="50"/>
  <c r="K279" i="50"/>
  <c r="M279" i="50"/>
  <c r="K271" i="50"/>
  <c r="M271" i="50"/>
  <c r="K252" i="50"/>
  <c r="M252" i="50"/>
  <c r="M244" i="50"/>
  <c r="K244" i="50"/>
  <c r="K228" i="50"/>
  <c r="M228" i="50"/>
  <c r="K212" i="50"/>
  <c r="M212" i="50"/>
  <c r="M208" i="50"/>
  <c r="K208" i="50"/>
  <c r="M200" i="50"/>
  <c r="K200" i="50"/>
  <c r="M192" i="50"/>
  <c r="K192" i="50"/>
  <c r="K188" i="50"/>
  <c r="M188" i="50"/>
  <c r="M184" i="50"/>
  <c r="R14" i="53" s="1"/>
  <c r="K184" i="50"/>
  <c r="Q14" i="53" s="1"/>
  <c r="M172" i="50"/>
  <c r="K172" i="50"/>
  <c r="M168" i="50"/>
  <c r="K168" i="50"/>
  <c r="M164" i="50"/>
  <c r="K164" i="50"/>
  <c r="M156" i="50"/>
  <c r="K156" i="50"/>
  <c r="K137" i="50"/>
  <c r="M137" i="50"/>
  <c r="K132" i="50"/>
  <c r="M132" i="50"/>
  <c r="K116" i="50"/>
  <c r="M116" i="50"/>
  <c r="K105" i="50"/>
  <c r="Q180" i="53" s="1"/>
  <c r="M105" i="50"/>
  <c r="R180" i="53" s="1"/>
  <c r="K100" i="50"/>
  <c r="M100" i="50"/>
  <c r="M89" i="50"/>
  <c r="K89" i="50"/>
  <c r="K84" i="50"/>
  <c r="M84" i="50"/>
  <c r="M79" i="50"/>
  <c r="K79" i="50"/>
  <c r="M71" i="50"/>
  <c r="K71" i="50"/>
  <c r="M63" i="50"/>
  <c r="K63" i="50"/>
  <c r="M47" i="50"/>
  <c r="K47" i="50"/>
  <c r="M1078" i="50"/>
  <c r="K998" i="50"/>
  <c r="K790" i="50"/>
  <c r="K1017" i="50"/>
  <c r="K17" i="50"/>
  <c r="K970" i="50"/>
  <c r="M1074" i="50"/>
  <c r="M810" i="50"/>
  <c r="K578" i="50"/>
  <c r="M794" i="50"/>
  <c r="K642" i="50"/>
  <c r="M770" i="50"/>
  <c r="K1066" i="50"/>
  <c r="M573" i="50"/>
  <c r="M729" i="50"/>
  <c r="M761" i="50"/>
  <c r="R36" i="53" s="1"/>
  <c r="K877" i="50"/>
  <c r="K893" i="50"/>
  <c r="M913" i="50"/>
  <c r="M929" i="50"/>
  <c r="R52" i="53" s="1"/>
  <c r="M5" i="50"/>
  <c r="M901" i="50"/>
  <c r="K277" i="42"/>
  <c r="K171" i="42"/>
  <c r="M401" i="42"/>
  <c r="K1005" i="50"/>
  <c r="M894" i="50"/>
  <c r="M1085" i="50"/>
  <c r="K1073" i="50"/>
  <c r="M737" i="50"/>
  <c r="K661" i="50"/>
  <c r="M657" i="50"/>
  <c r="M653" i="50"/>
  <c r="K645" i="50"/>
  <c r="M641" i="50"/>
  <c r="M637" i="50"/>
  <c r="M629" i="50"/>
  <c r="M625" i="50"/>
  <c r="K621" i="50"/>
  <c r="M613" i="50"/>
  <c r="R10" i="53" s="1"/>
  <c r="M609" i="50"/>
  <c r="K586" i="50"/>
  <c r="K581" i="50"/>
  <c r="K577" i="50"/>
  <c r="M562" i="50"/>
  <c r="M558" i="50"/>
  <c r="M554" i="50"/>
  <c r="M546" i="50"/>
  <c r="M542" i="50"/>
  <c r="M538" i="50"/>
  <c r="M534" i="50"/>
  <c r="M530" i="50"/>
  <c r="K1020" i="42"/>
  <c r="K404" i="42"/>
  <c r="K1076" i="42"/>
  <c r="M330" i="42"/>
  <c r="K1066" i="42"/>
  <c r="K600" i="50"/>
  <c r="K676" i="50"/>
  <c r="K554" i="50"/>
  <c r="K538" i="50"/>
  <c r="K11" i="50"/>
  <c r="M16" i="50"/>
  <c r="M1068" i="50"/>
  <c r="K983" i="50"/>
  <c r="M881" i="50"/>
  <c r="K641" i="50"/>
  <c r="K637" i="50"/>
  <c r="K625" i="50"/>
  <c r="M586" i="50"/>
  <c r="K534" i="50"/>
  <c r="M577" i="50"/>
  <c r="K562" i="50"/>
  <c r="K546" i="50"/>
  <c r="K530" i="50"/>
  <c r="K558" i="50"/>
  <c r="K1085" i="50"/>
  <c r="M1073" i="50"/>
  <c r="K1001" i="50"/>
  <c r="K744" i="50"/>
  <c r="M570" i="50"/>
  <c r="K814" i="50"/>
  <c r="M522" i="50"/>
  <c r="K613" i="50"/>
  <c r="Q10" i="53" s="1"/>
  <c r="K629" i="50"/>
  <c r="M645" i="50"/>
  <c r="M661" i="50"/>
  <c r="K1043" i="50"/>
  <c r="M1081" i="50"/>
  <c r="K989" i="50"/>
  <c r="M836" i="50"/>
  <c r="K27" i="50"/>
  <c r="K4" i="50"/>
  <c r="K809" i="50"/>
  <c r="K1048" i="50"/>
  <c r="K973" i="50"/>
  <c r="M872" i="50"/>
  <c r="K853" i="50"/>
  <c r="M679" i="50"/>
  <c r="M627" i="42"/>
  <c r="M844" i="42"/>
  <c r="M908" i="42"/>
  <c r="K869" i="42"/>
  <c r="M1042" i="42"/>
  <c r="M226" i="42"/>
  <c r="M637" i="42"/>
  <c r="M7" i="42"/>
  <c r="K456" i="42"/>
  <c r="M127" i="42"/>
  <c r="M669" i="42"/>
  <c r="K49" i="42"/>
  <c r="K760" i="42"/>
  <c r="K864" i="42"/>
  <c r="K64" i="42"/>
  <c r="M979" i="42"/>
  <c r="K545" i="42"/>
  <c r="M1009" i="42"/>
  <c r="K1016" i="42"/>
  <c r="E75" i="53" s="1"/>
  <c r="K966" i="42"/>
  <c r="M767" i="42"/>
  <c r="K726" i="42"/>
  <c r="M594" i="42"/>
  <c r="M1020" i="42"/>
  <c r="M404" i="42"/>
  <c r="M96" i="42"/>
  <c r="M1033" i="42"/>
  <c r="M1018" i="42"/>
  <c r="K719" i="42"/>
  <c r="M727" i="42"/>
  <c r="K106" i="42"/>
  <c r="M753" i="42"/>
  <c r="D22" i="53" s="1"/>
  <c r="M235" i="42"/>
  <c r="M784" i="42"/>
  <c r="K28" i="42"/>
  <c r="K564" i="42"/>
  <c r="K835" i="42"/>
  <c r="M175" i="42"/>
  <c r="D171" i="53" s="1"/>
  <c r="K815" i="42"/>
  <c r="M549" i="42"/>
  <c r="M802" i="42"/>
  <c r="M197" i="42"/>
  <c r="K832" i="42"/>
  <c r="M789" i="42"/>
  <c r="M177" i="42"/>
  <c r="K10" i="42"/>
  <c r="M759" i="42"/>
  <c r="K1040" i="42"/>
  <c r="M962" i="42"/>
  <c r="M570" i="42"/>
  <c r="K1077" i="50"/>
  <c r="M1077" i="50"/>
  <c r="M854" i="50"/>
  <c r="K854" i="50"/>
  <c r="M482" i="50"/>
  <c r="K482" i="50"/>
  <c r="M414" i="50"/>
  <c r="K414" i="50"/>
  <c r="K505" i="50"/>
  <c r="M505" i="50"/>
  <c r="M418" i="50"/>
  <c r="K418" i="50"/>
  <c r="M170" i="50"/>
  <c r="K170" i="50"/>
  <c r="M266" i="50"/>
  <c r="K266" i="50"/>
  <c r="M362" i="50"/>
  <c r="K362" i="50"/>
  <c r="K658" i="50"/>
  <c r="M658" i="50"/>
  <c r="K706" i="50"/>
  <c r="M706" i="50"/>
  <c r="K754" i="50"/>
  <c r="M754" i="50"/>
  <c r="K597" i="50"/>
  <c r="M597" i="50"/>
  <c r="M617" i="50"/>
  <c r="K617" i="50"/>
  <c r="M633" i="50"/>
  <c r="K633" i="50"/>
  <c r="M681" i="50"/>
  <c r="K681" i="50"/>
  <c r="M697" i="50"/>
  <c r="K697" i="50"/>
  <c r="M745" i="50"/>
  <c r="K745" i="50"/>
  <c r="M777" i="50"/>
  <c r="K777" i="50"/>
  <c r="M825" i="50"/>
  <c r="K825" i="50"/>
  <c r="M845" i="50"/>
  <c r="K845" i="50"/>
  <c r="K953" i="50"/>
  <c r="M953" i="50"/>
  <c r="K73" i="50"/>
  <c r="M73" i="50"/>
  <c r="K93" i="50"/>
  <c r="M93" i="50"/>
  <c r="M149" i="50"/>
  <c r="K149" i="50"/>
  <c r="M209" i="50"/>
  <c r="K209" i="50"/>
  <c r="K269" i="50"/>
  <c r="M269" i="50"/>
  <c r="K313" i="50"/>
  <c r="M313" i="50"/>
  <c r="K337" i="50"/>
  <c r="M337" i="50"/>
  <c r="K397" i="50"/>
  <c r="M397" i="50"/>
  <c r="K417" i="50"/>
  <c r="M417" i="50"/>
  <c r="K589" i="50"/>
  <c r="M589" i="50"/>
  <c r="K127" i="42"/>
  <c r="M1050" i="50"/>
  <c r="K810" i="50"/>
  <c r="M826" i="50"/>
  <c r="K518" i="50"/>
  <c r="K377" i="50"/>
  <c r="M165" i="50"/>
  <c r="M109" i="50"/>
  <c r="K102" i="50"/>
  <c r="M50" i="50"/>
  <c r="K53" i="50"/>
  <c r="K818" i="50"/>
  <c r="M818" i="50"/>
  <c r="K622" i="50"/>
  <c r="M622" i="50"/>
  <c r="K545" i="50"/>
  <c r="M545" i="50"/>
  <c r="M462" i="50"/>
  <c r="K462" i="50"/>
  <c r="M862" i="50"/>
  <c r="K862" i="50"/>
  <c r="M514" i="50"/>
  <c r="K514" i="50"/>
  <c r="K146" i="50"/>
  <c r="M146" i="50"/>
  <c r="M394" i="50"/>
  <c r="K394" i="50"/>
  <c r="M194" i="50"/>
  <c r="K194" i="50"/>
  <c r="M182" i="50"/>
  <c r="K182" i="50"/>
  <c r="K375" i="42"/>
  <c r="M375" i="42"/>
  <c r="K21" i="42"/>
  <c r="M21" i="42"/>
  <c r="M569" i="42"/>
  <c r="M719" i="42"/>
  <c r="M812" i="42"/>
  <c r="K850" i="42"/>
  <c r="M850" i="42"/>
  <c r="K493" i="42"/>
  <c r="M493" i="42"/>
  <c r="M377" i="42"/>
  <c r="K377" i="42"/>
  <c r="K1053" i="50"/>
  <c r="M877" i="50"/>
  <c r="K761" i="50"/>
  <c r="K665" i="50"/>
  <c r="K690" i="50"/>
  <c r="K550" i="50"/>
  <c r="M445" i="50"/>
  <c r="M517" i="50"/>
  <c r="M441" i="50"/>
  <c r="K453" i="50"/>
  <c r="K485" i="50"/>
  <c r="M410" i="50"/>
  <c r="M357" i="50"/>
  <c r="M133" i="50"/>
  <c r="R35" i="53" s="1"/>
  <c r="K185" i="50"/>
  <c r="M226" i="50"/>
  <c r="R190" i="53" s="1"/>
  <c r="K98" i="50"/>
  <c r="K5" i="50"/>
  <c r="M526" i="50"/>
  <c r="K526" i="50"/>
  <c r="K126" i="50"/>
  <c r="M126" i="50"/>
  <c r="M42" i="50"/>
  <c r="K42" i="50"/>
  <c r="M214" i="50"/>
  <c r="K214" i="50"/>
  <c r="M250" i="50"/>
  <c r="K250" i="50"/>
  <c r="M282" i="50"/>
  <c r="K282" i="50"/>
  <c r="M298" i="50"/>
  <c r="K298" i="50"/>
  <c r="M346" i="50"/>
  <c r="K346" i="50"/>
  <c r="M378" i="50"/>
  <c r="K378" i="50"/>
  <c r="M874" i="50"/>
  <c r="K874" i="50"/>
  <c r="M566" i="50"/>
  <c r="K566" i="50"/>
  <c r="K120" i="42"/>
  <c r="M120" i="42"/>
  <c r="K235" i="42"/>
  <c r="M381" i="42"/>
  <c r="K381" i="42"/>
  <c r="K96" i="42"/>
  <c r="K842" i="50"/>
  <c r="Q23" i="53" s="1"/>
  <c r="M578" i="50"/>
  <c r="M565" i="50"/>
  <c r="K474" i="50"/>
  <c r="K573" i="50"/>
  <c r="M314" i="50"/>
  <c r="K330" i="50"/>
  <c r="M229" i="50"/>
  <c r="K130" i="50"/>
  <c r="K753" i="42"/>
  <c r="E22" i="53" s="1"/>
  <c r="M497" i="42"/>
  <c r="M106" i="42"/>
  <c r="M370" i="42"/>
  <c r="K727" i="42"/>
  <c r="K929" i="50"/>
  <c r="Q52" i="53" s="1"/>
  <c r="K913" i="50"/>
  <c r="K901" i="50"/>
  <c r="M893" i="50"/>
  <c r="K729" i="50"/>
  <c r="K1033" i="42"/>
  <c r="K549" i="42"/>
  <c r="K197" i="42"/>
  <c r="K884" i="42"/>
  <c r="M830" i="42"/>
  <c r="K520" i="42"/>
  <c r="M518" i="42"/>
  <c r="K1006" i="42"/>
  <c r="M740" i="42"/>
  <c r="M873" i="42"/>
  <c r="M1022" i="42"/>
  <c r="M456" i="42"/>
  <c r="M810" i="42"/>
  <c r="K768" i="42"/>
  <c r="K1018" i="42"/>
  <c r="K796" i="42"/>
  <c r="M332" i="42"/>
  <c r="D174" i="53" s="1"/>
  <c r="M797" i="42"/>
  <c r="M693" i="50"/>
  <c r="M741" i="50"/>
  <c r="K757" i="50"/>
  <c r="K773" i="50"/>
  <c r="K789" i="50"/>
  <c r="M821" i="50"/>
  <c r="R50" i="53" s="1"/>
  <c r="M841" i="50"/>
  <c r="M857" i="50"/>
  <c r="M873" i="50"/>
  <c r="M909" i="50"/>
  <c r="M925" i="50"/>
  <c r="M949" i="50"/>
  <c r="K981" i="50"/>
  <c r="M642" i="42"/>
  <c r="M159" i="42"/>
  <c r="D6" i="53" s="1"/>
  <c r="M201" i="42"/>
  <c r="M757" i="42"/>
  <c r="K993" i="42"/>
  <c r="K948" i="42"/>
  <c r="M450" i="42"/>
  <c r="K1077" i="42"/>
  <c r="M643" i="42"/>
  <c r="M527" i="42"/>
  <c r="M1062" i="42"/>
  <c r="M409" i="42"/>
  <c r="M788" i="42"/>
  <c r="M184" i="42"/>
  <c r="M1002" i="42"/>
  <c r="M606" i="42"/>
  <c r="M374" i="42"/>
  <c r="K359" i="42"/>
  <c r="K959" i="42"/>
  <c r="K79" i="42"/>
  <c r="K552" i="42"/>
  <c r="M962" i="50"/>
  <c r="M1019" i="42"/>
  <c r="M577" i="42"/>
  <c r="K1044" i="42"/>
  <c r="K160" i="42"/>
  <c r="M116" i="42"/>
  <c r="M528" i="42"/>
  <c r="K20" i="42"/>
  <c r="K361" i="42"/>
  <c r="K411" i="42"/>
  <c r="M357" i="42"/>
  <c r="K241" i="42"/>
  <c r="K45" i="42"/>
  <c r="K658" i="42"/>
  <c r="K403" i="42"/>
  <c r="K184" i="42"/>
  <c r="M998" i="50"/>
  <c r="K821" i="50"/>
  <c r="Q50" i="53" s="1"/>
  <c r="K841" i="50"/>
  <c r="K857" i="50"/>
  <c r="M766" i="50"/>
  <c r="K741" i="50"/>
  <c r="K693" i="50"/>
  <c r="M750" i="50"/>
  <c r="M585" i="50"/>
  <c r="K494" i="50"/>
  <c r="K358" i="50"/>
  <c r="K154" i="50"/>
  <c r="K6" i="50"/>
  <c r="M1061" i="50"/>
  <c r="K1021" i="50"/>
  <c r="M1005" i="50"/>
  <c r="K946" i="50"/>
  <c r="K942" i="50"/>
  <c r="K938" i="50"/>
  <c r="K934" i="50"/>
  <c r="K930" i="50"/>
  <c r="K914" i="50"/>
  <c r="K902" i="50"/>
  <c r="K894" i="50"/>
  <c r="M890" i="50"/>
  <c r="M789" i="50"/>
  <c r="M782" i="50"/>
  <c r="K778" i="50"/>
  <c r="K774" i="50"/>
  <c r="M734" i="50"/>
  <c r="K709" i="50"/>
  <c r="M674" i="50"/>
  <c r="M670" i="50"/>
  <c r="M1038" i="42"/>
  <c r="M745" i="42"/>
  <c r="M541" i="42"/>
  <c r="K1065" i="42"/>
  <c r="M517" i="42"/>
  <c r="M996" i="42"/>
  <c r="D88" i="53" s="1"/>
  <c r="K1062" i="50"/>
  <c r="M965" i="50"/>
  <c r="M990" i="50"/>
  <c r="M870" i="50"/>
  <c r="M838" i="50"/>
  <c r="K677" i="50"/>
  <c r="M718" i="50"/>
  <c r="M638" i="50"/>
  <c r="K374" i="50"/>
  <c r="K326" i="50"/>
  <c r="K278" i="50"/>
  <c r="M166" i="50"/>
  <c r="K210" i="50"/>
  <c r="M134" i="50"/>
  <c r="K1030" i="50"/>
  <c r="M1026" i="50"/>
  <c r="K1009" i="50"/>
  <c r="M958" i="50"/>
  <c r="M954" i="50"/>
  <c r="K909" i="50"/>
  <c r="K786" i="50"/>
  <c r="M738" i="50"/>
  <c r="R43" i="53" s="1"/>
  <c r="K725" i="50"/>
  <c r="M682" i="50"/>
  <c r="M678" i="50"/>
  <c r="K449" i="42"/>
  <c r="M417" i="42"/>
  <c r="K735" i="42"/>
  <c r="M790" i="42"/>
  <c r="M702" i="50"/>
  <c r="M654" i="50"/>
  <c r="K430" i="50"/>
  <c r="K390" i="50"/>
  <c r="K294" i="50"/>
  <c r="M138" i="50"/>
  <c r="M898" i="50"/>
  <c r="K898" i="50"/>
  <c r="K844" i="50"/>
  <c r="M844" i="50"/>
  <c r="K828" i="50"/>
  <c r="M828" i="50"/>
  <c r="M801" i="50"/>
  <c r="K801" i="50"/>
  <c r="M793" i="50"/>
  <c r="K793" i="50"/>
  <c r="M764" i="50"/>
  <c r="K764" i="50"/>
  <c r="M756" i="50"/>
  <c r="K756" i="50"/>
  <c r="K726" i="50"/>
  <c r="M726" i="50"/>
  <c r="K722" i="50"/>
  <c r="M722" i="50"/>
  <c r="M1057" i="50"/>
  <c r="K1039" i="50"/>
  <c r="M1027" i="50"/>
  <c r="K959" i="50"/>
  <c r="K951" i="50"/>
  <c r="M985" i="50"/>
  <c r="K963" i="50"/>
  <c r="M902" i="50"/>
  <c r="K890" i="50"/>
  <c r="K848" i="50"/>
  <c r="M739" i="50"/>
  <c r="M683" i="50"/>
  <c r="R7" i="53" s="1"/>
  <c r="K748" i="50"/>
  <c r="M889" i="50"/>
  <c r="K889" i="50"/>
  <c r="K835" i="50"/>
  <c r="M835" i="50"/>
  <c r="M792" i="50"/>
  <c r="K792" i="50"/>
  <c r="K767" i="50"/>
  <c r="M767" i="50"/>
  <c r="M1065" i="50"/>
  <c r="M1031" i="50"/>
  <c r="M1035" i="50"/>
  <c r="K1026" i="50"/>
  <c r="K1000" i="50"/>
  <c r="Q27" i="53" s="1"/>
  <c r="M993" i="50"/>
  <c r="K996" i="50"/>
  <c r="K979" i="50"/>
  <c r="Q32" i="53" s="1"/>
  <c r="M1011" i="50"/>
  <c r="M969" i="50"/>
  <c r="K962" i="50"/>
  <c r="K955" i="50"/>
  <c r="M938" i="50"/>
  <c r="M934" i="50"/>
  <c r="M914" i="50"/>
  <c r="M921" i="50"/>
  <c r="M875" i="50"/>
  <c r="M840" i="50"/>
  <c r="M786" i="50"/>
  <c r="M859" i="50"/>
  <c r="M823" i="50"/>
  <c r="K820" i="50"/>
  <c r="K804" i="50"/>
  <c r="K796" i="50"/>
  <c r="K868" i="50"/>
  <c r="M852" i="50"/>
  <c r="M827" i="50"/>
  <c r="M778" i="50"/>
  <c r="M768" i="50"/>
  <c r="M759" i="50"/>
  <c r="M743" i="50"/>
  <c r="M733" i="50"/>
  <c r="M713" i="50"/>
  <c r="M703" i="50"/>
  <c r="M687" i="50"/>
  <c r="K720" i="50"/>
  <c r="M704" i="50"/>
  <c r="K678" i="50"/>
  <c r="K876" i="50"/>
  <c r="M876" i="50"/>
  <c r="K832" i="50"/>
  <c r="M832" i="50"/>
  <c r="M824" i="50"/>
  <c r="K824" i="50"/>
  <c r="K815" i="50"/>
  <c r="M815" i="50"/>
  <c r="M805" i="50"/>
  <c r="K805" i="50"/>
  <c r="M797" i="50"/>
  <c r="K797" i="50"/>
  <c r="K787" i="50"/>
  <c r="M787" i="50"/>
  <c r="M760" i="50"/>
  <c r="K760" i="50"/>
  <c r="M752" i="50"/>
  <c r="K752" i="50"/>
  <c r="K730" i="50"/>
  <c r="Q46" i="53" s="1"/>
  <c r="M730" i="50"/>
  <c r="M700" i="50"/>
  <c r="K700" i="50"/>
  <c r="M696" i="50"/>
  <c r="K696" i="50"/>
  <c r="M692" i="50"/>
  <c r="K692" i="50"/>
  <c r="K980" i="50"/>
  <c r="M774" i="50"/>
  <c r="M709" i="50"/>
  <c r="K674" i="50"/>
  <c r="K867" i="50"/>
  <c r="M867" i="50"/>
  <c r="K847" i="50"/>
  <c r="Q24" i="53" s="1"/>
  <c r="M847" i="50"/>
  <c r="R24" i="53" s="1"/>
  <c r="K831" i="50"/>
  <c r="M831" i="50"/>
  <c r="M808" i="50"/>
  <c r="K808" i="50"/>
  <c r="K1052" i="50"/>
  <c r="M1009" i="50"/>
  <c r="K958" i="50"/>
  <c r="K1016" i="50"/>
  <c r="M1021" i="50"/>
  <c r="M976" i="50"/>
  <c r="M997" i="50"/>
  <c r="K880" i="50"/>
  <c r="M930" i="50"/>
  <c r="K905" i="50"/>
  <c r="K863" i="50"/>
  <c r="M763" i="50"/>
  <c r="M747" i="50"/>
  <c r="M717" i="50"/>
  <c r="M691" i="50"/>
  <c r="M708" i="50"/>
  <c r="K682" i="50"/>
  <c r="M910" i="50"/>
  <c r="K1061" i="50"/>
  <c r="M906" i="50"/>
  <c r="M926" i="50"/>
  <c r="K670" i="50"/>
  <c r="K686" i="50"/>
  <c r="K734" i="50"/>
  <c r="K782" i="50"/>
  <c r="M886" i="50"/>
  <c r="M950" i="50"/>
  <c r="M1042" i="50"/>
  <c r="M827" i="42"/>
  <c r="M143" i="42"/>
  <c r="M311" i="42"/>
  <c r="K310" i="42"/>
  <c r="M303" i="42"/>
  <c r="K825" i="42"/>
  <c r="K823" i="42"/>
  <c r="M817" i="42"/>
  <c r="M309" i="42"/>
  <c r="K844" i="42"/>
  <c r="M1077" i="42"/>
  <c r="K643" i="42"/>
  <c r="M406" i="42"/>
  <c r="M342" i="42"/>
  <c r="K902" i="42"/>
  <c r="M722" i="42"/>
  <c r="M293" i="42"/>
  <c r="M244" i="42"/>
  <c r="M833" i="42"/>
  <c r="K657" i="42"/>
  <c r="K1056" i="42"/>
  <c r="K386" i="42"/>
  <c r="K391" i="42"/>
  <c r="M56" i="42"/>
  <c r="M599" i="42"/>
  <c r="M539" i="42"/>
  <c r="M769" i="42"/>
  <c r="K903" i="42"/>
  <c r="M896" i="42"/>
  <c r="K847" i="42"/>
  <c r="M1047" i="42"/>
  <c r="M567" i="42"/>
  <c r="K754" i="42"/>
  <c r="K788" i="42"/>
  <c r="K132" i="42"/>
  <c r="K666" i="42"/>
  <c r="M659" i="42"/>
  <c r="D20" i="53" s="1"/>
  <c r="M322" i="42"/>
  <c r="K933" i="42"/>
  <c r="M1073" i="42"/>
  <c r="M449" i="42"/>
  <c r="M270" i="42"/>
  <c r="K419" i="42"/>
  <c r="M712" i="42"/>
  <c r="M315" i="42"/>
  <c r="M538" i="42"/>
  <c r="K122" i="42"/>
  <c r="E203" i="53" s="1"/>
  <c r="M655" i="42"/>
  <c r="M117" i="42"/>
  <c r="M157" i="42"/>
  <c r="M420" i="42"/>
  <c r="K416" i="42"/>
  <c r="K745" i="42"/>
  <c r="K1022" i="42"/>
  <c r="K135" i="42"/>
  <c r="K130" i="42"/>
  <c r="M656" i="42"/>
  <c r="K646" i="42"/>
  <c r="K406" i="42"/>
  <c r="M486" i="42"/>
  <c r="K229" i="42"/>
  <c r="M451" i="42"/>
  <c r="K1019" i="42"/>
  <c r="M826" i="42"/>
  <c r="K633" i="42"/>
  <c r="M633" i="42"/>
  <c r="K1007" i="42"/>
  <c r="K528" i="42"/>
  <c r="K994" i="42"/>
  <c r="M994" i="42"/>
  <c r="M616" i="42"/>
  <c r="M938" i="42"/>
  <c r="K938" i="42"/>
  <c r="K610" i="42"/>
  <c r="M78" i="42"/>
  <c r="K78" i="42"/>
  <c r="M540" i="42"/>
  <c r="K540" i="42"/>
  <c r="M535" i="42"/>
  <c r="K535" i="42"/>
  <c r="M292" i="42"/>
  <c r="K292" i="42"/>
  <c r="M581" i="42"/>
  <c r="M22" i="42"/>
  <c r="K22" i="42"/>
  <c r="K942" i="42"/>
  <c r="M942" i="42"/>
  <c r="M930" i="42"/>
  <c r="K930" i="42"/>
  <c r="M475" i="42"/>
  <c r="K856" i="42"/>
  <c r="M856" i="42"/>
  <c r="M657" i="42"/>
  <c r="M1006" i="42"/>
  <c r="K16" i="42"/>
  <c r="M16" i="42"/>
  <c r="K648" i="42"/>
  <c r="M648" i="42"/>
  <c r="M756" i="42"/>
  <c r="K756" i="42"/>
  <c r="K221" i="42"/>
  <c r="K508" i="42"/>
  <c r="M160" i="42"/>
  <c r="M1056" i="42"/>
  <c r="K656" i="42"/>
  <c r="M705" i="42"/>
  <c r="K372" i="42"/>
  <c r="K475" i="42"/>
  <c r="M589" i="42"/>
  <c r="K244" i="42"/>
  <c r="K518" i="42"/>
  <c r="K530" i="42"/>
  <c r="M289" i="42"/>
  <c r="D49" i="53" s="1"/>
  <c r="K289" i="42"/>
  <c r="E49" i="53" s="1"/>
  <c r="K287" i="42"/>
  <c r="M287" i="42"/>
  <c r="M936" i="42"/>
  <c r="D68" i="53" s="1"/>
  <c r="K936" i="42"/>
  <c r="E68" i="53" s="1"/>
  <c r="M916" i="42"/>
  <c r="K916" i="42"/>
  <c r="E14" i="53" s="1"/>
  <c r="K12" i="42"/>
  <c r="K1037" i="42"/>
  <c r="M1037" i="42"/>
  <c r="M651" i="42"/>
  <c r="K335" i="42"/>
  <c r="K27" i="42"/>
  <c r="K1046" i="42"/>
  <c r="M1046" i="42"/>
  <c r="M444" i="42"/>
  <c r="M1012" i="42"/>
  <c r="K295" i="42"/>
  <c r="M654" i="42"/>
  <c r="K408" i="42"/>
  <c r="M501" i="42"/>
  <c r="K225" i="42"/>
  <c r="K426" i="42"/>
  <c r="M218" i="42"/>
  <c r="M921" i="42"/>
  <c r="M919" i="42"/>
  <c r="M70" i="42"/>
  <c r="M266" i="42"/>
  <c r="K125" i="42"/>
  <c r="K531" i="42"/>
  <c r="M1044" i="42"/>
  <c r="M646" i="42"/>
  <c r="K668" i="42"/>
  <c r="K165" i="42"/>
  <c r="K659" i="42"/>
  <c r="E20" i="53" s="1"/>
  <c r="K159" i="42"/>
  <c r="M107" i="42"/>
  <c r="K804" i="42"/>
  <c r="K738" i="42"/>
  <c r="M798" i="42"/>
  <c r="M933" i="42"/>
  <c r="M255" i="42"/>
  <c r="K342" i="42"/>
  <c r="M902" i="42"/>
  <c r="K896" i="42"/>
  <c r="K599" i="42"/>
  <c r="K539" i="42"/>
  <c r="M254" i="42"/>
  <c r="M241" i="42"/>
  <c r="K883" i="42"/>
  <c r="M45" i="42"/>
  <c r="K188" i="42"/>
  <c r="K722" i="42"/>
  <c r="K30" i="42"/>
  <c r="K293" i="42"/>
  <c r="K566" i="42"/>
  <c r="K718" i="42"/>
  <c r="K831" i="42"/>
  <c r="K769" i="42"/>
  <c r="M227" i="42"/>
  <c r="M92" i="42"/>
  <c r="D194" i="53" s="1"/>
  <c r="M773" i="42"/>
  <c r="M752" i="42"/>
  <c r="K1017" i="42"/>
  <c r="M981" i="42"/>
  <c r="M976" i="42"/>
  <c r="M3" i="42"/>
  <c r="M513" i="42"/>
  <c r="M523" i="42"/>
  <c r="M734" i="42"/>
  <c r="M350" i="42"/>
  <c r="K69" i="42"/>
  <c r="M592" i="42"/>
  <c r="M411" i="42"/>
  <c r="M742" i="42"/>
  <c r="M369" i="42"/>
  <c r="M367" i="42"/>
  <c r="K514" i="42"/>
  <c r="K957" i="42"/>
  <c r="M85" i="42"/>
  <c r="M386" i="42"/>
  <c r="K607" i="42"/>
  <c r="M903" i="42"/>
  <c r="K81" i="42"/>
  <c r="K740" i="42"/>
  <c r="M503" i="42"/>
  <c r="M479" i="42"/>
  <c r="M423" i="42"/>
  <c r="M1023" i="42"/>
  <c r="K746" i="42"/>
  <c r="M547" i="42"/>
  <c r="M968" i="42"/>
  <c r="M613" i="42"/>
  <c r="M77" i="42"/>
  <c r="M204" i="42"/>
  <c r="K473" i="42"/>
  <c r="M803" i="42"/>
  <c r="K116" i="42"/>
  <c r="K115" i="42"/>
  <c r="K1000" i="42"/>
  <c r="K486" i="42"/>
  <c r="M359" i="42"/>
  <c r="K56" i="42"/>
  <c r="K480" i="42"/>
  <c r="K824" i="42"/>
  <c r="M507" i="42"/>
  <c r="M391" i="42"/>
  <c r="D196" i="53" s="1"/>
  <c r="K450" i="42"/>
  <c r="K182" i="42"/>
  <c r="K855" i="42"/>
  <c r="E202" i="53" s="1"/>
  <c r="M725" i="42"/>
  <c r="K576" i="42"/>
  <c r="K1048" i="42"/>
  <c r="K1072" i="42"/>
  <c r="K663" i="42"/>
  <c r="M1055" i="42"/>
  <c r="K1034" i="42"/>
  <c r="M644" i="42"/>
  <c r="K1003" i="42"/>
  <c r="M997" i="42"/>
  <c r="K990" i="42"/>
  <c r="K664" i="42"/>
  <c r="M445" i="42"/>
  <c r="M110" i="42"/>
  <c r="M993" i="42"/>
  <c r="K498" i="42"/>
  <c r="K515" i="42"/>
  <c r="K963" i="42"/>
  <c r="K214" i="42"/>
  <c r="M384" i="42"/>
  <c r="M488" i="42"/>
  <c r="M920" i="42"/>
  <c r="K912" i="42"/>
  <c r="M694" i="42"/>
  <c r="K579" i="42"/>
  <c r="K179" i="42"/>
  <c r="K779" i="42"/>
  <c r="K383" i="42"/>
  <c r="M1070" i="42"/>
  <c r="D204" i="53" s="1"/>
  <c r="K1062" i="42"/>
  <c r="K1039" i="42"/>
  <c r="K980" i="42"/>
  <c r="M956" i="42"/>
  <c r="K940" i="42"/>
  <c r="E185" i="53" s="1"/>
  <c r="K169" i="42"/>
  <c r="M427" i="42"/>
  <c r="M636" i="42"/>
  <c r="K409" i="42"/>
  <c r="K268" i="42"/>
  <c r="K762" i="42"/>
  <c r="M928" i="42"/>
  <c r="D103" i="53" s="1"/>
  <c r="K605" i="42"/>
  <c r="K340" i="42"/>
  <c r="K1051" i="42"/>
  <c r="K640" i="42"/>
  <c r="M697" i="42"/>
  <c r="M307" i="42"/>
  <c r="K296" i="42"/>
  <c r="M571" i="42"/>
  <c r="K584" i="42"/>
  <c r="K249" i="42"/>
  <c r="K1054" i="42"/>
  <c r="K362" i="42"/>
  <c r="M26" i="42"/>
  <c r="K662" i="42"/>
  <c r="K992" i="42"/>
  <c r="M988" i="42"/>
  <c r="K217" i="42"/>
  <c r="K87" i="42"/>
  <c r="K374" i="42"/>
  <c r="K1070" i="42"/>
  <c r="E204" i="53" s="1"/>
  <c r="M664" i="42"/>
  <c r="M662" i="42"/>
  <c r="M1072" i="42"/>
  <c r="M125" i="42"/>
  <c r="M531" i="42"/>
  <c r="M158" i="42"/>
  <c r="M698" i="42"/>
  <c r="K451" i="42"/>
  <c r="M668" i="42"/>
  <c r="M1040" i="42"/>
  <c r="M430" i="42"/>
  <c r="K799" i="42"/>
  <c r="K686" i="42"/>
  <c r="M715" i="42"/>
  <c r="M400" i="42"/>
  <c r="K488" i="42"/>
  <c r="K393" i="42"/>
  <c r="K956" i="42"/>
  <c r="E162" i="53" s="1"/>
  <c r="M707" i="42"/>
  <c r="M82" i="42"/>
  <c r="K511" i="42"/>
  <c r="K255" i="42"/>
  <c r="M63" i="42"/>
  <c r="K920" i="42"/>
  <c r="K354" i="42"/>
  <c r="K311" i="42"/>
  <c r="M883" i="42"/>
  <c r="M188" i="42"/>
  <c r="M860" i="42"/>
  <c r="M831" i="42"/>
  <c r="M823" i="42"/>
  <c r="M432" i="42"/>
  <c r="M4" i="42"/>
  <c r="M362" i="42"/>
  <c r="K198" i="42"/>
  <c r="K901" i="42"/>
  <c r="K871" i="42"/>
  <c r="K186" i="42"/>
  <c r="K307" i="42"/>
  <c r="K427" i="42"/>
  <c r="K597" i="42"/>
  <c r="K932" i="42"/>
  <c r="M165" i="42"/>
  <c r="M1051" i="42"/>
  <c r="M1045" i="42"/>
  <c r="M249" i="42"/>
  <c r="K757" i="42"/>
  <c r="M262" i="42"/>
  <c r="M529" i="42"/>
  <c r="M805" i="42"/>
  <c r="K979" i="42"/>
  <c r="M640" i="42"/>
  <c r="M992" i="42"/>
  <c r="M980" i="42"/>
  <c r="M498" i="42"/>
  <c r="M515" i="42"/>
  <c r="M971" i="42"/>
  <c r="M200" i="42"/>
  <c r="M704" i="42"/>
  <c r="M605" i="42"/>
  <c r="K891" i="42"/>
  <c r="K797" i="42"/>
  <c r="M316" i="42"/>
  <c r="M41" i="42"/>
  <c r="K879" i="42"/>
  <c r="K324" i="42"/>
  <c r="M182" i="42"/>
  <c r="M718" i="42"/>
  <c r="K303" i="42"/>
  <c r="M268" i="42"/>
  <c r="K166" i="42"/>
  <c r="K259" i="42"/>
  <c r="E12" i="53" s="1"/>
  <c r="M296" i="42"/>
  <c r="M1039" i="42"/>
  <c r="M1043" i="42"/>
  <c r="K107" i="42"/>
  <c r="K434" i="42"/>
  <c r="K749" i="42"/>
  <c r="K92" i="42"/>
  <c r="E194" i="53" s="1"/>
  <c r="K332" i="42"/>
  <c r="E174" i="53" s="1"/>
  <c r="K38" i="42"/>
  <c r="K580" i="42"/>
  <c r="M310" i="42"/>
  <c r="M825" i="42"/>
  <c r="M683" i="42"/>
  <c r="K697" i="42"/>
  <c r="M385" i="42"/>
  <c r="K494" i="42"/>
  <c r="K924" i="42"/>
  <c r="K201" i="42"/>
  <c r="M217" i="42"/>
  <c r="K1002" i="42"/>
  <c r="M98" i="42"/>
  <c r="M190" i="42"/>
  <c r="M149" i="42"/>
  <c r="K606" i="42"/>
  <c r="K26" i="42"/>
  <c r="M913" i="42"/>
  <c r="K1028" i="42"/>
  <c r="M609" i="42"/>
  <c r="K1067" i="42"/>
  <c r="K263" i="42"/>
  <c r="K1042" i="42"/>
  <c r="K211" i="42"/>
  <c r="K230" i="42"/>
  <c r="M435" i="42"/>
  <c r="M170" i="42"/>
  <c r="K743" i="42"/>
  <c r="K681" i="42"/>
  <c r="K382" i="42"/>
  <c r="M64" i="42"/>
  <c r="K148" i="42"/>
  <c r="M194" i="42"/>
  <c r="K8" i="42"/>
  <c r="M751" i="42"/>
  <c r="K14" i="42"/>
  <c r="K142" i="42"/>
  <c r="K814" i="42"/>
  <c r="K813" i="42"/>
  <c r="K563" i="42"/>
  <c r="K330" i="42"/>
  <c r="K139" i="42"/>
  <c r="M864" i="42"/>
  <c r="M853" i="42"/>
  <c r="D28" i="53" s="1"/>
  <c r="M1076" i="42"/>
  <c r="K1004" i="42"/>
  <c r="K983" i="42"/>
  <c r="M545" i="42"/>
  <c r="K274" i="42"/>
  <c r="K476" i="42"/>
  <c r="M10" i="42"/>
  <c r="K759" i="42"/>
  <c r="M111" i="42"/>
  <c r="M109" i="42"/>
  <c r="K989" i="42"/>
  <c r="K559" i="42"/>
  <c r="M34" i="42"/>
  <c r="K645" i="42"/>
  <c r="M113" i="42"/>
  <c r="K388" i="42"/>
  <c r="K504" i="42"/>
  <c r="K195" i="42"/>
  <c r="K36" i="42"/>
  <c r="M1026" i="42"/>
  <c r="K62" i="42"/>
  <c r="K911" i="42"/>
  <c r="K68" i="42"/>
  <c r="M336" i="42"/>
  <c r="M193" i="42"/>
  <c r="M884" i="42"/>
  <c r="M878" i="42"/>
  <c r="M43" i="42"/>
  <c r="K538" i="42"/>
  <c r="M490" i="42"/>
  <c r="D138" i="53" s="1"/>
  <c r="M253" i="42"/>
  <c r="K304" i="42"/>
  <c r="K176" i="42"/>
  <c r="K173" i="42"/>
  <c r="K690" i="42"/>
  <c r="M948" i="42"/>
  <c r="M775" i="42"/>
  <c r="M533" i="42"/>
  <c r="M504" i="42"/>
  <c r="M989" i="42"/>
  <c r="M1004" i="42"/>
  <c r="K194" i="42"/>
  <c r="K193" i="42"/>
  <c r="K878" i="42"/>
  <c r="K43" i="42"/>
  <c r="M843" i="42"/>
  <c r="M324" i="42"/>
  <c r="K34" i="42"/>
  <c r="K821" i="42"/>
  <c r="M600" i="42"/>
  <c r="K816" i="42"/>
  <c r="M816" i="42"/>
  <c r="K172" i="42"/>
  <c r="M172" i="42"/>
  <c r="K717" i="42"/>
  <c r="M717" i="42"/>
  <c r="K1026" i="42"/>
  <c r="K256" i="42"/>
  <c r="M388" i="42"/>
  <c r="K300" i="42"/>
  <c r="K777" i="42"/>
  <c r="M305" i="42"/>
  <c r="K305" i="42"/>
  <c r="M811" i="42"/>
  <c r="M371" i="42"/>
  <c r="K371" i="42"/>
  <c r="M1067" i="42"/>
  <c r="M652" i="42"/>
  <c r="K109" i="42"/>
  <c r="M944" i="42"/>
  <c r="M559" i="42"/>
  <c r="M211" i="42"/>
  <c r="K336" i="42"/>
  <c r="K190" i="42"/>
  <c r="K842" i="42"/>
  <c r="K728" i="42"/>
  <c r="K586" i="42"/>
  <c r="K31" i="42"/>
  <c r="K123" i="42"/>
  <c r="M1034" i="42"/>
  <c r="K111" i="42"/>
  <c r="M681" i="42"/>
  <c r="M813" i="42"/>
  <c r="K1063" i="42"/>
  <c r="M8" i="42"/>
  <c r="M1028" i="42"/>
  <c r="K149" i="42"/>
  <c r="K370" i="42"/>
  <c r="M760" i="42"/>
  <c r="M36" i="42"/>
  <c r="M327" i="42"/>
  <c r="K55" i="42"/>
  <c r="K312" i="42"/>
  <c r="M726" i="42"/>
  <c r="M557" i="42"/>
  <c r="K811" i="42"/>
  <c r="K827" i="42"/>
  <c r="K570" i="42"/>
  <c r="M1061" i="42"/>
  <c r="M1048" i="42"/>
  <c r="M663" i="42"/>
  <c r="M15" i="42"/>
  <c r="K623" i="42"/>
  <c r="M1013" i="42"/>
  <c r="M710" i="42"/>
  <c r="K356" i="42"/>
  <c r="M604" i="42"/>
  <c r="M148" i="42"/>
  <c r="M779" i="42"/>
  <c r="K775" i="42"/>
  <c r="K298" i="42"/>
  <c r="K784" i="42"/>
  <c r="K294" i="42"/>
  <c r="M28" i="42"/>
  <c r="K810" i="42"/>
  <c r="M181" i="42"/>
  <c r="K33" i="42"/>
  <c r="M263" i="42"/>
  <c r="K412" i="42"/>
  <c r="E157" i="53" s="1"/>
  <c r="K220" i="42"/>
  <c r="K739" i="42"/>
  <c r="K477" i="42"/>
  <c r="M353" i="42"/>
  <c r="M274" i="42"/>
  <c r="K80" i="42"/>
  <c r="M382" i="42"/>
  <c r="K331" i="42"/>
  <c r="K873" i="42"/>
  <c r="M847" i="42"/>
  <c r="M264" i="42"/>
  <c r="K343" i="42"/>
  <c r="E208" i="53" s="1"/>
  <c r="M897" i="42"/>
  <c r="M906" i="42"/>
  <c r="K895" i="42"/>
  <c r="K888" i="42"/>
  <c r="K146" i="42"/>
  <c r="M481" i="42"/>
  <c r="M758" i="42"/>
  <c r="M383" i="42"/>
  <c r="K128" i="42"/>
  <c r="K1047" i="42"/>
  <c r="M530" i="42"/>
  <c r="K389" i="42"/>
  <c r="K934" i="42"/>
  <c r="M76" i="42"/>
  <c r="K649" i="42"/>
  <c r="K555" i="42"/>
  <c r="K616" i="42"/>
  <c r="K341" i="42"/>
  <c r="K196" i="42"/>
  <c r="K53" i="42"/>
  <c r="M191" i="42"/>
  <c r="K271" i="42"/>
  <c r="K567" i="42"/>
  <c r="K849" i="42"/>
  <c r="K1057" i="42"/>
  <c r="M701" i="42"/>
  <c r="M58" i="42"/>
  <c r="M634" i="42"/>
  <c r="D33" i="53" s="1"/>
  <c r="K499" i="42"/>
  <c r="M626" i="42"/>
  <c r="K18" i="42"/>
  <c r="K618" i="42"/>
  <c r="K73" i="42"/>
  <c r="M915" i="42"/>
  <c r="M347" i="42"/>
  <c r="M1007" i="42"/>
  <c r="M631" i="42"/>
  <c r="K680" i="42"/>
  <c r="M665" i="42"/>
  <c r="K6" i="42"/>
  <c r="M645" i="42"/>
  <c r="M743" i="42"/>
  <c r="M983" i="42"/>
  <c r="K1010" i="42"/>
  <c r="M617" i="42"/>
  <c r="M86" i="42"/>
  <c r="M207" i="42"/>
  <c r="M781" i="42"/>
  <c r="D21" i="53" s="1"/>
  <c r="M703" i="42"/>
  <c r="M912" i="42"/>
  <c r="M139" i="42"/>
  <c r="M601" i="42"/>
  <c r="K344" i="42"/>
  <c r="E54" i="53" s="1"/>
  <c r="K881" i="42"/>
  <c r="M730" i="42"/>
  <c r="M534" i="42"/>
  <c r="K572" i="42"/>
  <c r="M714" i="42"/>
  <c r="M67" i="42"/>
  <c r="M195" i="42"/>
  <c r="K1075" i="42"/>
  <c r="K653" i="42"/>
  <c r="K644" i="42"/>
  <c r="K124" i="42"/>
  <c r="K1055" i="42"/>
  <c r="M1041" i="42"/>
  <c r="K1015" i="42"/>
  <c r="K156" i="42"/>
  <c r="E42" i="53" s="1"/>
  <c r="M963" i="42"/>
  <c r="M959" i="42"/>
  <c r="K635" i="42"/>
  <c r="M990" i="42"/>
  <c r="M787" i="42"/>
  <c r="M103" i="42"/>
  <c r="M258" i="42"/>
  <c r="K94" i="42"/>
  <c r="K943" i="42"/>
  <c r="M355" i="42"/>
  <c r="M351" i="42"/>
  <c r="K876" i="42"/>
  <c r="M242" i="42"/>
  <c r="K892" i="42"/>
  <c r="K700" i="42"/>
  <c r="K886" i="42"/>
  <c r="M46" i="42"/>
  <c r="K328" i="42"/>
  <c r="K594" i="42"/>
  <c r="K853" i="42"/>
  <c r="E28" i="53" s="1"/>
  <c r="M14" i="42"/>
  <c r="K751" i="42"/>
  <c r="K384" i="42"/>
  <c r="M208" i="42"/>
  <c r="K253" i="42"/>
  <c r="K632" i="42"/>
  <c r="M632" i="42"/>
  <c r="K101" i="42"/>
  <c r="M101" i="42"/>
  <c r="M390" i="42"/>
  <c r="K390" i="42"/>
  <c r="M222" i="42"/>
  <c r="M972" i="42"/>
  <c r="M806" i="42"/>
  <c r="M709" i="42"/>
  <c r="M580" i="42"/>
  <c r="K639" i="42"/>
  <c r="M639" i="42"/>
  <c r="K261" i="42"/>
  <c r="M261" i="42"/>
  <c r="M964" i="42"/>
  <c r="K964" i="42"/>
  <c r="M13" i="42"/>
  <c r="K13" i="42"/>
  <c r="M51" i="42"/>
  <c r="K51" i="42"/>
  <c r="M42" i="42"/>
  <c r="K42" i="42"/>
  <c r="M761" i="42"/>
  <c r="K761" i="42"/>
  <c r="K40" i="42"/>
  <c r="M40" i="42"/>
  <c r="K317" i="42"/>
  <c r="E216" i="53" s="1"/>
  <c r="M317" i="42"/>
  <c r="D216" i="53" s="1"/>
  <c r="K720" i="42"/>
  <c r="M720" i="42"/>
  <c r="K565" i="42"/>
  <c r="M565" i="42"/>
  <c r="K561" i="42"/>
  <c r="M561" i="42"/>
  <c r="M246" i="42"/>
  <c r="K246" i="42"/>
  <c r="K1013" i="42"/>
  <c r="M800" i="42"/>
  <c r="M647" i="42"/>
  <c r="K278" i="42"/>
  <c r="K801" i="42"/>
  <c r="K129" i="42"/>
  <c r="M453" i="42"/>
  <c r="K1027" i="42"/>
  <c r="M1027" i="42"/>
  <c r="M998" i="42"/>
  <c r="K333" i="42"/>
  <c r="M808" i="42"/>
  <c r="K590" i="42"/>
  <c r="M799" i="42"/>
  <c r="K424" i="42"/>
  <c r="M424" i="42"/>
  <c r="M105" i="42"/>
  <c r="K105" i="42"/>
  <c r="K223" i="42"/>
  <c r="M312" i="42"/>
  <c r="M728" i="42"/>
  <c r="K985" i="42"/>
  <c r="M985" i="42"/>
  <c r="M88" i="42"/>
  <c r="K88" i="42"/>
  <c r="M74" i="42"/>
  <c r="M66" i="42"/>
  <c r="K66" i="42"/>
  <c r="M898" i="42"/>
  <c r="M492" i="42"/>
  <c r="K72" i="42"/>
  <c r="K23" i="42"/>
  <c r="K1035" i="42"/>
  <c r="M550" i="42"/>
  <c r="M183" i="42"/>
  <c r="D86" i="53" s="1"/>
  <c r="M134" i="42"/>
  <c r="M666" i="42"/>
  <c r="M454" i="42"/>
  <c r="M221" i="42"/>
  <c r="M495" i="42"/>
  <c r="M780" i="42"/>
  <c r="M80" i="42"/>
  <c r="K926" i="42"/>
  <c r="M331" i="42"/>
  <c r="K482" i="42"/>
  <c r="K325" i="42"/>
  <c r="M1071" i="42"/>
  <c r="M774" i="42"/>
  <c r="M555" i="42"/>
  <c r="M754" i="42"/>
  <c r="M1025" i="42"/>
  <c r="M428" i="42"/>
  <c r="M418" i="42"/>
  <c r="K440" i="42"/>
  <c r="K436" i="42"/>
  <c r="M502" i="42"/>
  <c r="M405" i="42"/>
  <c r="M987" i="42"/>
  <c r="K478" i="42"/>
  <c r="K524" i="42"/>
  <c r="M203" i="42"/>
  <c r="M711" i="42"/>
  <c r="M982" i="42"/>
  <c r="M212" i="42"/>
  <c r="M280" i="42"/>
  <c r="K914" i="42"/>
  <c r="M889" i="42"/>
  <c r="K598" i="42"/>
  <c r="M37" i="42"/>
  <c r="K558" i="42"/>
  <c r="K907" i="42"/>
  <c r="K265" i="42"/>
  <c r="K822" i="42"/>
  <c r="M337" i="42"/>
  <c r="K147" i="42"/>
  <c r="K870" i="42"/>
  <c r="M764" i="42"/>
  <c r="M762" i="42"/>
  <c r="K398" i="42"/>
  <c r="K487" i="42"/>
  <c r="M922" i="42"/>
  <c r="M343" i="42"/>
  <c r="D215" i="53" s="1"/>
  <c r="M862" i="42"/>
  <c r="M33" i="42"/>
  <c r="M313" i="42"/>
  <c r="K264" i="42"/>
  <c r="K569" i="42"/>
  <c r="K802" i="42"/>
  <c r="K431" i="42"/>
  <c r="M220" i="42"/>
  <c r="K974" i="42"/>
  <c r="K527" i="42"/>
  <c r="K516" i="42"/>
  <c r="E52" i="53" s="1"/>
  <c r="M984" i="42"/>
  <c r="K102" i="42"/>
  <c r="K99" i="42"/>
  <c r="M281" i="42"/>
  <c r="M512" i="42"/>
  <c r="M945" i="42"/>
  <c r="M477" i="42"/>
  <c r="K544" i="42"/>
  <c r="M611" i="42"/>
  <c r="M368" i="42"/>
  <c r="K685" i="42"/>
  <c r="M934" i="42"/>
  <c r="K578" i="42"/>
  <c r="K143" i="42"/>
  <c r="M480" i="42"/>
  <c r="K826" i="42"/>
  <c r="M824" i="42"/>
  <c r="M520" i="42"/>
  <c r="K833" i="42"/>
  <c r="M81" i="42"/>
  <c r="M552" i="42"/>
  <c r="M1031" i="42"/>
  <c r="K433" i="42"/>
  <c r="M560" i="42"/>
  <c r="M687" i="42"/>
  <c r="M100" i="42"/>
  <c r="M772" i="42"/>
  <c r="M260" i="42"/>
  <c r="K365" i="42"/>
  <c r="M272" i="42"/>
  <c r="K897" i="42"/>
  <c r="K859" i="42"/>
  <c r="K532" i="42"/>
  <c r="M658" i="42"/>
  <c r="K441" i="42"/>
  <c r="K962" i="42"/>
  <c r="K232" i="42"/>
  <c r="K1053" i="42"/>
  <c r="M649" i="42"/>
  <c r="M19" i="42"/>
  <c r="K939" i="42"/>
  <c r="M496" i="42"/>
  <c r="K918" i="42"/>
  <c r="M339" i="42"/>
  <c r="K887" i="42"/>
  <c r="M294" i="42"/>
  <c r="M564" i="42"/>
  <c r="M297" i="42"/>
  <c r="M768" i="42"/>
  <c r="K91" i="42"/>
  <c r="M91" i="42"/>
  <c r="K206" i="42"/>
  <c r="M206" i="42"/>
  <c r="M927" i="42"/>
  <c r="K927" i="42"/>
  <c r="M733" i="42"/>
  <c r="K733" i="42"/>
  <c r="M279" i="42"/>
  <c r="K279" i="42"/>
  <c r="K239" i="42"/>
  <c r="M239" i="42"/>
  <c r="M333" i="42"/>
  <c r="M168" i="42"/>
  <c r="K168" i="42"/>
  <c r="K808" i="42"/>
  <c r="M882" i="42"/>
  <c r="K882" i="42"/>
  <c r="M596" i="42"/>
  <c r="K596" i="42"/>
  <c r="K133" i="42"/>
  <c r="M133" i="42"/>
  <c r="M397" i="42"/>
  <c r="K346" i="42"/>
  <c r="M346" i="42"/>
  <c r="K562" i="42"/>
  <c r="M562" i="42"/>
  <c r="M796" i="42"/>
  <c r="M635" i="42"/>
  <c r="M747" i="42"/>
  <c r="K413" i="42"/>
  <c r="K258" i="42"/>
  <c r="M615" i="42"/>
  <c r="K915" i="42"/>
  <c r="M72" i="42"/>
  <c r="M901" i="42"/>
  <c r="M18" i="42"/>
  <c r="M932" i="42"/>
  <c r="K155" i="42"/>
  <c r="M155" i="42"/>
  <c r="K955" i="42"/>
  <c r="M955" i="42"/>
  <c r="M679" i="42"/>
  <c r="K679" i="42"/>
  <c r="K210" i="42"/>
  <c r="M210" i="42"/>
  <c r="K800" i="42"/>
  <c r="K454" i="42"/>
  <c r="M653" i="42"/>
  <c r="M115" i="42"/>
  <c r="M1030" i="42"/>
  <c r="M1015" i="42"/>
  <c r="M696" i="42"/>
  <c r="K995" i="42"/>
  <c r="K791" i="42"/>
  <c r="K998" i="42"/>
  <c r="K787" i="42"/>
  <c r="K269" i="42"/>
  <c r="K492" i="42"/>
  <c r="M153" i="42"/>
  <c r="K711" i="42"/>
  <c r="K742" i="42"/>
  <c r="M156" i="42"/>
  <c r="D42" i="53" s="1"/>
  <c r="M1000" i="42"/>
  <c r="M399" i="42"/>
  <c r="M625" i="42"/>
  <c r="K497" i="42"/>
  <c r="M960" i="42"/>
  <c r="M957" i="42"/>
  <c r="M94" i="42"/>
  <c r="K634" i="42"/>
  <c r="E33" i="53" s="1"/>
  <c r="M514" i="42"/>
  <c r="K369" i="42"/>
  <c r="K367" i="42"/>
  <c r="M939" i="42"/>
  <c r="K533" i="42"/>
  <c r="K351" i="42"/>
  <c r="M522" i="42"/>
  <c r="M73" i="42"/>
  <c r="K203" i="42"/>
  <c r="M341" i="42"/>
  <c r="K67" i="42"/>
  <c r="K495" i="42"/>
  <c r="M886" i="42"/>
  <c r="K242" i="42"/>
  <c r="M590" i="42"/>
  <c r="M661" i="42"/>
  <c r="M1035" i="42"/>
  <c r="K641" i="42"/>
  <c r="M641" i="42"/>
  <c r="K438" i="42"/>
  <c r="M438" i="42"/>
  <c r="K85" i="42"/>
  <c r="M144" i="42"/>
  <c r="K144" i="42"/>
  <c r="M724" i="42"/>
  <c r="K724" i="42"/>
  <c r="M986" i="42"/>
  <c r="K986" i="42"/>
  <c r="K628" i="42"/>
  <c r="M628" i="42"/>
  <c r="K215" i="42"/>
  <c r="M215" i="42"/>
  <c r="M621" i="42"/>
  <c r="K621" i="42"/>
  <c r="M542" i="42"/>
  <c r="K542" i="42"/>
  <c r="K868" i="42"/>
  <c r="M868" i="42"/>
  <c r="K898" i="42"/>
  <c r="M892" i="42"/>
  <c r="M52" i="42"/>
  <c r="M187" i="42"/>
  <c r="K187" i="42"/>
  <c r="M839" i="42"/>
  <c r="K839" i="42"/>
  <c r="K205" i="42"/>
  <c r="M205" i="42"/>
  <c r="K836" i="42"/>
  <c r="M836" i="42"/>
  <c r="M845" i="42"/>
  <c r="K845" i="42"/>
  <c r="M1057" i="42"/>
  <c r="K410" i="42"/>
  <c r="M276" i="42"/>
  <c r="K397" i="42"/>
  <c r="K631" i="42"/>
  <c r="K191" i="42"/>
  <c r="M328" i="42"/>
  <c r="K52" i="42"/>
  <c r="M232" i="42"/>
  <c r="K701" i="42"/>
  <c r="M958" i="42"/>
  <c r="D19" i="53" s="1"/>
  <c r="K958" i="42"/>
  <c r="E19" i="53" s="1"/>
  <c r="M597" i="42"/>
  <c r="K973" i="42"/>
  <c r="M973" i="42"/>
  <c r="M1008" i="42"/>
  <c r="M257" i="42"/>
  <c r="M358" i="42"/>
  <c r="M360" i="42"/>
  <c r="K360" i="42"/>
  <c r="K373" i="42"/>
  <c r="K771" i="42"/>
  <c r="K345" i="42"/>
  <c r="E218" i="53" s="1"/>
  <c r="M345" i="42"/>
  <c r="M574" i="42"/>
  <c r="K134" i="42"/>
  <c r="M128" i="42"/>
  <c r="M124" i="42"/>
  <c r="K660" i="42"/>
  <c r="K758" i="42"/>
  <c r="K507" i="42"/>
  <c r="M278" i="42"/>
  <c r="M23" i="42"/>
  <c r="M1052" i="42"/>
  <c r="K1071" i="42"/>
  <c r="K647" i="42"/>
  <c r="K121" i="42"/>
  <c r="K669" i="42"/>
  <c r="M1036" i="42"/>
  <c r="M407" i="42"/>
  <c r="M114" i="42"/>
  <c r="K1025" i="42"/>
  <c r="K714" i="42"/>
  <c r="K247" i="42"/>
  <c r="K1008" i="42"/>
  <c r="K772" i="42"/>
  <c r="K98" i="42"/>
  <c r="M905" i="42"/>
  <c r="M943" i="42"/>
  <c r="M373" i="42"/>
  <c r="K347" i="42"/>
  <c r="M198" i="42"/>
  <c r="M909" i="42"/>
  <c r="D89" i="53" s="1"/>
  <c r="K58" i="42"/>
  <c r="E200" i="53" s="1"/>
  <c r="M735" i="42"/>
  <c r="K46" i="42"/>
  <c r="M866" i="42"/>
  <c r="M793" i="42"/>
  <c r="K37" i="42"/>
  <c r="M700" i="42"/>
  <c r="K889" i="42"/>
  <c r="K857" i="42"/>
  <c r="M558" i="42"/>
  <c r="K574" i="42"/>
  <c r="K224" i="42"/>
  <c r="M224" i="42"/>
  <c r="K415" i="42"/>
  <c r="M415" i="42"/>
  <c r="K93" i="42"/>
  <c r="M741" i="42"/>
  <c r="K212" i="42"/>
  <c r="E84" i="53" s="1"/>
  <c r="M83" i="42"/>
  <c r="K83" i="42"/>
  <c r="K76" i="42"/>
  <c r="E7" i="53" s="1"/>
  <c r="M71" i="42"/>
  <c r="K71" i="42"/>
  <c r="M680" i="42"/>
  <c r="M732" i="42"/>
  <c r="M629" i="42"/>
  <c r="M546" i="42"/>
  <c r="M706" i="42"/>
  <c r="M947" i="42"/>
  <c r="K363" i="42"/>
  <c r="M918" i="42"/>
  <c r="M917" i="42"/>
  <c r="M348" i="42"/>
  <c r="D58" i="53" s="1"/>
  <c r="M62" i="42"/>
  <c r="K2" i="42"/>
  <c r="K234" i="42"/>
  <c r="M130" i="42"/>
  <c r="M499" i="42"/>
  <c r="M910" i="42"/>
  <c r="D47" i="53" s="1"/>
  <c r="M849" i="42"/>
  <c r="M186" i="42"/>
  <c r="M271" i="42"/>
  <c r="K481" i="42"/>
  <c r="K581" i="42"/>
  <c r="K502" i="42"/>
  <c r="K782" i="42"/>
  <c r="M782" i="42"/>
  <c r="M888" i="42"/>
  <c r="M146" i="42"/>
  <c r="K180" i="42"/>
  <c r="M180" i="42"/>
  <c r="M104" i="42"/>
  <c r="K154" i="42"/>
  <c r="M396" i="42"/>
  <c r="M953" i="42"/>
  <c r="M349" i="42"/>
  <c r="K428" i="42"/>
  <c r="M618" i="42"/>
  <c r="K50" i="42"/>
  <c r="K874" i="42"/>
  <c r="M344" i="42"/>
  <c r="D54" i="53" s="1"/>
  <c r="K553" i="42"/>
  <c r="M593" i="42"/>
  <c r="M30" i="42"/>
  <c r="M566" i="42"/>
  <c r="M855" i="42"/>
  <c r="D202" i="53" s="1"/>
  <c r="K490" i="42"/>
  <c r="E138" i="53" s="1"/>
  <c r="K830" i="42"/>
  <c r="M846" i="42"/>
  <c r="K626" i="42"/>
  <c r="M389" i="42"/>
  <c r="K254" i="42"/>
  <c r="M196" i="42"/>
  <c r="M895" i="42"/>
  <c r="M53" i="42"/>
  <c r="M49" i="42"/>
  <c r="M598" i="42"/>
  <c r="M12" i="42"/>
  <c r="K183" i="42"/>
  <c r="E86" i="53" s="1"/>
  <c r="K550" i="42"/>
  <c r="K227" i="42"/>
  <c r="K928" i="42"/>
  <c r="M591" i="42"/>
  <c r="K285" i="42"/>
  <c r="M318" i="42"/>
  <c r="M135" i="42"/>
  <c r="M277" i="42"/>
  <c r="M436" i="42"/>
  <c r="K1024" i="42"/>
  <c r="M695" i="42"/>
  <c r="K385" i="42"/>
  <c r="M494" i="42"/>
  <c r="M169" i="42"/>
  <c r="M214" i="42"/>
  <c r="M150" i="42"/>
  <c r="M935" i="42"/>
  <c r="M924" i="42"/>
  <c r="M361" i="42"/>
  <c r="K357" i="42"/>
  <c r="M256" i="42"/>
  <c r="K890" i="42"/>
  <c r="K691" i="42"/>
  <c r="M472" i="42"/>
  <c r="M265" i="42"/>
  <c r="K838" i="42"/>
  <c r="M521" i="42"/>
  <c r="K764" i="42"/>
  <c r="M978" i="42"/>
  <c r="K744" i="42"/>
  <c r="E43" i="53" s="1"/>
  <c r="K425" i="42"/>
  <c r="K1078" i="50"/>
  <c r="K1042" i="50"/>
  <c r="K886" i="50"/>
  <c r="M469" i="50"/>
  <c r="K446" i="50"/>
  <c r="M142" i="50"/>
  <c r="K966" i="50"/>
  <c r="M1017" i="50"/>
  <c r="K906" i="50"/>
  <c r="M553" i="50"/>
  <c r="K490" i="50"/>
  <c r="K522" i="50"/>
  <c r="K262" i="50"/>
  <c r="K342" i="50"/>
  <c r="K230" i="50"/>
  <c r="K246" i="50"/>
  <c r="K198" i="50"/>
  <c r="K58" i="50"/>
  <c r="K1025" i="50"/>
  <c r="M982" i="50"/>
  <c r="M974" i="50"/>
  <c r="R33" i="53" s="1"/>
  <c r="M790" i="50"/>
  <c r="K422" i="50"/>
  <c r="K510" i="50"/>
  <c r="K570" i="50"/>
  <c r="K62" i="50"/>
  <c r="M106" i="50"/>
  <c r="K1013" i="50"/>
  <c r="K978" i="50"/>
  <c r="K926" i="50"/>
  <c r="K910" i="50"/>
  <c r="M814" i="50"/>
  <c r="M618" i="50"/>
  <c r="M594" i="50"/>
  <c r="M529" i="50"/>
  <c r="K486" i="50"/>
  <c r="M557" i="50"/>
  <c r="M525" i="50"/>
  <c r="K66" i="50"/>
  <c r="M110" i="50"/>
  <c r="K30" i="50"/>
  <c r="K919" i="42"/>
  <c r="K862" i="42"/>
  <c r="M363" i="42"/>
  <c r="K866" i="42"/>
  <c r="K794" i="42"/>
  <c r="K400" i="42"/>
  <c r="K396" i="42"/>
  <c r="M685" i="42"/>
  <c r="M141" i="42"/>
  <c r="M250" i="42"/>
  <c r="K526" i="42"/>
  <c r="K474" i="42"/>
  <c r="K323" i="42"/>
  <c r="M68" i="42"/>
  <c r="K872" i="42"/>
  <c r="M861" i="42"/>
  <c r="D16" i="53" s="1"/>
  <c r="M684" i="42"/>
  <c r="K694" i="42"/>
  <c r="K885" i="42"/>
  <c r="K189" i="42"/>
  <c r="K32" i="42"/>
  <c r="M582" i="42"/>
  <c r="M301" i="42"/>
  <c r="M723" i="42"/>
  <c r="M785" i="42"/>
  <c r="K721" i="42"/>
  <c r="K904" i="42"/>
  <c r="K337" i="42"/>
  <c r="M870" i="42"/>
  <c r="M39" i="42"/>
  <c r="M778" i="42"/>
  <c r="M178" i="42"/>
  <c r="K464" i="42"/>
  <c r="M121" i="42"/>
  <c r="K696" i="42"/>
  <c r="M991" i="42"/>
  <c r="M269" i="42"/>
  <c r="M395" i="42"/>
  <c r="M1053" i="42"/>
  <c r="M478" i="42"/>
  <c r="K420" i="42"/>
  <c r="M585" i="42"/>
  <c r="M576" i="42"/>
  <c r="M551" i="42"/>
  <c r="M176" i="42"/>
  <c r="M173" i="42"/>
  <c r="D193" i="53" s="1"/>
  <c r="M690" i="42"/>
  <c r="K982" i="42"/>
  <c r="M79" i="42"/>
  <c r="M1022" i="50"/>
  <c r="R151" i="53" s="1"/>
  <c r="K1022" i="50"/>
  <c r="Q151" i="53" s="1"/>
  <c r="M1006" i="50"/>
  <c r="K1006" i="50"/>
  <c r="K256" i="50"/>
  <c r="M256" i="50"/>
  <c r="K135" i="50"/>
  <c r="M135" i="50"/>
  <c r="K119" i="50"/>
  <c r="M119" i="50"/>
  <c r="K103" i="50"/>
  <c r="M103" i="50"/>
  <c r="M1018" i="50"/>
  <c r="K1018" i="50"/>
  <c r="M572" i="50"/>
  <c r="K572" i="50"/>
  <c r="K268" i="50"/>
  <c r="M268" i="50"/>
  <c r="K139" i="50"/>
  <c r="M139" i="50"/>
  <c r="K123" i="50"/>
  <c r="M123" i="50"/>
  <c r="K107" i="50"/>
  <c r="M107" i="50"/>
  <c r="M95" i="50"/>
  <c r="K95" i="50"/>
  <c r="M87" i="50"/>
  <c r="R19" i="53" s="1"/>
  <c r="K87" i="50"/>
  <c r="Q19" i="53" s="1"/>
  <c r="M1014" i="50"/>
  <c r="K1014" i="50"/>
  <c r="K606" i="50"/>
  <c r="M606" i="50"/>
  <c r="K590" i="50"/>
  <c r="M590" i="50"/>
  <c r="R55" i="53" s="1"/>
  <c r="K574" i="50"/>
  <c r="M574" i="50"/>
  <c r="K143" i="50"/>
  <c r="M143" i="50"/>
  <c r="K127" i="50"/>
  <c r="M127" i="50"/>
  <c r="K111" i="50"/>
  <c r="M111" i="50"/>
  <c r="K1024" i="50"/>
  <c r="M1024" i="50"/>
  <c r="M1010" i="50"/>
  <c r="K1010" i="50"/>
  <c r="M947" i="50"/>
  <c r="K947" i="50"/>
  <c r="K598" i="50"/>
  <c r="M598" i="50"/>
  <c r="K582" i="50"/>
  <c r="M582" i="50"/>
  <c r="K260" i="50"/>
  <c r="M260" i="50"/>
  <c r="K147" i="50"/>
  <c r="M147" i="50"/>
  <c r="K131" i="50"/>
  <c r="M131" i="50"/>
  <c r="K115" i="50"/>
  <c r="Q156" i="53" s="1"/>
  <c r="M115" i="50"/>
  <c r="R156" i="53" s="1"/>
  <c r="K99" i="50"/>
  <c r="M99" i="50"/>
  <c r="M91" i="50"/>
  <c r="K91" i="50"/>
  <c r="M83" i="50"/>
  <c r="K83" i="50"/>
  <c r="K546" i="42"/>
  <c r="K537" i="42"/>
  <c r="M537" i="42"/>
  <c r="M47" i="42"/>
  <c r="K47" i="42"/>
  <c r="M9" i="42"/>
  <c r="K9" i="42"/>
  <c r="K629" i="42"/>
  <c r="K806" i="42"/>
  <c r="K627" i="42"/>
  <c r="K152" i="42"/>
  <c r="K971" i="42"/>
  <c r="M483" i="42"/>
  <c r="K483" i="42"/>
  <c r="K320" i="42"/>
  <c r="M320" i="42"/>
  <c r="M1068" i="42"/>
  <c r="K1068" i="42"/>
  <c r="M729" i="42"/>
  <c r="K729" i="42"/>
  <c r="M603" i="42"/>
  <c r="K603" i="42"/>
  <c r="M899" i="42"/>
  <c r="K899" i="42"/>
  <c r="M57" i="42"/>
  <c r="K57" i="42"/>
  <c r="M334" i="42"/>
  <c r="K334" i="42"/>
  <c r="M240" i="42"/>
  <c r="K240" i="42"/>
  <c r="M491" i="42"/>
  <c r="K491" i="42"/>
  <c r="M911" i="42"/>
  <c r="M1075" i="42"/>
  <c r="K996" i="42"/>
  <c r="E88" i="53" s="1"/>
  <c r="K399" i="42"/>
  <c r="K976" i="42"/>
  <c r="K625" i="42"/>
  <c r="K100" i="42"/>
  <c r="M544" i="42"/>
  <c r="M93" i="42"/>
  <c r="M607" i="42"/>
  <c r="K945" i="42"/>
  <c r="M199" i="42"/>
  <c r="K348" i="42"/>
  <c r="M887" i="42"/>
  <c r="M50" i="42"/>
  <c r="M553" i="42"/>
  <c r="M602" i="42"/>
  <c r="K602" i="42"/>
  <c r="K601" i="42"/>
  <c r="M880" i="42"/>
  <c r="D27" i="53" s="1"/>
  <c r="K880" i="42"/>
  <c r="E27" i="53" s="1"/>
  <c r="K595" i="42"/>
  <c r="M595" i="42"/>
  <c r="K588" i="42"/>
  <c r="M588" i="42"/>
  <c r="K854" i="42"/>
  <c r="M854" i="42"/>
  <c r="M858" i="42"/>
  <c r="K858" i="42"/>
  <c r="K575" i="42"/>
  <c r="M575" i="42"/>
  <c r="M890" i="42"/>
  <c r="M147" i="42"/>
  <c r="M48" i="42"/>
  <c r="M44" i="42"/>
  <c r="D170" i="53" s="1"/>
  <c r="M691" i="42"/>
  <c r="K852" i="42"/>
  <c r="M852" i="42"/>
  <c r="M234" i="42"/>
  <c r="K1061" i="42"/>
  <c r="M446" i="42"/>
  <c r="K442" i="42"/>
  <c r="K1036" i="42"/>
  <c r="M748" i="42"/>
  <c r="M516" i="42"/>
  <c r="D52" i="53" s="1"/>
  <c r="M1010" i="42"/>
  <c r="K395" i="42"/>
  <c r="M794" i="42"/>
  <c r="M102" i="42"/>
  <c r="M99" i="42"/>
  <c r="K281" i="42"/>
  <c r="M804" i="42"/>
  <c r="M441" i="42"/>
  <c r="M526" i="42"/>
  <c r="M738" i="42"/>
  <c r="K615" i="42"/>
  <c r="K202" i="42"/>
  <c r="K910" i="42"/>
  <c r="E47" i="53" s="1"/>
  <c r="M926" i="42"/>
  <c r="K921" i="42"/>
  <c r="K77" i="42"/>
  <c r="K767" i="42"/>
  <c r="K734" i="42"/>
  <c r="K75" i="42"/>
  <c r="E23" i="53" s="1"/>
  <c r="K63" i="42"/>
  <c r="K339" i="42"/>
  <c r="M17" i="42"/>
  <c r="D18" i="53" s="1"/>
  <c r="K44" i="42"/>
  <c r="E170" i="53" s="1"/>
  <c r="M857" i="42"/>
  <c r="M904" i="42"/>
  <c r="M474" i="42"/>
  <c r="M876" i="42"/>
  <c r="M874" i="42"/>
  <c r="M572" i="42"/>
  <c r="M259" i="42"/>
  <c r="K785" i="42"/>
  <c r="M721" i="42"/>
  <c r="K309" i="42"/>
  <c r="K417" i="42"/>
  <c r="K766" i="42"/>
  <c r="M766" i="42"/>
  <c r="K736" i="42"/>
  <c r="M736" i="42"/>
  <c r="D9" i="53" s="1"/>
  <c r="K141" i="42"/>
  <c r="M54" i="42"/>
  <c r="K54" i="42"/>
  <c r="M692" i="42"/>
  <c r="K692" i="42"/>
  <c r="M877" i="42"/>
  <c r="K877" i="42"/>
  <c r="M875" i="42"/>
  <c r="K875" i="42"/>
  <c r="K326" i="42"/>
  <c r="M326" i="42"/>
  <c r="K861" i="42"/>
  <c r="E16" i="53" s="1"/>
  <c r="K7" i="42"/>
  <c r="K798" i="42"/>
  <c r="K741" i="42"/>
  <c r="K207" i="42"/>
  <c r="K703" i="42"/>
  <c r="K917" i="42"/>
  <c r="M894" i="42"/>
  <c r="K894" i="42"/>
  <c r="M447" i="42"/>
  <c r="K219" i="42"/>
  <c r="K708" i="42"/>
  <c r="K512" i="42"/>
  <c r="K86" i="42"/>
  <c r="M352" i="42"/>
  <c r="M65" i="42"/>
  <c r="K732" i="42"/>
  <c r="M872" i="42"/>
  <c r="M325" i="42"/>
  <c r="K48" i="42"/>
  <c r="K178" i="42"/>
  <c r="K472" i="42"/>
  <c r="K778" i="42"/>
  <c r="K301" i="42"/>
  <c r="K723" i="42"/>
  <c r="K35" i="42"/>
  <c r="M35" i="42"/>
  <c r="K841" i="42"/>
  <c r="M841" i="42"/>
  <c r="M308" i="42"/>
  <c r="K308" i="42"/>
  <c r="M792" i="42"/>
  <c r="K792" i="42"/>
  <c r="K534" i="42"/>
  <c r="K299" i="42"/>
  <c r="K297" i="42"/>
  <c r="M29" i="42"/>
  <c r="K29" i="42"/>
  <c r="M185" i="42"/>
  <c r="K185" i="42"/>
  <c r="M851" i="42"/>
  <c r="D25" i="53" s="1"/>
  <c r="K851" i="42"/>
  <c r="E25" i="53" s="1"/>
  <c r="K306" i="42"/>
  <c r="M306" i="42"/>
  <c r="K302" i="42"/>
  <c r="M302" i="42"/>
  <c r="K828" i="42"/>
  <c r="M828" i="42"/>
  <c r="K776" i="42"/>
  <c r="M776" i="42"/>
  <c r="M820" i="42"/>
  <c r="K820" i="42"/>
  <c r="K819" i="42"/>
  <c r="M819" i="42"/>
  <c r="M573" i="42"/>
  <c r="K573" i="42"/>
  <c r="K471" i="42"/>
  <c r="M471" i="42"/>
  <c r="K174" i="42"/>
  <c r="M174" i="42"/>
  <c r="K568" i="42"/>
  <c r="M568" i="42"/>
  <c r="K290" i="42"/>
  <c r="M290" i="42"/>
  <c r="K288" i="42"/>
  <c r="M288" i="42"/>
  <c r="M286" i="42"/>
  <c r="K286" i="42"/>
  <c r="K536" i="42"/>
  <c r="M536" i="42"/>
  <c r="M304" i="42"/>
  <c r="M667" i="42"/>
  <c r="K667" i="42"/>
  <c r="K126" i="42"/>
  <c r="E26" i="53" s="1"/>
  <c r="M126" i="42"/>
  <c r="D26" i="53" s="1"/>
  <c r="M937" i="42"/>
  <c r="K937" i="42"/>
  <c r="K929" i="42"/>
  <c r="M929" i="42"/>
  <c r="K970" i="42"/>
  <c r="M321" i="42"/>
  <c r="M586" i="42"/>
  <c r="K1001" i="42"/>
  <c r="M6" i="42"/>
  <c r="K358" i="42"/>
  <c r="M771" i="42"/>
  <c r="K925" i="42"/>
  <c r="K39" i="42"/>
  <c r="M179" i="42"/>
  <c r="M32" i="42"/>
  <c r="K25" i="42"/>
  <c r="K238" i="42"/>
  <c r="K684" i="42"/>
  <c r="M20" i="42"/>
  <c r="K763" i="42"/>
  <c r="M931" i="42"/>
  <c r="M524" i="42"/>
  <c r="M885" i="42"/>
  <c r="M189" i="42"/>
  <c r="K582" i="42"/>
  <c r="K422" i="42"/>
  <c r="K208" i="42"/>
  <c r="M859" i="42"/>
  <c r="K865" i="42"/>
  <c r="K863" i="42"/>
  <c r="K318" i="42"/>
  <c r="K585" i="42"/>
  <c r="K683" i="42"/>
  <c r="K984" i="42"/>
  <c r="M579" i="42"/>
  <c r="K906" i="42"/>
  <c r="K591" i="42"/>
  <c r="K446" i="42"/>
  <c r="K117" i="42"/>
  <c r="K1052" i="42"/>
  <c r="K654" i="42"/>
  <c r="K118" i="42"/>
  <c r="K233" i="42"/>
  <c r="K651" i="42"/>
  <c r="M108" i="42"/>
  <c r="M791" i="42"/>
  <c r="K560" i="42"/>
  <c r="M1032" i="42"/>
  <c r="K104" i="42"/>
  <c r="M154" i="42"/>
  <c r="M682" i="42"/>
  <c r="K153" i="42"/>
  <c r="K972" i="42"/>
  <c r="M746" i="42"/>
  <c r="K394" i="42"/>
  <c r="M365" i="42"/>
  <c r="K770" i="42"/>
  <c r="M238" i="42"/>
  <c r="K266" i="42"/>
  <c r="K765" i="42"/>
  <c r="K103" i="42"/>
  <c r="K282" i="42"/>
  <c r="K15" i="42"/>
  <c r="K695" i="42"/>
  <c r="M763" i="42"/>
  <c r="K931" i="42"/>
  <c r="K267" i="42"/>
  <c r="K181" i="42"/>
  <c r="K1045" i="42"/>
  <c r="M408" i="42"/>
  <c r="K1021" i="42"/>
  <c r="M1016" i="42"/>
  <c r="D75" i="53" s="1"/>
  <c r="K479" i="42"/>
  <c r="K637" i="42"/>
  <c r="K1011" i="42"/>
  <c r="M398" i="42"/>
  <c r="M219" i="42"/>
  <c r="M487" i="42"/>
  <c r="K525" i="42"/>
  <c r="K82" i="42"/>
  <c r="K485" i="42"/>
  <c r="K922" i="42"/>
  <c r="K522" i="42"/>
  <c r="K349" i="42"/>
  <c r="K731" i="42"/>
  <c r="K951" i="42"/>
  <c r="K677" i="42"/>
  <c r="E215" i="53" s="1"/>
  <c r="K243" i="42"/>
  <c r="K661" i="42"/>
  <c r="K131" i="42"/>
  <c r="K622" i="42"/>
  <c r="K710" i="42"/>
  <c r="K19" i="42"/>
  <c r="K609" i="42"/>
  <c r="M974" i="42"/>
  <c r="K84" i="42"/>
  <c r="K848" i="42"/>
  <c r="K840" i="42"/>
  <c r="M410" i="42"/>
  <c r="M402" i="42"/>
  <c r="K430" i="42"/>
  <c r="M807" i="42"/>
  <c r="M489" i="42"/>
  <c r="K805" i="42"/>
  <c r="K783" i="42"/>
  <c r="M1017" i="42"/>
  <c r="M248" i="42"/>
  <c r="K968" i="42"/>
  <c r="M433" i="42"/>
  <c r="K707" i="42"/>
  <c r="K260" i="42"/>
  <c r="K209" i="42"/>
  <c r="K523" i="42"/>
  <c r="M38" i="42"/>
  <c r="M123" i="42"/>
  <c r="K355" i="42"/>
  <c r="K935" i="42"/>
  <c r="K611" i="42"/>
  <c r="K604" i="42"/>
  <c r="K593" i="42"/>
  <c r="K577" i="42"/>
  <c r="M660" i="42"/>
  <c r="K503" i="42"/>
  <c r="K423" i="42"/>
  <c r="M416" i="42"/>
  <c r="K529" i="42"/>
  <c r="K752" i="42"/>
  <c r="M429" i="42"/>
  <c r="K687" i="42"/>
  <c r="M749" i="42"/>
  <c r="K513" i="42"/>
  <c r="K613" i="42"/>
  <c r="K41" i="42"/>
  <c r="M2" i="42"/>
  <c r="M837" i="42"/>
  <c r="K250" i="42"/>
  <c r="K368" i="42"/>
  <c r="K150" i="42"/>
  <c r="K900" i="42"/>
  <c r="K725" i="42"/>
  <c r="K551" i="42"/>
  <c r="M1049" i="42"/>
  <c r="K1049" i="42"/>
  <c r="K444" i="42"/>
  <c r="M225" i="42"/>
  <c r="M484" i="42"/>
  <c r="K484" i="42"/>
  <c r="K592" i="42"/>
  <c r="M452" i="42"/>
  <c r="K452" i="42"/>
  <c r="M119" i="42"/>
  <c r="K119" i="42"/>
  <c r="M1063" i="42"/>
  <c r="M548" i="42"/>
  <c r="D238" i="53" s="1"/>
  <c r="K548" i="42"/>
  <c r="E238" i="53" s="1"/>
  <c r="M505" i="42"/>
  <c r="K505" i="42"/>
  <c r="K655" i="42"/>
  <c r="K652" i="42"/>
  <c r="K755" i="42"/>
  <c r="M999" i="42"/>
  <c r="M995" i="42"/>
  <c r="M509" i="42"/>
  <c r="K773" i="42"/>
  <c r="K642" i="42"/>
  <c r="K157" i="42"/>
  <c r="K500" i="42"/>
  <c r="K747" i="42"/>
  <c r="K275" i="42"/>
  <c r="M164" i="42"/>
  <c r="M426" i="42"/>
  <c r="M419" i="42"/>
  <c r="K151" i="42"/>
  <c r="M151" i="42"/>
  <c r="K97" i="42"/>
  <c r="M97" i="42"/>
  <c r="K392" i="42"/>
  <c r="M392" i="42"/>
  <c r="K981" i="42"/>
  <c r="K977" i="42"/>
  <c r="K624" i="42"/>
  <c r="K218" i="42"/>
  <c r="M95" i="42"/>
  <c r="K95" i="42"/>
  <c r="M689" i="42"/>
  <c r="K689" i="42"/>
  <c r="M213" i="42"/>
  <c r="K213" i="42"/>
  <c r="K1031" i="42"/>
  <c r="K270" i="42"/>
  <c r="K1023" i="42"/>
  <c r="K501" i="42"/>
  <c r="K276" i="42"/>
  <c r="K1009" i="42"/>
  <c r="M216" i="42"/>
  <c r="K216" i="42"/>
  <c r="M950" i="42"/>
  <c r="K950" i="42"/>
  <c r="M90" i="42"/>
  <c r="K90" i="42"/>
  <c r="M89" i="42"/>
  <c r="K89" i="42"/>
  <c r="K547" i="42"/>
  <c r="K960" i="42"/>
  <c r="M364" i="42"/>
  <c r="K364" i="42"/>
  <c r="K953" i="42"/>
  <c r="K944" i="42"/>
  <c r="E11" i="53" s="1"/>
  <c r="M608" i="42"/>
  <c r="M708" i="42"/>
  <c r="K204" i="42"/>
  <c r="K350" i="42"/>
  <c r="K70" i="42"/>
  <c r="K908" i="42"/>
  <c r="K24" i="42"/>
  <c r="K947" i="42"/>
  <c r="M473" i="42"/>
  <c r="M69" i="42"/>
  <c r="M702" i="42"/>
  <c r="K587" i="42"/>
  <c r="M314" i="42"/>
  <c r="K315" i="42"/>
  <c r="K793" i="42"/>
  <c r="K510" i="42"/>
  <c r="K145" i="42"/>
  <c r="K589" i="42"/>
  <c r="K803" i="42"/>
  <c r="M443" i="42"/>
  <c r="K443" i="42"/>
  <c r="M283" i="42"/>
  <c r="K283" i="42"/>
  <c r="K961" i="42"/>
  <c r="M961" i="42"/>
  <c r="M247" i="42"/>
  <c r="M966" i="42"/>
  <c r="M952" i="42"/>
  <c r="K952" i="42"/>
  <c r="M376" i="42"/>
  <c r="K376" i="42"/>
  <c r="M612" i="42"/>
  <c r="K612" i="42"/>
  <c r="M1060" i="42"/>
  <c r="K1060" i="42"/>
  <c r="M1064" i="42"/>
  <c r="M650" i="42"/>
  <c r="K650" i="42"/>
  <c r="M448" i="42"/>
  <c r="K698" i="42"/>
  <c r="M439" i="42"/>
  <c r="K439" i="42"/>
  <c r="M437" i="42"/>
  <c r="K437" i="42"/>
  <c r="K1043" i="42"/>
  <c r="K414" i="42"/>
  <c r="K407" i="42"/>
  <c r="K222" i="42"/>
  <c r="K1029" i="42"/>
  <c r="K750" i="42"/>
  <c r="K1014" i="42"/>
  <c r="K114" i="42"/>
  <c r="K226" i="42"/>
  <c r="K1012" i="42"/>
  <c r="K709" i="42"/>
  <c r="K543" i="42"/>
  <c r="M620" i="42"/>
  <c r="K620" i="42"/>
  <c r="M949" i="42"/>
  <c r="K949" i="42"/>
  <c r="M378" i="42"/>
  <c r="K378" i="42"/>
  <c r="M941" i="42"/>
  <c r="K941" i="42"/>
  <c r="K554" i="42"/>
  <c r="K379" i="42"/>
  <c r="M366" i="42"/>
  <c r="K366" i="42"/>
  <c r="M737" i="42"/>
  <c r="K737" i="42"/>
  <c r="M923" i="42"/>
  <c r="K923" i="42"/>
  <c r="M61" i="42"/>
  <c r="K61" i="42"/>
  <c r="K705" i="42"/>
  <c r="K60" i="42"/>
  <c r="M867" i="42"/>
  <c r="K860" i="42"/>
  <c r="K272" i="42"/>
  <c r="K905" i="42"/>
  <c r="K327" i="42"/>
  <c r="M506" i="42"/>
  <c r="K506" i="42"/>
  <c r="M975" i="42"/>
  <c r="M393" i="42"/>
  <c r="M954" i="42"/>
  <c r="K954" i="42"/>
  <c r="M434" i="42"/>
  <c r="M112" i="42"/>
  <c r="D10" i="53" s="1"/>
  <c r="M387" i="42"/>
  <c r="D44" i="53" s="1"/>
  <c r="K387" i="42"/>
  <c r="M380" i="42"/>
  <c r="K380" i="42"/>
  <c r="M1059" i="42"/>
  <c r="K1059" i="42"/>
  <c r="M1050" i="42"/>
  <c r="K1050" i="42"/>
  <c r="M231" i="42"/>
  <c r="K231" i="42"/>
  <c r="K5" i="42"/>
  <c r="M5" i="42"/>
  <c r="M630" i="42"/>
  <c r="K630" i="42"/>
  <c r="K969" i="42"/>
  <c r="M969" i="42"/>
  <c r="K967" i="42"/>
  <c r="M967" i="42"/>
  <c r="K965" i="42"/>
  <c r="M965" i="42"/>
  <c r="M619" i="42"/>
  <c r="K619" i="42"/>
  <c r="M273" i="42"/>
  <c r="K273" i="42"/>
  <c r="M946" i="42"/>
  <c r="K946" i="42"/>
  <c r="M614" i="42"/>
  <c r="K614" i="42"/>
  <c r="K706" i="42"/>
  <c r="K3" i="42"/>
  <c r="K463" i="42"/>
  <c r="K462" i="42"/>
  <c r="E184" i="53" s="1"/>
  <c r="K1079" i="42"/>
  <c r="L469" i="42"/>
  <c r="L161" i="42"/>
  <c r="L162" i="42"/>
  <c r="L11" i="42"/>
  <c r="L676" i="42"/>
  <c r="L1085" i="42"/>
  <c r="E2" i="53" l="1"/>
  <c r="E58" i="53"/>
  <c r="E44" i="53"/>
  <c r="D2" i="53"/>
  <c r="E103" i="53"/>
  <c r="E45" i="53"/>
  <c r="D45" i="53"/>
  <c r="E102" i="53"/>
  <c r="E24" i="53"/>
  <c r="D11" i="53"/>
  <c r="D102" i="53"/>
  <c r="D190" i="53"/>
  <c r="E190" i="53"/>
  <c r="Q83" i="53"/>
  <c r="Q198" i="53"/>
  <c r="Q219" i="53"/>
  <c r="Q211" i="53"/>
  <c r="Q218" i="53"/>
  <c r="R82" i="53"/>
  <c r="R89" i="53"/>
  <c r="R209" i="53"/>
  <c r="R216" i="53"/>
  <c r="Q97" i="53"/>
  <c r="Q104" i="53"/>
  <c r="Q6" i="53"/>
  <c r="Q13" i="53"/>
  <c r="R98" i="53"/>
  <c r="R105" i="53"/>
  <c r="Q57" i="53"/>
  <c r="Q64" i="53"/>
  <c r="Q5" i="53"/>
  <c r="Q12" i="53"/>
  <c r="R34" i="53"/>
  <c r="R41" i="53"/>
  <c r="R208" i="53"/>
  <c r="R215" i="53"/>
  <c r="Q51" i="53"/>
  <c r="Q58" i="53"/>
  <c r="R220" i="53"/>
  <c r="Q82" i="53"/>
  <c r="Q89" i="53"/>
  <c r="R61" i="53"/>
  <c r="R68" i="53"/>
  <c r="R79" i="53"/>
  <c r="R86" i="53"/>
  <c r="R164" i="53"/>
  <c r="R171" i="53"/>
  <c r="Q161" i="53"/>
  <c r="Q168" i="53"/>
  <c r="R224" i="53"/>
  <c r="R2" i="53"/>
  <c r="Q158" i="53"/>
  <c r="Q165" i="53"/>
  <c r="R95" i="53"/>
  <c r="R102" i="53"/>
  <c r="Q29" i="53"/>
  <c r="Q36" i="53"/>
  <c r="Q77" i="53"/>
  <c r="R99" i="53"/>
  <c r="R106" i="53"/>
  <c r="R219" i="53"/>
  <c r="R226" i="53"/>
  <c r="R37" i="53"/>
  <c r="R44" i="53"/>
  <c r="R163" i="53"/>
  <c r="R170" i="53"/>
  <c r="R97" i="53"/>
  <c r="R104" i="53"/>
  <c r="R197" i="53"/>
  <c r="R204" i="53"/>
  <c r="Q79" i="53"/>
  <c r="Q86" i="53"/>
  <c r="Q164" i="53"/>
  <c r="Q171" i="53"/>
  <c r="R161" i="53"/>
  <c r="R168" i="53"/>
  <c r="Q224" i="53"/>
  <c r="Q2" i="53"/>
  <c r="R39" i="53"/>
  <c r="R46" i="53"/>
  <c r="R187" i="53"/>
  <c r="R194" i="53"/>
  <c r="Q208" i="53"/>
  <c r="Q215" i="53"/>
  <c r="Q135" i="53"/>
  <c r="Q142" i="53"/>
  <c r="R158" i="53"/>
  <c r="R165" i="53"/>
  <c r="Q131" i="53"/>
  <c r="Q138" i="53"/>
  <c r="R76" i="53"/>
  <c r="Q96" i="53"/>
  <c r="Q103" i="53"/>
  <c r="R96" i="53"/>
  <c r="R103" i="53"/>
  <c r="Q61" i="53"/>
  <c r="Q68" i="53"/>
  <c r="R77" i="53"/>
  <c r="R84" i="53"/>
  <c r="Q220" i="53"/>
  <c r="R186" i="53"/>
  <c r="Q37" i="53"/>
  <c r="Q44" i="53"/>
  <c r="Q187" i="53"/>
  <c r="Q194" i="53"/>
  <c r="R6" i="53"/>
  <c r="R13" i="53"/>
  <c r="Q34" i="53"/>
  <c r="Q41" i="53"/>
  <c r="Q185" i="53"/>
  <c r="Q192" i="53"/>
  <c r="Q98" i="53"/>
  <c r="Q105" i="53"/>
  <c r="R57" i="53"/>
  <c r="R64" i="53"/>
  <c r="R167" i="53"/>
  <c r="R174" i="53"/>
  <c r="Q48" i="53"/>
  <c r="Q55" i="53"/>
  <c r="R38" i="53"/>
  <c r="R45" i="53"/>
  <c r="R162" i="53"/>
  <c r="R169" i="53"/>
  <c r="R83" i="53"/>
  <c r="R90" i="53"/>
  <c r="R199" i="53"/>
  <c r="R206" i="53"/>
  <c r="Q166" i="53"/>
  <c r="R198" i="53"/>
  <c r="Q163" i="53"/>
  <c r="D201" i="53"/>
  <c r="D206" i="53"/>
  <c r="D213" i="53"/>
  <c r="D218" i="53"/>
  <c r="E100" i="53"/>
  <c r="E105" i="53"/>
  <c r="E76" i="53"/>
  <c r="E41" i="53"/>
  <c r="E46" i="53"/>
  <c r="E219" i="53"/>
  <c r="E226" i="53"/>
  <c r="D100" i="53"/>
  <c r="D105" i="53"/>
  <c r="D101" i="53"/>
  <c r="D106" i="53"/>
  <c r="D12" i="53"/>
  <c r="D14" i="53"/>
  <c r="D99" i="53"/>
  <c r="D104" i="53"/>
  <c r="D85" i="53"/>
  <c r="D90" i="53"/>
  <c r="D219" i="53"/>
  <c r="D226" i="53"/>
  <c r="E101" i="53"/>
  <c r="E106" i="53"/>
  <c r="D17" i="53"/>
  <c r="D24" i="53"/>
  <c r="E99" i="53"/>
  <c r="E104" i="53"/>
  <c r="E201" i="53"/>
  <c r="E206" i="53"/>
  <c r="E85" i="53"/>
  <c r="E90" i="53"/>
  <c r="D168" i="53"/>
  <c r="D173" i="53"/>
  <c r="E193" i="53"/>
  <c r="E168" i="53"/>
  <c r="E173" i="53"/>
  <c r="D41" i="53"/>
  <c r="D46" i="53"/>
  <c r="E82" i="53"/>
  <c r="D162" i="53"/>
  <c r="E83" i="53"/>
  <c r="E191" i="53"/>
  <c r="D222" i="53"/>
  <c r="D220" i="53"/>
  <c r="E59" i="53"/>
  <c r="E57" i="53"/>
  <c r="E31" i="53"/>
  <c r="E29" i="53"/>
  <c r="E97" i="53"/>
  <c r="E95" i="53"/>
  <c r="D169" i="53"/>
  <c r="D167" i="53"/>
  <c r="E9" i="53"/>
  <c r="E6" i="53"/>
  <c r="E213" i="53"/>
  <c r="E211" i="53"/>
  <c r="E40" i="53"/>
  <c r="E38" i="53"/>
  <c r="E199" i="53"/>
  <c r="E197" i="53"/>
  <c r="D199" i="53"/>
  <c r="D197" i="53"/>
  <c r="D8" i="53"/>
  <c r="D5" i="53"/>
  <c r="E77" i="53"/>
  <c r="D31" i="53"/>
  <c r="D29" i="53"/>
  <c r="E189" i="53"/>
  <c r="E187" i="53"/>
  <c r="E198" i="53"/>
  <c r="E196" i="53"/>
  <c r="D7" i="53"/>
  <c r="D4" i="53"/>
  <c r="D97" i="53"/>
  <c r="D95" i="53"/>
  <c r="D36" i="53"/>
  <c r="D34" i="53"/>
  <c r="D98" i="53"/>
  <c r="E37" i="53"/>
  <c r="D78" i="53"/>
  <c r="D76" i="53"/>
  <c r="E8" i="53"/>
  <c r="E5" i="53"/>
  <c r="D37" i="53"/>
  <c r="E207" i="53"/>
  <c r="E205" i="53"/>
  <c r="D32" i="53"/>
  <c r="D30" i="53"/>
  <c r="E21" i="53"/>
  <c r="E17" i="53"/>
  <c r="E163" i="53"/>
  <c r="D207" i="53"/>
  <c r="D205" i="53"/>
  <c r="E227" i="53"/>
  <c r="E224" i="53"/>
  <c r="D64" i="53"/>
  <c r="D62" i="53"/>
  <c r="E188" i="53"/>
  <c r="E186" i="53"/>
  <c r="E178" i="53"/>
  <c r="E176" i="53"/>
  <c r="D84" i="53"/>
  <c r="D82" i="53"/>
  <c r="D200" i="53"/>
  <c r="E180" i="53"/>
  <c r="E214" i="53"/>
  <c r="E212" i="53"/>
  <c r="E71" i="53"/>
  <c r="E69" i="53"/>
  <c r="D133" i="53"/>
  <c r="D131" i="53"/>
  <c r="D214" i="53"/>
  <c r="D212" i="53"/>
  <c r="D189" i="53"/>
  <c r="D187" i="53"/>
  <c r="E63" i="53"/>
  <c r="E61" i="53"/>
  <c r="D158" i="53"/>
  <c r="D156" i="53"/>
  <c r="D83" i="53"/>
  <c r="D153" i="53"/>
  <c r="D151" i="53"/>
  <c r="D160" i="53"/>
  <c r="E72" i="53"/>
  <c r="E70" i="53"/>
  <c r="D166" i="53"/>
  <c r="D72" i="53"/>
  <c r="D70" i="53"/>
  <c r="D227" i="53"/>
  <c r="D224" i="53"/>
  <c r="D198" i="53"/>
  <c r="E169" i="53"/>
  <c r="E167" i="53"/>
  <c r="D40" i="53"/>
  <c r="D38" i="53"/>
  <c r="E64" i="53"/>
  <c r="E62" i="53"/>
  <c r="D59" i="53"/>
  <c r="D57" i="53"/>
  <c r="D53" i="53"/>
  <c r="D51" i="53"/>
  <c r="E232" i="53"/>
  <c r="E229" i="53"/>
  <c r="D210" i="53"/>
  <c r="D208" i="53"/>
  <c r="E179" i="53"/>
  <c r="E177" i="53"/>
  <c r="E53" i="53"/>
  <c r="E51" i="53"/>
  <c r="E153" i="53"/>
  <c r="E151" i="53"/>
  <c r="E81" i="53"/>
  <c r="E133" i="53"/>
  <c r="E131" i="53"/>
  <c r="E32" i="53"/>
  <c r="E30" i="53"/>
  <c r="D163" i="53"/>
  <c r="D180" i="53"/>
  <c r="D232" i="53"/>
  <c r="D229" i="53"/>
  <c r="E98" i="53"/>
  <c r="E96" i="53"/>
  <c r="D71" i="53"/>
  <c r="D69" i="53"/>
  <c r="E160" i="53"/>
  <c r="D63" i="53"/>
  <c r="D61" i="53"/>
  <c r="E158" i="53"/>
  <c r="E156" i="53"/>
  <c r="E222" i="53"/>
  <c r="E220" i="53"/>
  <c r="E36" i="53"/>
  <c r="E34" i="53"/>
  <c r="D188" i="53"/>
  <c r="D186" i="53"/>
  <c r="E166" i="53"/>
  <c r="D209" i="53"/>
  <c r="D77" i="53"/>
  <c r="E192" i="53"/>
  <c r="E182" i="53"/>
  <c r="E165" i="53"/>
  <c r="E183" i="53"/>
  <c r="D81" i="53"/>
  <c r="D211" i="53"/>
  <c r="D159" i="53"/>
  <c r="D164" i="53"/>
  <c r="E78" i="53"/>
  <c r="E210" i="53"/>
  <c r="E209" i="53"/>
  <c r="D191" i="53"/>
  <c r="E161" i="53"/>
  <c r="E181" i="53"/>
  <c r="D161" i="53"/>
  <c r="D181" i="53"/>
  <c r="D192" i="53"/>
  <c r="E159" i="53"/>
  <c r="E164" i="53"/>
  <c r="D182" i="53"/>
  <c r="D165" i="53"/>
  <c r="E35" i="53"/>
  <c r="E221" i="53"/>
  <c r="D35" i="53"/>
  <c r="D221" i="53"/>
  <c r="L671" i="42"/>
  <c r="L140" i="42"/>
  <c r="L467" i="42"/>
  <c r="L1082" i="42"/>
  <c r="L237" i="42"/>
  <c r="L713" i="42"/>
  <c r="L458" i="42"/>
  <c r="L670" i="42"/>
  <c r="L673" i="42"/>
  <c r="L138" i="42"/>
  <c r="L137" i="42"/>
  <c r="L1080" i="42"/>
  <c r="L672" i="42"/>
  <c r="L236" i="42"/>
  <c r="L468" i="42"/>
  <c r="L251" i="42"/>
  <c r="L674" i="42"/>
  <c r="L460" i="42"/>
  <c r="L1083" i="42"/>
  <c r="L1078" i="42"/>
  <c r="L1084" i="42"/>
  <c r="L136" i="42"/>
  <c r="L688" i="42"/>
  <c r="L809" i="42"/>
  <c r="L675" i="42"/>
  <c r="L466" i="42"/>
  <c r="L252" i="42"/>
  <c r="L1086" i="42"/>
  <c r="L459" i="42"/>
  <c r="L470" i="42"/>
  <c r="I11" i="42"/>
  <c r="K11" i="42" s="1"/>
  <c r="I162" i="42"/>
  <c r="K162" i="42" s="1"/>
  <c r="I468" i="42"/>
  <c r="K468" i="42" s="1"/>
  <c r="I465" i="42"/>
  <c r="K465" i="42" s="1"/>
  <c r="E92" i="53" s="1"/>
  <c r="I461" i="42"/>
  <c r="K461" i="42" s="1"/>
  <c r="I713" i="42"/>
  <c r="K713" i="42" s="1"/>
  <c r="I1083" i="42"/>
  <c r="K1083" i="42" s="1"/>
  <c r="I673" i="42"/>
  <c r="K673" i="42" s="1"/>
  <c r="E55" i="53" s="1"/>
  <c r="I1078" i="42"/>
  <c r="K1078" i="42" s="1"/>
  <c r="I670" i="42"/>
  <c r="K670" i="42" s="1"/>
  <c r="I136" i="42"/>
  <c r="K136" i="42" s="1"/>
  <c r="I467" i="42"/>
  <c r="I809" i="42"/>
  <c r="K809" i="42" s="1"/>
  <c r="I140" i="42"/>
  <c r="K140" i="42" s="1"/>
  <c r="I460" i="42"/>
  <c r="K460" i="42" s="1"/>
  <c r="I674" i="42"/>
  <c r="K674" i="42" s="1"/>
  <c r="I469" i="42"/>
  <c r="K469" i="42" s="1"/>
  <c r="I470" i="42"/>
  <c r="K470" i="42" s="1"/>
  <c r="I1084" i="42"/>
  <c r="K1084" i="42" s="1"/>
  <c r="I236" i="42"/>
  <c r="K236" i="42" s="1"/>
  <c r="I672" i="42"/>
  <c r="I458" i="42"/>
  <c r="K458" i="42" s="1"/>
  <c r="I466" i="42"/>
  <c r="I1086" i="42"/>
  <c r="I138" i="42"/>
  <c r="I675" i="42"/>
  <c r="K675" i="42" s="1"/>
  <c r="I671" i="42"/>
  <c r="I1080" i="42"/>
  <c r="I137" i="42"/>
  <c r="I1081" i="42"/>
  <c r="K1081" i="42" s="1"/>
  <c r="E39" i="53" s="1"/>
  <c r="I688" i="42"/>
  <c r="K688" i="42" s="1"/>
  <c r="I252" i="42"/>
  <c r="K252" i="42" s="1"/>
  <c r="I1082" i="42"/>
  <c r="I237" i="42"/>
  <c r="I251" i="42"/>
  <c r="I161" i="42"/>
  <c r="I459" i="42"/>
  <c r="K459" i="42" s="1"/>
  <c r="I1085" i="42"/>
  <c r="I676" i="42"/>
  <c r="I163" i="42"/>
  <c r="K137" i="42"/>
  <c r="B5000" i="39"/>
  <c r="A5000" i="39"/>
  <c r="B4999" i="39"/>
  <c r="A4999" i="39"/>
  <c r="B4998" i="39"/>
  <c r="A4998" i="39"/>
  <c r="B4997" i="39"/>
  <c r="A4997" i="39"/>
  <c r="B4996" i="39"/>
  <c r="A4996" i="39"/>
  <c r="B4995" i="39"/>
  <c r="A4995" i="39"/>
  <c r="B4994" i="39"/>
  <c r="A4994" i="39"/>
  <c r="B4993" i="39"/>
  <c r="A4993" i="39"/>
  <c r="B4992" i="39"/>
  <c r="A4992" i="39"/>
  <c r="B4991" i="39"/>
  <c r="A4991" i="39"/>
  <c r="B4990" i="39"/>
  <c r="A4990" i="39"/>
  <c r="B4989" i="39"/>
  <c r="A4989" i="39"/>
  <c r="B4988" i="39"/>
  <c r="A4988" i="39"/>
  <c r="B4987" i="39"/>
  <c r="A4987" i="39"/>
  <c r="B4986" i="39"/>
  <c r="A4986" i="39"/>
  <c r="B4985" i="39"/>
  <c r="A4985" i="39"/>
  <c r="B4984" i="39"/>
  <c r="A4984" i="39"/>
  <c r="B4983" i="39"/>
  <c r="A4983" i="39"/>
  <c r="B4982" i="39"/>
  <c r="A4982" i="39"/>
  <c r="B4981" i="39"/>
  <c r="A4981" i="39"/>
  <c r="B4980" i="39"/>
  <c r="A4980" i="39"/>
  <c r="B4979" i="39"/>
  <c r="A4979" i="39"/>
  <c r="B4978" i="39"/>
  <c r="A4978" i="39"/>
  <c r="B4977" i="39"/>
  <c r="A4977" i="39"/>
  <c r="B4976" i="39"/>
  <c r="A4976" i="39"/>
  <c r="B4975" i="39"/>
  <c r="A4975" i="39"/>
  <c r="B4974" i="39"/>
  <c r="A4974" i="39"/>
  <c r="B4973" i="39"/>
  <c r="A4973" i="39"/>
  <c r="B4972" i="39"/>
  <c r="A4972" i="39"/>
  <c r="B4971" i="39"/>
  <c r="A4971" i="39"/>
  <c r="B4970" i="39"/>
  <c r="A4970" i="39"/>
  <c r="B4969" i="39"/>
  <c r="A4969" i="39"/>
  <c r="B4968" i="39"/>
  <c r="A4968" i="39"/>
  <c r="B4967" i="39"/>
  <c r="A4967" i="39"/>
  <c r="B4966" i="39"/>
  <c r="A4966" i="39"/>
  <c r="B4965" i="39"/>
  <c r="A4965" i="39"/>
  <c r="B4964" i="39"/>
  <c r="A4964" i="39"/>
  <c r="B4963" i="39"/>
  <c r="A4963" i="39"/>
  <c r="B4962" i="39"/>
  <c r="A4962" i="39"/>
  <c r="B4961" i="39"/>
  <c r="A4961" i="39"/>
  <c r="B4960" i="39"/>
  <c r="A4960" i="39"/>
  <c r="B4959" i="39"/>
  <c r="A4959" i="39"/>
  <c r="B4958" i="39"/>
  <c r="A4958" i="39"/>
  <c r="B4957" i="39"/>
  <c r="A4957" i="39"/>
  <c r="B4956" i="39"/>
  <c r="A4956" i="39"/>
  <c r="B4955" i="39"/>
  <c r="A4955" i="39"/>
  <c r="B4954" i="39"/>
  <c r="A4954" i="39"/>
  <c r="B4953" i="39"/>
  <c r="A4953" i="39"/>
  <c r="B4952" i="39"/>
  <c r="A4952" i="39"/>
  <c r="B4951" i="39"/>
  <c r="A4951" i="39"/>
  <c r="B4950" i="39"/>
  <c r="A4950" i="39"/>
  <c r="B4949" i="39"/>
  <c r="A4949" i="39"/>
  <c r="B4948" i="39"/>
  <c r="A4948" i="39"/>
  <c r="B4947" i="39"/>
  <c r="A4947" i="39"/>
  <c r="B4946" i="39"/>
  <c r="A4946" i="39"/>
  <c r="B4945" i="39"/>
  <c r="A4945" i="39"/>
  <c r="B4944" i="39"/>
  <c r="A4944" i="39"/>
  <c r="B4943" i="39"/>
  <c r="A4943" i="39"/>
  <c r="B4942" i="39"/>
  <c r="A4942" i="39"/>
  <c r="B4941" i="39"/>
  <c r="A4941" i="39"/>
  <c r="B4940" i="39"/>
  <c r="A4940" i="39"/>
  <c r="B4939" i="39"/>
  <c r="A4939" i="39"/>
  <c r="B4938" i="39"/>
  <c r="A4938" i="39"/>
  <c r="B4937" i="39"/>
  <c r="A4937" i="39"/>
  <c r="B4936" i="39"/>
  <c r="A4936" i="39"/>
  <c r="B4935" i="39"/>
  <c r="A4935" i="39"/>
  <c r="B4934" i="39"/>
  <c r="A4934" i="39"/>
  <c r="B4933" i="39"/>
  <c r="A4933" i="39"/>
  <c r="B4932" i="39"/>
  <c r="A4932" i="39"/>
  <c r="B4931" i="39"/>
  <c r="A4931" i="39"/>
  <c r="B4930" i="39"/>
  <c r="A4930" i="39"/>
  <c r="B4929" i="39"/>
  <c r="A4929" i="39"/>
  <c r="B4928" i="39"/>
  <c r="A4928" i="39"/>
  <c r="B4927" i="39"/>
  <c r="A4927" i="39"/>
  <c r="B4926" i="39"/>
  <c r="A4926" i="39"/>
  <c r="B4925" i="39"/>
  <c r="A4925" i="39"/>
  <c r="B4924" i="39"/>
  <c r="A4924" i="39"/>
  <c r="B4923" i="39"/>
  <c r="A4923" i="39"/>
  <c r="B4922" i="39"/>
  <c r="A4922" i="39"/>
  <c r="B4921" i="39"/>
  <c r="A4921" i="39"/>
  <c r="B4920" i="39"/>
  <c r="A4920" i="39"/>
  <c r="B4919" i="39"/>
  <c r="A4919" i="39"/>
  <c r="B4918" i="39"/>
  <c r="A4918" i="39"/>
  <c r="B4917" i="39"/>
  <c r="A4917" i="39"/>
  <c r="B4916" i="39"/>
  <c r="A4916" i="39"/>
  <c r="B4915" i="39"/>
  <c r="A4915" i="39"/>
  <c r="B4914" i="39"/>
  <c r="A4914" i="39"/>
  <c r="B4913" i="39"/>
  <c r="A4913" i="39"/>
  <c r="B4912" i="39"/>
  <c r="A4912" i="39"/>
  <c r="B4911" i="39"/>
  <c r="A4911" i="39"/>
  <c r="B4910" i="39"/>
  <c r="A4910" i="39"/>
  <c r="B4909" i="39"/>
  <c r="A4909" i="39"/>
  <c r="B4908" i="39"/>
  <c r="A4908" i="39"/>
  <c r="B4907" i="39"/>
  <c r="A4907" i="39"/>
  <c r="B4906" i="39"/>
  <c r="A4906" i="39"/>
  <c r="B4905" i="39"/>
  <c r="A4905" i="39"/>
  <c r="B4904" i="39"/>
  <c r="A4904" i="39"/>
  <c r="B4903" i="39"/>
  <c r="A4903" i="39"/>
  <c r="B4902" i="39"/>
  <c r="A4902" i="39"/>
  <c r="B4901" i="39"/>
  <c r="A4901" i="39"/>
  <c r="B4900" i="39"/>
  <c r="A4900" i="39"/>
  <c r="B4899" i="39"/>
  <c r="A4899" i="39"/>
  <c r="B4898" i="39"/>
  <c r="A4898" i="39"/>
  <c r="B4897" i="39"/>
  <c r="A4897" i="39"/>
  <c r="B4896" i="39"/>
  <c r="A4896" i="39"/>
  <c r="B4895" i="39"/>
  <c r="A4895" i="39"/>
  <c r="B4894" i="39"/>
  <c r="A4894" i="39"/>
  <c r="B4893" i="39"/>
  <c r="A4893" i="39"/>
  <c r="B4892" i="39"/>
  <c r="A4892" i="39"/>
  <c r="B4891" i="39"/>
  <c r="A4891" i="39"/>
  <c r="B4890" i="39"/>
  <c r="A4890" i="39"/>
  <c r="B4889" i="39"/>
  <c r="A4889" i="39"/>
  <c r="B4888" i="39"/>
  <c r="A4888" i="39"/>
  <c r="B4887" i="39"/>
  <c r="A4887" i="39"/>
  <c r="B4886" i="39"/>
  <c r="A4886" i="39"/>
  <c r="B4885" i="39"/>
  <c r="A4885" i="39"/>
  <c r="B4884" i="39"/>
  <c r="A4884" i="39"/>
  <c r="B4883" i="39"/>
  <c r="A4883" i="39"/>
  <c r="B4882" i="39"/>
  <c r="A4882" i="39"/>
  <c r="B4881" i="39"/>
  <c r="A4881" i="39"/>
  <c r="B4880" i="39"/>
  <c r="A4880" i="39"/>
  <c r="B4879" i="39"/>
  <c r="A4879" i="39"/>
  <c r="B4878" i="39"/>
  <c r="A4878" i="39"/>
  <c r="B4877" i="39"/>
  <c r="A4877" i="39"/>
  <c r="B4876" i="39"/>
  <c r="A4876" i="39"/>
  <c r="B4875" i="39"/>
  <c r="A4875" i="39"/>
  <c r="B4874" i="39"/>
  <c r="A4874" i="39"/>
  <c r="B4873" i="39"/>
  <c r="A4873" i="39"/>
  <c r="B4872" i="39"/>
  <c r="A4872" i="39"/>
  <c r="B4871" i="39"/>
  <c r="A4871" i="39"/>
  <c r="B4870" i="39"/>
  <c r="A4870" i="39"/>
  <c r="B4869" i="39"/>
  <c r="A4869" i="39"/>
  <c r="B4868" i="39"/>
  <c r="A4868" i="39"/>
  <c r="B4867" i="39"/>
  <c r="A4867" i="39"/>
  <c r="B4866" i="39"/>
  <c r="A4866" i="39"/>
  <c r="B4865" i="39"/>
  <c r="A4865" i="39"/>
  <c r="B4864" i="39"/>
  <c r="A4864" i="39"/>
  <c r="B4863" i="39"/>
  <c r="A4863" i="39"/>
  <c r="B4862" i="39"/>
  <c r="A4862" i="39"/>
  <c r="B4861" i="39"/>
  <c r="A4861" i="39"/>
  <c r="B4860" i="39"/>
  <c r="A4860" i="39"/>
  <c r="B4859" i="39"/>
  <c r="A4859" i="39"/>
  <c r="B4858" i="39"/>
  <c r="A4858" i="39"/>
  <c r="B4857" i="39"/>
  <c r="A4857" i="39"/>
  <c r="B4856" i="39"/>
  <c r="A4856" i="39"/>
  <c r="B4855" i="39"/>
  <c r="A4855" i="39"/>
  <c r="B4854" i="39"/>
  <c r="A4854" i="39"/>
  <c r="B4853" i="39"/>
  <c r="A4853" i="39"/>
  <c r="B4852" i="39"/>
  <c r="A4852" i="39"/>
  <c r="B4851" i="39"/>
  <c r="A4851" i="39"/>
  <c r="B4850" i="39"/>
  <c r="A4850" i="39"/>
  <c r="B4849" i="39"/>
  <c r="A4849" i="39"/>
  <c r="B4848" i="39"/>
  <c r="A4848" i="39"/>
  <c r="B4847" i="39"/>
  <c r="A4847" i="39"/>
  <c r="B4846" i="39"/>
  <c r="A4846" i="39"/>
  <c r="B4845" i="39"/>
  <c r="A4845" i="39"/>
  <c r="B4844" i="39"/>
  <c r="A4844" i="39"/>
  <c r="B4843" i="39"/>
  <c r="A4843" i="39"/>
  <c r="B4842" i="39"/>
  <c r="A4842" i="39"/>
  <c r="B4841" i="39"/>
  <c r="A4841" i="39"/>
  <c r="B4840" i="39"/>
  <c r="A4840" i="39"/>
  <c r="B4839" i="39"/>
  <c r="A4839" i="39"/>
  <c r="B4838" i="39"/>
  <c r="A4838" i="39"/>
  <c r="B4837" i="39"/>
  <c r="A4837" i="39"/>
  <c r="B4836" i="39"/>
  <c r="A4836" i="39"/>
  <c r="B4835" i="39"/>
  <c r="A4835" i="39"/>
  <c r="B4834" i="39"/>
  <c r="A4834" i="39"/>
  <c r="B4833" i="39"/>
  <c r="A4833" i="39"/>
  <c r="B4832" i="39"/>
  <c r="A4832" i="39"/>
  <c r="B4831" i="39"/>
  <c r="A4831" i="39"/>
  <c r="B4830" i="39"/>
  <c r="A4830" i="39"/>
  <c r="B4829" i="39"/>
  <c r="A4829" i="39"/>
  <c r="B4828" i="39"/>
  <c r="A4828" i="39"/>
  <c r="B4827" i="39"/>
  <c r="A4827" i="39"/>
  <c r="B4826" i="39"/>
  <c r="A4826" i="39"/>
  <c r="B4825" i="39"/>
  <c r="A4825" i="39"/>
  <c r="B4824" i="39"/>
  <c r="A4824" i="39"/>
  <c r="B4823" i="39"/>
  <c r="A4823" i="39"/>
  <c r="B4822" i="39"/>
  <c r="A4822" i="39"/>
  <c r="B4821" i="39"/>
  <c r="A4821" i="39"/>
  <c r="B4820" i="39"/>
  <c r="A4820" i="39"/>
  <c r="B4819" i="39"/>
  <c r="A4819" i="39"/>
  <c r="B4818" i="39"/>
  <c r="A4818" i="39"/>
  <c r="B4817" i="39"/>
  <c r="A4817" i="39"/>
  <c r="B4816" i="39"/>
  <c r="A4816" i="39"/>
  <c r="B4815" i="39"/>
  <c r="A4815" i="39"/>
  <c r="B4814" i="39"/>
  <c r="A4814" i="39"/>
  <c r="B4813" i="39"/>
  <c r="A4813" i="39"/>
  <c r="B4812" i="39"/>
  <c r="A4812" i="39"/>
  <c r="B4811" i="39"/>
  <c r="A4811" i="39"/>
  <c r="B4810" i="39"/>
  <c r="A4810" i="39"/>
  <c r="B4809" i="39"/>
  <c r="A4809" i="39"/>
  <c r="B4808" i="39"/>
  <c r="A4808" i="39"/>
  <c r="B4807" i="39"/>
  <c r="A4807" i="39"/>
  <c r="B4806" i="39"/>
  <c r="A4806" i="39"/>
  <c r="B4805" i="39"/>
  <c r="A4805" i="39"/>
  <c r="B4804" i="39"/>
  <c r="A4804" i="39"/>
  <c r="B4803" i="39"/>
  <c r="A4803" i="39"/>
  <c r="B4802" i="39"/>
  <c r="A4802" i="39"/>
  <c r="B4801" i="39"/>
  <c r="A4801" i="39"/>
  <c r="B4800" i="39"/>
  <c r="A4800" i="39"/>
  <c r="B4799" i="39"/>
  <c r="A4799" i="39"/>
  <c r="B4798" i="39"/>
  <c r="A4798" i="39"/>
  <c r="B4797" i="39"/>
  <c r="A4797" i="39"/>
  <c r="B4796" i="39"/>
  <c r="A4796" i="39"/>
  <c r="B4795" i="39"/>
  <c r="A4795" i="39"/>
  <c r="B4794" i="39"/>
  <c r="A4794" i="39"/>
  <c r="B4793" i="39"/>
  <c r="A4793" i="39"/>
  <c r="B4792" i="39"/>
  <c r="A4792" i="39"/>
  <c r="B4791" i="39"/>
  <c r="A4791" i="39"/>
  <c r="B4790" i="39"/>
  <c r="A4790" i="39"/>
  <c r="B4789" i="39"/>
  <c r="A4789" i="39"/>
  <c r="B4788" i="39"/>
  <c r="A4788" i="39"/>
  <c r="B4787" i="39"/>
  <c r="A4787" i="39"/>
  <c r="B4786" i="39"/>
  <c r="A4786" i="39"/>
  <c r="B4785" i="39"/>
  <c r="A4785" i="39"/>
  <c r="B4784" i="39"/>
  <c r="A4784" i="39"/>
  <c r="B4783" i="39"/>
  <c r="A4783" i="39"/>
  <c r="B4782" i="39"/>
  <c r="A4782" i="39"/>
  <c r="B4781" i="39"/>
  <c r="A4781" i="39"/>
  <c r="B4780" i="39"/>
  <c r="A4780" i="39"/>
  <c r="B4779" i="39"/>
  <c r="A4779" i="39"/>
  <c r="B4778" i="39"/>
  <c r="A4778" i="39"/>
  <c r="B4777" i="39"/>
  <c r="A4777" i="39"/>
  <c r="B4776" i="39"/>
  <c r="A4776" i="39"/>
  <c r="B4775" i="39"/>
  <c r="A4775" i="39"/>
  <c r="B4774" i="39"/>
  <c r="A4774" i="39"/>
  <c r="B4773" i="39"/>
  <c r="A4773" i="39"/>
  <c r="B4772" i="39"/>
  <c r="A4772" i="39"/>
  <c r="B4771" i="39"/>
  <c r="A4771" i="39"/>
  <c r="B4770" i="39"/>
  <c r="A4770" i="39"/>
  <c r="B4769" i="39"/>
  <c r="A4769" i="39"/>
  <c r="B4768" i="39"/>
  <c r="A4768" i="39"/>
  <c r="B4767" i="39"/>
  <c r="A4767" i="39"/>
  <c r="B4766" i="39"/>
  <c r="A4766" i="39"/>
  <c r="B4765" i="39"/>
  <c r="A4765" i="39"/>
  <c r="B4764" i="39"/>
  <c r="A4764" i="39"/>
  <c r="B4763" i="39"/>
  <c r="A4763" i="39"/>
  <c r="B4762" i="39"/>
  <c r="A4762" i="39"/>
  <c r="B4761" i="39"/>
  <c r="A4761" i="39"/>
  <c r="B4760" i="39"/>
  <c r="A4760" i="39"/>
  <c r="B4759" i="39"/>
  <c r="A4759" i="39"/>
  <c r="B4758" i="39"/>
  <c r="A4758" i="39"/>
  <c r="B4757" i="39"/>
  <c r="A4757" i="39"/>
  <c r="B4756" i="39"/>
  <c r="A4756" i="39"/>
  <c r="B4755" i="39"/>
  <c r="A4755" i="39"/>
  <c r="B4754" i="39"/>
  <c r="A4754" i="39"/>
  <c r="B4753" i="39"/>
  <c r="A4753" i="39"/>
  <c r="B4752" i="39"/>
  <c r="A4752" i="39"/>
  <c r="B4751" i="39"/>
  <c r="A4751" i="39"/>
  <c r="B4750" i="39"/>
  <c r="A4750" i="39"/>
  <c r="B4749" i="39"/>
  <c r="A4749" i="39"/>
  <c r="B4748" i="39"/>
  <c r="A4748" i="39"/>
  <c r="B4747" i="39"/>
  <c r="A4747" i="39"/>
  <c r="B4746" i="39"/>
  <c r="A4746" i="39"/>
  <c r="B4745" i="39"/>
  <c r="A4745" i="39"/>
  <c r="B4744" i="39"/>
  <c r="A4744" i="39"/>
  <c r="B4743" i="39"/>
  <c r="A4743" i="39"/>
  <c r="B4742" i="39"/>
  <c r="A4742" i="39"/>
  <c r="B4741" i="39"/>
  <c r="A4741" i="39"/>
  <c r="B4740" i="39"/>
  <c r="A4740" i="39"/>
  <c r="B4739" i="39"/>
  <c r="A4739" i="39"/>
  <c r="B4738" i="39"/>
  <c r="A4738" i="39"/>
  <c r="B4737" i="39"/>
  <c r="A4737" i="39"/>
  <c r="B4736" i="39"/>
  <c r="A4736" i="39"/>
  <c r="B4735" i="39"/>
  <c r="A4735" i="39"/>
  <c r="B4734" i="39"/>
  <c r="A4734" i="39"/>
  <c r="B4733" i="39"/>
  <c r="A4733" i="39"/>
  <c r="B4732" i="39"/>
  <c r="A4732" i="39"/>
  <c r="B4731" i="39"/>
  <c r="A4731" i="39"/>
  <c r="B4730" i="39"/>
  <c r="A4730" i="39"/>
  <c r="B4729" i="39"/>
  <c r="A4729" i="39"/>
  <c r="B4728" i="39"/>
  <c r="A4728" i="39"/>
  <c r="B4727" i="39"/>
  <c r="A4727" i="39"/>
  <c r="B4726" i="39"/>
  <c r="A4726" i="39"/>
  <c r="B4725" i="39"/>
  <c r="A4725" i="39"/>
  <c r="B4724" i="39"/>
  <c r="A4724" i="39"/>
  <c r="B4723" i="39"/>
  <c r="A4723" i="39"/>
  <c r="B4722" i="39"/>
  <c r="A4722" i="39"/>
  <c r="B4721" i="39"/>
  <c r="A4721" i="39"/>
  <c r="B4720" i="39"/>
  <c r="A4720" i="39"/>
  <c r="B4719" i="39"/>
  <c r="A4719" i="39"/>
  <c r="B4718" i="39"/>
  <c r="A4718" i="39"/>
  <c r="B4717" i="39"/>
  <c r="A4717" i="39"/>
  <c r="B4716" i="39"/>
  <c r="A4716" i="39"/>
  <c r="B4715" i="39"/>
  <c r="A4715" i="39"/>
  <c r="B4714" i="39"/>
  <c r="A4714" i="39"/>
  <c r="B4713" i="39"/>
  <c r="A4713" i="39"/>
  <c r="B4712" i="39"/>
  <c r="A4712" i="39"/>
  <c r="B4711" i="39"/>
  <c r="A4711" i="39"/>
  <c r="B4710" i="39"/>
  <c r="A4710" i="39"/>
  <c r="B4709" i="39"/>
  <c r="A4709" i="39"/>
  <c r="B4708" i="39"/>
  <c r="A4708" i="39"/>
  <c r="B4707" i="39"/>
  <c r="A4707" i="39"/>
  <c r="B4706" i="39"/>
  <c r="A4706" i="39"/>
  <c r="B4705" i="39"/>
  <c r="A4705" i="39"/>
  <c r="B4704" i="39"/>
  <c r="A4704" i="39"/>
  <c r="B4703" i="39"/>
  <c r="A4703" i="39"/>
  <c r="B4702" i="39"/>
  <c r="A4702" i="39"/>
  <c r="B4701" i="39"/>
  <c r="A4701" i="39"/>
  <c r="B4700" i="39"/>
  <c r="A4700" i="39"/>
  <c r="B4699" i="39"/>
  <c r="A4699" i="39"/>
  <c r="B4698" i="39"/>
  <c r="A4698" i="39"/>
  <c r="B4697" i="39"/>
  <c r="A4697" i="39"/>
  <c r="B4696" i="39"/>
  <c r="A4696" i="39"/>
  <c r="B4695" i="39"/>
  <c r="A4695" i="39"/>
  <c r="B4694" i="39"/>
  <c r="A4694" i="39"/>
  <c r="B4693" i="39"/>
  <c r="A4693" i="39"/>
  <c r="B4692" i="39"/>
  <c r="A4692" i="39"/>
  <c r="B4691" i="39"/>
  <c r="A4691" i="39"/>
  <c r="B4690" i="39"/>
  <c r="A4690" i="39"/>
  <c r="B4689" i="39"/>
  <c r="A4689" i="39"/>
  <c r="B4688" i="39"/>
  <c r="A4688" i="39"/>
  <c r="B4687" i="39"/>
  <c r="A4687" i="39"/>
  <c r="B4686" i="39"/>
  <c r="A4686" i="39"/>
  <c r="B4685" i="39"/>
  <c r="A4685" i="39"/>
  <c r="B4684" i="39"/>
  <c r="A4684" i="39"/>
  <c r="B4683" i="39"/>
  <c r="A4683" i="39"/>
  <c r="B4682" i="39"/>
  <c r="A4682" i="39"/>
  <c r="B4681" i="39"/>
  <c r="A4681" i="39"/>
  <c r="B4680" i="39"/>
  <c r="A4680" i="39"/>
  <c r="B4679" i="39"/>
  <c r="A4679" i="39"/>
  <c r="B4678" i="39"/>
  <c r="A4678" i="39"/>
  <c r="B4677" i="39"/>
  <c r="A4677" i="39"/>
  <c r="B4676" i="39"/>
  <c r="A4676" i="39"/>
  <c r="B4675" i="39"/>
  <c r="A4675" i="39"/>
  <c r="B4674" i="39"/>
  <c r="A4674" i="39"/>
  <c r="B4673" i="39"/>
  <c r="A4673" i="39"/>
  <c r="B4672" i="39"/>
  <c r="A4672" i="39"/>
  <c r="B4671" i="39"/>
  <c r="A4671" i="39"/>
  <c r="B4670" i="39"/>
  <c r="A4670" i="39"/>
  <c r="B4669" i="39"/>
  <c r="A4669" i="39"/>
  <c r="B4668" i="39"/>
  <c r="A4668" i="39"/>
  <c r="B4667" i="39"/>
  <c r="A4667" i="39"/>
  <c r="B4666" i="39"/>
  <c r="A4666" i="39"/>
  <c r="B4665" i="39"/>
  <c r="A4665" i="39"/>
  <c r="B4664" i="39"/>
  <c r="A4664" i="39"/>
  <c r="B4663" i="39"/>
  <c r="A4663" i="39"/>
  <c r="B4662" i="39"/>
  <c r="A4662" i="39"/>
  <c r="B4661" i="39"/>
  <c r="A4661" i="39"/>
  <c r="B4660" i="39"/>
  <c r="A4660" i="39"/>
  <c r="B4659" i="39"/>
  <c r="A4659" i="39"/>
  <c r="B4658" i="39"/>
  <c r="A4658" i="39"/>
  <c r="B4657" i="39"/>
  <c r="A4657" i="39"/>
  <c r="B4656" i="39"/>
  <c r="A4656" i="39"/>
  <c r="B4655" i="39"/>
  <c r="A4655" i="39"/>
  <c r="B4654" i="39"/>
  <c r="A4654" i="39"/>
  <c r="B4653" i="39"/>
  <c r="A4653" i="39"/>
  <c r="B4652" i="39"/>
  <c r="A4652" i="39"/>
  <c r="B4651" i="39"/>
  <c r="A4651" i="39"/>
  <c r="B4650" i="39"/>
  <c r="A4650" i="39"/>
  <c r="B4649" i="39"/>
  <c r="A4649" i="39"/>
  <c r="B4648" i="39"/>
  <c r="A4648" i="39"/>
  <c r="B4647" i="39"/>
  <c r="A4647" i="39"/>
  <c r="B4646" i="39"/>
  <c r="A4646" i="39"/>
  <c r="B4645" i="39"/>
  <c r="A4645" i="39"/>
  <c r="B4644" i="39"/>
  <c r="A4644" i="39"/>
  <c r="B4643" i="39"/>
  <c r="A4643" i="39"/>
  <c r="B4642" i="39"/>
  <c r="A4642" i="39"/>
  <c r="B4641" i="39"/>
  <c r="A4641" i="39"/>
  <c r="B4640" i="39"/>
  <c r="A4640" i="39"/>
  <c r="B4639" i="39"/>
  <c r="A4639" i="39"/>
  <c r="B4638" i="39"/>
  <c r="A4638" i="39"/>
  <c r="B4637" i="39"/>
  <c r="A4637" i="39"/>
  <c r="B4636" i="39"/>
  <c r="A4636" i="39"/>
  <c r="B4635" i="39"/>
  <c r="A4635" i="39"/>
  <c r="B4634" i="39"/>
  <c r="A4634" i="39"/>
  <c r="B4633" i="39"/>
  <c r="A4633" i="39"/>
  <c r="B4632" i="39"/>
  <c r="A4632" i="39"/>
  <c r="B4631" i="39"/>
  <c r="A4631" i="39"/>
  <c r="B4630" i="39"/>
  <c r="A4630" i="39"/>
  <c r="B4629" i="39"/>
  <c r="A4629" i="39"/>
  <c r="B4628" i="39"/>
  <c r="A4628" i="39"/>
  <c r="B4627" i="39"/>
  <c r="A4627" i="39"/>
  <c r="B4626" i="39"/>
  <c r="A4626" i="39"/>
  <c r="B4625" i="39"/>
  <c r="A4625" i="39"/>
  <c r="B4624" i="39"/>
  <c r="A4624" i="39"/>
  <c r="B4623" i="39"/>
  <c r="A4623" i="39"/>
  <c r="B4622" i="39"/>
  <c r="A4622" i="39"/>
  <c r="B4621" i="39"/>
  <c r="A4621" i="39"/>
  <c r="B4620" i="39"/>
  <c r="A4620" i="39"/>
  <c r="B4619" i="39"/>
  <c r="A4619" i="39"/>
  <c r="B4618" i="39"/>
  <c r="A4618" i="39"/>
  <c r="B4617" i="39"/>
  <c r="A4617" i="39"/>
  <c r="B4616" i="39"/>
  <c r="A4616" i="39"/>
  <c r="B4615" i="39"/>
  <c r="A4615" i="39"/>
  <c r="B4614" i="39"/>
  <c r="A4614" i="39"/>
  <c r="B4613" i="39"/>
  <c r="A4613" i="39"/>
  <c r="B4612" i="39"/>
  <c r="A4612" i="39"/>
  <c r="B4611" i="39"/>
  <c r="A4611" i="39"/>
  <c r="B4610" i="39"/>
  <c r="A4610" i="39"/>
  <c r="B4609" i="39"/>
  <c r="A4609" i="39"/>
  <c r="B4608" i="39"/>
  <c r="A4608" i="39"/>
  <c r="B4607" i="39"/>
  <c r="A4607" i="39"/>
  <c r="B4606" i="39"/>
  <c r="A4606" i="39"/>
  <c r="B4605" i="39"/>
  <c r="A4605" i="39"/>
  <c r="B4604" i="39"/>
  <c r="A4604" i="39"/>
  <c r="B4603" i="39"/>
  <c r="A4603" i="39"/>
  <c r="B4602" i="39"/>
  <c r="A4602" i="39"/>
  <c r="B4601" i="39"/>
  <c r="A4601" i="39"/>
  <c r="B4600" i="39"/>
  <c r="A4600" i="39"/>
  <c r="B4599" i="39"/>
  <c r="A4599" i="39"/>
  <c r="B4598" i="39"/>
  <c r="A4598" i="39"/>
  <c r="B4597" i="39"/>
  <c r="A4597" i="39"/>
  <c r="B4596" i="39"/>
  <c r="A4596" i="39"/>
  <c r="B4595" i="39"/>
  <c r="A4595" i="39"/>
  <c r="B4594" i="39"/>
  <c r="A4594" i="39"/>
  <c r="B4593" i="39"/>
  <c r="A4593" i="39"/>
  <c r="B4592" i="39"/>
  <c r="A4592" i="39"/>
  <c r="B4591" i="39"/>
  <c r="A4591" i="39"/>
  <c r="B4590" i="39"/>
  <c r="A4590" i="39"/>
  <c r="B4589" i="39"/>
  <c r="A4589" i="39"/>
  <c r="B4588" i="39"/>
  <c r="A4588" i="39"/>
  <c r="B4587" i="39"/>
  <c r="A4587" i="39"/>
  <c r="B4586" i="39"/>
  <c r="A4586" i="39"/>
  <c r="B4585" i="39"/>
  <c r="A4585" i="39"/>
  <c r="B4584" i="39"/>
  <c r="A4584" i="39"/>
  <c r="B4583" i="39"/>
  <c r="A4583" i="39"/>
  <c r="B4582" i="39"/>
  <c r="A4582" i="39"/>
  <c r="B4581" i="39"/>
  <c r="A4581" i="39"/>
  <c r="B4580" i="39"/>
  <c r="A4580" i="39"/>
  <c r="B4579" i="39"/>
  <c r="A4579" i="39"/>
  <c r="B4578" i="39"/>
  <c r="A4578" i="39"/>
  <c r="B4577" i="39"/>
  <c r="A4577" i="39"/>
  <c r="B4576" i="39"/>
  <c r="A4576" i="39"/>
  <c r="B4575" i="39"/>
  <c r="A4575" i="39"/>
  <c r="B4574" i="39"/>
  <c r="A4574" i="39"/>
  <c r="B4573" i="39"/>
  <c r="A4573" i="39"/>
  <c r="B4572" i="39"/>
  <c r="A4572" i="39"/>
  <c r="B4571" i="39"/>
  <c r="A4571" i="39"/>
  <c r="B4570" i="39"/>
  <c r="A4570" i="39"/>
  <c r="B4569" i="39"/>
  <c r="A4569" i="39"/>
  <c r="B4568" i="39"/>
  <c r="A4568" i="39"/>
  <c r="B4567" i="39"/>
  <c r="A4567" i="39"/>
  <c r="B4566" i="39"/>
  <c r="A4566" i="39"/>
  <c r="B4565" i="39"/>
  <c r="A4565" i="39"/>
  <c r="B4564" i="39"/>
  <c r="A4564" i="39"/>
  <c r="B4563" i="39"/>
  <c r="A4563" i="39"/>
  <c r="B4562" i="39"/>
  <c r="A4562" i="39"/>
  <c r="B4561" i="39"/>
  <c r="A4561" i="39"/>
  <c r="B4560" i="39"/>
  <c r="A4560" i="39"/>
  <c r="B4559" i="39"/>
  <c r="A4559" i="39"/>
  <c r="B4558" i="39"/>
  <c r="A4558" i="39"/>
  <c r="B4557" i="39"/>
  <c r="A4557" i="39"/>
  <c r="B4556" i="39"/>
  <c r="A4556" i="39"/>
  <c r="B4555" i="39"/>
  <c r="A4555" i="39"/>
  <c r="B4554" i="39"/>
  <c r="A4554" i="39"/>
  <c r="B4553" i="39"/>
  <c r="A4553" i="39"/>
  <c r="B4552" i="39"/>
  <c r="A4552" i="39"/>
  <c r="B4551" i="39"/>
  <c r="A4551" i="39"/>
  <c r="B4550" i="39"/>
  <c r="A4550" i="39"/>
  <c r="B4549" i="39"/>
  <c r="A4549" i="39"/>
  <c r="B4548" i="39"/>
  <c r="A4548" i="39"/>
  <c r="B4547" i="39"/>
  <c r="A4547" i="39"/>
  <c r="B4546" i="39"/>
  <c r="A4546" i="39"/>
  <c r="B4545" i="39"/>
  <c r="A4545" i="39"/>
  <c r="B4544" i="39"/>
  <c r="A4544" i="39"/>
  <c r="B4543" i="39"/>
  <c r="A4543" i="39"/>
  <c r="B4542" i="39"/>
  <c r="A4542" i="39"/>
  <c r="B4541" i="39"/>
  <c r="A4541" i="39"/>
  <c r="B4540" i="39"/>
  <c r="A4540" i="39"/>
  <c r="B4539" i="39"/>
  <c r="A4539" i="39"/>
  <c r="B4538" i="39"/>
  <c r="A4538" i="39"/>
  <c r="B4537" i="39"/>
  <c r="A4537" i="39"/>
  <c r="B4536" i="39"/>
  <c r="A4536" i="39"/>
  <c r="B4535" i="39"/>
  <c r="A4535" i="39"/>
  <c r="B4534" i="39"/>
  <c r="A4534" i="39"/>
  <c r="B4533" i="39"/>
  <c r="A4533" i="39"/>
  <c r="B4532" i="39"/>
  <c r="A4532" i="39"/>
  <c r="B4531" i="39"/>
  <c r="A4531" i="39"/>
  <c r="B4530" i="39"/>
  <c r="A4530" i="39"/>
  <c r="B4529" i="39"/>
  <c r="A4529" i="39"/>
  <c r="B4528" i="39"/>
  <c r="A4528" i="39"/>
  <c r="B4527" i="39"/>
  <c r="A4527" i="39"/>
  <c r="B4526" i="39"/>
  <c r="A4526" i="39"/>
  <c r="B4525" i="39"/>
  <c r="A4525" i="39"/>
  <c r="B4524" i="39"/>
  <c r="A4524" i="39"/>
  <c r="B4523" i="39"/>
  <c r="A4523" i="39"/>
  <c r="B4522" i="39"/>
  <c r="A4522" i="39"/>
  <c r="B4521" i="39"/>
  <c r="A4521" i="39"/>
  <c r="B4520" i="39"/>
  <c r="A4520" i="39"/>
  <c r="B4519" i="39"/>
  <c r="A4519" i="39"/>
  <c r="B4518" i="39"/>
  <c r="A4518" i="39"/>
  <c r="B4517" i="39"/>
  <c r="A4517" i="39"/>
  <c r="B4516" i="39"/>
  <c r="A4516" i="39"/>
  <c r="B4515" i="39"/>
  <c r="A4515" i="39"/>
  <c r="B4514" i="39"/>
  <c r="A4514" i="39"/>
  <c r="B4513" i="39"/>
  <c r="A4513" i="39"/>
  <c r="B4512" i="39"/>
  <c r="A4512" i="39"/>
  <c r="B4511" i="39"/>
  <c r="A4511" i="39"/>
  <c r="B4510" i="39"/>
  <c r="A4510" i="39"/>
  <c r="B4509" i="39"/>
  <c r="A4509" i="39"/>
  <c r="B4508" i="39"/>
  <c r="A4508" i="39"/>
  <c r="B4507" i="39"/>
  <c r="A4507" i="39"/>
  <c r="B4506" i="39"/>
  <c r="A4506" i="39"/>
  <c r="B4505" i="39"/>
  <c r="A4505" i="39"/>
  <c r="B4504" i="39"/>
  <c r="A4504" i="39"/>
  <c r="B4503" i="39"/>
  <c r="A4503" i="39"/>
  <c r="B4502" i="39"/>
  <c r="A4502" i="39"/>
  <c r="B4501" i="39"/>
  <c r="A4501" i="39"/>
  <c r="B4500" i="39"/>
  <c r="A4500" i="39"/>
  <c r="B4499" i="39"/>
  <c r="A4499" i="39"/>
  <c r="B4498" i="39"/>
  <c r="A4498" i="39"/>
  <c r="B4497" i="39"/>
  <c r="A4497" i="39"/>
  <c r="B4496" i="39"/>
  <c r="A4496" i="39"/>
  <c r="B4495" i="39"/>
  <c r="A4495" i="39"/>
  <c r="B4494" i="39"/>
  <c r="A4494" i="39"/>
  <c r="B4493" i="39"/>
  <c r="A4493" i="39"/>
  <c r="B4492" i="39"/>
  <c r="A4492" i="39"/>
  <c r="B4491" i="39"/>
  <c r="A4491" i="39"/>
  <c r="B4490" i="39"/>
  <c r="A4490" i="39"/>
  <c r="B4489" i="39"/>
  <c r="A4489" i="39"/>
  <c r="B4488" i="39"/>
  <c r="A4488" i="39"/>
  <c r="B4487" i="39"/>
  <c r="A4487" i="39"/>
  <c r="B4486" i="39"/>
  <c r="A4486" i="39"/>
  <c r="B4485" i="39"/>
  <c r="A4485" i="39"/>
  <c r="B4484" i="39"/>
  <c r="A4484" i="39"/>
  <c r="B4483" i="39"/>
  <c r="A4483" i="39"/>
  <c r="B4482" i="39"/>
  <c r="A4482" i="39"/>
  <c r="B4481" i="39"/>
  <c r="A4481" i="39"/>
  <c r="B4480" i="39"/>
  <c r="A4480" i="39"/>
  <c r="B4479" i="39"/>
  <c r="A4479" i="39"/>
  <c r="B4478" i="39"/>
  <c r="A4478" i="39"/>
  <c r="B4477" i="39"/>
  <c r="A4477" i="39"/>
  <c r="B4476" i="39"/>
  <c r="A4476" i="39"/>
  <c r="B4475" i="39"/>
  <c r="A4475" i="39"/>
  <c r="B4474" i="39"/>
  <c r="A4474" i="39"/>
  <c r="B4473" i="39"/>
  <c r="A4473" i="39"/>
  <c r="B4472" i="39"/>
  <c r="A4472" i="39"/>
  <c r="B4471" i="39"/>
  <c r="A4471" i="39"/>
  <c r="B4470" i="39"/>
  <c r="A4470" i="39"/>
  <c r="B4469" i="39"/>
  <c r="A4469" i="39"/>
  <c r="B4468" i="39"/>
  <c r="A4468" i="39"/>
  <c r="B4467" i="39"/>
  <c r="A4467" i="39"/>
  <c r="B4466" i="39"/>
  <c r="A4466" i="39"/>
  <c r="B4465" i="39"/>
  <c r="A4465" i="39"/>
  <c r="B4464" i="39"/>
  <c r="A4464" i="39"/>
  <c r="B4463" i="39"/>
  <c r="A4463" i="39"/>
  <c r="B4462" i="39"/>
  <c r="A4462" i="39"/>
  <c r="B4461" i="39"/>
  <c r="A4461" i="39"/>
  <c r="B4460" i="39"/>
  <c r="A4460" i="39"/>
  <c r="B4459" i="39"/>
  <c r="A4459" i="39"/>
  <c r="B4458" i="39"/>
  <c r="A4458" i="39"/>
  <c r="B4457" i="39"/>
  <c r="A4457" i="39"/>
  <c r="B4456" i="39"/>
  <c r="A4456" i="39"/>
  <c r="B4455" i="39"/>
  <c r="A4455" i="39"/>
  <c r="B4454" i="39"/>
  <c r="A4454" i="39"/>
  <c r="B4453" i="39"/>
  <c r="A4453" i="39"/>
  <c r="B4452" i="39"/>
  <c r="A4452" i="39"/>
  <c r="B4451" i="39"/>
  <c r="A4451" i="39"/>
  <c r="B4450" i="39"/>
  <c r="A4450" i="39"/>
  <c r="B4449" i="39"/>
  <c r="A4449" i="39"/>
  <c r="B4448" i="39"/>
  <c r="A4448" i="39"/>
  <c r="B4447" i="39"/>
  <c r="A4447" i="39"/>
  <c r="B4446" i="39"/>
  <c r="A4446" i="39"/>
  <c r="B4445" i="39"/>
  <c r="A4445" i="39"/>
  <c r="B4444" i="39"/>
  <c r="A4444" i="39"/>
  <c r="B4443" i="39"/>
  <c r="A4443" i="39"/>
  <c r="B4442" i="39"/>
  <c r="A4442" i="39"/>
  <c r="B4441" i="39"/>
  <c r="A4441" i="39"/>
  <c r="B4440" i="39"/>
  <c r="A4440" i="39"/>
  <c r="B4439" i="39"/>
  <c r="A4439" i="39"/>
  <c r="B4438" i="39"/>
  <c r="A4438" i="39"/>
  <c r="B4437" i="39"/>
  <c r="A4437" i="39"/>
  <c r="B4436" i="39"/>
  <c r="A4436" i="39"/>
  <c r="B4435" i="39"/>
  <c r="A4435" i="39"/>
  <c r="B4434" i="39"/>
  <c r="A4434" i="39"/>
  <c r="B4433" i="39"/>
  <c r="A4433" i="39"/>
  <c r="B4432" i="39"/>
  <c r="A4432" i="39"/>
  <c r="B4431" i="39"/>
  <c r="A4431" i="39"/>
  <c r="B4430" i="39"/>
  <c r="A4430" i="39"/>
  <c r="B4429" i="39"/>
  <c r="A4429" i="39"/>
  <c r="B4428" i="39"/>
  <c r="A4428" i="39"/>
  <c r="B4427" i="39"/>
  <c r="A4427" i="39"/>
  <c r="B4426" i="39"/>
  <c r="A4426" i="39"/>
  <c r="B4425" i="39"/>
  <c r="A4425" i="39"/>
  <c r="B4424" i="39"/>
  <c r="A4424" i="39"/>
  <c r="B4423" i="39"/>
  <c r="A4423" i="39"/>
  <c r="B4422" i="39"/>
  <c r="A4422" i="39"/>
  <c r="B4421" i="39"/>
  <c r="A4421" i="39"/>
  <c r="B4420" i="39"/>
  <c r="A4420" i="39"/>
  <c r="B4419" i="39"/>
  <c r="A4419" i="39"/>
  <c r="B4418" i="39"/>
  <c r="A4418" i="39"/>
  <c r="B4417" i="39"/>
  <c r="A4417" i="39"/>
  <c r="B4416" i="39"/>
  <c r="A4416" i="39"/>
  <c r="B4415" i="39"/>
  <c r="A4415" i="39"/>
  <c r="B4414" i="39"/>
  <c r="A4414" i="39"/>
  <c r="B4413" i="39"/>
  <c r="A4413" i="39"/>
  <c r="B4412" i="39"/>
  <c r="A4412" i="39"/>
  <c r="B4411" i="39"/>
  <c r="A4411" i="39"/>
  <c r="B4410" i="39"/>
  <c r="A4410" i="39"/>
  <c r="B4409" i="39"/>
  <c r="A4409" i="39"/>
  <c r="B4408" i="39"/>
  <c r="A4408" i="39"/>
  <c r="B4407" i="39"/>
  <c r="A4407" i="39"/>
  <c r="B4406" i="39"/>
  <c r="A4406" i="39"/>
  <c r="B4405" i="39"/>
  <c r="A4405" i="39"/>
  <c r="B4404" i="39"/>
  <c r="A4404" i="39"/>
  <c r="B4403" i="39"/>
  <c r="A4403" i="39"/>
  <c r="B4402" i="39"/>
  <c r="A4402" i="39"/>
  <c r="B4401" i="39"/>
  <c r="A4401" i="39"/>
  <c r="B4400" i="39"/>
  <c r="A4400" i="39"/>
  <c r="B4399" i="39"/>
  <c r="A4399" i="39"/>
  <c r="B4398" i="39"/>
  <c r="A4398" i="39"/>
  <c r="B4397" i="39"/>
  <c r="A4397" i="39"/>
  <c r="B4396" i="39"/>
  <c r="A4396" i="39"/>
  <c r="B4395" i="39"/>
  <c r="A4395" i="39"/>
  <c r="B4394" i="39"/>
  <c r="A4394" i="39"/>
  <c r="B4393" i="39"/>
  <c r="A4393" i="39"/>
  <c r="B4392" i="39"/>
  <c r="A4392" i="39"/>
  <c r="B4391" i="39"/>
  <c r="A4391" i="39"/>
  <c r="B4390" i="39"/>
  <c r="A4390" i="39"/>
  <c r="B4389" i="39"/>
  <c r="A4389" i="39"/>
  <c r="B4388" i="39"/>
  <c r="A4388" i="39"/>
  <c r="B4387" i="39"/>
  <c r="A4387" i="39"/>
  <c r="B4386" i="39"/>
  <c r="A4386" i="39"/>
  <c r="B4385" i="39"/>
  <c r="A4385" i="39"/>
  <c r="B4384" i="39"/>
  <c r="A4384" i="39"/>
  <c r="B4383" i="39"/>
  <c r="A4383" i="39"/>
  <c r="B4382" i="39"/>
  <c r="A4382" i="39"/>
  <c r="B4381" i="39"/>
  <c r="A4381" i="39"/>
  <c r="B4380" i="39"/>
  <c r="A4380" i="39"/>
  <c r="B4379" i="39"/>
  <c r="A4379" i="39"/>
  <c r="B4378" i="39"/>
  <c r="A4378" i="39"/>
  <c r="B4377" i="39"/>
  <c r="A4377" i="39"/>
  <c r="B4376" i="39"/>
  <c r="A4376" i="39"/>
  <c r="B4375" i="39"/>
  <c r="A4375" i="39"/>
  <c r="B4374" i="39"/>
  <c r="A4374" i="39"/>
  <c r="B4373" i="39"/>
  <c r="A4373" i="39"/>
  <c r="B4372" i="39"/>
  <c r="A4372" i="39"/>
  <c r="B4371" i="39"/>
  <c r="A4371" i="39"/>
  <c r="B4370" i="39"/>
  <c r="A4370" i="39"/>
  <c r="B4369" i="39"/>
  <c r="A4369" i="39"/>
  <c r="B4368" i="39"/>
  <c r="A4368" i="39"/>
  <c r="B4367" i="39"/>
  <c r="A4367" i="39"/>
  <c r="B4366" i="39"/>
  <c r="A4366" i="39"/>
  <c r="B4365" i="39"/>
  <c r="A4365" i="39"/>
  <c r="B4364" i="39"/>
  <c r="A4364" i="39"/>
  <c r="B4363" i="39"/>
  <c r="A4363" i="39"/>
  <c r="B4362" i="39"/>
  <c r="A4362" i="39"/>
  <c r="B4361" i="39"/>
  <c r="A4361" i="39"/>
  <c r="B4360" i="39"/>
  <c r="A4360" i="39"/>
  <c r="B4359" i="39"/>
  <c r="A4359" i="39"/>
  <c r="B4358" i="39"/>
  <c r="A4358" i="39"/>
  <c r="B4357" i="39"/>
  <c r="A4357" i="39"/>
  <c r="B4356" i="39"/>
  <c r="A4356" i="39"/>
  <c r="B4355" i="39"/>
  <c r="A4355" i="39"/>
  <c r="B4354" i="39"/>
  <c r="A4354" i="39"/>
  <c r="B4353" i="39"/>
  <c r="A4353" i="39"/>
  <c r="B4352" i="39"/>
  <c r="A4352" i="39"/>
  <c r="B4351" i="39"/>
  <c r="A4351" i="39"/>
  <c r="B4350" i="39"/>
  <c r="A4350" i="39"/>
  <c r="B4349" i="39"/>
  <c r="A4349" i="39"/>
  <c r="B4348" i="39"/>
  <c r="A4348" i="39"/>
  <c r="B4347" i="39"/>
  <c r="A4347" i="39"/>
  <c r="B4346" i="39"/>
  <c r="A4346" i="39"/>
  <c r="B4345" i="39"/>
  <c r="A4345" i="39"/>
  <c r="B4344" i="39"/>
  <c r="A4344" i="39"/>
  <c r="B4343" i="39"/>
  <c r="A4343" i="39"/>
  <c r="B4342" i="39"/>
  <c r="A4342" i="39"/>
  <c r="B4341" i="39"/>
  <c r="A4341" i="39"/>
  <c r="B4340" i="39"/>
  <c r="A4340" i="39"/>
  <c r="B4339" i="39"/>
  <c r="A4339" i="39"/>
  <c r="B4338" i="39"/>
  <c r="A4338" i="39"/>
  <c r="B4337" i="39"/>
  <c r="A4337" i="39"/>
  <c r="B4336" i="39"/>
  <c r="A4336" i="39"/>
  <c r="B4335" i="39"/>
  <c r="A4335" i="39"/>
  <c r="B4334" i="39"/>
  <c r="A4334" i="39"/>
  <c r="B4333" i="39"/>
  <c r="A4333" i="39"/>
  <c r="B4332" i="39"/>
  <c r="A4332" i="39"/>
  <c r="B4331" i="39"/>
  <c r="A4331" i="39"/>
  <c r="B4330" i="39"/>
  <c r="A4330" i="39"/>
  <c r="B4329" i="39"/>
  <c r="A4329" i="39"/>
  <c r="B4328" i="39"/>
  <c r="A4328" i="39"/>
  <c r="B4327" i="39"/>
  <c r="A4327" i="39"/>
  <c r="B4326" i="39"/>
  <c r="A4326" i="39"/>
  <c r="B4325" i="39"/>
  <c r="A4325" i="39"/>
  <c r="B4324" i="39"/>
  <c r="A4324" i="39"/>
  <c r="B4323" i="39"/>
  <c r="A4323" i="39"/>
  <c r="B4322" i="39"/>
  <c r="A4322" i="39"/>
  <c r="B4321" i="39"/>
  <c r="A4321" i="39"/>
  <c r="B4320" i="39"/>
  <c r="A4320" i="39"/>
  <c r="B4319" i="39"/>
  <c r="A4319" i="39"/>
  <c r="B4318" i="39"/>
  <c r="A4318" i="39"/>
  <c r="B4317" i="39"/>
  <c r="A4317" i="39"/>
  <c r="B4316" i="39"/>
  <c r="A4316" i="39"/>
  <c r="B4315" i="39"/>
  <c r="A4315" i="39"/>
  <c r="B4314" i="39"/>
  <c r="A4314" i="39"/>
  <c r="B4313" i="39"/>
  <c r="A4313" i="39"/>
  <c r="B4312" i="39"/>
  <c r="A4312" i="39"/>
  <c r="B4311" i="39"/>
  <c r="A4311" i="39"/>
  <c r="B4310" i="39"/>
  <c r="A4310" i="39"/>
  <c r="B4309" i="39"/>
  <c r="A4309" i="39"/>
  <c r="B4308" i="39"/>
  <c r="A4308" i="39"/>
  <c r="B4307" i="39"/>
  <c r="A4307" i="39"/>
  <c r="B4306" i="39"/>
  <c r="A4306" i="39"/>
  <c r="B4305" i="39"/>
  <c r="A4305" i="39"/>
  <c r="B4304" i="39"/>
  <c r="A4304" i="39"/>
  <c r="B4303" i="39"/>
  <c r="A4303" i="39"/>
  <c r="B4302" i="39"/>
  <c r="A4302" i="39"/>
  <c r="B4301" i="39"/>
  <c r="A4301" i="39"/>
  <c r="B4300" i="39"/>
  <c r="A4300" i="39"/>
  <c r="B4299" i="39"/>
  <c r="A4299" i="39"/>
  <c r="B4298" i="39"/>
  <c r="A4298" i="39"/>
  <c r="B4297" i="39"/>
  <c r="A4297" i="39"/>
  <c r="B4296" i="39"/>
  <c r="A4296" i="39"/>
  <c r="B4295" i="39"/>
  <c r="A4295" i="39"/>
  <c r="B4294" i="39"/>
  <c r="A4294" i="39"/>
  <c r="B4293" i="39"/>
  <c r="A4293" i="39"/>
  <c r="B4292" i="39"/>
  <c r="A4292" i="39"/>
  <c r="B4291" i="39"/>
  <c r="A4291" i="39"/>
  <c r="B4290" i="39"/>
  <c r="A4290" i="39"/>
  <c r="B4289" i="39"/>
  <c r="A4289" i="39"/>
  <c r="B4288" i="39"/>
  <c r="A4288" i="39"/>
  <c r="B4287" i="39"/>
  <c r="A4287" i="39"/>
  <c r="B4286" i="39"/>
  <c r="A4286" i="39"/>
  <c r="B4285" i="39"/>
  <c r="A4285" i="39"/>
  <c r="B4284" i="39"/>
  <c r="A4284" i="39"/>
  <c r="B4283" i="39"/>
  <c r="A4283" i="39"/>
  <c r="B4282" i="39"/>
  <c r="A4282" i="39"/>
  <c r="B4281" i="39"/>
  <c r="A4281" i="39"/>
  <c r="B4280" i="39"/>
  <c r="A4280" i="39"/>
  <c r="B4279" i="39"/>
  <c r="A4279" i="39"/>
  <c r="B4278" i="39"/>
  <c r="A4278" i="39"/>
  <c r="B4277" i="39"/>
  <c r="A4277" i="39"/>
  <c r="B4276" i="39"/>
  <c r="A4276" i="39"/>
  <c r="B4275" i="39"/>
  <c r="A4275" i="39"/>
  <c r="B4274" i="39"/>
  <c r="A4274" i="39"/>
  <c r="B4273" i="39"/>
  <c r="A4273" i="39"/>
  <c r="B4272" i="39"/>
  <c r="A4272" i="39"/>
  <c r="B4271" i="39"/>
  <c r="A4271" i="39"/>
  <c r="B4270" i="39"/>
  <c r="A4270" i="39"/>
  <c r="B4269" i="39"/>
  <c r="A4269" i="39"/>
  <c r="B4268" i="39"/>
  <c r="A4268" i="39"/>
  <c r="B4267" i="39"/>
  <c r="A4267" i="39"/>
  <c r="B4266" i="39"/>
  <c r="A4266" i="39"/>
  <c r="B4265" i="39"/>
  <c r="A4265" i="39"/>
  <c r="B4264" i="39"/>
  <c r="A4264" i="39"/>
  <c r="B4263" i="39"/>
  <c r="A4263" i="39"/>
  <c r="B4262" i="39"/>
  <c r="A4262" i="39"/>
  <c r="B4261" i="39"/>
  <c r="A4261" i="39"/>
  <c r="B4260" i="39"/>
  <c r="A4260" i="39"/>
  <c r="B4259" i="39"/>
  <c r="A4259" i="39"/>
  <c r="B4258" i="39"/>
  <c r="A4258" i="39"/>
  <c r="B4257" i="39"/>
  <c r="A4257" i="39"/>
  <c r="B4256" i="39"/>
  <c r="A4256" i="39"/>
  <c r="B4255" i="39"/>
  <c r="A4255" i="39"/>
  <c r="B4254" i="39"/>
  <c r="A4254" i="39"/>
  <c r="B4253" i="39"/>
  <c r="A4253" i="39"/>
  <c r="B4252" i="39"/>
  <c r="A4252" i="39"/>
  <c r="B4251" i="39"/>
  <c r="A4251" i="39"/>
  <c r="B4250" i="39"/>
  <c r="A4250" i="39"/>
  <c r="B4249" i="39"/>
  <c r="A4249" i="39"/>
  <c r="B4248" i="39"/>
  <c r="A4248" i="39"/>
  <c r="B4247" i="39"/>
  <c r="A4247" i="39"/>
  <c r="B4246" i="39"/>
  <c r="A4246" i="39"/>
  <c r="B4245" i="39"/>
  <c r="A4245" i="39"/>
  <c r="B4244" i="39"/>
  <c r="A4244" i="39"/>
  <c r="B4243" i="39"/>
  <c r="A4243" i="39"/>
  <c r="B4242" i="39"/>
  <c r="A4242" i="39"/>
  <c r="B4241" i="39"/>
  <c r="A4241" i="39"/>
  <c r="B4240" i="39"/>
  <c r="A4240" i="39"/>
  <c r="B4239" i="39"/>
  <c r="A4239" i="39"/>
  <c r="B4238" i="39"/>
  <c r="A4238" i="39"/>
  <c r="B4237" i="39"/>
  <c r="A4237" i="39"/>
  <c r="B4236" i="39"/>
  <c r="A4236" i="39"/>
  <c r="B4235" i="39"/>
  <c r="A4235" i="39"/>
  <c r="B4234" i="39"/>
  <c r="A4234" i="39"/>
  <c r="B4233" i="39"/>
  <c r="A4233" i="39"/>
  <c r="B4232" i="39"/>
  <c r="A4232" i="39"/>
  <c r="B4231" i="39"/>
  <c r="A4231" i="39"/>
  <c r="B4230" i="39"/>
  <c r="A4230" i="39"/>
  <c r="B4229" i="39"/>
  <c r="A4229" i="39"/>
  <c r="B4228" i="39"/>
  <c r="A4228" i="39"/>
  <c r="B4227" i="39"/>
  <c r="A4227" i="39"/>
  <c r="B4226" i="39"/>
  <c r="A4226" i="39"/>
  <c r="B4225" i="39"/>
  <c r="A4225" i="39"/>
  <c r="B4224" i="39"/>
  <c r="A4224" i="39"/>
  <c r="B4223" i="39"/>
  <c r="A4223" i="39"/>
  <c r="B4222" i="39"/>
  <c r="A4222" i="39"/>
  <c r="B4221" i="39"/>
  <c r="A4221" i="39"/>
  <c r="B4220" i="39"/>
  <c r="A4220" i="39"/>
  <c r="B4219" i="39"/>
  <c r="A4219" i="39"/>
  <c r="B4218" i="39"/>
  <c r="A4218" i="39"/>
  <c r="B4217" i="39"/>
  <c r="A4217" i="39"/>
  <c r="B4216" i="39"/>
  <c r="A4216" i="39"/>
  <c r="B4215" i="39"/>
  <c r="A4215" i="39"/>
  <c r="B4214" i="39"/>
  <c r="A4214" i="39"/>
  <c r="B4213" i="39"/>
  <c r="A4213" i="39"/>
  <c r="B4212" i="39"/>
  <c r="A4212" i="39"/>
  <c r="B4211" i="39"/>
  <c r="A4211" i="39"/>
  <c r="B4210" i="39"/>
  <c r="A4210" i="39"/>
  <c r="B4209" i="39"/>
  <c r="A4209" i="39"/>
  <c r="B4208" i="39"/>
  <c r="A4208" i="39"/>
  <c r="B4207" i="39"/>
  <c r="A4207" i="39"/>
  <c r="B4206" i="39"/>
  <c r="A4206" i="39"/>
  <c r="B4205" i="39"/>
  <c r="A4205" i="39"/>
  <c r="B4204" i="39"/>
  <c r="A4204" i="39"/>
  <c r="B4203" i="39"/>
  <c r="A4203" i="39"/>
  <c r="B4202" i="39"/>
  <c r="A4202" i="39"/>
  <c r="B4201" i="39"/>
  <c r="A4201" i="39"/>
  <c r="B4200" i="39"/>
  <c r="A4200" i="39"/>
  <c r="B4199" i="39"/>
  <c r="A4199" i="39"/>
  <c r="B4198" i="39"/>
  <c r="A4198" i="39"/>
  <c r="B4197" i="39"/>
  <c r="A4197" i="39"/>
  <c r="B4196" i="39"/>
  <c r="A4196" i="39"/>
  <c r="B4195" i="39"/>
  <c r="A4195" i="39"/>
  <c r="B4194" i="39"/>
  <c r="A4194" i="39"/>
  <c r="B4193" i="39"/>
  <c r="A4193" i="39"/>
  <c r="B4192" i="39"/>
  <c r="A4192" i="39"/>
  <c r="B4191" i="39"/>
  <c r="A4191" i="39"/>
  <c r="B4190" i="39"/>
  <c r="A4190" i="39"/>
  <c r="B4189" i="39"/>
  <c r="A4189" i="39"/>
  <c r="B4188" i="39"/>
  <c r="A4188" i="39"/>
  <c r="B4187" i="39"/>
  <c r="A4187" i="39"/>
  <c r="B4186" i="39"/>
  <c r="A4186" i="39"/>
  <c r="B4185" i="39"/>
  <c r="A4185" i="39"/>
  <c r="B4184" i="39"/>
  <c r="A4184" i="39"/>
  <c r="B4183" i="39"/>
  <c r="A4183" i="39"/>
  <c r="B4182" i="39"/>
  <c r="A4182" i="39"/>
  <c r="B4181" i="39"/>
  <c r="A4181" i="39"/>
  <c r="B4180" i="39"/>
  <c r="A4180" i="39"/>
  <c r="B4179" i="39"/>
  <c r="A4179" i="39"/>
  <c r="B4178" i="39"/>
  <c r="A4178" i="39"/>
  <c r="B4177" i="39"/>
  <c r="A4177" i="39"/>
  <c r="B4176" i="39"/>
  <c r="A4176" i="39"/>
  <c r="B4175" i="39"/>
  <c r="A4175" i="39"/>
  <c r="B4174" i="39"/>
  <c r="A4174" i="39"/>
  <c r="B4173" i="39"/>
  <c r="A4173" i="39"/>
  <c r="B4172" i="39"/>
  <c r="A4172" i="39"/>
  <c r="B4171" i="39"/>
  <c r="A4171" i="39"/>
  <c r="B4170" i="39"/>
  <c r="A4170" i="39"/>
  <c r="B4169" i="39"/>
  <c r="A4169" i="39"/>
  <c r="B4168" i="39"/>
  <c r="A4168" i="39"/>
  <c r="B4167" i="39"/>
  <c r="A4167" i="39"/>
  <c r="B4166" i="39"/>
  <c r="A4166" i="39"/>
  <c r="B4165" i="39"/>
  <c r="A4165" i="39"/>
  <c r="B4164" i="39"/>
  <c r="A4164" i="39"/>
  <c r="B4163" i="39"/>
  <c r="A4163" i="39"/>
  <c r="B4162" i="39"/>
  <c r="A4162" i="39"/>
  <c r="B4161" i="39"/>
  <c r="A4161" i="39"/>
  <c r="B4160" i="39"/>
  <c r="A4160" i="39"/>
  <c r="B4159" i="39"/>
  <c r="A4159" i="39"/>
  <c r="B4158" i="39"/>
  <c r="A4158" i="39"/>
  <c r="B4157" i="39"/>
  <c r="A4157" i="39"/>
  <c r="B4156" i="39"/>
  <c r="A4156" i="39"/>
  <c r="B4155" i="39"/>
  <c r="A4155" i="39"/>
  <c r="B4154" i="39"/>
  <c r="A4154" i="39"/>
  <c r="B4153" i="39"/>
  <c r="A4153" i="39"/>
  <c r="B4152" i="39"/>
  <c r="A4152" i="39"/>
  <c r="B4151" i="39"/>
  <c r="A4151" i="39"/>
  <c r="B4150" i="39"/>
  <c r="A4150" i="39"/>
  <c r="B4149" i="39"/>
  <c r="A4149" i="39"/>
  <c r="B4148" i="39"/>
  <c r="A4148" i="39"/>
  <c r="B4147" i="39"/>
  <c r="A4147" i="39"/>
  <c r="B4146" i="39"/>
  <c r="A4146" i="39"/>
  <c r="B4145" i="39"/>
  <c r="A4145" i="39"/>
  <c r="B4144" i="39"/>
  <c r="A4144" i="39"/>
  <c r="B4143" i="39"/>
  <c r="A4143" i="39"/>
  <c r="B4142" i="39"/>
  <c r="A4142" i="39"/>
  <c r="B4141" i="39"/>
  <c r="A4141" i="39"/>
  <c r="B4140" i="39"/>
  <c r="A4140" i="39"/>
  <c r="B4139" i="39"/>
  <c r="A4139" i="39"/>
  <c r="B4138" i="39"/>
  <c r="A4138" i="39"/>
  <c r="B4137" i="39"/>
  <c r="A4137" i="39"/>
  <c r="B4136" i="39"/>
  <c r="A4136" i="39"/>
  <c r="B4135" i="39"/>
  <c r="A4135" i="39"/>
  <c r="B4134" i="39"/>
  <c r="A4134" i="39"/>
  <c r="B4133" i="39"/>
  <c r="A4133" i="39"/>
  <c r="B4132" i="39"/>
  <c r="A4132" i="39"/>
  <c r="B4131" i="39"/>
  <c r="A4131" i="39"/>
  <c r="B4130" i="39"/>
  <c r="A4130" i="39"/>
  <c r="B4129" i="39"/>
  <c r="A4129" i="39"/>
  <c r="B4128" i="39"/>
  <c r="A4128" i="39"/>
  <c r="B4127" i="39"/>
  <c r="A4127" i="39"/>
  <c r="B4126" i="39"/>
  <c r="A4126" i="39"/>
  <c r="B4125" i="39"/>
  <c r="A4125" i="39"/>
  <c r="B4124" i="39"/>
  <c r="A4124" i="39"/>
  <c r="B4123" i="39"/>
  <c r="A4123" i="39"/>
  <c r="B4122" i="39"/>
  <c r="A4122" i="39"/>
  <c r="B4121" i="39"/>
  <c r="A4121" i="39"/>
  <c r="B4120" i="39"/>
  <c r="A4120" i="39"/>
  <c r="B4119" i="39"/>
  <c r="A4119" i="39"/>
  <c r="B4118" i="39"/>
  <c r="A4118" i="39"/>
  <c r="B4117" i="39"/>
  <c r="A4117" i="39"/>
  <c r="B4116" i="39"/>
  <c r="A4116" i="39"/>
  <c r="B4115" i="39"/>
  <c r="A4115" i="39"/>
  <c r="B4114" i="39"/>
  <c r="A4114" i="39"/>
  <c r="B4113" i="39"/>
  <c r="A4113" i="39"/>
  <c r="B4112" i="39"/>
  <c r="A4112" i="39"/>
  <c r="B4111" i="39"/>
  <c r="A4111" i="39"/>
  <c r="B4110" i="39"/>
  <c r="A4110" i="39"/>
  <c r="B4109" i="39"/>
  <c r="A4109" i="39"/>
  <c r="B4108" i="39"/>
  <c r="A4108" i="39"/>
  <c r="B4107" i="39"/>
  <c r="A4107" i="39"/>
  <c r="B4106" i="39"/>
  <c r="A4106" i="39"/>
  <c r="B4105" i="39"/>
  <c r="A4105" i="39"/>
  <c r="B4104" i="39"/>
  <c r="A4104" i="39"/>
  <c r="B4103" i="39"/>
  <c r="A4103" i="39"/>
  <c r="B4102" i="39"/>
  <c r="A4102" i="39"/>
  <c r="B4101" i="39"/>
  <c r="A4101" i="39"/>
  <c r="B4100" i="39"/>
  <c r="A4100" i="39"/>
  <c r="B4099" i="39"/>
  <c r="A4099" i="39"/>
  <c r="B4098" i="39"/>
  <c r="A4098" i="39"/>
  <c r="B4097" i="39"/>
  <c r="A4097" i="39"/>
  <c r="B4096" i="39"/>
  <c r="A4096" i="39"/>
  <c r="B4095" i="39"/>
  <c r="A4095" i="39"/>
  <c r="B4094" i="39"/>
  <c r="A4094" i="39"/>
  <c r="B4093" i="39"/>
  <c r="A4093" i="39"/>
  <c r="B4092" i="39"/>
  <c r="A4092" i="39"/>
  <c r="B4091" i="39"/>
  <c r="A4091" i="39"/>
  <c r="B4090" i="39"/>
  <c r="A4090" i="39"/>
  <c r="B4089" i="39"/>
  <c r="A4089" i="39"/>
  <c r="B4088" i="39"/>
  <c r="A4088" i="39"/>
  <c r="B4087" i="39"/>
  <c r="A4087" i="39"/>
  <c r="B4086" i="39"/>
  <c r="A4086" i="39"/>
  <c r="B4085" i="39"/>
  <c r="A4085" i="39"/>
  <c r="B4084" i="39"/>
  <c r="A4084" i="39"/>
  <c r="B4083" i="39"/>
  <c r="A4083" i="39"/>
  <c r="B4082" i="39"/>
  <c r="A4082" i="39"/>
  <c r="B4081" i="39"/>
  <c r="A4081" i="39"/>
  <c r="B4080" i="39"/>
  <c r="A4080" i="39"/>
  <c r="B4079" i="39"/>
  <c r="A4079" i="39"/>
  <c r="B4078" i="39"/>
  <c r="A4078" i="39"/>
  <c r="B4077" i="39"/>
  <c r="A4077" i="39"/>
  <c r="B4076" i="39"/>
  <c r="A4076" i="39"/>
  <c r="B4075" i="39"/>
  <c r="A4075" i="39"/>
  <c r="B4074" i="39"/>
  <c r="A4074" i="39"/>
  <c r="B4073" i="39"/>
  <c r="A4073" i="39"/>
  <c r="B4072" i="39"/>
  <c r="A4072" i="39"/>
  <c r="B4071" i="39"/>
  <c r="A4071" i="39"/>
  <c r="B4070" i="39"/>
  <c r="A4070" i="39"/>
  <c r="B4069" i="39"/>
  <c r="A4069" i="39"/>
  <c r="B4068" i="39"/>
  <c r="A4068" i="39"/>
  <c r="B4067" i="39"/>
  <c r="A4067" i="39"/>
  <c r="B4066" i="39"/>
  <c r="A4066" i="39"/>
  <c r="B4065" i="39"/>
  <c r="A4065" i="39"/>
  <c r="B4064" i="39"/>
  <c r="A4064" i="39"/>
  <c r="B4063" i="39"/>
  <c r="A4063" i="39"/>
  <c r="B4062" i="39"/>
  <c r="A4062" i="39"/>
  <c r="B4061" i="39"/>
  <c r="A4061" i="39"/>
  <c r="B4060" i="39"/>
  <c r="A4060" i="39"/>
  <c r="B4059" i="39"/>
  <c r="A4059" i="39"/>
  <c r="B4058" i="39"/>
  <c r="A4058" i="39"/>
  <c r="B4057" i="39"/>
  <c r="A4057" i="39"/>
  <c r="B4056" i="39"/>
  <c r="A4056" i="39"/>
  <c r="B4055" i="39"/>
  <c r="A4055" i="39"/>
  <c r="B4054" i="39"/>
  <c r="A4054" i="39"/>
  <c r="B4053" i="39"/>
  <c r="A4053" i="39"/>
  <c r="B4052" i="39"/>
  <c r="A4052" i="39"/>
  <c r="B4051" i="39"/>
  <c r="A4051" i="39"/>
  <c r="B4050" i="39"/>
  <c r="A4050" i="39"/>
  <c r="B4049" i="39"/>
  <c r="A4049" i="39"/>
  <c r="B4048" i="39"/>
  <c r="A4048" i="39"/>
  <c r="B4047" i="39"/>
  <c r="A4047" i="39"/>
  <c r="B4046" i="39"/>
  <c r="A4046" i="39"/>
  <c r="B4045" i="39"/>
  <c r="A4045" i="39"/>
  <c r="B4044" i="39"/>
  <c r="A4044" i="39"/>
  <c r="B4043" i="39"/>
  <c r="A4043" i="39"/>
  <c r="B4042" i="39"/>
  <c r="A4042" i="39"/>
  <c r="B4041" i="39"/>
  <c r="A4041" i="39"/>
  <c r="B4040" i="39"/>
  <c r="A4040" i="39"/>
  <c r="B4039" i="39"/>
  <c r="A4039" i="39"/>
  <c r="B4038" i="39"/>
  <c r="A4038" i="39"/>
  <c r="B4037" i="39"/>
  <c r="A4037" i="39"/>
  <c r="B4036" i="39"/>
  <c r="A4036" i="39"/>
  <c r="B4035" i="39"/>
  <c r="A4035" i="39"/>
  <c r="B4034" i="39"/>
  <c r="A4034" i="39"/>
  <c r="B4033" i="39"/>
  <c r="A4033" i="39"/>
  <c r="B4032" i="39"/>
  <c r="A4032" i="39"/>
  <c r="B4031" i="39"/>
  <c r="A4031" i="39"/>
  <c r="B4030" i="39"/>
  <c r="A4030" i="39"/>
  <c r="B4029" i="39"/>
  <c r="A4029" i="39"/>
  <c r="B4028" i="39"/>
  <c r="A4028" i="39"/>
  <c r="B4027" i="39"/>
  <c r="A4027" i="39"/>
  <c r="B4026" i="39"/>
  <c r="A4026" i="39"/>
  <c r="B4025" i="39"/>
  <c r="A4025" i="39"/>
  <c r="B4024" i="39"/>
  <c r="A4024" i="39"/>
  <c r="B4023" i="39"/>
  <c r="A4023" i="39"/>
  <c r="B4022" i="39"/>
  <c r="A4022" i="39"/>
  <c r="B4021" i="39"/>
  <c r="A4021" i="39"/>
  <c r="B4020" i="39"/>
  <c r="A4020" i="39"/>
  <c r="B4019" i="39"/>
  <c r="A4019" i="39"/>
  <c r="B4018" i="39"/>
  <c r="A4018" i="39"/>
  <c r="B4017" i="39"/>
  <c r="A4017" i="39"/>
  <c r="B4016" i="39"/>
  <c r="A4016" i="39"/>
  <c r="B4015" i="39"/>
  <c r="A4015" i="39"/>
  <c r="B4014" i="39"/>
  <c r="A4014" i="39"/>
  <c r="B4013" i="39"/>
  <c r="A4013" i="39"/>
  <c r="B4012" i="39"/>
  <c r="A4012" i="39"/>
  <c r="B4011" i="39"/>
  <c r="A4011" i="39"/>
  <c r="B4010" i="39"/>
  <c r="A4010" i="39"/>
  <c r="B4009" i="39"/>
  <c r="A4009" i="39"/>
  <c r="B4008" i="39"/>
  <c r="A4008" i="39"/>
  <c r="B4007" i="39"/>
  <c r="A4007" i="39"/>
  <c r="B4006" i="39"/>
  <c r="A4006" i="39"/>
  <c r="B4005" i="39"/>
  <c r="A4005" i="39"/>
  <c r="B4004" i="39"/>
  <c r="A4004" i="39"/>
  <c r="B4003" i="39"/>
  <c r="A4003" i="39"/>
  <c r="B4002" i="39"/>
  <c r="A4002" i="39"/>
  <c r="B4001" i="39"/>
  <c r="A4001" i="39"/>
  <c r="B4000" i="39"/>
  <c r="A4000" i="39"/>
  <c r="B3999" i="39"/>
  <c r="A3999" i="39"/>
  <c r="B3998" i="39"/>
  <c r="A3998" i="39"/>
  <c r="B3997" i="39"/>
  <c r="A3997" i="39"/>
  <c r="B3996" i="39"/>
  <c r="A3996" i="39"/>
  <c r="B3995" i="39"/>
  <c r="A3995" i="39"/>
  <c r="B3994" i="39"/>
  <c r="A3994" i="39"/>
  <c r="B3993" i="39"/>
  <c r="A3993" i="39"/>
  <c r="B3992" i="39"/>
  <c r="A3992" i="39"/>
  <c r="B3991" i="39"/>
  <c r="A3991" i="39"/>
  <c r="B3990" i="39"/>
  <c r="A3990" i="39"/>
  <c r="B3989" i="39"/>
  <c r="A3989" i="39"/>
  <c r="B3988" i="39"/>
  <c r="A3988" i="39"/>
  <c r="B3987" i="39"/>
  <c r="A3987" i="39"/>
  <c r="B3986" i="39"/>
  <c r="A3986" i="39"/>
  <c r="B3985" i="39"/>
  <c r="A3985" i="39"/>
  <c r="B3984" i="39"/>
  <c r="A3984" i="39"/>
  <c r="B3983" i="39"/>
  <c r="A3983" i="39"/>
  <c r="B3982" i="39"/>
  <c r="A3982" i="39"/>
  <c r="B3981" i="39"/>
  <c r="A3981" i="39"/>
  <c r="B3980" i="39"/>
  <c r="A3980" i="39"/>
  <c r="B3979" i="39"/>
  <c r="A3979" i="39"/>
  <c r="B3978" i="39"/>
  <c r="A3978" i="39"/>
  <c r="B3977" i="39"/>
  <c r="A3977" i="39"/>
  <c r="B3976" i="39"/>
  <c r="A3976" i="39"/>
  <c r="B3975" i="39"/>
  <c r="A3975" i="39"/>
  <c r="B3974" i="39"/>
  <c r="A3974" i="39"/>
  <c r="B3973" i="39"/>
  <c r="A3973" i="39"/>
  <c r="B3972" i="39"/>
  <c r="A3972" i="39"/>
  <c r="B3971" i="39"/>
  <c r="A3971" i="39"/>
  <c r="B3970" i="39"/>
  <c r="A3970" i="39"/>
  <c r="B3969" i="39"/>
  <c r="A3969" i="39"/>
  <c r="B3968" i="39"/>
  <c r="A3968" i="39"/>
  <c r="B3967" i="39"/>
  <c r="A3967" i="39"/>
  <c r="B3966" i="39"/>
  <c r="A3966" i="39"/>
  <c r="B3965" i="39"/>
  <c r="A3965" i="39"/>
  <c r="B3964" i="39"/>
  <c r="A3964" i="39"/>
  <c r="B3963" i="39"/>
  <c r="A3963" i="39"/>
  <c r="B3962" i="39"/>
  <c r="A3962" i="39"/>
  <c r="B3961" i="39"/>
  <c r="A3961" i="39"/>
  <c r="B3960" i="39"/>
  <c r="A3960" i="39"/>
  <c r="B3959" i="39"/>
  <c r="A3959" i="39"/>
  <c r="B3958" i="39"/>
  <c r="A3958" i="39"/>
  <c r="B3957" i="39"/>
  <c r="A3957" i="39"/>
  <c r="B3956" i="39"/>
  <c r="A3956" i="39"/>
  <c r="B3955" i="39"/>
  <c r="A3955" i="39"/>
  <c r="B3954" i="39"/>
  <c r="A3954" i="39"/>
  <c r="B3953" i="39"/>
  <c r="A3953" i="39"/>
  <c r="B3952" i="39"/>
  <c r="A3952" i="39"/>
  <c r="B3951" i="39"/>
  <c r="A3951" i="39"/>
  <c r="B3950" i="39"/>
  <c r="A3950" i="39"/>
  <c r="B3949" i="39"/>
  <c r="A3949" i="39"/>
  <c r="B3948" i="39"/>
  <c r="A3948" i="39"/>
  <c r="B3947" i="39"/>
  <c r="A3947" i="39"/>
  <c r="B3946" i="39"/>
  <c r="A3946" i="39"/>
  <c r="B3945" i="39"/>
  <c r="A3945" i="39"/>
  <c r="B3944" i="39"/>
  <c r="A3944" i="39"/>
  <c r="B3943" i="39"/>
  <c r="A3943" i="39"/>
  <c r="B3942" i="39"/>
  <c r="A3942" i="39"/>
  <c r="B3941" i="39"/>
  <c r="A3941" i="39"/>
  <c r="B3940" i="39"/>
  <c r="A3940" i="39"/>
  <c r="B3939" i="39"/>
  <c r="A3939" i="39"/>
  <c r="B3938" i="39"/>
  <c r="A3938" i="39"/>
  <c r="B3937" i="39"/>
  <c r="A3937" i="39"/>
  <c r="B3936" i="39"/>
  <c r="A3936" i="39"/>
  <c r="B3935" i="39"/>
  <c r="A3935" i="39"/>
  <c r="B3934" i="39"/>
  <c r="A3934" i="39"/>
  <c r="B3933" i="39"/>
  <c r="A3933" i="39"/>
  <c r="B3932" i="39"/>
  <c r="A3932" i="39"/>
  <c r="B3931" i="39"/>
  <c r="A3931" i="39"/>
  <c r="B3930" i="39"/>
  <c r="A3930" i="39"/>
  <c r="B3929" i="39"/>
  <c r="A3929" i="39"/>
  <c r="B3928" i="39"/>
  <c r="A3928" i="39"/>
  <c r="B3927" i="39"/>
  <c r="A3927" i="39"/>
  <c r="B3926" i="39"/>
  <c r="A3926" i="39"/>
  <c r="B3925" i="39"/>
  <c r="A3925" i="39"/>
  <c r="B3924" i="39"/>
  <c r="A3924" i="39"/>
  <c r="B3923" i="39"/>
  <c r="A3923" i="39"/>
  <c r="B3922" i="39"/>
  <c r="A3922" i="39"/>
  <c r="B3921" i="39"/>
  <c r="A3921" i="39"/>
  <c r="B3920" i="39"/>
  <c r="A3920" i="39"/>
  <c r="B3919" i="39"/>
  <c r="A3919" i="39"/>
  <c r="B3918" i="39"/>
  <c r="A3918" i="39"/>
  <c r="B3917" i="39"/>
  <c r="A3917" i="39"/>
  <c r="B3916" i="39"/>
  <c r="A3916" i="39"/>
  <c r="B3915" i="39"/>
  <c r="A3915" i="39"/>
  <c r="B3914" i="39"/>
  <c r="A3914" i="39"/>
  <c r="B3913" i="39"/>
  <c r="A3913" i="39"/>
  <c r="B3912" i="39"/>
  <c r="A3912" i="39"/>
  <c r="B3911" i="39"/>
  <c r="A3911" i="39"/>
  <c r="B3910" i="39"/>
  <c r="A3910" i="39"/>
  <c r="B3909" i="39"/>
  <c r="A3909" i="39"/>
  <c r="B3908" i="39"/>
  <c r="A3908" i="39"/>
  <c r="B3907" i="39"/>
  <c r="A3907" i="39"/>
  <c r="B3906" i="39"/>
  <c r="A3906" i="39"/>
  <c r="B3905" i="39"/>
  <c r="A3905" i="39"/>
  <c r="B3904" i="39"/>
  <c r="A3904" i="39"/>
  <c r="B3903" i="39"/>
  <c r="A3903" i="39"/>
  <c r="B3902" i="39"/>
  <c r="A3902" i="39"/>
  <c r="B3901" i="39"/>
  <c r="A3901" i="39"/>
  <c r="B3900" i="39"/>
  <c r="A3900" i="39"/>
  <c r="B3899" i="39"/>
  <c r="A3899" i="39"/>
  <c r="B3898" i="39"/>
  <c r="A3898" i="39"/>
  <c r="B3897" i="39"/>
  <c r="A3897" i="39"/>
  <c r="B3896" i="39"/>
  <c r="A3896" i="39"/>
  <c r="B3895" i="39"/>
  <c r="A3895" i="39"/>
  <c r="B3894" i="39"/>
  <c r="A3894" i="39"/>
  <c r="B3893" i="39"/>
  <c r="A3893" i="39"/>
  <c r="B3892" i="39"/>
  <c r="A3892" i="39"/>
  <c r="B3891" i="39"/>
  <c r="A3891" i="39"/>
  <c r="B3890" i="39"/>
  <c r="A3890" i="39"/>
  <c r="B3889" i="39"/>
  <c r="A3889" i="39"/>
  <c r="B3888" i="39"/>
  <c r="A3888" i="39"/>
  <c r="B3887" i="39"/>
  <c r="A3887" i="39"/>
  <c r="B3886" i="39"/>
  <c r="A3886" i="39"/>
  <c r="B3885" i="39"/>
  <c r="A3885" i="39"/>
  <c r="B3884" i="39"/>
  <c r="A3884" i="39"/>
  <c r="B3883" i="39"/>
  <c r="A3883" i="39"/>
  <c r="B3882" i="39"/>
  <c r="A3882" i="39"/>
  <c r="B3881" i="39"/>
  <c r="A3881" i="39"/>
  <c r="B3880" i="39"/>
  <c r="A3880" i="39"/>
  <c r="B3879" i="39"/>
  <c r="A3879" i="39"/>
  <c r="B3878" i="39"/>
  <c r="A3878" i="39"/>
  <c r="B3877" i="39"/>
  <c r="A3877" i="39"/>
  <c r="B3876" i="39"/>
  <c r="A3876" i="39"/>
  <c r="B3875" i="39"/>
  <c r="A3875" i="39"/>
  <c r="B3874" i="39"/>
  <c r="A3874" i="39"/>
  <c r="B3873" i="39"/>
  <c r="A3873" i="39"/>
  <c r="B3872" i="39"/>
  <c r="A3872" i="39"/>
  <c r="B3871" i="39"/>
  <c r="A3871" i="39"/>
  <c r="B3870" i="39"/>
  <c r="A3870" i="39"/>
  <c r="B3869" i="39"/>
  <c r="A3869" i="39"/>
  <c r="B3868" i="39"/>
  <c r="A3868" i="39"/>
  <c r="B3867" i="39"/>
  <c r="A3867" i="39"/>
  <c r="B3866" i="39"/>
  <c r="A3866" i="39"/>
  <c r="B3865" i="39"/>
  <c r="A3865" i="39"/>
  <c r="B3864" i="39"/>
  <c r="A3864" i="39"/>
  <c r="B3863" i="39"/>
  <c r="A3863" i="39"/>
  <c r="B3862" i="39"/>
  <c r="A3862" i="39"/>
  <c r="B3861" i="39"/>
  <c r="A3861" i="39"/>
  <c r="B3860" i="39"/>
  <c r="A3860" i="39"/>
  <c r="B3859" i="39"/>
  <c r="A3859" i="39"/>
  <c r="B3858" i="39"/>
  <c r="A3858" i="39"/>
  <c r="B3857" i="39"/>
  <c r="A3857" i="39"/>
  <c r="B3856" i="39"/>
  <c r="A3856" i="39"/>
  <c r="B3855" i="39"/>
  <c r="A3855" i="39"/>
  <c r="B3854" i="39"/>
  <c r="A3854" i="39"/>
  <c r="B3853" i="39"/>
  <c r="A3853" i="39"/>
  <c r="B3852" i="39"/>
  <c r="A3852" i="39"/>
  <c r="B3851" i="39"/>
  <c r="A3851" i="39"/>
  <c r="B3850" i="39"/>
  <c r="A3850" i="39"/>
  <c r="B3849" i="39"/>
  <c r="A3849" i="39"/>
  <c r="B3848" i="39"/>
  <c r="A3848" i="39"/>
  <c r="B3847" i="39"/>
  <c r="A3847" i="39"/>
  <c r="B3846" i="39"/>
  <c r="A3846" i="39"/>
  <c r="B3845" i="39"/>
  <c r="A3845" i="39"/>
  <c r="B3844" i="39"/>
  <c r="A3844" i="39"/>
  <c r="B3843" i="39"/>
  <c r="A3843" i="39"/>
  <c r="B3842" i="39"/>
  <c r="A3842" i="39"/>
  <c r="B3841" i="39"/>
  <c r="A3841" i="39"/>
  <c r="B3840" i="39"/>
  <c r="A3840" i="39"/>
  <c r="B3839" i="39"/>
  <c r="A3839" i="39"/>
  <c r="B3838" i="39"/>
  <c r="A3838" i="39"/>
  <c r="B3837" i="39"/>
  <c r="A3837" i="39"/>
  <c r="B3836" i="39"/>
  <c r="A3836" i="39"/>
  <c r="B3835" i="39"/>
  <c r="A3835" i="39"/>
  <c r="B3834" i="39"/>
  <c r="A3834" i="39"/>
  <c r="B3833" i="39"/>
  <c r="A3833" i="39"/>
  <c r="B3832" i="39"/>
  <c r="A3832" i="39"/>
  <c r="B3831" i="39"/>
  <c r="A3831" i="39"/>
  <c r="B3830" i="39"/>
  <c r="A3830" i="39"/>
  <c r="B3829" i="39"/>
  <c r="A3829" i="39"/>
  <c r="B3828" i="39"/>
  <c r="A3828" i="39"/>
  <c r="B3827" i="39"/>
  <c r="A3827" i="39"/>
  <c r="B3826" i="39"/>
  <c r="A3826" i="39"/>
  <c r="B3825" i="39"/>
  <c r="A3825" i="39"/>
  <c r="B3824" i="39"/>
  <c r="A3824" i="39"/>
  <c r="B3823" i="39"/>
  <c r="A3823" i="39"/>
  <c r="B3822" i="39"/>
  <c r="A3822" i="39"/>
  <c r="B3821" i="39"/>
  <c r="A3821" i="39"/>
  <c r="B3820" i="39"/>
  <c r="A3820" i="39"/>
  <c r="B3819" i="39"/>
  <c r="A3819" i="39"/>
  <c r="B3818" i="39"/>
  <c r="A3818" i="39"/>
  <c r="B3817" i="39"/>
  <c r="A3817" i="39"/>
  <c r="B3816" i="39"/>
  <c r="A3816" i="39"/>
  <c r="B3815" i="39"/>
  <c r="A3815" i="39"/>
  <c r="B3814" i="39"/>
  <c r="A3814" i="39"/>
  <c r="B3813" i="39"/>
  <c r="A3813" i="39"/>
  <c r="B3812" i="39"/>
  <c r="A3812" i="39"/>
  <c r="B3811" i="39"/>
  <c r="A3811" i="39"/>
  <c r="B3810" i="39"/>
  <c r="A3810" i="39"/>
  <c r="B3809" i="39"/>
  <c r="A3809" i="39"/>
  <c r="B3808" i="39"/>
  <c r="A3808" i="39"/>
  <c r="B3807" i="39"/>
  <c r="A3807" i="39"/>
  <c r="B3806" i="39"/>
  <c r="A3806" i="39"/>
  <c r="B3805" i="39"/>
  <c r="A3805" i="39"/>
  <c r="B3804" i="39"/>
  <c r="A3804" i="39"/>
  <c r="B3803" i="39"/>
  <c r="A3803" i="39"/>
  <c r="B3802" i="39"/>
  <c r="A3802" i="39"/>
  <c r="B3801" i="39"/>
  <c r="A3801" i="39"/>
  <c r="B3800" i="39"/>
  <c r="A3800" i="39"/>
  <c r="B3799" i="39"/>
  <c r="A3799" i="39"/>
  <c r="B3798" i="39"/>
  <c r="A3798" i="39"/>
  <c r="B3797" i="39"/>
  <c r="A3797" i="39"/>
  <c r="B3796" i="39"/>
  <c r="A3796" i="39"/>
  <c r="B3795" i="39"/>
  <c r="A3795" i="39"/>
  <c r="B3794" i="39"/>
  <c r="A3794" i="39"/>
  <c r="B3793" i="39"/>
  <c r="A3793" i="39"/>
  <c r="B3792" i="39"/>
  <c r="A3792" i="39"/>
  <c r="B3791" i="39"/>
  <c r="A3791" i="39"/>
  <c r="B3790" i="39"/>
  <c r="A3790" i="39"/>
  <c r="B3789" i="39"/>
  <c r="A3789" i="39"/>
  <c r="B3788" i="39"/>
  <c r="A3788" i="39"/>
  <c r="B3787" i="39"/>
  <c r="A3787" i="39"/>
  <c r="B3786" i="39"/>
  <c r="A3786" i="39"/>
  <c r="B3785" i="39"/>
  <c r="A3785" i="39"/>
  <c r="B3784" i="39"/>
  <c r="A3784" i="39"/>
  <c r="B3783" i="39"/>
  <c r="A3783" i="39"/>
  <c r="B3782" i="39"/>
  <c r="A3782" i="39"/>
  <c r="B3781" i="39"/>
  <c r="A3781" i="39"/>
  <c r="B3780" i="39"/>
  <c r="A3780" i="39"/>
  <c r="B3779" i="39"/>
  <c r="A3779" i="39"/>
  <c r="B3778" i="39"/>
  <c r="A3778" i="39"/>
  <c r="B3777" i="39"/>
  <c r="A3777" i="39"/>
  <c r="B3776" i="39"/>
  <c r="A3776" i="39"/>
  <c r="B3775" i="39"/>
  <c r="A3775" i="39"/>
  <c r="B3774" i="39"/>
  <c r="A3774" i="39"/>
  <c r="B3773" i="39"/>
  <c r="A3773" i="39"/>
  <c r="B3772" i="39"/>
  <c r="A3772" i="39"/>
  <c r="B3771" i="39"/>
  <c r="A3771" i="39"/>
  <c r="B3770" i="39"/>
  <c r="A3770" i="39"/>
  <c r="B3769" i="39"/>
  <c r="A3769" i="39"/>
  <c r="B3768" i="39"/>
  <c r="A3768" i="39"/>
  <c r="B3767" i="39"/>
  <c r="A3767" i="39"/>
  <c r="B3766" i="39"/>
  <c r="A3766" i="39"/>
  <c r="B3765" i="39"/>
  <c r="A3765" i="39"/>
  <c r="B3764" i="39"/>
  <c r="A3764" i="39"/>
  <c r="B3763" i="39"/>
  <c r="A3763" i="39"/>
  <c r="B3762" i="39"/>
  <c r="A3762" i="39"/>
  <c r="B3761" i="39"/>
  <c r="A3761" i="39"/>
  <c r="B3760" i="39"/>
  <c r="A3760" i="39"/>
  <c r="B3759" i="39"/>
  <c r="A3759" i="39"/>
  <c r="B3758" i="39"/>
  <c r="A3758" i="39"/>
  <c r="B3757" i="39"/>
  <c r="A3757" i="39"/>
  <c r="B3756" i="39"/>
  <c r="A3756" i="39"/>
  <c r="B3755" i="39"/>
  <c r="A3755" i="39"/>
  <c r="B3754" i="39"/>
  <c r="A3754" i="39"/>
  <c r="B3753" i="39"/>
  <c r="A3753" i="39"/>
  <c r="B3752" i="39"/>
  <c r="A3752" i="39"/>
  <c r="B3751" i="39"/>
  <c r="A3751" i="39"/>
  <c r="B3750" i="39"/>
  <c r="A3750" i="39"/>
  <c r="B3749" i="39"/>
  <c r="A3749" i="39"/>
  <c r="B3748" i="39"/>
  <c r="A3748" i="39"/>
  <c r="B3747" i="39"/>
  <c r="A3747" i="39"/>
  <c r="B3746" i="39"/>
  <c r="A3746" i="39"/>
  <c r="B3745" i="39"/>
  <c r="A3745" i="39"/>
  <c r="B3744" i="39"/>
  <c r="A3744" i="39"/>
  <c r="B3743" i="39"/>
  <c r="A3743" i="39"/>
  <c r="B3742" i="39"/>
  <c r="A3742" i="39"/>
  <c r="B3741" i="39"/>
  <c r="A3741" i="39"/>
  <c r="B3740" i="39"/>
  <c r="A3740" i="39"/>
  <c r="B3739" i="39"/>
  <c r="A3739" i="39"/>
  <c r="B3738" i="39"/>
  <c r="A3738" i="39"/>
  <c r="B3737" i="39"/>
  <c r="A3737" i="39"/>
  <c r="B3736" i="39"/>
  <c r="A3736" i="39"/>
  <c r="B3735" i="39"/>
  <c r="A3735" i="39"/>
  <c r="B3734" i="39"/>
  <c r="A3734" i="39"/>
  <c r="B3733" i="39"/>
  <c r="A3733" i="39"/>
  <c r="B3732" i="39"/>
  <c r="A3732" i="39"/>
  <c r="B3731" i="39"/>
  <c r="A3731" i="39"/>
  <c r="B3730" i="39"/>
  <c r="A3730" i="39"/>
  <c r="B3729" i="39"/>
  <c r="A3729" i="39"/>
  <c r="B3728" i="39"/>
  <c r="A3728" i="39"/>
  <c r="B3727" i="39"/>
  <c r="A3727" i="39"/>
  <c r="B3726" i="39"/>
  <c r="A3726" i="39"/>
  <c r="B3725" i="39"/>
  <c r="A3725" i="39"/>
  <c r="B3724" i="39"/>
  <c r="A3724" i="39"/>
  <c r="B3723" i="39"/>
  <c r="A3723" i="39"/>
  <c r="B3722" i="39"/>
  <c r="A3722" i="39"/>
  <c r="B3721" i="39"/>
  <c r="A3721" i="39"/>
  <c r="B3720" i="39"/>
  <c r="A3720" i="39"/>
  <c r="B3719" i="39"/>
  <c r="A3719" i="39"/>
  <c r="B3718" i="39"/>
  <c r="A3718" i="39"/>
  <c r="B3717" i="39"/>
  <c r="A3717" i="39"/>
  <c r="B3716" i="39"/>
  <c r="A3716" i="39"/>
  <c r="B3715" i="39"/>
  <c r="A3715" i="39"/>
  <c r="B3714" i="39"/>
  <c r="A3714" i="39"/>
  <c r="B3713" i="39"/>
  <c r="A3713" i="39"/>
  <c r="B3712" i="39"/>
  <c r="A3712" i="39"/>
  <c r="B3711" i="39"/>
  <c r="A3711" i="39"/>
  <c r="B3710" i="39"/>
  <c r="A3710" i="39"/>
  <c r="B3709" i="39"/>
  <c r="A3709" i="39"/>
  <c r="B3708" i="39"/>
  <c r="A3708" i="39"/>
  <c r="B3707" i="39"/>
  <c r="A3707" i="39"/>
  <c r="B3706" i="39"/>
  <c r="A3706" i="39"/>
  <c r="B3705" i="39"/>
  <c r="A3705" i="39"/>
  <c r="B3704" i="39"/>
  <c r="A3704" i="39"/>
  <c r="B3703" i="39"/>
  <c r="A3703" i="39"/>
  <c r="B3702" i="39"/>
  <c r="A3702" i="39"/>
  <c r="B3701" i="39"/>
  <c r="A3701" i="39"/>
  <c r="B3700" i="39"/>
  <c r="A3700" i="39"/>
  <c r="B3699" i="39"/>
  <c r="A3699" i="39"/>
  <c r="B3698" i="39"/>
  <c r="A3698" i="39"/>
  <c r="B3697" i="39"/>
  <c r="A3697" i="39"/>
  <c r="B3696" i="39"/>
  <c r="A3696" i="39"/>
  <c r="B3695" i="39"/>
  <c r="A3695" i="39"/>
  <c r="B3694" i="39"/>
  <c r="A3694" i="39"/>
  <c r="B3693" i="39"/>
  <c r="A3693" i="39"/>
  <c r="B3692" i="39"/>
  <c r="A3692" i="39"/>
  <c r="B3691" i="39"/>
  <c r="A3691" i="39"/>
  <c r="B3690" i="39"/>
  <c r="A3690" i="39"/>
  <c r="B3689" i="39"/>
  <c r="A3689" i="39"/>
  <c r="B3688" i="39"/>
  <c r="A3688" i="39"/>
  <c r="B3687" i="39"/>
  <c r="A3687" i="39"/>
  <c r="B3686" i="39"/>
  <c r="A3686" i="39"/>
  <c r="B3685" i="39"/>
  <c r="A3685" i="39"/>
  <c r="B3684" i="39"/>
  <c r="A3684" i="39"/>
  <c r="B3683" i="39"/>
  <c r="A3683" i="39"/>
  <c r="B3682" i="39"/>
  <c r="A3682" i="39"/>
  <c r="B3681" i="39"/>
  <c r="A3681" i="39"/>
  <c r="B3680" i="39"/>
  <c r="A3680" i="39"/>
  <c r="B3679" i="39"/>
  <c r="A3679" i="39"/>
  <c r="B3678" i="39"/>
  <c r="A3678" i="39"/>
  <c r="B3677" i="39"/>
  <c r="A3677" i="39"/>
  <c r="B3676" i="39"/>
  <c r="A3676" i="39"/>
  <c r="B3675" i="39"/>
  <c r="A3675" i="39"/>
  <c r="B3674" i="39"/>
  <c r="A3674" i="39"/>
  <c r="B3673" i="39"/>
  <c r="A3673" i="39"/>
  <c r="B3672" i="39"/>
  <c r="A3672" i="39"/>
  <c r="B3671" i="39"/>
  <c r="A3671" i="39"/>
  <c r="B3670" i="39"/>
  <c r="A3670" i="39"/>
  <c r="B3669" i="39"/>
  <c r="A3669" i="39"/>
  <c r="B3668" i="39"/>
  <c r="A3668" i="39"/>
  <c r="B3667" i="39"/>
  <c r="A3667" i="39"/>
  <c r="B3666" i="39"/>
  <c r="A3666" i="39"/>
  <c r="B3665" i="39"/>
  <c r="A3665" i="39"/>
  <c r="B3664" i="39"/>
  <c r="A3664" i="39"/>
  <c r="B3663" i="39"/>
  <c r="A3663" i="39"/>
  <c r="B3662" i="39"/>
  <c r="A3662" i="39"/>
  <c r="B3661" i="39"/>
  <c r="A3661" i="39"/>
  <c r="B3660" i="39"/>
  <c r="A3660" i="39"/>
  <c r="B3659" i="39"/>
  <c r="A3659" i="39"/>
  <c r="B3658" i="39"/>
  <c r="A3658" i="39"/>
  <c r="B3657" i="39"/>
  <c r="A3657" i="39"/>
  <c r="B3656" i="39"/>
  <c r="A3656" i="39"/>
  <c r="B3655" i="39"/>
  <c r="A3655" i="39"/>
  <c r="B3654" i="39"/>
  <c r="A3654" i="39"/>
  <c r="B3653" i="39"/>
  <c r="A3653" i="39"/>
  <c r="B3652" i="39"/>
  <c r="A3652" i="39"/>
  <c r="B3651" i="39"/>
  <c r="A3651" i="39"/>
  <c r="B3650" i="39"/>
  <c r="A3650" i="39"/>
  <c r="B3649" i="39"/>
  <c r="A3649" i="39"/>
  <c r="B3648" i="39"/>
  <c r="A3648" i="39"/>
  <c r="B3647" i="39"/>
  <c r="A3647" i="39"/>
  <c r="B3646" i="39"/>
  <c r="A3646" i="39"/>
  <c r="B3645" i="39"/>
  <c r="A3645" i="39"/>
  <c r="B3644" i="39"/>
  <c r="A3644" i="39"/>
  <c r="B3643" i="39"/>
  <c r="A3643" i="39"/>
  <c r="B3642" i="39"/>
  <c r="A3642" i="39"/>
  <c r="B3641" i="39"/>
  <c r="A3641" i="39"/>
  <c r="B3640" i="39"/>
  <c r="A3640" i="39"/>
  <c r="B3639" i="39"/>
  <c r="A3639" i="39"/>
  <c r="B3638" i="39"/>
  <c r="A3638" i="39"/>
  <c r="B3637" i="39"/>
  <c r="A3637" i="39"/>
  <c r="B3636" i="39"/>
  <c r="A3636" i="39"/>
  <c r="B3635" i="39"/>
  <c r="A3635" i="39"/>
  <c r="B3634" i="39"/>
  <c r="A3634" i="39"/>
  <c r="B3633" i="39"/>
  <c r="A3633" i="39"/>
  <c r="B3632" i="39"/>
  <c r="A3632" i="39"/>
  <c r="B3631" i="39"/>
  <c r="A3631" i="39"/>
  <c r="B3630" i="39"/>
  <c r="A3630" i="39"/>
  <c r="B3629" i="39"/>
  <c r="A3629" i="39"/>
  <c r="B3628" i="39"/>
  <c r="A3628" i="39"/>
  <c r="B3627" i="39"/>
  <c r="A3627" i="39"/>
  <c r="B3626" i="39"/>
  <c r="A3626" i="39"/>
  <c r="B3625" i="39"/>
  <c r="A3625" i="39"/>
  <c r="B3624" i="39"/>
  <c r="A3624" i="39"/>
  <c r="B3623" i="39"/>
  <c r="A3623" i="39"/>
  <c r="B3622" i="39"/>
  <c r="A3622" i="39"/>
  <c r="B3621" i="39"/>
  <c r="A3621" i="39"/>
  <c r="B3620" i="39"/>
  <c r="A3620" i="39"/>
  <c r="B3619" i="39"/>
  <c r="A3619" i="39"/>
  <c r="B3618" i="39"/>
  <c r="A3618" i="39"/>
  <c r="B3617" i="39"/>
  <c r="A3617" i="39"/>
  <c r="B3616" i="39"/>
  <c r="A3616" i="39"/>
  <c r="B3615" i="39"/>
  <c r="A3615" i="39"/>
  <c r="B3614" i="39"/>
  <c r="A3614" i="39"/>
  <c r="B3613" i="39"/>
  <c r="A3613" i="39"/>
  <c r="B3612" i="39"/>
  <c r="A3612" i="39"/>
  <c r="B3611" i="39"/>
  <c r="A3611" i="39"/>
  <c r="B3610" i="39"/>
  <c r="A3610" i="39"/>
  <c r="B3609" i="39"/>
  <c r="A3609" i="39"/>
  <c r="B3608" i="39"/>
  <c r="A3608" i="39"/>
  <c r="B3607" i="39"/>
  <c r="A3607" i="39"/>
  <c r="B3606" i="39"/>
  <c r="A3606" i="39"/>
  <c r="B3605" i="39"/>
  <c r="A3605" i="39"/>
  <c r="B3604" i="39"/>
  <c r="A3604" i="39"/>
  <c r="B3603" i="39"/>
  <c r="A3603" i="39"/>
  <c r="B3602" i="39"/>
  <c r="A3602" i="39"/>
  <c r="B3601" i="39"/>
  <c r="A3601" i="39"/>
  <c r="B3600" i="39"/>
  <c r="A3600" i="39"/>
  <c r="B3599" i="39"/>
  <c r="A3599" i="39"/>
  <c r="B3598" i="39"/>
  <c r="A3598" i="39"/>
  <c r="B3597" i="39"/>
  <c r="A3597" i="39"/>
  <c r="B3596" i="39"/>
  <c r="A3596" i="39"/>
  <c r="B3595" i="39"/>
  <c r="A3595" i="39"/>
  <c r="B3594" i="39"/>
  <c r="A3594" i="39"/>
  <c r="B3593" i="39"/>
  <c r="A3593" i="39"/>
  <c r="B3592" i="39"/>
  <c r="A3592" i="39"/>
  <c r="B3591" i="39"/>
  <c r="A3591" i="39"/>
  <c r="B3590" i="39"/>
  <c r="A3590" i="39"/>
  <c r="B3589" i="39"/>
  <c r="A3589" i="39"/>
  <c r="B3588" i="39"/>
  <c r="A3588" i="39"/>
  <c r="B3587" i="39"/>
  <c r="A3587" i="39"/>
  <c r="B3586" i="39"/>
  <c r="A3586" i="39"/>
  <c r="B3585" i="39"/>
  <c r="A3585" i="39"/>
  <c r="B3584" i="39"/>
  <c r="A3584" i="39"/>
  <c r="B3583" i="39"/>
  <c r="A3583" i="39"/>
  <c r="B3582" i="39"/>
  <c r="A3582" i="39"/>
  <c r="B3581" i="39"/>
  <c r="A3581" i="39"/>
  <c r="B3580" i="39"/>
  <c r="A3580" i="39"/>
  <c r="B3579" i="39"/>
  <c r="A3579" i="39"/>
  <c r="B3578" i="39"/>
  <c r="A3578" i="39"/>
  <c r="B3577" i="39"/>
  <c r="A3577" i="39"/>
  <c r="B3576" i="39"/>
  <c r="A3576" i="39"/>
  <c r="B3575" i="39"/>
  <c r="A3575" i="39"/>
  <c r="B3574" i="39"/>
  <c r="A3574" i="39"/>
  <c r="B3573" i="39"/>
  <c r="A3573" i="39"/>
  <c r="B3572" i="39"/>
  <c r="A3572" i="39"/>
  <c r="B3571" i="39"/>
  <c r="A3571" i="39"/>
  <c r="B3570" i="39"/>
  <c r="A3570" i="39"/>
  <c r="B3569" i="39"/>
  <c r="A3569" i="39"/>
  <c r="B3568" i="39"/>
  <c r="A3568" i="39"/>
  <c r="B3567" i="39"/>
  <c r="A3567" i="39"/>
  <c r="B3566" i="39"/>
  <c r="A3566" i="39"/>
  <c r="B3565" i="39"/>
  <c r="A3565" i="39"/>
  <c r="B3564" i="39"/>
  <c r="A3564" i="39"/>
  <c r="B3563" i="39"/>
  <c r="A3563" i="39"/>
  <c r="B3562" i="39"/>
  <c r="A3562" i="39"/>
  <c r="B3561" i="39"/>
  <c r="A3561" i="39"/>
  <c r="B3560" i="39"/>
  <c r="A3560" i="39"/>
  <c r="B3559" i="39"/>
  <c r="A3559" i="39"/>
  <c r="B3558" i="39"/>
  <c r="A3558" i="39"/>
  <c r="B3557" i="39"/>
  <c r="A3557" i="39"/>
  <c r="B3556" i="39"/>
  <c r="A3556" i="39"/>
  <c r="B3555" i="39"/>
  <c r="A3555" i="39"/>
  <c r="B3554" i="39"/>
  <c r="A3554" i="39"/>
  <c r="B3553" i="39"/>
  <c r="A3553" i="39"/>
  <c r="B3552" i="39"/>
  <c r="A3552" i="39"/>
  <c r="B3551" i="39"/>
  <c r="A3551" i="39"/>
  <c r="B3550" i="39"/>
  <c r="A3550" i="39"/>
  <c r="B3549" i="39"/>
  <c r="A3549" i="39"/>
  <c r="B3548" i="39"/>
  <c r="A3548" i="39"/>
  <c r="B3547" i="39"/>
  <c r="A3547" i="39"/>
  <c r="B3546" i="39"/>
  <c r="A3546" i="39"/>
  <c r="B3545" i="39"/>
  <c r="A3545" i="39"/>
  <c r="B3544" i="39"/>
  <c r="A3544" i="39"/>
  <c r="B3543" i="39"/>
  <c r="A3543" i="39"/>
  <c r="B3542" i="39"/>
  <c r="A3542" i="39"/>
  <c r="B3541" i="39"/>
  <c r="A3541" i="39"/>
  <c r="B3540" i="39"/>
  <c r="A3540" i="39"/>
  <c r="B3539" i="39"/>
  <c r="A3539" i="39"/>
  <c r="B3538" i="39"/>
  <c r="A3538" i="39"/>
  <c r="B3537" i="39"/>
  <c r="A3537" i="39"/>
  <c r="B3536" i="39"/>
  <c r="A3536" i="39"/>
  <c r="B3535" i="39"/>
  <c r="A3535" i="39"/>
  <c r="B3534" i="39"/>
  <c r="A3534" i="39"/>
  <c r="B3533" i="39"/>
  <c r="A3533" i="39"/>
  <c r="B3532" i="39"/>
  <c r="A3532" i="39"/>
  <c r="B3531" i="39"/>
  <c r="A3531" i="39"/>
  <c r="B3530" i="39"/>
  <c r="A3530" i="39"/>
  <c r="B3529" i="39"/>
  <c r="A3529" i="39"/>
  <c r="B3528" i="39"/>
  <c r="A3528" i="39"/>
  <c r="B3527" i="39"/>
  <c r="A3527" i="39"/>
  <c r="B3526" i="39"/>
  <c r="A3526" i="39"/>
  <c r="B3525" i="39"/>
  <c r="A3525" i="39"/>
  <c r="B3524" i="39"/>
  <c r="A3524" i="39"/>
  <c r="B3523" i="39"/>
  <c r="A3523" i="39"/>
  <c r="B3522" i="39"/>
  <c r="A3522" i="39"/>
  <c r="B3521" i="39"/>
  <c r="A3521" i="39"/>
  <c r="B3520" i="39"/>
  <c r="A3520" i="39"/>
  <c r="B3519" i="39"/>
  <c r="A3519" i="39"/>
  <c r="B3518" i="39"/>
  <c r="A3518" i="39"/>
  <c r="B3517" i="39"/>
  <c r="A3517" i="39"/>
  <c r="B3516" i="39"/>
  <c r="A3516" i="39"/>
  <c r="B3515" i="39"/>
  <c r="A3515" i="39"/>
  <c r="B3514" i="39"/>
  <c r="A3514" i="39"/>
  <c r="B3513" i="39"/>
  <c r="A3513" i="39"/>
  <c r="B3512" i="39"/>
  <c r="A3512" i="39"/>
  <c r="B3511" i="39"/>
  <c r="A3511" i="39"/>
  <c r="B3510" i="39"/>
  <c r="A3510" i="39"/>
  <c r="B3509" i="39"/>
  <c r="A3509" i="39"/>
  <c r="B3508" i="39"/>
  <c r="A3508" i="39"/>
  <c r="B3507" i="39"/>
  <c r="A3507" i="39"/>
  <c r="B3506" i="39"/>
  <c r="A3506" i="39"/>
  <c r="B3505" i="39"/>
  <c r="A3505" i="39"/>
  <c r="B3504" i="39"/>
  <c r="A3504" i="39"/>
  <c r="B3503" i="39"/>
  <c r="A3503" i="39"/>
  <c r="B3502" i="39"/>
  <c r="A3502" i="39"/>
  <c r="B3501" i="39"/>
  <c r="A3501" i="39"/>
  <c r="B3500" i="39"/>
  <c r="A3500" i="39"/>
  <c r="B3499" i="39"/>
  <c r="A3499" i="39"/>
  <c r="B3498" i="39"/>
  <c r="A3498" i="39"/>
  <c r="B3497" i="39"/>
  <c r="A3497" i="39"/>
  <c r="B3496" i="39"/>
  <c r="A3496" i="39"/>
  <c r="B3495" i="39"/>
  <c r="A3495" i="39"/>
  <c r="B3494" i="39"/>
  <c r="A3494" i="39"/>
  <c r="B3493" i="39"/>
  <c r="A3493" i="39"/>
  <c r="B3492" i="39"/>
  <c r="A3492" i="39"/>
  <c r="B3491" i="39"/>
  <c r="A3491" i="39"/>
  <c r="B3490" i="39"/>
  <c r="A3490" i="39"/>
  <c r="B3489" i="39"/>
  <c r="A3489" i="39"/>
  <c r="B3488" i="39"/>
  <c r="A3488" i="39"/>
  <c r="B3487" i="39"/>
  <c r="A3487" i="39"/>
  <c r="B3486" i="39"/>
  <c r="A3486" i="39"/>
  <c r="B3485" i="39"/>
  <c r="A3485" i="39"/>
  <c r="B3484" i="39"/>
  <c r="A3484" i="39"/>
  <c r="B3483" i="39"/>
  <c r="A3483" i="39"/>
  <c r="B3482" i="39"/>
  <c r="A3482" i="39"/>
  <c r="B3481" i="39"/>
  <c r="A3481" i="39"/>
  <c r="B3480" i="39"/>
  <c r="A3480" i="39"/>
  <c r="B3479" i="39"/>
  <c r="A3479" i="39"/>
  <c r="B3478" i="39"/>
  <c r="A3478" i="39"/>
  <c r="B3477" i="39"/>
  <c r="A3477" i="39"/>
  <c r="B3476" i="39"/>
  <c r="A3476" i="39"/>
  <c r="B3475" i="39"/>
  <c r="A3475" i="39"/>
  <c r="B3474" i="39"/>
  <c r="A3474" i="39"/>
  <c r="B3473" i="39"/>
  <c r="A3473" i="39"/>
  <c r="B3472" i="39"/>
  <c r="A3472" i="39"/>
  <c r="B3471" i="39"/>
  <c r="A3471" i="39"/>
  <c r="B3470" i="39"/>
  <c r="A3470" i="39"/>
  <c r="B3469" i="39"/>
  <c r="A3469" i="39"/>
  <c r="B3468" i="39"/>
  <c r="A3468" i="39"/>
  <c r="B3467" i="39"/>
  <c r="A3467" i="39"/>
  <c r="B3466" i="39"/>
  <c r="A3466" i="39"/>
  <c r="B3465" i="39"/>
  <c r="A3465" i="39"/>
  <c r="B3464" i="39"/>
  <c r="A3464" i="39"/>
  <c r="B3463" i="39"/>
  <c r="A3463" i="39"/>
  <c r="B3462" i="39"/>
  <c r="A3462" i="39"/>
  <c r="B3461" i="39"/>
  <c r="A3461" i="39"/>
  <c r="B3460" i="39"/>
  <c r="A3460" i="39"/>
  <c r="B3459" i="39"/>
  <c r="A3459" i="39"/>
  <c r="B3458" i="39"/>
  <c r="A3458" i="39"/>
  <c r="B3457" i="39"/>
  <c r="A3457" i="39"/>
  <c r="B3456" i="39"/>
  <c r="A3456" i="39"/>
  <c r="B3455" i="39"/>
  <c r="A3455" i="39"/>
  <c r="B3454" i="39"/>
  <c r="A3454" i="39"/>
  <c r="B3453" i="39"/>
  <c r="A3453" i="39"/>
  <c r="B3452" i="39"/>
  <c r="A3452" i="39"/>
  <c r="B3451" i="39"/>
  <c r="A3451" i="39"/>
  <c r="B3450" i="39"/>
  <c r="A3450" i="39"/>
  <c r="B3449" i="39"/>
  <c r="A3449" i="39"/>
  <c r="B3448" i="39"/>
  <c r="A3448" i="39"/>
  <c r="B3447" i="39"/>
  <c r="A3447" i="39"/>
  <c r="B3446" i="39"/>
  <c r="A3446" i="39"/>
  <c r="B3445" i="39"/>
  <c r="A3445" i="39"/>
  <c r="B3444" i="39"/>
  <c r="A3444" i="39"/>
  <c r="B3443" i="39"/>
  <c r="A3443" i="39"/>
  <c r="B3442" i="39"/>
  <c r="A3442" i="39"/>
  <c r="B3441" i="39"/>
  <c r="A3441" i="39"/>
  <c r="B3440" i="39"/>
  <c r="A3440" i="39"/>
  <c r="B3439" i="39"/>
  <c r="A3439" i="39"/>
  <c r="B3438" i="39"/>
  <c r="A3438" i="39"/>
  <c r="B3437" i="39"/>
  <c r="A3437" i="39"/>
  <c r="B3436" i="39"/>
  <c r="A3436" i="39"/>
  <c r="B3435" i="39"/>
  <c r="A3435" i="39"/>
  <c r="B3434" i="39"/>
  <c r="A3434" i="39"/>
  <c r="B3433" i="39"/>
  <c r="A3433" i="39"/>
  <c r="B3432" i="39"/>
  <c r="A3432" i="39"/>
  <c r="B3431" i="39"/>
  <c r="A3431" i="39"/>
  <c r="B3430" i="39"/>
  <c r="A3430" i="39"/>
  <c r="B3429" i="39"/>
  <c r="A3429" i="39"/>
  <c r="B3428" i="39"/>
  <c r="A3428" i="39"/>
  <c r="B3427" i="39"/>
  <c r="A3427" i="39"/>
  <c r="B3426" i="39"/>
  <c r="A3426" i="39"/>
  <c r="B3425" i="39"/>
  <c r="A3425" i="39"/>
  <c r="B3424" i="39"/>
  <c r="A3424" i="39"/>
  <c r="B3423" i="39"/>
  <c r="A3423" i="39"/>
  <c r="B3422" i="39"/>
  <c r="A3422" i="39"/>
  <c r="B3421" i="39"/>
  <c r="A3421" i="39"/>
  <c r="B3420" i="39"/>
  <c r="A3420" i="39"/>
  <c r="B3419" i="39"/>
  <c r="A3419" i="39"/>
  <c r="B3418" i="39"/>
  <c r="A3418" i="39"/>
  <c r="B3417" i="39"/>
  <c r="A3417" i="39"/>
  <c r="B3416" i="39"/>
  <c r="A3416" i="39"/>
  <c r="B3415" i="39"/>
  <c r="A3415" i="39"/>
  <c r="B3414" i="39"/>
  <c r="A3414" i="39"/>
  <c r="B3413" i="39"/>
  <c r="A3413" i="39"/>
  <c r="B3412" i="39"/>
  <c r="A3412" i="39"/>
  <c r="B3411" i="39"/>
  <c r="A3411" i="39"/>
  <c r="B3410" i="39"/>
  <c r="A3410" i="39"/>
  <c r="B3409" i="39"/>
  <c r="A3409" i="39"/>
  <c r="B3408" i="39"/>
  <c r="A3408" i="39"/>
  <c r="B3407" i="39"/>
  <c r="A3407" i="39"/>
  <c r="B3406" i="39"/>
  <c r="A3406" i="39"/>
  <c r="B3405" i="39"/>
  <c r="A3405" i="39"/>
  <c r="B3404" i="39"/>
  <c r="A3404" i="39"/>
  <c r="B3403" i="39"/>
  <c r="A3403" i="39"/>
  <c r="B3402" i="39"/>
  <c r="A3402" i="39"/>
  <c r="B3401" i="39"/>
  <c r="A3401" i="39"/>
  <c r="B3400" i="39"/>
  <c r="A3400" i="39"/>
  <c r="B3399" i="39"/>
  <c r="A3399" i="39"/>
  <c r="B3398" i="39"/>
  <c r="A3398" i="39"/>
  <c r="B3397" i="39"/>
  <c r="A3397" i="39"/>
  <c r="B3396" i="39"/>
  <c r="A3396" i="39"/>
  <c r="B3395" i="39"/>
  <c r="A3395" i="39"/>
  <c r="B3394" i="39"/>
  <c r="A3394" i="39"/>
  <c r="B3393" i="39"/>
  <c r="A3393" i="39"/>
  <c r="B3392" i="39"/>
  <c r="A3392" i="39"/>
  <c r="B3391" i="39"/>
  <c r="A3391" i="39"/>
  <c r="B3390" i="39"/>
  <c r="A3390" i="39"/>
  <c r="B3389" i="39"/>
  <c r="A3389" i="39"/>
  <c r="B3388" i="39"/>
  <c r="A3388" i="39"/>
  <c r="B3387" i="39"/>
  <c r="A3387" i="39"/>
  <c r="B3386" i="39"/>
  <c r="A3386" i="39"/>
  <c r="B3385" i="39"/>
  <c r="A3385" i="39"/>
  <c r="B3384" i="39"/>
  <c r="A3384" i="39"/>
  <c r="B3383" i="39"/>
  <c r="A3383" i="39"/>
  <c r="B3382" i="39"/>
  <c r="A3382" i="39"/>
  <c r="B3381" i="39"/>
  <c r="A3381" i="39"/>
  <c r="B3380" i="39"/>
  <c r="A3380" i="39"/>
  <c r="B3379" i="39"/>
  <c r="A3379" i="39"/>
  <c r="B3378" i="39"/>
  <c r="A3378" i="39"/>
  <c r="B3377" i="39"/>
  <c r="A3377" i="39"/>
  <c r="B3376" i="39"/>
  <c r="A3376" i="39"/>
  <c r="B3375" i="39"/>
  <c r="A3375" i="39"/>
  <c r="B3374" i="39"/>
  <c r="A3374" i="39"/>
  <c r="B3373" i="39"/>
  <c r="A3373" i="39"/>
  <c r="B3372" i="39"/>
  <c r="A3372" i="39"/>
  <c r="B3371" i="39"/>
  <c r="A3371" i="39"/>
  <c r="B3370" i="39"/>
  <c r="A3370" i="39"/>
  <c r="B3369" i="39"/>
  <c r="A3369" i="39"/>
  <c r="B3368" i="39"/>
  <c r="A3368" i="39"/>
  <c r="B3367" i="39"/>
  <c r="A3367" i="39"/>
  <c r="B3366" i="39"/>
  <c r="A3366" i="39"/>
  <c r="B3365" i="39"/>
  <c r="A3365" i="39"/>
  <c r="B3364" i="39"/>
  <c r="A3364" i="39"/>
  <c r="B3363" i="39"/>
  <c r="A3363" i="39"/>
  <c r="B3362" i="39"/>
  <c r="A3362" i="39"/>
  <c r="B3361" i="39"/>
  <c r="A3361" i="39"/>
  <c r="B3360" i="39"/>
  <c r="A3360" i="39"/>
  <c r="B3359" i="39"/>
  <c r="A3359" i="39"/>
  <c r="B3358" i="39"/>
  <c r="A3358" i="39"/>
  <c r="B3357" i="39"/>
  <c r="A3357" i="39"/>
  <c r="B3356" i="39"/>
  <c r="A3356" i="39"/>
  <c r="B3355" i="39"/>
  <c r="A3355" i="39"/>
  <c r="B3354" i="39"/>
  <c r="A3354" i="39"/>
  <c r="B3353" i="39"/>
  <c r="A3353" i="39"/>
  <c r="B3352" i="39"/>
  <c r="A3352" i="39"/>
  <c r="B3351" i="39"/>
  <c r="A3351" i="39"/>
  <c r="B3350" i="39"/>
  <c r="A3350" i="39"/>
  <c r="B3349" i="39"/>
  <c r="A3349" i="39"/>
  <c r="B3348" i="39"/>
  <c r="A3348" i="39"/>
  <c r="B3347" i="39"/>
  <c r="A3347" i="39"/>
  <c r="B3346" i="39"/>
  <c r="A3346" i="39"/>
  <c r="B3345" i="39"/>
  <c r="A3345" i="39"/>
  <c r="B3344" i="39"/>
  <c r="A3344" i="39"/>
  <c r="B3343" i="39"/>
  <c r="A3343" i="39"/>
  <c r="B3342" i="39"/>
  <c r="A3342" i="39"/>
  <c r="B3341" i="39"/>
  <c r="A3341" i="39"/>
  <c r="B3340" i="39"/>
  <c r="A3340" i="39"/>
  <c r="B3339" i="39"/>
  <c r="A3339" i="39"/>
  <c r="B3338" i="39"/>
  <c r="A3338" i="39"/>
  <c r="B3337" i="39"/>
  <c r="A3337" i="39"/>
  <c r="B3336" i="39"/>
  <c r="A3336" i="39"/>
  <c r="B3335" i="39"/>
  <c r="A3335" i="39"/>
  <c r="B3334" i="39"/>
  <c r="A3334" i="39"/>
  <c r="B3333" i="39"/>
  <c r="A3333" i="39"/>
  <c r="B3332" i="39"/>
  <c r="A3332" i="39"/>
  <c r="B3331" i="39"/>
  <c r="A3331" i="39"/>
  <c r="B3330" i="39"/>
  <c r="A3330" i="39"/>
  <c r="B3329" i="39"/>
  <c r="A3329" i="39"/>
  <c r="B3328" i="39"/>
  <c r="A3328" i="39"/>
  <c r="B3327" i="39"/>
  <c r="A3327" i="39"/>
  <c r="B3326" i="39"/>
  <c r="A3326" i="39"/>
  <c r="B3325" i="39"/>
  <c r="A3325" i="39"/>
  <c r="B3324" i="39"/>
  <c r="A3324" i="39"/>
  <c r="B3323" i="39"/>
  <c r="A3323" i="39"/>
  <c r="B3322" i="39"/>
  <c r="A3322" i="39"/>
  <c r="B3321" i="39"/>
  <c r="A3321" i="39"/>
  <c r="B3320" i="39"/>
  <c r="A3320" i="39"/>
  <c r="B3319" i="39"/>
  <c r="A3319" i="39"/>
  <c r="B3318" i="39"/>
  <c r="A3318" i="39"/>
  <c r="B3317" i="39"/>
  <c r="A3317" i="39"/>
  <c r="B3316" i="39"/>
  <c r="A3316" i="39"/>
  <c r="B3315" i="39"/>
  <c r="A3315" i="39"/>
  <c r="B3314" i="39"/>
  <c r="A3314" i="39"/>
  <c r="B3313" i="39"/>
  <c r="A3313" i="39"/>
  <c r="B3312" i="39"/>
  <c r="A3312" i="39"/>
  <c r="B3311" i="39"/>
  <c r="A3311" i="39"/>
  <c r="B3310" i="39"/>
  <c r="A3310" i="39"/>
  <c r="B3309" i="39"/>
  <c r="A3309" i="39"/>
  <c r="B3308" i="39"/>
  <c r="A3308" i="39"/>
  <c r="B3307" i="39"/>
  <c r="A3307" i="39"/>
  <c r="B3306" i="39"/>
  <c r="A3306" i="39"/>
  <c r="B3305" i="39"/>
  <c r="A3305" i="39"/>
  <c r="B3304" i="39"/>
  <c r="A3304" i="39"/>
  <c r="B3303" i="39"/>
  <c r="A3303" i="39"/>
  <c r="B3302" i="39"/>
  <c r="A3302" i="39"/>
  <c r="B3301" i="39"/>
  <c r="A3301" i="39"/>
  <c r="B3300" i="39"/>
  <c r="A3300" i="39"/>
  <c r="B3299" i="39"/>
  <c r="A3299" i="39"/>
  <c r="B3298" i="39"/>
  <c r="A3298" i="39"/>
  <c r="B3297" i="39"/>
  <c r="A3297" i="39"/>
  <c r="B3296" i="39"/>
  <c r="A3296" i="39"/>
  <c r="B3295" i="39"/>
  <c r="A3295" i="39"/>
  <c r="B3294" i="39"/>
  <c r="A3294" i="39"/>
  <c r="B3293" i="39"/>
  <c r="A3293" i="39"/>
  <c r="B3292" i="39"/>
  <c r="A3292" i="39"/>
  <c r="B3291" i="39"/>
  <c r="A3291" i="39"/>
  <c r="B3290" i="39"/>
  <c r="A3290" i="39"/>
  <c r="B3289" i="39"/>
  <c r="A3289" i="39"/>
  <c r="B3288" i="39"/>
  <c r="A3288" i="39"/>
  <c r="B3287" i="39"/>
  <c r="A3287" i="39"/>
  <c r="B3286" i="39"/>
  <c r="A3286" i="39"/>
  <c r="B3285" i="39"/>
  <c r="A3285" i="39"/>
  <c r="B3284" i="39"/>
  <c r="A3284" i="39"/>
  <c r="B3283" i="39"/>
  <c r="A3283" i="39"/>
  <c r="B3282" i="39"/>
  <c r="A3282" i="39"/>
  <c r="B3281" i="39"/>
  <c r="A3281" i="39"/>
  <c r="B3280" i="39"/>
  <c r="A3280" i="39"/>
  <c r="B3279" i="39"/>
  <c r="A3279" i="39"/>
  <c r="B3278" i="39"/>
  <c r="A3278" i="39"/>
  <c r="B3277" i="39"/>
  <c r="A3277" i="39"/>
  <c r="B3276" i="39"/>
  <c r="A3276" i="39"/>
  <c r="B3275" i="39"/>
  <c r="A3275" i="39"/>
  <c r="B3274" i="39"/>
  <c r="A3274" i="39"/>
  <c r="B3273" i="39"/>
  <c r="A3273" i="39"/>
  <c r="B3272" i="39"/>
  <c r="A3272" i="39"/>
  <c r="B3271" i="39"/>
  <c r="A3271" i="39"/>
  <c r="B3270" i="39"/>
  <c r="A3270" i="39"/>
  <c r="B3269" i="39"/>
  <c r="A3269" i="39"/>
  <c r="B3268" i="39"/>
  <c r="A3268" i="39"/>
  <c r="B3267" i="39"/>
  <c r="A3267" i="39"/>
  <c r="B3266" i="39"/>
  <c r="A3266" i="39"/>
  <c r="B3265" i="39"/>
  <c r="A3265" i="39"/>
  <c r="B3264" i="39"/>
  <c r="A3264" i="39"/>
  <c r="B3263" i="39"/>
  <c r="A3263" i="39"/>
  <c r="B3262" i="39"/>
  <c r="A3262" i="39"/>
  <c r="B3261" i="39"/>
  <c r="A3261" i="39"/>
  <c r="B3260" i="39"/>
  <c r="A3260" i="39"/>
  <c r="B3259" i="39"/>
  <c r="A3259" i="39"/>
  <c r="B3258" i="39"/>
  <c r="A3258" i="39"/>
  <c r="B3257" i="39"/>
  <c r="A3257" i="39"/>
  <c r="B3256" i="39"/>
  <c r="A3256" i="39"/>
  <c r="B3255" i="39"/>
  <c r="A3255" i="39"/>
  <c r="B3254" i="39"/>
  <c r="A3254" i="39"/>
  <c r="B3253" i="39"/>
  <c r="A3253" i="39"/>
  <c r="B3252" i="39"/>
  <c r="A3252" i="39"/>
  <c r="B3251" i="39"/>
  <c r="A3251" i="39"/>
  <c r="B3250" i="39"/>
  <c r="A3250" i="39"/>
  <c r="B3249" i="39"/>
  <c r="A3249" i="39"/>
  <c r="B3248" i="39"/>
  <c r="A3248" i="39"/>
  <c r="B3247" i="39"/>
  <c r="A3247" i="39"/>
  <c r="B3246" i="39"/>
  <c r="A3246" i="39"/>
  <c r="B3245" i="39"/>
  <c r="A3245" i="39"/>
  <c r="B3244" i="39"/>
  <c r="A3244" i="39"/>
  <c r="B3243" i="39"/>
  <c r="A3243" i="39"/>
  <c r="B3242" i="39"/>
  <c r="A3242" i="39"/>
  <c r="B3241" i="39"/>
  <c r="A3241" i="39"/>
  <c r="B3240" i="39"/>
  <c r="A3240" i="39"/>
  <c r="B3239" i="39"/>
  <c r="A3239" i="39"/>
  <c r="B3238" i="39"/>
  <c r="A3238" i="39"/>
  <c r="B3237" i="39"/>
  <c r="A3237" i="39"/>
  <c r="B3236" i="39"/>
  <c r="A3236" i="39"/>
  <c r="B3235" i="39"/>
  <c r="A3235" i="39"/>
  <c r="B3234" i="39"/>
  <c r="A3234" i="39"/>
  <c r="B3233" i="39"/>
  <c r="A3233" i="39"/>
  <c r="B3232" i="39"/>
  <c r="A3232" i="39"/>
  <c r="B3231" i="39"/>
  <c r="A3231" i="39"/>
  <c r="B3230" i="39"/>
  <c r="A3230" i="39"/>
  <c r="B3229" i="39"/>
  <c r="A3229" i="39"/>
  <c r="B3228" i="39"/>
  <c r="A3228" i="39"/>
  <c r="B3227" i="39"/>
  <c r="A3227" i="39"/>
  <c r="B3226" i="39"/>
  <c r="A3226" i="39"/>
  <c r="B3225" i="39"/>
  <c r="A3225" i="39"/>
  <c r="B3224" i="39"/>
  <c r="A3224" i="39"/>
  <c r="B3223" i="39"/>
  <c r="A3223" i="39"/>
  <c r="B3222" i="39"/>
  <c r="A3222" i="39"/>
  <c r="B3221" i="39"/>
  <c r="A3221" i="39"/>
  <c r="B3220" i="39"/>
  <c r="A3220" i="39"/>
  <c r="B3219" i="39"/>
  <c r="A3219" i="39"/>
  <c r="B3218" i="39"/>
  <c r="A3218" i="39"/>
  <c r="B3217" i="39"/>
  <c r="A3217" i="39"/>
  <c r="B3216" i="39"/>
  <c r="A3216" i="39"/>
  <c r="B3215" i="39"/>
  <c r="A3215" i="39"/>
  <c r="B3214" i="39"/>
  <c r="A3214" i="39"/>
  <c r="B3213" i="39"/>
  <c r="A3213" i="39"/>
  <c r="B3212" i="39"/>
  <c r="A3212" i="39"/>
  <c r="B3211" i="39"/>
  <c r="A3211" i="39"/>
  <c r="B3210" i="39"/>
  <c r="A3210" i="39"/>
  <c r="B3209" i="39"/>
  <c r="A3209" i="39"/>
  <c r="B3208" i="39"/>
  <c r="A3208" i="39"/>
  <c r="B3207" i="39"/>
  <c r="A3207" i="39"/>
  <c r="B3206" i="39"/>
  <c r="A3206" i="39"/>
  <c r="B3205" i="39"/>
  <c r="A3205" i="39"/>
  <c r="B3204" i="39"/>
  <c r="A3204" i="39"/>
  <c r="B3203" i="39"/>
  <c r="A3203" i="39"/>
  <c r="B3202" i="39"/>
  <c r="A3202" i="39"/>
  <c r="B3201" i="39"/>
  <c r="A3201" i="39"/>
  <c r="B3200" i="39"/>
  <c r="A3200" i="39"/>
  <c r="B3199" i="39"/>
  <c r="A3199" i="39"/>
  <c r="B3198" i="39"/>
  <c r="A3198" i="39"/>
  <c r="B3197" i="39"/>
  <c r="A3197" i="39"/>
  <c r="B3196" i="39"/>
  <c r="A3196" i="39"/>
  <c r="B3195" i="39"/>
  <c r="A3195" i="39"/>
  <c r="B3194" i="39"/>
  <c r="A3194" i="39"/>
  <c r="B3193" i="39"/>
  <c r="A3193" i="39"/>
  <c r="B3192" i="39"/>
  <c r="A3192" i="39"/>
  <c r="B3191" i="39"/>
  <c r="A3191" i="39"/>
  <c r="B3190" i="39"/>
  <c r="A3190" i="39"/>
  <c r="B3189" i="39"/>
  <c r="A3189" i="39"/>
  <c r="B3188" i="39"/>
  <c r="A3188" i="39"/>
  <c r="B3187" i="39"/>
  <c r="A3187" i="39"/>
  <c r="B3186" i="39"/>
  <c r="A3186" i="39"/>
  <c r="B3185" i="39"/>
  <c r="A3185" i="39"/>
  <c r="B3184" i="39"/>
  <c r="A3184" i="39"/>
  <c r="B3183" i="39"/>
  <c r="A3183" i="39"/>
  <c r="B3182" i="39"/>
  <c r="A3182" i="39"/>
  <c r="B3181" i="39"/>
  <c r="A3181" i="39"/>
  <c r="B3180" i="39"/>
  <c r="A3180" i="39"/>
  <c r="B3179" i="39"/>
  <c r="A3179" i="39"/>
  <c r="B3178" i="39"/>
  <c r="A3178" i="39"/>
  <c r="B3177" i="39"/>
  <c r="A3177" i="39"/>
  <c r="B3176" i="39"/>
  <c r="A3176" i="39"/>
  <c r="B3175" i="39"/>
  <c r="A3175" i="39"/>
  <c r="B3174" i="39"/>
  <c r="A3174" i="39"/>
  <c r="B3173" i="39"/>
  <c r="A3173" i="39"/>
  <c r="B3172" i="39"/>
  <c r="A3172" i="39"/>
  <c r="B3171" i="39"/>
  <c r="A3171" i="39"/>
  <c r="B3170" i="39"/>
  <c r="A3170" i="39"/>
  <c r="B3169" i="39"/>
  <c r="A3169" i="39"/>
  <c r="B3168" i="39"/>
  <c r="A3168" i="39"/>
  <c r="B3167" i="39"/>
  <c r="A3167" i="39"/>
  <c r="B3166" i="39"/>
  <c r="A3166" i="39"/>
  <c r="B3165" i="39"/>
  <c r="A3165" i="39"/>
  <c r="B3164" i="39"/>
  <c r="A3164" i="39"/>
  <c r="B3163" i="39"/>
  <c r="A3163" i="39"/>
  <c r="B3162" i="39"/>
  <c r="A3162" i="39"/>
  <c r="B3161" i="39"/>
  <c r="A3161" i="39"/>
  <c r="B3160" i="39"/>
  <c r="A3160" i="39"/>
  <c r="B3159" i="39"/>
  <c r="A3159" i="39"/>
  <c r="B3158" i="39"/>
  <c r="A3158" i="39"/>
  <c r="B3157" i="39"/>
  <c r="A3157" i="39"/>
  <c r="B3156" i="39"/>
  <c r="A3156" i="39"/>
  <c r="B3155" i="39"/>
  <c r="A3155" i="39"/>
  <c r="B3154" i="39"/>
  <c r="A3154" i="39"/>
  <c r="B3153" i="39"/>
  <c r="A3153" i="39"/>
  <c r="B3152" i="39"/>
  <c r="A3152" i="39"/>
  <c r="B3151" i="39"/>
  <c r="A3151" i="39"/>
  <c r="B3150" i="39"/>
  <c r="A3150" i="39"/>
  <c r="B3149" i="39"/>
  <c r="A3149" i="39"/>
  <c r="B3148" i="39"/>
  <c r="A3148" i="39"/>
  <c r="B3147" i="39"/>
  <c r="A3147" i="39"/>
  <c r="B3146" i="39"/>
  <c r="A3146" i="39"/>
  <c r="B3145" i="39"/>
  <c r="A3145" i="39"/>
  <c r="B3144" i="39"/>
  <c r="A3144" i="39"/>
  <c r="B3143" i="39"/>
  <c r="A3143" i="39"/>
  <c r="B3142" i="39"/>
  <c r="A3142" i="39"/>
  <c r="B3141" i="39"/>
  <c r="A3141" i="39"/>
  <c r="B3140" i="39"/>
  <c r="A3140" i="39"/>
  <c r="B3139" i="39"/>
  <c r="A3139" i="39"/>
  <c r="B3138" i="39"/>
  <c r="A3138" i="39"/>
  <c r="B3137" i="39"/>
  <c r="A3137" i="39"/>
  <c r="B3136" i="39"/>
  <c r="A3136" i="39"/>
  <c r="B3135" i="39"/>
  <c r="A3135" i="39"/>
  <c r="B3134" i="39"/>
  <c r="A3134" i="39"/>
  <c r="B3133" i="39"/>
  <c r="A3133" i="39"/>
  <c r="B3132" i="39"/>
  <c r="A3132" i="39"/>
  <c r="B3131" i="39"/>
  <c r="A3131" i="39"/>
  <c r="B3130" i="39"/>
  <c r="A3130" i="39"/>
  <c r="B3129" i="39"/>
  <c r="A3129" i="39"/>
  <c r="B3128" i="39"/>
  <c r="A3128" i="39"/>
  <c r="B3127" i="39"/>
  <c r="A3127" i="39"/>
  <c r="B3126" i="39"/>
  <c r="A3126" i="39"/>
  <c r="B3125" i="39"/>
  <c r="A3125" i="39"/>
  <c r="B3124" i="39"/>
  <c r="A3124" i="39"/>
  <c r="B3123" i="39"/>
  <c r="A3123" i="39"/>
  <c r="B3122" i="39"/>
  <c r="A3122" i="39"/>
  <c r="B3121" i="39"/>
  <c r="A3121" i="39"/>
  <c r="B3120" i="39"/>
  <c r="A3120" i="39"/>
  <c r="B3119" i="39"/>
  <c r="A3119" i="39"/>
  <c r="B3118" i="39"/>
  <c r="A3118" i="39"/>
  <c r="B3117" i="39"/>
  <c r="A3117" i="39"/>
  <c r="B3116" i="39"/>
  <c r="A3116" i="39"/>
  <c r="B3115" i="39"/>
  <c r="A3115" i="39"/>
  <c r="B3114" i="39"/>
  <c r="A3114" i="39"/>
  <c r="B3113" i="39"/>
  <c r="A3113" i="39"/>
  <c r="B3112" i="39"/>
  <c r="A3112" i="39"/>
  <c r="B3111" i="39"/>
  <c r="A3111" i="39"/>
  <c r="B3110" i="39"/>
  <c r="A3110" i="39"/>
  <c r="B3109" i="39"/>
  <c r="A3109" i="39"/>
  <c r="B3108" i="39"/>
  <c r="A3108" i="39"/>
  <c r="B3107" i="39"/>
  <c r="A3107" i="39"/>
  <c r="B3106" i="39"/>
  <c r="A3106" i="39"/>
  <c r="B3105" i="39"/>
  <c r="A3105" i="39"/>
  <c r="B3104" i="39"/>
  <c r="A3104" i="39"/>
  <c r="B3103" i="39"/>
  <c r="A3103" i="39"/>
  <c r="B3102" i="39"/>
  <c r="A3102" i="39"/>
  <c r="B3101" i="39"/>
  <c r="A3101" i="39"/>
  <c r="B3100" i="39"/>
  <c r="A3100" i="39"/>
  <c r="B3099" i="39"/>
  <c r="A3099" i="39"/>
  <c r="B3098" i="39"/>
  <c r="A3098" i="39"/>
  <c r="B3097" i="39"/>
  <c r="A3097" i="39"/>
  <c r="B3096" i="39"/>
  <c r="A3096" i="39"/>
  <c r="B3095" i="39"/>
  <c r="A3095" i="39"/>
  <c r="B3094" i="39"/>
  <c r="A3094" i="39"/>
  <c r="B3093" i="39"/>
  <c r="A3093" i="39"/>
  <c r="B3092" i="39"/>
  <c r="A3092" i="39"/>
  <c r="B3091" i="39"/>
  <c r="A3091" i="39"/>
  <c r="B3090" i="39"/>
  <c r="A3090" i="39"/>
  <c r="B3089" i="39"/>
  <c r="A3089" i="39"/>
  <c r="B3088" i="39"/>
  <c r="A3088" i="39"/>
  <c r="B3087" i="39"/>
  <c r="A3087" i="39"/>
  <c r="B3086" i="39"/>
  <c r="A3086" i="39"/>
  <c r="B3085" i="39"/>
  <c r="A3085" i="39"/>
  <c r="B3084" i="39"/>
  <c r="A3084" i="39"/>
  <c r="B3083" i="39"/>
  <c r="A3083" i="39"/>
  <c r="B3082" i="39"/>
  <c r="A3082" i="39"/>
  <c r="B3081" i="39"/>
  <c r="A3081" i="39"/>
  <c r="B3080" i="39"/>
  <c r="A3080" i="39"/>
  <c r="B3079" i="39"/>
  <c r="A3079" i="39"/>
  <c r="B3078" i="39"/>
  <c r="A3078" i="39"/>
  <c r="B3077" i="39"/>
  <c r="A3077" i="39"/>
  <c r="B3076" i="39"/>
  <c r="A3076" i="39"/>
  <c r="B3075" i="39"/>
  <c r="A3075" i="39"/>
  <c r="B3074" i="39"/>
  <c r="A3074" i="39"/>
  <c r="B3073" i="39"/>
  <c r="A3073" i="39"/>
  <c r="B3072" i="39"/>
  <c r="A3072" i="39"/>
  <c r="B3071" i="39"/>
  <c r="A3071" i="39"/>
  <c r="B3070" i="39"/>
  <c r="A3070" i="39"/>
  <c r="B3069" i="39"/>
  <c r="A3069" i="39"/>
  <c r="B3068" i="39"/>
  <c r="A3068" i="39"/>
  <c r="B3067" i="39"/>
  <c r="A3067" i="39"/>
  <c r="B3066" i="39"/>
  <c r="A3066" i="39"/>
  <c r="B3065" i="39"/>
  <c r="A3065" i="39"/>
  <c r="B3064" i="39"/>
  <c r="A3064" i="39"/>
  <c r="B3063" i="39"/>
  <c r="A3063" i="39"/>
  <c r="B3062" i="39"/>
  <c r="A3062" i="39"/>
  <c r="B3061" i="39"/>
  <c r="A3061" i="39"/>
  <c r="B3060" i="39"/>
  <c r="A3060" i="39"/>
  <c r="B3059" i="39"/>
  <c r="A3059" i="39"/>
  <c r="B3058" i="39"/>
  <c r="A3058" i="39"/>
  <c r="B3057" i="39"/>
  <c r="A3057" i="39"/>
  <c r="B3056" i="39"/>
  <c r="A3056" i="39"/>
  <c r="B3055" i="39"/>
  <c r="A3055" i="39"/>
  <c r="B3054" i="39"/>
  <c r="A3054" i="39"/>
  <c r="B3053" i="39"/>
  <c r="A3053" i="39"/>
  <c r="B3052" i="39"/>
  <c r="A3052" i="39"/>
  <c r="B3051" i="39"/>
  <c r="A3051" i="39"/>
  <c r="B3050" i="39"/>
  <c r="A3050" i="39"/>
  <c r="B3049" i="39"/>
  <c r="A3049" i="39"/>
  <c r="B3048" i="39"/>
  <c r="A3048" i="39"/>
  <c r="B3047" i="39"/>
  <c r="A3047" i="39"/>
  <c r="B3046" i="39"/>
  <c r="A3046" i="39"/>
  <c r="B3045" i="39"/>
  <c r="A3045" i="39"/>
  <c r="B3044" i="39"/>
  <c r="A3044" i="39"/>
  <c r="B3043" i="39"/>
  <c r="A3043" i="39"/>
  <c r="B3042" i="39"/>
  <c r="A3042" i="39"/>
  <c r="B3041" i="39"/>
  <c r="A3041" i="39"/>
  <c r="B3040" i="39"/>
  <c r="A3040" i="39"/>
  <c r="B3039" i="39"/>
  <c r="A3039" i="39"/>
  <c r="B3038" i="39"/>
  <c r="A3038" i="39"/>
  <c r="B3037" i="39"/>
  <c r="A3037" i="39"/>
  <c r="B3036" i="39"/>
  <c r="A3036" i="39"/>
  <c r="B3035" i="39"/>
  <c r="A3035" i="39"/>
  <c r="B3034" i="39"/>
  <c r="A3034" i="39"/>
  <c r="B3033" i="39"/>
  <c r="A3033" i="39"/>
  <c r="B3032" i="39"/>
  <c r="A3032" i="39"/>
  <c r="B3031" i="39"/>
  <c r="A3031" i="39"/>
  <c r="B3030" i="39"/>
  <c r="A3030" i="39"/>
  <c r="B3029" i="39"/>
  <c r="A3029" i="39"/>
  <c r="B3028" i="39"/>
  <c r="A3028" i="39"/>
  <c r="B3027" i="39"/>
  <c r="A3027" i="39"/>
  <c r="B3026" i="39"/>
  <c r="A3026" i="39"/>
  <c r="B3025" i="39"/>
  <c r="A3025" i="39"/>
  <c r="B3024" i="39"/>
  <c r="A3024" i="39"/>
  <c r="B3023" i="39"/>
  <c r="A3023" i="39"/>
  <c r="B3022" i="39"/>
  <c r="A3022" i="39"/>
  <c r="B3021" i="39"/>
  <c r="A3021" i="39"/>
  <c r="B3020" i="39"/>
  <c r="A3020" i="39"/>
  <c r="B3019" i="39"/>
  <c r="A3019" i="39"/>
  <c r="B3018" i="39"/>
  <c r="A3018" i="39"/>
  <c r="B3017" i="39"/>
  <c r="A3017" i="39"/>
  <c r="B3016" i="39"/>
  <c r="A3016" i="39"/>
  <c r="B3015" i="39"/>
  <c r="A3015" i="39"/>
  <c r="B3014" i="39"/>
  <c r="A3014" i="39"/>
  <c r="B3013" i="39"/>
  <c r="A3013" i="39"/>
  <c r="B3012" i="39"/>
  <c r="A3012" i="39"/>
  <c r="B3011" i="39"/>
  <c r="A3011" i="39"/>
  <c r="B3010" i="39"/>
  <c r="A3010" i="39"/>
  <c r="B3009" i="39"/>
  <c r="A3009" i="39"/>
  <c r="B3008" i="39"/>
  <c r="A3008" i="39"/>
  <c r="B3007" i="39"/>
  <c r="A3007" i="39"/>
  <c r="B3006" i="39"/>
  <c r="A3006" i="39"/>
  <c r="B3005" i="39"/>
  <c r="A3005" i="39"/>
  <c r="B3004" i="39"/>
  <c r="A3004" i="39"/>
  <c r="B3003" i="39"/>
  <c r="A3003" i="39"/>
  <c r="B3002" i="39"/>
  <c r="A3002" i="39"/>
  <c r="B3001" i="39"/>
  <c r="A3001" i="39"/>
  <c r="B3000" i="39"/>
  <c r="A3000" i="39"/>
  <c r="B2999" i="39"/>
  <c r="A2999" i="39"/>
  <c r="B2998" i="39"/>
  <c r="A2998" i="39"/>
  <c r="B2997" i="39"/>
  <c r="A2997" i="39"/>
  <c r="B2996" i="39"/>
  <c r="A2996" i="39"/>
  <c r="B2995" i="39"/>
  <c r="A2995" i="39"/>
  <c r="B2994" i="39"/>
  <c r="A2994" i="39"/>
  <c r="B2993" i="39"/>
  <c r="A2993" i="39"/>
  <c r="B2992" i="39"/>
  <c r="A2992" i="39"/>
  <c r="B2991" i="39"/>
  <c r="A2991" i="39"/>
  <c r="B2990" i="39"/>
  <c r="A2990" i="39"/>
  <c r="B2989" i="39"/>
  <c r="A2989" i="39"/>
  <c r="B2988" i="39"/>
  <c r="A2988" i="39"/>
  <c r="B2987" i="39"/>
  <c r="A2987" i="39"/>
  <c r="B2986" i="39"/>
  <c r="A2986" i="39"/>
  <c r="B2985" i="39"/>
  <c r="A2985" i="39"/>
  <c r="B2984" i="39"/>
  <c r="A2984" i="39"/>
  <c r="B2983" i="39"/>
  <c r="A2983" i="39"/>
  <c r="B2982" i="39"/>
  <c r="A2982" i="39"/>
  <c r="B2981" i="39"/>
  <c r="A2981" i="39"/>
  <c r="B2980" i="39"/>
  <c r="A2980" i="39"/>
  <c r="B2979" i="39"/>
  <c r="A2979" i="39"/>
  <c r="B2978" i="39"/>
  <c r="A2978" i="39"/>
  <c r="B2977" i="39"/>
  <c r="A2977" i="39"/>
  <c r="B2976" i="39"/>
  <c r="A2976" i="39"/>
  <c r="B2975" i="39"/>
  <c r="A2975" i="39"/>
  <c r="B2974" i="39"/>
  <c r="A2974" i="39"/>
  <c r="B2973" i="39"/>
  <c r="A2973" i="39"/>
  <c r="B2972" i="39"/>
  <c r="A2972" i="39"/>
  <c r="B2971" i="39"/>
  <c r="A2971" i="39"/>
  <c r="B2970" i="39"/>
  <c r="A2970" i="39"/>
  <c r="B2969" i="39"/>
  <c r="A2969" i="39"/>
  <c r="B2968" i="39"/>
  <c r="A2968" i="39"/>
  <c r="B2967" i="39"/>
  <c r="A2967" i="39"/>
  <c r="B2966" i="39"/>
  <c r="A2966" i="39"/>
  <c r="B2965" i="39"/>
  <c r="A2965" i="39"/>
  <c r="B2964" i="39"/>
  <c r="A2964" i="39"/>
  <c r="B2963" i="39"/>
  <c r="A2963" i="39"/>
  <c r="B2962" i="39"/>
  <c r="A2962" i="39"/>
  <c r="B2961" i="39"/>
  <c r="A2961" i="39"/>
  <c r="B2960" i="39"/>
  <c r="A2960" i="39"/>
  <c r="B2959" i="39"/>
  <c r="A2959" i="39"/>
  <c r="B2958" i="39"/>
  <c r="A2958" i="39"/>
  <c r="B2957" i="39"/>
  <c r="A2957" i="39"/>
  <c r="B2956" i="39"/>
  <c r="A2956" i="39"/>
  <c r="B2955" i="39"/>
  <c r="A2955" i="39"/>
  <c r="B2954" i="39"/>
  <c r="A2954" i="39"/>
  <c r="B2953" i="39"/>
  <c r="A2953" i="39"/>
  <c r="B2952" i="39"/>
  <c r="A2952" i="39"/>
  <c r="B2951" i="39"/>
  <c r="A2951" i="39"/>
  <c r="B2950" i="39"/>
  <c r="A2950" i="39"/>
  <c r="B2949" i="39"/>
  <c r="A2949" i="39"/>
  <c r="B2948" i="39"/>
  <c r="A2948" i="39"/>
  <c r="B2947" i="39"/>
  <c r="A2947" i="39"/>
  <c r="B2946" i="39"/>
  <c r="A2946" i="39"/>
  <c r="B2945" i="39"/>
  <c r="A2945" i="39"/>
  <c r="B2944" i="39"/>
  <c r="A2944" i="39"/>
  <c r="B2943" i="39"/>
  <c r="A2943" i="39"/>
  <c r="B2942" i="39"/>
  <c r="A2942" i="39"/>
  <c r="B2941" i="39"/>
  <c r="A2941" i="39"/>
  <c r="B2940" i="39"/>
  <c r="A2940" i="39"/>
  <c r="B2939" i="39"/>
  <c r="A2939" i="39"/>
  <c r="B2938" i="39"/>
  <c r="A2938" i="39"/>
  <c r="B2937" i="39"/>
  <c r="A2937" i="39"/>
  <c r="B2936" i="39"/>
  <c r="A2936" i="39"/>
  <c r="B2935" i="39"/>
  <c r="A2935" i="39"/>
  <c r="B2934" i="39"/>
  <c r="A2934" i="39"/>
  <c r="B2933" i="39"/>
  <c r="A2933" i="39"/>
  <c r="B2932" i="39"/>
  <c r="A2932" i="39"/>
  <c r="B2931" i="39"/>
  <c r="A2931" i="39"/>
  <c r="B2930" i="39"/>
  <c r="A2930" i="39"/>
  <c r="B2929" i="39"/>
  <c r="A2929" i="39"/>
  <c r="B2928" i="39"/>
  <c r="A2928" i="39"/>
  <c r="B2927" i="39"/>
  <c r="A2927" i="39"/>
  <c r="B2926" i="39"/>
  <c r="A2926" i="39"/>
  <c r="B2925" i="39"/>
  <c r="A2925" i="39"/>
  <c r="B2924" i="39"/>
  <c r="A2924" i="39"/>
  <c r="B2923" i="39"/>
  <c r="A2923" i="39"/>
  <c r="B2922" i="39"/>
  <c r="A2922" i="39"/>
  <c r="B2921" i="39"/>
  <c r="A2921" i="39"/>
  <c r="B2920" i="39"/>
  <c r="A2920" i="39"/>
  <c r="B2919" i="39"/>
  <c r="A2919" i="39"/>
  <c r="B2918" i="39"/>
  <c r="A2918" i="39"/>
  <c r="B2917" i="39"/>
  <c r="A2917" i="39"/>
  <c r="B2916" i="39"/>
  <c r="A2916" i="39"/>
  <c r="B2915" i="39"/>
  <c r="A2915" i="39"/>
  <c r="B2914" i="39"/>
  <c r="A2914" i="39"/>
  <c r="B2913" i="39"/>
  <c r="A2913" i="39"/>
  <c r="B2912" i="39"/>
  <c r="A2912" i="39"/>
  <c r="B2911" i="39"/>
  <c r="A2911" i="39"/>
  <c r="B2910" i="39"/>
  <c r="A2910" i="39"/>
  <c r="B2909" i="39"/>
  <c r="A2909" i="39"/>
  <c r="B2908" i="39"/>
  <c r="A2908" i="39"/>
  <c r="B2907" i="39"/>
  <c r="A2907" i="39"/>
  <c r="B2906" i="39"/>
  <c r="A2906" i="39"/>
  <c r="B2905" i="39"/>
  <c r="A2905" i="39"/>
  <c r="B2904" i="39"/>
  <c r="A2904" i="39"/>
  <c r="B2903" i="39"/>
  <c r="A2903" i="39"/>
  <c r="B2902" i="39"/>
  <c r="A2902" i="39"/>
  <c r="B2901" i="39"/>
  <c r="A2901" i="39"/>
  <c r="B2900" i="39"/>
  <c r="A2900" i="39"/>
  <c r="B2899" i="39"/>
  <c r="A2899" i="39"/>
  <c r="B2898" i="39"/>
  <c r="A2898" i="39"/>
  <c r="B2897" i="39"/>
  <c r="A2897" i="39"/>
  <c r="B2896" i="39"/>
  <c r="A2896" i="39"/>
  <c r="B2895" i="39"/>
  <c r="A2895" i="39"/>
  <c r="B2894" i="39"/>
  <c r="A2894" i="39"/>
  <c r="B2893" i="39"/>
  <c r="A2893" i="39"/>
  <c r="B2892" i="39"/>
  <c r="A2892" i="39"/>
  <c r="B2891" i="39"/>
  <c r="A2891" i="39"/>
  <c r="B2890" i="39"/>
  <c r="A2890" i="39"/>
  <c r="B2889" i="39"/>
  <c r="A2889" i="39"/>
  <c r="B2888" i="39"/>
  <c r="A2888" i="39"/>
  <c r="B2887" i="39"/>
  <c r="A2887" i="39"/>
  <c r="B2886" i="39"/>
  <c r="A2886" i="39"/>
  <c r="B2885" i="39"/>
  <c r="A2885" i="39"/>
  <c r="B2884" i="39"/>
  <c r="A2884" i="39"/>
  <c r="B2883" i="39"/>
  <c r="A2883" i="39"/>
  <c r="B2882" i="39"/>
  <c r="A2882" i="39"/>
  <c r="B2881" i="39"/>
  <c r="A2881" i="39"/>
  <c r="B2880" i="39"/>
  <c r="A2880" i="39"/>
  <c r="B2879" i="39"/>
  <c r="A2879" i="39"/>
  <c r="B2878" i="39"/>
  <c r="A2878" i="39"/>
  <c r="B2877" i="39"/>
  <c r="A2877" i="39"/>
  <c r="B2876" i="39"/>
  <c r="A2876" i="39"/>
  <c r="B2875" i="39"/>
  <c r="A2875" i="39"/>
  <c r="B2874" i="39"/>
  <c r="A2874" i="39"/>
  <c r="B2873" i="39"/>
  <c r="A2873" i="39"/>
  <c r="B2872" i="39"/>
  <c r="A2872" i="39"/>
  <c r="B2871" i="39"/>
  <c r="A2871" i="39"/>
  <c r="B2870" i="39"/>
  <c r="A2870" i="39"/>
  <c r="B2869" i="39"/>
  <c r="A2869" i="39"/>
  <c r="B2868" i="39"/>
  <c r="A2868" i="39"/>
  <c r="B2867" i="39"/>
  <c r="A2867" i="39"/>
  <c r="B2866" i="39"/>
  <c r="A2866" i="39"/>
  <c r="B2865" i="39"/>
  <c r="A2865" i="39"/>
  <c r="B2864" i="39"/>
  <c r="A2864" i="39"/>
  <c r="B2863" i="39"/>
  <c r="A2863" i="39"/>
  <c r="B2862" i="39"/>
  <c r="A2862" i="39"/>
  <c r="B2861" i="39"/>
  <c r="A2861" i="39"/>
  <c r="B2860" i="39"/>
  <c r="A2860" i="39"/>
  <c r="B2859" i="39"/>
  <c r="A2859" i="39"/>
  <c r="B2858" i="39"/>
  <c r="A2858" i="39"/>
  <c r="B2857" i="39"/>
  <c r="A2857" i="39"/>
  <c r="B2856" i="39"/>
  <c r="A2856" i="39"/>
  <c r="B2855" i="39"/>
  <c r="A2855" i="39"/>
  <c r="B2854" i="39"/>
  <c r="A2854" i="39"/>
  <c r="B2853" i="39"/>
  <c r="A2853" i="39"/>
  <c r="B2852" i="39"/>
  <c r="A2852" i="39"/>
  <c r="B2851" i="39"/>
  <c r="A2851" i="39"/>
  <c r="B2850" i="39"/>
  <c r="A2850" i="39"/>
  <c r="B2849" i="39"/>
  <c r="A2849" i="39"/>
  <c r="B2848" i="39"/>
  <c r="A2848" i="39"/>
  <c r="B2847" i="39"/>
  <c r="A2847" i="39"/>
  <c r="B2846" i="39"/>
  <c r="A2846" i="39"/>
  <c r="B2845" i="39"/>
  <c r="A2845" i="39"/>
  <c r="B2844" i="39"/>
  <c r="A2844" i="39"/>
  <c r="B2843" i="39"/>
  <c r="A2843" i="39"/>
  <c r="B2842" i="39"/>
  <c r="A2842" i="39"/>
  <c r="B2841" i="39"/>
  <c r="A2841" i="39"/>
  <c r="B2840" i="39"/>
  <c r="A2840" i="39"/>
  <c r="B2839" i="39"/>
  <c r="A2839" i="39"/>
  <c r="B2838" i="39"/>
  <c r="A2838" i="39"/>
  <c r="B2837" i="39"/>
  <c r="A2837" i="39"/>
  <c r="B2836" i="39"/>
  <c r="A2836" i="39"/>
  <c r="B2835" i="39"/>
  <c r="A2835" i="39"/>
  <c r="B2834" i="39"/>
  <c r="A2834" i="39"/>
  <c r="B2833" i="39"/>
  <c r="A2833" i="39"/>
  <c r="B2832" i="39"/>
  <c r="A2832" i="39"/>
  <c r="B2831" i="39"/>
  <c r="A2831" i="39"/>
  <c r="B2830" i="39"/>
  <c r="A2830" i="39"/>
  <c r="B2829" i="39"/>
  <c r="A2829" i="39"/>
  <c r="B2828" i="39"/>
  <c r="A2828" i="39"/>
  <c r="B2827" i="39"/>
  <c r="A2827" i="39"/>
  <c r="B2826" i="39"/>
  <c r="A2826" i="39"/>
  <c r="B2825" i="39"/>
  <c r="A2825" i="39"/>
  <c r="B2824" i="39"/>
  <c r="A2824" i="39"/>
  <c r="B2823" i="39"/>
  <c r="A2823" i="39"/>
  <c r="B2822" i="39"/>
  <c r="A2822" i="39"/>
  <c r="B2821" i="39"/>
  <c r="A2821" i="39"/>
  <c r="B2820" i="39"/>
  <c r="A2820" i="39"/>
  <c r="B2819" i="39"/>
  <c r="A2819" i="39"/>
  <c r="B2818" i="39"/>
  <c r="A2818" i="39"/>
  <c r="B2817" i="39"/>
  <c r="A2817" i="39"/>
  <c r="B2816" i="39"/>
  <c r="A2816" i="39"/>
  <c r="B2815" i="39"/>
  <c r="A2815" i="39"/>
  <c r="B2814" i="39"/>
  <c r="A2814" i="39"/>
  <c r="B2813" i="39"/>
  <c r="A2813" i="39"/>
  <c r="B2812" i="39"/>
  <c r="A2812" i="39"/>
  <c r="B2811" i="39"/>
  <c r="A2811" i="39"/>
  <c r="B2810" i="39"/>
  <c r="A2810" i="39"/>
  <c r="B2809" i="39"/>
  <c r="A2809" i="39"/>
  <c r="B2808" i="39"/>
  <c r="A2808" i="39"/>
  <c r="B2807" i="39"/>
  <c r="A2807" i="39"/>
  <c r="B2806" i="39"/>
  <c r="A2806" i="39"/>
  <c r="B2805" i="39"/>
  <c r="A2805" i="39"/>
  <c r="B2804" i="39"/>
  <c r="A2804" i="39"/>
  <c r="B2803" i="39"/>
  <c r="A2803" i="39"/>
  <c r="B2802" i="39"/>
  <c r="A2802" i="39"/>
  <c r="B2801" i="39"/>
  <c r="A2801" i="39"/>
  <c r="B2800" i="39"/>
  <c r="A2800" i="39"/>
  <c r="B2799" i="39"/>
  <c r="A2799" i="39"/>
  <c r="B2798" i="39"/>
  <c r="A2798" i="39"/>
  <c r="B2797" i="39"/>
  <c r="A2797" i="39"/>
  <c r="B2796" i="39"/>
  <c r="A2796" i="39"/>
  <c r="B2795" i="39"/>
  <c r="A2795" i="39"/>
  <c r="B2794" i="39"/>
  <c r="A2794" i="39"/>
  <c r="B2793" i="39"/>
  <c r="A2793" i="39"/>
  <c r="B2792" i="39"/>
  <c r="A2792" i="39"/>
  <c r="B2791" i="39"/>
  <c r="A2791" i="39"/>
  <c r="B2790" i="39"/>
  <c r="A2790" i="39"/>
  <c r="B2789" i="39"/>
  <c r="A2789" i="39"/>
  <c r="B2788" i="39"/>
  <c r="A2788" i="39"/>
  <c r="B2787" i="39"/>
  <c r="A2787" i="39"/>
  <c r="B2786" i="39"/>
  <c r="A2786" i="39"/>
  <c r="B2785" i="39"/>
  <c r="A2785" i="39"/>
  <c r="B2784" i="39"/>
  <c r="A2784" i="39"/>
  <c r="B2783" i="39"/>
  <c r="A2783" i="39"/>
  <c r="B2782" i="39"/>
  <c r="A2782" i="39"/>
  <c r="B2781" i="39"/>
  <c r="A2781" i="39"/>
  <c r="B2780" i="39"/>
  <c r="A2780" i="39"/>
  <c r="B2779" i="39"/>
  <c r="A2779" i="39"/>
  <c r="B2778" i="39"/>
  <c r="A2778" i="39"/>
  <c r="B2777" i="39"/>
  <c r="A2777" i="39"/>
  <c r="B2776" i="39"/>
  <c r="A2776" i="39"/>
  <c r="B2775" i="39"/>
  <c r="A2775" i="39"/>
  <c r="B2774" i="39"/>
  <c r="A2774" i="39"/>
  <c r="B2773" i="39"/>
  <c r="A2773" i="39"/>
  <c r="B2772" i="39"/>
  <c r="A2772" i="39"/>
  <c r="B2771" i="39"/>
  <c r="A2771" i="39"/>
  <c r="B2770" i="39"/>
  <c r="A2770" i="39"/>
  <c r="B2769" i="39"/>
  <c r="A2769" i="39"/>
  <c r="B2768" i="39"/>
  <c r="A2768" i="39"/>
  <c r="B2767" i="39"/>
  <c r="A2767" i="39"/>
  <c r="B2766" i="39"/>
  <c r="A2766" i="39"/>
  <c r="B2765" i="39"/>
  <c r="A2765" i="39"/>
  <c r="B2764" i="39"/>
  <c r="A2764" i="39"/>
  <c r="B2763" i="39"/>
  <c r="A2763" i="39"/>
  <c r="B2762" i="39"/>
  <c r="A2762" i="39"/>
  <c r="B2761" i="39"/>
  <c r="A2761" i="39"/>
  <c r="B2760" i="39"/>
  <c r="A2760" i="39"/>
  <c r="B2759" i="39"/>
  <c r="A2759" i="39"/>
  <c r="B2758" i="39"/>
  <c r="A2758" i="39"/>
  <c r="B2757" i="39"/>
  <c r="A2757" i="39"/>
  <c r="B2756" i="39"/>
  <c r="A2756" i="39"/>
  <c r="B2755" i="39"/>
  <c r="A2755" i="39"/>
  <c r="B2754" i="39"/>
  <c r="A2754" i="39"/>
  <c r="B2753" i="39"/>
  <c r="A2753" i="39"/>
  <c r="B2752" i="39"/>
  <c r="A2752" i="39"/>
  <c r="B2751" i="39"/>
  <c r="A2751" i="39"/>
  <c r="B2750" i="39"/>
  <c r="A2750" i="39"/>
  <c r="B2749" i="39"/>
  <c r="A2749" i="39"/>
  <c r="B2748" i="39"/>
  <c r="A2748" i="39"/>
  <c r="B2747" i="39"/>
  <c r="A2747" i="39"/>
  <c r="B2746" i="39"/>
  <c r="A2746" i="39"/>
  <c r="B2745" i="39"/>
  <c r="A2745" i="39"/>
  <c r="B2744" i="39"/>
  <c r="A2744" i="39"/>
  <c r="B2743" i="39"/>
  <c r="A2743" i="39"/>
  <c r="B2742" i="39"/>
  <c r="A2742" i="39"/>
  <c r="B2741" i="39"/>
  <c r="A2741" i="39"/>
  <c r="B2740" i="39"/>
  <c r="A2740" i="39"/>
  <c r="B2739" i="39"/>
  <c r="A2739" i="39"/>
  <c r="B2738" i="39"/>
  <c r="A2738" i="39"/>
  <c r="B2737" i="39"/>
  <c r="A2737" i="39"/>
  <c r="B2736" i="39"/>
  <c r="A2736" i="39"/>
  <c r="B2735" i="39"/>
  <c r="A2735" i="39"/>
  <c r="B2734" i="39"/>
  <c r="A2734" i="39"/>
  <c r="B2733" i="39"/>
  <c r="A2733" i="39"/>
  <c r="B2732" i="39"/>
  <c r="A2732" i="39"/>
  <c r="B2731" i="39"/>
  <c r="A2731" i="39"/>
  <c r="B2730" i="39"/>
  <c r="A2730" i="39"/>
  <c r="B2729" i="39"/>
  <c r="A2729" i="39"/>
  <c r="B2728" i="39"/>
  <c r="A2728" i="39"/>
  <c r="B2727" i="39"/>
  <c r="A2727" i="39"/>
  <c r="B2726" i="39"/>
  <c r="A2726" i="39"/>
  <c r="B2725" i="39"/>
  <c r="A2725" i="39"/>
  <c r="B2724" i="39"/>
  <c r="A2724" i="39"/>
  <c r="B2723" i="39"/>
  <c r="A2723" i="39"/>
  <c r="B2722" i="39"/>
  <c r="A2722" i="39"/>
  <c r="B2721" i="39"/>
  <c r="A2721" i="39"/>
  <c r="B2720" i="39"/>
  <c r="A2720" i="39"/>
  <c r="B2719" i="39"/>
  <c r="A2719" i="39"/>
  <c r="B2718" i="39"/>
  <c r="A2718" i="39"/>
  <c r="B2717" i="39"/>
  <c r="A2717" i="39"/>
  <c r="B2716" i="39"/>
  <c r="A2716" i="39"/>
  <c r="B2715" i="39"/>
  <c r="A2715" i="39"/>
  <c r="B2714" i="39"/>
  <c r="A2714" i="39"/>
  <c r="B2713" i="39"/>
  <c r="A2713" i="39"/>
  <c r="B2712" i="39"/>
  <c r="A2712" i="39"/>
  <c r="B2711" i="39"/>
  <c r="A2711" i="39"/>
  <c r="B2710" i="39"/>
  <c r="A2710" i="39"/>
  <c r="B2709" i="39"/>
  <c r="A2709" i="39"/>
  <c r="R41" i="39"/>
  <c r="Q41" i="39"/>
  <c r="P41" i="39"/>
  <c r="O41" i="39"/>
  <c r="R40" i="39"/>
  <c r="Q40" i="39"/>
  <c r="P40" i="39"/>
  <c r="O40" i="39"/>
  <c r="R39" i="39"/>
  <c r="Q39" i="39"/>
  <c r="P39" i="39"/>
  <c r="O39" i="39"/>
  <c r="R38" i="39"/>
  <c r="Q38" i="39"/>
  <c r="P38" i="39"/>
  <c r="O38" i="39"/>
  <c r="R37" i="39"/>
  <c r="Q37" i="39"/>
  <c r="P37" i="39"/>
  <c r="O37" i="39"/>
  <c r="R36" i="39"/>
  <c r="Q36" i="39"/>
  <c r="P36" i="39"/>
  <c r="O36" i="39"/>
  <c r="R35" i="39"/>
  <c r="Q35" i="39"/>
  <c r="P35" i="39"/>
  <c r="O35" i="39"/>
  <c r="R34" i="39"/>
  <c r="Q34" i="39"/>
  <c r="P34" i="39"/>
  <c r="O34" i="39"/>
  <c r="R33" i="39"/>
  <c r="Q33" i="39"/>
  <c r="P33" i="39"/>
  <c r="O33" i="39"/>
  <c r="R32" i="39"/>
  <c r="Q32" i="39"/>
  <c r="P32" i="39"/>
  <c r="O32" i="39"/>
  <c r="R31" i="39"/>
  <c r="Q31" i="39"/>
  <c r="P31" i="39"/>
  <c r="O31" i="39"/>
  <c r="R30" i="39"/>
  <c r="Q30" i="39"/>
  <c r="P30" i="39"/>
  <c r="O30" i="39"/>
  <c r="R29" i="39"/>
  <c r="Q29" i="39"/>
  <c r="P29" i="39"/>
  <c r="O29" i="39"/>
  <c r="R28" i="39"/>
  <c r="Q28" i="39"/>
  <c r="P28" i="39"/>
  <c r="O28" i="39"/>
  <c r="R27" i="39"/>
  <c r="Q27" i="39"/>
  <c r="P27" i="39"/>
  <c r="O27" i="39"/>
  <c r="R26" i="39"/>
  <c r="Q26" i="39"/>
  <c r="P26" i="39"/>
  <c r="O26" i="39"/>
  <c r="R25" i="39"/>
  <c r="Q25" i="39"/>
  <c r="P25" i="39"/>
  <c r="O25" i="39"/>
  <c r="R24" i="39"/>
  <c r="Q24" i="39"/>
  <c r="P24" i="39"/>
  <c r="O24" i="39"/>
  <c r="R23" i="39"/>
  <c r="Q23" i="39"/>
  <c r="P23" i="39"/>
  <c r="O23" i="39"/>
  <c r="R22" i="39"/>
  <c r="Q22" i="39"/>
  <c r="P22" i="39"/>
  <c r="O22" i="39"/>
  <c r="R21" i="39"/>
  <c r="Q21" i="39"/>
  <c r="P21" i="39"/>
  <c r="O21" i="39"/>
  <c r="R20" i="39"/>
  <c r="Q20" i="39"/>
  <c r="P20" i="39"/>
  <c r="O20" i="39"/>
  <c r="R19" i="39"/>
  <c r="Q19" i="39"/>
  <c r="P19" i="39"/>
  <c r="O19" i="39"/>
  <c r="R18" i="39"/>
  <c r="Q18" i="39"/>
  <c r="P18" i="39"/>
  <c r="O18" i="39"/>
  <c r="R17" i="39"/>
  <c r="Q17" i="39"/>
  <c r="P17" i="39"/>
  <c r="O17" i="39"/>
  <c r="R16" i="39"/>
  <c r="Q16" i="39"/>
  <c r="P16" i="39"/>
  <c r="O16" i="39"/>
  <c r="R15" i="39"/>
  <c r="Q15" i="39"/>
  <c r="P15" i="39"/>
  <c r="O15" i="39"/>
  <c r="R14" i="39"/>
  <c r="Q14" i="39"/>
  <c r="P14" i="39"/>
  <c r="O14" i="39"/>
  <c r="R13" i="39"/>
  <c r="Q13" i="39"/>
  <c r="P13" i="39"/>
  <c r="O13" i="39"/>
  <c r="R12" i="39"/>
  <c r="Q12" i="39"/>
  <c r="P12" i="39"/>
  <c r="O12" i="39"/>
  <c r="R11" i="39"/>
  <c r="Q11" i="39"/>
  <c r="P11" i="39"/>
  <c r="O11" i="39"/>
  <c r="R10" i="39"/>
  <c r="Q10" i="39"/>
  <c r="P10" i="39"/>
  <c r="O10" i="39"/>
  <c r="R9" i="39"/>
  <c r="Q9" i="39"/>
  <c r="P9" i="39"/>
  <c r="O9" i="39"/>
  <c r="R8" i="39"/>
  <c r="Q8" i="39"/>
  <c r="P8" i="39"/>
  <c r="O8" i="39"/>
  <c r="R7" i="39"/>
  <c r="Q7" i="39"/>
  <c r="P7" i="39"/>
  <c r="O7" i="39"/>
  <c r="R6" i="39"/>
  <c r="Q6" i="39"/>
  <c r="P6" i="39"/>
  <c r="O6" i="39"/>
  <c r="R5" i="39"/>
  <c r="Q5" i="39"/>
  <c r="P5" i="39"/>
  <c r="O5" i="39"/>
  <c r="R4" i="39"/>
  <c r="Q4" i="39"/>
  <c r="P4" i="39"/>
  <c r="O4" i="39"/>
  <c r="R3" i="39"/>
  <c r="Q3" i="39"/>
  <c r="P3" i="39"/>
  <c r="O3" i="39"/>
  <c r="R2" i="39"/>
  <c r="Q2" i="39"/>
  <c r="P2" i="39"/>
  <c r="O2" i="39"/>
  <c r="B2" i="39"/>
  <c r="A2" i="39"/>
  <c r="K2" i="37"/>
  <c r="I2" i="37"/>
  <c r="J5" i="36"/>
  <c r="F5" i="36"/>
  <c r="E50" i="53" l="1"/>
  <c r="E48" i="53"/>
  <c r="E93" i="53"/>
  <c r="E80" i="53"/>
  <c r="E79" i="53"/>
  <c r="M140" i="42"/>
  <c r="N140" i="42"/>
  <c r="M1085" i="42"/>
  <c r="M674" i="42"/>
  <c r="M138" i="42"/>
  <c r="M675" i="42"/>
  <c r="M462" i="42"/>
  <c r="D184" i="53" s="1"/>
  <c r="M237" i="42"/>
  <c r="M463" i="42"/>
  <c r="M688" i="42"/>
  <c r="M464" i="42"/>
  <c r="D183" i="53" s="1"/>
  <c r="M1082" i="42"/>
  <c r="M465" i="42"/>
  <c r="M1086" i="42"/>
  <c r="M1079" i="42"/>
  <c r="M461" i="42"/>
  <c r="L163" i="42"/>
  <c r="L465" i="42"/>
  <c r="L461" i="42"/>
  <c r="M11" i="42"/>
  <c r="C17" i="37"/>
  <c r="H17" i="37" s="1"/>
  <c r="M18" i="37"/>
  <c r="M670" i="42"/>
  <c r="N670" i="42" s="1"/>
  <c r="M458" i="42"/>
  <c r="M468" i="42"/>
  <c r="M162" i="42"/>
  <c r="M459" i="42"/>
  <c r="P8" i="37"/>
  <c r="P10" i="37"/>
  <c r="P4" i="37"/>
  <c r="P12" i="37"/>
  <c r="P6" i="37"/>
  <c r="Q14" i="37"/>
  <c r="C3" i="37"/>
  <c r="F17" i="36"/>
  <c r="D75" i="37"/>
  <c r="I3" i="37"/>
  <c r="F6" i="36" s="1"/>
  <c r="F16" i="36"/>
  <c r="K5" i="37"/>
  <c r="J8" i="36" s="1"/>
  <c r="K7" i="37"/>
  <c r="J10" i="36" s="1"/>
  <c r="K9" i="37"/>
  <c r="J12" i="36" s="1"/>
  <c r="K11" i="37"/>
  <c r="L13" i="37"/>
  <c r="M15" i="37"/>
  <c r="P5" i="37"/>
  <c r="P7" i="37"/>
  <c r="P9" i="37"/>
  <c r="P11" i="37"/>
  <c r="Q13" i="37"/>
  <c r="R13" i="37" s="1"/>
  <c r="M16" i="37"/>
  <c r="K4" i="37"/>
  <c r="J7" i="36" s="1"/>
  <c r="K6" i="37"/>
  <c r="J9" i="36" s="1"/>
  <c r="K8" i="37"/>
  <c r="J11" i="36" s="1"/>
  <c r="K10" i="37"/>
  <c r="K12" i="37"/>
  <c r="L14" i="37"/>
  <c r="N17" i="37"/>
  <c r="I1" i="37"/>
  <c r="D4" i="37"/>
  <c r="D5" i="37"/>
  <c r="D6" i="37"/>
  <c r="D7" i="37"/>
  <c r="D8" i="37"/>
  <c r="D9" i="37"/>
  <c r="D10" i="37"/>
  <c r="D11" i="37"/>
  <c r="D12" i="37"/>
  <c r="D13" i="37"/>
  <c r="B14" i="37"/>
  <c r="B16" i="37"/>
  <c r="D17" i="37"/>
  <c r="F4" i="37"/>
  <c r="F5" i="37"/>
  <c r="F6" i="37"/>
  <c r="F7" i="37"/>
  <c r="F8" i="37"/>
  <c r="F9" i="37"/>
  <c r="F10" i="37"/>
  <c r="F11" i="37"/>
  <c r="F12" i="37"/>
  <c r="F13" i="37"/>
  <c r="C14" i="37"/>
  <c r="H14" i="37" s="1"/>
  <c r="D15" i="37"/>
  <c r="C16" i="37"/>
  <c r="H16" i="37" s="1"/>
  <c r="F17" i="37"/>
  <c r="G14" i="37"/>
  <c r="F15" i="37"/>
  <c r="G16" i="37"/>
  <c r="K1" i="37"/>
  <c r="K3" i="37"/>
  <c r="J6" i="36" s="1"/>
  <c r="L4" i="37"/>
  <c r="Q4" i="37"/>
  <c r="L5" i="37"/>
  <c r="Q5" i="37"/>
  <c r="L6" i="37"/>
  <c r="Q6" i="37"/>
  <c r="L7" i="37"/>
  <c r="Q7" i="37"/>
  <c r="L8" i="37"/>
  <c r="Q8" i="37"/>
  <c r="L9" i="37"/>
  <c r="Q9" i="37"/>
  <c r="L10" i="37"/>
  <c r="Q10" i="37"/>
  <c r="L11" i="37"/>
  <c r="Q11" i="37"/>
  <c r="L12" i="37"/>
  <c r="Q12" i="37"/>
  <c r="M13" i="37"/>
  <c r="M14" i="37"/>
  <c r="N15" i="37"/>
  <c r="N16" i="37"/>
  <c r="P17" i="37"/>
  <c r="P3" i="37"/>
  <c r="J17" i="36"/>
  <c r="M4" i="37"/>
  <c r="M5" i="37"/>
  <c r="M6" i="37"/>
  <c r="M7" i="37"/>
  <c r="M8" i="37"/>
  <c r="M9" i="37"/>
  <c r="M10" i="37"/>
  <c r="M11" i="37"/>
  <c r="M12" i="37"/>
  <c r="N13" i="37"/>
  <c r="N14" i="37"/>
  <c r="P15" i="37"/>
  <c r="P16" i="37"/>
  <c r="L17" i="37"/>
  <c r="Q17" i="37"/>
  <c r="R17" i="37" s="1"/>
  <c r="N4" i="37"/>
  <c r="N5" i="37"/>
  <c r="N6" i="37"/>
  <c r="N7" i="37"/>
  <c r="N8" i="37"/>
  <c r="N9" i="37"/>
  <c r="N10" i="37"/>
  <c r="N11" i="37"/>
  <c r="N12" i="37"/>
  <c r="P13" i="37"/>
  <c r="P14" i="37"/>
  <c r="L15" i="37"/>
  <c r="Q15" i="37"/>
  <c r="R15" i="37" s="1"/>
  <c r="L16" i="37"/>
  <c r="Q16" i="37"/>
  <c r="R16" i="37" s="1"/>
  <c r="M17" i="37"/>
  <c r="J16" i="36"/>
  <c r="B4" i="37"/>
  <c r="G4" i="37"/>
  <c r="B5" i="37"/>
  <c r="G5" i="37"/>
  <c r="B6" i="37"/>
  <c r="G6" i="37"/>
  <c r="B7" i="37"/>
  <c r="G7" i="37"/>
  <c r="B8" i="37"/>
  <c r="G8" i="37"/>
  <c r="B9" i="37"/>
  <c r="G9" i="37"/>
  <c r="B10" i="37"/>
  <c r="G10" i="37"/>
  <c r="B11" i="37"/>
  <c r="G11" i="37"/>
  <c r="B12" i="37"/>
  <c r="G12" i="37"/>
  <c r="B13" i="37"/>
  <c r="G13" i="37"/>
  <c r="D14" i="37"/>
  <c r="B15" i="37"/>
  <c r="G15" i="37"/>
  <c r="D16" i="37"/>
  <c r="B17" i="37"/>
  <c r="G17" i="37"/>
  <c r="B4" i="36"/>
  <c r="C4" i="37"/>
  <c r="H4" i="37" s="1"/>
  <c r="I4" i="37"/>
  <c r="F7" i="36" s="1"/>
  <c r="C5" i="37"/>
  <c r="H5" i="37" s="1"/>
  <c r="I5" i="37"/>
  <c r="F8" i="36" s="1"/>
  <c r="C6" i="37"/>
  <c r="H6" i="37" s="1"/>
  <c r="I6" i="37"/>
  <c r="F9" i="36" s="1"/>
  <c r="C7" i="37"/>
  <c r="H7" i="37" s="1"/>
  <c r="I7" i="37"/>
  <c r="F10" i="36" s="1"/>
  <c r="C8" i="37"/>
  <c r="H8" i="37" s="1"/>
  <c r="I8" i="37"/>
  <c r="F11" i="36" s="1"/>
  <c r="C9" i="37"/>
  <c r="H9" i="37" s="1"/>
  <c r="I9" i="37"/>
  <c r="F12" i="36" s="1"/>
  <c r="C10" i="37"/>
  <c r="H10" i="37" s="1"/>
  <c r="I10" i="37"/>
  <c r="C11" i="37"/>
  <c r="I11" i="37"/>
  <c r="C12" i="37"/>
  <c r="H12" i="37" s="1"/>
  <c r="I12" i="37"/>
  <c r="C13" i="37"/>
  <c r="H13" i="37" s="1"/>
  <c r="F14" i="37"/>
  <c r="C15" i="37"/>
  <c r="H15" i="37" s="1"/>
  <c r="F16" i="37"/>
  <c r="D46" i="37"/>
  <c r="D61" i="37"/>
  <c r="F136" i="37"/>
  <c r="D18" i="37"/>
  <c r="C24" i="37"/>
  <c r="N69" i="37"/>
  <c r="M185" i="37"/>
  <c r="G32" i="37"/>
  <c r="Q3" i="37"/>
  <c r="M672" i="42"/>
  <c r="M676" i="42"/>
  <c r="M1080" i="42"/>
  <c r="M467" i="42"/>
  <c r="M673" i="42"/>
  <c r="D55" i="53" s="1"/>
  <c r="M251" i="42"/>
  <c r="M137" i="42"/>
  <c r="M671" i="42"/>
  <c r="M466" i="42"/>
  <c r="M1083" i="42"/>
  <c r="M163" i="42"/>
  <c r="M161" i="42"/>
  <c r="M470" i="42"/>
  <c r="K676" i="42"/>
  <c r="K138" i="42"/>
  <c r="K251" i="42"/>
  <c r="K1080" i="42"/>
  <c r="K467" i="42"/>
  <c r="M236" i="42"/>
  <c r="K1086" i="42"/>
  <c r="K237" i="42"/>
  <c r="M1084" i="42"/>
  <c r="M460" i="42"/>
  <c r="M136" i="42"/>
  <c r="K466" i="42"/>
  <c r="K1085" i="42"/>
  <c r="K671" i="42"/>
  <c r="M713" i="42"/>
  <c r="M809" i="42"/>
  <c r="M469" i="42"/>
  <c r="K161" i="42"/>
  <c r="M1081" i="42"/>
  <c r="D39" i="53" s="1"/>
  <c r="M1078" i="42"/>
  <c r="K672" i="42"/>
  <c r="K1082" i="42"/>
  <c r="K163" i="42"/>
  <c r="M252" i="42"/>
  <c r="P112" i="37"/>
  <c r="F25" i="37"/>
  <c r="M35" i="37"/>
  <c r="G46" i="37"/>
  <c r="G65" i="37"/>
  <c r="B82" i="37"/>
  <c r="F21" i="37"/>
  <c r="C28" i="37"/>
  <c r="B42" i="37"/>
  <c r="B56" i="37"/>
  <c r="C89" i="37"/>
  <c r="C92" i="37"/>
  <c r="G21" i="37"/>
  <c r="F29" i="37"/>
  <c r="C42" i="37"/>
  <c r="D60" i="37"/>
  <c r="B75" i="37"/>
  <c r="G90" i="37"/>
  <c r="L158" i="37"/>
  <c r="F3" i="37"/>
  <c r="L3" i="37"/>
  <c r="N19" i="37"/>
  <c r="G22" i="37"/>
  <c r="B26" i="37"/>
  <c r="D30" i="37"/>
  <c r="P39" i="37"/>
  <c r="C44" i="37"/>
  <c r="G48" i="37"/>
  <c r="C58" i="37"/>
  <c r="G62" i="37"/>
  <c r="Q72" i="37"/>
  <c r="R72" i="37" s="1"/>
  <c r="M77" i="37"/>
  <c r="D86" i="37"/>
  <c r="P93" i="37"/>
  <c r="G124" i="37"/>
  <c r="C192" i="37"/>
  <c r="G3" i="37"/>
  <c r="M3" i="37"/>
  <c r="D20" i="37"/>
  <c r="B24" i="37"/>
  <c r="D27" i="37"/>
  <c r="G31" i="37"/>
  <c r="B40" i="37"/>
  <c r="D44" i="37"/>
  <c r="G49" i="37"/>
  <c r="B59" i="37"/>
  <c r="F63" i="37"/>
  <c r="B73" i="37"/>
  <c r="B79" i="37"/>
  <c r="F86" i="37"/>
  <c r="B94" i="37"/>
  <c r="N301" i="37"/>
  <c r="L247" i="37"/>
  <c r="N3" i="37"/>
  <c r="M52" i="37"/>
  <c r="Q81" i="37"/>
  <c r="R81" i="37" s="1"/>
  <c r="L99" i="37"/>
  <c r="N53" i="37"/>
  <c r="Q56" i="37"/>
  <c r="R56" i="37" s="1"/>
  <c r="L66" i="37"/>
  <c r="P70" i="37"/>
  <c r="M36" i="37"/>
  <c r="N101" i="37"/>
  <c r="Q127" i="37"/>
  <c r="R127" i="37" s="1"/>
  <c r="G20" i="37"/>
  <c r="B23" i="37"/>
  <c r="C26" i="37"/>
  <c r="G30" i="37"/>
  <c r="N37" i="37"/>
  <c r="B43" i="37"/>
  <c r="F47" i="37"/>
  <c r="P54" i="37"/>
  <c r="D59" i="37"/>
  <c r="G63" i="37"/>
  <c r="P71" i="37"/>
  <c r="D76" i="37"/>
  <c r="D83" i="37"/>
  <c r="Q91" i="37"/>
  <c r="R91" i="37" s="1"/>
  <c r="D105" i="37"/>
  <c r="Q131" i="37"/>
  <c r="R131" i="37" s="1"/>
  <c r="N171" i="37"/>
  <c r="Q208" i="37"/>
  <c r="R208" i="37" s="1"/>
  <c r="Q22" i="37"/>
  <c r="R22" i="37" s="1"/>
  <c r="L116" i="37"/>
  <c r="N140" i="37"/>
  <c r="Q164" i="37"/>
  <c r="R164" i="37" s="1"/>
  <c r="D19" i="37"/>
  <c r="P21" i="37"/>
  <c r="L24" i="37"/>
  <c r="D28" i="37"/>
  <c r="G33" i="37"/>
  <c r="Q40" i="37"/>
  <c r="R40" i="37" s="1"/>
  <c r="D45" i="37"/>
  <c r="L50" i="37"/>
  <c r="B57" i="37"/>
  <c r="F61" i="37"/>
  <c r="M67" i="37"/>
  <c r="B74" i="37"/>
  <c r="D79" i="37"/>
  <c r="L87" i="37"/>
  <c r="P95" i="37"/>
  <c r="M120" i="37"/>
  <c r="Q145" i="37"/>
  <c r="R145" i="37" s="1"/>
  <c r="C18" i="37"/>
  <c r="H18" i="37" s="1"/>
  <c r="F19" i="37"/>
  <c r="P20" i="37"/>
  <c r="B22" i="37"/>
  <c r="G23" i="37"/>
  <c r="B25" i="37"/>
  <c r="B27" i="37"/>
  <c r="D29" i="37"/>
  <c r="F31" i="37"/>
  <c r="L34" i="37"/>
  <c r="P38" i="37"/>
  <c r="B41" i="37"/>
  <c r="D43" i="37"/>
  <c r="F45" i="37"/>
  <c r="G47" i="37"/>
  <c r="M51" i="37"/>
  <c r="P55" i="37"/>
  <c r="B58" i="37"/>
  <c r="C60" i="37"/>
  <c r="D62" i="37"/>
  <c r="G64" i="37"/>
  <c r="M68" i="37"/>
  <c r="B72" i="37"/>
  <c r="C74" i="37"/>
  <c r="F76" i="37"/>
  <c r="G80" i="37"/>
  <c r="N84" i="37"/>
  <c r="B89" i="37"/>
  <c r="M97" i="37"/>
  <c r="P108" i="37"/>
  <c r="Q123" i="37"/>
  <c r="R123" i="37" s="1"/>
  <c r="Q135" i="37"/>
  <c r="R135" i="37" s="1"/>
  <c r="M151" i="37"/>
  <c r="L178" i="37"/>
  <c r="N297" i="37"/>
  <c r="N281" i="37"/>
  <c r="N270" i="37"/>
  <c r="P264" i="37"/>
  <c r="L256" i="37"/>
  <c r="M250" i="37"/>
  <c r="Q243" i="37"/>
  <c r="R243" i="37" s="1"/>
  <c r="L238" i="37"/>
  <c r="M232" i="37"/>
  <c r="Q227" i="37"/>
  <c r="R227" i="37" s="1"/>
  <c r="M221" i="37"/>
  <c r="Q216" i="37"/>
  <c r="R216" i="37" s="1"/>
  <c r="Q210" i="37"/>
  <c r="R210" i="37" s="1"/>
  <c r="M207" i="37"/>
  <c r="L204" i="37"/>
  <c r="L200" i="37"/>
  <c r="N196" i="37"/>
  <c r="P194" i="37"/>
  <c r="N193" i="37"/>
  <c r="P192" i="37"/>
  <c r="Q191" i="37"/>
  <c r="R191" i="37" s="1"/>
  <c r="Q190" i="37"/>
  <c r="R190" i="37" s="1"/>
  <c r="Q189" i="37"/>
  <c r="R189" i="37" s="1"/>
  <c r="Q188" i="37"/>
  <c r="R188" i="37" s="1"/>
  <c r="Q187" i="37"/>
  <c r="R187" i="37" s="1"/>
  <c r="L186" i="37"/>
  <c r="L185" i="37"/>
  <c r="L184" i="37"/>
  <c r="L183" i="37"/>
  <c r="N182" i="37"/>
  <c r="M181" i="37"/>
  <c r="N180" i="37"/>
  <c r="M179" i="37"/>
  <c r="N178" i="37"/>
  <c r="N177" i="37"/>
  <c r="P176" i="37"/>
  <c r="N175" i="37"/>
  <c r="P174" i="37"/>
  <c r="Q173" i="37"/>
  <c r="R173" i="37" s="1"/>
  <c r="Q172" i="37"/>
  <c r="R172" i="37" s="1"/>
  <c r="Q171" i="37"/>
  <c r="R171" i="37" s="1"/>
  <c r="Q170" i="37"/>
  <c r="R170" i="37" s="1"/>
  <c r="Q169" i="37"/>
  <c r="R169" i="37" s="1"/>
  <c r="L168" i="37"/>
  <c r="L167" i="37"/>
  <c r="L166" i="37"/>
  <c r="L165" i="37"/>
  <c r="L164" i="37"/>
  <c r="M163" i="37"/>
  <c r="N162" i="37"/>
  <c r="M161" i="37"/>
  <c r="N160" i="37"/>
  <c r="N159" i="37"/>
  <c r="P158" i="37"/>
  <c r="N157" i="37"/>
  <c r="P156" i="37"/>
  <c r="N155" i="37"/>
  <c r="Q154" i="37"/>
  <c r="R154" i="37" s="1"/>
  <c r="Q153" i="37"/>
  <c r="R153" i="37" s="1"/>
  <c r="Q152" i="37"/>
  <c r="R152" i="37" s="1"/>
  <c r="Q151" i="37"/>
  <c r="R151" i="37" s="1"/>
  <c r="L150" i="37"/>
  <c r="M149" i="37"/>
  <c r="N148" i="37"/>
  <c r="P147" i="37"/>
  <c r="M146" i="37"/>
  <c r="N145" i="37"/>
  <c r="P144" i="37"/>
  <c r="M143" i="37"/>
  <c r="N142" i="37"/>
  <c r="Q141" i="37"/>
  <c r="R141" i="37" s="1"/>
  <c r="L141" i="37"/>
  <c r="M140" i="37"/>
  <c r="N139" i="37"/>
  <c r="Q138" i="37"/>
  <c r="R138" i="37" s="1"/>
  <c r="L138" i="37"/>
  <c r="M137" i="37"/>
  <c r="Q136" i="37"/>
  <c r="R136" i="37" s="1"/>
  <c r="N296" i="37"/>
  <c r="L284" i="37"/>
  <c r="L273" i="37"/>
  <c r="Q261" i="37"/>
  <c r="R261" i="37" s="1"/>
  <c r="L253" i="37"/>
  <c r="P246" i="37"/>
  <c r="P237" i="37"/>
  <c r="M230" i="37"/>
  <c r="P221" i="37"/>
  <c r="Q214" i="37"/>
  <c r="R214" i="37" s="1"/>
  <c r="L209" i="37"/>
  <c r="N205" i="37"/>
  <c r="N195" i="37"/>
  <c r="Q193" i="37"/>
  <c r="R193" i="37" s="1"/>
  <c r="N192" i="37"/>
  <c r="M191" i="37"/>
  <c r="L190" i="37"/>
  <c r="P188" i="37"/>
  <c r="M187" i="37"/>
  <c r="N186" i="37"/>
  <c r="Q184" i="37"/>
  <c r="R184" i="37" s="1"/>
  <c r="N183" i="37"/>
  <c r="P182" i="37"/>
  <c r="L181" i="37"/>
  <c r="Q179" i="37"/>
  <c r="R179" i="37" s="1"/>
  <c r="P178" i="37"/>
  <c r="M177" i="37"/>
  <c r="L176" i="37"/>
  <c r="Q174" i="37"/>
  <c r="R174" i="37" s="1"/>
  <c r="N173" i="37"/>
  <c r="N172" i="37"/>
  <c r="L171" i="37"/>
  <c r="N169" i="37"/>
  <c r="P168" i="37"/>
  <c r="M167" i="37"/>
  <c r="Q165" i="37"/>
  <c r="R165" i="37" s="1"/>
  <c r="P164" i="37"/>
  <c r="N163" i="37"/>
  <c r="L162" i="37"/>
  <c r="Q160" i="37"/>
  <c r="R160" i="37" s="1"/>
  <c r="Q159" i="37"/>
  <c r="R159" i="37" s="1"/>
  <c r="N158" i="37"/>
  <c r="L157" i="37"/>
  <c r="Q155" i="37"/>
  <c r="R155" i="37" s="1"/>
  <c r="P154" i="37"/>
  <c r="M153" i="37"/>
  <c r="L152" i="37"/>
  <c r="Q150" i="37"/>
  <c r="R150" i="37" s="1"/>
  <c r="P149" i="37"/>
  <c r="P148" i="37"/>
  <c r="N147" i="37"/>
  <c r="P146" i="37"/>
  <c r="P145" i="37"/>
  <c r="N144" i="37"/>
  <c r="P143" i="37"/>
  <c r="P142" i="37"/>
  <c r="P141" i="37"/>
  <c r="P140" i="37"/>
  <c r="P139" i="37"/>
  <c r="P138" i="37"/>
  <c r="P137" i="37"/>
  <c r="L136" i="37"/>
  <c r="N135" i="37"/>
  <c r="P134" i="37"/>
  <c r="M133" i="37"/>
  <c r="N132" i="37"/>
  <c r="P131" i="37"/>
  <c r="M130" i="37"/>
  <c r="N129" i="37"/>
  <c r="Q128" i="37"/>
  <c r="R128" i="37" s="1"/>
  <c r="L128" i="37"/>
  <c r="M127" i="37"/>
  <c r="N126" i="37"/>
  <c r="P125" i="37"/>
  <c r="Q124" i="37"/>
  <c r="R124" i="37" s="1"/>
  <c r="L124" i="37"/>
  <c r="N123" i="37"/>
  <c r="Q122" i="37"/>
  <c r="R122" i="37" s="1"/>
  <c r="L122" i="37"/>
  <c r="N121" i="37"/>
  <c r="Q120" i="37"/>
  <c r="R120" i="37" s="1"/>
  <c r="L120" i="37"/>
  <c r="N119" i="37"/>
  <c r="P118" i="37"/>
  <c r="Q117" i="37"/>
  <c r="R117" i="37" s="1"/>
  <c r="L117" i="37"/>
  <c r="M116" i="37"/>
  <c r="P115" i="37"/>
  <c r="M114" i="37"/>
  <c r="P113" i="37"/>
  <c r="M112" i="37"/>
  <c r="P111" i="37"/>
  <c r="Q110" i="37"/>
  <c r="R110" i="37" s="1"/>
  <c r="L110" i="37"/>
  <c r="M109" i="37"/>
  <c r="N108" i="37"/>
  <c r="Q107" i="37"/>
  <c r="R107" i="37" s="1"/>
  <c r="L107" i="37"/>
  <c r="N106" i="37"/>
  <c r="Q105" i="37"/>
  <c r="R105" i="37" s="1"/>
  <c r="L105" i="37"/>
  <c r="N104" i="37"/>
  <c r="Q103" i="37"/>
  <c r="R103" i="37" s="1"/>
  <c r="L103" i="37"/>
  <c r="N102" i="37"/>
  <c r="Q101" i="37"/>
  <c r="R101" i="37" s="1"/>
  <c r="L101" i="37"/>
  <c r="P100" i="37"/>
  <c r="N99" i="37"/>
  <c r="N98" i="37"/>
  <c r="N97" i="37"/>
  <c r="M96" i="37"/>
  <c r="M95" i="37"/>
  <c r="Q94" i="37"/>
  <c r="R94" i="37" s="1"/>
  <c r="L94" i="37"/>
  <c r="Q93" i="37"/>
  <c r="R93" i="37" s="1"/>
  <c r="L93" i="37"/>
  <c r="P92" i="37"/>
  <c r="P91" i="37"/>
  <c r="Q90" i="37"/>
  <c r="R90" i="37" s="1"/>
  <c r="L90" i="37"/>
  <c r="N89" i="37"/>
  <c r="Q88" i="37"/>
  <c r="R88" i="37" s="1"/>
  <c r="L88" i="37"/>
  <c r="N87" i="37"/>
  <c r="Q86" i="37"/>
  <c r="R86" i="37" s="1"/>
  <c r="L86" i="37"/>
  <c r="N85" i="37"/>
  <c r="Q84" i="37"/>
  <c r="R84" i="37" s="1"/>
  <c r="L84" i="37"/>
  <c r="N83" i="37"/>
  <c r="Q82" i="37"/>
  <c r="R82" i="37" s="1"/>
  <c r="L82" i="37"/>
  <c r="N81" i="37"/>
  <c r="Q80" i="37"/>
  <c r="R80" i="37" s="1"/>
  <c r="L80" i="37"/>
  <c r="N79" i="37"/>
  <c r="Q78" i="37"/>
  <c r="R78" i="37" s="1"/>
  <c r="L78" i="37"/>
  <c r="N77" i="37"/>
  <c r="Q76" i="37"/>
  <c r="R76" i="37" s="1"/>
  <c r="L76" i="37"/>
  <c r="M301" i="37"/>
  <c r="P281" i="37"/>
  <c r="N267" i="37"/>
  <c r="Q255" i="37"/>
  <c r="R255" i="37" s="1"/>
  <c r="N243" i="37"/>
  <c r="P234" i="37"/>
  <c r="P223" i="37"/>
  <c r="Q212" i="37"/>
  <c r="R212" i="37" s="1"/>
  <c r="L207" i="37"/>
  <c r="M201" i="37"/>
  <c r="Q194" i="37"/>
  <c r="R194" i="37" s="1"/>
  <c r="L193" i="37"/>
  <c r="N191" i="37"/>
  <c r="N189" i="37"/>
  <c r="L188" i="37"/>
  <c r="P186" i="37"/>
  <c r="P184" i="37"/>
  <c r="N181" i="37"/>
  <c r="N179" i="37"/>
  <c r="N176" i="37"/>
  <c r="N174" i="37"/>
  <c r="L173" i="37"/>
  <c r="M171" i="37"/>
  <c r="M169" i="37"/>
  <c r="Q167" i="37"/>
  <c r="R167" i="37" s="1"/>
  <c r="N166" i="37"/>
  <c r="N164" i="37"/>
  <c r="Q162" i="37"/>
  <c r="R162" i="37" s="1"/>
  <c r="L161" i="37"/>
  <c r="M159" i="37"/>
  <c r="Q157" i="37"/>
  <c r="R157" i="37" s="1"/>
  <c r="L156" i="37"/>
  <c r="N154" i="37"/>
  <c r="P152" i="37"/>
  <c r="L151" i="37"/>
  <c r="N149" i="37"/>
  <c r="L148" i="37"/>
  <c r="Q146" i="37"/>
  <c r="R146" i="37" s="1"/>
  <c r="M145" i="37"/>
  <c r="L144" i="37"/>
  <c r="Q142" i="37"/>
  <c r="R142" i="37" s="1"/>
  <c r="N141" i="37"/>
  <c r="L140" i="37"/>
  <c r="N137" i="37"/>
  <c r="N136" i="37"/>
  <c r="P135" i="37"/>
  <c r="N134" i="37"/>
  <c r="P133" i="37"/>
  <c r="P132" i="37"/>
  <c r="N131" i="37"/>
  <c r="P130" i="37"/>
  <c r="P129" i="37"/>
  <c r="P128" i="37"/>
  <c r="P127" i="37"/>
  <c r="P126" i="37"/>
  <c r="N125" i="37"/>
  <c r="N124" i="37"/>
  <c r="P123" i="37"/>
  <c r="P122" i="37"/>
  <c r="Q121" i="37"/>
  <c r="R121" i="37" s="1"/>
  <c r="L119" i="37"/>
  <c r="L118" i="37"/>
  <c r="Q116" i="37"/>
  <c r="R116" i="37" s="1"/>
  <c r="L115" i="37"/>
  <c r="L114" i="37"/>
  <c r="M113" i="37"/>
  <c r="N112" i="37"/>
  <c r="N111" i="37"/>
  <c r="N110" i="37"/>
  <c r="N109" i="37"/>
  <c r="M108" i="37"/>
  <c r="N107" i="37"/>
  <c r="P106" i="37"/>
  <c r="P105" i="37"/>
  <c r="Q104" i="37"/>
  <c r="R104" i="37" s="1"/>
  <c r="L102" i="37"/>
  <c r="M101" i="37"/>
  <c r="P293" i="37"/>
  <c r="N277" i="37"/>
  <c r="L267" i="37"/>
  <c r="Q240" i="37"/>
  <c r="R240" i="37" s="1"/>
  <c r="L232" i="37"/>
  <c r="M219" i="37"/>
  <c r="P212" i="37"/>
  <c r="Q205" i="37"/>
  <c r="R205" i="37" s="1"/>
  <c r="Q197" i="37"/>
  <c r="R197" i="37" s="1"/>
  <c r="N194" i="37"/>
  <c r="Q192" i="37"/>
  <c r="R192" i="37" s="1"/>
  <c r="L191" i="37"/>
  <c r="M189" i="37"/>
  <c r="N187" i="37"/>
  <c r="Q185" i="37"/>
  <c r="R185" i="37" s="1"/>
  <c r="N184" i="37"/>
  <c r="Q182" i="37"/>
  <c r="R182" i="37" s="1"/>
  <c r="Q180" i="37"/>
  <c r="R180" i="37" s="1"/>
  <c r="L179" i="37"/>
  <c r="Q177" i="37"/>
  <c r="R177" i="37" s="1"/>
  <c r="Q175" i="37"/>
  <c r="R175" i="37" s="1"/>
  <c r="L174" i="37"/>
  <c r="P172" i="37"/>
  <c r="P170" i="37"/>
  <c r="L169" i="37"/>
  <c r="N167" i="37"/>
  <c r="N165" i="37"/>
  <c r="P162" i="37"/>
  <c r="P160" i="37"/>
  <c r="L159" i="37"/>
  <c r="M157" i="37"/>
  <c r="M155" i="37"/>
  <c r="L154" i="37"/>
  <c r="N152" i="37"/>
  <c r="P150" i="37"/>
  <c r="L149" i="37"/>
  <c r="Q147" i="37"/>
  <c r="R147" i="37" s="1"/>
  <c r="N146" i="37"/>
  <c r="L145" i="37"/>
  <c r="Q143" i="37"/>
  <c r="R143" i="37" s="1"/>
  <c r="M142" i="37"/>
  <c r="M141" i="37"/>
  <c r="Q139" i="37"/>
  <c r="R139" i="37" s="1"/>
  <c r="N138" i="37"/>
  <c r="L137" i="37"/>
  <c r="M136" i="37"/>
  <c r="M135" i="37"/>
  <c r="M134" i="37"/>
  <c r="N133" i="37"/>
  <c r="M132" i="37"/>
  <c r="M131" i="37"/>
  <c r="N130" i="37"/>
  <c r="M129" i="37"/>
  <c r="N128" i="37"/>
  <c r="N127" i="37"/>
  <c r="M126" i="37"/>
  <c r="M125" i="37"/>
  <c r="M124" i="37"/>
  <c r="M123" i="37"/>
  <c r="N122" i="37"/>
  <c r="P121" i="37"/>
  <c r="P120" i="37"/>
  <c r="Q119" i="37"/>
  <c r="R119" i="37" s="1"/>
  <c r="Q118" i="37"/>
  <c r="R118" i="37" s="1"/>
  <c r="P117" i="37"/>
  <c r="P116" i="37"/>
  <c r="Q115" i="37"/>
  <c r="R115" i="37" s="1"/>
  <c r="Q114" i="37"/>
  <c r="R114" i="37" s="1"/>
  <c r="L113" i="37"/>
  <c r="L112" i="37"/>
  <c r="M111" i="37"/>
  <c r="M110" i="37"/>
  <c r="L109" i="37"/>
  <c r="L108" i="37"/>
  <c r="M107" i="37"/>
  <c r="M106" i="37"/>
  <c r="N105" i="37"/>
  <c r="P104" i="37"/>
  <c r="P103" i="37"/>
  <c r="Q102" i="37"/>
  <c r="R102" i="37" s="1"/>
  <c r="M100" i="37"/>
  <c r="P99" i="37"/>
  <c r="L98" i="37"/>
  <c r="P97" i="37"/>
  <c r="Q96" i="37"/>
  <c r="R96" i="37" s="1"/>
  <c r="N95" i="37"/>
  <c r="P94" i="37"/>
  <c r="M93" i="37"/>
  <c r="N92" i="37"/>
  <c r="L91" i="37"/>
  <c r="P90" i="37"/>
  <c r="P89" i="37"/>
  <c r="N88" i="37"/>
  <c r="M87" i="37"/>
  <c r="M86" i="37"/>
  <c r="L85" i="37"/>
  <c r="Q83" i="37"/>
  <c r="R83" i="37" s="1"/>
  <c r="P82" i="37"/>
  <c r="P81" i="37"/>
  <c r="N80" i="37"/>
  <c r="M79" i="37"/>
  <c r="M78" i="37"/>
  <c r="L77" i="37"/>
  <c r="Q75" i="37"/>
  <c r="R75" i="37" s="1"/>
  <c r="L75" i="37"/>
  <c r="N74" i="37"/>
  <c r="Q73" i="37"/>
  <c r="R73" i="37" s="1"/>
  <c r="L73" i="37"/>
  <c r="N72" i="37"/>
  <c r="Q71" i="37"/>
  <c r="R71" i="37" s="1"/>
  <c r="L71" i="37"/>
  <c r="N70" i="37"/>
  <c r="Q69" i="37"/>
  <c r="R69" i="37" s="1"/>
  <c r="L69" i="37"/>
  <c r="N68" i="37"/>
  <c r="Q67" i="37"/>
  <c r="R67" i="37" s="1"/>
  <c r="L67" i="37"/>
  <c r="N66" i="37"/>
  <c r="Q65" i="37"/>
  <c r="R65" i="37" s="1"/>
  <c r="L65" i="37"/>
  <c r="N64" i="37"/>
  <c r="Q63" i="37"/>
  <c r="R63" i="37" s="1"/>
  <c r="L63" i="37"/>
  <c r="N62" i="37"/>
  <c r="Q61" i="37"/>
  <c r="R61" i="37" s="1"/>
  <c r="L61" i="37"/>
  <c r="N60" i="37"/>
  <c r="Q59" i="37"/>
  <c r="R59" i="37" s="1"/>
  <c r="L59" i="37"/>
  <c r="N58" i="37"/>
  <c r="Q57" i="37"/>
  <c r="R57" i="37" s="1"/>
  <c r="L57" i="37"/>
  <c r="N56" i="37"/>
  <c r="Q55" i="37"/>
  <c r="R55" i="37" s="1"/>
  <c r="L55" i="37"/>
  <c r="N54" i="37"/>
  <c r="Q53" i="37"/>
  <c r="R53" i="37" s="1"/>
  <c r="L53" i="37"/>
  <c r="N52" i="37"/>
  <c r="Q51" i="37"/>
  <c r="R51" i="37" s="1"/>
  <c r="L51" i="37"/>
  <c r="N50" i="37"/>
  <c r="Q49" i="37"/>
  <c r="R49" i="37" s="1"/>
  <c r="L49" i="37"/>
  <c r="N48" i="37"/>
  <c r="Q47" i="37"/>
  <c r="R47" i="37" s="1"/>
  <c r="L47" i="37"/>
  <c r="N46" i="37"/>
  <c r="Q45" i="37"/>
  <c r="R45" i="37" s="1"/>
  <c r="L45" i="37"/>
  <c r="N44" i="37"/>
  <c r="Q43" i="37"/>
  <c r="R43" i="37" s="1"/>
  <c r="L43" i="37"/>
  <c r="N42" i="37"/>
  <c r="Q41" i="37"/>
  <c r="R41" i="37" s="1"/>
  <c r="L41" i="37"/>
  <c r="N40" i="37"/>
  <c r="Q39" i="37"/>
  <c r="R39" i="37" s="1"/>
  <c r="L39" i="37"/>
  <c r="N38" i="37"/>
  <c r="Q37" i="37"/>
  <c r="R37" i="37" s="1"/>
  <c r="L37" i="37"/>
  <c r="N36" i="37"/>
  <c r="Q35" i="37"/>
  <c r="R35" i="37" s="1"/>
  <c r="L35" i="37"/>
  <c r="N34" i="37"/>
  <c r="Q33" i="37"/>
  <c r="R33" i="37" s="1"/>
  <c r="L33" i="37"/>
  <c r="N32" i="37"/>
  <c r="Q31" i="37"/>
  <c r="R31" i="37" s="1"/>
  <c r="L31" i="37"/>
  <c r="N30" i="37"/>
  <c r="Q29" i="37"/>
  <c r="R29" i="37" s="1"/>
  <c r="L29" i="37"/>
  <c r="N28" i="37"/>
  <c r="Q27" i="37"/>
  <c r="R27" i="37" s="1"/>
  <c r="L27" i="37"/>
  <c r="N26" i="37"/>
  <c r="Q25" i="37"/>
  <c r="R25" i="37" s="1"/>
  <c r="L25" i="37"/>
  <c r="N24" i="37"/>
  <c r="Q23" i="37"/>
  <c r="R23" i="37" s="1"/>
  <c r="L23" i="37"/>
  <c r="N22" i="37"/>
  <c r="Q21" i="37"/>
  <c r="R21" i="37" s="1"/>
  <c r="L21" i="37"/>
  <c r="N20" i="37"/>
  <c r="Q19" i="37"/>
  <c r="R19" i="37" s="1"/>
  <c r="L19" i="37"/>
  <c r="N18" i="37"/>
  <c r="M289" i="37"/>
  <c r="P258" i="37"/>
  <c r="N240" i="37"/>
  <c r="L219" i="37"/>
  <c r="Q202" i="37"/>
  <c r="R202" i="37" s="1"/>
  <c r="L194" i="37"/>
  <c r="P190" i="37"/>
  <c r="L187" i="37"/>
  <c r="Q183" i="37"/>
  <c r="R183" i="37" s="1"/>
  <c r="P180" i="37"/>
  <c r="L177" i="37"/>
  <c r="N170" i="37"/>
  <c r="Q166" i="37"/>
  <c r="R166" i="37" s="1"/>
  <c r="Q163" i="37"/>
  <c r="R163" i="37" s="1"/>
  <c r="L160" i="37"/>
  <c r="Q156" i="37"/>
  <c r="R156" i="37" s="1"/>
  <c r="N153" i="37"/>
  <c r="N150" i="37"/>
  <c r="M147" i="37"/>
  <c r="Q144" i="37"/>
  <c r="R144" i="37" s="1"/>
  <c r="L142" i="37"/>
  <c r="M139" i="37"/>
  <c r="L135" i="37"/>
  <c r="L133" i="37"/>
  <c r="L131" i="37"/>
  <c r="L129" i="37"/>
  <c r="L127" i="37"/>
  <c r="L125" i="37"/>
  <c r="L123" i="37"/>
  <c r="M121" i="37"/>
  <c r="P119" i="37"/>
  <c r="N117" i="37"/>
  <c r="N115" i="37"/>
  <c r="Q113" i="37"/>
  <c r="R113" i="37" s="1"/>
  <c r="Q109" i="37"/>
  <c r="R109" i="37" s="1"/>
  <c r="L106" i="37"/>
  <c r="M104" i="37"/>
  <c r="P102" i="37"/>
  <c r="L97" i="37"/>
  <c r="L96" i="37"/>
  <c r="L95" i="37"/>
  <c r="M94" i="37"/>
  <c r="N93" i="37"/>
  <c r="M92" i="37"/>
  <c r="N91" i="37"/>
  <c r="L89" i="37"/>
  <c r="P88" i="37"/>
  <c r="N86" i="37"/>
  <c r="Q85" i="37"/>
  <c r="R85" i="37" s="1"/>
  <c r="M84" i="37"/>
  <c r="P83" i="37"/>
  <c r="M81" i="37"/>
  <c r="L79" i="37"/>
  <c r="P78" i="37"/>
  <c r="N76" i="37"/>
  <c r="Q74" i="37"/>
  <c r="R74" i="37" s="1"/>
  <c r="P73" i="37"/>
  <c r="P72" i="37"/>
  <c r="N71" i="37"/>
  <c r="M70" i="37"/>
  <c r="M69" i="37"/>
  <c r="L68" i="37"/>
  <c r="Q66" i="37"/>
  <c r="R66" i="37" s="1"/>
  <c r="P65" i="37"/>
  <c r="P64" i="37"/>
  <c r="N63" i="37"/>
  <c r="M62" i="37"/>
  <c r="M61" i="37"/>
  <c r="L60" i="37"/>
  <c r="Q58" i="37"/>
  <c r="R58" i="37" s="1"/>
  <c r="P57" i="37"/>
  <c r="P56" i="37"/>
  <c r="N55" i="37"/>
  <c r="M54" i="37"/>
  <c r="M53" i="37"/>
  <c r="L52" i="37"/>
  <c r="Q50" i="37"/>
  <c r="R50" i="37" s="1"/>
  <c r="P49" i="37"/>
  <c r="P48" i="37"/>
  <c r="N47" i="37"/>
  <c r="M46" i="37"/>
  <c r="M45" i="37"/>
  <c r="L44" i="37"/>
  <c r="Q42" i="37"/>
  <c r="R42" i="37" s="1"/>
  <c r="P41" i="37"/>
  <c r="P40" i="37"/>
  <c r="N39" i="37"/>
  <c r="M38" i="37"/>
  <c r="M37" i="37"/>
  <c r="L36" i="37"/>
  <c r="Q34" i="37"/>
  <c r="R34" i="37" s="1"/>
  <c r="P33" i="37"/>
  <c r="P32" i="37"/>
  <c r="N31" i="37"/>
  <c r="M30" i="37"/>
  <c r="M29" i="37"/>
  <c r="L28" i="37"/>
  <c r="Q26" i="37"/>
  <c r="R26" i="37" s="1"/>
  <c r="P25" i="37"/>
  <c r="M285" i="37"/>
  <c r="M258" i="37"/>
  <c r="L235" i="37"/>
  <c r="M217" i="37"/>
  <c r="N201" i="37"/>
  <c r="M193" i="37"/>
  <c r="N190" i="37"/>
  <c r="Q186" i="37"/>
  <c r="R186" i="37" s="1"/>
  <c r="M183" i="37"/>
  <c r="L180" i="37"/>
  <c r="Q176" i="37"/>
  <c r="R176" i="37" s="1"/>
  <c r="M173" i="37"/>
  <c r="L170" i="37"/>
  <c r="P166" i="37"/>
  <c r="L163" i="37"/>
  <c r="N156" i="37"/>
  <c r="L153" i="37"/>
  <c r="Q149" i="37"/>
  <c r="R149" i="37" s="1"/>
  <c r="L147" i="37"/>
  <c r="M144" i="37"/>
  <c r="L139" i="37"/>
  <c r="P136" i="37"/>
  <c r="Q134" i="37"/>
  <c r="R134" i="37" s="1"/>
  <c r="Q132" i="37"/>
  <c r="R132" i="37" s="1"/>
  <c r="Q130" i="37"/>
  <c r="R130" i="37" s="1"/>
  <c r="Q126" i="37"/>
  <c r="R126" i="37" s="1"/>
  <c r="P124" i="37"/>
  <c r="L121" i="37"/>
  <c r="M119" i="37"/>
  <c r="M117" i="37"/>
  <c r="M115" i="37"/>
  <c r="N113" i="37"/>
  <c r="Q111" i="37"/>
  <c r="R111" i="37" s="1"/>
  <c r="P109" i="37"/>
  <c r="P107" i="37"/>
  <c r="L104" i="37"/>
  <c r="M102" i="37"/>
  <c r="Q100" i="37"/>
  <c r="R100" i="37" s="1"/>
  <c r="Q99" i="37"/>
  <c r="R99" i="37" s="1"/>
  <c r="Q98" i="37"/>
  <c r="R98" i="37" s="1"/>
  <c r="L92" i="37"/>
  <c r="M91" i="37"/>
  <c r="N90" i="37"/>
  <c r="M88" i="37"/>
  <c r="Q87" i="37"/>
  <c r="R87" i="37" s="1"/>
  <c r="P85" i="37"/>
  <c r="M83" i="37"/>
  <c r="L81" i="37"/>
  <c r="P80" i="37"/>
  <c r="N78" i="37"/>
  <c r="Q77" i="37"/>
  <c r="R77" i="37" s="1"/>
  <c r="M76" i="37"/>
  <c r="P75" i="37"/>
  <c r="P74" i="37"/>
  <c r="N73" i="37"/>
  <c r="M72" i="37"/>
  <c r="M71" i="37"/>
  <c r="L70" i="37"/>
  <c r="Q68" i="37"/>
  <c r="R68" i="37" s="1"/>
  <c r="P67" i="37"/>
  <c r="P66" i="37"/>
  <c r="N65" i="37"/>
  <c r="M64" i="37"/>
  <c r="M63" i="37"/>
  <c r="L62" i="37"/>
  <c r="Q60" i="37"/>
  <c r="R60" i="37" s="1"/>
  <c r="P59" i="37"/>
  <c r="P58" i="37"/>
  <c r="N57" i="37"/>
  <c r="M56" i="37"/>
  <c r="M55" i="37"/>
  <c r="L54" i="37"/>
  <c r="Q52" i="37"/>
  <c r="R52" i="37" s="1"/>
  <c r="P51" i="37"/>
  <c r="P50" i="37"/>
  <c r="N49" i="37"/>
  <c r="M48" i="37"/>
  <c r="M47" i="37"/>
  <c r="L46" i="37"/>
  <c r="Q44" i="37"/>
  <c r="R44" i="37" s="1"/>
  <c r="P43" i="37"/>
  <c r="P42" i="37"/>
  <c r="N41" i="37"/>
  <c r="M40" i="37"/>
  <c r="M39" i="37"/>
  <c r="L38" i="37"/>
  <c r="Q36" i="37"/>
  <c r="R36" i="37" s="1"/>
  <c r="P35" i="37"/>
  <c r="P34" i="37"/>
  <c r="N33" i="37"/>
  <c r="M32" i="37"/>
  <c r="M31" i="37"/>
  <c r="L30" i="37"/>
  <c r="Q28" i="37"/>
  <c r="R28" i="37" s="1"/>
  <c r="P27" i="37"/>
  <c r="P26" i="37"/>
  <c r="N25" i="37"/>
  <c r="Q20" i="37"/>
  <c r="R20" i="37" s="1"/>
  <c r="M23" i="37"/>
  <c r="M24" i="37"/>
  <c r="L32" i="37"/>
  <c r="M33" i="37"/>
  <c r="M34" i="37"/>
  <c r="N35" i="37"/>
  <c r="P36" i="37"/>
  <c r="P37" i="37"/>
  <c r="Q38" i="37"/>
  <c r="R38" i="37" s="1"/>
  <c r="L48" i="37"/>
  <c r="L64" i="37"/>
  <c r="M66" i="37"/>
  <c r="P68" i="37"/>
  <c r="Q70" i="37"/>
  <c r="R70" i="37" s="1"/>
  <c r="M80" i="37"/>
  <c r="L83" i="37"/>
  <c r="M90" i="37"/>
  <c r="L132" i="37"/>
  <c r="L146" i="37"/>
  <c r="M165" i="37"/>
  <c r="N185" i="37"/>
  <c r="P249" i="37"/>
  <c r="L22" i="37"/>
  <c r="M65" i="37"/>
  <c r="N67" i="37"/>
  <c r="P69" i="37"/>
  <c r="P77" i="37"/>
  <c r="P87" i="37"/>
  <c r="Q95" i="37"/>
  <c r="R95" i="37" s="1"/>
  <c r="Q97" i="37"/>
  <c r="R97" i="37" s="1"/>
  <c r="M99" i="37"/>
  <c r="P101" i="37"/>
  <c r="M105" i="37"/>
  <c r="Q108" i="37"/>
  <c r="R108" i="37" s="1"/>
  <c r="Q112" i="37"/>
  <c r="R112" i="37" s="1"/>
  <c r="N116" i="37"/>
  <c r="N120" i="37"/>
  <c r="M128" i="37"/>
  <c r="Q140" i="37"/>
  <c r="R140" i="37" s="1"/>
  <c r="Q158" i="37"/>
  <c r="R158" i="37" s="1"/>
  <c r="Q178" i="37"/>
  <c r="R178" i="37" s="1"/>
  <c r="P210" i="37"/>
  <c r="C191" i="37"/>
  <c r="C183" i="37"/>
  <c r="F178" i="37"/>
  <c r="D121" i="37"/>
  <c r="B120" i="37"/>
  <c r="G116" i="37"/>
  <c r="B104" i="37"/>
  <c r="C103" i="37"/>
  <c r="C47" i="37"/>
  <c r="H47" i="37" s="1"/>
  <c r="F46" i="37"/>
  <c r="C45" i="37"/>
  <c r="F44" i="37"/>
  <c r="C43" i="37"/>
  <c r="H43" i="37" s="1"/>
  <c r="F42" i="37"/>
  <c r="C41" i="37"/>
  <c r="F40" i="37"/>
  <c r="C39" i="37"/>
  <c r="H39" i="37" s="1"/>
  <c r="F38" i="37"/>
  <c r="C37" i="37"/>
  <c r="F36" i="37"/>
  <c r="C35" i="37"/>
  <c r="F34" i="37"/>
  <c r="C33" i="37"/>
  <c r="F32" i="37"/>
  <c r="C31" i="37"/>
  <c r="H31" i="37" s="1"/>
  <c r="F30" i="37"/>
  <c r="C29" i="37"/>
  <c r="F28" i="37"/>
  <c r="C27" i="37"/>
  <c r="H27" i="37" s="1"/>
  <c r="F26" i="37"/>
  <c r="C25" i="37"/>
  <c r="F24" i="37"/>
  <c r="C23" i="37"/>
  <c r="H23" i="37" s="1"/>
  <c r="F22" i="37"/>
  <c r="C21" i="37"/>
  <c r="H21" i="37" s="1"/>
  <c r="F20" i="37"/>
  <c r="C19" i="37"/>
  <c r="H19" i="37" s="1"/>
  <c r="F18" i="37"/>
  <c r="B174" i="37"/>
  <c r="G137" i="37"/>
  <c r="B112" i="37"/>
  <c r="G108" i="37"/>
  <c r="C101" i="37"/>
  <c r="C100" i="37"/>
  <c r="F99" i="37"/>
  <c r="G98" i="37"/>
  <c r="B91" i="37"/>
  <c r="D90" i="37"/>
  <c r="B88" i="37"/>
  <c r="G87" i="37"/>
  <c r="D85" i="37"/>
  <c r="C83" i="37"/>
  <c r="G82" i="37"/>
  <c r="B81" i="37"/>
  <c r="F80" i="37"/>
  <c r="D78" i="37"/>
  <c r="G77" i="37"/>
  <c r="B76" i="37"/>
  <c r="G75" i="37"/>
  <c r="G74" i="37"/>
  <c r="F73" i="37"/>
  <c r="D72" i="37"/>
  <c r="D71" i="37"/>
  <c r="C70" i="37"/>
  <c r="B69" i="37"/>
  <c r="B68" i="37"/>
  <c r="G67" i="37"/>
  <c r="G66" i="37"/>
  <c r="F65" i="37"/>
  <c r="D64" i="37"/>
  <c r="D63" i="37"/>
  <c r="C62" i="37"/>
  <c r="B61" i="37"/>
  <c r="B60" i="37"/>
  <c r="G59" i="37"/>
  <c r="G58" i="37"/>
  <c r="F57" i="37"/>
  <c r="D56" i="37"/>
  <c r="D55" i="37"/>
  <c r="C54" i="37"/>
  <c r="B53" i="37"/>
  <c r="B52" i="37"/>
  <c r="G51" i="37"/>
  <c r="G50" i="37"/>
  <c r="F49" i="37"/>
  <c r="D48" i="37"/>
  <c r="D47" i="37"/>
  <c r="C46" i="37"/>
  <c r="B45" i="37"/>
  <c r="B44" i="37"/>
  <c r="G43" i="37"/>
  <c r="G42" i="37"/>
  <c r="F41" i="37"/>
  <c r="D40" i="37"/>
  <c r="D39" i="37"/>
  <c r="C38" i="37"/>
  <c r="B37" i="37"/>
  <c r="B36" i="37"/>
  <c r="G35" i="37"/>
  <c r="G34" i="37"/>
  <c r="F33" i="37"/>
  <c r="D32" i="37"/>
  <c r="D31" i="37"/>
  <c r="C30" i="37"/>
  <c r="B29" i="37"/>
  <c r="B28" i="37"/>
  <c r="G27" i="37"/>
  <c r="G26" i="37"/>
  <c r="C160" i="37"/>
  <c r="H160" i="37" s="1"/>
  <c r="G142" i="37"/>
  <c r="F123" i="37"/>
  <c r="C106" i="37"/>
  <c r="C98" i="37"/>
  <c r="F97" i="37"/>
  <c r="F96" i="37"/>
  <c r="F95" i="37"/>
  <c r="G94" i="37"/>
  <c r="D93" i="37"/>
  <c r="B90" i="37"/>
  <c r="G89" i="37"/>
  <c r="D87" i="37"/>
  <c r="G86" i="37"/>
  <c r="C85" i="37"/>
  <c r="F84" i="37"/>
  <c r="B83" i="37"/>
  <c r="D82" i="37"/>
  <c r="B80" i="37"/>
  <c r="G79" i="37"/>
  <c r="D77" i="37"/>
  <c r="F75" i="37"/>
  <c r="D74" i="37"/>
  <c r="D73" i="37"/>
  <c r="C72" i="37"/>
  <c r="B71" i="37"/>
  <c r="B70" i="37"/>
  <c r="G69" i="37"/>
  <c r="G68" i="37"/>
  <c r="F67" i="37"/>
  <c r="D66" i="37"/>
  <c r="D65" i="37"/>
  <c r="C64" i="37"/>
  <c r="B63" i="37"/>
  <c r="B62" i="37"/>
  <c r="G61" i="37"/>
  <c r="G60" i="37"/>
  <c r="F59" i="37"/>
  <c r="D58" i="37"/>
  <c r="D57" i="37"/>
  <c r="C56" i="37"/>
  <c r="B55" i="37"/>
  <c r="B54" i="37"/>
  <c r="G53" i="37"/>
  <c r="G52" i="37"/>
  <c r="F51" i="37"/>
  <c r="D50" i="37"/>
  <c r="D49" i="37"/>
  <c r="C48" i="37"/>
  <c r="B47" i="37"/>
  <c r="B46" i="37"/>
  <c r="G45" i="37"/>
  <c r="G44" i="37"/>
  <c r="F43" i="37"/>
  <c r="D42" i="37"/>
  <c r="D41" i="37"/>
  <c r="C40" i="37"/>
  <c r="H40" i="37" s="1"/>
  <c r="B39" i="37"/>
  <c r="B38" i="37"/>
  <c r="G37" i="37"/>
  <c r="G36" i="37"/>
  <c r="F35" i="37"/>
  <c r="D34" i="37"/>
  <c r="D33" i="37"/>
  <c r="C32" i="37"/>
  <c r="H32" i="37" s="1"/>
  <c r="B31" i="37"/>
  <c r="B30" i="37"/>
  <c r="G29" i="37"/>
  <c r="G28" i="37"/>
  <c r="F27" i="37"/>
  <c r="D26" i="37"/>
  <c r="D25" i="37"/>
  <c r="B3" i="37"/>
  <c r="G18" i="37"/>
  <c r="Q18" i="37"/>
  <c r="G19" i="37"/>
  <c r="B20" i="37"/>
  <c r="L20" i="37"/>
  <c r="B21" i="37"/>
  <c r="M21" i="37"/>
  <c r="C22" i="37"/>
  <c r="M22" i="37"/>
  <c r="D23" i="37"/>
  <c r="N23" i="37"/>
  <c r="D24" i="37"/>
  <c r="P24" i="37"/>
  <c r="G25" i="37"/>
  <c r="L26" i="37"/>
  <c r="M27" i="37"/>
  <c r="M28" i="37"/>
  <c r="N29" i="37"/>
  <c r="P30" i="37"/>
  <c r="P31" i="37"/>
  <c r="Q32" i="37"/>
  <c r="R32" i="37" s="1"/>
  <c r="B34" i="37"/>
  <c r="B35" i="37"/>
  <c r="C36" i="37"/>
  <c r="D37" i="37"/>
  <c r="D38" i="37"/>
  <c r="F39" i="37"/>
  <c r="G40" i="37"/>
  <c r="G41" i="37"/>
  <c r="L42" i="37"/>
  <c r="M43" i="37"/>
  <c r="M44" i="37"/>
  <c r="N45" i="37"/>
  <c r="P46" i="37"/>
  <c r="P47" i="37"/>
  <c r="Q48" i="37"/>
  <c r="R48" i="37" s="1"/>
  <c r="B50" i="37"/>
  <c r="B51" i="37"/>
  <c r="C52" i="37"/>
  <c r="D53" i="37"/>
  <c r="D54" i="37"/>
  <c r="F55" i="37"/>
  <c r="G56" i="37"/>
  <c r="G57" i="37"/>
  <c r="L58" i="37"/>
  <c r="M59" i="37"/>
  <c r="M60" i="37"/>
  <c r="N61" i="37"/>
  <c r="P62" i="37"/>
  <c r="P63" i="37"/>
  <c r="Q64" i="37"/>
  <c r="R64" i="37" s="1"/>
  <c r="B66" i="37"/>
  <c r="B67" i="37"/>
  <c r="C68" i="37"/>
  <c r="D69" i="37"/>
  <c r="D70" i="37"/>
  <c r="F71" i="37"/>
  <c r="G72" i="37"/>
  <c r="G73" i="37"/>
  <c r="L74" i="37"/>
  <c r="M75" i="37"/>
  <c r="P76" i="37"/>
  <c r="F78" i="37"/>
  <c r="P79" i="37"/>
  <c r="C81" i="37"/>
  <c r="M82" i="37"/>
  <c r="B84" i="37"/>
  <c r="G85" i="37"/>
  <c r="P86" i="37"/>
  <c r="F88" i="37"/>
  <c r="M89" i="37"/>
  <c r="C91" i="37"/>
  <c r="Q92" i="37"/>
  <c r="R92" i="37" s="1"/>
  <c r="N94" i="37"/>
  <c r="N96" i="37"/>
  <c r="M98" i="37"/>
  <c r="L100" i="37"/>
  <c r="M103" i="37"/>
  <c r="Q106" i="37"/>
  <c r="R106" i="37" s="1"/>
  <c r="P110" i="37"/>
  <c r="N114" i="37"/>
  <c r="M118" i="37"/>
  <c r="C122" i="37"/>
  <c r="Q125" i="37"/>
  <c r="R125" i="37" s="1"/>
  <c r="Q129" i="37"/>
  <c r="R129" i="37" s="1"/>
  <c r="Q133" i="37"/>
  <c r="R133" i="37" s="1"/>
  <c r="Q137" i="37"/>
  <c r="R137" i="37" s="1"/>
  <c r="L143" i="37"/>
  <c r="M148" i="37"/>
  <c r="F155" i="37"/>
  <c r="N161" i="37"/>
  <c r="N168" i="37"/>
  <c r="L175" i="37"/>
  <c r="Q181" i="37"/>
  <c r="R181" i="37" s="1"/>
  <c r="N188" i="37"/>
  <c r="Q195" i="37"/>
  <c r="R195" i="37" s="1"/>
  <c r="P225" i="37"/>
  <c r="M270" i="37"/>
  <c r="P18" i="37"/>
  <c r="P19" i="37"/>
  <c r="M49" i="37"/>
  <c r="M50" i="37"/>
  <c r="N51" i="37"/>
  <c r="P52" i="37"/>
  <c r="P53" i="37"/>
  <c r="Q54" i="37"/>
  <c r="R54" i="37" s="1"/>
  <c r="P84" i="37"/>
  <c r="N151" i="37"/>
  <c r="L172" i="37"/>
  <c r="L192" i="37"/>
  <c r="D3" i="37"/>
  <c r="B18" i="37"/>
  <c r="L18" i="37"/>
  <c r="B19" i="37"/>
  <c r="M19" i="37"/>
  <c r="C20" i="37"/>
  <c r="H20" i="37" s="1"/>
  <c r="M20" i="37"/>
  <c r="D21" i="37"/>
  <c r="N21" i="37"/>
  <c r="D22" i="37"/>
  <c r="P22" i="37"/>
  <c r="F23" i="37"/>
  <c r="P23" i="37"/>
  <c r="G24" i="37"/>
  <c r="Q24" i="37"/>
  <c r="R24" i="37" s="1"/>
  <c r="M25" i="37"/>
  <c r="M26" i="37"/>
  <c r="N27" i="37"/>
  <c r="P28" i="37"/>
  <c r="P29" i="37"/>
  <c r="Q30" i="37"/>
  <c r="R30" i="37" s="1"/>
  <c r="B32" i="37"/>
  <c r="B33" i="37"/>
  <c r="C34" i="37"/>
  <c r="D35" i="37"/>
  <c r="D36" i="37"/>
  <c r="F37" i="37"/>
  <c r="G38" i="37"/>
  <c r="G39" i="37"/>
  <c r="L40" i="37"/>
  <c r="M41" i="37"/>
  <c r="M42" i="37"/>
  <c r="N43" i="37"/>
  <c r="P44" i="37"/>
  <c r="P45" i="37"/>
  <c r="Q46" i="37"/>
  <c r="R46" i="37" s="1"/>
  <c r="B48" i="37"/>
  <c r="B49" i="37"/>
  <c r="C50" i="37"/>
  <c r="D51" i="37"/>
  <c r="D52" i="37"/>
  <c r="F53" i="37"/>
  <c r="G54" i="37"/>
  <c r="G55" i="37"/>
  <c r="L56" i="37"/>
  <c r="M57" i="37"/>
  <c r="M58" i="37"/>
  <c r="N59" i="37"/>
  <c r="P60" i="37"/>
  <c r="P61" i="37"/>
  <c r="Q62" i="37"/>
  <c r="R62" i="37" s="1"/>
  <c r="B64" i="37"/>
  <c r="B65" i="37"/>
  <c r="C66" i="37"/>
  <c r="H66" i="37" s="1"/>
  <c r="D67" i="37"/>
  <c r="D68" i="37"/>
  <c r="F69" i="37"/>
  <c r="G70" i="37"/>
  <c r="G71" i="37"/>
  <c r="L72" i="37"/>
  <c r="M73" i="37"/>
  <c r="M74" i="37"/>
  <c r="N75" i="37"/>
  <c r="C77" i="37"/>
  <c r="G78" i="37"/>
  <c r="Q79" i="37"/>
  <c r="R79" i="37" s="1"/>
  <c r="G81" i="37"/>
  <c r="N82" i="37"/>
  <c r="D84" i="37"/>
  <c r="M85" i="37"/>
  <c r="B87" i="37"/>
  <c r="G88" i="37"/>
  <c r="Q89" i="37"/>
  <c r="R89" i="37" s="1"/>
  <c r="D91" i="37"/>
  <c r="C93" i="37"/>
  <c r="C95" i="37"/>
  <c r="P96" i="37"/>
  <c r="P98" i="37"/>
  <c r="N100" i="37"/>
  <c r="N103" i="37"/>
  <c r="F107" i="37"/>
  <c r="L111" i="37"/>
  <c r="P114" i="37"/>
  <c r="N118" i="37"/>
  <c r="M122" i="37"/>
  <c r="L126" i="37"/>
  <c r="L130" i="37"/>
  <c r="L134" i="37"/>
  <c r="M138" i="37"/>
  <c r="N143" i="37"/>
  <c r="Q148" i="37"/>
  <c r="R148" i="37" s="1"/>
  <c r="L155" i="37"/>
  <c r="Q161" i="37"/>
  <c r="R161" i="37" s="1"/>
  <c r="Q168" i="37"/>
  <c r="R168" i="37" s="1"/>
  <c r="M175" i="37"/>
  <c r="L182" i="37"/>
  <c r="L189" i="37"/>
  <c r="P196" i="37"/>
  <c r="Q229" i="37"/>
  <c r="R229" i="37" s="1"/>
  <c r="Q273" i="37"/>
  <c r="R273" i="37" s="1"/>
  <c r="C253" i="37"/>
  <c r="F48" i="37"/>
  <c r="C49" i="37"/>
  <c r="F50" i="37"/>
  <c r="C51" i="37"/>
  <c r="F52" i="37"/>
  <c r="C53" i="37"/>
  <c r="F54" i="37"/>
  <c r="C55" i="37"/>
  <c r="H55" i="37" s="1"/>
  <c r="F56" i="37"/>
  <c r="C57" i="37"/>
  <c r="F58" i="37"/>
  <c r="C59" i="37"/>
  <c r="F60" i="37"/>
  <c r="C61" i="37"/>
  <c r="F62" i="37"/>
  <c r="C63" i="37"/>
  <c r="H63" i="37" s="1"/>
  <c r="F64" i="37"/>
  <c r="C65" i="37"/>
  <c r="F66" i="37"/>
  <c r="C67" i="37"/>
  <c r="F68" i="37"/>
  <c r="C69" i="37"/>
  <c r="F70" i="37"/>
  <c r="C71" i="37"/>
  <c r="F72" i="37"/>
  <c r="C73" i="37"/>
  <c r="F74" i="37"/>
  <c r="C75" i="37"/>
  <c r="H75" i="37" s="1"/>
  <c r="G76" i="37"/>
  <c r="B77" i="37"/>
  <c r="B78" i="37"/>
  <c r="C79" i="37"/>
  <c r="D80" i="37"/>
  <c r="D81" i="37"/>
  <c r="F82" i="37"/>
  <c r="G83" i="37"/>
  <c r="G84" i="37"/>
  <c r="B85" i="37"/>
  <c r="B86" i="37"/>
  <c r="C87" i="37"/>
  <c r="D88" i="37"/>
  <c r="D89" i="37"/>
  <c r="F90" i="37"/>
  <c r="B92" i="37"/>
  <c r="C94" i="37"/>
  <c r="G96" i="37"/>
  <c r="C99" i="37"/>
  <c r="D101" i="37"/>
  <c r="C102" i="37"/>
  <c r="H102" i="37" s="1"/>
  <c r="C114" i="37"/>
  <c r="G164" i="37"/>
  <c r="F289" i="37"/>
  <c r="F187" i="37"/>
  <c r="D169" i="37"/>
  <c r="C151" i="37"/>
  <c r="D147" i="37"/>
  <c r="B144" i="37"/>
  <c r="C199" i="37"/>
  <c r="G134" i="37"/>
  <c r="D131" i="37"/>
  <c r="F115" i="37"/>
  <c r="D113" i="37"/>
  <c r="F100" i="37"/>
  <c r="D99" i="37"/>
  <c r="F98" i="37"/>
  <c r="D97" i="37"/>
  <c r="B96" i="37"/>
  <c r="F92" i="37"/>
  <c r="F91" i="37"/>
  <c r="C90" i="37"/>
  <c r="F89" i="37"/>
  <c r="C88" i="37"/>
  <c r="F87" i="37"/>
  <c r="C86" i="37"/>
  <c r="H86" i="37" s="1"/>
  <c r="F85" i="37"/>
  <c r="C84" i="37"/>
  <c r="H84" i="37" s="1"/>
  <c r="F83" i="37"/>
  <c r="C82" i="37"/>
  <c r="F81" i="37"/>
  <c r="C80" i="37"/>
  <c r="F79" i="37"/>
  <c r="C78" i="37"/>
  <c r="F77" i="37"/>
  <c r="C76" i="37"/>
  <c r="M303" i="37"/>
  <c r="B102" i="37"/>
  <c r="B106" i="37"/>
  <c r="D107" i="37"/>
  <c r="C108" i="37"/>
  <c r="F109" i="37"/>
  <c r="G110" i="37"/>
  <c r="B114" i="37"/>
  <c r="D115" i="37"/>
  <c r="C116" i="37"/>
  <c r="F117" i="37"/>
  <c r="G118" i="37"/>
  <c r="B122" i="37"/>
  <c r="D123" i="37"/>
  <c r="C124" i="37"/>
  <c r="D125" i="37"/>
  <c r="F126" i="37"/>
  <c r="G127" i="37"/>
  <c r="G129" i="37"/>
  <c r="G132" i="37"/>
  <c r="B134" i="37"/>
  <c r="B137" i="37"/>
  <c r="C140" i="37"/>
  <c r="B142" i="37"/>
  <c r="D145" i="37"/>
  <c r="G148" i="37"/>
  <c r="B150" i="37"/>
  <c r="F154" i="37"/>
  <c r="C159" i="37"/>
  <c r="F163" i="37"/>
  <c r="C168" i="37"/>
  <c r="G172" i="37"/>
  <c r="D177" i="37"/>
  <c r="B182" i="37"/>
  <c r="F186" i="37"/>
  <c r="C302" i="37"/>
  <c r="B297" i="37"/>
  <c r="B290" i="37"/>
  <c r="G275" i="37"/>
  <c r="G256" i="37"/>
  <c r="B255" i="37"/>
  <c r="C247" i="37"/>
  <c r="G242" i="37"/>
  <c r="B241" i="37"/>
  <c r="G240" i="37"/>
  <c r="G238" i="37"/>
  <c r="F231" i="37"/>
  <c r="F230" i="37"/>
  <c r="C223" i="37"/>
  <c r="H223" i="37" s="1"/>
  <c r="D222" i="37"/>
  <c r="B218" i="37"/>
  <c r="D213" i="37"/>
  <c r="C296" i="37"/>
  <c r="G294" i="37"/>
  <c r="F288" i="37"/>
  <c r="F282" i="37"/>
  <c r="F276" i="37"/>
  <c r="C271" i="37"/>
  <c r="B268" i="37"/>
  <c r="C264" i="37"/>
  <c r="C249" i="37"/>
  <c r="G234" i="37"/>
  <c r="D225" i="37"/>
  <c r="C212" i="37"/>
  <c r="C211" i="37"/>
  <c r="H211" i="37" s="1"/>
  <c r="F206" i="37"/>
  <c r="F203" i="37"/>
  <c r="D201" i="37"/>
  <c r="B200" i="37"/>
  <c r="F198" i="37"/>
  <c r="G196" i="37"/>
  <c r="D301" i="37"/>
  <c r="C284" i="37"/>
  <c r="C273" i="37"/>
  <c r="F267" i="37"/>
  <c r="G263" i="37"/>
  <c r="F258" i="37"/>
  <c r="G254" i="37"/>
  <c r="C251" i="37"/>
  <c r="B243" i="37"/>
  <c r="F236" i="37"/>
  <c r="F233" i="37"/>
  <c r="F232" i="37"/>
  <c r="C221" i="37"/>
  <c r="C220" i="37"/>
  <c r="C219" i="37"/>
  <c r="F207" i="37"/>
  <c r="C204" i="37"/>
  <c r="B202" i="37"/>
  <c r="C200" i="37"/>
  <c r="G198" i="37"/>
  <c r="D197" i="37"/>
  <c r="B303" i="37"/>
  <c r="D295" i="37"/>
  <c r="C283" i="37"/>
  <c r="B266" i="37"/>
  <c r="D260" i="37"/>
  <c r="B245" i="37"/>
  <c r="G208" i="37"/>
  <c r="F202" i="37"/>
  <c r="F197" i="37"/>
  <c r="C196" i="37"/>
  <c r="F194" i="37"/>
  <c r="C193" i="37"/>
  <c r="F191" i="37"/>
  <c r="F190" i="37"/>
  <c r="D189" i="37"/>
  <c r="C188" i="37"/>
  <c r="C187" i="37"/>
  <c r="H187" i="37" s="1"/>
  <c r="B186" i="37"/>
  <c r="G184" i="37"/>
  <c r="F183" i="37"/>
  <c r="F182" i="37"/>
  <c r="D181" i="37"/>
  <c r="C180" i="37"/>
  <c r="C179" i="37"/>
  <c r="B178" i="37"/>
  <c r="G176" i="37"/>
  <c r="F175" i="37"/>
  <c r="F174" i="37"/>
  <c r="D173" i="37"/>
  <c r="C172" i="37"/>
  <c r="C171" i="37"/>
  <c r="B170" i="37"/>
  <c r="G168" i="37"/>
  <c r="F167" i="37"/>
  <c r="F166" i="37"/>
  <c r="D165" i="37"/>
  <c r="C164" i="37"/>
  <c r="C163" i="37"/>
  <c r="B162" i="37"/>
  <c r="G160" i="37"/>
  <c r="F159" i="37"/>
  <c r="F158" i="37"/>
  <c r="D157" i="37"/>
  <c r="C156" i="37"/>
  <c r="C155" i="37"/>
  <c r="H155" i="37" s="1"/>
  <c r="B154" i="37"/>
  <c r="G152" i="37"/>
  <c r="F151" i="37"/>
  <c r="F150" i="37"/>
  <c r="G149" i="37"/>
  <c r="B149" i="37"/>
  <c r="D148" i="37"/>
  <c r="G147" i="37"/>
  <c r="B147" i="37"/>
  <c r="D146" i="37"/>
  <c r="G145" i="37"/>
  <c r="B145" i="37"/>
  <c r="D144" i="37"/>
  <c r="G143" i="37"/>
  <c r="B143" i="37"/>
  <c r="D142" i="37"/>
  <c r="G141" i="37"/>
  <c r="B141" i="37"/>
  <c r="F140" i="37"/>
  <c r="C139" i="37"/>
  <c r="H139" i="37" s="1"/>
  <c r="G138" i="37"/>
  <c r="B138" i="37"/>
  <c r="D137" i="37"/>
  <c r="C136" i="37"/>
  <c r="H136" i="37" s="1"/>
  <c r="F135" i="37"/>
  <c r="D134" i="37"/>
  <c r="G133" i="37"/>
  <c r="B133" i="37"/>
  <c r="D132" i="37"/>
  <c r="G131" i="37"/>
  <c r="B131" i="37"/>
  <c r="F130" i="37"/>
  <c r="C129" i="37"/>
  <c r="G128" i="37"/>
  <c r="B128" i="37"/>
  <c r="D127" i="37"/>
  <c r="G126" i="37"/>
  <c r="B126" i="37"/>
  <c r="F125" i="37"/>
  <c r="D124" i="37"/>
  <c r="G123" i="37"/>
  <c r="B123" i="37"/>
  <c r="D122" i="37"/>
  <c r="G121" i="37"/>
  <c r="B121" i="37"/>
  <c r="D120" i="37"/>
  <c r="G119" i="37"/>
  <c r="B119" i="37"/>
  <c r="D118" i="37"/>
  <c r="G117" i="37"/>
  <c r="B117" i="37"/>
  <c r="D116" i="37"/>
  <c r="G115" i="37"/>
  <c r="B115" i="37"/>
  <c r="D114" i="37"/>
  <c r="G113" i="37"/>
  <c r="B113" i="37"/>
  <c r="D112" i="37"/>
  <c r="G111" i="37"/>
  <c r="B111" i="37"/>
  <c r="D110" i="37"/>
  <c r="G109" i="37"/>
  <c r="B109" i="37"/>
  <c r="D108" i="37"/>
  <c r="G107" i="37"/>
  <c r="B107" i="37"/>
  <c r="D106" i="37"/>
  <c r="G105" i="37"/>
  <c r="B105" i="37"/>
  <c r="D104" i="37"/>
  <c r="G103" i="37"/>
  <c r="B103" i="37"/>
  <c r="D102" i="37"/>
  <c r="G101" i="37"/>
  <c r="B101" i="37"/>
  <c r="D100" i="37"/>
  <c r="G99" i="37"/>
  <c r="B99" i="37"/>
  <c r="D98" i="37"/>
  <c r="G97" i="37"/>
  <c r="B97" i="37"/>
  <c r="D96" i="37"/>
  <c r="G95" i="37"/>
  <c r="B95" i="37"/>
  <c r="D94" i="37"/>
  <c r="G93" i="37"/>
  <c r="B93" i="37"/>
  <c r="D92" i="37"/>
  <c r="G91" i="37"/>
  <c r="F265" i="37"/>
  <c r="D262" i="37"/>
  <c r="F228" i="37"/>
  <c r="D226" i="37"/>
  <c r="D224" i="37"/>
  <c r="F215" i="37"/>
  <c r="C203" i="37"/>
  <c r="F199" i="37"/>
  <c r="B198" i="37"/>
  <c r="F195" i="37"/>
  <c r="C194" i="37"/>
  <c r="G192" i="37"/>
  <c r="D191" i="37"/>
  <c r="C190" i="37"/>
  <c r="C189" i="37"/>
  <c r="H189" i="37" s="1"/>
  <c r="B188" i="37"/>
  <c r="G186" i="37"/>
  <c r="F185" i="37"/>
  <c r="F184" i="37"/>
  <c r="D183" i="37"/>
  <c r="C182" i="37"/>
  <c r="C181" i="37"/>
  <c r="B180" i="37"/>
  <c r="G178" i="37"/>
  <c r="F177" i="37"/>
  <c r="F176" i="37"/>
  <c r="D175" i="37"/>
  <c r="C174" i="37"/>
  <c r="C173" i="37"/>
  <c r="B172" i="37"/>
  <c r="G170" i="37"/>
  <c r="F169" i="37"/>
  <c r="F168" i="37"/>
  <c r="D167" i="37"/>
  <c r="C166" i="37"/>
  <c r="H166" i="37" s="1"/>
  <c r="C165" i="37"/>
  <c r="B164" i="37"/>
  <c r="G162" i="37"/>
  <c r="F161" i="37"/>
  <c r="F160" i="37"/>
  <c r="D159" i="37"/>
  <c r="C158" i="37"/>
  <c r="C157" i="37"/>
  <c r="H157" i="37" s="1"/>
  <c r="B156" i="37"/>
  <c r="G154" i="37"/>
  <c r="F153" i="37"/>
  <c r="F152" i="37"/>
  <c r="D151" i="37"/>
  <c r="C150" i="37"/>
  <c r="F149" i="37"/>
  <c r="C148" i="37"/>
  <c r="H148" i="37" s="1"/>
  <c r="F147" i="37"/>
  <c r="C146" i="37"/>
  <c r="F145" i="37"/>
  <c r="C144" i="37"/>
  <c r="H144" i="37" s="1"/>
  <c r="F143" i="37"/>
  <c r="C142" i="37"/>
  <c r="F141" i="37"/>
  <c r="D140" i="37"/>
  <c r="G139" i="37"/>
  <c r="B139" i="37"/>
  <c r="F138" i="37"/>
  <c r="C137" i="37"/>
  <c r="H137" i="37" s="1"/>
  <c r="G136" i="37"/>
  <c r="B136" i="37"/>
  <c r="D135" i="37"/>
  <c r="C134" i="37"/>
  <c r="H134" i="37" s="1"/>
  <c r="F133" i="37"/>
  <c r="C132" i="37"/>
  <c r="F131" i="37"/>
  <c r="D269" i="37"/>
  <c r="D229" i="37"/>
  <c r="D227" i="37"/>
  <c r="G216" i="37"/>
  <c r="F214" i="37"/>
  <c r="B210" i="37"/>
  <c r="D205" i="37"/>
  <c r="C201" i="37"/>
  <c r="F196" i="37"/>
  <c r="C195" i="37"/>
  <c r="D193" i="37"/>
  <c r="B192" i="37"/>
  <c r="G190" i="37"/>
  <c r="F189" i="37"/>
  <c r="F188" i="37"/>
  <c r="D187" i="37"/>
  <c r="C186" i="37"/>
  <c r="C185" i="37"/>
  <c r="B184" i="37"/>
  <c r="G182" i="37"/>
  <c r="F181" i="37"/>
  <c r="F180" i="37"/>
  <c r="D179" i="37"/>
  <c r="C178" i="37"/>
  <c r="C177" i="37"/>
  <c r="H177" i="37" s="1"/>
  <c r="B176" i="37"/>
  <c r="G174" i="37"/>
  <c r="F173" i="37"/>
  <c r="F172" i="37"/>
  <c r="D171" i="37"/>
  <c r="C170" i="37"/>
  <c r="C169" i="37"/>
  <c r="B168" i="37"/>
  <c r="G166" i="37"/>
  <c r="F165" i="37"/>
  <c r="F164" i="37"/>
  <c r="D163" i="37"/>
  <c r="C162" i="37"/>
  <c r="C161" i="37"/>
  <c r="B160" i="37"/>
  <c r="G158" i="37"/>
  <c r="F157" i="37"/>
  <c r="F156" i="37"/>
  <c r="D155" i="37"/>
  <c r="C154" i="37"/>
  <c r="C153" i="37"/>
  <c r="B152" i="37"/>
  <c r="G150" i="37"/>
  <c r="C149" i="37"/>
  <c r="H149" i="37" s="1"/>
  <c r="F148" i="37"/>
  <c r="C147" i="37"/>
  <c r="F146" i="37"/>
  <c r="C145" i="37"/>
  <c r="H145" i="37" s="1"/>
  <c r="F144" i="37"/>
  <c r="C143" i="37"/>
  <c r="F142" i="37"/>
  <c r="C141" i="37"/>
  <c r="G140" i="37"/>
  <c r="B140" i="37"/>
  <c r="D139" i="37"/>
  <c r="C138" i="37"/>
  <c r="H138" i="37" s="1"/>
  <c r="F137" i="37"/>
  <c r="D136" i="37"/>
  <c r="G135" i="37"/>
  <c r="B135" i="37"/>
  <c r="F134" i="37"/>
  <c r="C133" i="37"/>
  <c r="F132" i="37"/>
  <c r="C131" i="37"/>
  <c r="H131" i="37" s="1"/>
  <c r="G130" i="37"/>
  <c r="B130" i="37"/>
  <c r="D129" i="37"/>
  <c r="C128" i="37"/>
  <c r="H128" i="37" s="1"/>
  <c r="F127" i="37"/>
  <c r="C126" i="37"/>
  <c r="G125" i="37"/>
  <c r="B125" i="37"/>
  <c r="F124" i="37"/>
  <c r="C123" i="37"/>
  <c r="F122" i="37"/>
  <c r="C121" i="37"/>
  <c r="F120" i="37"/>
  <c r="C119" i="37"/>
  <c r="F118" i="37"/>
  <c r="C117" i="37"/>
  <c r="H117" i="37" s="1"/>
  <c r="F116" i="37"/>
  <c r="C115" i="37"/>
  <c r="F114" i="37"/>
  <c r="C113" i="37"/>
  <c r="H113" i="37" s="1"/>
  <c r="F112" i="37"/>
  <c r="C111" i="37"/>
  <c r="F110" i="37"/>
  <c r="C109" i="37"/>
  <c r="F108" i="37"/>
  <c r="C107" i="37"/>
  <c r="F106" i="37"/>
  <c r="C105" i="37"/>
  <c r="H105" i="37" s="1"/>
  <c r="F104" i="37"/>
  <c r="G92" i="37"/>
  <c r="F93" i="37"/>
  <c r="F94" i="37"/>
  <c r="D95" i="37"/>
  <c r="C96" i="37"/>
  <c r="H96" i="37" s="1"/>
  <c r="C97" i="37"/>
  <c r="H97" i="37" s="1"/>
  <c r="B98" i="37"/>
  <c r="G100" i="37"/>
  <c r="F101" i="37"/>
  <c r="F102" i="37"/>
  <c r="D103" i="37"/>
  <c r="C104" i="37"/>
  <c r="F105" i="37"/>
  <c r="G106" i="37"/>
  <c r="B110" i="37"/>
  <c r="D111" i="37"/>
  <c r="C112" i="37"/>
  <c r="F113" i="37"/>
  <c r="G114" i="37"/>
  <c r="B118" i="37"/>
  <c r="D119" i="37"/>
  <c r="C120" i="37"/>
  <c r="F121" i="37"/>
  <c r="G122" i="37"/>
  <c r="B127" i="37"/>
  <c r="D128" i="37"/>
  <c r="B129" i="37"/>
  <c r="C130" i="37"/>
  <c r="D133" i="37"/>
  <c r="F139" i="37"/>
  <c r="D141" i="37"/>
  <c r="G144" i="37"/>
  <c r="B146" i="37"/>
  <c r="D149" i="37"/>
  <c r="C152" i="37"/>
  <c r="H152" i="37" s="1"/>
  <c r="G156" i="37"/>
  <c r="D161" i="37"/>
  <c r="B166" i="37"/>
  <c r="F170" i="37"/>
  <c r="C175" i="37"/>
  <c r="F179" i="37"/>
  <c r="C184" i="37"/>
  <c r="G188" i="37"/>
  <c r="B194" i="37"/>
  <c r="G200" i="37"/>
  <c r="B100" i="37"/>
  <c r="G102" i="37"/>
  <c r="F103" i="37"/>
  <c r="G104" i="37"/>
  <c r="B108" i="37"/>
  <c r="D109" i="37"/>
  <c r="C110" i="37"/>
  <c r="F111" i="37"/>
  <c r="G112" i="37"/>
  <c r="B116" i="37"/>
  <c r="D117" i="37"/>
  <c r="C118" i="37"/>
  <c r="F119" i="37"/>
  <c r="G120" i="37"/>
  <c r="B124" i="37"/>
  <c r="C125" i="37"/>
  <c r="D126" i="37"/>
  <c r="C127" i="37"/>
  <c r="H127" i="37" s="1"/>
  <c r="F128" i="37"/>
  <c r="F129" i="37"/>
  <c r="D130" i="37"/>
  <c r="B132" i="37"/>
  <c r="C135" i="37"/>
  <c r="D138" i="37"/>
  <c r="D143" i="37"/>
  <c r="G146" i="37"/>
  <c r="B148" i="37"/>
  <c r="D153" i="37"/>
  <c r="B158" i="37"/>
  <c r="F162" i="37"/>
  <c r="C167" i="37"/>
  <c r="F171" i="37"/>
  <c r="C176" i="37"/>
  <c r="G180" i="37"/>
  <c r="D185" i="37"/>
  <c r="B190" i="37"/>
  <c r="D195" i="37"/>
  <c r="G204" i="37"/>
  <c r="D277" i="37"/>
  <c r="G293" i="37"/>
  <c r="M195" i="37"/>
  <c r="L197" i="37"/>
  <c r="N198" i="37"/>
  <c r="Q199" i="37"/>
  <c r="R199" i="37" s="1"/>
  <c r="L202" i="37"/>
  <c r="N203" i="37"/>
  <c r="P206" i="37"/>
  <c r="L208" i="37"/>
  <c r="Q211" i="37"/>
  <c r="R211" i="37" s="1"/>
  <c r="N218" i="37"/>
  <c r="P220" i="37"/>
  <c r="P222" i="37"/>
  <c r="N231" i="37"/>
  <c r="P233" i="37"/>
  <c r="M236" i="37"/>
  <c r="M239" i="37"/>
  <c r="M242" i="37"/>
  <c r="M245" i="37"/>
  <c r="P248" i="37"/>
  <c r="P251" i="37"/>
  <c r="N254" i="37"/>
  <c r="M257" i="37"/>
  <c r="P260" i="37"/>
  <c r="P263" i="37"/>
  <c r="M266" i="37"/>
  <c r="L272" i="37"/>
  <c r="Q275" i="37"/>
  <c r="R275" i="37" s="1"/>
  <c r="Q279" i="37"/>
  <c r="R279" i="37" s="1"/>
  <c r="L283" i="37"/>
  <c r="M287" i="37"/>
  <c r="Q291" i="37"/>
  <c r="R291" i="37" s="1"/>
  <c r="P295" i="37"/>
  <c r="P299" i="37"/>
  <c r="Q304" i="37"/>
  <c r="R304" i="37" s="1"/>
  <c r="L303" i="37"/>
  <c r="M300" i="37"/>
  <c r="N298" i="37"/>
  <c r="Q295" i="37"/>
  <c r="R295" i="37" s="1"/>
  <c r="N294" i="37"/>
  <c r="Q292" i="37"/>
  <c r="R292" i="37" s="1"/>
  <c r="L291" i="37"/>
  <c r="M288" i="37"/>
  <c r="Q286" i="37"/>
  <c r="R286" i="37" s="1"/>
  <c r="N284" i="37"/>
  <c r="M283" i="37"/>
  <c r="L282" i="37"/>
  <c r="M281" i="37"/>
  <c r="P279" i="37"/>
  <c r="P277" i="37"/>
  <c r="L276" i="37"/>
  <c r="M273" i="37"/>
  <c r="M272" i="37"/>
  <c r="L271" i="37"/>
  <c r="N269" i="37"/>
  <c r="P268" i="37"/>
  <c r="P267" i="37"/>
  <c r="P266" i="37"/>
  <c r="Q265" i="37"/>
  <c r="R265" i="37" s="1"/>
  <c r="Q264" i="37"/>
  <c r="R264" i="37" s="1"/>
  <c r="Q263" i="37"/>
  <c r="R263" i="37" s="1"/>
  <c r="P262" i="37"/>
  <c r="N261" i="37"/>
  <c r="L260" i="37"/>
  <c r="L259" i="37"/>
  <c r="N253" i="37"/>
  <c r="P252" i="37"/>
  <c r="N251" i="37"/>
  <c r="N250" i="37"/>
  <c r="L249" i="37"/>
  <c r="L248" i="37"/>
  <c r="N245" i="37"/>
  <c r="M244" i="37"/>
  <c r="L243" i="37"/>
  <c r="Q236" i="37"/>
  <c r="R236" i="37" s="1"/>
  <c r="Q235" i="37"/>
  <c r="R235" i="37" s="1"/>
  <c r="M234" i="37"/>
  <c r="N233" i="37"/>
  <c r="N232" i="37"/>
  <c r="Q231" i="37"/>
  <c r="R231" i="37" s="1"/>
  <c r="L229" i="37"/>
  <c r="N228" i="37"/>
  <c r="N227" i="37"/>
  <c r="L226" i="37"/>
  <c r="M225" i="37"/>
  <c r="N224" i="37"/>
  <c r="Q223" i="37"/>
  <c r="R223" i="37" s="1"/>
  <c r="L221" i="37"/>
  <c r="N220" i="37"/>
  <c r="N219" i="37"/>
  <c r="Q218" i="37"/>
  <c r="R218" i="37" s="1"/>
  <c r="L217" i="37"/>
  <c r="L216" i="37"/>
  <c r="M215" i="37"/>
  <c r="P214" i="37"/>
  <c r="Q213" i="37"/>
  <c r="R213" i="37" s="1"/>
  <c r="L212" i="37"/>
  <c r="M211" i="37"/>
  <c r="Q303" i="37"/>
  <c r="R303" i="37" s="1"/>
  <c r="L302" i="37"/>
  <c r="L300" i="37"/>
  <c r="P297" i="37"/>
  <c r="L292" i="37"/>
  <c r="L290" i="37"/>
  <c r="N285" i="37"/>
  <c r="P283" i="37"/>
  <c r="M280" i="37"/>
  <c r="N278" i="37"/>
  <c r="L274" i="37"/>
  <c r="Q272" i="37"/>
  <c r="R272" i="37" s="1"/>
  <c r="L269" i="37"/>
  <c r="N266" i="37"/>
  <c r="M265" i="37"/>
  <c r="N262" i="37"/>
  <c r="Q260" i="37"/>
  <c r="R260" i="37" s="1"/>
  <c r="P259" i="37"/>
  <c r="Q257" i="37"/>
  <c r="R257" i="37" s="1"/>
  <c r="M256" i="37"/>
  <c r="L255" i="37"/>
  <c r="M253" i="37"/>
  <c r="L252" i="37"/>
  <c r="P250" i="37"/>
  <c r="M247" i="37"/>
  <c r="L246" i="37"/>
  <c r="L244" i="37"/>
  <c r="N242" i="37"/>
  <c r="L241" i="37"/>
  <c r="Q239" i="37"/>
  <c r="R239" i="37" s="1"/>
  <c r="M238" i="37"/>
  <c r="P235" i="37"/>
  <c r="Q232" i="37"/>
  <c r="R232" i="37" s="1"/>
  <c r="P231" i="37"/>
  <c r="N230" i="37"/>
  <c r="M229" i="37"/>
  <c r="L228" i="37"/>
  <c r="L227" i="37"/>
  <c r="M226" i="37"/>
  <c r="L224" i="37"/>
  <c r="L223" i="37"/>
  <c r="Q221" i="37"/>
  <c r="R221" i="37" s="1"/>
  <c r="Q220" i="37"/>
  <c r="R220" i="37" s="1"/>
  <c r="Q219" i="37"/>
  <c r="R219" i="37" s="1"/>
  <c r="P218" i="37"/>
  <c r="N217" i="37"/>
  <c r="N216" i="37"/>
  <c r="L215" i="37"/>
  <c r="L214" i="37"/>
  <c r="L213" i="37"/>
  <c r="L210" i="37"/>
  <c r="M209" i="37"/>
  <c r="N208" i="37"/>
  <c r="N207" i="37"/>
  <c r="Q206" i="37"/>
  <c r="R206" i="37" s="1"/>
  <c r="L205" i="37"/>
  <c r="N204" i="37"/>
  <c r="Q203" i="37"/>
  <c r="R203" i="37" s="1"/>
  <c r="N202" i="37"/>
  <c r="Q201" i="37"/>
  <c r="R201" i="37" s="1"/>
  <c r="N200" i="37"/>
  <c r="L199" i="37"/>
  <c r="P198" i="37"/>
  <c r="M197" i="37"/>
  <c r="Q196" i="37"/>
  <c r="R196" i="37" s="1"/>
  <c r="L304" i="37"/>
  <c r="Q302" i="37"/>
  <c r="R302" i="37" s="1"/>
  <c r="L298" i="37"/>
  <c r="M296" i="37"/>
  <c r="P294" i="37"/>
  <c r="N292" i="37"/>
  <c r="P290" i="37"/>
  <c r="Q288" i="37"/>
  <c r="R288" i="37" s="1"/>
  <c r="N286" i="37"/>
  <c r="P282" i="37"/>
  <c r="Q280" i="37"/>
  <c r="R280" i="37" s="1"/>
  <c r="Q278" i="37"/>
  <c r="R278" i="37" s="1"/>
  <c r="N276" i="37"/>
  <c r="P274" i="37"/>
  <c r="N271" i="37"/>
  <c r="M269" i="37"/>
  <c r="L268" i="37"/>
  <c r="N265" i="37"/>
  <c r="M264" i="37"/>
  <c r="L261" i="37"/>
  <c r="Q259" i="37"/>
  <c r="R259" i="37" s="1"/>
  <c r="Q256" i="37"/>
  <c r="R256" i="37" s="1"/>
  <c r="N255" i="37"/>
  <c r="M252" i="37"/>
  <c r="M249" i="37"/>
  <c r="N247" i="37"/>
  <c r="M246" i="37"/>
  <c r="N244" i="37"/>
  <c r="M241" i="37"/>
  <c r="L240" i="37"/>
  <c r="Q238" i="37"/>
  <c r="R238" i="37" s="1"/>
  <c r="M237" i="37"/>
  <c r="L234" i="37"/>
  <c r="P230" i="37"/>
  <c r="P229" i="37"/>
  <c r="P228" i="37"/>
  <c r="M227" i="37"/>
  <c r="P226" i="37"/>
  <c r="N225" i="37"/>
  <c r="M224" i="37"/>
  <c r="N223" i="37"/>
  <c r="M222" i="37"/>
  <c r="Q217" i="37"/>
  <c r="R217" i="37" s="1"/>
  <c r="P216" i="37"/>
  <c r="N215" i="37"/>
  <c r="N214" i="37"/>
  <c r="M213" i="37"/>
  <c r="N212" i="37"/>
  <c r="L211" i="37"/>
  <c r="N210" i="37"/>
  <c r="N209" i="37"/>
  <c r="P208" i="37"/>
  <c r="Q207" i="37"/>
  <c r="R207" i="37" s="1"/>
  <c r="L206" i="37"/>
  <c r="M205" i="37"/>
  <c r="P204" i="37"/>
  <c r="L203" i="37"/>
  <c r="P202" i="37"/>
  <c r="L201" i="37"/>
  <c r="P200" i="37"/>
  <c r="M199" i="37"/>
  <c r="Q198" i="37"/>
  <c r="R198" i="37" s="1"/>
  <c r="N197" i="37"/>
  <c r="L196" i="37"/>
  <c r="L195" i="37"/>
  <c r="L198" i="37"/>
  <c r="N199" i="37"/>
  <c r="Q200" i="37"/>
  <c r="R200" i="37" s="1"/>
  <c r="M203" i="37"/>
  <c r="Q204" i="37"/>
  <c r="R204" i="37" s="1"/>
  <c r="N206" i="37"/>
  <c r="Q209" i="37"/>
  <c r="R209" i="37" s="1"/>
  <c r="N211" i="37"/>
  <c r="N213" i="37"/>
  <c r="Q215" i="37"/>
  <c r="R215" i="37" s="1"/>
  <c r="L218" i="37"/>
  <c r="L220" i="37"/>
  <c r="N222" i="37"/>
  <c r="Q224" i="37"/>
  <c r="R224" i="37" s="1"/>
  <c r="Q226" i="37"/>
  <c r="R226" i="37" s="1"/>
  <c r="Q228" i="37"/>
  <c r="R228" i="37" s="1"/>
  <c r="L231" i="37"/>
  <c r="M233" i="37"/>
  <c r="L236" i="37"/>
  <c r="L239" i="37"/>
  <c r="Q241" i="37"/>
  <c r="R241" i="37" s="1"/>
  <c r="N248" i="37"/>
  <c r="L251" i="37"/>
  <c r="M254" i="37"/>
  <c r="L257" i="37"/>
  <c r="N263" i="37"/>
  <c r="M268" i="37"/>
  <c r="Q271" i="37"/>
  <c r="R271" i="37" s="1"/>
  <c r="P275" i="37"/>
  <c r="M279" i="37"/>
  <c r="L287" i="37"/>
  <c r="Q290" i="37"/>
  <c r="R290" i="37" s="1"/>
  <c r="M299" i="37"/>
  <c r="B301" i="37"/>
  <c r="H11" i="37"/>
  <c r="C202" i="37"/>
  <c r="D203" i="37"/>
  <c r="F204" i="37"/>
  <c r="F205" i="37"/>
  <c r="G206" i="37"/>
  <c r="B208" i="37"/>
  <c r="C209" i="37"/>
  <c r="C210" i="37"/>
  <c r="D211" i="37"/>
  <c r="F212" i="37"/>
  <c r="F213" i="37"/>
  <c r="G214" i="37"/>
  <c r="B216" i="37"/>
  <c r="C217" i="37"/>
  <c r="C218" i="37"/>
  <c r="D219" i="37"/>
  <c r="F220" i="37"/>
  <c r="D221" i="37"/>
  <c r="F222" i="37"/>
  <c r="F223" i="37"/>
  <c r="F224" i="37"/>
  <c r="F225" i="37"/>
  <c r="G226" i="37"/>
  <c r="F227" i="37"/>
  <c r="G228" i="37"/>
  <c r="G229" i="37"/>
  <c r="G230" i="37"/>
  <c r="G231" i="37"/>
  <c r="G233" i="37"/>
  <c r="B234" i="37"/>
  <c r="B235" i="37"/>
  <c r="B237" i="37"/>
  <c r="C239" i="37"/>
  <c r="C241" i="37"/>
  <c r="C243" i="37"/>
  <c r="D245" i="37"/>
  <c r="B246" i="37"/>
  <c r="D247" i="37"/>
  <c r="B248" i="37"/>
  <c r="D249" i="37"/>
  <c r="B250" i="37"/>
  <c r="F251" i="37"/>
  <c r="B252" i="37"/>
  <c r="D253" i="37"/>
  <c r="C255" i="37"/>
  <c r="C257" i="37"/>
  <c r="G258" i="37"/>
  <c r="B259" i="37"/>
  <c r="G260" i="37"/>
  <c r="F262" i="37"/>
  <c r="D264" i="37"/>
  <c r="D266" i="37"/>
  <c r="C268" i="37"/>
  <c r="B270" i="37"/>
  <c r="G271" i="37"/>
  <c r="B272" i="37"/>
  <c r="F273" i="37"/>
  <c r="F277" i="37"/>
  <c r="F278" i="37"/>
  <c r="C279" i="37"/>
  <c r="D284" i="37"/>
  <c r="B285" i="37"/>
  <c r="B286" i="37"/>
  <c r="G289" i="37"/>
  <c r="F290" i="37"/>
  <c r="D291" i="37"/>
  <c r="G295" i="37"/>
  <c r="F296" i="37"/>
  <c r="D297" i="37"/>
  <c r="B298" i="37"/>
  <c r="B299" i="37"/>
  <c r="G302" i="37"/>
  <c r="C303" i="37"/>
  <c r="C304" i="37"/>
  <c r="B206" i="37"/>
  <c r="C207" i="37"/>
  <c r="C208" i="37"/>
  <c r="D209" i="37"/>
  <c r="F210" i="37"/>
  <c r="F211" i="37"/>
  <c r="G212" i="37"/>
  <c r="B214" i="37"/>
  <c r="C215" i="37"/>
  <c r="C216" i="37"/>
  <c r="D217" i="37"/>
  <c r="F218" i="37"/>
  <c r="F219" i="37"/>
  <c r="G220" i="37"/>
  <c r="G221" i="37"/>
  <c r="G222" i="37"/>
  <c r="G223" i="37"/>
  <c r="G225" i="37"/>
  <c r="B226" i="37"/>
  <c r="B228" i="37"/>
  <c r="B229" i="37"/>
  <c r="B230" i="37"/>
  <c r="B231" i="37"/>
  <c r="C232" i="37"/>
  <c r="B233" i="37"/>
  <c r="C234" i="37"/>
  <c r="F235" i="37"/>
  <c r="F237" i="37"/>
  <c r="B238" i="37"/>
  <c r="F239" i="37"/>
  <c r="B240" i="37"/>
  <c r="G241" i="37"/>
  <c r="B242" i="37"/>
  <c r="G243" i="37"/>
  <c r="C244" i="37"/>
  <c r="G245" i="37"/>
  <c r="C246" i="37"/>
  <c r="C248" i="37"/>
  <c r="D250" i="37"/>
  <c r="C252" i="37"/>
  <c r="B254" i="37"/>
  <c r="G255" i="37"/>
  <c r="B256" i="37"/>
  <c r="F257" i="37"/>
  <c r="F259" i="37"/>
  <c r="D261" i="37"/>
  <c r="G262" i="37"/>
  <c r="C263" i="37"/>
  <c r="G264" i="37"/>
  <c r="C265" i="37"/>
  <c r="F266" i="37"/>
  <c r="B267" i="37"/>
  <c r="D268" i="37"/>
  <c r="D270" i="37"/>
  <c r="C272" i="37"/>
  <c r="B274" i="37"/>
  <c r="B275" i="37"/>
  <c r="G278" i="37"/>
  <c r="D279" i="37"/>
  <c r="D280" i="37"/>
  <c r="B281" i="37"/>
  <c r="G285" i="37"/>
  <c r="C286" i="37"/>
  <c r="B287" i="37"/>
  <c r="G291" i="37"/>
  <c r="D292" i="37"/>
  <c r="D293" i="37"/>
  <c r="F297" i="37"/>
  <c r="F298" i="37"/>
  <c r="C299" i="37"/>
  <c r="F304" i="37"/>
  <c r="F192" i="37"/>
  <c r="F193" i="37"/>
  <c r="G194" i="37"/>
  <c r="B196" i="37"/>
  <c r="C197" i="37"/>
  <c r="C198" i="37"/>
  <c r="D199" i="37"/>
  <c r="F200" i="37"/>
  <c r="F201" i="37"/>
  <c r="G202" i="37"/>
  <c r="B204" i="37"/>
  <c r="C205" i="37"/>
  <c r="C206" i="37"/>
  <c r="D207" i="37"/>
  <c r="F208" i="37"/>
  <c r="F209" i="37"/>
  <c r="G210" i="37"/>
  <c r="B212" i="37"/>
  <c r="C213" i="37"/>
  <c r="C214" i="37"/>
  <c r="D215" i="37"/>
  <c r="F216" i="37"/>
  <c r="F217" i="37"/>
  <c r="G218" i="37"/>
  <c r="B220" i="37"/>
  <c r="B221" i="37"/>
  <c r="B222" i="37"/>
  <c r="B223" i="37"/>
  <c r="C224" i="37"/>
  <c r="H224" i="37" s="1"/>
  <c r="B225" i="37"/>
  <c r="C226" i="37"/>
  <c r="C227" i="37"/>
  <c r="C228" i="37"/>
  <c r="C229" i="37"/>
  <c r="D230" i="37"/>
  <c r="C231" i="37"/>
  <c r="D232" i="37"/>
  <c r="D233" i="37"/>
  <c r="D234" i="37"/>
  <c r="G235" i="37"/>
  <c r="C236" i="37"/>
  <c r="G237" i="37"/>
  <c r="C238" i="37"/>
  <c r="C240" i="37"/>
  <c r="D242" i="37"/>
  <c r="D244" i="37"/>
  <c r="D246" i="37"/>
  <c r="F248" i="37"/>
  <c r="B249" i="37"/>
  <c r="F250" i="37"/>
  <c r="B251" i="37"/>
  <c r="D252" i="37"/>
  <c r="D254" i="37"/>
  <c r="C256" i="37"/>
  <c r="B258" i="37"/>
  <c r="G259" i="37"/>
  <c r="B260" i="37"/>
  <c r="F261" i="37"/>
  <c r="F263" i="37"/>
  <c r="D265" i="37"/>
  <c r="C267" i="37"/>
  <c r="C269" i="37"/>
  <c r="G270" i="37"/>
  <c r="B271" i="37"/>
  <c r="G272" i="37"/>
  <c r="G274" i="37"/>
  <c r="D275" i="37"/>
  <c r="F280" i="37"/>
  <c r="D281" i="37"/>
  <c r="C282" i="37"/>
  <c r="B283" i="37"/>
  <c r="G286" i="37"/>
  <c r="G287" i="37"/>
  <c r="C288" i="37"/>
  <c r="F293" i="37"/>
  <c r="C294" i="37"/>
  <c r="C295" i="37"/>
  <c r="H295" i="37" s="1"/>
  <c r="D299" i="37"/>
  <c r="D300" i="37"/>
  <c r="G304" i="37"/>
  <c r="B304" i="37"/>
  <c r="F303" i="37"/>
  <c r="D302" i="37"/>
  <c r="C301" i="37"/>
  <c r="G300" i="37"/>
  <c r="B300" i="37"/>
  <c r="F299" i="37"/>
  <c r="D298" i="37"/>
  <c r="C297" i="37"/>
  <c r="H297" i="37" s="1"/>
  <c r="G296" i="37"/>
  <c r="B296" i="37"/>
  <c r="F295" i="37"/>
  <c r="D294" i="37"/>
  <c r="C293" i="37"/>
  <c r="G292" i="37"/>
  <c r="B292" i="37"/>
  <c r="F291" i="37"/>
  <c r="D290" i="37"/>
  <c r="C289" i="37"/>
  <c r="G288" i="37"/>
  <c r="B288" i="37"/>
  <c r="F287" i="37"/>
  <c r="D286" i="37"/>
  <c r="C285" i="37"/>
  <c r="G284" i="37"/>
  <c r="B284" i="37"/>
  <c r="F283" i="37"/>
  <c r="D282" i="37"/>
  <c r="C281" i="37"/>
  <c r="G280" i="37"/>
  <c r="B280" i="37"/>
  <c r="F279" i="37"/>
  <c r="D278" i="37"/>
  <c r="C277" i="37"/>
  <c r="G276" i="37"/>
  <c r="B276" i="37"/>
  <c r="F275" i="37"/>
  <c r="D274" i="37"/>
  <c r="D304" i="37"/>
  <c r="D303" i="37"/>
  <c r="F302" i="37"/>
  <c r="F301" i="37"/>
  <c r="F300" i="37"/>
  <c r="G299" i="37"/>
  <c r="G298" i="37"/>
  <c r="G297" i="37"/>
  <c r="B295" i="37"/>
  <c r="B294" i="37"/>
  <c r="B293" i="37"/>
  <c r="C292" i="37"/>
  <c r="C291" i="37"/>
  <c r="C290" i="37"/>
  <c r="D289" i="37"/>
  <c r="D288" i="37"/>
  <c r="D287" i="37"/>
  <c r="F286" i="37"/>
  <c r="F285" i="37"/>
  <c r="F284" i="37"/>
  <c r="G283" i="37"/>
  <c r="G282" i="37"/>
  <c r="G281" i="37"/>
  <c r="B279" i="37"/>
  <c r="B278" i="37"/>
  <c r="B277" i="37"/>
  <c r="C276" i="37"/>
  <c r="C275" i="37"/>
  <c r="C274" i="37"/>
  <c r="G273" i="37"/>
  <c r="B273" i="37"/>
  <c r="F272" i="37"/>
  <c r="D271" i="37"/>
  <c r="C270" i="37"/>
  <c r="G269" i="37"/>
  <c r="B269" i="37"/>
  <c r="F268" i="37"/>
  <c r="D267" i="37"/>
  <c r="C266" i="37"/>
  <c r="G265" i="37"/>
  <c r="B265" i="37"/>
  <c r="F264" i="37"/>
  <c r="D263" i="37"/>
  <c r="C262" i="37"/>
  <c r="G261" i="37"/>
  <c r="B261" i="37"/>
  <c r="F260" i="37"/>
  <c r="D259" i="37"/>
  <c r="C258" i="37"/>
  <c r="G257" i="37"/>
  <c r="B257" i="37"/>
  <c r="F256" i="37"/>
  <c r="D255" i="37"/>
  <c r="C254" i="37"/>
  <c r="G253" i="37"/>
  <c r="B253" i="37"/>
  <c r="F252" i="37"/>
  <c r="D251" i="37"/>
  <c r="C250" i="37"/>
  <c r="F249" i="37"/>
  <c r="D248" i="37"/>
  <c r="G247" i="37"/>
  <c r="B247" i="37"/>
  <c r="F246" i="37"/>
  <c r="C245" i="37"/>
  <c r="G244" i="37"/>
  <c r="B244" i="37"/>
  <c r="D243" i="37"/>
  <c r="C242" i="37"/>
  <c r="F241" i="37"/>
  <c r="D240" i="37"/>
  <c r="G239" i="37"/>
  <c r="B239" i="37"/>
  <c r="F238" i="37"/>
  <c r="C237" i="37"/>
  <c r="G236" i="37"/>
  <c r="B236" i="37"/>
  <c r="D235" i="37"/>
  <c r="G303" i="37"/>
  <c r="B302" i="37"/>
  <c r="G301" i="37"/>
  <c r="C300" i="37"/>
  <c r="C298" i="37"/>
  <c r="D296" i="37"/>
  <c r="F294" i="37"/>
  <c r="F292" i="37"/>
  <c r="B291" i="37"/>
  <c r="G290" i="37"/>
  <c r="B289" i="37"/>
  <c r="C287" i="37"/>
  <c r="D285" i="37"/>
  <c r="D283" i="37"/>
  <c r="B282" i="37"/>
  <c r="F281" i="37"/>
  <c r="C280" i="37"/>
  <c r="H280" i="37" s="1"/>
  <c r="G279" i="37"/>
  <c r="C278" i="37"/>
  <c r="G277" i="37"/>
  <c r="D276" i="37"/>
  <c r="F274" i="37"/>
  <c r="D273" i="37"/>
  <c r="D272" i="37"/>
  <c r="F271" i="37"/>
  <c r="F270" i="37"/>
  <c r="F269" i="37"/>
  <c r="G268" i="37"/>
  <c r="G267" i="37"/>
  <c r="G266" i="37"/>
  <c r="B264" i="37"/>
  <c r="B263" i="37"/>
  <c r="B262" i="37"/>
  <c r="C261" i="37"/>
  <c r="C260" i="37"/>
  <c r="C259" i="37"/>
  <c r="D258" i="37"/>
  <c r="D257" i="37"/>
  <c r="D256" i="37"/>
  <c r="F255" i="37"/>
  <c r="F254" i="37"/>
  <c r="F253" i="37"/>
  <c r="G252" i="37"/>
  <c r="G251" i="37"/>
  <c r="G250" i="37"/>
  <c r="G249" i="37"/>
  <c r="G248" i="37"/>
  <c r="F247" i="37"/>
  <c r="G246" i="37"/>
  <c r="F245" i="37"/>
  <c r="F244" i="37"/>
  <c r="F243" i="37"/>
  <c r="F242" i="37"/>
  <c r="D241" i="37"/>
  <c r="F240" i="37"/>
  <c r="D239" i="37"/>
  <c r="D238" i="37"/>
  <c r="D237" i="37"/>
  <c r="D236" i="37"/>
  <c r="C235" i="37"/>
  <c r="H235" i="37" s="1"/>
  <c r="F234" i="37"/>
  <c r="C233" i="37"/>
  <c r="H233" i="37" s="1"/>
  <c r="G232" i="37"/>
  <c r="B232" i="37"/>
  <c r="D231" i="37"/>
  <c r="C230" i="37"/>
  <c r="F229" i="37"/>
  <c r="D228" i="37"/>
  <c r="G227" i="37"/>
  <c r="B227" i="37"/>
  <c r="F226" i="37"/>
  <c r="C225" i="37"/>
  <c r="G224" i="37"/>
  <c r="B224" i="37"/>
  <c r="D223" i="37"/>
  <c r="C222" i="37"/>
  <c r="F221" i="37"/>
  <c r="D220" i="37"/>
  <c r="G219" i="37"/>
  <c r="B219" i="37"/>
  <c r="D218" i="37"/>
  <c r="G217" i="37"/>
  <c r="B217" i="37"/>
  <c r="D216" i="37"/>
  <c r="G215" i="37"/>
  <c r="B215" i="37"/>
  <c r="D214" i="37"/>
  <c r="G213" i="37"/>
  <c r="B213" i="37"/>
  <c r="D212" i="37"/>
  <c r="G211" i="37"/>
  <c r="B211" i="37"/>
  <c r="D210" i="37"/>
  <c r="G209" i="37"/>
  <c r="B209" i="37"/>
  <c r="D208" i="37"/>
  <c r="G207" i="37"/>
  <c r="B207" i="37"/>
  <c r="D206" i="37"/>
  <c r="G205" i="37"/>
  <c r="B205" i="37"/>
  <c r="D204" i="37"/>
  <c r="G203" i="37"/>
  <c r="B203" i="37"/>
  <c r="D202" i="37"/>
  <c r="G201" i="37"/>
  <c r="B201" i="37"/>
  <c r="D200" i="37"/>
  <c r="G199" i="37"/>
  <c r="B199" i="37"/>
  <c r="D198" i="37"/>
  <c r="G197" i="37"/>
  <c r="B197" i="37"/>
  <c r="D196" i="37"/>
  <c r="G195" i="37"/>
  <c r="B195" i="37"/>
  <c r="D194" i="37"/>
  <c r="G193" i="37"/>
  <c r="B193" i="37"/>
  <c r="D192" i="37"/>
  <c r="G191" i="37"/>
  <c r="B191" i="37"/>
  <c r="D190" i="37"/>
  <c r="G189" i="37"/>
  <c r="B189" i="37"/>
  <c r="D188" i="37"/>
  <c r="G187" i="37"/>
  <c r="B187" i="37"/>
  <c r="D186" i="37"/>
  <c r="G185" i="37"/>
  <c r="B185" i="37"/>
  <c r="D184" i="37"/>
  <c r="G183" i="37"/>
  <c r="B183" i="37"/>
  <c r="D182" i="37"/>
  <c r="G181" i="37"/>
  <c r="B181" i="37"/>
  <c r="D180" i="37"/>
  <c r="G179" i="37"/>
  <c r="B179" i="37"/>
  <c r="D178" i="37"/>
  <c r="G177" i="37"/>
  <c r="B177" i="37"/>
  <c r="D176" i="37"/>
  <c r="G175" i="37"/>
  <c r="B175" i="37"/>
  <c r="D174" i="37"/>
  <c r="G173" i="37"/>
  <c r="B173" i="37"/>
  <c r="D172" i="37"/>
  <c r="G171" i="37"/>
  <c r="B171" i="37"/>
  <c r="D170" i="37"/>
  <c r="G169" i="37"/>
  <c r="B169" i="37"/>
  <c r="D168" i="37"/>
  <c r="G167" i="37"/>
  <c r="B167" i="37"/>
  <c r="D166" i="37"/>
  <c r="G165" i="37"/>
  <c r="B165" i="37"/>
  <c r="D164" i="37"/>
  <c r="G163" i="37"/>
  <c r="B163" i="37"/>
  <c r="D162" i="37"/>
  <c r="G161" i="37"/>
  <c r="B161" i="37"/>
  <c r="D160" i="37"/>
  <c r="G159" i="37"/>
  <c r="B159" i="37"/>
  <c r="D158" i="37"/>
  <c r="G157" i="37"/>
  <c r="B157" i="37"/>
  <c r="D156" i="37"/>
  <c r="G155" i="37"/>
  <c r="B155" i="37"/>
  <c r="D154" i="37"/>
  <c r="G153" i="37"/>
  <c r="B153" i="37"/>
  <c r="D152" i="37"/>
  <c r="G151" i="37"/>
  <c r="B151" i="37"/>
  <c r="D150" i="37"/>
  <c r="P304" i="37"/>
  <c r="N303" i="37"/>
  <c r="M302" i="37"/>
  <c r="Q301" i="37"/>
  <c r="R301" i="37" s="1"/>
  <c r="L301" i="37"/>
  <c r="P300" i="37"/>
  <c r="N299" i="37"/>
  <c r="M298" i="37"/>
  <c r="Q297" i="37"/>
  <c r="R297" i="37" s="1"/>
  <c r="L297" i="37"/>
  <c r="P296" i="37"/>
  <c r="N295" i="37"/>
  <c r="M294" i="37"/>
  <c r="Q293" i="37"/>
  <c r="R293" i="37" s="1"/>
  <c r="L293" i="37"/>
  <c r="P292" i="37"/>
  <c r="N291" i="37"/>
  <c r="M290" i="37"/>
  <c r="Q289" i="37"/>
  <c r="R289" i="37" s="1"/>
  <c r="L289" i="37"/>
  <c r="P288" i="37"/>
  <c r="N287" i="37"/>
  <c r="M286" i="37"/>
  <c r="Q285" i="37"/>
  <c r="R285" i="37" s="1"/>
  <c r="L285" i="37"/>
  <c r="P284" i="37"/>
  <c r="N283" i="37"/>
  <c r="M282" i="37"/>
  <c r="Q281" i="37"/>
  <c r="R281" i="37" s="1"/>
  <c r="L281" i="37"/>
  <c r="P280" i="37"/>
  <c r="N279" i="37"/>
  <c r="M278" i="37"/>
  <c r="Q277" i="37"/>
  <c r="R277" i="37" s="1"/>
  <c r="L277" i="37"/>
  <c r="P276" i="37"/>
  <c r="N275" i="37"/>
  <c r="M274" i="37"/>
  <c r="N304" i="37"/>
  <c r="P303" i="37"/>
  <c r="P302" i="37"/>
  <c r="P301" i="37"/>
  <c r="Q300" i="37"/>
  <c r="R300" i="37" s="1"/>
  <c r="Q299" i="37"/>
  <c r="R299" i="37" s="1"/>
  <c r="Q298" i="37"/>
  <c r="R298" i="37" s="1"/>
  <c r="L296" i="37"/>
  <c r="L295" i="37"/>
  <c r="L294" i="37"/>
  <c r="M293" i="37"/>
  <c r="M292" i="37"/>
  <c r="M291" i="37"/>
  <c r="N290" i="37"/>
  <c r="N289" i="37"/>
  <c r="N288" i="37"/>
  <c r="P287" i="37"/>
  <c r="P286" i="37"/>
  <c r="P285" i="37"/>
  <c r="Q284" i="37"/>
  <c r="R284" i="37" s="1"/>
  <c r="Q283" i="37"/>
  <c r="R283" i="37" s="1"/>
  <c r="Q282" i="37"/>
  <c r="R282" i="37" s="1"/>
  <c r="L280" i="37"/>
  <c r="L279" i="37"/>
  <c r="L278" i="37"/>
  <c r="M277" i="37"/>
  <c r="M276" i="37"/>
  <c r="M275" i="37"/>
  <c r="N274" i="37"/>
  <c r="P273" i="37"/>
  <c r="N272" i="37"/>
  <c r="M271" i="37"/>
  <c r="Q270" i="37"/>
  <c r="R270" i="37" s="1"/>
  <c r="L270" i="37"/>
  <c r="P269" i="37"/>
  <c r="N268" i="37"/>
  <c r="M267" i="37"/>
  <c r="Q266" i="37"/>
  <c r="R266" i="37" s="1"/>
  <c r="L266" i="37"/>
  <c r="P265" i="37"/>
  <c r="N264" i="37"/>
  <c r="M263" i="37"/>
  <c r="Q262" i="37"/>
  <c r="R262" i="37" s="1"/>
  <c r="L262" i="37"/>
  <c r="P261" i="37"/>
  <c r="N260" i="37"/>
  <c r="M259" i="37"/>
  <c r="Q258" i="37"/>
  <c r="R258" i="37" s="1"/>
  <c r="L258" i="37"/>
  <c r="P257" i="37"/>
  <c r="N256" i="37"/>
  <c r="M255" i="37"/>
  <c r="Q254" i="37"/>
  <c r="R254" i="37" s="1"/>
  <c r="L254" i="37"/>
  <c r="P253" i="37"/>
  <c r="N252" i="37"/>
  <c r="M251" i="37"/>
  <c r="Q250" i="37"/>
  <c r="R250" i="37" s="1"/>
  <c r="L250" i="37"/>
  <c r="N249" i="37"/>
  <c r="M248" i="37"/>
  <c r="P247" i="37"/>
  <c r="N246" i="37"/>
  <c r="Q245" i="37"/>
  <c r="R245" i="37" s="1"/>
  <c r="L245" i="37"/>
  <c r="P244" i="37"/>
  <c r="M243" i="37"/>
  <c r="Q242" i="37"/>
  <c r="R242" i="37" s="1"/>
  <c r="L242" i="37"/>
  <c r="N241" i="37"/>
  <c r="M240" i="37"/>
  <c r="P239" i="37"/>
  <c r="N238" i="37"/>
  <c r="Q237" i="37"/>
  <c r="R237" i="37" s="1"/>
  <c r="L237" i="37"/>
  <c r="P236" i="37"/>
  <c r="M235" i="37"/>
  <c r="Q234" i="37"/>
  <c r="R234" i="37" s="1"/>
  <c r="M150" i="37"/>
  <c r="P151" i="37"/>
  <c r="M152" i="37"/>
  <c r="P153" i="37"/>
  <c r="M154" i="37"/>
  <c r="P155" i="37"/>
  <c r="M156" i="37"/>
  <c r="P157" i="37"/>
  <c r="M158" i="37"/>
  <c r="P159" i="37"/>
  <c r="M160" i="37"/>
  <c r="P161" i="37"/>
  <c r="M162" i="37"/>
  <c r="P163" i="37"/>
  <c r="M164" i="37"/>
  <c r="P165" i="37"/>
  <c r="M166" i="37"/>
  <c r="P167" i="37"/>
  <c r="M168" i="37"/>
  <c r="P169" i="37"/>
  <c r="M170" i="37"/>
  <c r="P171" i="37"/>
  <c r="M172" i="37"/>
  <c r="P173" i="37"/>
  <c r="M174" i="37"/>
  <c r="P175" i="37"/>
  <c r="M176" i="37"/>
  <c r="P177" i="37"/>
  <c r="M178" i="37"/>
  <c r="P179" i="37"/>
  <c r="M180" i="37"/>
  <c r="P181" i="37"/>
  <c r="M182" i="37"/>
  <c r="P183" i="37"/>
  <c r="M184" i="37"/>
  <c r="P185" i="37"/>
  <c r="M186" i="37"/>
  <c r="P187" i="37"/>
  <c r="M188" i="37"/>
  <c r="P189" i="37"/>
  <c r="M190" i="37"/>
  <c r="P191" i="37"/>
  <c r="M192" i="37"/>
  <c r="P193" i="37"/>
  <c r="M194" i="37"/>
  <c r="P195" i="37"/>
  <c r="M196" i="37"/>
  <c r="P197" i="37"/>
  <c r="M198" i="37"/>
  <c r="P199" i="37"/>
  <c r="M200" i="37"/>
  <c r="P201" i="37"/>
  <c r="M202" i="37"/>
  <c r="P203" i="37"/>
  <c r="M204" i="37"/>
  <c r="P205" i="37"/>
  <c r="M206" i="37"/>
  <c r="P207" i="37"/>
  <c r="M208" i="37"/>
  <c r="P209" i="37"/>
  <c r="M210" i="37"/>
  <c r="P211" i="37"/>
  <c r="M212" i="37"/>
  <c r="P213" i="37"/>
  <c r="M214" i="37"/>
  <c r="P215" i="37"/>
  <c r="M216" i="37"/>
  <c r="P217" i="37"/>
  <c r="M218" i="37"/>
  <c r="P219" i="37"/>
  <c r="M220" i="37"/>
  <c r="N221" i="37"/>
  <c r="L222" i="37"/>
  <c r="Q222" i="37"/>
  <c r="R222" i="37" s="1"/>
  <c r="M223" i="37"/>
  <c r="P224" i="37"/>
  <c r="L225" i="37"/>
  <c r="Q225" i="37"/>
  <c r="R225" i="37" s="1"/>
  <c r="N226" i="37"/>
  <c r="P227" i="37"/>
  <c r="M228" i="37"/>
  <c r="N229" i="37"/>
  <c r="L230" i="37"/>
  <c r="Q230" i="37"/>
  <c r="R230" i="37" s="1"/>
  <c r="M231" i="37"/>
  <c r="P232" i="37"/>
  <c r="L233" i="37"/>
  <c r="Q233" i="37"/>
  <c r="R233" i="37" s="1"/>
  <c r="N234" i="37"/>
  <c r="N235" i="37"/>
  <c r="N236" i="37"/>
  <c r="N237" i="37"/>
  <c r="P238" i="37"/>
  <c r="N239" i="37"/>
  <c r="P240" i="37"/>
  <c r="P241" i="37"/>
  <c r="P242" i="37"/>
  <c r="P243" i="37"/>
  <c r="Q244" i="37"/>
  <c r="R244" i="37" s="1"/>
  <c r="P245" i="37"/>
  <c r="Q246" i="37"/>
  <c r="R246" i="37" s="1"/>
  <c r="Q247" i="37"/>
  <c r="R247" i="37" s="1"/>
  <c r="Q248" i="37"/>
  <c r="R248" i="37" s="1"/>
  <c r="Q249" i="37"/>
  <c r="R249" i="37" s="1"/>
  <c r="Q251" i="37"/>
  <c r="R251" i="37" s="1"/>
  <c r="Q252" i="37"/>
  <c r="R252" i="37" s="1"/>
  <c r="Q253" i="37"/>
  <c r="R253" i="37" s="1"/>
  <c r="P254" i="37"/>
  <c r="P255" i="37"/>
  <c r="P256" i="37"/>
  <c r="N257" i="37"/>
  <c r="N258" i="37"/>
  <c r="N259" i="37"/>
  <c r="M260" i="37"/>
  <c r="M261" i="37"/>
  <c r="M262" i="37"/>
  <c r="L263" i="37"/>
  <c r="L264" i="37"/>
  <c r="L265" i="37"/>
  <c r="Q267" i="37"/>
  <c r="R267" i="37" s="1"/>
  <c r="Q268" i="37"/>
  <c r="R268" i="37" s="1"/>
  <c r="Q269" i="37"/>
  <c r="R269" i="37" s="1"/>
  <c r="P270" i="37"/>
  <c r="P271" i="37"/>
  <c r="P272" i="37"/>
  <c r="N273" i="37"/>
  <c r="Q274" i="37"/>
  <c r="R274" i="37" s="1"/>
  <c r="L275" i="37"/>
  <c r="Q276" i="37"/>
  <c r="R276" i="37" s="1"/>
  <c r="P278" i="37"/>
  <c r="N280" i="37"/>
  <c r="N282" i="37"/>
  <c r="M284" i="37"/>
  <c r="L286" i="37"/>
  <c r="Q287" i="37"/>
  <c r="R287" i="37" s="1"/>
  <c r="L288" i="37"/>
  <c r="P289" i="37"/>
  <c r="P291" i="37"/>
  <c r="N293" i="37"/>
  <c r="Q294" i="37"/>
  <c r="R294" i="37" s="1"/>
  <c r="M295" i="37"/>
  <c r="Q296" i="37"/>
  <c r="R296" i="37" s="1"/>
  <c r="M297" i="37"/>
  <c r="P298" i="37"/>
  <c r="L299" i="37"/>
  <c r="N300" i="37"/>
  <c r="N302" i="37"/>
  <c r="M304" i="37"/>
  <c r="D178" i="53" l="1"/>
  <c r="D176" i="53"/>
  <c r="D179" i="53"/>
  <c r="D177" i="53"/>
  <c r="D50" i="53"/>
  <c r="D48" i="53"/>
  <c r="D92" i="53"/>
  <c r="D79" i="53"/>
  <c r="D93" i="53"/>
  <c r="D80" i="53"/>
  <c r="C4" i="36"/>
  <c r="C17" i="36" s="1"/>
  <c r="H35" i="37"/>
  <c r="H125" i="37"/>
  <c r="H107" i="37"/>
  <c r="H34" i="37"/>
  <c r="H245" i="37"/>
  <c r="H274" i="37"/>
  <c r="H213" i="37"/>
  <c r="H207" i="37"/>
  <c r="H24" i="37"/>
  <c r="H164" i="37"/>
  <c r="H220" i="37"/>
  <c r="H284" i="37"/>
  <c r="H249" i="37"/>
  <c r="H296" i="37"/>
  <c r="H298" i="37"/>
  <c r="H237" i="37"/>
  <c r="H250" i="37"/>
  <c r="H266" i="37"/>
  <c r="H281" i="37"/>
  <c r="H267" i="37"/>
  <c r="H236" i="37"/>
  <c r="H228" i="37"/>
  <c r="H206" i="37"/>
  <c r="H197" i="37"/>
  <c r="H252" i="37"/>
  <c r="H304" i="37"/>
  <c r="H241" i="37"/>
  <c r="H217" i="37"/>
  <c r="H120" i="37"/>
  <c r="H169" i="37"/>
  <c r="H204" i="37"/>
  <c r="H71" i="37"/>
  <c r="H67" i="37"/>
  <c r="H59" i="37"/>
  <c r="H30" i="37"/>
  <c r="H222" i="37"/>
  <c r="H259" i="37"/>
  <c r="H287" i="37"/>
  <c r="H300" i="37"/>
  <c r="H270" i="37"/>
  <c r="H290" i="37"/>
  <c r="H301" i="37"/>
  <c r="H227" i="37"/>
  <c r="H205" i="37"/>
  <c r="H244" i="37"/>
  <c r="H268" i="37"/>
  <c r="H112" i="37"/>
  <c r="H123" i="37"/>
  <c r="H147" i="37"/>
  <c r="H180" i="37"/>
  <c r="H95" i="37"/>
  <c r="H37" i="37"/>
  <c r="H45" i="37"/>
  <c r="H276" i="37"/>
  <c r="H64" i="37"/>
  <c r="H72" i="37"/>
  <c r="H98" i="37"/>
  <c r="H192" i="37"/>
  <c r="H232" i="37"/>
  <c r="H194" i="37"/>
  <c r="H108" i="37"/>
  <c r="H91" i="37"/>
  <c r="H36" i="37"/>
  <c r="H22" i="37"/>
  <c r="H225" i="37"/>
  <c r="H294" i="37"/>
  <c r="H286" i="37"/>
  <c r="H272" i="37"/>
  <c r="H208" i="37"/>
  <c r="H303" i="37"/>
  <c r="H255" i="37"/>
  <c r="H239" i="37"/>
  <c r="H202" i="37"/>
  <c r="H176" i="37"/>
  <c r="H184" i="37"/>
  <c r="H263" i="37"/>
  <c r="H257" i="37"/>
  <c r="H109" i="37"/>
  <c r="H121" i="37"/>
  <c r="H141" i="37"/>
  <c r="H154" i="37"/>
  <c r="H186" i="37"/>
  <c r="H203" i="37"/>
  <c r="H159" i="37"/>
  <c r="H94" i="37"/>
  <c r="H48" i="37"/>
  <c r="H56" i="37"/>
  <c r="H191" i="37"/>
  <c r="H254" i="37"/>
  <c r="H285" i="37"/>
  <c r="H240" i="37"/>
  <c r="H231" i="37"/>
  <c r="H214" i="37"/>
  <c r="H260" i="37"/>
  <c r="H278" i="37"/>
  <c r="H242" i="37"/>
  <c r="H258" i="37"/>
  <c r="H178" i="37"/>
  <c r="H201" i="37"/>
  <c r="H158" i="37"/>
  <c r="H181" i="37"/>
  <c r="H190" i="37"/>
  <c r="H156" i="37"/>
  <c r="H179" i="37"/>
  <c r="H188" i="37"/>
  <c r="H193" i="37"/>
  <c r="H221" i="37"/>
  <c r="H212" i="37"/>
  <c r="H264" i="37"/>
  <c r="H302" i="37"/>
  <c r="H76" i="37"/>
  <c r="H80" i="37"/>
  <c r="H88" i="37"/>
  <c r="H87" i="37"/>
  <c r="H79" i="37"/>
  <c r="H51" i="37"/>
  <c r="H253" i="37"/>
  <c r="H3" i="37"/>
  <c r="H122" i="37"/>
  <c r="H52" i="37"/>
  <c r="H106" i="37"/>
  <c r="H38" i="37"/>
  <c r="H46" i="37"/>
  <c r="H54" i="37"/>
  <c r="H62" i="37"/>
  <c r="H70" i="37"/>
  <c r="H83" i="37"/>
  <c r="H100" i="37"/>
  <c r="H103" i="37"/>
  <c r="H74" i="37"/>
  <c r="H26" i="37"/>
  <c r="H44" i="37"/>
  <c r="H42" i="37"/>
  <c r="H92" i="37"/>
  <c r="H28" i="37"/>
  <c r="H289" i="37"/>
  <c r="H226" i="37"/>
  <c r="H118" i="37"/>
  <c r="H115" i="37"/>
  <c r="H170" i="37"/>
  <c r="H146" i="37"/>
  <c r="H283" i="37"/>
  <c r="H251" i="37"/>
  <c r="H151" i="37"/>
  <c r="H99" i="37"/>
  <c r="H77" i="37"/>
  <c r="H68" i="37"/>
  <c r="H85" i="37"/>
  <c r="H101" i="37"/>
  <c r="H25" i="37"/>
  <c r="H29" i="37"/>
  <c r="H33" i="37"/>
  <c r="H41" i="37"/>
  <c r="H60" i="37"/>
  <c r="H89" i="37"/>
  <c r="H291" i="37"/>
  <c r="H238" i="37"/>
  <c r="H299" i="37"/>
  <c r="H265" i="37"/>
  <c r="H248" i="37"/>
  <c r="H234" i="37"/>
  <c r="H216" i="37"/>
  <c r="H279" i="37"/>
  <c r="H210" i="37"/>
  <c r="H111" i="37"/>
  <c r="H119" i="37"/>
  <c r="H126" i="37"/>
  <c r="H133" i="37"/>
  <c r="H143" i="37"/>
  <c r="H161" i="37"/>
  <c r="H132" i="37"/>
  <c r="H142" i="37"/>
  <c r="H150" i="37"/>
  <c r="H173" i="37"/>
  <c r="H182" i="37"/>
  <c r="H171" i="37"/>
  <c r="H168" i="37"/>
  <c r="H140" i="37"/>
  <c r="H124" i="37"/>
  <c r="H230" i="37"/>
  <c r="H261" i="37"/>
  <c r="H262" i="37"/>
  <c r="H275" i="37"/>
  <c r="H292" i="37"/>
  <c r="H277" i="37"/>
  <c r="H293" i="37"/>
  <c r="H288" i="37"/>
  <c r="H282" i="37"/>
  <c r="H269" i="37"/>
  <c r="H256" i="37"/>
  <c r="H229" i="37"/>
  <c r="H198" i="37"/>
  <c r="H246" i="37"/>
  <c r="H215" i="37"/>
  <c r="H243" i="37"/>
  <c r="H218" i="37"/>
  <c r="H209" i="37"/>
  <c r="H167" i="37"/>
  <c r="H135" i="37"/>
  <c r="H110" i="37"/>
  <c r="H175" i="37"/>
  <c r="H130" i="37"/>
  <c r="H104" i="37"/>
  <c r="H153" i="37"/>
  <c r="H162" i="37"/>
  <c r="H185" i="37"/>
  <c r="H195" i="37"/>
  <c r="H165" i="37"/>
  <c r="H174" i="37"/>
  <c r="H129" i="37"/>
  <c r="H163" i="37"/>
  <c r="H172" i="37"/>
  <c r="H196" i="37"/>
  <c r="H200" i="37"/>
  <c r="H219" i="37"/>
  <c r="H273" i="37"/>
  <c r="H271" i="37"/>
  <c r="H247" i="37"/>
  <c r="H116" i="37"/>
  <c r="H78" i="37"/>
  <c r="H82" i="37"/>
  <c r="H90" i="37"/>
  <c r="H199" i="37"/>
  <c r="H114" i="37"/>
  <c r="H73" i="37"/>
  <c r="H69" i="37"/>
  <c r="H65" i="37"/>
  <c r="H61" i="37"/>
  <c r="H57" i="37"/>
  <c r="H53" i="37"/>
  <c r="H49" i="37"/>
  <c r="H93" i="37"/>
  <c r="H50" i="37"/>
  <c r="H81" i="37"/>
  <c r="H183" i="37"/>
  <c r="H58" i="37"/>
  <c r="N11" i="42"/>
  <c r="N1079" i="42"/>
  <c r="N463" i="42"/>
  <c r="N462" i="42"/>
  <c r="N464" i="42"/>
  <c r="N461" i="42"/>
  <c r="R6" i="37"/>
  <c r="R4" i="37"/>
  <c r="R9" i="37"/>
  <c r="R14" i="37"/>
  <c r="R8" i="37"/>
  <c r="R10" i="37"/>
  <c r="R11" i="37"/>
  <c r="R7" i="37"/>
  <c r="R3" i="37"/>
  <c r="R5" i="37"/>
  <c r="R12" i="37"/>
  <c r="N136" i="42"/>
  <c r="N470" i="42"/>
  <c r="N466" i="42"/>
  <c r="N251" i="42"/>
  <c r="N1080" i="42"/>
  <c r="N672" i="42"/>
  <c r="N465" i="42"/>
  <c r="N469" i="42"/>
  <c r="N688" i="42"/>
  <c r="N460" i="42"/>
  <c r="N674" i="42"/>
  <c r="N161" i="42"/>
  <c r="N671" i="42"/>
  <c r="N673" i="42"/>
  <c r="N237" i="42"/>
  <c r="N138" i="42"/>
  <c r="N468" i="42"/>
  <c r="N252" i="42"/>
  <c r="N1078" i="42"/>
  <c r="N809" i="42"/>
  <c r="N1084" i="42"/>
  <c r="N163" i="42"/>
  <c r="N137" i="42"/>
  <c r="N467" i="42"/>
  <c r="N1085" i="42"/>
  <c r="N459" i="42"/>
  <c r="N675" i="42"/>
  <c r="N1081" i="42"/>
  <c r="N713" i="42"/>
  <c r="N236" i="42"/>
  <c r="N1083" i="42"/>
  <c r="N1082" i="42"/>
  <c r="N1086" i="42"/>
  <c r="N676" i="42"/>
  <c r="N162" i="42"/>
  <c r="N458" i="42"/>
  <c r="R18" i="37"/>
  <c r="B17" i="36"/>
  <c r="C16" i="36" l="1"/>
  <c r="A2" i="36"/>
  <c r="B16" i="36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2000000}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3" xr16:uid="{00000000-0015-0000-FFFF-FFFF03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4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5" xr16:uid="{00000000-0015-0000-FFFF-FFFF05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6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7" xr16:uid="{67897DBE-161D-4D8F-9EEB-CA4B3CE2EEBD}" keepAlive="1" name="Consulta - Jogos" description="Conexão com a consulta 'Jogos' na pasta de trabalho." type="5" refreshedVersion="8" background="1" saveData="1">
    <dbPr connection="Provider=Microsoft.Mashup.OleDb.1;Data Source=$Workbook$;Location=Jogos;Extended Properties=&quot;&quot;" command="SELECT * FROM [Jogos]"/>
  </connection>
  <connection id="8" xr16:uid="{84A66EC4-CC93-4FD7-8FF3-F8E207EBE0D7}" keepAlive="1" name="Consulta - OGC___Away_Brazil" description="Conexão com a consulta 'OGC___Away_Brazil' na pasta de trabalho." type="5" refreshedVersion="8" background="1" saveData="1">
    <dbPr connection="Provider=Microsoft.Mashup.OleDb.1;Data Source=$Workbook$;Location=OGC___Away_Brazil;Extended Properties=&quot;&quot;" command="SELECT * FROM [OGC___Away_Brazil]"/>
  </connection>
  <connection id="9" xr16:uid="{F4896103-8D2B-4265-BB2D-EE06E29E7A8D}" keepAlive="1" name="Consulta - OGC_Home__Brazil" description="Conexão com a consulta 'OGC_Home__Brazil' na pasta de trabalho." type="5" refreshedVersion="8" background="1" saveData="1">
    <dbPr connection="Provider=Microsoft.Mashup.OleDb.1;Data Source=$Workbook$;Location=OGC_Home__Brazil;Extended Properties=&quot;&quot;" command="SELECT * FROM [OGC_Home__Brazil]"/>
  </connection>
  <connection id="10" xr16:uid="{DDBBBAF2-E0EF-4948-81D7-4B6EBC8905FC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1" xr16:uid="{642EF337-4850-49EC-B439-D8B489F3F3D4}" keepAlive="1" name="Consulta - OGS Home Brazil(1)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2" xr16:uid="{C7413FFF-A464-4EAD-A340-43C570BC335F}" keepAlive="1" name="Consulta - Wide table - Brazil(1)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3" xr16:uid="{00000000-0015-0000-FFFF-FFFF11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4" xr16:uid="{00000000-0015-0000-FFFF-FFFF12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<sst xmlns="http://schemas.openxmlformats.org/spreadsheetml/2006/main" count="21122" uniqueCount="1526">
  <si>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</si>
  <si>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</si>
  <si>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</si>
  <si>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</si>
  <si>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</si>
  <si>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</si>
  <si>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</si>
  <si>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</si>
  <si>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</si>
  <si>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</si>
  <si>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</si>
  <si>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</si>
  <si>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</si>
  <si>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</si>
  <si>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</si>
  <si>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</si>
  <si>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</si>
  <si>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</si>
  <si>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</si>
  <si>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</si>
  <si>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</si>
  <si>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</si>
  <si>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</si>
  <si>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</si>
  <si>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</si>
  <si>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</si>
  <si>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</si>
  <si>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</si>
  <si>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</si>
  <si>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</si>
  <si>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</si>
  <si>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</si>
  <si>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</si>
  <si>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</si>
  <si>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</si>
  <si>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</si>
  <si>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</si>
  <si>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</si>
  <si>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</si>
  <si>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</si>
  <si>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</si>
  <si>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</si>
  <si>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</si>
  <si>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</si>
  <si>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</si>
  <si>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</si>
  <si>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</si>
  <si>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</si>
  <si>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</si>
  <si>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29</t>
  </si>
  <si>
    <t>MINUTOS PARA MARCAR</t>
  </si>
  <si>
    <t>LEVOU PRIMEIRO GOL HT</t>
  </si>
  <si>
    <t>MARCOU PRIMEIRO HT</t>
  </si>
  <si>
    <t>JOGOS CASA</t>
  </si>
  <si>
    <t>JOGOS FORA</t>
  </si>
  <si>
    <t>33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</si>
  <si>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</si>
  <si>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 xml:space="preserve">0'~15' </t>
  </si>
  <si>
    <t>16'~30'</t>
  </si>
  <si>
    <t>31'~45'</t>
  </si>
  <si>
    <t>46'~60'</t>
  </si>
  <si>
    <t>61'~75'</t>
  </si>
  <si>
    <t>76'~90'</t>
  </si>
  <si>
    <t>Full-time</t>
  </si>
  <si>
    <t>VENCEU</t>
  </si>
  <si>
    <t>PERDEU</t>
  </si>
  <si>
    <t>EMPATOU</t>
  </si>
  <si>
    <t>% PRIMEIRO À MARCAR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</si>
  <si>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</si>
  <si>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</si>
  <si>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</si>
  <si>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</si>
  <si>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</si>
  <si>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</si>
  <si>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</si>
  <si>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</si>
  <si>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</si>
  <si>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</si>
  <si>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</si>
  <si>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</si>
  <si>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</si>
  <si>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</si>
  <si>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</si>
  <si>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</si>
  <si>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</si>
  <si>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</si>
  <si>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</si>
  <si>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</si>
  <si>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</si>
  <si>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</si>
  <si>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</si>
  <si>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</si>
  <si>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</si>
  <si>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</si>
  <si>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</si>
  <si>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</si>
  <si>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</si>
  <si>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</si>
  <si>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</si>
  <si>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</si>
  <si>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</si>
  <si>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</si>
  <si>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</si>
  <si>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</si>
  <si>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</si>
  <si>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</si>
  <si>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</si>
  <si>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</si>
  <si>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</si>
  <si>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</si>
  <si>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</si>
  <si>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</si>
  <si>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</si>
  <si>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</si>
  <si>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</si>
  <si>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</si>
  <si>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</si>
  <si>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</si>
  <si>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</si>
  <si>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</si>
  <si>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36</t>
  </si>
  <si>
    <t>17</t>
  </si>
  <si>
    <t>44</t>
  </si>
  <si>
    <t>14</t>
  </si>
  <si>
    <t>34</t>
  </si>
  <si>
    <t>31</t>
  </si>
  <si>
    <t>30</t>
  </si>
  <si>
    <t>18</t>
  </si>
  <si>
    <t>37</t>
  </si>
  <si>
    <t>27</t>
  </si>
  <si>
    <t>45</t>
  </si>
  <si>
    <t>25</t>
  </si>
  <si>
    <t>19</t>
  </si>
  <si>
    <t>12</t>
  </si>
  <si>
    <t>49</t>
  </si>
  <si>
    <t>54</t>
  </si>
  <si>
    <t>35</t>
  </si>
  <si>
    <t>7</t>
  </si>
  <si>
    <t>PPM TOTAL (%)</t>
  </si>
  <si>
    <t>% PRIMEIRO À MARCAR HT AWAY</t>
  </si>
  <si>
    <t>PPM AWAY (%)</t>
  </si>
  <si>
    <t>PPM HOME (%)</t>
  </si>
  <si>
    <t>JOGOS HOME</t>
  </si>
  <si>
    <t>CASA(HOME)</t>
  </si>
  <si>
    <t>% PRIMEIRO À MARCAR HT HOME</t>
  </si>
  <si>
    <t>38</t>
  </si>
  <si>
    <t>Manchester City</t>
  </si>
  <si>
    <t>Tottenham</t>
  </si>
  <si>
    <t>Liverpool</t>
  </si>
  <si>
    <t>West Ham Utd</t>
  </si>
  <si>
    <t>Arsenal</t>
  </si>
  <si>
    <t>Brighton</t>
  </si>
  <si>
    <t>Crystal Palace</t>
  </si>
  <si>
    <t>Brentford</t>
  </si>
  <si>
    <t>Nottm Forest</t>
  </si>
  <si>
    <t>Aston Villa</t>
  </si>
  <si>
    <t>Manchester Utd</t>
  </si>
  <si>
    <t>Chelsea</t>
  </si>
  <si>
    <t>Fulham</t>
  </si>
  <si>
    <t>Newcastle Utd</t>
  </si>
  <si>
    <t>Wolverhampton</t>
  </si>
  <si>
    <t>Bournemouth</t>
  </si>
  <si>
    <t>Sheffield Utd</t>
  </si>
  <si>
    <t>Everton</t>
  </si>
  <si>
    <t>Luton Town</t>
  </si>
  <si>
    <t>Burnley</t>
  </si>
  <si>
    <t>Preston</t>
  </si>
  <si>
    <t>Ipswich Town</t>
  </si>
  <si>
    <t>Leicester City</t>
  </si>
  <si>
    <t>Birmingham City</t>
  </si>
  <si>
    <t>Norwich City</t>
  </si>
  <si>
    <t>Hull City</t>
  </si>
  <si>
    <t>Southampton</t>
  </si>
  <si>
    <t>Bristol City</t>
  </si>
  <si>
    <t>Sunderland</t>
  </si>
  <si>
    <t>Plymouth</t>
  </si>
  <si>
    <t>West Brom</t>
  </si>
  <si>
    <t>Millwall</t>
  </si>
  <si>
    <t>Blackburn</t>
  </si>
  <si>
    <t>Coventry City</t>
  </si>
  <si>
    <t>Leeds Utd</t>
  </si>
  <si>
    <t>Stoke City</t>
  </si>
  <si>
    <t>QP Rangers</t>
  </si>
  <si>
    <t>Watford</t>
  </si>
  <si>
    <t>Cardiff City</t>
  </si>
  <si>
    <t>Rotherham</t>
  </si>
  <si>
    <t>Huddersfield</t>
  </si>
  <si>
    <t>Swansea City</t>
  </si>
  <si>
    <t>Sheffield Wed</t>
  </si>
  <si>
    <t>Middlesbrough</t>
  </si>
  <si>
    <t>8</t>
  </si>
  <si>
    <t>3</t>
  </si>
  <si>
    <t>15</t>
  </si>
  <si>
    <t>-</t>
  </si>
  <si>
    <t>87</t>
  </si>
  <si>
    <t>11</t>
  </si>
  <si>
    <t>6</t>
  </si>
  <si>
    <t>2</t>
  </si>
  <si>
    <t>42</t>
  </si>
  <si>
    <t>56</t>
  </si>
  <si>
    <t>90</t>
  </si>
  <si>
    <t>75</t>
  </si>
  <si>
    <t>51</t>
  </si>
  <si>
    <t>72</t>
  </si>
  <si>
    <t>A. Klagenfurt</t>
  </si>
  <si>
    <t>A. Lustenau</t>
  </si>
  <si>
    <t>A. Tucuman</t>
  </si>
  <si>
    <t>Aalborg BK</t>
  </si>
  <si>
    <t>Aalesund</t>
  </si>
  <si>
    <t>Aarau</t>
  </si>
  <si>
    <t>ABC</t>
  </si>
  <si>
    <t>Aberdeen</t>
  </si>
  <si>
    <t>Abha</t>
  </si>
  <si>
    <t>AC Ajaccio</t>
  </si>
  <si>
    <t>AC Horsens</t>
  </si>
  <si>
    <t>AC Milan</t>
  </si>
  <si>
    <t>Academico Viseu</t>
  </si>
  <si>
    <t>Accrington</t>
  </si>
  <si>
    <t>Adana Demirspor</t>
  </si>
  <si>
    <t>Adanaspor</t>
  </si>
  <si>
    <t>Adelaide Utd</t>
  </si>
  <si>
    <t>Admira Wacker</t>
  </si>
  <si>
    <t>ADO Den Haag</t>
  </si>
  <si>
    <t>AEK Athens</t>
  </si>
  <si>
    <t>AFC Eskilstuna</t>
  </si>
  <si>
    <t>AFC Fylde</t>
  </si>
  <si>
    <t>AFC Wimbledon</t>
  </si>
  <si>
    <t>AGF Aarhus</t>
  </si>
  <si>
    <t>AIK</t>
  </si>
  <si>
    <t>Airdrieonians</t>
  </si>
  <si>
    <t>Ajax Amsterdam</t>
  </si>
  <si>
    <t>Al Ahli Jeddah</t>
  </si>
  <si>
    <t>Al Akhdoud</t>
  </si>
  <si>
    <t>Al Fateh</t>
  </si>
  <si>
    <t>Al Feiha</t>
  </si>
  <si>
    <t>Al Hazm</t>
  </si>
  <si>
    <t>Al Hilal</t>
  </si>
  <si>
    <t>Al Ittifaq</t>
  </si>
  <si>
    <t>Al Ittihad</t>
  </si>
  <si>
    <t>Al Khaleej</t>
  </si>
  <si>
    <t>Al Nassr</t>
  </si>
  <si>
    <t>Al Raed</t>
  </si>
  <si>
    <t>Al Riyadh</t>
  </si>
  <si>
    <t>Al Shabab</t>
  </si>
  <si>
    <t>Al Taawon</t>
  </si>
  <si>
    <t>Al Tai</t>
  </si>
  <si>
    <t>Al Wahda</t>
  </si>
  <si>
    <t>Alanyaspor</t>
  </si>
  <si>
    <t>Alashkert</t>
  </si>
  <si>
    <t>Alaves</t>
  </si>
  <si>
    <t>Albacete</t>
  </si>
  <si>
    <t>AlbinoLeffe</t>
  </si>
  <si>
    <t>Albirex Niigata</t>
  </si>
  <si>
    <t>Alcorcon</t>
  </si>
  <si>
    <t>Aldershot Town</t>
  </si>
  <si>
    <t>Alessandria</t>
  </si>
  <si>
    <t>Alloa Athletic</t>
  </si>
  <si>
    <t>Almere City</t>
  </si>
  <si>
    <t>Almeria</t>
  </si>
  <si>
    <t>Altach</t>
  </si>
  <si>
    <t>Altay</t>
  </si>
  <si>
    <t>Altrincham</t>
  </si>
  <si>
    <t>AmaZulu</t>
  </si>
  <si>
    <t>America MG</t>
  </si>
  <si>
    <t>Amiens</t>
  </si>
  <si>
    <t>Amorebieta</t>
  </si>
  <si>
    <t>Amstetten</t>
  </si>
  <si>
    <t>Ancona 1905</t>
  </si>
  <si>
    <t>Anderlecht</t>
  </si>
  <si>
    <t>Anderlecht B</t>
  </si>
  <si>
    <t>Angers</t>
  </si>
  <si>
    <t>Ankaragucu</t>
  </si>
  <si>
    <t>Annan Athletic</t>
  </si>
  <si>
    <t>Annecy</t>
  </si>
  <si>
    <t>Ansan Greeners</t>
  </si>
  <si>
    <t>Antalyaspor</t>
  </si>
  <si>
    <t>Antwerp</t>
  </si>
  <si>
    <t>Anyang</t>
  </si>
  <si>
    <t>Ararat Yerevan</t>
  </si>
  <si>
    <t>Ararat-Armenia</t>
  </si>
  <si>
    <t>Arbroath</t>
  </si>
  <si>
    <t>Arda</t>
  </si>
  <si>
    <t>Arenteiro</t>
  </si>
  <si>
    <t>Arezzo</t>
  </si>
  <si>
    <t>Argentinos Jrs</t>
  </si>
  <si>
    <t>Aris</t>
  </si>
  <si>
    <t>Arka Gdynia</t>
  </si>
  <si>
    <t>Arouca</t>
  </si>
  <si>
    <t>Arsenal Sarandi</t>
  </si>
  <si>
    <t>Arzignano</t>
  </si>
  <si>
    <t>AS Roma</t>
  </si>
  <si>
    <t>Ascoli</t>
  </si>
  <si>
    <t>Asteras T.</t>
  </si>
  <si>
    <t>Asti</t>
  </si>
  <si>
    <t>Atalanta</t>
  </si>
  <si>
    <t>Atalanta B</t>
  </si>
  <si>
    <t>Athletic Bilbao</t>
  </si>
  <si>
    <t>Athletico PR</t>
  </si>
  <si>
    <t>Atlanta Utd</t>
  </si>
  <si>
    <t>Atletico GO</t>
  </si>
  <si>
    <t>Atletico Madrid</t>
  </si>
  <si>
    <t>Atletico MG</t>
  </si>
  <si>
    <t>Atromitos</t>
  </si>
  <si>
    <t>Austin</t>
  </si>
  <si>
    <t>Austria Wien</t>
  </si>
  <si>
    <t>Auxerre</t>
  </si>
  <si>
    <t>Avai</t>
  </si>
  <si>
    <t>Avispa Fukuoka</t>
  </si>
  <si>
    <t>AVS</t>
  </si>
  <si>
    <t>Ayr Utd</t>
  </si>
  <si>
    <t>AZ Alkmaar</t>
  </si>
  <si>
    <t>B 93</t>
  </si>
  <si>
    <t>Backa Topola</t>
  </si>
  <si>
    <t>Baden</t>
  </si>
  <si>
    <t>Bahia</t>
  </si>
  <si>
    <t>Bandirmaspor</t>
  </si>
  <si>
    <t>Banfield</t>
  </si>
  <si>
    <t>Banik Ostrava</t>
  </si>
  <si>
    <t>Bari</t>
  </si>
  <si>
    <t>Barnet</t>
  </si>
  <si>
    <t>Barnsley</t>
  </si>
  <si>
    <t>Barracas C.</t>
  </si>
  <si>
    <t>Barrow</t>
  </si>
  <si>
    <t>Basaksehir</t>
  </si>
  <si>
    <t>BATE Borisov</t>
  </si>
  <si>
    <t>Bayern Munich</t>
  </si>
  <si>
    <t>Beerschot</t>
  </si>
  <si>
    <t>Belgrano</t>
  </si>
  <si>
    <t>Bellinzona</t>
  </si>
  <si>
    <t>Belshina</t>
  </si>
  <si>
    <t>Benfica</t>
  </si>
  <si>
    <t>Benfica B</t>
  </si>
  <si>
    <t>Beroe</t>
  </si>
  <si>
    <t>Besiktas</t>
  </si>
  <si>
    <t>Beveren</t>
  </si>
  <si>
    <t>BKMA</t>
  </si>
  <si>
    <t>Blackpool</t>
  </si>
  <si>
    <t>Blaublitz Akita</t>
  </si>
  <si>
    <t>Boavista</t>
  </si>
  <si>
    <t>Boca Juniors</t>
  </si>
  <si>
    <t>Bochum</t>
  </si>
  <si>
    <t>Bodo / Glimt</t>
  </si>
  <si>
    <t>Bodrumspor</t>
  </si>
  <si>
    <t>Bohemians</t>
  </si>
  <si>
    <t>Bologna</t>
  </si>
  <si>
    <t>Bolton</t>
  </si>
  <si>
    <t>Boluspor</t>
  </si>
  <si>
    <t>Bonnyrigg Rose</t>
  </si>
  <si>
    <t>Borac Banja L.</t>
  </si>
  <si>
    <t>Bordeaux</t>
  </si>
  <si>
    <t>Boreham Wood</t>
  </si>
  <si>
    <t>Borgosesia</t>
  </si>
  <si>
    <t>Botafogo</t>
  </si>
  <si>
    <t>Botafogo SP</t>
  </si>
  <si>
    <t>Botev Plovdiv</t>
  </si>
  <si>
    <t>Botev Vratsa</t>
  </si>
  <si>
    <t>Bra</t>
  </si>
  <si>
    <t>Bradford</t>
  </si>
  <si>
    <t>Bragantino</t>
  </si>
  <si>
    <t>Brage</t>
  </si>
  <si>
    <t>Brann</t>
  </si>
  <si>
    <t>Braunschweig</t>
  </si>
  <si>
    <t>Bregenz</t>
  </si>
  <si>
    <t>Brescia</t>
  </si>
  <si>
    <t>Brest</t>
  </si>
  <si>
    <t>Brisbane Roar</t>
  </si>
  <si>
    <t>Bristol Rovers</t>
  </si>
  <si>
    <t>Bromley</t>
  </si>
  <si>
    <t>Brommapojkarna</t>
  </si>
  <si>
    <t>Brondby IF</t>
  </si>
  <si>
    <t>BSC Young Boys</t>
  </si>
  <si>
    <t>Bucheon FC</t>
  </si>
  <si>
    <t>Burgos</t>
  </si>
  <si>
    <t>Burton Albion</t>
  </si>
  <si>
    <t>Busan IPark</t>
  </si>
  <si>
    <t>BW Linz</t>
  </si>
  <si>
    <t>C. Budejovice</t>
  </si>
  <si>
    <t>C. Sapporo</t>
  </si>
  <si>
    <t>Cadiz</t>
  </si>
  <si>
    <t>Caen</t>
  </si>
  <si>
    <t>Cagliari</t>
  </si>
  <si>
    <t>Cambridge Utd</t>
  </si>
  <si>
    <t>Cambuur</t>
  </si>
  <si>
    <t>Cape Town City</t>
  </si>
  <si>
    <t>Cape Town Spurs</t>
  </si>
  <si>
    <t>Carlisle Utd</t>
  </si>
  <si>
    <t>Carrarese</t>
  </si>
  <si>
    <t>Cartagena</t>
  </si>
  <si>
    <t>Casa Pia</t>
  </si>
  <si>
    <t>Casale</t>
  </si>
  <si>
    <t>Castanese</t>
  </si>
  <si>
    <t>Castellanzese</t>
  </si>
  <si>
    <t>Catanzaro</t>
  </si>
  <si>
    <t>Ceara</t>
  </si>
  <si>
    <t>Celta Vigo</t>
  </si>
  <si>
    <t>Celta Vigo B</t>
  </si>
  <si>
    <t>Celtic</t>
  </si>
  <si>
    <t>Central Coast</t>
  </si>
  <si>
    <t>Central Cordoba</t>
  </si>
  <si>
    <t>Cercle Brugge</t>
  </si>
  <si>
    <t>Cerezo Osaka</t>
  </si>
  <si>
    <t>Cesena</t>
  </si>
  <si>
    <t>CF Montreal</t>
  </si>
  <si>
    <t>Chapecoense</t>
  </si>
  <si>
    <t>Charleroi</t>
  </si>
  <si>
    <t>Charlotte</t>
  </si>
  <si>
    <t>Charlton</t>
  </si>
  <si>
    <t>Chaves</t>
  </si>
  <si>
    <t>Cheltenham</t>
  </si>
  <si>
    <t>Cheonan City</t>
  </si>
  <si>
    <t>Cheongju</t>
  </si>
  <si>
    <t>Cherno More</t>
  </si>
  <si>
    <t>Chesterfield</t>
  </si>
  <si>
    <t>Chicago Fire</t>
  </si>
  <si>
    <t>Chieri</t>
  </si>
  <si>
    <t>Chippa Utd</t>
  </si>
  <si>
    <t>Chisola</t>
  </si>
  <si>
    <t>Chornomorets</t>
  </si>
  <si>
    <t>Chrobry Glogow</t>
  </si>
  <si>
    <t>Chrudim</t>
  </si>
  <si>
    <t>Chungnam Asan</t>
  </si>
  <si>
    <t>Cincinnati</t>
  </si>
  <si>
    <t>Cittadella</t>
  </si>
  <si>
    <t>Clermont</t>
  </si>
  <si>
    <t>Club Brugge</t>
  </si>
  <si>
    <t>Club Brugge B</t>
  </si>
  <si>
    <t>Clyde</t>
  </si>
  <si>
    <t>Colchester Utd</t>
  </si>
  <si>
    <t>Colon Santa Fe</t>
  </si>
  <si>
    <t>Colorado Rapids</t>
  </si>
  <si>
    <t>Columbus Crew</t>
  </si>
  <si>
    <t>Como</t>
  </si>
  <si>
    <t>Concarneau</t>
  </si>
  <si>
    <t>Corinthians</t>
  </si>
  <si>
    <t>Coritiba</t>
  </si>
  <si>
    <t>Cornella</t>
  </si>
  <si>
    <t>Corum</t>
  </si>
  <si>
    <t>Cosenza</t>
  </si>
  <si>
    <t>Cove Rangers</t>
  </si>
  <si>
    <t>Cracovia Krakow</t>
  </si>
  <si>
    <t>Crawley Town</t>
  </si>
  <si>
    <t>CRB</t>
  </si>
  <si>
    <t>Cremonese</t>
  </si>
  <si>
    <t>Crewe Alexandra</t>
  </si>
  <si>
    <t>Criciuma</t>
  </si>
  <si>
    <t>Cruzeiro</t>
  </si>
  <si>
    <t>CSKA 1948 Sofia</t>
  </si>
  <si>
    <t>CSKA Sofia</t>
  </si>
  <si>
    <t>Cuiaba</t>
  </si>
  <si>
    <t>Cukaricki</t>
  </si>
  <si>
    <t>Daegu</t>
  </si>
  <si>
    <t>Daejeon Citizen</t>
  </si>
  <si>
    <t>Dagenham &amp; R.</t>
  </si>
  <si>
    <t>Dallas</t>
  </si>
  <si>
    <t>Damak</t>
  </si>
  <si>
    <t>Darmstadt</t>
  </si>
  <si>
    <t>DC United</t>
  </si>
  <si>
    <t>De Graafschap</t>
  </si>
  <si>
    <t>Defensa y J.</t>
  </si>
  <si>
    <t>Degerfors</t>
  </si>
  <si>
    <t>Deinze</t>
  </si>
  <si>
    <t>Dender</t>
  </si>
  <si>
    <t>Deportivo</t>
  </si>
  <si>
    <t>Derby County</t>
  </si>
  <si>
    <t>Derthona</t>
  </si>
  <si>
    <t>Dinamo Brest</t>
  </si>
  <si>
    <t>Dinamo Minsk</t>
  </si>
  <si>
    <t>Dinamo Zagreb</t>
  </si>
  <si>
    <t>Djurgarden</t>
  </si>
  <si>
    <t>Dnipro-1</t>
  </si>
  <si>
    <t>Doncaster</t>
  </si>
  <si>
    <t>Dorking</t>
  </si>
  <si>
    <t>Dornbirn</t>
  </si>
  <si>
    <t>Dortmund</t>
  </si>
  <si>
    <t>Dubocica</t>
  </si>
  <si>
    <t>Dukla Praha</t>
  </si>
  <si>
    <t>Dumbarton</t>
  </si>
  <si>
    <t>Dundee FC</t>
  </si>
  <si>
    <t>Dundee Utd</t>
  </si>
  <si>
    <t>Dunfermline</t>
  </si>
  <si>
    <t>Dusseldorf</t>
  </si>
  <si>
    <t>Dynamo Kyiv</t>
  </si>
  <si>
    <t>E. Frankfurt</t>
  </si>
  <si>
    <t>East Fife</t>
  </si>
  <si>
    <t>Eastleigh</t>
  </si>
  <si>
    <t>Ebbsfleet Utd</t>
  </si>
  <si>
    <t>Edinburgh City</t>
  </si>
  <si>
    <t>Eibar</t>
  </si>
  <si>
    <t>Ekenas IF</t>
  </si>
  <si>
    <t>Elche</t>
  </si>
  <si>
    <t>Eldense</t>
  </si>
  <si>
    <t>Elfsborg</t>
  </si>
  <si>
    <t>Elgin City</t>
  </si>
  <si>
    <t>Elversberg</t>
  </si>
  <si>
    <t>Empoli</t>
  </si>
  <si>
    <t>Energetik-BGU</t>
  </si>
  <si>
    <t>Erzurum BB</t>
  </si>
  <si>
    <t>Espanyol</t>
  </si>
  <si>
    <t>Estoril</t>
  </si>
  <si>
    <t>Estrela Amadora</t>
  </si>
  <si>
    <t>Estudiantes</t>
  </si>
  <si>
    <t>Etar</t>
  </si>
  <si>
    <t>Eupen</t>
  </si>
  <si>
    <t>Excelsior</t>
  </si>
  <si>
    <t>Exeter City</t>
  </si>
  <si>
    <t>Eyupspor</t>
  </si>
  <si>
    <t>F. Karagumruk</t>
  </si>
  <si>
    <t>Fagiano Okayama</t>
  </si>
  <si>
    <t>Falkirk</t>
  </si>
  <si>
    <t>Famalicao</t>
  </si>
  <si>
    <t>Farense</t>
  </si>
  <si>
    <t>FC Andorra</t>
  </si>
  <si>
    <t>FC Augsburg</t>
  </si>
  <si>
    <t>FC Barcelona</t>
  </si>
  <si>
    <t>FC Barcelona B</t>
  </si>
  <si>
    <t>FC Basel</t>
  </si>
  <si>
    <t>FC Den Bosch</t>
  </si>
  <si>
    <t>FC Dordrecht</t>
  </si>
  <si>
    <t>FC Eindhoven</t>
  </si>
  <si>
    <t>FC Emmen</t>
  </si>
  <si>
    <t>FC Groningen</t>
  </si>
  <si>
    <t>FC Kobenhavn</t>
  </si>
  <si>
    <t>FC Koln</t>
  </si>
  <si>
    <t>FC Midtjylland</t>
  </si>
  <si>
    <t>FC Minaj</t>
  </si>
  <si>
    <t>FC Minsk</t>
  </si>
  <si>
    <t>FC Nurnberg</t>
  </si>
  <si>
    <t>FC Porto</t>
  </si>
  <si>
    <t>FC Porto B</t>
  </si>
  <si>
    <t>FC Tokyo</t>
  </si>
  <si>
    <t>FC Twente</t>
  </si>
  <si>
    <t>FC Utrecht</t>
  </si>
  <si>
    <t>FC Volendam</t>
  </si>
  <si>
    <t>FC Zurich</t>
  </si>
  <si>
    <t>Feirense</t>
  </si>
  <si>
    <t>Fenerbahce</t>
  </si>
  <si>
    <t>FeralpiSalo</t>
  </si>
  <si>
    <t>Fermana</t>
  </si>
  <si>
    <t>Feyenoord</t>
  </si>
  <si>
    <t>Fezzanese</t>
  </si>
  <si>
    <t>Fiorentina</t>
  </si>
  <si>
    <t>Fiorenzuola</t>
  </si>
  <si>
    <t>First Vienna</t>
  </si>
  <si>
    <t>FK Sarajevo</t>
  </si>
  <si>
    <t>Flamengo</t>
  </si>
  <si>
    <t>Fleetwood</t>
  </si>
  <si>
    <t>Floridsdorfer</t>
  </si>
  <si>
    <t>Fluminense</t>
  </si>
  <si>
    <t>Forest Green</t>
  </si>
  <si>
    <t>Forfar Athletic</t>
  </si>
  <si>
    <t>Fortaleza</t>
  </si>
  <si>
    <t>Fortuna Sittard</t>
  </si>
  <si>
    <t>Fossano</t>
  </si>
  <si>
    <t>Francs Borains</t>
  </si>
  <si>
    <t>Fredericia</t>
  </si>
  <si>
    <t>Freiburg</t>
  </si>
  <si>
    <t>Frosinone</t>
  </si>
  <si>
    <t>FSV Mainz</t>
  </si>
  <si>
    <t>Fuenlabrada</t>
  </si>
  <si>
    <t>Fujieda MYFC</t>
  </si>
  <si>
    <t>GAIS</t>
  </si>
  <si>
    <t>Galatasaray</t>
  </si>
  <si>
    <t>Gamba Osaka</t>
  </si>
  <si>
    <t>Gangwon</t>
  </si>
  <si>
    <t>Gateshead FC</t>
  </si>
  <si>
    <t>Gaziantep</t>
  </si>
  <si>
    <t>Gefle</t>
  </si>
  <si>
    <t>Genclerbirligi</t>
  </si>
  <si>
    <t>Genoa</t>
  </si>
  <si>
    <t>Gent</t>
  </si>
  <si>
    <t>Getafe</t>
  </si>
  <si>
    <t>Giana Erminio</t>
  </si>
  <si>
    <t>GIF Sundsvall</t>
  </si>
  <si>
    <t>Gil Vicente</t>
  </si>
  <si>
    <t>Gillingham</t>
  </si>
  <si>
    <t>Gimcheon Sangmu</t>
  </si>
  <si>
    <t>Gimnasia</t>
  </si>
  <si>
    <t>Gimnastic T.</t>
  </si>
  <si>
    <t>Gimpo</t>
  </si>
  <si>
    <t>Giresunspor</t>
  </si>
  <si>
    <t>Girona</t>
  </si>
  <si>
    <t>Gnistan</t>
  </si>
  <si>
    <t>Go Ahead Eagles</t>
  </si>
  <si>
    <t>Godoy Cruz</t>
  </si>
  <si>
    <t>Goias</t>
  </si>
  <si>
    <t>Golden Arrows</t>
  </si>
  <si>
    <t>Gomel</t>
  </si>
  <si>
    <t>Gorica</t>
  </si>
  <si>
    <t>Gornik Leczna</t>
  </si>
  <si>
    <t>Gornik Zabrze</t>
  </si>
  <si>
    <t>GOSK Gabela</t>
  </si>
  <si>
    <t>Goztepe</t>
  </si>
  <si>
    <t>Gozzano</t>
  </si>
  <si>
    <t>Graficar</t>
  </si>
  <si>
    <t>Granada</t>
  </si>
  <si>
    <t>Grasshopper</t>
  </si>
  <si>
    <t>Grazer AK</t>
  </si>
  <si>
    <t>Greenock Morton</t>
  </si>
  <si>
    <t>Gremio</t>
  </si>
  <si>
    <t>Grenoble</t>
  </si>
  <si>
    <t>Greuther Furth</t>
  </si>
  <si>
    <t>Grimsby</t>
  </si>
  <si>
    <t>Guarani</t>
  </si>
  <si>
    <t>Gubbio</t>
  </si>
  <si>
    <t>Guimaraes</t>
  </si>
  <si>
    <t>Guingamp</t>
  </si>
  <si>
    <t>Gwangju</t>
  </si>
  <si>
    <t>Gyeongnam</t>
  </si>
  <si>
    <t>Hacken</t>
  </si>
  <si>
    <t>Hajduk Split</t>
  </si>
  <si>
    <t>Haka</t>
  </si>
  <si>
    <t>Halifax Town</t>
  </si>
  <si>
    <t>Halmstad</t>
  </si>
  <si>
    <t>Hamburger SV</t>
  </si>
  <si>
    <t>Hamilton</t>
  </si>
  <si>
    <t>HamKam</t>
  </si>
  <si>
    <t>Hammarby</t>
  </si>
  <si>
    <t>Han. Kromeriz</t>
  </si>
  <si>
    <t>Hannover 96</t>
  </si>
  <si>
    <t>Hansa Rostock</t>
  </si>
  <si>
    <t>Harrogate</t>
  </si>
  <si>
    <t>Hartberg</t>
  </si>
  <si>
    <t>Hartlepool</t>
  </si>
  <si>
    <t>Hatayspor</t>
  </si>
  <si>
    <t>Haugesund</t>
  </si>
  <si>
    <t>HB Koge</t>
  </si>
  <si>
    <t>Hearts</t>
  </si>
  <si>
    <t>Hebar</t>
  </si>
  <si>
    <t>Heerenveen</t>
  </si>
  <si>
    <t>Heidenheim</t>
  </si>
  <si>
    <t>Hellas Verona</t>
  </si>
  <si>
    <t>Helmond Sport</t>
  </si>
  <si>
    <t>Helsingborg</t>
  </si>
  <si>
    <t>Helsingor</t>
  </si>
  <si>
    <t>Heracles Almelo</t>
  </si>
  <si>
    <t>Hertha Berlin</t>
  </si>
  <si>
    <t>Hibernian</t>
  </si>
  <si>
    <t>HIFK</t>
  </si>
  <si>
    <t>Hillerod</t>
  </si>
  <si>
    <t>HJK Helsinki</t>
  </si>
  <si>
    <t>Hobro</t>
  </si>
  <si>
    <t>Hoffenheim</t>
  </si>
  <si>
    <t>Holstein Kiel</t>
  </si>
  <si>
    <t>Honka</t>
  </si>
  <si>
    <t>Houston Dynamo</t>
  </si>
  <si>
    <t>Hradec Kralove</t>
  </si>
  <si>
    <t>Huesca</t>
  </si>
  <si>
    <t>Huracan</t>
  </si>
  <si>
    <t>Hvidovre</t>
  </si>
  <si>
    <t>IFK Goteborg</t>
  </si>
  <si>
    <t>Igman Konjic</t>
  </si>
  <si>
    <t>Ilves</t>
  </si>
  <si>
    <t>IMT N. Beograd</t>
  </si>
  <si>
    <t>Incheon Utd</t>
  </si>
  <si>
    <t>Independiente</t>
  </si>
  <si>
    <t>Indija</t>
  </si>
  <si>
    <t>Instituto</t>
  </si>
  <si>
    <t>Inter Miami</t>
  </si>
  <si>
    <t>Inter Milan</t>
  </si>
  <si>
    <t>Inter Turku</t>
  </si>
  <si>
    <t>Internacional</t>
  </si>
  <si>
    <t>Inverness</t>
  </si>
  <si>
    <t>Isloch</t>
  </si>
  <si>
    <t>Istanbulspor</t>
  </si>
  <si>
    <t>Istra</t>
  </si>
  <si>
    <t>Ituano</t>
  </si>
  <si>
    <t>Iwaki</t>
  </si>
  <si>
    <t>Jablonec</t>
  </si>
  <si>
    <t>Jagiellonia</t>
  </si>
  <si>
    <t>JaPS</t>
  </si>
  <si>
    <t>Jaro</t>
  </si>
  <si>
    <t>Javor Ivanjica</t>
  </si>
  <si>
    <t>Jedinstvo Ub</t>
  </si>
  <si>
    <t>JEF Utd Chiba</t>
  </si>
  <si>
    <t>Jeju Utd</t>
  </si>
  <si>
    <t>Jeonbuk Motors</t>
  </si>
  <si>
    <t>Jeonnam Dragons</t>
  </si>
  <si>
    <t>Jihlava</t>
  </si>
  <si>
    <t>JJK</t>
  </si>
  <si>
    <t>Jong Ajax</t>
  </si>
  <si>
    <t>Jong AZ</t>
  </si>
  <si>
    <t>Jong PSV</t>
  </si>
  <si>
    <t>Jong Utrecht</t>
  </si>
  <si>
    <t>Jonkopings</t>
  </si>
  <si>
    <t>Jubilo Iwata</t>
  </si>
  <si>
    <t>Juventude</t>
  </si>
  <si>
    <t>Juventus</t>
  </si>
  <si>
    <t>Juventus U23</t>
  </si>
  <si>
    <t>K. Frontale</t>
  </si>
  <si>
    <t>Kaiserslautern</t>
  </si>
  <si>
    <t>Kaizer Chiefs</t>
  </si>
  <si>
    <t>Kalmar</t>
  </si>
  <si>
    <t>KaPa</t>
  </si>
  <si>
    <t>Kapfenberger</t>
  </si>
  <si>
    <t>Karlsruher SC</t>
  </si>
  <si>
    <t>Karvina</t>
  </si>
  <si>
    <t>Kashima Antlers</t>
  </si>
  <si>
    <t>Kashiwa Reysol</t>
  </si>
  <si>
    <t>Kasimpasa</t>
  </si>
  <si>
    <t>Katowice</t>
  </si>
  <si>
    <t>Kayserispor</t>
  </si>
  <si>
    <t>Keciorengucu</t>
  </si>
  <si>
    <t>Kelty Hearts</t>
  </si>
  <si>
    <t>Kidderminster</t>
  </si>
  <si>
    <t>Kifisia</t>
  </si>
  <si>
    <t>Kilmarnock</t>
  </si>
  <si>
    <t>Kocaelispor</t>
  </si>
  <si>
    <t>Kolding IF</t>
  </si>
  <si>
    <t>Kolos Kovalivka</t>
  </si>
  <si>
    <t>Kolubara</t>
  </si>
  <si>
    <t>Konyaspor</t>
  </si>
  <si>
    <t>Korona Kielce</t>
  </si>
  <si>
    <t>Kortrijk</t>
  </si>
  <si>
    <t>KPV Kokkola</t>
  </si>
  <si>
    <t>KRC Genk</t>
  </si>
  <si>
    <t>KRC Genk B</t>
  </si>
  <si>
    <t>Kryvbas KR</t>
  </si>
  <si>
    <t>KTP</t>
  </si>
  <si>
    <t>KuPS</t>
  </si>
  <si>
    <t>Kusatsu</t>
  </si>
  <si>
    <t>KV Mechelen</t>
  </si>
  <si>
    <t>Kyoto Sanga</t>
  </si>
  <si>
    <t>L. Krumovgrad</t>
  </si>
  <si>
    <t>LA Galaxy</t>
  </si>
  <si>
    <t>Lafnitz</t>
  </si>
  <si>
    <t>Lahti</t>
  </si>
  <si>
    <t>Lamia</t>
  </si>
  <si>
    <t>Landskrona</t>
  </si>
  <si>
    <t>Lanus</t>
  </si>
  <si>
    <t>Las Palmas</t>
  </si>
  <si>
    <t>LASK Linz</t>
  </si>
  <si>
    <t>Lausanne Ouchy</t>
  </si>
  <si>
    <t>Lausanne Sport</t>
  </si>
  <si>
    <t>Laval</t>
  </si>
  <si>
    <t>Lazio</t>
  </si>
  <si>
    <t>Le Havre</t>
  </si>
  <si>
    <t>Lecce</t>
  </si>
  <si>
    <t>Lecco</t>
  </si>
  <si>
    <t>Lech Poznan</t>
  </si>
  <si>
    <t>Lechia Gdansk</t>
  </si>
  <si>
    <t>Leganes</t>
  </si>
  <si>
    <t>Legia Warsaw</t>
  </si>
  <si>
    <t>Legnago Salus</t>
  </si>
  <si>
    <t>Legnano</t>
  </si>
  <si>
    <t>Leixoes</t>
  </si>
  <si>
    <t>Lens</t>
  </si>
  <si>
    <t>Leoben</t>
  </si>
  <si>
    <t>Leonesa</t>
  </si>
  <si>
    <t>Levante</t>
  </si>
  <si>
    <t>Leverkusen</t>
  </si>
  <si>
    <t>Levski Sofia</t>
  </si>
  <si>
    <t>Leyton Orient</t>
  </si>
  <si>
    <t>Liefering</t>
  </si>
  <si>
    <t>Lierse K.</t>
  </si>
  <si>
    <t>Ligorna</t>
  </si>
  <si>
    <t>Lille</t>
  </si>
  <si>
    <t>Lillestrom</t>
  </si>
  <si>
    <t>Lincoln City</t>
  </si>
  <si>
    <t>Lisen</t>
  </si>
  <si>
    <t>Livingston</t>
  </si>
  <si>
    <t>LKS Lodz</t>
  </si>
  <si>
    <t>LNZ Cherkasy</t>
  </si>
  <si>
    <t>Lok. Plovdiv</t>
  </si>
  <si>
    <t>Lok. Zagreb</t>
  </si>
  <si>
    <t>Lokomotiv Sofia</t>
  </si>
  <si>
    <t>Lommel SK</t>
  </si>
  <si>
    <t>Londrina</t>
  </si>
  <si>
    <t>Lorient</t>
  </si>
  <si>
    <t>Los Angeles FC</t>
  </si>
  <si>
    <t>Lucchese</t>
  </si>
  <si>
    <t>Ludogorets</t>
  </si>
  <si>
    <t>Lugano</t>
  </si>
  <si>
    <t>Lugo</t>
  </si>
  <si>
    <t>Lumezzane</t>
  </si>
  <si>
    <t>Luzern</t>
  </si>
  <si>
    <t>Lyngby</t>
  </si>
  <si>
    <t>Lyon</t>
  </si>
  <si>
    <t>M. Yamagata</t>
  </si>
  <si>
    <t>Macarthur FC</t>
  </si>
  <si>
    <t>Machida Zelvia</t>
  </si>
  <si>
    <t>Macva Sabac</t>
  </si>
  <si>
    <t>Mafra</t>
  </si>
  <si>
    <t>Magdeburg</t>
  </si>
  <si>
    <t>Maidenhead Utd</t>
  </si>
  <si>
    <t>Mallorca</t>
  </si>
  <si>
    <t>Malmo FF</t>
  </si>
  <si>
    <t>Mamelodi S.</t>
  </si>
  <si>
    <t>Manisa BB</t>
  </si>
  <si>
    <t>Mansfield</t>
  </si>
  <si>
    <t>Mantova</t>
  </si>
  <si>
    <t>Mariehamn</t>
  </si>
  <si>
    <t>Maritimo</t>
  </si>
  <si>
    <t>Marseille</t>
  </si>
  <si>
    <t>Melbourne City</t>
  </si>
  <si>
    <t>Melbourne V.</t>
  </si>
  <si>
    <t>Metalac GM</t>
  </si>
  <si>
    <t>Metalist 1925</t>
  </si>
  <si>
    <t>Metz</t>
  </si>
  <si>
    <t>Miedz Legnica</t>
  </si>
  <si>
    <t>Mikkelin</t>
  </si>
  <si>
    <t>Milton Keynes</t>
  </si>
  <si>
    <t>Minnesota Utd</t>
  </si>
  <si>
    <t>Mirandes</t>
  </si>
  <si>
    <t>Mirassol</t>
  </si>
  <si>
    <t>Mito Hollyhock</t>
  </si>
  <si>
    <t>Mjallby</t>
  </si>
  <si>
    <t>Mlada Boleslav</t>
  </si>
  <si>
    <t>Mladost Lucani</t>
  </si>
  <si>
    <t>Mladost Novi S.</t>
  </si>
  <si>
    <t>Modena</t>
  </si>
  <si>
    <t>Molde</t>
  </si>
  <si>
    <t>Monaco</t>
  </si>
  <si>
    <t>Monchengladbach</t>
  </si>
  <si>
    <t>Montpellier</t>
  </si>
  <si>
    <t>Montrose</t>
  </si>
  <si>
    <t>Monza</t>
  </si>
  <si>
    <t>Morecambe</t>
  </si>
  <si>
    <t>Moreirense</t>
  </si>
  <si>
    <t>Moroka Swallows</t>
  </si>
  <si>
    <t>Motherwell</t>
  </si>
  <si>
    <t>Motor Lublin</t>
  </si>
  <si>
    <t>MVV Maastricht</t>
  </si>
  <si>
    <t>NAC Breda</t>
  </si>
  <si>
    <t>Nacional</t>
  </si>
  <si>
    <t>Naestved</t>
  </si>
  <si>
    <t>Naftan</t>
  </si>
  <si>
    <t>Nagoya G.</t>
  </si>
  <si>
    <t>Nantes</t>
  </si>
  <si>
    <t>Napoli</t>
  </si>
  <si>
    <t>Napredak</t>
  </si>
  <si>
    <t>Nashville SC</t>
  </si>
  <si>
    <t>NEC Nijmegen</t>
  </si>
  <si>
    <t>Neman Grodno</t>
  </si>
  <si>
    <t>Neuchatel Xamax</t>
  </si>
  <si>
    <t>New England</t>
  </si>
  <si>
    <t>New York City</t>
  </si>
  <si>
    <t>New York RB</t>
  </si>
  <si>
    <t>Newcastle Jets</t>
  </si>
  <si>
    <t>Newells</t>
  </si>
  <si>
    <t>Newport</t>
  </si>
  <si>
    <t>Nice</t>
  </si>
  <si>
    <t>Noah</t>
  </si>
  <si>
    <t>Nordsjaelland</t>
  </si>
  <si>
    <t>Norrkoping</t>
  </si>
  <si>
    <t>Northampton</t>
  </si>
  <si>
    <t>Notts County</t>
  </si>
  <si>
    <t>Novara</t>
  </si>
  <si>
    <t>Novi Pazar</t>
  </si>
  <si>
    <t>Novi Sad</t>
  </si>
  <si>
    <t>Novorizontino</t>
  </si>
  <si>
    <t>Obolon</t>
  </si>
  <si>
    <t>Odd</t>
  </si>
  <si>
    <t>Odense BK</t>
  </si>
  <si>
    <t>Odra Opole</t>
  </si>
  <si>
    <t>OFI Crete</t>
  </si>
  <si>
    <t>OFK Beograd</t>
  </si>
  <si>
    <t>OFK Vršac</t>
  </si>
  <si>
    <t>OH Leuven</t>
  </si>
  <si>
    <t>Oita Trinita</t>
  </si>
  <si>
    <t>Olbia</t>
  </si>
  <si>
    <t>Oldham</t>
  </si>
  <si>
    <t>Oleksandria</t>
  </si>
  <si>
    <t>Oliveirense</t>
  </si>
  <si>
    <t>Olympiakos</t>
  </si>
  <si>
    <t>Omiya Ardija</t>
  </si>
  <si>
    <t>Oostende</t>
  </si>
  <si>
    <t>Opava</t>
  </si>
  <si>
    <t>Orebro</t>
  </si>
  <si>
    <t>Orgryte</t>
  </si>
  <si>
    <t>Orlando City</t>
  </si>
  <si>
    <t>Orlando Pirates</t>
  </si>
  <si>
    <t>Os Belenense</t>
  </si>
  <si>
    <t>Osasuna</t>
  </si>
  <si>
    <t>Osasuna B</t>
  </si>
  <si>
    <t>Osijek</t>
  </si>
  <si>
    <t>Osnabruck</t>
  </si>
  <si>
    <t>Oster</t>
  </si>
  <si>
    <t>Ostersunds</t>
  </si>
  <si>
    <t>Oulu</t>
  </si>
  <si>
    <t>Oxford City</t>
  </si>
  <si>
    <t>Oxford Utd</t>
  </si>
  <si>
    <t>Pacos Ferreira</t>
  </si>
  <si>
    <t>Paderborn</t>
  </si>
  <si>
    <t>Padova</t>
  </si>
  <si>
    <t>Palermo</t>
  </si>
  <si>
    <t>Palmeiras</t>
  </si>
  <si>
    <t>Panaitolikos</t>
  </si>
  <si>
    <t>Panathinaikos</t>
  </si>
  <si>
    <t>Panserraikos</t>
  </si>
  <si>
    <t>PAOK</t>
  </si>
  <si>
    <t>Pardubice</t>
  </si>
  <si>
    <t>Paris FC</t>
  </si>
  <si>
    <t>Paris SG</t>
  </si>
  <si>
    <t>Parma</t>
  </si>
  <si>
    <t>Partick Thistle</t>
  </si>
  <si>
    <t>Partizan</t>
  </si>
  <si>
    <t>PAS Giannina</t>
  </si>
  <si>
    <t>Patro Eisden</t>
  </si>
  <si>
    <t>Pau FC</t>
  </si>
  <si>
    <t>PDHAE</t>
  </si>
  <si>
    <t>PEC Zwolle</t>
  </si>
  <si>
    <t>Penafiel</t>
  </si>
  <si>
    <t>Pendikspor</t>
  </si>
  <si>
    <t>Pergolettese</t>
  </si>
  <si>
    <t>Perth Glory</t>
  </si>
  <si>
    <t>Perugia</t>
  </si>
  <si>
    <t>Pescara</t>
  </si>
  <si>
    <t>Peterborough</t>
  </si>
  <si>
    <t>Peterhead</t>
  </si>
  <si>
    <t>Philadelphia</t>
  </si>
  <si>
    <t>Piast Gliwice</t>
  </si>
  <si>
    <t>Pinerolo</t>
  </si>
  <si>
    <t>Pineto</t>
  </si>
  <si>
    <t>Pirin Blag.</t>
  </si>
  <si>
    <t>Pisa</t>
  </si>
  <si>
    <t>Platense</t>
  </si>
  <si>
    <t>Podbeskidzie</t>
  </si>
  <si>
    <t>Pogon Szczecin</t>
  </si>
  <si>
    <t>Pohang Steelers</t>
  </si>
  <si>
    <t>Polessya</t>
  </si>
  <si>
    <t>Polokwane</t>
  </si>
  <si>
    <t>Polonia Warszaw</t>
  </si>
  <si>
    <t>Ponferradina</t>
  </si>
  <si>
    <t>Ponte Preta</t>
  </si>
  <si>
    <t>Pontedera</t>
  </si>
  <si>
    <t>Port Vale</t>
  </si>
  <si>
    <t>Portimonense</t>
  </si>
  <si>
    <t>Portland</t>
  </si>
  <si>
    <t>Portsmouth</t>
  </si>
  <si>
    <t>Posusje</t>
  </si>
  <si>
    <t>Pribram</t>
  </si>
  <si>
    <t>Pro Patria</t>
  </si>
  <si>
    <t>Pro Sesto</t>
  </si>
  <si>
    <t>Pro Vercelli</t>
  </si>
  <si>
    <t>Prostejov</t>
  </si>
  <si>
    <t>PSV Eindhoven</t>
  </si>
  <si>
    <t>Puszcza Niepolo</t>
  </si>
  <si>
    <t>Pyunik</t>
  </si>
  <si>
    <t>Queen of South</t>
  </si>
  <si>
    <t>Queen`s Park</t>
  </si>
  <si>
    <t>Quevilly Rouen</t>
  </si>
  <si>
    <t>R. Kumamoto</t>
  </si>
  <si>
    <t>R. Majadahonda</t>
  </si>
  <si>
    <t>R. Yamaguchi</t>
  </si>
  <si>
    <t>Racing</t>
  </si>
  <si>
    <t>Racing Club</t>
  </si>
  <si>
    <t>Racing Ferrol</t>
  </si>
  <si>
    <t>Rad. Surdulica</t>
  </si>
  <si>
    <t>Radnicki 1923</t>
  </si>
  <si>
    <t>Radnicki B.</t>
  </si>
  <si>
    <t>Radnicki Nis</t>
  </si>
  <si>
    <t>Radomiak Radom</t>
  </si>
  <si>
    <t>Raith Rovers</t>
  </si>
  <si>
    <t>Rakow C.</t>
  </si>
  <si>
    <t>Randers FC</t>
  </si>
  <si>
    <t>Rangers</t>
  </si>
  <si>
    <t>Rapid Wien</t>
  </si>
  <si>
    <t>Rayo Vallecano</t>
  </si>
  <si>
    <t>RB Leipzig</t>
  </si>
  <si>
    <t>Reading</t>
  </si>
  <si>
    <t>Real Betis</t>
  </si>
  <si>
    <t>Real Madrid</t>
  </si>
  <si>
    <t>Real Oviedo</t>
  </si>
  <si>
    <t>Real Salt Lake</t>
  </si>
  <si>
    <t>Real Sociedad</t>
  </si>
  <si>
    <t>Real Sociedad B</t>
  </si>
  <si>
    <t>Real Union</t>
  </si>
  <si>
    <t>Real Zaragoza</t>
  </si>
  <si>
    <t>Recanatese</t>
  </si>
  <si>
    <t>Red Star</t>
  </si>
  <si>
    <t>Reggiana</t>
  </si>
  <si>
    <t>Reims</t>
  </si>
  <si>
    <t>Renate</t>
  </si>
  <si>
    <t>Rennes</t>
  </si>
  <si>
    <t>Resovia Rzeszow</t>
  </si>
  <si>
    <t>RFC Liege</t>
  </si>
  <si>
    <t>Richards Bay</t>
  </si>
  <si>
    <t>Ried</t>
  </si>
  <si>
    <t>Rijeka</t>
  </si>
  <si>
    <t>Rimini</t>
  </si>
  <si>
    <t>Rio Ave</t>
  </si>
  <si>
    <t>River Plate</t>
  </si>
  <si>
    <t>Rizespor</t>
  </si>
  <si>
    <t>RKC Waalwijk</t>
  </si>
  <si>
    <t>Rochdale</t>
  </si>
  <si>
    <t>Roda JC</t>
  </si>
  <si>
    <t>Rodez Aveyron</t>
  </si>
  <si>
    <t>Rosario Central</t>
  </si>
  <si>
    <t>Rosenborg</t>
  </si>
  <si>
    <t>Ross County</t>
  </si>
  <si>
    <t>Royal AM</t>
  </si>
  <si>
    <t>Royale Union SG</t>
  </si>
  <si>
    <t>Ruch Chorzow</t>
  </si>
  <si>
    <t>Rudes</t>
  </si>
  <si>
    <t>Rukh Lviv</t>
  </si>
  <si>
    <t>RWDM</t>
  </si>
  <si>
    <t>S. Hiroshima</t>
  </si>
  <si>
    <t>S. Mitrovica</t>
  </si>
  <si>
    <t>S. Soligorsk</t>
  </si>
  <si>
    <t>Sabadell</t>
  </si>
  <si>
    <t>Sagan Tosu</t>
  </si>
  <si>
    <t>Saint-Etienne</t>
  </si>
  <si>
    <t>Sakaryaspor</t>
  </si>
  <si>
    <t>Salernitana</t>
  </si>
  <si>
    <t>Salford City</t>
  </si>
  <si>
    <t>SalPa</t>
  </si>
  <si>
    <t>Salzburg</t>
  </si>
  <si>
    <t>Sampaio Correa</t>
  </si>
  <si>
    <t>Sampdoria</t>
  </si>
  <si>
    <t>Samsunspor</t>
  </si>
  <si>
    <t>San Lorenzo</t>
  </si>
  <si>
    <t>Sandefjord</t>
  </si>
  <si>
    <t>Sankt Pauli</t>
  </si>
  <si>
    <t>Sanliurfaspor</t>
  </si>
  <si>
    <t>Sanremese</t>
  </si>
  <si>
    <t>Santa Clara</t>
  </si>
  <si>
    <t>Santos</t>
  </si>
  <si>
    <t>Sao Paulo</t>
  </si>
  <si>
    <t>Sarmiento</t>
  </si>
  <si>
    <t>Sarpsborg 08</t>
  </si>
  <si>
    <t>Sassari Torres</t>
  </si>
  <si>
    <t>Sassuolo</t>
  </si>
  <si>
    <t>SC Bastia</t>
  </si>
  <si>
    <t>Schaffhausen</t>
  </si>
  <si>
    <t>Schalke 04</t>
  </si>
  <si>
    <t>SD Logrones</t>
  </si>
  <si>
    <t>Seattle</t>
  </si>
  <si>
    <t>Sekhukhune</t>
  </si>
  <si>
    <t>Semendrija 1924</t>
  </si>
  <si>
    <t>Seongnam</t>
  </si>
  <si>
    <t>Seoul</t>
  </si>
  <si>
    <t>Seoul E-Land</t>
  </si>
  <si>
    <t>Seraing</t>
  </si>
  <si>
    <t>Servette</t>
  </si>
  <si>
    <t>Sestao River</t>
  </si>
  <si>
    <t>Sestri Levante</t>
  </si>
  <si>
    <t>Sevilla FC</t>
  </si>
  <si>
    <t>Shakhtar</t>
  </si>
  <si>
    <t>Shimizu S-Pulse</t>
  </si>
  <si>
    <t>Shirak</t>
  </si>
  <si>
    <t>Shonan Bellmare</t>
  </si>
  <si>
    <t>Shrewsbury</t>
  </si>
  <si>
    <t>Sigma Olomouc</t>
  </si>
  <si>
    <t>Sigma Olomouc B</t>
  </si>
  <si>
    <t>Silkeborg</t>
  </si>
  <si>
    <t>Sint-Truiden</t>
  </si>
  <si>
    <t>Sion</t>
  </si>
  <si>
    <t>Sirius</t>
  </si>
  <si>
    <t>Siroki Brijeg</t>
  </si>
  <si>
    <t>Sivasspor</t>
  </si>
  <si>
    <t>SJ Earthquakes</t>
  </si>
  <si>
    <t>SJK</t>
  </si>
  <si>
    <t>SJK Akatemia</t>
  </si>
  <si>
    <t>Skovde AIK</t>
  </si>
  <si>
    <t>Slask Wroclaw</t>
  </si>
  <si>
    <t>Slaven Belupo</t>
  </si>
  <si>
    <t>Slavia Mozyr</t>
  </si>
  <si>
    <t>Slavia Prague</t>
  </si>
  <si>
    <t>Slavia Sofia</t>
  </si>
  <si>
    <t>Sloboda Uzice</t>
  </si>
  <si>
    <t>Sloga Doboj</t>
  </si>
  <si>
    <t>Slovacko</t>
  </si>
  <si>
    <t>Slovan Liberec</t>
  </si>
  <si>
    <t>Slutsk</t>
  </si>
  <si>
    <t>Smorgon</t>
  </si>
  <si>
    <t>Solihull Moors</t>
  </si>
  <si>
    <t>SonderjyskE</t>
  </si>
  <si>
    <t>Southend Utd</t>
  </si>
  <si>
    <t>Sp. Subotica</t>
  </si>
  <si>
    <t>SPAL</t>
  </si>
  <si>
    <t>Sparta</t>
  </si>
  <si>
    <t>Sparta Prague</t>
  </si>
  <si>
    <t>Sparta Prague B</t>
  </si>
  <si>
    <t>Spartans</t>
  </si>
  <si>
    <t>Spezia</t>
  </si>
  <si>
    <t>Sport Recife</t>
  </si>
  <si>
    <t>Sporting Braga</t>
  </si>
  <si>
    <t>Sporting CP</t>
  </si>
  <si>
    <t>Sporting Gijon</t>
  </si>
  <si>
    <t>Sporting KC</t>
  </si>
  <si>
    <t>St. Gallen</t>
  </si>
  <si>
    <t>St. Johnstone</t>
  </si>
  <si>
    <t>St. Louis City</t>
  </si>
  <si>
    <t>St. Mirren</t>
  </si>
  <si>
    <t>St. Polten</t>
  </si>
  <si>
    <t>Stabaek</t>
  </si>
  <si>
    <t>Stade Nyonnais</t>
  </si>
  <si>
    <t>Stal Mielec</t>
  </si>
  <si>
    <t>Stal Rzeszow</t>
  </si>
  <si>
    <t>Standard L. B</t>
  </si>
  <si>
    <t>Standard Liege</t>
  </si>
  <si>
    <t>Stellenbosch</t>
  </si>
  <si>
    <t>Stenhousemuir</t>
  </si>
  <si>
    <t>Stevenage</t>
  </si>
  <si>
    <t>Stirling Albion</t>
  </si>
  <si>
    <t>Stockport</t>
  </si>
  <si>
    <t>Stranraer</t>
  </si>
  <si>
    <t>Strasbourg</t>
  </si>
  <si>
    <t>Stresa</t>
  </si>
  <si>
    <t>Stripfing</t>
  </si>
  <si>
    <t>Stromsgodset</t>
  </si>
  <si>
    <t>Sturm Graz</t>
  </si>
  <si>
    <t>Sturm Graz B</t>
  </si>
  <si>
    <t>Stuttgart</t>
  </si>
  <si>
    <t>Sudtirol</t>
  </si>
  <si>
    <t>SuperSport Utd</t>
  </si>
  <si>
    <t>Sutton Utd</t>
  </si>
  <si>
    <t>Suwon Bluewings</t>
  </si>
  <si>
    <t>Suwon City</t>
  </si>
  <si>
    <t>SV Horn</t>
  </si>
  <si>
    <t>Swindon Town</t>
  </si>
  <si>
    <t>Sydney FC</t>
  </si>
  <si>
    <t>T. de Cordoba</t>
  </si>
  <si>
    <t>T. Nieciecza</t>
  </si>
  <si>
    <t>T. Zhodino</t>
  </si>
  <si>
    <t>Taborsko</t>
  </si>
  <si>
    <t>Tarazona</t>
  </si>
  <si>
    <t>Tekstilac Odzac</t>
  </si>
  <si>
    <t>Telstar</t>
  </si>
  <si>
    <t>Tenerife</t>
  </si>
  <si>
    <t>Teplice</t>
  </si>
  <si>
    <t>Ternana</t>
  </si>
  <si>
    <t>Teruel</t>
  </si>
  <si>
    <t>Thun</t>
  </si>
  <si>
    <t>Tigre</t>
  </si>
  <si>
    <t>Tirol</t>
  </si>
  <si>
    <t>Tochigi SC</t>
  </si>
  <si>
    <t>Tokushima V.</t>
  </si>
  <si>
    <t>Tokyo Verdy</t>
  </si>
  <si>
    <t>Tombense</t>
  </si>
  <si>
    <t>Tondela</t>
  </si>
  <si>
    <t>TOP Oss</t>
  </si>
  <si>
    <t>Torino</t>
  </si>
  <si>
    <t>Toronto</t>
  </si>
  <si>
    <t>Torreense</t>
  </si>
  <si>
    <t>Toulouse</t>
  </si>
  <si>
    <t>TPS</t>
  </si>
  <si>
    <t>Trabzonspor</t>
  </si>
  <si>
    <t>Tranmere</t>
  </si>
  <si>
    <t>Trelleborg</t>
  </si>
  <si>
    <t>Trento</t>
  </si>
  <si>
    <t>Triestina</t>
  </si>
  <si>
    <t>Tromso</t>
  </si>
  <si>
    <t>Troyes</t>
  </si>
  <si>
    <t>TS Galaxy</t>
  </si>
  <si>
    <t>Tusla City</t>
  </si>
  <si>
    <t>Tuzlaspor</t>
  </si>
  <si>
    <t>Tychy</t>
  </si>
  <si>
    <t>Udinese</t>
  </si>
  <si>
    <t>Ulsan</t>
  </si>
  <si>
    <t>Umraniyespor</t>
  </si>
  <si>
    <t>Uniao de Leiria</t>
  </si>
  <si>
    <t>Union Berlin</t>
  </si>
  <si>
    <t>Union Santa Fe</t>
  </si>
  <si>
    <t>Unionistas</t>
  </si>
  <si>
    <t>Urartu</t>
  </si>
  <si>
    <t>Urawa RD</t>
  </si>
  <si>
    <t>USL Dunkerque</t>
  </si>
  <si>
    <t>Utsikten</t>
  </si>
  <si>
    <t>Vado</t>
  </si>
  <si>
    <t>Vaduz</t>
  </si>
  <si>
    <t>Valencia</t>
  </si>
  <si>
    <t>Valenciennes</t>
  </si>
  <si>
    <t>Valerenga</t>
  </si>
  <si>
    <t>Valladolid</t>
  </si>
  <si>
    <t>Van</t>
  </si>
  <si>
    <t>Vancouver</t>
  </si>
  <si>
    <t>Varazdin</t>
  </si>
  <si>
    <t>Varberg BoIS</t>
  </si>
  <si>
    <t>Varnamo</t>
  </si>
  <si>
    <t>Varnsdorf</t>
  </si>
  <si>
    <t>Vasco da Gama</t>
  </si>
  <si>
    <t>Vasteras</t>
  </si>
  <si>
    <t>Vegalta Sendai</t>
  </si>
  <si>
    <t>Vejle BK</t>
  </si>
  <si>
    <t>Velez Mostar</t>
  </si>
  <si>
    <t>Velez Sarsfield</t>
  </si>
  <si>
    <t>Vendsyssel</t>
  </si>
  <si>
    <t>Venezia</t>
  </si>
  <si>
    <t>Ventforet Kofu</t>
  </si>
  <si>
    <t>Veres</t>
  </si>
  <si>
    <t>Viborg</t>
  </si>
  <si>
    <t>Vicenza</t>
  </si>
  <si>
    <t>Viking</t>
  </si>
  <si>
    <t>Vikto Zizkov</t>
  </si>
  <si>
    <t>Viktoria Plzen</t>
  </si>
  <si>
    <t>Vila Nova</t>
  </si>
  <si>
    <t>Vilaverdense</t>
  </si>
  <si>
    <t>Villarreal</t>
  </si>
  <si>
    <t>Villarreal B</t>
  </si>
  <si>
    <t>Virtus Entella</t>
  </si>
  <si>
    <t>Virtus Verona</t>
  </si>
  <si>
    <t>Vis Pesaro</t>
  </si>
  <si>
    <t>Vissel Kobe</t>
  </si>
  <si>
    <t>Vitesse Arnhem</t>
  </si>
  <si>
    <t>Vitoria</t>
  </si>
  <si>
    <t>Vizela</t>
  </si>
  <si>
    <t>Vlasim</t>
  </si>
  <si>
    <t>Vojvodina</t>
  </si>
  <si>
    <t>Volos</t>
  </si>
  <si>
    <t>Vorskla Poltava</t>
  </si>
  <si>
    <t>Vozdovac</t>
  </si>
  <si>
    <t>VPS</t>
  </si>
  <si>
    <t>V-V. Nagasaki</t>
  </si>
  <si>
    <t>VVV</t>
  </si>
  <si>
    <t>Vyskov</t>
  </si>
  <si>
    <t>Walsall</t>
  </si>
  <si>
    <t>Warta Poznan</t>
  </si>
  <si>
    <t>Wealdstone</t>
  </si>
  <si>
    <t>Wehen Wiesbaden</t>
  </si>
  <si>
    <t>Wellington</t>
  </si>
  <si>
    <t>Werder Bremen</t>
  </si>
  <si>
    <t>West Armenia</t>
  </si>
  <si>
    <t>Westerlo</t>
  </si>
  <si>
    <t>Western Sydney</t>
  </si>
  <si>
    <t>Western United</t>
  </si>
  <si>
    <t>Widzew Lodz</t>
  </si>
  <si>
    <t>Wigan Athletic</t>
  </si>
  <si>
    <t>Wil</t>
  </si>
  <si>
    <t>Willem II</t>
  </si>
  <si>
    <t>Winterthur</t>
  </si>
  <si>
    <t>Wisla Krakow</t>
  </si>
  <si>
    <t>Wisla Plock</t>
  </si>
  <si>
    <t>Woking</t>
  </si>
  <si>
    <t>Wolfsberger AC</t>
  </si>
  <si>
    <t>Wolfsburg</t>
  </si>
  <si>
    <t>Wrexham</t>
  </si>
  <si>
    <t>Wycombe</t>
  </si>
  <si>
    <t>Yokohama FC</t>
  </si>
  <si>
    <t>Yokohama M.</t>
  </si>
  <si>
    <t>York City</t>
  </si>
  <si>
    <t>Yverdon</t>
  </si>
  <si>
    <t>Z. Kanazawa</t>
  </si>
  <si>
    <t>Z. Pancevo</t>
  </si>
  <si>
    <t>Z. Sosnowiec</t>
  </si>
  <si>
    <t>Zaglebie Lubin</t>
  </si>
  <si>
    <t>Zbrojovka Brno</t>
  </si>
  <si>
    <t>Zeljeznicar</t>
  </si>
  <si>
    <t>Zlin</t>
  </si>
  <si>
    <t>Znicz Pruszkow</t>
  </si>
  <si>
    <t>Zorya Luhansk</t>
  </si>
  <si>
    <t>Zrinjski Mostar</t>
  </si>
  <si>
    <t>Zulte-Waregem</t>
  </si>
  <si>
    <t>Zvijezda 09</t>
  </si>
  <si>
    <t>32</t>
  </si>
  <si>
    <t>40</t>
  </si>
  <si>
    <t>39</t>
  </si>
  <si>
    <t>20</t>
  </si>
  <si>
    <t>22</t>
  </si>
  <si>
    <t>41</t>
  </si>
  <si>
    <t>23</t>
  </si>
  <si>
    <t>24</t>
  </si>
  <si>
    <t>13</t>
  </si>
  <si>
    <t>50</t>
  </si>
  <si>
    <t>43</t>
  </si>
  <si>
    <t>46</t>
  </si>
  <si>
    <t>71</t>
  </si>
  <si>
    <t>28</t>
  </si>
  <si>
    <t>53</t>
  </si>
  <si>
    <t>52</t>
  </si>
  <si>
    <t>16</t>
  </si>
  <si>
    <t>4</t>
  </si>
  <si>
    <t>63</t>
  </si>
  <si>
    <t>69</t>
  </si>
  <si>
    <t>59</t>
  </si>
  <si>
    <t>9</t>
  </si>
  <si>
    <t>55</t>
  </si>
  <si>
    <t>73</t>
  </si>
  <si>
    <t>1860 Munchen</t>
  </si>
  <si>
    <t>Bielefeld</t>
  </si>
  <si>
    <t>Dortmund B</t>
  </si>
  <si>
    <t>Dynamo Dresden</t>
  </si>
  <si>
    <t>Erzgebirge Aue</t>
  </si>
  <si>
    <t>FC Ingolstadt</t>
  </si>
  <si>
    <t>Freiburg B</t>
  </si>
  <si>
    <t>Hallescher</t>
  </si>
  <si>
    <t>Mannheim</t>
  </si>
  <si>
    <t>MSV Duisburg</t>
  </si>
  <si>
    <t>Preuss. Munster</t>
  </si>
  <si>
    <t>Regensburg</t>
  </si>
  <si>
    <t>RW Essen</t>
  </si>
  <si>
    <t>Saarbrucken</t>
  </si>
  <si>
    <t>Sandhausen</t>
  </si>
  <si>
    <t>Ulm</t>
  </si>
  <si>
    <t>Unterhaching</t>
  </si>
  <si>
    <t>Verl</t>
  </si>
  <si>
    <t>VfB Lubeck</t>
  </si>
  <si>
    <t>Viktoria Koln</t>
  </si>
  <si>
    <t>48</t>
  </si>
  <si>
    <t>21</t>
  </si>
  <si>
    <t>26</t>
  </si>
  <si>
    <t>84</t>
  </si>
  <si>
    <t>47</t>
  </si>
  <si>
    <t>62</t>
  </si>
  <si>
    <t>70</t>
  </si>
  <si>
    <t>5</t>
  </si>
  <si>
    <t>89</t>
  </si>
  <si>
    <t>10</t>
  </si>
  <si>
    <t>64</t>
  </si>
  <si>
    <t>82</t>
  </si>
  <si>
    <t>60</t>
  </si>
  <si>
    <t>61</t>
  </si>
  <si>
    <t>81</t>
  </si>
  <si>
    <t>74</t>
  </si>
  <si>
    <t>1</t>
  </si>
  <si>
    <t>66</t>
  </si>
  <si>
    <t>83</t>
  </si>
  <si>
    <t>57</t>
  </si>
  <si>
    <t>65</t>
  </si>
  <si>
    <t>ACR Messina</t>
  </si>
  <si>
    <t>Avellino</t>
  </si>
  <si>
    <t>Campobasso</t>
  </si>
  <si>
    <t>Catania</t>
  </si>
  <si>
    <t>Fidelis Andria</t>
  </si>
  <si>
    <t>Foggia</t>
  </si>
  <si>
    <t>Juve Stabia</t>
  </si>
  <si>
    <t>Latina</t>
  </si>
  <si>
    <t>Monopoli</t>
  </si>
  <si>
    <t>Monterosi</t>
  </si>
  <si>
    <t>Paganese</t>
  </si>
  <si>
    <t>Picerno</t>
  </si>
  <si>
    <t>Potenza</t>
  </si>
  <si>
    <t>Taranto</t>
  </si>
  <si>
    <t>Turris</t>
  </si>
  <si>
    <t>V. Francavilla</t>
  </si>
  <si>
    <t>Vibonese</t>
  </si>
  <si>
    <t>85</t>
  </si>
  <si>
    <t>58</t>
  </si>
  <si>
    <t>Asane</t>
  </si>
  <si>
    <t>Bryne</t>
  </si>
  <si>
    <t>Fredrikstad</t>
  </si>
  <si>
    <t>Hodd</t>
  </si>
  <si>
    <t>Jerv</t>
  </si>
  <si>
    <t>KFUM Oslo</t>
  </si>
  <si>
    <t>Kongsvinger</t>
  </si>
  <si>
    <t>Kristiansund</t>
  </si>
  <si>
    <t>Mjondalen</t>
  </si>
  <si>
    <t>Moss</t>
  </si>
  <si>
    <t>Ranheim</t>
  </si>
  <si>
    <t>Raufoss</t>
  </si>
  <si>
    <t>Sandnes Ulf</t>
  </si>
  <si>
    <t>Skeid</t>
  </si>
  <si>
    <t>Sogndal</t>
  </si>
  <si>
    <t>Start</t>
  </si>
  <si>
    <t>68</t>
  </si>
  <si>
    <t>Loznica</t>
  </si>
  <si>
    <t>Rad Beograd</t>
  </si>
  <si>
    <t>Trajal Krusevac</t>
  </si>
  <si>
    <t>Z. Cajetina</t>
  </si>
  <si>
    <t>67</t>
  </si>
  <si>
    <t>88</t>
  </si>
  <si>
    <t>Altinordu</t>
  </si>
  <si>
    <t>Denizlispor</t>
  </si>
  <si>
    <t>Y. Malatyaspor</t>
  </si>
  <si>
    <t>Sibenik</t>
  </si>
  <si>
    <t>Bijelo Brdo</t>
  </si>
  <si>
    <t>Cibalia</t>
  </si>
  <si>
    <t>Dubrava Zagreb</t>
  </si>
  <si>
    <t>Jarun</t>
  </si>
  <si>
    <t>Orijent</t>
  </si>
  <si>
    <t>Solin</t>
  </si>
  <si>
    <t>Vukovar</t>
  </si>
  <si>
    <t>C. Zmijavci</t>
  </si>
  <si>
    <t>Dugopolje</t>
  </si>
  <si>
    <t>Sesvete</t>
  </si>
  <si>
    <t>Z. Jurjevac</t>
  </si>
  <si>
    <t>76</t>
  </si>
  <si>
    <t>79</t>
  </si>
  <si>
    <t>77</t>
  </si>
  <si>
    <t>LEVOU PRIMEIRO GOL  HT</t>
  </si>
  <si>
    <t>OGCHT</t>
  </si>
  <si>
    <t>JogosHome</t>
  </si>
  <si>
    <t>JogosFora</t>
  </si>
  <si>
    <t>CASA(Away)</t>
  </si>
  <si>
    <t>JOGOS Away</t>
  </si>
  <si>
    <t>% PRIMEIRO À MARCAR HT Away</t>
  </si>
  <si>
    <t>PPM Away (%)</t>
  </si>
  <si>
    <t>Country</t>
  </si>
  <si>
    <t>TG</t>
  </si>
  <si>
    <t>Scope</t>
  </si>
  <si>
    <t>Scope2</t>
  </si>
  <si>
    <t>GP2</t>
  </si>
  <si>
    <t>PPG2</t>
  </si>
  <si>
    <t>TG2</t>
  </si>
  <si>
    <t>W%2</t>
  </si>
  <si>
    <t>CS2</t>
  </si>
  <si>
    <t>FTS2</t>
  </si>
  <si>
    <t>BTS2</t>
  </si>
  <si>
    <t>home</t>
  </si>
  <si>
    <t>away</t>
  </si>
  <si>
    <t>stats</t>
  </si>
  <si>
    <t>PER</t>
  </si>
  <si>
    <t>CASA</t>
  </si>
  <si>
    <t>HORA</t>
  </si>
  <si>
    <t>FORA</t>
  </si>
  <si>
    <t>Tendência</t>
  </si>
  <si>
    <t>COUNTRY</t>
  </si>
  <si>
    <t>NOR</t>
  </si>
  <si>
    <t>CHI</t>
  </si>
  <si>
    <t>COL</t>
  </si>
  <si>
    <t>JOGOS</t>
  </si>
  <si>
    <t>J</t>
  </si>
  <si>
    <t>BUL</t>
  </si>
  <si>
    <t>SPA</t>
  </si>
  <si>
    <t>FRA</t>
  </si>
  <si>
    <t>ENG</t>
  </si>
  <si>
    <t>ITA</t>
  </si>
  <si>
    <t>BEL</t>
  </si>
  <si>
    <t>EST</t>
  </si>
  <si>
    <t>KAZ</t>
  </si>
  <si>
    <t>Maqtaaral</t>
  </si>
  <si>
    <t>Larne</t>
  </si>
  <si>
    <t>Linfield</t>
  </si>
  <si>
    <t>SKRA Czestochow</t>
  </si>
  <si>
    <t>Wisla Pulawy</t>
  </si>
  <si>
    <t>SOU</t>
  </si>
  <si>
    <t>WAL</t>
  </si>
  <si>
    <t>Colwyn Bay</t>
  </si>
  <si>
    <t>CUP-EN</t>
  </si>
  <si>
    <t>CD Santa Cruz</t>
  </si>
  <si>
    <t>San Luis</t>
  </si>
  <si>
    <t>Fernandez Vial</t>
  </si>
  <si>
    <t>Trasandino</t>
  </si>
  <si>
    <t>Union Magdalena</t>
  </si>
  <si>
    <t>Deportivo Cali</t>
  </si>
  <si>
    <t>Hornchurch</t>
  </si>
  <si>
    <t>Dulwich Hamlet</t>
  </si>
  <si>
    <t>Lewes</t>
  </si>
  <si>
    <t>Hastings Utd</t>
  </si>
  <si>
    <t>Potters Bar</t>
  </si>
  <si>
    <t>Folkestone</t>
  </si>
  <si>
    <t>Ashton Utd</t>
  </si>
  <si>
    <t>Bradford PA</t>
  </si>
  <si>
    <t>Atherton C.</t>
  </si>
  <si>
    <t>Bamber Bridge</t>
  </si>
  <si>
    <t>Ilkeston Town</t>
  </si>
  <si>
    <t>Macclesfield</t>
  </si>
  <si>
    <t>Marine</t>
  </si>
  <si>
    <t>Radcliffe</t>
  </si>
  <si>
    <t>Morpeth Town</t>
  </si>
  <si>
    <t>Guiseley</t>
  </si>
  <si>
    <t>Rylands</t>
  </si>
  <si>
    <t>FC United</t>
  </si>
  <si>
    <t>Stafford</t>
  </si>
  <si>
    <t>Hyde Utd</t>
  </si>
  <si>
    <t>Whitby Town</t>
  </si>
  <si>
    <t>Marske United</t>
  </si>
  <si>
    <t>Workington</t>
  </si>
  <si>
    <t>Lancaster City</t>
  </si>
  <si>
    <t>Worksop Town</t>
  </si>
  <si>
    <t>Matlock</t>
  </si>
  <si>
    <t>AFC Sudbury</t>
  </si>
  <si>
    <t>Leiston</t>
  </si>
  <si>
    <t>Alvechurch</t>
  </si>
  <si>
    <t>Leamington</t>
  </si>
  <si>
    <t>Bromsgrove</t>
  </si>
  <si>
    <t>Halesowen Town</t>
  </si>
  <si>
    <t>Coalville Town</t>
  </si>
  <si>
    <t>Stamford</t>
  </si>
  <si>
    <t>Kettering Town</t>
  </si>
  <si>
    <t>Hitchin Town</t>
  </si>
  <si>
    <t>Needham Market</t>
  </si>
  <si>
    <t>St. Ives Town</t>
  </si>
  <si>
    <t>Royston</t>
  </si>
  <si>
    <t>Berkhamsted</t>
  </si>
  <si>
    <t>Stourbridge</t>
  </si>
  <si>
    <t>Telford Utd</t>
  </si>
  <si>
    <t>Bracknell Town</t>
  </si>
  <si>
    <t>Beaconsfield</t>
  </si>
  <si>
    <t>Didcot Town</t>
  </si>
  <si>
    <t>Merthyr Town</t>
  </si>
  <si>
    <t>Hayes &amp; Yeading</t>
  </si>
  <si>
    <t>Harrow Borough</t>
  </si>
  <si>
    <t>Hendon</t>
  </si>
  <si>
    <t>Hanwell Town</t>
  </si>
  <si>
    <t>P. Parkway</t>
  </si>
  <si>
    <t>Dorchester</t>
  </si>
  <si>
    <t>Sholing</t>
  </si>
  <si>
    <t>Salisbury</t>
  </si>
  <si>
    <t>Swindon Sup.</t>
  </si>
  <si>
    <t>Hungerford</t>
  </si>
  <si>
    <t>Walton &amp; H.</t>
  </si>
  <si>
    <t>Chesham Utd</t>
  </si>
  <si>
    <t>Winchester City</t>
  </si>
  <si>
    <t>Basingstoke T.</t>
  </si>
  <si>
    <t>Wroxham</t>
  </si>
  <si>
    <t>Witham Town</t>
  </si>
  <si>
    <t>Hanworth Villa</t>
  </si>
  <si>
    <t>Northwood</t>
  </si>
  <si>
    <t>Kuressaare</t>
  </si>
  <si>
    <t>Nomme Kalju</t>
  </si>
  <si>
    <t>Harju Jalgpalli</t>
  </si>
  <si>
    <t>Levadia</t>
  </si>
  <si>
    <t>ISR</t>
  </si>
  <si>
    <t>Hapoel Tel Aviv</t>
  </si>
  <si>
    <t>M. Tel Aviv</t>
  </si>
  <si>
    <t>FC Astana</t>
  </si>
  <si>
    <t>Okzhetpes</t>
  </si>
  <si>
    <t>Kyzylzhar</t>
  </si>
  <si>
    <t>Tobol</t>
  </si>
  <si>
    <t>Ordabasy</t>
  </si>
  <si>
    <t>Cliftonville</t>
  </si>
  <si>
    <t>Coleraine</t>
  </si>
  <si>
    <t>Crusaders</t>
  </si>
  <si>
    <t>Loughgall</t>
  </si>
  <si>
    <t>Comerciantes U.</t>
  </si>
  <si>
    <t>U. San Martin</t>
  </si>
  <si>
    <t>D. Coopsol</t>
  </si>
  <si>
    <t>Carlos Stein</t>
  </si>
  <si>
    <t>Juan Aurich</t>
  </si>
  <si>
    <t>Comerciantes</t>
  </si>
  <si>
    <t>CUP-PO</t>
  </si>
  <si>
    <t>Concordia Elbla</t>
  </si>
  <si>
    <t>Kalisz</t>
  </si>
  <si>
    <t>SER</t>
  </si>
  <si>
    <t>SWI</t>
  </si>
  <si>
    <t>TUR</t>
  </si>
  <si>
    <t>Caernarfon Town</t>
  </si>
  <si>
    <t>The New Saints</t>
  </si>
  <si>
    <t>Cardiff MU</t>
  </si>
  <si>
    <t>Haverfordwest</t>
  </si>
  <si>
    <t>Connah's Quay</t>
  </si>
  <si>
    <t>Penybont</t>
  </si>
  <si>
    <t>Barry Town</t>
  </si>
  <si>
    <t>Pontypridd Town</t>
  </si>
  <si>
    <t>Newtown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</si>
</sst>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[$-F400]h:mm:ss\ AM/PM"/>
  </numFmts>
  <fonts count="1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FF0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 wrapText="1"/>
    </xf>
    <xf numFmtId="165" fontId="5" fillId="8" borderId="9" xfId="0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6" fillId="8" borderId="0" xfId="0" applyFont="1" applyFill="1"/>
    <xf numFmtId="0" fontId="7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8" fillId="12" borderId="0" xfId="0" applyFont="1" applyFill="1" applyAlignment="1">
      <alignment horizontal="center" vertical="center"/>
    </xf>
    <xf numFmtId="9" fontId="8" fillId="13" borderId="0" xfId="1" applyFont="1" applyFill="1" applyAlignment="1">
      <alignment horizontal="center" vertical="center"/>
    </xf>
    <xf numFmtId="0" fontId="10" fillId="8" borderId="3" xfId="0" applyFont="1" applyFill="1" applyBorder="1" applyAlignment="1" applyProtection="1">
      <alignment horizontal="center" vertical="center"/>
      <protection locked="0"/>
    </xf>
    <xf numFmtId="0" fontId="11" fillId="8" borderId="3" xfId="0" applyFont="1" applyFill="1" applyBorder="1" applyAlignment="1" applyProtection="1">
      <alignment horizontal="center" vertical="center"/>
      <protection locked="0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9" fillId="8" borderId="0" xfId="0" applyFont="1" applyFill="1"/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2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164" fontId="8" fillId="13" borderId="0" xfId="1" applyNumberFormat="1" applyFont="1" applyFill="1" applyAlignment="1">
      <alignment horizontal="center" vertical="center"/>
    </xf>
    <xf numFmtId="0" fontId="9" fillId="8" borderId="0" xfId="0" applyFont="1" applyFill="1" applyAlignment="1">
      <alignment horizontal="center"/>
    </xf>
    <xf numFmtId="14" fontId="9" fillId="8" borderId="0" xfId="0" applyNumberFormat="1" applyFont="1" applyFill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14" fillId="17" borderId="21" xfId="0" applyFont="1" applyFill="1" applyBorder="1"/>
    <xf numFmtId="0" fontId="0" fillId="13" borderId="0" xfId="0" applyFill="1" applyAlignment="1">
      <alignment horizontal="center"/>
    </xf>
    <xf numFmtId="14" fontId="9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8" fillId="19" borderId="22" xfId="2" applyFont="1" applyFill="1" applyBorder="1" applyAlignment="1">
      <alignment horizontal="center" vertical="center"/>
    </xf>
    <xf numFmtId="0" fontId="8" fillId="19" borderId="22" xfId="2" applyFont="1" applyFill="1" applyBorder="1" applyAlignment="1">
      <alignment horizontal="center" vertical="center" wrapText="1"/>
    </xf>
    <xf numFmtId="0" fontId="4" fillId="18" borderId="22" xfId="2" applyBorder="1" applyAlignment="1">
      <alignment horizontal="center" vertical="center"/>
    </xf>
    <xf numFmtId="0" fontId="4" fillId="18" borderId="22" xfId="2" applyBorder="1" applyAlignment="1">
      <alignment horizontal="center"/>
    </xf>
    <xf numFmtId="164" fontId="4" fillId="18" borderId="22" xfId="2" applyNumberFormat="1" applyBorder="1" applyAlignment="1">
      <alignment horizontal="center"/>
    </xf>
    <xf numFmtId="0" fontId="8" fillId="20" borderId="22" xfId="2" applyFont="1" applyFill="1" applyBorder="1" applyAlignment="1">
      <alignment horizontal="center" vertical="center" wrapText="1"/>
    </xf>
    <xf numFmtId="0" fontId="0" fillId="2" borderId="21" xfId="0" applyFill="1" applyBorder="1"/>
    <xf numFmtId="0" fontId="0" fillId="0" borderId="21" xfId="0" applyBorder="1"/>
    <xf numFmtId="166" fontId="0" fillId="0" borderId="0" xfId="0" applyNumberFormat="1"/>
    <xf numFmtId="0" fontId="16" fillId="8" borderId="0" xfId="0" applyFont="1" applyFill="1" applyAlignment="1">
      <alignment horizontal="center" vertical="center" wrapText="1"/>
    </xf>
    <xf numFmtId="166" fontId="9" fillId="8" borderId="0" xfId="0" applyNumberFormat="1" applyFont="1" applyFill="1" applyAlignment="1">
      <alignment horizontal="center"/>
    </xf>
    <xf numFmtId="0" fontId="0" fillId="22" borderId="0" xfId="0" applyFill="1" applyAlignment="1">
      <alignment horizontal="center"/>
    </xf>
    <xf numFmtId="0" fontId="8" fillId="19" borderId="0" xfId="2" applyFont="1" applyFill="1" applyBorder="1" applyAlignment="1">
      <alignment horizontal="center" vertical="center" wrapText="1"/>
    </xf>
    <xf numFmtId="0" fontId="17" fillId="19" borderId="22" xfId="2" applyFont="1" applyFill="1" applyBorder="1" applyAlignment="1">
      <alignment horizontal="center" vertical="center" wrapText="1"/>
    </xf>
    <xf numFmtId="2" fontId="13" fillId="7" borderId="13" xfId="0" applyNumberFormat="1" applyFont="1" applyFill="1" applyBorder="1" applyAlignment="1">
      <alignment horizontal="center" vertical="center"/>
    </xf>
    <xf numFmtId="2" fontId="13" fillId="7" borderId="14" xfId="0" applyNumberFormat="1" applyFont="1" applyFill="1" applyBorder="1" applyAlignment="1">
      <alignment horizontal="center" vertical="center"/>
    </xf>
    <xf numFmtId="0" fontId="8" fillId="15" borderId="16" xfId="0" applyFont="1" applyFill="1" applyBorder="1" applyAlignment="1">
      <alignment horizontal="center" vertical="center"/>
    </xf>
    <xf numFmtId="2" fontId="13" fillId="7" borderId="15" xfId="0" applyNumberFormat="1" applyFont="1" applyFill="1" applyBorder="1" applyAlignment="1">
      <alignment horizontal="center" vertical="center"/>
    </xf>
    <xf numFmtId="2" fontId="13" fillId="7" borderId="16" xfId="0" applyNumberFormat="1" applyFont="1" applyFill="1" applyBorder="1" applyAlignment="1">
      <alignment horizontal="center" vertical="center"/>
    </xf>
    <xf numFmtId="2" fontId="13" fillId="7" borderId="17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8" fillId="15" borderId="13" xfId="0" applyFont="1" applyFill="1" applyBorder="1" applyAlignment="1">
      <alignment horizontal="center" vertical="center"/>
    </xf>
    <xf numFmtId="2" fontId="13" fillId="7" borderId="12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9" fontId="8" fillId="13" borderId="0" xfId="1" applyFont="1" applyFill="1" applyAlignment="1">
      <alignment horizontal="center" vertical="center"/>
    </xf>
    <xf numFmtId="0" fontId="8" fillId="15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8" fillId="11" borderId="0" xfId="0" applyFont="1" applyFill="1" applyAlignment="1">
      <alignment horizontal="center" vertical="center"/>
    </xf>
    <xf numFmtId="0" fontId="8" fillId="12" borderId="0" xfId="0" applyFont="1" applyFill="1" applyAlignment="1">
      <alignment horizontal="center" vertical="center"/>
    </xf>
    <xf numFmtId="0" fontId="0" fillId="22" borderId="0" xfId="0" applyFill="1" applyAlignment="1">
      <alignment horizontal="center"/>
    </xf>
    <xf numFmtId="0" fontId="5" fillId="21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6" formatCode="[$-F400]h:mm:ss\ AM/PM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solid">
          <bgColor theme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42"/>
      <tableStyleElement type="headerRow" dxfId="4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19050</xdr:rowOff>
        </xdr:from>
        <xdr:to>
          <xdr:col>13</xdr:col>
          <xdr:colOff>428625</xdr:colOff>
          <xdr:row>14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F1485FBB-E035-4362-9E9C-9B4481FDE50E}" autoFormatId="16" applyNumberFormats="0" applyBorderFormats="0" applyFontFormats="0" applyPatternFormats="0" applyAlignmentFormats="0" applyWidthHeightFormats="0">
  <queryTableRefresh nextId="22">
    <queryTableFields count="21">
      <queryTableField id="1" name="Country" tableColumnId="1"/>
      <queryTableField id="2" name="BTS" tableColumnId="2"/>
      <queryTableField id="3" name="FTS" tableColumnId="3"/>
      <queryTableField id="4" name="CS" tableColumnId="4"/>
      <queryTableField id="5" name="W%" tableColumnId="5"/>
      <queryTableField id="6" name="TG" tableColumnId="6"/>
      <queryTableField id="7" name="PPG" tableColumnId="7"/>
      <queryTableField id="8" name="GP" tableColumnId="8"/>
      <queryTableField id="9" name="Scope" tableColumnId="9"/>
      <queryTableField id="10" name="Column1" tableColumnId="10"/>
      <queryTableField id="11" name="2" tableColumnId="11"/>
      <queryTableField id="12" name="3" tableColumnId="12"/>
      <queryTableField id="13" name="Scope2" tableColumnId="13"/>
      <queryTableField id="14" name="GP2" tableColumnId="14"/>
      <queryTableField id="15" name="PPG2" tableColumnId="15"/>
      <queryTableField id="16" name="TG2" tableColumnId="16"/>
      <queryTableField id="17" name="W%2" tableColumnId="17"/>
      <queryTableField id="18" name="CS2" tableColumnId="18"/>
      <queryTableField id="19" name="FTS2" tableColumnId="19"/>
      <queryTableField id="20" name="BTS2" tableColumnId="20"/>
      <queryTableField id="21" name="4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1" xr16:uid="{9FF4A60E-FAE3-4C04-B05B-A7E92AD3E9E8}" autoFormatId="16" applyNumberFormats="0" applyBorderFormats="0" applyFontFormats="0" applyPatternFormats="0" applyAlignmentFormats="0" applyWidthHeightFormats="0">
  <queryTableRefresh nextId="15">
    <queryTableFields count="14">
      <queryTableField id="1" name="Home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600-000001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9" xr16:uid="{F472AA6D-FBC0-48CA-AA46-5EBFF100182D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04AC2BA7-73AC-4E4F-8CDD-F91540929C7E}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2F8D9E7B-9765-4536-BF0B-0916E6C5A9A3}" autoFormatId="16" applyNumberFormats="0" applyBorderFormats="0" applyFontFormats="0" applyPatternFormats="0" applyAlignmentFormats="0" applyWidthHeightFormats="0">
  <queryTableRefresh nextId="32" unboundColumnsRight="2">
    <queryTableFields count="31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8" name="WH%" tableColumnId="28"/>
      <queryTableField id="29" name="WA%" tableColumnId="29"/>
      <queryTableField id="30" dataBound="0" tableColumnId="30"/>
      <queryTableField id="31" dataBound="0" tableColumnId="3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900-000003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8" xr16:uid="{FBC0C9C2-144C-477A-A9FC-4B7AABD00439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E82BBD-76D3-466B-B983-F96D23633724}" name="Jogos" displayName="Jogos" ref="A1:U112" tableType="queryTable" totalsRowShown="0">
  <autoFilter ref="A1:U112" xr:uid="{41E82BBD-76D3-466B-B983-F96D23633724}"/>
  <sortState xmlns:xlrd2="http://schemas.microsoft.com/office/spreadsheetml/2017/richdata2" ref="A2:U112">
    <sortCondition ref="K1:K112"/>
  </sortState>
  <tableColumns count="21">
    <tableColumn id="1" xr3:uid="{61A6FD4D-A525-444F-AECE-DEF79A678667}" uniqueName="1" name="Country" queryTableFieldId="1" dataDxfId="40"/>
    <tableColumn id="2" xr3:uid="{2DCA3B50-41C0-420C-8AE4-8582334DCC12}" uniqueName="2" name="BTS" queryTableFieldId="2"/>
    <tableColumn id="3" xr3:uid="{DB6737E1-4D1C-464E-A10E-A71BA4815514}" uniqueName="3" name="FTS" queryTableFieldId="3"/>
    <tableColumn id="4" xr3:uid="{E01F76ED-7357-402A-92D6-E5FF7FBFAC81}" uniqueName="4" name="CS" queryTableFieldId="4"/>
    <tableColumn id="5" xr3:uid="{A0ED8631-5296-46B5-9363-DE5D4B7B2B6D}" uniqueName="5" name="W%" queryTableFieldId="5"/>
    <tableColumn id="6" xr3:uid="{639E6F86-D4A7-4D75-99C1-63716254FB7D}" uniqueName="6" name="TG" queryTableFieldId="6"/>
    <tableColumn id="7" xr3:uid="{27097131-3A31-40B0-B763-54C999953BBC}" uniqueName="7" name="PPG" queryTableFieldId="7"/>
    <tableColumn id="8" xr3:uid="{2A3B6762-DA01-458C-B259-C19FAACB68A7}" uniqueName="8" name="GP" queryTableFieldId="8"/>
    <tableColumn id="9" xr3:uid="{61B081D5-307B-4FDF-9B76-2F4C9BA894E9}" uniqueName="9" name="Scope" queryTableFieldId="9" dataDxfId="39"/>
    <tableColumn id="10" xr3:uid="{8CC1766E-450C-4F79-9B8A-3049AFACA1C0}" uniqueName="10" name="Column1" queryTableFieldId="10" dataDxfId="38"/>
    <tableColumn id="11" xr3:uid="{FD166141-BBBA-458A-80D7-E64155301325}" uniqueName="11" name="2" queryTableFieldId="11" dataDxfId="4"/>
    <tableColumn id="12" xr3:uid="{60D9B843-6266-40D3-A1A1-C85A2073F915}" uniqueName="12" name="3" queryTableFieldId="12" dataDxfId="37"/>
    <tableColumn id="13" xr3:uid="{EBAE392F-A19D-4305-82C3-564ACAFAE7CE}" uniqueName="13" name="Scope2" queryTableFieldId="13" dataDxfId="36"/>
    <tableColumn id="14" xr3:uid="{6C833F94-F81D-416F-8531-0735B310137C}" uniqueName="14" name="GP2" queryTableFieldId="14"/>
    <tableColumn id="15" xr3:uid="{02BA2B7F-7ECA-41CF-8884-3481AD848248}" uniqueName="15" name="PPG2" queryTableFieldId="15"/>
    <tableColumn id="16" xr3:uid="{0EAA4E8E-C3F3-49D5-88BC-E1CA41E96D81}" uniqueName="16" name="TG2" queryTableFieldId="16"/>
    <tableColumn id="17" xr3:uid="{C0E0F8CE-A06F-4275-8186-DA63F76BACDC}" uniqueName="17" name="W%2" queryTableFieldId="17"/>
    <tableColumn id="18" xr3:uid="{1897F32D-03DA-4FF8-B5C4-FA791C7E1780}" uniqueName="18" name="CS2" queryTableFieldId="18"/>
    <tableColumn id="19" xr3:uid="{E54015D5-516B-464E-B420-E86819090E1C}" uniqueName="19" name="FTS2" queryTableFieldId="19"/>
    <tableColumn id="20" xr3:uid="{2FF2CBE1-C82F-4449-8F08-51399B7B2445}" uniqueName="20" name="BTS2" queryTableFieldId="20"/>
    <tableColumn id="21" xr3:uid="{2D2DCFA2-D1FC-47BE-B463-F46197E479EE}" uniqueName="21" name="4" queryTableFieldId="21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CF66DF-491B-4516-ABB9-8AA1B92E51AA}" name="OGS_Home_Brazil_2" displayName="OGS_Home_Brazil_2" ref="A1:N1115" tableType="queryTable" totalsRowShown="0">
  <autoFilter ref="A1:N1115" xr:uid="{4ECF66DF-491B-4516-ABB9-8AA1B92E51AA}"/>
  <tableColumns count="14">
    <tableColumn id="1" xr3:uid="{0ED2FAF2-F336-406C-ACFD-B1DC2E9E46B7}" uniqueName="1" name="Home" queryTableFieldId="1" dataDxfId="34"/>
    <tableColumn id="2" xr3:uid="{5D75579E-410E-4CCC-9922-70ED559DE704}" uniqueName="2" name="OGS" queryTableFieldId="2"/>
    <tableColumn id="3" xr3:uid="{86F11632-7167-49FC-90A4-6BE695D46C84}" uniqueName="3" name="Avg. minute" queryTableFieldId="3"/>
    <tableColumn id="4" xr3:uid="{165CE03B-F326-421A-AEEB-944CAC37698E}" uniqueName="4" name="0-15" queryTableFieldId="4"/>
    <tableColumn id="5" xr3:uid="{66CCA2DF-888B-40B8-8AA3-0D41AF4EA466}" uniqueName="5" name="16-30" queryTableFieldId="5"/>
    <tableColumn id="6" xr3:uid="{63242140-3A68-4CC0-8A7B-FCE6364D9842}" uniqueName="6" name="31-45" queryTableFieldId="6"/>
    <tableColumn id="7" xr3:uid="{F4211E2A-678C-4ACF-91FB-143F24A5BA2E}" uniqueName="7" name="46-60" queryTableFieldId="7"/>
    <tableColumn id="8" xr3:uid="{18EB1A45-0AA5-4FF9-8B80-62CF5074B79C}" uniqueName="8" name="61-75" queryTableFieldId="8"/>
    <tableColumn id="9" xr3:uid="{86A3BAA1-4CFE-46BD-87AF-422870EA70A9}" uniqueName="9" name="76-90" queryTableFieldId="9"/>
    <tableColumn id="10" xr3:uid="{F79710B7-94D2-4DE0-96D4-1FD406329F2F}" uniqueName="10" name="Column1" queryTableFieldId="10"/>
    <tableColumn id="11" xr3:uid="{F84867A8-EDCF-45C5-93BA-D4223EBA92AA}" uniqueName="11" name="1st half" queryTableFieldId="11"/>
    <tableColumn id="12" xr3:uid="{21E8E2D7-B283-48E2-97C0-2FC063D81FD9}" uniqueName="12" name="1st half_1" queryTableFieldId="12"/>
    <tableColumn id="13" xr3:uid="{61808A00-4C53-4054-AA38-CDF2A253FC73}" uniqueName="13" name="2nd half" queryTableFieldId="13"/>
    <tableColumn id="14" xr3:uid="{C40E4695-D6DE-4308-B381-F05E60628D7C}" uniqueName="14" name="2nd half_2" queryTableField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_bra1" displayName="_bra1" ref="C1:K156" tableType="queryTable" totalsRowShown="0">
  <autoFilter ref="C1:K156" xr:uid="{00000000-0009-0000-0100-000005000000}"/>
  <sortState xmlns:xlrd2="http://schemas.microsoft.com/office/spreadsheetml/2017/richdata2" ref="C2:K156">
    <sortCondition ref="C1:C99"/>
  </sortState>
  <tableColumns count="9">
    <tableColumn id="1" xr3:uid="{00000000-0010-0000-0100-000001000000}" uniqueName="1" name="Date" queryTableFieldId="1" dataDxfId="3"/>
    <tableColumn id="2" xr3:uid="{00000000-0010-0000-0100-000002000000}" uniqueName="2" name="TeamHome" queryTableFieldId="2" dataDxfId="2"/>
    <tableColumn id="3" xr3:uid="{00000000-0010-0000-0100-000003000000}" uniqueName="3" name="TeamAway" queryTableFieldId="3" dataDxfId="1"/>
    <tableColumn id="4" xr3:uid="{00000000-0010-0000-0100-000004000000}" uniqueName="4" name="GolHome" queryTableFieldId="4"/>
    <tableColumn id="5" xr3:uid="{00000000-0010-0000-0100-000005000000}" uniqueName="5" name="GolAway" queryTableFieldId="5"/>
    <tableColumn id="6" xr3:uid="{00000000-0010-0000-0100-000006000000}" uniqueName="6" name="RESULT" queryTableFieldId="6" dataDxfId="0"/>
    <tableColumn id="7" xr3:uid="{00000000-0010-0000-0100-000007000000}" uniqueName="7" name="OddHome" queryTableFieldId="7"/>
    <tableColumn id="8" xr3:uid="{00000000-0010-0000-0100-000008000000}" uniqueName="8" name="OddDraw" queryTableFieldId="8"/>
    <tableColumn id="9" xr3:uid="{00000000-0010-0000-0100-000009000000}" uniqueName="9" name="OddAway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8094DAC-5C7E-41E9-B6DC-CB67AAF93A85}" name="OGC_Home__Brazil" displayName="OGC_Home__Brazil" ref="A1:O1107" tableType="queryTable" totalsRowShown="0">
  <autoFilter ref="A1:O1107" xr:uid="{18094DAC-5C7E-41E9-B6DC-CB67AAF93A85}"/>
  <tableColumns count="15">
    <tableColumn id="1" xr3:uid="{620EBBAD-FB6E-42E9-83D9-4470C42FD81B}" uniqueName="1" name="Home" queryTableFieldId="1" dataDxfId="33"/>
    <tableColumn id="2" xr3:uid="{8DD9A578-CC8C-430D-8D3D-D76CD6CBB439}" uniqueName="2" name="OGC" queryTableFieldId="2"/>
    <tableColumn id="3" xr3:uid="{40FD3E9A-DF2B-43D9-A904-FA3048F01AC1}" uniqueName="3" name="Avg. minute" queryTableFieldId="3" dataDxfId="32"/>
    <tableColumn id="4" xr3:uid="{BD1075AD-D2F5-446B-8FFC-1A8ABE31A113}" uniqueName="4" name="0-15" queryTableFieldId="4"/>
    <tableColumn id="5" xr3:uid="{3103743B-95D3-4821-989A-A65A5892E98F}" uniqueName="5" name="16-30" queryTableFieldId="5"/>
    <tableColumn id="6" xr3:uid="{7EE63259-C3AA-4EAB-85BB-3508AE236563}" uniqueName="6" name="31-45" queryTableFieldId="6"/>
    <tableColumn id="7" xr3:uid="{ECA00007-A47C-4AE6-B98C-933709C386BF}" uniqueName="7" name="46-60" queryTableFieldId="7"/>
    <tableColumn id="8" xr3:uid="{AEF0156E-D6F4-4BCF-87FD-4BF2E0417C80}" uniqueName="8" name="61-75" queryTableFieldId="8"/>
    <tableColumn id="9" xr3:uid="{86A8C2DA-C5EE-463E-8FB9-F5F6F3FEDD46}" uniqueName="9" name="76-90" queryTableFieldId="9"/>
    <tableColumn id="10" xr3:uid="{906D3055-9963-4CA8-9DA3-F2E0EE12C4EB}" uniqueName="10" name="Column1" queryTableFieldId="10"/>
    <tableColumn id="11" xr3:uid="{ECA48E1C-36E6-4DBF-9B1E-4C6AB2C86D11}" uniqueName="11" name="1st half" queryTableFieldId="11"/>
    <tableColumn id="12" xr3:uid="{F514E3BD-7394-4866-BC73-814DC78695E6}" uniqueName="12" name="1st half_1" queryTableFieldId="12"/>
    <tableColumn id="13" xr3:uid="{B5FF088D-A61D-402E-AD7B-C2FE70844B21}" uniqueName="13" name="2nd half" queryTableFieldId="13"/>
    <tableColumn id="14" xr3:uid="{948DBDA1-4C24-4330-955E-974E9D504B46}" uniqueName="14" name="2nd half_2" queryTableFieldId="14"/>
    <tableColumn id="15" xr3:uid="{DFDB68BA-4047-4079-86F2-8EA18A022222}" uniqueName="15" name="OGCHT" queryTableFieldId="15" dataDxfId="31">
      <calculatedColumnFormula>SUM(OGC_Home__Brazil[[#This Row],[0-15]:[31-45]])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21E657-9BE1-4FED-9F57-75F949B1D493}" name="OGS_Away__Brazil" displayName="OGS_Away__Brazil" ref="A1:N1113" tableType="queryTable" totalsRowShown="0">
  <autoFilter ref="A1:N1113" xr:uid="{CF21E657-9BE1-4FED-9F57-75F949B1D493}"/>
  <tableColumns count="14">
    <tableColumn id="1" xr3:uid="{6D5C37BB-11AE-49C6-81AA-0A1D80CD7761}" uniqueName="1" name="Away" queryTableFieldId="1" dataDxfId="30"/>
    <tableColumn id="2" xr3:uid="{E5D19C44-1C92-43CA-A412-5996D5E51570}" uniqueName="2" name="OGS" queryTableFieldId="2"/>
    <tableColumn id="3" xr3:uid="{2BD64B84-EF28-465F-847A-740079638357}" uniqueName="3" name="Avg. minute" queryTableFieldId="3" dataDxfId="29"/>
    <tableColumn id="4" xr3:uid="{CA779762-E954-44A5-A883-25866C886E30}" uniqueName="4" name="0-15" queryTableFieldId="4"/>
    <tableColumn id="5" xr3:uid="{3A895AA2-70D3-4704-A515-0B0C93DAFB8E}" uniqueName="5" name="16-30" queryTableFieldId="5"/>
    <tableColumn id="6" xr3:uid="{30652321-32D7-4E7C-99E6-055DF4D96EA4}" uniqueName="6" name="31-45" queryTableFieldId="6"/>
    <tableColumn id="7" xr3:uid="{DF5C041E-9DD1-4EF4-B2FD-712688E98439}" uniqueName="7" name="46-60" queryTableFieldId="7"/>
    <tableColumn id="8" xr3:uid="{F88A9814-20DC-43DB-B89F-58871E9430B2}" uniqueName="8" name="61-75" queryTableFieldId="8"/>
    <tableColumn id="9" xr3:uid="{512B6A3B-C0C5-4FEB-9E96-7B141DE67BDF}" uniqueName="9" name="76-90" queryTableFieldId="9"/>
    <tableColumn id="10" xr3:uid="{FE94BBA8-26EE-49D8-999F-1D3CE22E70B5}" uniqueName="10" name="Column1" queryTableFieldId="10" dataDxfId="28"/>
    <tableColumn id="11" xr3:uid="{F1EEEA68-FB1C-4214-8626-E8AB9AE1FF92}" uniqueName="11" name="1st half" queryTableFieldId="11"/>
    <tableColumn id="12" xr3:uid="{0F945D65-9568-4E7E-B1B3-36C4E5397B0A}" uniqueName="12" name="1st half_1" queryTableFieldId="12" dataDxfId="27"/>
    <tableColumn id="13" xr3:uid="{7D465630-E896-49D0-A697-B9F1860754C8}" uniqueName="13" name="2nd half" queryTableFieldId="13" dataDxfId="26"/>
    <tableColumn id="14" xr3:uid="{12FEC1F0-D553-4A91-9CC1-03A009764778}" uniqueName="14" name="2nd half_2" queryTableField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8783F9-1B0F-4880-951A-3F7ACAD7FDB0}" name="Wide_table___Brazil_2" displayName="Wide_table___Brazil_2" ref="A1:AE1086" tableType="queryTable" totalsRowShown="0">
  <autoFilter ref="A1:AE1086" xr:uid="{008783F9-1B0F-4880-951A-3F7ACAD7FDB0}"/>
  <tableColumns count="31">
    <tableColumn id="1" xr3:uid="{11DA8380-1634-45BB-A731-192EF309BD0E}" uniqueName="1" name="Column1" queryTableFieldId="1"/>
    <tableColumn id="2" xr3:uid="{BB4DB49B-8AAA-47D9-BFE5-B8E94022228B}" uniqueName="2" name="Team" queryTableFieldId="2" dataDxfId="25"/>
    <tableColumn id="3" xr3:uid="{DC3BA4B1-6A1F-492F-94A5-10164B33A5D0}" uniqueName="3" name="GP" queryTableFieldId="3"/>
    <tableColumn id="4" xr3:uid="{61F7F2A8-387B-443D-84BC-3F9E501C98C3}" uniqueName="4" name="W" queryTableFieldId="4"/>
    <tableColumn id="5" xr3:uid="{EC20A90A-E977-4C8E-A914-BF69A0C9F357}" uniqueName="5" name="D" queryTableFieldId="5"/>
    <tableColumn id="6" xr3:uid="{3A452AF2-9209-4F87-872A-CF49ADE0B045}" uniqueName="6" name="L" queryTableFieldId="6"/>
    <tableColumn id="7" xr3:uid="{8DD06E45-554E-499C-A09D-924A27897852}" uniqueName="7" name="GF" queryTableFieldId="7"/>
    <tableColumn id="8" xr3:uid="{44F19852-EF2C-40CC-8AFF-079D72751745}" uniqueName="8" name="GA" queryTableFieldId="8"/>
    <tableColumn id="9" xr3:uid="{814D7F5C-17C4-4211-97A8-8B9FB05254BF}" uniqueName="9" name="GD" queryTableFieldId="9"/>
    <tableColumn id="10" xr3:uid="{9DFE5426-50C7-41BC-8E3C-DD52222E84CC}" uniqueName="10" name="Pts" queryTableFieldId="10"/>
    <tableColumn id="11" xr3:uid="{F3F2A5AD-9028-4E46-B054-09C598F62719}" uniqueName="11" name="Column11" queryTableFieldId="11"/>
    <tableColumn id="12" xr3:uid="{315026B0-C507-42E4-8F56-A710AE50F209}" uniqueName="12" name="PPG" queryTableFieldId="12"/>
    <tableColumn id="13" xr3:uid="{C3AE54AC-1B68-4115-A438-A1B1C9586449}" uniqueName="13" name="Column13" queryTableFieldId="13"/>
    <tableColumn id="14" xr3:uid="{682C107D-406D-4140-98D2-981C586E90F7}" uniqueName="14" name="Wh" queryTableFieldId="14"/>
    <tableColumn id="15" xr3:uid="{EBA1C70A-2B17-4990-BDC5-2C07EAC296F1}" uniqueName="15" name="Dh" queryTableFieldId="15"/>
    <tableColumn id="16" xr3:uid="{8CCC8F07-4F56-4B78-A7D0-108CEA445F6B}" uniqueName="16" name="Lh" queryTableFieldId="16"/>
    <tableColumn id="17" xr3:uid="{40CA84F5-8D02-4EAD-9B68-2E5B1A8F5134}" uniqueName="17" name="GFh" queryTableFieldId="17"/>
    <tableColumn id="18" xr3:uid="{9EBEA041-8E84-40B0-A5A9-2A18E4CD782C}" uniqueName="18" name="GAh" queryTableFieldId="18"/>
    <tableColumn id="19" xr3:uid="{A259E9F4-6814-4F6D-9837-07143738BC9C}" uniqueName="19" name="Column19" queryTableFieldId="19"/>
    <tableColumn id="20" xr3:uid="{E791E72A-F29C-4187-AD07-9850CA7E9CE5}" uniqueName="20" name="PPGh" queryTableFieldId="20"/>
    <tableColumn id="21" xr3:uid="{391D6603-D0FA-4E4A-85DF-203A2DB8ABEC}" uniqueName="21" name="PPGa" queryTableFieldId="21"/>
    <tableColumn id="22" xr3:uid="{95B17EB8-A10E-42D2-A566-5B63664D6379}" uniqueName="22" name="Column22" queryTableFieldId="22"/>
    <tableColumn id="23" xr3:uid="{89AD661F-AADB-4225-985D-9A024FFABC15}" uniqueName="23" name="Wa" queryTableFieldId="23"/>
    <tableColumn id="24" xr3:uid="{4B28AF43-9DD1-4968-9338-D33B4705DED7}" uniqueName="24" name="Da" queryTableFieldId="24"/>
    <tableColumn id="25" xr3:uid="{5D38498A-A05B-492B-B3AE-53C1AF2244DC}" uniqueName="25" name="La" queryTableFieldId="25"/>
    <tableColumn id="26" xr3:uid="{5BCAEC83-7D5F-4026-A8B0-1976EC7C14AD}" uniqueName="26" name="GFa" queryTableFieldId="26"/>
    <tableColumn id="27" xr3:uid="{746BA72D-82B1-4ABE-8187-EE28FD528CDF}" uniqueName="27" name="GAa" queryTableFieldId="27"/>
    <tableColumn id="28" xr3:uid="{FE77ABF6-507D-4E45-B121-2FF115C2605D}" uniqueName="28" name="WH%" queryTableFieldId="28"/>
    <tableColumn id="29" xr3:uid="{6A1E2420-407E-411F-840F-85311BB13B60}" uniqueName="29" name="WA%" queryTableFieldId="29"/>
    <tableColumn id="30" xr3:uid="{0039267F-65DF-4B10-A036-711ACAF637BF}" uniqueName="30" name="JogosHome" queryTableFieldId="30" dataDxfId="24">
      <calculatedColumnFormula>SUM(Wide_table___Brazil_2[[#This Row],[Wh]:[Lh]])</calculatedColumnFormula>
    </tableColumn>
    <tableColumn id="31" xr3:uid="{845E68F7-54F6-41E4-97CE-1A942B7AF5F8}" uniqueName="31" name="JogosFora" queryTableFieldId="31" dataDxfId="23">
      <calculatedColumnFormula>SUM(Wide_table___Brazil_2[[#This Row],[Wa]:[La]])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Goals_Brazil" displayName="Goals_Brazil" ref="A1:N45" tableType="queryTable" totalsRowShown="0">
  <autoFilter ref="A1:N45" xr:uid="{00000000-0009-0000-0100-000004000000}"/>
  <tableColumns count="14">
    <tableColumn id="1" xr3:uid="{00000000-0010-0000-0400-000001000000}" uniqueName="1" name="Matches of..." queryTableFieldId="1" dataDxfId="22"/>
    <tableColumn id="2" xr3:uid="{00000000-0010-0000-0400-000002000000}" uniqueName="2" name="GP" queryTableFieldId="2"/>
    <tableColumn id="3" xr3:uid="{00000000-0010-0000-0400-000003000000}" uniqueName="3" name="Avg" queryTableFieldId="3"/>
    <tableColumn id="4" xr3:uid="{00000000-0010-0000-0400-000004000000}" uniqueName="4" name="0.5+" queryTableFieldId="4"/>
    <tableColumn id="5" xr3:uid="{00000000-0010-0000-0400-000005000000}" uniqueName="5" name="1.5+" queryTableFieldId="5"/>
    <tableColumn id="6" xr3:uid="{00000000-0010-0000-0400-000006000000}" uniqueName="6" name="2.5+" queryTableFieldId="6"/>
    <tableColumn id="7" xr3:uid="{00000000-0010-0000-0400-000007000000}" uniqueName="7" name="3.5+" queryTableFieldId="7"/>
    <tableColumn id="8" xr3:uid="{00000000-0010-0000-0400-000008000000}" uniqueName="8" name="4.5+" queryTableFieldId="8"/>
    <tableColumn id="9" xr3:uid="{00000000-0010-0000-0400-000009000000}" uniqueName="9" name="5.5+" queryTableFieldId="9"/>
    <tableColumn id="10" xr3:uid="{00000000-0010-0000-0400-00000A000000}" uniqueName="10" name="BTS" queryTableFieldId="10"/>
    <tableColumn id="11" xr3:uid="{00000000-0010-0000-0400-00000B000000}" uniqueName="11" name="CS" queryTableFieldId="11"/>
    <tableColumn id="12" xr3:uid="{00000000-0010-0000-0400-00000C000000}" uniqueName="12" name="FTS" queryTableFieldId="12"/>
    <tableColumn id="13" xr3:uid="{00000000-0010-0000-0400-00000D000000}" uniqueName="13" name="WTN" queryTableFieldId="13"/>
    <tableColumn id="14" xr3:uid="{00000000-0010-0000-0400-00000E000000}" uniqueName="14" name="LTN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38145F1-A8E0-430F-B7C9-9513CC20BA71}" name="OGC___Away_Brazil_2" displayName="OGC___Away_Brazil_2" ref="A1:O1158" tableType="queryTable" totalsRowShown="0">
  <autoFilter ref="A1:O1158" xr:uid="{938145F1-A8E0-430F-B7C9-9513CC20BA71}"/>
  <tableColumns count="15">
    <tableColumn id="1" xr3:uid="{BC39B87A-3AB3-4588-B03D-D31E75F62162}" uniqueName="1" name="Away" queryTableFieldId="1" dataDxfId="21"/>
    <tableColumn id="2" xr3:uid="{5AACBA8E-DA55-4007-9B99-0B1A87D1F287}" uniqueName="2" name="OGC" queryTableFieldId="2"/>
    <tableColumn id="3" xr3:uid="{8145A4B7-727B-4200-971D-5E33E92F331A}" uniqueName="3" name="Avg. minute" queryTableFieldId="3"/>
    <tableColumn id="4" xr3:uid="{B168C87C-C05A-4A5F-A284-17D9EC2EEDD1}" uniqueName="4" name="0-15" queryTableFieldId="4"/>
    <tableColumn id="5" xr3:uid="{457F2165-1680-4D0C-A250-03C58A594F63}" uniqueName="5" name="16-30" queryTableFieldId="5"/>
    <tableColumn id="6" xr3:uid="{8BC80B8E-CA24-4763-A42E-EDEBFD398B20}" uniqueName="6" name="31-45" queryTableFieldId="6"/>
    <tableColumn id="7" xr3:uid="{C86C8490-8EC8-437F-9ED9-EC4B3429011B}" uniqueName="7" name="46-60" queryTableFieldId="7"/>
    <tableColumn id="8" xr3:uid="{F165BBF9-6476-4536-A20F-31A8965E17AB}" uniqueName="8" name="61-75" queryTableFieldId="8"/>
    <tableColumn id="9" xr3:uid="{0CBE8157-9E29-442F-84A5-E0947D285991}" uniqueName="9" name="76-90" queryTableFieldId="9"/>
    <tableColumn id="10" xr3:uid="{D0B7475D-D764-4111-A446-3A0D74EF1A20}" uniqueName="10" name="Column1" queryTableFieldId="10"/>
    <tableColumn id="11" xr3:uid="{08214763-015A-44E0-812E-655BA603678E}" uniqueName="11" name="1st half" queryTableFieldId="11"/>
    <tableColumn id="12" xr3:uid="{4A5612CA-E539-4BD3-BF3F-87E78D333CB0}" uniqueName="12" name="1st half_1" queryTableFieldId="12"/>
    <tableColumn id="13" xr3:uid="{404AA038-D991-4A21-85DA-EACEA01D2512}" uniqueName="13" name="2nd half" queryTableFieldId="13"/>
    <tableColumn id="14" xr3:uid="{F41F756A-18A6-4632-8B5C-08E455036D52}" uniqueName="14" name="2nd half_2" queryTableFieldId="14"/>
    <tableColumn id="15" xr3:uid="{ED172CF5-10A4-4303-8243-A4428A0E42A7}" uniqueName="15" name="OGCHT" queryTableFieldId="15" dataDxfId="20">
      <calculatedColumnFormula>SUM(OGC___Away_Brazil_2[[#This Row],[0-15]:[31-45]])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120" zoomScaleNormal="120" workbookViewId="0">
      <selection activeCell="C21" sqref="C21:C23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19"/>
    <col min="9" max="9" width="14.140625" style="19" customWidth="1"/>
    <col min="10" max="22" width="9.140625" style="19"/>
  </cols>
  <sheetData>
    <row r="1" spans="1:12" s="19" customFormat="1" ht="19.5" thickBot="1" x14ac:dyDescent="0.3">
      <c r="A1" s="38" t="s">
        <v>63</v>
      </c>
      <c r="B1" s="18"/>
      <c r="C1" s="18"/>
      <c r="D1" s="18"/>
    </row>
    <row r="2" spans="1:12" ht="42" customHeight="1" thickBot="1" x14ac:dyDescent="0.3">
      <c r="A2" s="3">
        <f>(B5/B4)-(C5/C4)+(B13/B4)-(B12/B4)</f>
        <v>1.3333333333333333</v>
      </c>
      <c r="B2" s="28" t="s">
        <v>437</v>
      </c>
      <c r="C2" s="29" t="s">
        <v>442</v>
      </c>
      <c r="D2" s="4">
        <f>(C5/C4)-(B5/B4)+(C13/C4)-(C12/C4)</f>
        <v>-0.5</v>
      </c>
      <c r="F2" s="79" t="s">
        <v>56</v>
      </c>
      <c r="G2" s="79"/>
      <c r="H2" s="79"/>
      <c r="I2" s="79"/>
      <c r="J2" s="79"/>
      <c r="K2" s="79"/>
      <c r="L2" s="79"/>
    </row>
    <row r="3" spans="1:12" ht="15" customHeight="1" thickBot="1" x14ac:dyDescent="0.3">
      <c r="A3" s="5" t="s">
        <v>68</v>
      </c>
      <c r="B3" s="6">
        <f>IFERROR(INDEX(Matches!$A:$A,MATCH(B2,Matches!$B:$B,0)),"-")</f>
        <v>8</v>
      </c>
      <c r="C3" s="6">
        <f>IFERROR(INDEX(Matches!$A:$A,MATCH(C2,Matches!$B:$B,0)),"-")</f>
        <v>12</v>
      </c>
      <c r="D3" s="5" t="s">
        <v>68</v>
      </c>
      <c r="F3" s="79"/>
      <c r="G3" s="79"/>
      <c r="H3" s="79"/>
      <c r="I3" s="79"/>
      <c r="J3" s="79"/>
      <c r="K3" s="79"/>
      <c r="L3" s="79"/>
    </row>
    <row r="4" spans="1:12" ht="15" customHeight="1" thickBot="1" x14ac:dyDescent="0.3">
      <c r="A4" s="5" t="s">
        <v>53</v>
      </c>
      <c r="B4" s="6">
        <f>SUM(B13:B15)</f>
        <v>3</v>
      </c>
      <c r="C4" s="6">
        <f>SUM(C13:C15)</f>
        <v>2</v>
      </c>
      <c r="D4" s="7" t="s">
        <v>54</v>
      </c>
    </row>
    <row r="5" spans="1:12" ht="15" customHeight="1" thickBot="1" x14ac:dyDescent="0.3">
      <c r="A5" s="5" t="s">
        <v>52</v>
      </c>
      <c r="B5" s="6">
        <f>SUM(B6:B8)</f>
        <v>3</v>
      </c>
      <c r="C5" s="6">
        <f>SUM(C6:C8)</f>
        <v>0</v>
      </c>
      <c r="D5" s="5" t="s">
        <v>52</v>
      </c>
      <c r="F5" s="80" t="e">
        <f>#REF!</f>
        <v>#REF!</v>
      </c>
      <c r="G5" s="80"/>
      <c r="J5" s="81" t="e">
        <f>#REF!</f>
        <v>#REF!</v>
      </c>
      <c r="K5" s="81"/>
    </row>
    <row r="6" spans="1:12" ht="15" customHeight="1" thickBot="1" x14ac:dyDescent="0.3">
      <c r="A6" s="8" t="s">
        <v>57</v>
      </c>
      <c r="B6" s="9">
        <f>IFERROR(INDEX(OGSHome!$D:$D,MATCH(B2,OGSHome!$A:$A,0)),"-")</f>
        <v>2</v>
      </c>
      <c r="C6" s="9">
        <f>IFERROR(INDEX(OGSAway!$D:$D,MATCH(C2,OGSAway!$A:$A,0)),"-")</f>
        <v>0</v>
      </c>
      <c r="D6" s="8" t="s">
        <v>57</v>
      </c>
      <c r="F6" s="76" t="str">
        <f>Overall!I3</f>
        <v>-/-</v>
      </c>
      <c r="G6" s="76"/>
      <c r="H6" s="78" t="s">
        <v>85</v>
      </c>
      <c r="I6" s="78"/>
      <c r="J6" s="76" t="str">
        <f>Overall!K3</f>
        <v>-/-</v>
      </c>
      <c r="K6" s="76"/>
    </row>
    <row r="7" spans="1:12" ht="15" customHeight="1" thickBot="1" x14ac:dyDescent="0.3">
      <c r="A7" s="8" t="s">
        <v>58</v>
      </c>
      <c r="B7" s="9">
        <f>IFERROR(INDEX(OGSHome!$E:$E,MATCH(B2,OGSHome!$A:$A,0)),"-")</f>
        <v>1</v>
      </c>
      <c r="C7" s="9">
        <f>IFERROR(INDEX(OGSAway!$E:$E,MATCH(C2,OGSAway!$A:$A,0)),"-")</f>
        <v>0</v>
      </c>
      <c r="D7" s="8" t="s">
        <v>58</v>
      </c>
      <c r="F7" s="76" t="str">
        <f>Overall!I4</f>
        <v>-</v>
      </c>
      <c r="G7" s="76"/>
      <c r="H7" s="78" t="s">
        <v>82</v>
      </c>
      <c r="I7" s="78"/>
      <c r="J7" s="76" t="str">
        <f>Overall!K4</f>
        <v>-</v>
      </c>
      <c r="K7" s="76"/>
    </row>
    <row r="8" spans="1:12" ht="15" customHeight="1" thickBot="1" x14ac:dyDescent="0.3">
      <c r="A8" s="8" t="s">
        <v>59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8" t="s">
        <v>59</v>
      </c>
      <c r="F8" s="76" t="str">
        <f>Overall!I5</f>
        <v>-</v>
      </c>
      <c r="G8" s="76"/>
      <c r="H8" s="78" t="s">
        <v>86</v>
      </c>
      <c r="I8" s="78"/>
      <c r="J8" s="76" t="str">
        <f>Overall!K5</f>
        <v>-</v>
      </c>
      <c r="K8" s="76"/>
    </row>
    <row r="9" spans="1:12" ht="15" customHeight="1" thickBot="1" x14ac:dyDescent="0.3">
      <c r="A9" s="8" t="s">
        <v>60</v>
      </c>
      <c r="B9" s="9">
        <f>IFERROR(INDEX(OGSHome!$G:$G,MATCH(B2,OGSHome!$A:$A,0)),"-")</f>
        <v>0</v>
      </c>
      <c r="C9" s="9">
        <f>IFERROR(INDEX(OGSAway!$G:$G,MATCH(C2,OGSAway!$A:$A,0)),"-")</f>
        <v>0</v>
      </c>
      <c r="D9" s="8" t="s">
        <v>60</v>
      </c>
      <c r="F9" s="76" t="str">
        <f>Overall!I6</f>
        <v>-</v>
      </c>
      <c r="G9" s="76"/>
      <c r="H9" s="78" t="s">
        <v>83</v>
      </c>
      <c r="I9" s="78"/>
      <c r="J9" s="76" t="str">
        <f>Overall!K6</f>
        <v>-</v>
      </c>
      <c r="K9" s="76"/>
    </row>
    <row r="10" spans="1:12" ht="15" customHeight="1" thickBot="1" x14ac:dyDescent="0.3">
      <c r="A10" s="8" t="s">
        <v>61</v>
      </c>
      <c r="B10" s="9">
        <f>IFERROR(INDEX(OGSHome!$H:$H,MATCH(B2,OGSHome!$A:$A,0)),"-")</f>
        <v>0</v>
      </c>
      <c r="C10" s="9">
        <f>IFERROR(INDEX(OGSAway!$H:$H,MATCH(C2,OGSAway!$A:$A,0)),"-")</f>
        <v>1</v>
      </c>
      <c r="D10" s="8" t="s">
        <v>61</v>
      </c>
      <c r="F10" s="76" t="str">
        <f>Overall!I7</f>
        <v>-</v>
      </c>
      <c r="G10" s="76"/>
      <c r="H10" s="77" t="s">
        <v>87</v>
      </c>
      <c r="I10" s="77"/>
      <c r="J10" s="76" t="str">
        <f>Overall!K7</f>
        <v>-</v>
      </c>
      <c r="K10" s="76"/>
    </row>
    <row r="11" spans="1:12" ht="15" customHeight="1" thickBot="1" x14ac:dyDescent="0.3">
      <c r="A11" s="8" t="s">
        <v>62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62</v>
      </c>
      <c r="F11" s="76" t="str">
        <f>Overall!I8</f>
        <v>-</v>
      </c>
      <c r="G11" s="76"/>
      <c r="H11" s="77" t="s">
        <v>88</v>
      </c>
      <c r="I11" s="77"/>
      <c r="J11" s="76" t="str">
        <f>Overall!K8</f>
        <v>-</v>
      </c>
      <c r="K11" s="76"/>
    </row>
    <row r="12" spans="1:12" ht="15" customHeight="1" thickBot="1" x14ac:dyDescent="0.3">
      <c r="A12" s="10" t="s">
        <v>1369</v>
      </c>
      <c r="B12" s="6">
        <f>IFERROR(INDEX(OGCHome!$O:$O,MATCH(B2,OGCHome!$A:$A,0)),"-")</f>
        <v>0</v>
      </c>
      <c r="C12" s="6">
        <f>IFERROR(INDEX(OGCAway!$O:$O,MATCH(B2,OGCAway!$A:$A,0)),"-")</f>
        <v>0</v>
      </c>
      <c r="D12" s="10" t="s">
        <v>1369</v>
      </c>
      <c r="F12" s="76" t="str">
        <f>Overall!I9</f>
        <v>-</v>
      </c>
      <c r="G12" s="76"/>
      <c r="H12" s="77" t="s">
        <v>89</v>
      </c>
      <c r="I12" s="77"/>
      <c r="J12" s="76" t="str">
        <f>Overall!K9</f>
        <v>-</v>
      </c>
      <c r="K12" s="76"/>
    </row>
    <row r="13" spans="1:12" ht="15" customHeight="1" thickBot="1" x14ac:dyDescent="0.3">
      <c r="A13" s="7" t="s">
        <v>64</v>
      </c>
      <c r="B13" s="6">
        <f>IFERROR(INDEX(Matches!$N:$N,MATCH(B2,Matches!$B:$B,0)),"-")</f>
        <v>1</v>
      </c>
      <c r="C13" s="6">
        <f>IFERROR(INDEX(Matches!$W:$W,MATCH(C2,Matches!$B:$B,0)),"-")</f>
        <v>1</v>
      </c>
      <c r="D13" s="7" t="s">
        <v>64</v>
      </c>
      <c r="F13" s="75"/>
      <c r="G13" s="75"/>
    </row>
    <row r="14" spans="1:12" ht="15" customHeight="1" thickBot="1" x14ac:dyDescent="0.3">
      <c r="A14" s="7" t="s">
        <v>65</v>
      </c>
      <c r="B14" s="6">
        <f>IFERROR(INDEX(Matches!$P:$P,MATCH(B2,Matches!$B:$B,0)),"-")</f>
        <v>1</v>
      </c>
      <c r="C14" s="6">
        <f>IFERROR(INDEX(Matches!$Y:$Y,MATCH(C2,Matches!$B:$B,0)),"-")</f>
        <v>0</v>
      </c>
      <c r="D14" s="7" t="s">
        <v>65</v>
      </c>
    </row>
    <row r="15" spans="1:12" ht="15" customHeight="1" thickBot="1" x14ac:dyDescent="0.3">
      <c r="A15" s="7" t="s">
        <v>66</v>
      </c>
      <c r="B15" s="6">
        <f>IFERROR(INDEX(Matches!$O:$O,MATCH(B2,Matches!$B:$B,0)),"-")</f>
        <v>1</v>
      </c>
      <c r="C15" s="6">
        <f>IFERROR(INDEX(Matches!$X:$X,MATCH(C2,Matches!$B:$B,0)),"-")</f>
        <v>1</v>
      </c>
      <c r="D15" s="7" t="s">
        <v>66</v>
      </c>
      <c r="F15" s="32"/>
    </row>
    <row r="16" spans="1:12" ht="15" customHeight="1" thickBot="1" x14ac:dyDescent="0.3">
      <c r="A16" s="5" t="s">
        <v>67</v>
      </c>
      <c r="B16" s="11">
        <f>B5/B4</f>
        <v>1</v>
      </c>
      <c r="C16" s="11">
        <f>C5/C4</f>
        <v>0</v>
      </c>
      <c r="D16" s="5" t="s">
        <v>67</v>
      </c>
      <c r="F16" s="74" t="str">
        <f>IFERROR(INDEX(ODDS!$O:$O,MATCH(B2,ODDS!$N:$N,0)),"-")</f>
        <v>-</v>
      </c>
      <c r="G16" s="65"/>
      <c r="H16" s="73" t="s">
        <v>102</v>
      </c>
      <c r="I16" s="73"/>
      <c r="J16" s="65" t="str">
        <f>IFERROR(INDEX(ODDS!$P:$P,MATCH(C2,ODDS!$N:$N,0)),"-")</f>
        <v>-</v>
      </c>
      <c r="K16" s="66"/>
    </row>
    <row r="17" spans="1:11" ht="15" customHeight="1" thickBot="1" x14ac:dyDescent="0.3">
      <c r="A17" s="12" t="s">
        <v>48</v>
      </c>
      <c r="B17" s="13">
        <f>(B13*3+B15)/B4</f>
        <v>1.3333333333333333</v>
      </c>
      <c r="C17" s="13">
        <f>(C13*3+C15)/C4</f>
        <v>2</v>
      </c>
      <c r="D17" s="14" t="s">
        <v>48</v>
      </c>
      <c r="F17" s="68" t="str">
        <f>IFERROR(INDEX(ODDS!$Q:$Q,MATCH(B2,ODDS!$N:$N,0)),"-")</f>
        <v>-</v>
      </c>
      <c r="G17" s="69"/>
      <c r="H17" s="67" t="s">
        <v>105</v>
      </c>
      <c r="I17" s="67"/>
      <c r="J17" s="69" t="str">
        <f>IFERROR(INDEX(ODDS!$R:$R,MATCH(C2,ODDS!$N:$N,0)),"-")</f>
        <v>-</v>
      </c>
      <c r="K17" s="70"/>
    </row>
    <row r="18" spans="1:11" ht="15.75" thickBot="1" x14ac:dyDescent="0.3">
      <c r="A18" s="12" t="s">
        <v>50</v>
      </c>
      <c r="B18" s="13">
        <f>IFERROR(INDEX(OGSHome!$C:$C,MATCH(B2,OGSHome!$A:$A,0)),"-")</f>
        <v>14</v>
      </c>
      <c r="C18" s="13" t="str">
        <f>IFERROR(INDEX(OGSAway!$C:$C,MATCH(C2,OGSAway!$A:$A,0)),"-")</f>
        <v>65</v>
      </c>
      <c r="D18" s="12" t="s">
        <v>50</v>
      </c>
    </row>
    <row r="19" spans="1:11" x14ac:dyDescent="0.25">
      <c r="A19" s="18"/>
      <c r="B19" s="18"/>
      <c r="C19" s="18"/>
      <c r="D19" s="19"/>
      <c r="G19" s="20"/>
    </row>
    <row r="20" spans="1:11" x14ac:dyDescent="0.25">
      <c r="A20" s="18"/>
      <c r="B20" s="18"/>
      <c r="C20" s="18"/>
      <c r="D20" s="19"/>
      <c r="G20" s="21"/>
      <c r="J20" s="22"/>
    </row>
    <row r="21" spans="1:11" s="19" customFormat="1" x14ac:dyDescent="0.25">
      <c r="A21" s="72"/>
      <c r="B21" s="71"/>
      <c r="C21" s="71"/>
      <c r="D21" s="72"/>
    </row>
    <row r="22" spans="1:11" s="19" customFormat="1" x14ac:dyDescent="0.25">
      <c r="A22" s="72"/>
      <c r="B22" s="71"/>
      <c r="C22" s="71"/>
      <c r="D22" s="72"/>
    </row>
    <row r="23" spans="1:11" s="19" customFormat="1" x14ac:dyDescent="0.25">
      <c r="A23" s="72"/>
      <c r="B23" s="71"/>
      <c r="C23" s="71"/>
      <c r="D23" s="72"/>
      <c r="G23" s="20"/>
    </row>
    <row r="24" spans="1:11" x14ac:dyDescent="0.25">
      <c r="A24" s="18"/>
      <c r="B24" s="18"/>
      <c r="C24" s="18"/>
      <c r="D24" s="18"/>
      <c r="G24" s="21"/>
      <c r="J24" s="22"/>
    </row>
    <row r="25" spans="1:11" x14ac:dyDescent="0.25">
      <c r="A25" s="18"/>
      <c r="B25" s="18"/>
      <c r="C25" s="18"/>
      <c r="D25" s="18"/>
    </row>
    <row r="26" spans="1:11" x14ac:dyDescent="0.25">
      <c r="A26" s="18"/>
      <c r="B26" s="18"/>
      <c r="C26" s="18"/>
      <c r="D26" s="18"/>
    </row>
    <row r="27" spans="1:11" x14ac:dyDescent="0.25">
      <c r="A27" s="18"/>
      <c r="B27" s="18"/>
      <c r="C27" s="18"/>
      <c r="D27" s="18"/>
    </row>
    <row r="28" spans="1:11" x14ac:dyDescent="0.25">
      <c r="A28" s="18"/>
      <c r="B28" s="18"/>
      <c r="C28" s="18"/>
      <c r="D28" s="18"/>
    </row>
    <row r="29" spans="1:11" x14ac:dyDescent="0.25">
      <c r="A29" s="18"/>
      <c r="B29" s="18"/>
      <c r="C29" s="18"/>
      <c r="D29" s="18"/>
    </row>
    <row r="30" spans="1:11" x14ac:dyDescent="0.25">
      <c r="A30" s="18"/>
      <c r="B30" s="18"/>
      <c r="C30" s="18"/>
      <c r="D30" s="18"/>
    </row>
    <row r="31" spans="1:11" x14ac:dyDescent="0.25">
      <c r="A31" s="18"/>
      <c r="B31" s="18"/>
      <c r="C31" s="18"/>
      <c r="D31" s="18"/>
    </row>
    <row r="32" spans="1:11" x14ac:dyDescent="0.25">
      <c r="A32" s="18"/>
      <c r="B32" s="18"/>
      <c r="C32" s="18"/>
      <c r="D32" s="18"/>
    </row>
    <row r="33" spans="1:4" x14ac:dyDescent="0.25">
      <c r="A33" s="18"/>
      <c r="B33" s="18"/>
      <c r="C33" s="18"/>
      <c r="D33" s="18"/>
    </row>
    <row r="34" spans="1:4" x14ac:dyDescent="0.25">
      <c r="A34" s="18"/>
      <c r="B34" s="18"/>
      <c r="C34" s="18"/>
      <c r="D34" s="18"/>
    </row>
    <row r="35" spans="1:4" x14ac:dyDescent="0.25">
      <c r="A35" s="18"/>
      <c r="B35" s="18"/>
      <c r="C35" s="18"/>
      <c r="D35" s="18"/>
    </row>
    <row r="36" spans="1:4" x14ac:dyDescent="0.25">
      <c r="A36" s="18"/>
      <c r="B36" s="18"/>
      <c r="C36" s="18"/>
      <c r="D36" s="18"/>
    </row>
    <row r="37" spans="1:4" x14ac:dyDescent="0.25">
      <c r="A37" s="18"/>
      <c r="B37" s="18"/>
      <c r="C37" s="18"/>
      <c r="D37" s="18"/>
    </row>
    <row r="38" spans="1:4" x14ac:dyDescent="0.25">
      <c r="A38" s="18"/>
      <c r="B38" s="18"/>
      <c r="C38" s="18"/>
      <c r="D38" s="18"/>
    </row>
    <row r="39" spans="1:4" x14ac:dyDescent="0.25">
      <c r="A39" s="18"/>
      <c r="B39" s="18"/>
      <c r="C39" s="18"/>
      <c r="D39" s="18"/>
    </row>
    <row r="40" spans="1:4" x14ac:dyDescent="0.25">
      <c r="A40" s="18"/>
      <c r="B40" s="18"/>
      <c r="C40" s="18"/>
      <c r="D40" s="18"/>
    </row>
    <row r="41" spans="1:4" x14ac:dyDescent="0.25">
      <c r="A41" s="18"/>
      <c r="B41" s="18"/>
      <c r="C41" s="18"/>
      <c r="D41" s="18"/>
    </row>
    <row r="42" spans="1:4" x14ac:dyDescent="0.25">
      <c r="A42" s="18"/>
      <c r="B42" s="18"/>
      <c r="C42" s="18"/>
      <c r="D42" s="18"/>
    </row>
    <row r="43" spans="1:4" x14ac:dyDescent="0.25">
      <c r="A43" s="18"/>
      <c r="B43" s="18"/>
      <c r="C43" s="18"/>
      <c r="D43" s="18"/>
    </row>
    <row r="44" spans="1:4" x14ac:dyDescent="0.25">
      <c r="A44" s="18"/>
      <c r="B44" s="18"/>
      <c r="C44" s="18"/>
      <c r="D44" s="18"/>
    </row>
    <row r="45" spans="1:4" x14ac:dyDescent="0.25">
      <c r="A45" s="18"/>
      <c r="B45" s="18"/>
      <c r="C45" s="18"/>
      <c r="D45" s="18"/>
    </row>
    <row r="46" spans="1:4" x14ac:dyDescent="0.25">
      <c r="A46" s="18"/>
      <c r="B46" s="18"/>
      <c r="C46" s="18"/>
      <c r="D46" s="18"/>
    </row>
    <row r="47" spans="1:4" x14ac:dyDescent="0.25">
      <c r="A47" s="18"/>
      <c r="B47" s="18"/>
      <c r="C47" s="18"/>
      <c r="D47" s="18"/>
    </row>
    <row r="48" spans="1:4" x14ac:dyDescent="0.25">
      <c r="A48" s="18"/>
      <c r="B48" s="18"/>
      <c r="C48" s="18"/>
      <c r="D48" s="18"/>
    </row>
  </sheetData>
  <sheetProtection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19" priority="25" operator="lessThan">
      <formula>0.8</formula>
    </cfRule>
    <cfRule type="cellIs" dxfId="18" priority="27" operator="greaterThan">
      <formula>0.8</formula>
    </cfRule>
    <cfRule type="cellIs" dxfId="17" priority="28" operator="greaterThan">
      <formula>0.8</formula>
    </cfRule>
    <cfRule type="cellIs" dxfId="16" priority="29" operator="greaterThan">
      <formula>80</formula>
    </cfRule>
  </conditionalFormatting>
  <conditionalFormatting sqref="D2">
    <cfRule type="cellIs" dxfId="15" priority="24" operator="greaterThan">
      <formula>0.8</formula>
    </cfRule>
    <cfRule type="cellIs" dxfId="14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Atualizar">
                <anchor moveWithCells="1" sizeWithCells="1">
                  <from>
                    <xdr:col>11</xdr:col>
                    <xdr:colOff>409575</xdr:colOff>
                    <xdr:row>13</xdr:row>
                    <xdr:rowOff>19050</xdr:rowOff>
                  </from>
                  <to>
                    <xdr:col>13</xdr:col>
                    <xdr:colOff>428625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36E7AB-693E-4760-B613-536C06074C96}">
          <x14:formula1>
            <xm:f>Matches!$B$2:$B$2004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A1F57-7EC9-4A6F-994C-57B11C45BB44}">
  <dimension ref="C1:V833"/>
  <sheetViews>
    <sheetView tabSelected="1" topLeftCell="A4" zoomScale="120" zoomScaleNormal="120" workbookViewId="0">
      <selection activeCell="J62" sqref="J62"/>
    </sheetView>
  </sheetViews>
  <sheetFormatPr defaultRowHeight="15" x14ac:dyDescent="0.25"/>
  <cols>
    <col min="3" max="3" width="11.5703125" style="19" customWidth="1"/>
    <col min="4" max="4" width="8.85546875" style="19" customWidth="1"/>
    <col min="5" max="5" width="8.7109375" style="19" customWidth="1"/>
    <col min="6" max="9" width="6.7109375" style="19" customWidth="1"/>
    <col min="10" max="10" width="17.7109375" style="1" customWidth="1"/>
    <col min="11" max="11" width="8.42578125" style="1" bestFit="1" customWidth="1"/>
    <col min="12" max="12" width="17.85546875" style="1" customWidth="1"/>
    <col min="13" max="15" width="6.7109375" style="19" customWidth="1"/>
    <col min="16" max="16" width="11.42578125" style="1" customWidth="1"/>
    <col min="17" max="17" width="8.7109375" style="1" customWidth="1"/>
    <col min="18" max="18" width="9" customWidth="1"/>
  </cols>
  <sheetData>
    <row r="1" spans="3:22" ht="46.5" thickTop="1" thickBot="1" x14ac:dyDescent="0.3">
      <c r="C1" s="60" t="s">
        <v>1396</v>
      </c>
      <c r="D1" s="52" t="s">
        <v>141</v>
      </c>
      <c r="E1" s="64" t="s">
        <v>52</v>
      </c>
      <c r="F1" s="63" t="s">
        <v>1401</v>
      </c>
      <c r="G1" s="63" t="s">
        <v>1</v>
      </c>
      <c r="H1" s="63" t="s">
        <v>2</v>
      </c>
      <c r="I1" s="63" t="s">
        <v>3</v>
      </c>
      <c r="J1" s="60" t="s">
        <v>1392</v>
      </c>
      <c r="K1" s="60" t="s">
        <v>1393</v>
      </c>
      <c r="L1" s="60" t="s">
        <v>1394</v>
      </c>
      <c r="M1" s="63" t="s">
        <v>1</v>
      </c>
      <c r="N1" s="63" t="s">
        <v>2</v>
      </c>
      <c r="O1" s="63" t="s">
        <v>3</v>
      </c>
      <c r="P1" s="63" t="s">
        <v>1400</v>
      </c>
      <c r="Q1" s="64" t="s">
        <v>52</v>
      </c>
      <c r="R1" s="52" t="s">
        <v>140</v>
      </c>
      <c r="S1" s="83" t="s">
        <v>1395</v>
      </c>
      <c r="T1" s="83"/>
      <c r="U1" s="83"/>
      <c r="V1" s="83"/>
    </row>
    <row r="2" spans="3:22" ht="16.5" thickTop="1" thickBot="1" x14ac:dyDescent="0.3">
      <c r="C2" s="42" t="str">
        <f>IFERROR(INDEX(Jogos!A:A,MATCH(J2,Jogos!$J:$J,0)),"-")</f>
        <v>SER</v>
      </c>
      <c r="D2" s="55">
        <f>IFERROR(INDEX('HT(Home) %'!M:M,MATCH(J2,'HT(Home) %'!$A:$A,0)),"-")</f>
        <v>0.5</v>
      </c>
      <c r="E2" s="55">
        <f>IFERROR(INDEX('HT(Home) %'!K:K,MATCH(J2,'HT(Home) %'!$A:$A,0)),"-")</f>
        <v>0.5</v>
      </c>
      <c r="F2" s="42">
        <f t="shared" ref="F2:F65" si="0">SUM(G2:I2)</f>
        <v>2</v>
      </c>
      <c r="G2" s="42">
        <f>IFERROR(INDEX(Matches!$N:$N,MATCH(J2,Matches!$B:$B,0)),"-")</f>
        <v>1</v>
      </c>
      <c r="H2" s="42">
        <f>IFERROR(INDEX(Matches!$O:$O,MATCH(J2,Matches!$B:$B,0)),"-")</f>
        <v>0</v>
      </c>
      <c r="I2" s="42">
        <f>IFERROR(INDEX(Matches!$P:$P,MATCH(J2,Matches!$B:$B,0)),"-")</f>
        <v>1</v>
      </c>
      <c r="J2" s="42" t="str">
        <f>INDEX(Jogos[[#This Row],[Column1]],1.8)</f>
        <v>Radnicki 1923</v>
      </c>
      <c r="K2" s="61">
        <f>INDEX(Jogos[[#This Row],[2]],1.8)</f>
        <v>0.45833333333333331</v>
      </c>
      <c r="L2" s="42" t="str">
        <f>INDEX(Jogos[[#This Row],[3]],1.8)</f>
        <v>Rad. Surdulica</v>
      </c>
      <c r="M2" s="42">
        <f>IFERROR(INDEX(Matches!$W:$W,MATCH(L2,Matches!$B:$B,0)),"-")</f>
        <v>0</v>
      </c>
      <c r="N2" s="42">
        <f>IFERROR(INDEX(Matches!$X:$X,MATCH(L2,Matches!$B:$B,0)),"-")</f>
        <v>3</v>
      </c>
      <c r="O2" s="42">
        <f>IFERROR(INDEX(Matches!$Y:$Y,MATCH(L2,Matches!$B:$B,0)),"-")</f>
        <v>1</v>
      </c>
      <c r="P2" s="42">
        <f t="shared" ref="P2:P65" si="1">SUM(M2:O2)</f>
        <v>4</v>
      </c>
      <c r="Q2" s="55">
        <f>IFERROR(INDEX('HT(Away) %'!K:K,MATCH(L2,'HT(Away) %'!$A:$A,0)),"-")</f>
        <v>0.5</v>
      </c>
      <c r="R2" s="55">
        <f>IFERROR(INDEX('HT(Away) %'!M:M,MATCH(L2,'HT(Away) %'!$A:$A,0)),"-")</f>
        <v>0.25</v>
      </c>
      <c r="S2" s="82" t="e">
        <f>IF(#REF! = "-", "-",IF(#REF! &gt;#REF!, "Casa Vence", IF(#REF! &lt;#REF!, "Fora Vence", "Jogo Parelho")))</f>
        <v>#REF!</v>
      </c>
      <c r="T2" s="82"/>
      <c r="U2" s="82"/>
      <c r="V2" s="82"/>
    </row>
    <row r="3" spans="3:22" ht="16.5" thickTop="1" thickBot="1" x14ac:dyDescent="0.3">
      <c r="C3" s="42" t="str">
        <f>IFERROR(INDEX(Jogos!A:A,MATCH(J3,Jogos!$J:$J,0)),"-")</f>
        <v>EST</v>
      </c>
      <c r="D3" s="55" t="str">
        <f>IFERROR(INDEX('HT(Home) %'!M:M,MATCH(J3,'HT(Home) %'!$A:$A,0)),"-")</f>
        <v>-</v>
      </c>
      <c r="E3" s="55" t="str">
        <f>IFERROR(INDEX('HT(Home) %'!K:K,MATCH(J3,'HT(Home) %'!$A:$A,0)),"-")</f>
        <v>-</v>
      </c>
      <c r="F3" s="42">
        <f t="shared" si="0"/>
        <v>0</v>
      </c>
      <c r="G3" s="42" t="str">
        <f>IFERROR(INDEX(Matches!$N:$N,MATCH(J3,Matches!$B:$B,0)),"-")</f>
        <v>-</v>
      </c>
      <c r="H3" s="42" t="str">
        <f>IFERROR(INDEX(Matches!$O:$O,MATCH(J3,Matches!$B:$B,0)),"-")</f>
        <v>-</v>
      </c>
      <c r="I3" s="42" t="str">
        <f>IFERROR(INDEX(Matches!$P:$P,MATCH(J3,Matches!$B:$B,0)),"-")</f>
        <v>-</v>
      </c>
      <c r="J3" s="42" t="str">
        <f>INDEX(Jogos[[#This Row],[Column1]],1.8)</f>
        <v>Kuressaare</v>
      </c>
      <c r="K3" s="61">
        <f>INDEX(Jogos[[#This Row],[2]],1.8)</f>
        <v>0.51041666666666663</v>
      </c>
      <c r="L3" s="42" t="str">
        <f>INDEX(Jogos[[#This Row],[3]],1.8)</f>
        <v>Nomme Kalju</v>
      </c>
      <c r="M3" s="42" t="str">
        <f>IFERROR(INDEX(Matches!$W:$W,MATCH(L3,Matches!$B:$B,0)),"-")</f>
        <v>-</v>
      </c>
      <c r="N3" s="42" t="str">
        <f>IFERROR(INDEX(Matches!$X:$X,MATCH(L3,Matches!$B:$B,0)),"-")</f>
        <v>-</v>
      </c>
      <c r="O3" s="42" t="str">
        <f>IFERROR(INDEX(Matches!$Y:$Y,MATCH(L3,Matches!$B:$B,0)),"-")</f>
        <v>-</v>
      </c>
      <c r="P3" s="42">
        <f t="shared" si="1"/>
        <v>0</v>
      </c>
      <c r="Q3" s="55" t="str">
        <f>IFERROR(INDEX('HT(Away) %'!K:K,MATCH(L3,'HT(Away) %'!$A:$A,0)),"-")</f>
        <v>-</v>
      </c>
      <c r="R3" s="55" t="str">
        <f>IFERROR(INDEX('HT(Away) %'!M:M,MATCH(L3,'HT(Away) %'!$A:$A,0)),"-")</f>
        <v>-</v>
      </c>
      <c r="S3" s="82" t="e">
        <f>IF(#REF! = "-", "-",IF(#REF! &gt;#REF!, "Casa Vence", IF(#REF! &lt;#REF!, "Fora Vence", "Jogo Parelho")))</f>
        <v>#REF!</v>
      </c>
      <c r="T3" s="82"/>
      <c r="U3" s="82"/>
      <c r="V3" s="82"/>
    </row>
    <row r="4" spans="3:22" ht="16.5" thickTop="1" thickBot="1" x14ac:dyDescent="0.3">
      <c r="C4" s="42" t="str">
        <f>IFERROR(INDEX(Jogos!A:A,MATCH(J4,Jogos!$J:$J,0)),"-")</f>
        <v>CUP-PO</v>
      </c>
      <c r="D4" s="55" t="str">
        <f>IFERROR(INDEX('HT(Home) %'!M:M,MATCH(J4,'HT(Home) %'!$A:$A,0)),"-")</f>
        <v>-</v>
      </c>
      <c r="E4" s="55" t="str">
        <f>IFERROR(INDEX('HT(Home) %'!K:K,MATCH(J4,'HT(Home) %'!$A:$A,0)),"-")</f>
        <v>-</v>
      </c>
      <c r="F4" s="42">
        <f t="shared" si="0"/>
        <v>0</v>
      </c>
      <c r="G4" s="42" t="str">
        <f>IFERROR(INDEX(Matches!$N:$N,MATCH(J4,Matches!$B:$B,0)),"-")</f>
        <v>-</v>
      </c>
      <c r="H4" s="42" t="str">
        <f>IFERROR(INDEX(Matches!$O:$O,MATCH(J4,Matches!$B:$B,0)),"-")</f>
        <v>-</v>
      </c>
      <c r="I4" s="42" t="str">
        <f>IFERROR(INDEX(Matches!$P:$P,MATCH(J4,Matches!$B:$B,0)),"-")</f>
        <v>-</v>
      </c>
      <c r="J4" s="42" t="str">
        <f>INDEX(Jogos[[#This Row],[Column1]],1.8)</f>
        <v>Wisla Pulawy</v>
      </c>
      <c r="K4" s="61">
        <f>INDEX(Jogos[[#This Row],[2]],1.8)</f>
        <v>0.54166666666666663</v>
      </c>
      <c r="L4" s="42" t="str">
        <f>INDEX(Jogos[[#This Row],[3]],1.8)</f>
        <v>Chrobry Glogow</v>
      </c>
      <c r="M4" s="42">
        <f>IFERROR(INDEX(Matches!$W:$W,MATCH(L4,Matches!$B:$B,0)),"-")</f>
        <v>0</v>
      </c>
      <c r="N4" s="42">
        <f>IFERROR(INDEX(Matches!$X:$X,MATCH(L4,Matches!$B:$B,0)),"-")</f>
        <v>1</v>
      </c>
      <c r="O4" s="42">
        <f>IFERROR(INDEX(Matches!$Y:$Y,MATCH(L4,Matches!$B:$B,0)),"-")</f>
        <v>3</v>
      </c>
      <c r="P4" s="42">
        <f t="shared" si="1"/>
        <v>4</v>
      </c>
      <c r="Q4" s="55">
        <f>IFERROR(INDEX('HT(Away) %'!K:K,MATCH(L4,'HT(Away) %'!$A:$A,0)),"-")</f>
        <v>0</v>
      </c>
      <c r="R4" s="55">
        <f>IFERROR(INDEX('HT(Away) %'!M:M,MATCH(L4,'HT(Away) %'!$A:$A,0)),"-")</f>
        <v>-1.5</v>
      </c>
      <c r="S4" s="82" t="e">
        <f>IF(#REF! = "-", "-",IF(#REF! &gt;#REF!, "Casa Vence", IF(#REF! &lt;#REF!, "Fora Vence", "Jogo Parelho")))</f>
        <v>#REF!</v>
      </c>
      <c r="T4" s="82"/>
      <c r="U4" s="82"/>
      <c r="V4" s="82"/>
    </row>
    <row r="5" spans="3:22" ht="16.5" thickTop="1" thickBot="1" x14ac:dyDescent="0.3">
      <c r="C5" s="42" t="str">
        <f>IFERROR(INDEX(Jogos!A:A,MATCH(J5,Jogos!$J:$J,0)),"-")</f>
        <v>SER</v>
      </c>
      <c r="D5" s="55">
        <f>IFERROR(INDEX('HT(Home) %'!M:M,MATCH(J5,'HT(Home) %'!$A:$A,0)),"-")</f>
        <v>1</v>
      </c>
      <c r="E5" s="55">
        <f>IFERROR(INDEX('HT(Home) %'!K:K,MATCH(J5,'HT(Home) %'!$A:$A,0)),"-")</f>
        <v>0.66666666666666663</v>
      </c>
      <c r="F5" s="42">
        <f t="shared" si="0"/>
        <v>3</v>
      </c>
      <c r="G5" s="42">
        <f>IFERROR(INDEX(Matches!$N:$N,MATCH(J5,Matches!$B:$B,0)),"-")</f>
        <v>2</v>
      </c>
      <c r="H5" s="42">
        <f>IFERROR(INDEX(Matches!$O:$O,MATCH(J5,Matches!$B:$B,0)),"-")</f>
        <v>0</v>
      </c>
      <c r="I5" s="42">
        <f>IFERROR(INDEX(Matches!$P:$P,MATCH(J5,Matches!$B:$B,0)),"-")</f>
        <v>1</v>
      </c>
      <c r="J5" s="42" t="str">
        <f>INDEX(Jogos[[#This Row],[Column1]],1.8)</f>
        <v>Radnicki Nis</v>
      </c>
      <c r="K5" s="61">
        <f>INDEX(Jogos[[#This Row],[2]],1.8)</f>
        <v>0.54166666666666663</v>
      </c>
      <c r="L5" s="42" t="str">
        <f>INDEX(Jogos[[#This Row],[3]],1.8)</f>
        <v>Z. Pancevo</v>
      </c>
      <c r="M5" s="42">
        <f>IFERROR(INDEX(Matches!$W:$W,MATCH(L5,Matches!$B:$B,0)),"-")</f>
        <v>1</v>
      </c>
      <c r="N5" s="42">
        <f>IFERROR(INDEX(Matches!$X:$X,MATCH(L5,Matches!$B:$B,0)),"-")</f>
        <v>0</v>
      </c>
      <c r="O5" s="42">
        <f>IFERROR(INDEX(Matches!$Y:$Y,MATCH(L5,Matches!$B:$B,0)),"-")</f>
        <v>3</v>
      </c>
      <c r="P5" s="42">
        <f t="shared" si="1"/>
        <v>4</v>
      </c>
      <c r="Q5" s="55">
        <f>IFERROR(INDEX('HT(Away) %'!K:K,MATCH(L5,'HT(Away) %'!$A:$A,0)),"-")</f>
        <v>0.25</v>
      </c>
      <c r="R5" s="55">
        <f>IFERROR(INDEX('HT(Away) %'!M:M,MATCH(L5,'HT(Away) %'!$A:$A,0)),"-")</f>
        <v>-1</v>
      </c>
      <c r="S5" s="82" t="e">
        <f>IF(#REF! = "-", "-",IF(#REF! &gt;#REF!, "Casa Vence", IF(#REF! &lt;#REF!, "Fora Vence", "Jogo Parelho")))</f>
        <v>#REF!</v>
      </c>
      <c r="T5" s="82"/>
      <c r="U5" s="82"/>
      <c r="V5" s="82"/>
    </row>
    <row r="6" spans="3:22" ht="16.5" thickTop="1" thickBot="1" x14ac:dyDescent="0.3">
      <c r="C6" s="42" t="str">
        <f>IFERROR(INDEX(Jogos!A:A,MATCH(J6,Jogos!$J:$J,0)),"-")</f>
        <v>BEL</v>
      </c>
      <c r="D6" s="55">
        <f>IFERROR(INDEX('HT(Home) %'!M:M,MATCH(J6,'HT(Home) %'!$A:$A,0)),"-")</f>
        <v>0.7777777777777779</v>
      </c>
      <c r="E6" s="55">
        <f>IFERROR(INDEX('HT(Home) %'!K:K,MATCH(J6,'HT(Home) %'!$A:$A,0)),"-")</f>
        <v>0.77777777777777779</v>
      </c>
      <c r="F6" s="42">
        <f t="shared" si="0"/>
        <v>9</v>
      </c>
      <c r="G6" s="42">
        <f>IFERROR(INDEX(Matches!$N:$N,MATCH(J6,Matches!$B:$B,0)),"-")</f>
        <v>4</v>
      </c>
      <c r="H6" s="42">
        <f>IFERROR(INDEX(Matches!$O:$O,MATCH(J6,Matches!$B:$B,0)),"-")</f>
        <v>2</v>
      </c>
      <c r="I6" s="42">
        <f>IFERROR(INDEX(Matches!$P:$P,MATCH(J6,Matches!$B:$B,0)),"-")</f>
        <v>3</v>
      </c>
      <c r="J6" s="42" t="str">
        <f>INDEX(Jogos[[#This Row],[Column1]],1.8)</f>
        <v>BATE Borisov</v>
      </c>
      <c r="K6" s="61">
        <f>INDEX(Jogos[[#This Row],[2]],1.8)</f>
        <v>0.58333333333333337</v>
      </c>
      <c r="L6" s="42" t="str">
        <f>INDEX(Jogos[[#This Row],[3]],1.8)</f>
        <v>Gomel</v>
      </c>
      <c r="M6" s="42">
        <f>IFERROR(INDEX(Matches!$W:$W,MATCH(L6,Matches!$B:$B,0)),"-")</f>
        <v>1</v>
      </c>
      <c r="N6" s="42">
        <f>IFERROR(INDEX(Matches!$X:$X,MATCH(L6,Matches!$B:$B,0)),"-")</f>
        <v>5</v>
      </c>
      <c r="O6" s="42">
        <f>IFERROR(INDEX(Matches!$Y:$Y,MATCH(L6,Matches!$B:$B,0)),"-")</f>
        <v>2</v>
      </c>
      <c r="P6" s="42">
        <f t="shared" si="1"/>
        <v>8</v>
      </c>
      <c r="Q6" s="55">
        <f>IFERROR(INDEX('HT(Away) %'!K:K,MATCH(L6,'HT(Away) %'!$A:$A,0)),"-")</f>
        <v>0.25</v>
      </c>
      <c r="R6" s="55">
        <f>IFERROR(INDEX('HT(Away) %'!M:M,MATCH(L6,'HT(Away) %'!$A:$A,0)),"-")</f>
        <v>-0.5</v>
      </c>
      <c r="S6" s="82" t="e">
        <f>IF(#REF! = "-", "-",IF(#REF! &gt;#REF!, "Casa Vence", IF(#REF! &lt;#REF!, "Fora Vence", "Jogo Parelho")))</f>
        <v>#REF!</v>
      </c>
      <c r="T6" s="82"/>
      <c r="U6" s="82"/>
      <c r="V6" s="82"/>
    </row>
    <row r="7" spans="3:22" ht="16.5" thickTop="1" thickBot="1" x14ac:dyDescent="0.3">
      <c r="C7" s="42" t="str">
        <f>IFERROR(INDEX(Jogos!A:A,MATCH(J7,Jogos!$J:$J,0)),"-")</f>
        <v>CUP-PO</v>
      </c>
      <c r="D7" s="55" t="str">
        <f>IFERROR(INDEX('HT(Home) %'!M:M,MATCH(J7,'HT(Home) %'!$A:$A,0)),"-")</f>
        <v>-</v>
      </c>
      <c r="E7" s="55" t="str">
        <f>IFERROR(INDEX('HT(Home) %'!K:K,MATCH(J7,'HT(Home) %'!$A:$A,0)),"-")</f>
        <v>-</v>
      </c>
      <c r="F7" s="42">
        <f t="shared" si="0"/>
        <v>0</v>
      </c>
      <c r="G7" s="42" t="str">
        <f>IFERROR(INDEX(Matches!$N:$N,MATCH(J7,Matches!$B:$B,0)),"-")</f>
        <v>-</v>
      </c>
      <c r="H7" s="42" t="str">
        <f>IFERROR(INDEX(Matches!$O:$O,MATCH(J7,Matches!$B:$B,0)),"-")</f>
        <v>-</v>
      </c>
      <c r="I7" s="42" t="str">
        <f>IFERROR(INDEX(Matches!$P:$P,MATCH(J7,Matches!$B:$B,0)),"-")</f>
        <v>-</v>
      </c>
      <c r="J7" s="42" t="str">
        <f>INDEX(Jogos[[#This Row],[Column1]],1.8)</f>
        <v>Concordia Elbla</v>
      </c>
      <c r="K7" s="61">
        <f>INDEX(Jogos[[#This Row],[2]],1.8)</f>
        <v>0.58333333333333337</v>
      </c>
      <c r="L7" s="42" t="str">
        <f>INDEX(Jogos[[#This Row],[3]],1.8)</f>
        <v>Widzew Lodz</v>
      </c>
      <c r="M7" s="42">
        <f>IFERROR(INDEX(Matches!$W:$W,MATCH(L7,Matches!$B:$B,0)),"-")</f>
        <v>0</v>
      </c>
      <c r="N7" s="42">
        <f>IFERROR(INDEX(Matches!$X:$X,MATCH(L7,Matches!$B:$B,0)),"-")</f>
        <v>2</v>
      </c>
      <c r="O7" s="42">
        <f>IFERROR(INDEX(Matches!$Y:$Y,MATCH(L7,Matches!$B:$B,0)),"-")</f>
        <v>3</v>
      </c>
      <c r="P7" s="42">
        <f t="shared" si="1"/>
        <v>5</v>
      </c>
      <c r="Q7" s="55">
        <f>IFERROR(INDEX('HT(Away) %'!K:K,MATCH(L7,'HT(Away) %'!$A:$A,0)),"-")</f>
        <v>0.4</v>
      </c>
      <c r="R7" s="55">
        <f>IFERROR(INDEX('HT(Away) %'!M:M,MATCH(L7,'HT(Away) %'!$A:$A,0)),"-")</f>
        <v>-0.79999999999999993</v>
      </c>
      <c r="S7" s="82" t="e">
        <f>IF(#REF! = "-", "-",IF(#REF! &gt;#REF!, "Casa Vence", IF(#REF! &lt;#REF!, "Fora Vence", "Jogo Parelho")))</f>
        <v>#REF!</v>
      </c>
      <c r="T7" s="82"/>
      <c r="U7" s="82"/>
      <c r="V7" s="82"/>
    </row>
    <row r="8" spans="3:22" ht="16.5" thickTop="1" thickBot="1" x14ac:dyDescent="0.3">
      <c r="C8" s="42" t="str">
        <f>IFERROR(INDEX(Jogos!A:A,MATCH(J8,Jogos!$J:$J,0)),"-")</f>
        <v>CUP-PO</v>
      </c>
      <c r="D8" s="55">
        <f>IFERROR(INDEX('HT(Home) %'!M:M,MATCH(J8,'HT(Home) %'!$A:$A,0)),"-")</f>
        <v>0.2</v>
      </c>
      <c r="E8" s="55">
        <f>IFERROR(INDEX('HT(Home) %'!K:K,MATCH(J8,'HT(Home) %'!$A:$A,0)),"-")</f>
        <v>0.2</v>
      </c>
      <c r="F8" s="42">
        <f t="shared" si="0"/>
        <v>5</v>
      </c>
      <c r="G8" s="42">
        <f>IFERROR(INDEX(Matches!$N:$N,MATCH(J8,Matches!$B:$B,0)),"-")</f>
        <v>2</v>
      </c>
      <c r="H8" s="42">
        <f>IFERROR(INDEX(Matches!$O:$O,MATCH(J8,Matches!$B:$B,0)),"-")</f>
        <v>2</v>
      </c>
      <c r="I8" s="42">
        <f>IFERROR(INDEX(Matches!$P:$P,MATCH(J8,Matches!$B:$B,0)),"-")</f>
        <v>1</v>
      </c>
      <c r="J8" s="42" t="str">
        <f>INDEX(Jogos[[#This Row],[Column1]],1.8)</f>
        <v>Miedz Legnica</v>
      </c>
      <c r="K8" s="61">
        <f>INDEX(Jogos[[#This Row],[2]],1.8)</f>
        <v>0.58333333333333337</v>
      </c>
      <c r="L8" s="42" t="str">
        <f>INDEX(Jogos[[#This Row],[3]],1.8)</f>
        <v>Arka Gdynia</v>
      </c>
      <c r="M8" s="42">
        <f>IFERROR(INDEX(Matches!$W:$W,MATCH(L8,Matches!$B:$B,0)),"-")</f>
        <v>1</v>
      </c>
      <c r="N8" s="42">
        <f>IFERROR(INDEX(Matches!$X:$X,MATCH(L8,Matches!$B:$B,0)),"-")</f>
        <v>1</v>
      </c>
      <c r="O8" s="42">
        <f>IFERROR(INDEX(Matches!$Y:$Y,MATCH(L8,Matches!$B:$B,0)),"-")</f>
        <v>3</v>
      </c>
      <c r="P8" s="42">
        <f t="shared" si="1"/>
        <v>5</v>
      </c>
      <c r="Q8" s="55">
        <f>IFERROR(INDEX('HT(Away) %'!K:K,MATCH(L8,'HT(Away) %'!$A:$A,0)),"-")</f>
        <v>0</v>
      </c>
      <c r="R8" s="55">
        <f>IFERROR(INDEX('HT(Away) %'!M:M,MATCH(L8,'HT(Away) %'!$A:$A,0)),"-")</f>
        <v>-0.8</v>
      </c>
      <c r="S8" s="82" t="e">
        <f>IF(#REF! = "-", "-",IF(#REF! &gt;#REF!, "Casa Vence", IF(#REF! &lt;#REF!, "Fora Vence", "Jogo Parelho")))</f>
        <v>#REF!</v>
      </c>
      <c r="T8" s="82"/>
      <c r="U8" s="82"/>
      <c r="V8" s="82"/>
    </row>
    <row r="9" spans="3:22" ht="16.5" thickTop="1" thickBot="1" x14ac:dyDescent="0.3">
      <c r="C9" s="42" t="str">
        <f>IFERROR(INDEX(Jogos!A:A,MATCH(J9,Jogos!$J:$J,0)),"-")</f>
        <v>CUP-PO</v>
      </c>
      <c r="D9" s="55">
        <f>IFERROR(INDEX('HT(Home) %'!M:M,MATCH(J9,'HT(Home) %'!$A:$A,0)),"-")</f>
        <v>-0.39999999999999997</v>
      </c>
      <c r="E9" s="55">
        <f>IFERROR(INDEX('HT(Home) %'!K:K,MATCH(J9,'HT(Home) %'!$A:$A,0)),"-")</f>
        <v>0.2</v>
      </c>
      <c r="F9" s="42">
        <f t="shared" si="0"/>
        <v>5</v>
      </c>
      <c r="G9" s="42">
        <f>IFERROR(INDEX(Matches!$N:$N,MATCH(J9,Matches!$B:$B,0)),"-")</f>
        <v>2</v>
      </c>
      <c r="H9" s="42">
        <f>IFERROR(INDEX(Matches!$O:$O,MATCH(J9,Matches!$B:$B,0)),"-")</f>
        <v>1</v>
      </c>
      <c r="I9" s="42">
        <f>IFERROR(INDEX(Matches!$P:$P,MATCH(J9,Matches!$B:$B,0)),"-")</f>
        <v>2</v>
      </c>
      <c r="J9" s="42" t="str">
        <f>INDEX(Jogos[[#This Row],[Column1]],1.8)</f>
        <v>Motor Lublin</v>
      </c>
      <c r="K9" s="61">
        <f>INDEX(Jogos[[#This Row],[2]],1.8)</f>
        <v>0.58333333333333337</v>
      </c>
      <c r="L9" s="42" t="str">
        <f>INDEX(Jogos[[#This Row],[3]],1.8)</f>
        <v>Puszcza Niepolo</v>
      </c>
      <c r="M9" s="42">
        <f>IFERROR(INDEX(Matches!$W:$W,MATCH(L9,Matches!$B:$B,0)),"-")</f>
        <v>0</v>
      </c>
      <c r="N9" s="42">
        <f>IFERROR(INDEX(Matches!$X:$X,MATCH(L9,Matches!$B:$B,0)),"-")</f>
        <v>1</v>
      </c>
      <c r="O9" s="42">
        <f>IFERROR(INDEX(Matches!$Y:$Y,MATCH(L9,Matches!$B:$B,0)),"-")</f>
        <v>4</v>
      </c>
      <c r="P9" s="42">
        <f t="shared" si="1"/>
        <v>5</v>
      </c>
      <c r="Q9" s="55">
        <f>IFERROR(INDEX('HT(Away) %'!K:K,MATCH(L9,'HT(Away) %'!$A:$A,0)),"-")</f>
        <v>0.2</v>
      </c>
      <c r="R9" s="55">
        <f>IFERROR(INDEX('HT(Away) %'!M:M,MATCH(L9,'HT(Away) %'!$A:$A,0)),"-")</f>
        <v>-1</v>
      </c>
      <c r="S9" s="82" t="e">
        <f>IF(#REF! = "-", "-",IF(#REF! &gt;#REF!, "Casa Vence", IF(#REF! &lt;#REF!, "Fora Vence", "Jogo Parelho")))</f>
        <v>#REF!</v>
      </c>
      <c r="T9" s="82"/>
      <c r="U9" s="82"/>
      <c r="V9" s="82"/>
    </row>
    <row r="10" spans="3:22" ht="16.5" thickTop="1" thickBot="1" x14ac:dyDescent="0.3">
      <c r="C10" s="42" t="str">
        <f>IFERROR(INDEX(Jogos!A:A,MATCH(J10,Jogos!$J:$J,0)),"-")</f>
        <v>ITA</v>
      </c>
      <c r="D10" s="55">
        <f>IFERROR(INDEX('HT(Home) %'!M:M,MATCH(J10,'HT(Home) %'!$A:$A,0)),"-")</f>
        <v>1</v>
      </c>
      <c r="E10" s="55">
        <f>IFERROR(INDEX('HT(Home) %'!K:K,MATCH(J10,'HT(Home) %'!$A:$A,0)),"-")</f>
        <v>1</v>
      </c>
      <c r="F10" s="42">
        <f t="shared" si="0"/>
        <v>3</v>
      </c>
      <c r="G10" s="42">
        <f>IFERROR(INDEX(Matches!$N:$N,MATCH(J10,Matches!$B:$B,0)),"-")</f>
        <v>1</v>
      </c>
      <c r="H10" s="42">
        <f>IFERROR(INDEX(Matches!$O:$O,MATCH(J10,Matches!$B:$B,0)),"-")</f>
        <v>1</v>
      </c>
      <c r="I10" s="42">
        <f>IFERROR(INDEX(Matches!$P:$P,MATCH(J10,Matches!$B:$B,0)),"-")</f>
        <v>1</v>
      </c>
      <c r="J10" s="42" t="str">
        <f>INDEX(Jogos[[#This Row],[Column1]],1.8)</f>
        <v>Cosenza</v>
      </c>
      <c r="K10" s="61">
        <f>INDEX(Jogos[[#This Row],[2]],1.8)</f>
        <v>0.59375</v>
      </c>
      <c r="L10" s="42" t="str">
        <f>INDEX(Jogos[[#This Row],[3]],1.8)</f>
        <v>Cremonese</v>
      </c>
      <c r="M10" s="42">
        <f>IFERROR(INDEX(Matches!$W:$W,MATCH(L10,Matches!$B:$B,0)),"-")</f>
        <v>1</v>
      </c>
      <c r="N10" s="42">
        <f>IFERROR(INDEX(Matches!$X:$X,MATCH(L10,Matches!$B:$B,0)),"-")</f>
        <v>1</v>
      </c>
      <c r="O10" s="42">
        <f>IFERROR(INDEX(Matches!$Y:$Y,MATCH(L10,Matches!$B:$B,0)),"-")</f>
        <v>0</v>
      </c>
      <c r="P10" s="42">
        <f t="shared" si="1"/>
        <v>2</v>
      </c>
      <c r="Q10" s="55">
        <f>IFERROR(INDEX('HT(Away) %'!K:K,MATCH(L10,'HT(Away) %'!$A:$A,0)),"-")</f>
        <v>0</v>
      </c>
      <c r="R10" s="55">
        <f>IFERROR(INDEX('HT(Away) %'!M:M,MATCH(L10,'HT(Away) %'!$A:$A,0)),"-")</f>
        <v>0</v>
      </c>
      <c r="S10" s="82" t="e">
        <f>IF(#REF! = "-", "-",IF(#REF! &gt;#REF!, "Casa Vence", IF(#REF! &lt;#REF!, "Fora Vence", "Jogo Parelho")))</f>
        <v>#REF!</v>
      </c>
      <c r="T10" s="82"/>
      <c r="U10" s="82"/>
      <c r="V10" s="82"/>
    </row>
    <row r="11" spans="3:22" ht="16.5" thickTop="1" thickBot="1" x14ac:dyDescent="0.3">
      <c r="C11" s="42" t="str">
        <f>IFERROR(INDEX(Jogos!A:A,MATCH(J11,Jogos!$J:$J,0)),"-")</f>
        <v>ITA</v>
      </c>
      <c r="D11" s="55">
        <f>IFERROR(INDEX('HT(Home) %'!M:M,MATCH(J11,'HT(Home) %'!$A:$A,0)),"-")</f>
        <v>-2</v>
      </c>
      <c r="E11" s="55">
        <f>IFERROR(INDEX('HT(Home) %'!K:K,MATCH(J11,'HT(Home) %'!$A:$A,0)),"-")</f>
        <v>0</v>
      </c>
      <c r="F11" s="42">
        <f t="shared" si="0"/>
        <v>2</v>
      </c>
      <c r="G11" s="42">
        <f>IFERROR(INDEX(Matches!$N:$N,MATCH(J11,Matches!$B:$B,0)),"-")</f>
        <v>0</v>
      </c>
      <c r="H11" s="42">
        <f>IFERROR(INDEX(Matches!$O:$O,MATCH(J11,Matches!$B:$B,0)),"-")</f>
        <v>0</v>
      </c>
      <c r="I11" s="42">
        <f>IFERROR(INDEX(Matches!$P:$P,MATCH(J11,Matches!$B:$B,0)),"-")</f>
        <v>2</v>
      </c>
      <c r="J11" s="42" t="str">
        <f>INDEX(Jogos[[#This Row],[Column1]],1.8)</f>
        <v>Lecco</v>
      </c>
      <c r="K11" s="61">
        <f>INDEX(Jogos[[#This Row],[2]],1.8)</f>
        <v>0.59375</v>
      </c>
      <c r="L11" s="42" t="str">
        <f>INDEX(Jogos[[#This Row],[3]],1.8)</f>
        <v>FeralpiSalo</v>
      </c>
      <c r="M11" s="42">
        <f>IFERROR(INDEX(Matches!$W:$W,MATCH(L11,Matches!$B:$B,0)),"-")</f>
        <v>0</v>
      </c>
      <c r="N11" s="42">
        <f>IFERROR(INDEX(Matches!$X:$X,MATCH(L11,Matches!$B:$B,0)),"-")</f>
        <v>0</v>
      </c>
      <c r="O11" s="42">
        <f>IFERROR(INDEX(Matches!$Y:$Y,MATCH(L11,Matches!$B:$B,0)),"-")</f>
        <v>3</v>
      </c>
      <c r="P11" s="42">
        <f t="shared" si="1"/>
        <v>3</v>
      </c>
      <c r="Q11" s="55">
        <f>IFERROR(INDEX('HT(Away) %'!K:K,MATCH(L11,'HT(Away) %'!$A:$A,0)),"-")</f>
        <v>0</v>
      </c>
      <c r="R11" s="55">
        <f>IFERROR(INDEX('HT(Away) %'!M:M,MATCH(L11,'HT(Away) %'!$A:$A,0)),"-")</f>
        <v>-2</v>
      </c>
      <c r="S11" s="82" t="e">
        <f>IF(#REF! = "-", "-",IF(#REF! &gt;#REF!, "Casa Vence", IF(#REF! &lt;#REF!, "Fora Vence", "Jogo Parelho")))</f>
        <v>#REF!</v>
      </c>
      <c r="T11" s="82"/>
      <c r="U11" s="82"/>
      <c r="V11" s="82"/>
    </row>
    <row r="12" spans="3:22" ht="16.5" thickTop="1" thickBot="1" x14ac:dyDescent="0.3">
      <c r="C12" s="42" t="str">
        <f>IFERROR(INDEX(Jogos!A:A,MATCH(J12,Jogos!$J:$J,0)),"-")</f>
        <v>BUL</v>
      </c>
      <c r="D12" s="55">
        <f>IFERROR(INDEX('HT(Home) %'!M:M,MATCH(J12,'HT(Home) %'!$A:$A,0)),"-")</f>
        <v>1.5</v>
      </c>
      <c r="E12" s="55">
        <f>IFERROR(INDEX('HT(Home) %'!K:K,MATCH(J12,'HT(Home) %'!$A:$A,0)),"-")</f>
        <v>0.5</v>
      </c>
      <c r="F12" s="42">
        <f t="shared" si="0"/>
        <v>4</v>
      </c>
      <c r="G12" s="42">
        <f>IFERROR(INDEX(Matches!$N:$N,MATCH(J12,Matches!$B:$B,0)),"-")</f>
        <v>4</v>
      </c>
      <c r="H12" s="42">
        <f>IFERROR(INDEX(Matches!$O:$O,MATCH(J12,Matches!$B:$B,0)),"-")</f>
        <v>0</v>
      </c>
      <c r="I12" s="42">
        <f>IFERROR(INDEX(Matches!$P:$P,MATCH(J12,Matches!$B:$B,0)),"-")</f>
        <v>0</v>
      </c>
      <c r="J12" s="42" t="str">
        <f>INDEX(Jogos[[#This Row],[Column1]],1.8)</f>
        <v>Cherno More</v>
      </c>
      <c r="K12" s="61">
        <f>INDEX(Jogos[[#This Row],[2]],1.8)</f>
        <v>0.60416666666666663</v>
      </c>
      <c r="L12" s="42" t="str">
        <f>INDEX(Jogos[[#This Row],[3]],1.8)</f>
        <v>Botev Plovdiv</v>
      </c>
      <c r="M12" s="42">
        <f>IFERROR(INDEX(Matches!$W:$W,MATCH(L12,Matches!$B:$B,0)),"-")</f>
        <v>1</v>
      </c>
      <c r="N12" s="42">
        <f>IFERROR(INDEX(Matches!$X:$X,MATCH(L12,Matches!$B:$B,0)),"-")</f>
        <v>3</v>
      </c>
      <c r="O12" s="42">
        <f>IFERROR(INDEX(Matches!$Y:$Y,MATCH(L12,Matches!$B:$B,0)),"-")</f>
        <v>1</v>
      </c>
      <c r="P12" s="42">
        <f t="shared" si="1"/>
        <v>5</v>
      </c>
      <c r="Q12" s="55">
        <f>IFERROR(INDEX('HT(Away) %'!K:K,MATCH(L12,'HT(Away) %'!$A:$A,0)),"-")</f>
        <v>0</v>
      </c>
      <c r="R12" s="55">
        <f>IFERROR(INDEX('HT(Away) %'!M:M,MATCH(L12,'HT(Away) %'!$A:$A,0)),"-")</f>
        <v>-0.2</v>
      </c>
      <c r="S12" s="82" t="e">
        <f>IF(#REF! = "-", "-",IF(#REF! &gt;#REF!, "Casa Vence", IF(#REF! &lt;#REF!, "Fora Vence", "Jogo Parelho")))</f>
        <v>#REF!</v>
      </c>
      <c r="T12" s="82"/>
      <c r="U12" s="82"/>
      <c r="V12" s="82"/>
    </row>
    <row r="13" spans="3:22" ht="16.5" thickTop="1" thickBot="1" x14ac:dyDescent="0.3">
      <c r="C13" s="42" t="str">
        <f>IFERROR(INDEX(Jogos!A:A,MATCH(J13,Jogos!$J:$J,0)),"-")</f>
        <v>CUP-PO</v>
      </c>
      <c r="D13" s="55" t="str">
        <f>IFERROR(INDEX('HT(Home) %'!M:M,MATCH(J13,'HT(Home) %'!$A:$A,0)),"-")</f>
        <v>-</v>
      </c>
      <c r="E13" s="55" t="str">
        <f>IFERROR(INDEX('HT(Home) %'!K:K,MATCH(J13,'HT(Home) %'!$A:$A,0)),"-")</f>
        <v>-</v>
      </c>
      <c r="F13" s="42">
        <f t="shared" si="0"/>
        <v>0</v>
      </c>
      <c r="G13" s="42" t="str">
        <f>IFERROR(INDEX(Matches!$N:$N,MATCH(J13,Matches!$B:$B,0)),"-")</f>
        <v>-</v>
      </c>
      <c r="H13" s="42" t="str">
        <f>IFERROR(INDEX(Matches!$O:$O,MATCH(J13,Matches!$B:$B,0)),"-")</f>
        <v>-</v>
      </c>
      <c r="I13" s="42" t="str">
        <f>IFERROR(INDEX(Matches!$P:$P,MATCH(J13,Matches!$B:$B,0)),"-")</f>
        <v>-</v>
      </c>
      <c r="J13" s="42" t="str">
        <f>INDEX(Jogos[[#This Row],[Column1]],1.8)</f>
        <v>Kalisz</v>
      </c>
      <c r="K13" s="61">
        <f>INDEX(Jogos[[#This Row],[2]],1.8)</f>
        <v>0.60416666666666663</v>
      </c>
      <c r="L13" s="42" t="str">
        <f>INDEX(Jogos[[#This Row],[3]],1.8)</f>
        <v>LKS Lodz</v>
      </c>
      <c r="M13" s="42">
        <f>IFERROR(INDEX(Matches!$W:$W,MATCH(L13,Matches!$B:$B,0)),"-")</f>
        <v>0</v>
      </c>
      <c r="N13" s="42">
        <f>IFERROR(INDEX(Matches!$X:$X,MATCH(L13,Matches!$B:$B,0)),"-")</f>
        <v>0</v>
      </c>
      <c r="O13" s="42">
        <f>IFERROR(INDEX(Matches!$Y:$Y,MATCH(L13,Matches!$B:$B,0)),"-")</f>
        <v>5</v>
      </c>
      <c r="P13" s="42">
        <f t="shared" si="1"/>
        <v>5</v>
      </c>
      <c r="Q13" s="55">
        <f>IFERROR(INDEX('HT(Away) %'!K:K,MATCH(L13,'HT(Away) %'!$A:$A,0)),"-")</f>
        <v>0</v>
      </c>
      <c r="R13" s="55">
        <f>IFERROR(INDEX('HT(Away) %'!M:M,MATCH(L13,'HT(Away) %'!$A:$A,0)),"-")</f>
        <v>-2</v>
      </c>
      <c r="S13" s="82" t="e">
        <f>IF(#REF! = "-", "-",IF(#REF! &gt;#REF!, "Casa Vence", IF(#REF! &lt;#REF!, "Fora Vence", "Jogo Parelho")))</f>
        <v>#REF!</v>
      </c>
      <c r="T13" s="82"/>
      <c r="U13" s="82"/>
      <c r="V13" s="82"/>
    </row>
    <row r="14" spans="3:22" ht="16.5" thickTop="1" thickBot="1" x14ac:dyDescent="0.3">
      <c r="C14" s="42" t="str">
        <f>IFERROR(INDEX(Jogos!A:A,MATCH(J14,Jogos!$J:$J,0)),"-")</f>
        <v>CUP-PO</v>
      </c>
      <c r="D14" s="55">
        <f>IFERROR(INDEX('HT(Home) %'!M:M,MATCH(J14,'HT(Home) %'!$A:$A,0)),"-")</f>
        <v>0.33333333333333337</v>
      </c>
      <c r="E14" s="55">
        <f>IFERROR(INDEX('HT(Home) %'!K:K,MATCH(J14,'HT(Home) %'!$A:$A,0)),"-")</f>
        <v>0</v>
      </c>
      <c r="F14" s="42">
        <f t="shared" si="0"/>
        <v>6</v>
      </c>
      <c r="G14" s="42">
        <f>IFERROR(INDEX(Matches!$N:$N,MATCH(J14,Matches!$B:$B,0)),"-")</f>
        <v>3</v>
      </c>
      <c r="H14" s="42">
        <f>IFERROR(INDEX(Matches!$O:$O,MATCH(J14,Matches!$B:$B,0)),"-")</f>
        <v>2</v>
      </c>
      <c r="I14" s="42">
        <f>IFERROR(INDEX(Matches!$P:$P,MATCH(J14,Matches!$B:$B,0)),"-")</f>
        <v>1</v>
      </c>
      <c r="J14" s="42" t="str">
        <f>INDEX(Jogos[[#This Row],[Column1]],1.8)</f>
        <v>Odra Opole</v>
      </c>
      <c r="K14" s="61">
        <f>INDEX(Jogos[[#This Row],[2]],1.8)</f>
        <v>0.60416666666666663</v>
      </c>
      <c r="L14" s="42" t="str">
        <f>INDEX(Jogos[[#This Row],[3]],1.8)</f>
        <v>Stal Mielec</v>
      </c>
      <c r="M14" s="42">
        <f>IFERROR(INDEX(Matches!$W:$W,MATCH(L14,Matches!$B:$B,0)),"-")</f>
        <v>0</v>
      </c>
      <c r="N14" s="42">
        <f>IFERROR(INDEX(Matches!$X:$X,MATCH(L14,Matches!$B:$B,0)),"-")</f>
        <v>1</v>
      </c>
      <c r="O14" s="42">
        <f>IFERROR(INDEX(Matches!$Y:$Y,MATCH(L14,Matches!$B:$B,0)),"-")</f>
        <v>3</v>
      </c>
      <c r="P14" s="42">
        <f t="shared" si="1"/>
        <v>4</v>
      </c>
      <c r="Q14" s="55">
        <f>IFERROR(INDEX('HT(Away) %'!K:K,MATCH(L14,'HT(Away) %'!$A:$A,0)),"-")</f>
        <v>0.25</v>
      </c>
      <c r="R14" s="55">
        <f>IFERROR(INDEX('HT(Away) %'!M:M,MATCH(L14,'HT(Away) %'!$A:$A,0)),"-")</f>
        <v>-1</v>
      </c>
      <c r="S14" s="82" t="e">
        <f>IF(#REF! = "-", "-",IF(#REF! &gt;#REF!, "Casa Vence", IF(#REF! &lt;#REF!, "Fora Vence", "Jogo Parelho")))</f>
        <v>#REF!</v>
      </c>
      <c r="T14" s="82"/>
      <c r="U14" s="82"/>
      <c r="V14" s="82"/>
    </row>
    <row r="15" spans="3:22" ht="16.5" thickTop="1" thickBot="1" x14ac:dyDescent="0.3">
      <c r="C15" s="42" t="str">
        <f>IFERROR(INDEX(Jogos!A:A,MATCH(J15,Jogos!$J:$J,0)),"-")</f>
        <v>EST</v>
      </c>
      <c r="D15" s="55" t="str">
        <f>IFERROR(INDEX('HT(Home) %'!M:M,MATCH(J15,'HT(Home) %'!$A:$A,0)),"-")</f>
        <v>-</v>
      </c>
      <c r="E15" s="55" t="str">
        <f>IFERROR(INDEX('HT(Home) %'!K:K,MATCH(J15,'HT(Home) %'!$A:$A,0)),"-")</f>
        <v>-</v>
      </c>
      <c r="F15" s="42">
        <f t="shared" si="0"/>
        <v>0</v>
      </c>
      <c r="G15" s="42" t="str">
        <f>IFERROR(INDEX(Matches!$N:$N,MATCH(J15,Matches!$B:$B,0)),"-")</f>
        <v>-</v>
      </c>
      <c r="H15" s="42" t="str">
        <f>IFERROR(INDEX(Matches!$O:$O,MATCH(J15,Matches!$B:$B,0)),"-")</f>
        <v>-</v>
      </c>
      <c r="I15" s="42" t="str">
        <f>IFERROR(INDEX(Matches!$P:$P,MATCH(J15,Matches!$B:$B,0)),"-")</f>
        <v>-</v>
      </c>
      <c r="J15" s="42" t="str">
        <f>INDEX(Jogos[[#This Row],[Column1]],1.8)</f>
        <v>Harju Jalgpalli</v>
      </c>
      <c r="K15" s="61">
        <f>INDEX(Jogos[[#This Row],[2]],1.8)</f>
        <v>0.61458333333333337</v>
      </c>
      <c r="L15" s="42" t="str">
        <f>INDEX(Jogos[[#This Row],[3]],1.8)</f>
        <v>Levadia</v>
      </c>
      <c r="M15" s="42" t="str">
        <f>IFERROR(INDEX(Matches!$W:$W,MATCH(L15,Matches!$B:$B,0)),"-")</f>
        <v>-</v>
      </c>
      <c r="N15" s="42" t="str">
        <f>IFERROR(INDEX(Matches!$X:$X,MATCH(L15,Matches!$B:$B,0)),"-")</f>
        <v>-</v>
      </c>
      <c r="O15" s="42" t="str">
        <f>IFERROR(INDEX(Matches!$Y:$Y,MATCH(L15,Matches!$B:$B,0)),"-")</f>
        <v>-</v>
      </c>
      <c r="P15" s="42">
        <f t="shared" si="1"/>
        <v>0</v>
      </c>
      <c r="Q15" s="55" t="str">
        <f>IFERROR(INDEX('HT(Away) %'!K:K,MATCH(L15,'HT(Away) %'!$A:$A,0)),"-")</f>
        <v>-</v>
      </c>
      <c r="R15" s="55" t="str">
        <f>IFERROR(INDEX('HT(Away) %'!M:M,MATCH(L15,'HT(Away) %'!$A:$A,0)),"-")</f>
        <v>-</v>
      </c>
      <c r="S15" s="82" t="e">
        <f>IF(#REF! = "-", "-",IF(#REF! &gt;#REF!, "Casa Vence", IF(#REF! &lt;#REF!, "Fora Vence", "Jogo Parelho")))</f>
        <v>#REF!</v>
      </c>
      <c r="T15" s="82"/>
      <c r="U15" s="82"/>
      <c r="V15" s="82"/>
    </row>
    <row r="16" spans="3:22" ht="16.5" thickTop="1" thickBot="1" x14ac:dyDescent="0.3">
      <c r="C16" s="42" t="str">
        <f>IFERROR(INDEX(Jogos!A:A,MATCH(J16,Jogos!$J:$J,0)),"-")</f>
        <v>SPA</v>
      </c>
      <c r="D16" s="55">
        <f>IFERROR(INDEX('HT(Home) %'!M:M,MATCH(J16,'HT(Home) %'!$A:$A,0)),"-")</f>
        <v>-0.66666666666666663</v>
      </c>
      <c r="E16" s="55">
        <f>IFERROR(INDEX('HT(Home) %'!K:K,MATCH(J16,'HT(Home) %'!$A:$A,0)),"-")</f>
        <v>0</v>
      </c>
      <c r="F16" s="42">
        <f t="shared" si="0"/>
        <v>3</v>
      </c>
      <c r="G16" s="42">
        <f>IFERROR(INDEX(Matches!$N:$N,MATCH(J16,Matches!$B:$B,0)),"-")</f>
        <v>1</v>
      </c>
      <c r="H16" s="42">
        <f>IFERROR(INDEX(Matches!$O:$O,MATCH(J16,Matches!$B:$B,0)),"-")</f>
        <v>0</v>
      </c>
      <c r="I16" s="42">
        <f>IFERROR(INDEX(Matches!$P:$P,MATCH(J16,Matches!$B:$B,0)),"-")</f>
        <v>2</v>
      </c>
      <c r="J16" s="42" t="str">
        <f>INDEX(Jogos[[#This Row],[Column1]],1.8)</f>
        <v>Sevilla FC</v>
      </c>
      <c r="K16" s="61">
        <f>INDEX(Jogos[[#This Row],[2]],1.8)</f>
        <v>0.625</v>
      </c>
      <c r="L16" s="42" t="str">
        <f>INDEX(Jogos[[#This Row],[3]],1.8)</f>
        <v>Almeria</v>
      </c>
      <c r="M16" s="42">
        <f>IFERROR(INDEX(Matches!$W:$W,MATCH(L16,Matches!$B:$B,0)),"-")</f>
        <v>0</v>
      </c>
      <c r="N16" s="42">
        <f>IFERROR(INDEX(Matches!$X:$X,MATCH(L16,Matches!$B:$B,0)),"-")</f>
        <v>1</v>
      </c>
      <c r="O16" s="42">
        <f>IFERROR(INDEX(Matches!$Y:$Y,MATCH(L16,Matches!$B:$B,0)),"-")</f>
        <v>1</v>
      </c>
      <c r="P16" s="42">
        <f t="shared" si="1"/>
        <v>2</v>
      </c>
      <c r="Q16" s="55">
        <f>IFERROR(INDEX('HT(Away) %'!K:K,MATCH(L16,'HT(Away) %'!$A:$A,0)),"-")</f>
        <v>0.5</v>
      </c>
      <c r="R16" s="55">
        <f>IFERROR(INDEX('HT(Away) %'!M:M,MATCH(L16,'HT(Away) %'!$A:$A,0)),"-")</f>
        <v>0</v>
      </c>
      <c r="S16" s="82" t="e">
        <f>IF(#REF! = "-", "-",IF(#REF! &gt;#REF!, "Casa Vence", IF(#REF! &lt;#REF!, "Fora Vence", "Jogo Parelho")))</f>
        <v>#REF!</v>
      </c>
      <c r="T16" s="82"/>
      <c r="U16" s="82"/>
      <c r="V16" s="82"/>
    </row>
    <row r="17" spans="3:22" ht="16.5" thickTop="1" thickBot="1" x14ac:dyDescent="0.3">
      <c r="C17" s="42" t="str">
        <f>IFERROR(INDEX(Jogos!A:A,MATCH(J17,Jogos!$J:$J,0)),"-")</f>
        <v>CUP-PO</v>
      </c>
      <c r="D17" s="55" t="str">
        <f>IFERROR(INDEX('HT(Home) %'!M:M,MATCH(J17,'HT(Home) %'!$A:$A,0)),"-")</f>
        <v>-</v>
      </c>
      <c r="E17" s="55" t="str">
        <f>IFERROR(INDEX('HT(Home) %'!K:K,MATCH(J17,'HT(Home) %'!$A:$A,0)),"-")</f>
        <v>-</v>
      </c>
      <c r="F17" s="42">
        <f t="shared" si="0"/>
        <v>0</v>
      </c>
      <c r="G17" s="42" t="str">
        <f>IFERROR(INDEX(Matches!$N:$N,MATCH(J17,Matches!$B:$B,0)),"-")</f>
        <v>-</v>
      </c>
      <c r="H17" s="42" t="str">
        <f>IFERROR(INDEX(Matches!$O:$O,MATCH(J17,Matches!$B:$B,0)),"-")</f>
        <v>-</v>
      </c>
      <c r="I17" s="42" t="str">
        <f>IFERROR(INDEX(Matches!$P:$P,MATCH(J17,Matches!$B:$B,0)),"-")</f>
        <v>-</v>
      </c>
      <c r="J17" s="42" t="str">
        <f>INDEX(Jogos[[#This Row],[Column1]],1.8)</f>
        <v>SKRA Czestochow</v>
      </c>
      <c r="K17" s="61">
        <f>INDEX(Jogos[[#This Row],[2]],1.8)</f>
        <v>0.625</v>
      </c>
      <c r="L17" s="42" t="str">
        <f>INDEX(Jogos[[#This Row],[3]],1.8)</f>
        <v>Polonia Warszaw</v>
      </c>
      <c r="M17" s="42">
        <f>IFERROR(INDEX(Matches!$W:$W,MATCH(L17,Matches!$B:$B,0)),"-")</f>
        <v>2</v>
      </c>
      <c r="N17" s="42">
        <f>IFERROR(INDEX(Matches!$X:$X,MATCH(L17,Matches!$B:$B,0)),"-")</f>
        <v>1</v>
      </c>
      <c r="O17" s="42">
        <f>IFERROR(INDEX(Matches!$Y:$Y,MATCH(L17,Matches!$B:$B,0)),"-")</f>
        <v>1</v>
      </c>
      <c r="P17" s="42">
        <f t="shared" si="1"/>
        <v>4</v>
      </c>
      <c r="Q17" s="55">
        <f>IFERROR(INDEX('HT(Away) %'!K:K,MATCH(L17,'HT(Away) %'!$A:$A,0)),"-")</f>
        <v>0</v>
      </c>
      <c r="R17" s="55">
        <f>IFERROR(INDEX('HT(Away) %'!M:M,MATCH(L17,'HT(Away) %'!$A:$A,0)),"-")</f>
        <v>0</v>
      </c>
      <c r="S17" s="82" t="e">
        <f>IF(#REF! = "-", "-",IF(#REF! &gt;#REF!, "Casa Vence", IF(#REF! &lt;#REF!, "Fora Vence", "Jogo Parelho")))</f>
        <v>#REF!</v>
      </c>
      <c r="T17" s="82"/>
      <c r="U17" s="82"/>
      <c r="V17" s="82"/>
    </row>
    <row r="18" spans="3:22" ht="16.5" thickTop="1" thickBot="1" x14ac:dyDescent="0.3">
      <c r="C18" s="42" t="str">
        <f>IFERROR(INDEX(Jogos!A:A,MATCH(J18,Jogos!$J:$J,0)),"-")</f>
        <v>SER</v>
      </c>
      <c r="D18" s="55" t="str">
        <f>IFERROR(INDEX('HT(Home) %'!M:M,MATCH(J18,'HT(Home) %'!$A:$A,0)),"-")</f>
        <v>-</v>
      </c>
      <c r="E18" s="55">
        <f>IFERROR(INDEX('HT(Home) %'!K:K,MATCH(J18,'HT(Home) %'!$A:$A,0)),"-")</f>
        <v>1.75</v>
      </c>
      <c r="F18" s="42">
        <f t="shared" si="0"/>
        <v>4</v>
      </c>
      <c r="G18" s="42">
        <f>IFERROR(INDEX(Matches!$N:$N,MATCH(J18,Matches!$B:$B,0)),"-")</f>
        <v>0</v>
      </c>
      <c r="H18" s="42">
        <f>IFERROR(INDEX(Matches!$O:$O,MATCH(J18,Matches!$B:$B,0)),"-")</f>
        <v>3</v>
      </c>
      <c r="I18" s="42">
        <f>IFERROR(INDEX(Matches!$P:$P,MATCH(J18,Matches!$B:$B,0)),"-")</f>
        <v>1</v>
      </c>
      <c r="J18" s="42" t="str">
        <f>INDEX(Jogos[[#This Row],[Column1]],1.8)</f>
        <v>Sloboda Uzice</v>
      </c>
      <c r="K18" s="61">
        <f>INDEX(Jogos[[#This Row],[2]],1.8)</f>
        <v>0.625</v>
      </c>
      <c r="L18" s="42" t="str">
        <f>INDEX(Jogos[[#This Row],[3]],1.8)</f>
        <v>Indija</v>
      </c>
      <c r="M18" s="42">
        <f>IFERROR(INDEX(Matches!$W:$W,MATCH(L18,Matches!$B:$B,0)),"-")</f>
        <v>2</v>
      </c>
      <c r="N18" s="42">
        <f>IFERROR(INDEX(Matches!$X:$X,MATCH(L18,Matches!$B:$B,0)),"-")</f>
        <v>0</v>
      </c>
      <c r="O18" s="42">
        <f>IFERROR(INDEX(Matches!$Y:$Y,MATCH(L18,Matches!$B:$B,0)),"-")</f>
        <v>2</v>
      </c>
      <c r="P18" s="42">
        <f t="shared" si="1"/>
        <v>4</v>
      </c>
      <c r="Q18" s="55">
        <f>IFERROR(INDEX('HT(Away) %'!K:K,MATCH(L18,'HT(Away) %'!$A:$A,0)),"-")</f>
        <v>1</v>
      </c>
      <c r="R18" s="55" t="str">
        <f>IFERROR(INDEX('HT(Away) %'!M:M,MATCH(L18,'HT(Away) %'!$A:$A,0)),"-")</f>
        <v>-</v>
      </c>
      <c r="S18" s="82" t="e">
        <f>IF(#REF! = "-", "-",IF(#REF! &gt;#REF!, "Casa Vence", IF(#REF! &lt;#REF!, "Fora Vence", "Jogo Parelho")))</f>
        <v>#REF!</v>
      </c>
      <c r="T18" s="82"/>
      <c r="U18" s="82"/>
      <c r="V18" s="82"/>
    </row>
    <row r="19" spans="3:22" ht="16.5" thickTop="1" thickBot="1" x14ac:dyDescent="0.3">
      <c r="C19" s="42" t="str">
        <f>IFERROR(INDEX(Jogos!A:A,MATCH(J19,Jogos!$J:$J,0)),"-")</f>
        <v>TUR</v>
      </c>
      <c r="D19" s="55">
        <f>IFERROR(INDEX('HT(Home) %'!M:M,MATCH(J19,'HT(Home) %'!$A:$A,0)),"-")</f>
        <v>-0.5</v>
      </c>
      <c r="E19" s="55">
        <f>IFERROR(INDEX('HT(Home) %'!K:K,MATCH(J19,'HT(Home) %'!$A:$A,0)),"-")</f>
        <v>0</v>
      </c>
      <c r="F19" s="42">
        <f t="shared" si="0"/>
        <v>2</v>
      </c>
      <c r="G19" s="42">
        <f>IFERROR(INDEX(Matches!$N:$N,MATCH(J19,Matches!$B:$B,0)),"-")</f>
        <v>0</v>
      </c>
      <c r="H19" s="42">
        <f>IFERROR(INDEX(Matches!$O:$O,MATCH(J19,Matches!$B:$B,0)),"-")</f>
        <v>1</v>
      </c>
      <c r="I19" s="42">
        <f>IFERROR(INDEX(Matches!$P:$P,MATCH(J19,Matches!$B:$B,0)),"-")</f>
        <v>1</v>
      </c>
      <c r="J19" s="42" t="str">
        <f>INDEX(Jogos[[#This Row],[Column1]],1.8)</f>
        <v>Istanbulspor</v>
      </c>
      <c r="K19" s="61">
        <f>INDEX(Jogos[[#This Row],[2]],1.8)</f>
        <v>0.625</v>
      </c>
      <c r="L19" s="42" t="str">
        <f>INDEX(Jogos[[#This Row],[3]],1.8)</f>
        <v>Galatasaray</v>
      </c>
      <c r="M19" s="42">
        <f>IFERROR(INDEX(Matches!$W:$W,MATCH(L19,Matches!$B:$B,0)),"-")</f>
        <v>2</v>
      </c>
      <c r="N19" s="42">
        <f>IFERROR(INDEX(Matches!$X:$X,MATCH(L19,Matches!$B:$B,0)),"-")</f>
        <v>1</v>
      </c>
      <c r="O19" s="42">
        <f>IFERROR(INDEX(Matches!$Y:$Y,MATCH(L19,Matches!$B:$B,0)),"-")</f>
        <v>0</v>
      </c>
      <c r="P19" s="42">
        <f t="shared" si="1"/>
        <v>3</v>
      </c>
      <c r="Q19" s="55">
        <f>IFERROR(INDEX('HT(Away) %'!K:K,MATCH(L19,'HT(Away) %'!$A:$A,0)),"-")</f>
        <v>0.66666666666666663</v>
      </c>
      <c r="R19" s="55">
        <f>IFERROR(INDEX('HT(Away) %'!M:M,MATCH(L19,'HT(Away) %'!$A:$A,0)),"-")</f>
        <v>1.3333333333333333</v>
      </c>
      <c r="S19" s="82" t="e">
        <f>IF(#REF! = "-", "-",IF(#REF! &gt;#REF!, "Casa Vence", IF(#REF! &lt;#REF!, "Fora Vence", "Jogo Parelho")))</f>
        <v>#REF!</v>
      </c>
      <c r="T19" s="82"/>
      <c r="U19" s="82"/>
      <c r="V19" s="82"/>
    </row>
    <row r="20" spans="3:22" ht="16.5" thickTop="1" thickBot="1" x14ac:dyDescent="0.3">
      <c r="C20" s="42" t="str">
        <f>IFERROR(INDEX(Jogos!A:A,MATCH(J20,Jogos!$J:$J,0)),"-")</f>
        <v>SER</v>
      </c>
      <c r="D20" s="55">
        <f>IFERROR(INDEX('HT(Home) %'!M:M,MATCH(J20,'HT(Home) %'!$A:$A,0)),"-")</f>
        <v>1.25</v>
      </c>
      <c r="E20" s="55">
        <f>IFERROR(INDEX('HT(Home) %'!K:K,MATCH(J20,'HT(Home) %'!$A:$A,0)),"-")</f>
        <v>0.5</v>
      </c>
      <c r="F20" s="42">
        <f t="shared" si="0"/>
        <v>4</v>
      </c>
      <c r="G20" s="42">
        <f>IFERROR(INDEX(Matches!$N:$N,MATCH(J20,Matches!$B:$B,0)),"-")</f>
        <v>3</v>
      </c>
      <c r="H20" s="42">
        <f>IFERROR(INDEX(Matches!$O:$O,MATCH(J20,Matches!$B:$B,0)),"-")</f>
        <v>1</v>
      </c>
      <c r="I20" s="42">
        <f>IFERROR(INDEX(Matches!$P:$P,MATCH(J20,Matches!$B:$B,0)),"-")</f>
        <v>0</v>
      </c>
      <c r="J20" s="42" t="str">
        <f>INDEX(Jogos[[#This Row],[Column1]],1.8)</f>
        <v>Backa Topola</v>
      </c>
      <c r="K20" s="61">
        <f>INDEX(Jogos[[#This Row],[2]],1.8)</f>
        <v>0.62847222222222221</v>
      </c>
      <c r="L20" s="42" t="str">
        <f>INDEX(Jogos[[#This Row],[3]],1.8)</f>
        <v>Napredak</v>
      </c>
      <c r="M20" s="42">
        <f>IFERROR(INDEX(Matches!$W:$W,MATCH(L20,Matches!$B:$B,0)),"-")</f>
        <v>1</v>
      </c>
      <c r="N20" s="42">
        <f>IFERROR(INDEX(Matches!$X:$X,MATCH(L20,Matches!$B:$B,0)),"-")</f>
        <v>0</v>
      </c>
      <c r="O20" s="42">
        <f>IFERROR(INDEX(Matches!$Y:$Y,MATCH(L20,Matches!$B:$B,0)),"-")</f>
        <v>2</v>
      </c>
      <c r="P20" s="42">
        <f t="shared" si="1"/>
        <v>3</v>
      </c>
      <c r="Q20" s="55">
        <f>IFERROR(INDEX('HT(Away) %'!K:K,MATCH(L20,'HT(Away) %'!$A:$A,0)),"-")</f>
        <v>0.33333333333333331</v>
      </c>
      <c r="R20" s="55">
        <f>IFERROR(INDEX('HT(Away) %'!M:M,MATCH(L20,'HT(Away) %'!$A:$A,0)),"-")</f>
        <v>-0.66666666666666663</v>
      </c>
      <c r="S20" s="82" t="e">
        <f>IF(#REF! = "-", "-",IF(#REF! &gt;#REF!, "Casa Vence", IF(#REF! &lt;#REF!, "Fora Vence", "Jogo Parelho")))</f>
        <v>#REF!</v>
      </c>
      <c r="T20" s="82"/>
      <c r="U20" s="82"/>
      <c r="V20" s="82"/>
    </row>
    <row r="21" spans="3:22" ht="16.5" thickTop="1" thickBot="1" x14ac:dyDescent="0.3">
      <c r="C21" s="42" t="str">
        <f>IFERROR(INDEX(Jogos!A:A,MATCH(J21,Jogos!$J:$J,0)),"-")</f>
        <v>ISR</v>
      </c>
      <c r="D21" s="55" t="str">
        <f>IFERROR(INDEX('HT(Home) %'!M:M,MATCH(J21,'HT(Home) %'!$A:$A,0)),"-")</f>
        <v>-</v>
      </c>
      <c r="E21" s="55" t="str">
        <f>IFERROR(INDEX('HT(Home) %'!K:K,MATCH(J21,'HT(Home) %'!$A:$A,0)),"-")</f>
        <v>-</v>
      </c>
      <c r="F21" s="42">
        <f t="shared" si="0"/>
        <v>0</v>
      </c>
      <c r="G21" s="42" t="str">
        <f>IFERROR(INDEX(Matches!$N:$N,MATCH(J21,Matches!$B:$B,0)),"-")</f>
        <v>-</v>
      </c>
      <c r="H21" s="42" t="str">
        <f>IFERROR(INDEX(Matches!$O:$O,MATCH(J21,Matches!$B:$B,0)),"-")</f>
        <v>-</v>
      </c>
      <c r="I21" s="42" t="str">
        <f>IFERROR(INDEX(Matches!$P:$P,MATCH(J21,Matches!$B:$B,0)),"-")</f>
        <v>-</v>
      </c>
      <c r="J21" s="42" t="str">
        <f>INDEX(Jogos[[#This Row],[Column1]],1.8)</f>
        <v>Hapoel Tel Aviv</v>
      </c>
      <c r="K21" s="61">
        <f>INDEX(Jogos[[#This Row],[2]],1.8)</f>
        <v>0.64583333333333337</v>
      </c>
      <c r="L21" s="42" t="str">
        <f>INDEX(Jogos[[#This Row],[3]],1.8)</f>
        <v>M. Tel Aviv</v>
      </c>
      <c r="M21" s="42" t="str">
        <f>IFERROR(INDEX(Matches!$W:$W,MATCH(L21,Matches!$B:$B,0)),"-")</f>
        <v>-</v>
      </c>
      <c r="N21" s="42" t="str">
        <f>IFERROR(INDEX(Matches!$X:$X,MATCH(L21,Matches!$B:$B,0)),"-")</f>
        <v>-</v>
      </c>
      <c r="O21" s="42" t="str">
        <f>IFERROR(INDEX(Matches!$Y:$Y,MATCH(L21,Matches!$B:$B,0)),"-")</f>
        <v>-</v>
      </c>
      <c r="P21" s="42">
        <f t="shared" si="1"/>
        <v>0</v>
      </c>
      <c r="Q21" s="55" t="str">
        <f>IFERROR(INDEX('HT(Away) %'!K:K,MATCH(L21,'HT(Away) %'!$A:$A,0)),"-")</f>
        <v>-</v>
      </c>
      <c r="R21" s="55" t="str">
        <f>IFERROR(INDEX('HT(Away) %'!M:M,MATCH(L21,'HT(Away) %'!$A:$A,0)),"-")</f>
        <v>-</v>
      </c>
      <c r="S21" s="82" t="e">
        <f>IF(#REF! = "-", "-",IF(#REF! &gt;#REF!, "Casa Vence", IF(#REF! &lt;#REF!, "Fora Vence", "Jogo Parelho")))</f>
        <v>#REF!</v>
      </c>
      <c r="T21" s="82"/>
      <c r="U21" s="82"/>
      <c r="V21" s="82"/>
    </row>
    <row r="22" spans="3:22" ht="16.5" thickTop="1" thickBot="1" x14ac:dyDescent="0.3">
      <c r="C22" s="42" t="str">
        <f>IFERROR(INDEX(Jogos!A:A,MATCH(J22,Jogos!$J:$J,0)),"-")</f>
        <v>SOU</v>
      </c>
      <c r="D22" s="55">
        <f>IFERROR(INDEX('HT(Home) %'!M:M,MATCH(J22,'HT(Home) %'!$A:$A,0)),"-")</f>
        <v>-0.75</v>
      </c>
      <c r="E22" s="55">
        <f>IFERROR(INDEX('HT(Home) %'!K:K,MATCH(J22,'HT(Home) %'!$A:$A,0)),"-")</f>
        <v>0.25</v>
      </c>
      <c r="F22" s="42">
        <f t="shared" si="0"/>
        <v>4</v>
      </c>
      <c r="G22" s="42">
        <f>IFERROR(INDEX(Matches!$N:$N,MATCH(J22,Matches!$B:$B,0)),"-")</f>
        <v>0</v>
      </c>
      <c r="H22" s="42">
        <f>IFERROR(INDEX(Matches!$O:$O,MATCH(J22,Matches!$B:$B,0)),"-")</f>
        <v>2</v>
      </c>
      <c r="I22" s="42">
        <f>IFERROR(INDEX(Matches!$P:$P,MATCH(J22,Matches!$B:$B,0)),"-")</f>
        <v>2</v>
      </c>
      <c r="J22" s="42" t="str">
        <f>INDEX(Jogos[[#This Row],[Column1]],1.8)</f>
        <v>Chippa Utd</v>
      </c>
      <c r="K22" s="61">
        <f>INDEX(Jogos[[#This Row],[2]],1.8)</f>
        <v>0.64583333333333337</v>
      </c>
      <c r="L22" s="42" t="str">
        <f>INDEX(Jogos[[#This Row],[3]],1.8)</f>
        <v>SuperSport Utd</v>
      </c>
      <c r="M22" s="42">
        <f>IFERROR(INDEX(Matches!$W:$W,MATCH(L22,Matches!$B:$B,0)),"-")</f>
        <v>1</v>
      </c>
      <c r="N22" s="42">
        <f>IFERROR(INDEX(Matches!$X:$X,MATCH(L22,Matches!$B:$B,0)),"-")</f>
        <v>1</v>
      </c>
      <c r="O22" s="42">
        <f>IFERROR(INDEX(Matches!$Y:$Y,MATCH(L22,Matches!$B:$B,0)),"-")</f>
        <v>0</v>
      </c>
      <c r="P22" s="42">
        <f t="shared" si="1"/>
        <v>2</v>
      </c>
      <c r="Q22" s="55">
        <f>IFERROR(INDEX('HT(Away) %'!K:K,MATCH(L22,'HT(Away) %'!$A:$A,0)),"-")</f>
        <v>0</v>
      </c>
      <c r="R22" s="55">
        <f>IFERROR(INDEX('HT(Away) %'!M:M,MATCH(L22,'HT(Away) %'!$A:$A,0)),"-")</f>
        <v>0</v>
      </c>
      <c r="S22" s="82" t="e">
        <f>IF(#REF! = "-", "-",IF(#REF! &gt;#REF!, "Casa Vence", IF(#REF! &lt;#REF!, "Fora Vence", "Jogo Parelho")))</f>
        <v>#REF!</v>
      </c>
      <c r="T22" s="82"/>
      <c r="U22" s="82"/>
      <c r="V22" s="82"/>
    </row>
    <row r="23" spans="3:22" ht="16.5" thickTop="1" thickBot="1" x14ac:dyDescent="0.3">
      <c r="C23" s="42" t="str">
        <f>IFERROR(INDEX(Jogos!A:A,MATCH(J23,Jogos!$J:$J,0)),"-")</f>
        <v>SWI</v>
      </c>
      <c r="D23" s="55">
        <f>IFERROR(INDEX('HT(Home) %'!M:M,MATCH(J23,'HT(Home) %'!$A:$A,0)),"-")</f>
        <v>1.6666666666666665</v>
      </c>
      <c r="E23" s="55">
        <f>IFERROR(INDEX('HT(Home) %'!K:K,MATCH(J23,'HT(Home) %'!$A:$A,0)),"-")</f>
        <v>1</v>
      </c>
      <c r="F23" s="42">
        <f t="shared" si="0"/>
        <v>3</v>
      </c>
      <c r="G23" s="42">
        <f>IFERROR(INDEX(Matches!$N:$N,MATCH(J23,Matches!$B:$B,0)),"-")</f>
        <v>2</v>
      </c>
      <c r="H23" s="42">
        <f>IFERROR(INDEX(Matches!$O:$O,MATCH(J23,Matches!$B:$B,0)),"-")</f>
        <v>1</v>
      </c>
      <c r="I23" s="42">
        <f>IFERROR(INDEX(Matches!$P:$P,MATCH(J23,Matches!$B:$B,0)),"-")</f>
        <v>0</v>
      </c>
      <c r="J23" s="42" t="str">
        <f>INDEX(Jogos[[#This Row],[Column1]],1.8)</f>
        <v>Neuchatel Xamax</v>
      </c>
      <c r="K23" s="61">
        <f>INDEX(Jogos[[#This Row],[2]],1.8)</f>
        <v>0.64583333333333337</v>
      </c>
      <c r="L23" s="42" t="str">
        <f>INDEX(Jogos[[#This Row],[3]],1.8)</f>
        <v>Baden</v>
      </c>
      <c r="M23" s="42">
        <f>IFERROR(INDEX(Matches!$W:$W,MATCH(L23,Matches!$B:$B,0)),"-")</f>
        <v>0</v>
      </c>
      <c r="N23" s="42">
        <f>IFERROR(INDEX(Matches!$X:$X,MATCH(L23,Matches!$B:$B,0)),"-")</f>
        <v>1</v>
      </c>
      <c r="O23" s="42">
        <f>IFERROR(INDEX(Matches!$Y:$Y,MATCH(L23,Matches!$B:$B,0)),"-")</f>
        <v>2</v>
      </c>
      <c r="P23" s="42">
        <f t="shared" si="1"/>
        <v>3</v>
      </c>
      <c r="Q23" s="55">
        <f>IFERROR(INDEX('HT(Away) %'!K:K,MATCH(L23,'HT(Away) %'!$A:$A,0)),"-")</f>
        <v>0</v>
      </c>
      <c r="R23" s="55">
        <f>IFERROR(INDEX('HT(Away) %'!M:M,MATCH(L23,'HT(Away) %'!$A:$A,0)),"-")</f>
        <v>-1.3333333333333333</v>
      </c>
      <c r="S23" s="82" t="e">
        <f>IF(#REF! = "-", "-",IF(#REF! &gt;#REF!, "Casa Vence", IF(#REF! &lt;#REF!, "Fora Vence", "Jogo Parelho")))</f>
        <v>#REF!</v>
      </c>
      <c r="T23" s="82"/>
      <c r="U23" s="82"/>
      <c r="V23" s="82"/>
    </row>
    <row r="24" spans="3:22" ht="16.5" thickTop="1" thickBot="1" x14ac:dyDescent="0.3">
      <c r="C24" s="42" t="str">
        <f>IFERROR(INDEX(Jogos!A:A,MATCH(J24,Jogos!$J:$J,0)),"-")</f>
        <v>SWI</v>
      </c>
      <c r="D24" s="55">
        <f>IFERROR(INDEX('HT(Home) %'!M:M,MATCH(J24,'HT(Home) %'!$A:$A,0)),"-")</f>
        <v>-0.25</v>
      </c>
      <c r="E24" s="55">
        <f>IFERROR(INDEX('HT(Home) %'!K:K,MATCH(J24,'HT(Home) %'!$A:$A,0)),"-")</f>
        <v>0.5</v>
      </c>
      <c r="F24" s="42">
        <f t="shared" si="0"/>
        <v>4</v>
      </c>
      <c r="G24" s="42">
        <f>IFERROR(INDEX(Matches!$N:$N,MATCH(J24,Matches!$B:$B,0)),"-")</f>
        <v>0</v>
      </c>
      <c r="H24" s="42">
        <f>IFERROR(INDEX(Matches!$O:$O,MATCH(J24,Matches!$B:$B,0)),"-")</f>
        <v>2</v>
      </c>
      <c r="I24" s="42">
        <f>IFERROR(INDEX(Matches!$P:$P,MATCH(J24,Matches!$B:$B,0)),"-")</f>
        <v>2</v>
      </c>
      <c r="J24" s="42" t="str">
        <f>INDEX(Jogos[[#This Row],[Column1]],1.8)</f>
        <v>Schaffhausen</v>
      </c>
      <c r="K24" s="61">
        <f>INDEX(Jogos[[#This Row],[2]],1.8)</f>
        <v>0.64583333333333337</v>
      </c>
      <c r="L24" s="42" t="str">
        <f>INDEX(Jogos[[#This Row],[3]],1.8)</f>
        <v>Bellinzona</v>
      </c>
      <c r="M24" s="42">
        <f>IFERROR(INDEX(Matches!$W:$W,MATCH(L24,Matches!$B:$B,0)),"-")</f>
        <v>0</v>
      </c>
      <c r="N24" s="42">
        <f>IFERROR(INDEX(Matches!$X:$X,MATCH(L24,Matches!$B:$B,0)),"-")</f>
        <v>2</v>
      </c>
      <c r="O24" s="42">
        <f>IFERROR(INDEX(Matches!$Y:$Y,MATCH(L24,Matches!$B:$B,0)),"-")</f>
        <v>1</v>
      </c>
      <c r="P24" s="42">
        <f t="shared" si="1"/>
        <v>3</v>
      </c>
      <c r="Q24" s="55">
        <f>IFERROR(INDEX('HT(Away) %'!K:K,MATCH(L24,'HT(Away) %'!$A:$A,0)),"-")</f>
        <v>0.33333333333333331</v>
      </c>
      <c r="R24" s="55">
        <f>IFERROR(INDEX('HT(Away) %'!M:M,MATCH(L24,'HT(Away) %'!$A:$A,0)),"-")</f>
        <v>-0.66666666666666663</v>
      </c>
      <c r="S24" s="82" t="e">
        <f>IF(#REF! = "-", "-",IF(#REF! &gt;#REF!, "Casa Vence", IF(#REF! &lt;#REF!, "Fora Vence", "Jogo Parelho")))</f>
        <v>#REF!</v>
      </c>
      <c r="T24" s="82"/>
      <c r="U24" s="82"/>
      <c r="V24" s="82"/>
    </row>
    <row r="25" spans="3:22" ht="16.5" thickTop="1" thickBot="1" x14ac:dyDescent="0.3">
      <c r="C25" s="42" t="str">
        <f>IFERROR(INDEX(Jogos!A:A,MATCH(J25,Jogos!$J:$J,0)),"-")</f>
        <v>SWI</v>
      </c>
      <c r="D25" s="55">
        <f>IFERROR(INDEX('HT(Home) %'!M:M,MATCH(J25,'HT(Home) %'!$A:$A,0)),"-")</f>
        <v>-0.33333333333333331</v>
      </c>
      <c r="E25" s="55">
        <f>IFERROR(INDEX('HT(Home) %'!K:K,MATCH(J25,'HT(Home) %'!$A:$A,0)),"-")</f>
        <v>0</v>
      </c>
      <c r="F25" s="42">
        <f t="shared" si="0"/>
        <v>3</v>
      </c>
      <c r="G25" s="42">
        <f>IFERROR(INDEX(Matches!$N:$N,MATCH(J25,Matches!$B:$B,0)),"-")</f>
        <v>1</v>
      </c>
      <c r="H25" s="42">
        <f>IFERROR(INDEX(Matches!$O:$O,MATCH(J25,Matches!$B:$B,0)),"-")</f>
        <v>1</v>
      </c>
      <c r="I25" s="42">
        <f>IFERROR(INDEX(Matches!$P:$P,MATCH(J25,Matches!$B:$B,0)),"-")</f>
        <v>1</v>
      </c>
      <c r="J25" s="42" t="str">
        <f>INDEX(Jogos[[#This Row],[Column1]],1.8)</f>
        <v>Stade Nyonnais</v>
      </c>
      <c r="K25" s="61">
        <f>INDEX(Jogos[[#This Row],[2]],1.8)</f>
        <v>0.64583333333333337</v>
      </c>
      <c r="L25" s="42" t="str">
        <f>INDEX(Jogos[[#This Row],[3]],1.8)</f>
        <v>Wil</v>
      </c>
      <c r="M25" s="42">
        <f>IFERROR(INDEX(Matches!$W:$W,MATCH(L25,Matches!$B:$B,0)),"-")</f>
        <v>3</v>
      </c>
      <c r="N25" s="42">
        <f>IFERROR(INDEX(Matches!$X:$X,MATCH(L25,Matches!$B:$B,0)),"-")</f>
        <v>0</v>
      </c>
      <c r="O25" s="42">
        <f>IFERROR(INDEX(Matches!$Y:$Y,MATCH(L25,Matches!$B:$B,0)),"-")</f>
        <v>1</v>
      </c>
      <c r="P25" s="42">
        <f t="shared" si="1"/>
        <v>4</v>
      </c>
      <c r="Q25" s="55">
        <f>IFERROR(INDEX('HT(Away) %'!K:K,MATCH(L25,'HT(Away) %'!$A:$A,0)),"-")</f>
        <v>0.75</v>
      </c>
      <c r="R25" s="55">
        <f>IFERROR(INDEX('HT(Away) %'!M:M,MATCH(L25,'HT(Away) %'!$A:$A,0)),"-")</f>
        <v>1</v>
      </c>
      <c r="S25" s="82" t="e">
        <f>IF(#REF! = "-", "-",IF(#REF! &gt;#REF!, "Casa Vence", IF(#REF! &lt;#REF!, "Fora Vence", "Jogo Parelho")))</f>
        <v>#REF!</v>
      </c>
      <c r="T25" s="82"/>
      <c r="U25" s="82"/>
      <c r="V25" s="82"/>
    </row>
    <row r="26" spans="3:22" ht="16.5" thickTop="1" thickBot="1" x14ac:dyDescent="0.3">
      <c r="C26" s="42" t="str">
        <f>IFERROR(INDEX(Jogos!A:A,MATCH(J26,Jogos!$J:$J,0)),"-")</f>
        <v>ITA</v>
      </c>
      <c r="D26" s="55">
        <f>IFERROR(INDEX('HT(Home) %'!M:M,MATCH(J26,'HT(Home) %'!$A:$A,0)),"-")</f>
        <v>0.5</v>
      </c>
      <c r="E26" s="55">
        <f>IFERROR(INDEX('HT(Home) %'!K:K,MATCH(J26,'HT(Home) %'!$A:$A,0)),"-")</f>
        <v>0.5</v>
      </c>
      <c r="F26" s="42">
        <f t="shared" si="0"/>
        <v>2</v>
      </c>
      <c r="G26" s="42">
        <f>IFERROR(INDEX(Matches!$N:$N,MATCH(J26,Matches!$B:$B,0)),"-")</f>
        <v>1</v>
      </c>
      <c r="H26" s="42">
        <f>IFERROR(INDEX(Matches!$O:$O,MATCH(J26,Matches!$B:$B,0)),"-")</f>
        <v>0</v>
      </c>
      <c r="I26" s="42">
        <f>IFERROR(INDEX(Matches!$P:$P,MATCH(J26,Matches!$B:$B,0)),"-")</f>
        <v>1</v>
      </c>
      <c r="J26" s="42" t="str">
        <f>INDEX(Jogos[[#This Row],[Column1]],1.8)</f>
        <v>Ascoli</v>
      </c>
      <c r="K26" s="61">
        <f>INDEX(Jogos[[#This Row],[2]],1.8)</f>
        <v>0.6875</v>
      </c>
      <c r="L26" s="42" t="str">
        <f>INDEX(Jogos[[#This Row],[3]],1.8)</f>
        <v>Ternana</v>
      </c>
      <c r="M26" s="42">
        <f>IFERROR(INDEX(Matches!$W:$W,MATCH(L26,Matches!$B:$B,0)),"-")</f>
        <v>0</v>
      </c>
      <c r="N26" s="42">
        <f>IFERROR(INDEX(Matches!$X:$X,MATCH(L26,Matches!$B:$B,0)),"-")</f>
        <v>0</v>
      </c>
      <c r="O26" s="42">
        <f>IFERROR(INDEX(Matches!$Y:$Y,MATCH(L26,Matches!$B:$B,0)),"-")</f>
        <v>2</v>
      </c>
      <c r="P26" s="42">
        <f t="shared" si="1"/>
        <v>2</v>
      </c>
      <c r="Q26" s="55">
        <f>IFERROR(INDEX('HT(Away) %'!K:K,MATCH(L26,'HT(Away) %'!$A:$A,0)),"-")</f>
        <v>0</v>
      </c>
      <c r="R26" s="55">
        <f>IFERROR(INDEX('HT(Away) %'!M:M,MATCH(L26,'HT(Away) %'!$A:$A,0)),"-")</f>
        <v>-1.5</v>
      </c>
      <c r="S26" s="82" t="e">
        <f>IF(#REF! = "-", "-",IF(#REF! &gt;#REF!, "Casa Vence", IF(#REF! &lt;#REF!, "Fora Vence", "Jogo Parelho")))</f>
        <v>#REF!</v>
      </c>
      <c r="T26" s="82"/>
      <c r="U26" s="82"/>
      <c r="V26" s="82"/>
    </row>
    <row r="27" spans="3:22" ht="16.5" thickTop="1" thickBot="1" x14ac:dyDescent="0.3">
      <c r="C27" s="42" t="str">
        <f>IFERROR(INDEX(Jogos!A:A,MATCH(J27,Jogos!$J:$J,0)),"-")</f>
        <v>ITA</v>
      </c>
      <c r="D27" s="55">
        <f>IFERROR(INDEX('HT(Home) %'!M:M,MATCH(J27,'HT(Home) %'!$A:$A,0)),"-")</f>
        <v>-0.5</v>
      </c>
      <c r="E27" s="55">
        <f>IFERROR(INDEX('HT(Home) %'!K:K,MATCH(J27,'HT(Home) %'!$A:$A,0)),"-")</f>
        <v>0.5</v>
      </c>
      <c r="F27" s="42">
        <f t="shared" si="0"/>
        <v>2</v>
      </c>
      <c r="G27" s="42">
        <f>IFERROR(INDEX(Matches!$N:$N,MATCH(J27,Matches!$B:$B,0)),"-")</f>
        <v>0</v>
      </c>
      <c r="H27" s="42">
        <f>IFERROR(INDEX(Matches!$O:$O,MATCH(J27,Matches!$B:$B,0)),"-")</f>
        <v>1</v>
      </c>
      <c r="I27" s="42">
        <f>IFERROR(INDEX(Matches!$P:$P,MATCH(J27,Matches!$B:$B,0)),"-")</f>
        <v>1</v>
      </c>
      <c r="J27" s="42" t="str">
        <f>INDEX(Jogos[[#This Row],[Column1]],1.8)</f>
        <v>Reggiana</v>
      </c>
      <c r="K27" s="61">
        <f>INDEX(Jogos[[#This Row],[2]],1.8)</f>
        <v>0.6875</v>
      </c>
      <c r="L27" s="42" t="str">
        <f>INDEX(Jogos[[#This Row],[3]],1.8)</f>
        <v>Pisa</v>
      </c>
      <c r="M27" s="42">
        <f>IFERROR(INDEX(Matches!$W:$W,MATCH(L27,Matches!$B:$B,0)),"-")</f>
        <v>2</v>
      </c>
      <c r="N27" s="42">
        <f>IFERROR(INDEX(Matches!$X:$X,MATCH(L27,Matches!$B:$B,0)),"-")</f>
        <v>0</v>
      </c>
      <c r="O27" s="42">
        <f>IFERROR(INDEX(Matches!$Y:$Y,MATCH(L27,Matches!$B:$B,0)),"-")</f>
        <v>1</v>
      </c>
      <c r="P27" s="42">
        <f t="shared" si="1"/>
        <v>3</v>
      </c>
      <c r="Q27" s="55">
        <f>IFERROR(INDEX('HT(Away) %'!K:K,MATCH(L27,'HT(Away) %'!$A:$A,0)),"-")</f>
        <v>0.33333333333333331</v>
      </c>
      <c r="R27" s="55">
        <f>IFERROR(INDEX('HT(Away) %'!M:M,MATCH(L27,'HT(Away) %'!$A:$A,0)),"-")</f>
        <v>0.33333333333333331</v>
      </c>
      <c r="S27" s="82" t="e">
        <f>IF(#REF! = "-", "-",IF(#REF! &gt;#REF!, "Casa Vence", IF(#REF! &lt;#REF!, "Fora Vence", "Jogo Parelho")))</f>
        <v>#REF!</v>
      </c>
      <c r="T27" s="82"/>
      <c r="U27" s="82"/>
      <c r="V27" s="82"/>
    </row>
    <row r="28" spans="3:22" ht="16.5" thickTop="1" thickBot="1" x14ac:dyDescent="0.3">
      <c r="C28" s="42" t="str">
        <f>IFERROR(INDEX(Jogos!A:A,MATCH(J28,Jogos!$J:$J,0)),"-")</f>
        <v>ITA</v>
      </c>
      <c r="D28" s="55">
        <f>IFERROR(INDEX('HT(Home) %'!M:M,MATCH(J28,'HT(Home) %'!$A:$A,0)),"-")</f>
        <v>-1.5</v>
      </c>
      <c r="E28" s="55">
        <f>IFERROR(INDEX('HT(Home) %'!K:K,MATCH(J28,'HT(Home) %'!$A:$A,0)),"-")</f>
        <v>0</v>
      </c>
      <c r="F28" s="42">
        <f t="shared" si="0"/>
        <v>2</v>
      </c>
      <c r="G28" s="42">
        <f>IFERROR(INDEX(Matches!$N:$N,MATCH(J28,Matches!$B:$B,0)),"-")</f>
        <v>0</v>
      </c>
      <c r="H28" s="42">
        <f>IFERROR(INDEX(Matches!$O:$O,MATCH(J28,Matches!$B:$B,0)),"-")</f>
        <v>0</v>
      </c>
      <c r="I28" s="42">
        <f>IFERROR(INDEX(Matches!$P:$P,MATCH(J28,Matches!$B:$B,0)),"-")</f>
        <v>2</v>
      </c>
      <c r="J28" s="42" t="str">
        <f>INDEX(Jogos[[#This Row],[Column1]],1.8)</f>
        <v>Spezia</v>
      </c>
      <c r="K28" s="61">
        <f>INDEX(Jogos[[#This Row],[2]],1.8)</f>
        <v>0.6875</v>
      </c>
      <c r="L28" s="42" t="str">
        <f>INDEX(Jogos[[#This Row],[3]],1.8)</f>
        <v>Brescia</v>
      </c>
      <c r="M28" s="42">
        <f>IFERROR(INDEX(Matches!$W:$W,MATCH(L28,Matches!$B:$B,0)),"-")</f>
        <v>1</v>
      </c>
      <c r="N28" s="42">
        <f>IFERROR(INDEX(Matches!$X:$X,MATCH(L28,Matches!$B:$B,0)),"-")</f>
        <v>0</v>
      </c>
      <c r="O28" s="42">
        <f>IFERROR(INDEX(Matches!$Y:$Y,MATCH(L28,Matches!$B:$B,0)),"-")</f>
        <v>0</v>
      </c>
      <c r="P28" s="42">
        <f t="shared" si="1"/>
        <v>1</v>
      </c>
      <c r="Q28" s="55">
        <f>IFERROR(INDEX('HT(Away) %'!K:K,MATCH(L28,'HT(Away) %'!$A:$A,0)),"-")</f>
        <v>1</v>
      </c>
      <c r="R28" s="55">
        <f>IFERROR(INDEX('HT(Away) %'!M:M,MATCH(L28,'HT(Away) %'!$A:$A,0)),"-")</f>
        <v>2</v>
      </c>
      <c r="S28" s="82" t="e">
        <f>IF(#REF! = "-", "-",IF(#REF! &gt;#REF!, "Casa Vence", IF(#REF! &lt;#REF!, "Fora Vence", "Jogo Parelho")))</f>
        <v>#REF!</v>
      </c>
      <c r="T28" s="82"/>
      <c r="U28" s="82"/>
      <c r="V28" s="82"/>
    </row>
    <row r="29" spans="3:22" ht="16.5" thickTop="1" thickBot="1" x14ac:dyDescent="0.3">
      <c r="C29" s="42" t="str">
        <f>IFERROR(INDEX(Jogos!A:A,MATCH(J29,Jogos!$J:$J,0)),"-")</f>
        <v>ITA</v>
      </c>
      <c r="D29" s="55">
        <f>IFERROR(INDEX('HT(Home) %'!M:M,MATCH(J29,'HT(Home) %'!$A:$A,0)),"-")</f>
        <v>-0.5</v>
      </c>
      <c r="E29" s="55">
        <f>IFERROR(INDEX('HT(Home) %'!K:K,MATCH(J29,'HT(Home) %'!$A:$A,0)),"-")</f>
        <v>0</v>
      </c>
      <c r="F29" s="42">
        <f t="shared" si="0"/>
        <v>2</v>
      </c>
      <c r="G29" s="42">
        <f>IFERROR(INDEX(Matches!$N:$N,MATCH(J29,Matches!$B:$B,0)),"-")</f>
        <v>1</v>
      </c>
      <c r="H29" s="42">
        <f>IFERROR(INDEX(Matches!$O:$O,MATCH(J29,Matches!$B:$B,0)),"-")</f>
        <v>1</v>
      </c>
      <c r="I29" s="42">
        <f>IFERROR(INDEX(Matches!$P:$P,MATCH(J29,Matches!$B:$B,0)),"-")</f>
        <v>0</v>
      </c>
      <c r="J29" s="42" t="str">
        <f>INDEX(Jogos[[#This Row],[Column1]],1.8)</f>
        <v>Sudtirol</v>
      </c>
      <c r="K29" s="61">
        <f>INDEX(Jogos[[#This Row],[2]],1.8)</f>
        <v>0.6875</v>
      </c>
      <c r="L29" s="42" t="str">
        <f>INDEX(Jogos[[#This Row],[3]],1.8)</f>
        <v>Modena</v>
      </c>
      <c r="M29" s="42">
        <f>IFERROR(INDEX(Matches!$W:$W,MATCH(L29,Matches!$B:$B,0)),"-")</f>
        <v>1</v>
      </c>
      <c r="N29" s="42">
        <f>IFERROR(INDEX(Matches!$X:$X,MATCH(L29,Matches!$B:$B,0)),"-")</f>
        <v>1</v>
      </c>
      <c r="O29" s="42">
        <f>IFERROR(INDEX(Matches!$Y:$Y,MATCH(L29,Matches!$B:$B,0)),"-")</f>
        <v>0</v>
      </c>
      <c r="P29" s="42">
        <f t="shared" si="1"/>
        <v>2</v>
      </c>
      <c r="Q29" s="55">
        <f>IFERROR(INDEX('HT(Away) %'!K:K,MATCH(L29,'HT(Away) %'!$A:$A,0)),"-")</f>
        <v>0.5</v>
      </c>
      <c r="R29" s="55">
        <f>IFERROR(INDEX('HT(Away) %'!M:M,MATCH(L29,'HT(Away) %'!$A:$A,0)),"-")</f>
        <v>0.5</v>
      </c>
      <c r="S29" s="82" t="e">
        <f>IF(#REF! = "-", "-",IF(#REF! &gt;#REF!, "Casa Vence", IF(#REF! &lt;#REF!, "Fora Vence", "Jogo Parelho")))</f>
        <v>#REF!</v>
      </c>
      <c r="T29" s="82"/>
      <c r="U29" s="82"/>
      <c r="V29" s="82"/>
    </row>
    <row r="30" spans="3:22" ht="16.5" thickTop="1" thickBot="1" x14ac:dyDescent="0.3">
      <c r="C30" s="42" t="str">
        <f>IFERROR(INDEX(Jogos!A:A,MATCH(J30,Jogos!$J:$J,0)),"-")</f>
        <v>ITA</v>
      </c>
      <c r="D30" s="55">
        <f>IFERROR(INDEX('HT(Home) %'!M:M,MATCH(J30,'HT(Home) %'!$A:$A,0)),"-")</f>
        <v>0.66666666666666663</v>
      </c>
      <c r="E30" s="55">
        <f>IFERROR(INDEX('HT(Home) %'!K:K,MATCH(J30,'HT(Home) %'!$A:$A,0)),"-")</f>
        <v>0.33333333333333331</v>
      </c>
      <c r="F30" s="42">
        <f t="shared" si="0"/>
        <v>3</v>
      </c>
      <c r="G30" s="42">
        <f>IFERROR(INDEX(Matches!$N:$N,MATCH(J30,Matches!$B:$B,0)),"-")</f>
        <v>2</v>
      </c>
      <c r="H30" s="42">
        <f>IFERROR(INDEX(Matches!$O:$O,MATCH(J30,Matches!$B:$B,0)),"-")</f>
        <v>1</v>
      </c>
      <c r="I30" s="42">
        <f>IFERROR(INDEX(Matches!$P:$P,MATCH(J30,Matches!$B:$B,0)),"-")</f>
        <v>0</v>
      </c>
      <c r="J30" s="42" t="str">
        <f>INDEX(Jogos[[#This Row],[Column1]],1.8)</f>
        <v>Venezia</v>
      </c>
      <c r="K30" s="61">
        <f>INDEX(Jogos[[#This Row],[2]],1.8)</f>
        <v>0.6875</v>
      </c>
      <c r="L30" s="42" t="str">
        <f>INDEX(Jogos[[#This Row],[3]],1.8)</f>
        <v>Palermo</v>
      </c>
      <c r="M30" s="42">
        <f>IFERROR(INDEX(Matches!$W:$W,MATCH(L30,Matches!$B:$B,0)),"-")</f>
        <v>2</v>
      </c>
      <c r="N30" s="42">
        <f>IFERROR(INDEX(Matches!$X:$X,MATCH(L30,Matches!$B:$B,0)),"-")</f>
        <v>1</v>
      </c>
      <c r="O30" s="42">
        <f>IFERROR(INDEX(Matches!$Y:$Y,MATCH(L30,Matches!$B:$B,0)),"-")</f>
        <v>0</v>
      </c>
      <c r="P30" s="42">
        <f t="shared" si="1"/>
        <v>3</v>
      </c>
      <c r="Q30" s="55">
        <f>IFERROR(INDEX('HT(Away) %'!K:K,MATCH(L30,'HT(Away) %'!$A:$A,0)),"-")</f>
        <v>0.33333333333333331</v>
      </c>
      <c r="R30" s="55">
        <f>IFERROR(INDEX('HT(Away) %'!M:M,MATCH(L30,'HT(Away) %'!$A:$A,0)),"-")</f>
        <v>1</v>
      </c>
      <c r="S30" s="82" t="e">
        <f>IF(#REF! = "-", "-",IF(#REF! &gt;#REF!, "Casa Vence", IF(#REF! &lt;#REF!, "Fora Vence", "Jogo Parelho")))</f>
        <v>#REF!</v>
      </c>
      <c r="T30" s="82"/>
      <c r="U30" s="82"/>
      <c r="V30" s="82"/>
    </row>
    <row r="31" spans="3:22" ht="16.5" thickTop="1" thickBot="1" x14ac:dyDescent="0.3">
      <c r="C31" s="42" t="str">
        <f>IFERROR(INDEX(Jogos!A:A,MATCH(J31,Jogos!$J:$J,0)),"-")</f>
        <v>SWI</v>
      </c>
      <c r="D31" s="55">
        <f>IFERROR(INDEX('HT(Home) %'!M:M,MATCH(J31,'HT(Home) %'!$A:$A,0)),"-")</f>
        <v>1</v>
      </c>
      <c r="E31" s="55">
        <f>IFERROR(INDEX('HT(Home) %'!K:K,MATCH(J31,'HT(Home) %'!$A:$A,0)),"-")</f>
        <v>0.33333333333333331</v>
      </c>
      <c r="F31" s="42">
        <f t="shared" si="0"/>
        <v>3</v>
      </c>
      <c r="G31" s="42">
        <f>IFERROR(INDEX(Matches!$N:$N,MATCH(J31,Matches!$B:$B,0)),"-")</f>
        <v>2</v>
      </c>
      <c r="H31" s="42">
        <f>IFERROR(INDEX(Matches!$O:$O,MATCH(J31,Matches!$B:$B,0)),"-")</f>
        <v>1</v>
      </c>
      <c r="I31" s="42">
        <f>IFERROR(INDEX(Matches!$P:$P,MATCH(J31,Matches!$B:$B,0)),"-")</f>
        <v>0</v>
      </c>
      <c r="J31" s="42" t="str">
        <f>INDEX(Jogos[[#This Row],[Column1]],1.8)</f>
        <v>FC Zurich</v>
      </c>
      <c r="K31" s="61">
        <f>INDEX(Jogos[[#This Row],[2]],1.8)</f>
        <v>0.6875</v>
      </c>
      <c r="L31" s="42" t="str">
        <f>INDEX(Jogos[[#This Row],[3]],1.8)</f>
        <v>Grasshopper</v>
      </c>
      <c r="M31" s="42">
        <f>IFERROR(INDEX(Matches!$W:$W,MATCH(L31,Matches!$B:$B,0)),"-")</f>
        <v>0</v>
      </c>
      <c r="N31" s="42">
        <f>IFERROR(INDEX(Matches!$X:$X,MATCH(L31,Matches!$B:$B,0)),"-")</f>
        <v>1</v>
      </c>
      <c r="O31" s="42">
        <f>IFERROR(INDEX(Matches!$Y:$Y,MATCH(L31,Matches!$B:$B,0)),"-")</f>
        <v>2</v>
      </c>
      <c r="P31" s="42">
        <f t="shared" si="1"/>
        <v>3</v>
      </c>
      <c r="Q31" s="55">
        <f>IFERROR(INDEX('HT(Away) %'!K:K,MATCH(L31,'HT(Away) %'!$A:$A,0)),"-")</f>
        <v>0.66666666666666663</v>
      </c>
      <c r="R31" s="55">
        <f>IFERROR(INDEX('HT(Away) %'!M:M,MATCH(L31,'HT(Away) %'!$A:$A,0)),"-")</f>
        <v>-0.33333333333333331</v>
      </c>
      <c r="S31" s="82" t="e">
        <f>IF(#REF! = "-", "-",IF(#REF! &gt;#REF!, "Casa Vence", IF(#REF! &lt;#REF!, "Fora Vence", "Jogo Parelho")))</f>
        <v>#REF!</v>
      </c>
      <c r="T31" s="82"/>
      <c r="U31" s="82"/>
      <c r="V31" s="82"/>
    </row>
    <row r="32" spans="3:22" ht="16.5" thickTop="1" thickBot="1" x14ac:dyDescent="0.3">
      <c r="C32" s="42" t="str">
        <f>IFERROR(INDEX(Jogos!A:A,MATCH(J32,Jogos!$J:$J,0)),"-")</f>
        <v>CUP-EN</v>
      </c>
      <c r="D32" s="55">
        <f>IFERROR(INDEX('HT(Home) %'!M:M,MATCH(J32,'HT(Home) %'!$A:$A,0)),"-")</f>
        <v>0.25</v>
      </c>
      <c r="E32" s="55">
        <f>IFERROR(INDEX('HT(Home) %'!K:K,MATCH(J32,'HT(Home) %'!$A:$A,0)),"-")</f>
        <v>0.25</v>
      </c>
      <c r="F32" s="42">
        <f t="shared" si="0"/>
        <v>4</v>
      </c>
      <c r="G32" s="42">
        <f>IFERROR(INDEX(Matches!$N:$N,MATCH(J32,Matches!$B:$B,0)),"-")</f>
        <v>2</v>
      </c>
      <c r="H32" s="42">
        <f>IFERROR(INDEX(Matches!$O:$O,MATCH(J32,Matches!$B:$B,0)),"-")</f>
        <v>2</v>
      </c>
      <c r="I32" s="42">
        <f>IFERROR(INDEX(Matches!$P:$P,MATCH(J32,Matches!$B:$B,0)),"-")</f>
        <v>0</v>
      </c>
      <c r="J32" s="42" t="str">
        <f>INDEX(Jogos[[#This Row],[Column1]],1.8)</f>
        <v>Bradford</v>
      </c>
      <c r="K32" s="61">
        <f>INDEX(Jogos[[#This Row],[2]],1.8)</f>
        <v>0.69791666666666663</v>
      </c>
      <c r="L32" s="42" t="str">
        <f>INDEX(Jogos[[#This Row],[3]],1.8)</f>
        <v>Middlesbrough</v>
      </c>
      <c r="M32" s="42">
        <f>IFERROR(INDEX(Matches!$W:$W,MATCH(L32,Matches!$B:$B,0)),"-")</f>
        <v>0</v>
      </c>
      <c r="N32" s="42">
        <f>IFERROR(INDEX(Matches!$X:$X,MATCH(L32,Matches!$B:$B,0)),"-")</f>
        <v>1</v>
      </c>
      <c r="O32" s="42">
        <f>IFERROR(INDEX(Matches!$Y:$Y,MATCH(L32,Matches!$B:$B,0)),"-")</f>
        <v>3</v>
      </c>
      <c r="P32" s="42">
        <f t="shared" si="1"/>
        <v>4</v>
      </c>
      <c r="Q32" s="55">
        <f>IFERROR(INDEX('HT(Away) %'!K:K,MATCH(L32,'HT(Away) %'!$A:$A,0)),"-")</f>
        <v>0</v>
      </c>
      <c r="R32" s="55">
        <f>IFERROR(INDEX('HT(Away) %'!M:M,MATCH(L32,'HT(Away) %'!$A:$A,0)),"-")</f>
        <v>-1.75</v>
      </c>
      <c r="S32" s="82" t="e">
        <f>IF(#REF! = "-", "-",IF(#REF! &gt;#REF!, "Casa Vence", IF(#REF! &lt;#REF!, "Fora Vence", "Jogo Parelho")))</f>
        <v>#REF!</v>
      </c>
      <c r="T32" s="82"/>
      <c r="U32" s="82"/>
      <c r="V32" s="82"/>
    </row>
    <row r="33" spans="3:22" ht="16.5" thickTop="1" thickBot="1" x14ac:dyDescent="0.3">
      <c r="C33" s="42" t="str">
        <f>IFERROR(INDEX(Jogos!A:A,MATCH(J33,Jogos!$J:$J,0)),"-")</f>
        <v>CUP-EN</v>
      </c>
      <c r="D33" s="55">
        <f>IFERROR(INDEX('HT(Home) %'!M:M,MATCH(J33,'HT(Home) %'!$A:$A,0)),"-")</f>
        <v>0.5</v>
      </c>
      <c r="E33" s="55">
        <f>IFERROR(INDEX('HT(Home) %'!K:K,MATCH(J33,'HT(Home) %'!$A:$A,0)),"-")</f>
        <v>0.25</v>
      </c>
      <c r="F33" s="42">
        <f t="shared" si="0"/>
        <v>4</v>
      </c>
      <c r="G33" s="42">
        <f>IFERROR(INDEX(Matches!$N:$N,MATCH(J33,Matches!$B:$B,0)),"-")</f>
        <v>2</v>
      </c>
      <c r="H33" s="42">
        <f>IFERROR(INDEX(Matches!$O:$O,MATCH(J33,Matches!$B:$B,0)),"-")</f>
        <v>1</v>
      </c>
      <c r="I33" s="42">
        <f>IFERROR(INDEX(Matches!$P:$P,MATCH(J33,Matches!$B:$B,0)),"-")</f>
        <v>1</v>
      </c>
      <c r="J33" s="42" t="str">
        <f>INDEX(Jogos[[#This Row],[Column1]],1.8)</f>
        <v>Exeter City</v>
      </c>
      <c r="K33" s="61">
        <f>INDEX(Jogos[[#This Row],[2]],1.8)</f>
        <v>0.69791666666666663</v>
      </c>
      <c r="L33" s="42" t="str">
        <f>INDEX(Jogos[[#This Row],[3]],1.8)</f>
        <v>Luton Town</v>
      </c>
      <c r="M33" s="42">
        <f>IFERROR(INDEX(Matches!$W:$W,MATCH(L33,Matches!$B:$B,0)),"-")</f>
        <v>0</v>
      </c>
      <c r="N33" s="42">
        <f>IFERROR(INDEX(Matches!$X:$X,MATCH(L33,Matches!$B:$B,0)),"-")</f>
        <v>0</v>
      </c>
      <c r="O33" s="42">
        <f>IFERROR(INDEX(Matches!$Y:$Y,MATCH(L33,Matches!$B:$B,0)),"-")</f>
        <v>3</v>
      </c>
      <c r="P33" s="42">
        <f t="shared" si="1"/>
        <v>3</v>
      </c>
      <c r="Q33" s="55">
        <f>IFERROR(INDEX('HT(Away) %'!K:K,MATCH(L33,'HT(Away) %'!$A:$A,0)),"-")</f>
        <v>0</v>
      </c>
      <c r="R33" s="55">
        <f>IFERROR(INDEX('HT(Away) %'!M:M,MATCH(L33,'HT(Away) %'!$A:$A,0)),"-")</f>
        <v>-1.6666666666666665</v>
      </c>
      <c r="S33" s="82" t="e">
        <f>IF(#REF! = "-", "-",IF(#REF! &gt;#REF!, "Casa Vence", IF(#REF! &lt;#REF!, "Fora Vence", "Jogo Parelho")))</f>
        <v>#REF!</v>
      </c>
      <c r="T33" s="82"/>
      <c r="U33" s="82"/>
      <c r="V33" s="82"/>
    </row>
    <row r="34" spans="3:22" ht="16.5" thickTop="1" thickBot="1" x14ac:dyDescent="0.3">
      <c r="C34" s="42" t="str">
        <f>IFERROR(INDEX(Jogos!A:A,MATCH(J34,Jogos!$J:$J,0)),"-")</f>
        <v>CUP-EN</v>
      </c>
      <c r="D34" s="55">
        <f>IFERROR(INDEX('HT(Home) %'!M:M,MATCH(J34,'HT(Home) %'!$A:$A,0)),"-")</f>
        <v>1</v>
      </c>
      <c r="E34" s="55">
        <f>IFERROR(INDEX('HT(Home) %'!K:K,MATCH(J34,'HT(Home) %'!$A:$A,0)),"-")</f>
        <v>0.75</v>
      </c>
      <c r="F34" s="42">
        <f t="shared" si="0"/>
        <v>4</v>
      </c>
      <c r="G34" s="42">
        <f>IFERROR(INDEX(Matches!$N:$N,MATCH(J34,Matches!$B:$B,0)),"-")</f>
        <v>3</v>
      </c>
      <c r="H34" s="42">
        <f>IFERROR(INDEX(Matches!$O:$O,MATCH(J34,Matches!$B:$B,0)),"-")</f>
        <v>0</v>
      </c>
      <c r="I34" s="42">
        <f>IFERROR(INDEX(Matches!$P:$P,MATCH(J34,Matches!$B:$B,0)),"-")</f>
        <v>1</v>
      </c>
      <c r="J34" s="42" t="str">
        <f>INDEX(Jogos[[#This Row],[Column1]],1.8)</f>
        <v>Ipswich Town</v>
      </c>
      <c r="K34" s="61">
        <f>INDEX(Jogos[[#This Row],[2]],1.8)</f>
        <v>0.69791666666666663</v>
      </c>
      <c r="L34" s="42" t="str">
        <f>INDEX(Jogos[[#This Row],[3]],1.8)</f>
        <v>Wolverhampton</v>
      </c>
      <c r="M34" s="42">
        <f>IFERROR(INDEX(Matches!$W:$W,MATCH(L34,Matches!$B:$B,0)),"-")</f>
        <v>1</v>
      </c>
      <c r="N34" s="42">
        <f>IFERROR(INDEX(Matches!$X:$X,MATCH(L34,Matches!$B:$B,0)),"-")</f>
        <v>1</v>
      </c>
      <c r="O34" s="42">
        <f>IFERROR(INDEX(Matches!$Y:$Y,MATCH(L34,Matches!$B:$B,0)),"-")</f>
        <v>2</v>
      </c>
      <c r="P34" s="42">
        <f t="shared" si="1"/>
        <v>4</v>
      </c>
      <c r="Q34" s="55">
        <f>IFERROR(INDEX('HT(Away) %'!K:K,MATCH(L34,'HT(Away) %'!$A:$A,0)),"-")</f>
        <v>0</v>
      </c>
      <c r="R34" s="55">
        <f>IFERROR(INDEX('HT(Away) %'!M:M,MATCH(L34,'HT(Away) %'!$A:$A,0)),"-")</f>
        <v>-0.25</v>
      </c>
      <c r="S34" s="82" t="e">
        <f>IF(#REF! = "-", "-",IF(#REF! &gt;#REF!, "Casa Vence", IF(#REF! &lt;#REF!, "Fora Vence", "Jogo Parelho")))</f>
        <v>#REF!</v>
      </c>
      <c r="T34" s="82"/>
      <c r="U34" s="82"/>
      <c r="V34" s="82"/>
    </row>
    <row r="35" spans="3:22" ht="16.5" thickTop="1" thickBot="1" x14ac:dyDescent="0.3">
      <c r="C35" s="42" t="str">
        <f>IFERROR(INDEX(Jogos!A:A,MATCH(J35,Jogos!$J:$J,0)),"-")</f>
        <v>CUP-EN</v>
      </c>
      <c r="D35" s="55">
        <f>IFERROR(INDEX('HT(Home) %'!M:M,MATCH(J35,'HT(Home) %'!$A:$A,0)),"-")</f>
        <v>0.75</v>
      </c>
      <c r="E35" s="55">
        <f>IFERROR(INDEX('HT(Home) %'!K:K,MATCH(J35,'HT(Home) %'!$A:$A,0)),"-")</f>
        <v>0.25</v>
      </c>
      <c r="F35" s="42">
        <f t="shared" si="0"/>
        <v>4</v>
      </c>
      <c r="G35" s="42">
        <f>IFERROR(INDEX(Matches!$N:$N,MATCH(J35,Matches!$B:$B,0)),"-")</f>
        <v>3</v>
      </c>
      <c r="H35" s="42">
        <f>IFERROR(INDEX(Matches!$O:$O,MATCH(J35,Matches!$B:$B,0)),"-")</f>
        <v>1</v>
      </c>
      <c r="I35" s="42">
        <f>IFERROR(INDEX(Matches!$P:$P,MATCH(J35,Matches!$B:$B,0)),"-")</f>
        <v>0</v>
      </c>
      <c r="J35" s="42" t="str">
        <f>INDEX(Jogos[[#This Row],[Column1]],1.8)</f>
        <v>Mansfield</v>
      </c>
      <c r="K35" s="61">
        <f>INDEX(Jogos[[#This Row],[2]],1.8)</f>
        <v>0.69791666666666663</v>
      </c>
      <c r="L35" s="42" t="str">
        <f>INDEX(Jogos[[#This Row],[3]],1.8)</f>
        <v>Peterborough</v>
      </c>
      <c r="M35" s="42">
        <f>IFERROR(INDEX(Matches!$W:$W,MATCH(L35,Matches!$B:$B,0)),"-")</f>
        <v>2</v>
      </c>
      <c r="N35" s="42">
        <f>IFERROR(INDEX(Matches!$X:$X,MATCH(L35,Matches!$B:$B,0)),"-")</f>
        <v>1</v>
      </c>
      <c r="O35" s="42">
        <f>IFERROR(INDEX(Matches!$Y:$Y,MATCH(L35,Matches!$B:$B,0)),"-")</f>
        <v>2</v>
      </c>
      <c r="P35" s="42">
        <f t="shared" si="1"/>
        <v>5</v>
      </c>
      <c r="Q35" s="55">
        <f>IFERROR(INDEX('HT(Away) %'!K:K,MATCH(L35,'HT(Away) %'!$A:$A,0)),"-")</f>
        <v>0.6</v>
      </c>
      <c r="R35" s="55">
        <f>IFERROR(INDEX('HT(Away) %'!M:M,MATCH(L35,'HT(Away) %'!$A:$A,0)),"-")</f>
        <v>0.6</v>
      </c>
      <c r="S35" s="82" t="e">
        <f>IF(#REF! = "-", "-",IF(#REF! &gt;#REF!, "Casa Vence", IF(#REF! &lt;#REF!, "Fora Vence", "Jogo Parelho")))</f>
        <v>#REF!</v>
      </c>
      <c r="T35" s="82"/>
      <c r="U35" s="82"/>
      <c r="V35" s="82"/>
    </row>
    <row r="36" spans="3:22" ht="16.5" thickTop="1" thickBot="1" x14ac:dyDescent="0.3">
      <c r="C36" s="42" t="str">
        <f>IFERROR(INDEX(Jogos!A:A,MATCH(J36,Jogos!$J:$J,0)),"-")</f>
        <v>CUP-EN</v>
      </c>
      <c r="D36" s="55">
        <f>IFERROR(INDEX('HT(Home) %'!M:M,MATCH(J36,'HT(Home) %'!$A:$A,0)),"-")</f>
        <v>0.25</v>
      </c>
      <c r="E36" s="55">
        <f>IFERROR(INDEX('HT(Home) %'!K:K,MATCH(J36,'HT(Home) %'!$A:$A,0)),"-")</f>
        <v>0</v>
      </c>
      <c r="F36" s="42">
        <f t="shared" si="0"/>
        <v>4</v>
      </c>
      <c r="G36" s="42">
        <f>IFERROR(INDEX(Matches!$N:$N,MATCH(J36,Matches!$B:$B,0)),"-")</f>
        <v>3</v>
      </c>
      <c r="H36" s="42">
        <f>IFERROR(INDEX(Matches!$O:$O,MATCH(J36,Matches!$B:$B,0)),"-")</f>
        <v>0</v>
      </c>
      <c r="I36" s="42">
        <f>IFERROR(INDEX(Matches!$P:$P,MATCH(J36,Matches!$B:$B,0)),"-")</f>
        <v>1</v>
      </c>
      <c r="J36" s="42" t="str">
        <f>INDEX(Jogos[[#This Row],[Column1]],1.8)</f>
        <v>Port Vale</v>
      </c>
      <c r="K36" s="61">
        <f>INDEX(Jogos[[#This Row],[2]],1.8)</f>
        <v>0.69791666666666663</v>
      </c>
      <c r="L36" s="42" t="str">
        <f>INDEX(Jogos[[#This Row],[3]],1.8)</f>
        <v>Sutton Utd</v>
      </c>
      <c r="M36" s="42">
        <f>IFERROR(INDEX(Matches!$W:$W,MATCH(L36,Matches!$B:$B,0)),"-")</f>
        <v>0</v>
      </c>
      <c r="N36" s="42">
        <f>IFERROR(INDEX(Matches!$X:$X,MATCH(L36,Matches!$B:$B,0)),"-")</f>
        <v>0</v>
      </c>
      <c r="O36" s="42">
        <f>IFERROR(INDEX(Matches!$Y:$Y,MATCH(L36,Matches!$B:$B,0)),"-")</f>
        <v>4</v>
      </c>
      <c r="P36" s="42">
        <f t="shared" si="1"/>
        <v>4</v>
      </c>
      <c r="Q36" s="55">
        <f>IFERROR(INDEX('HT(Away) %'!K:K,MATCH(L36,'HT(Away) %'!$A:$A,0)),"-")</f>
        <v>0.25</v>
      </c>
      <c r="R36" s="55">
        <f>IFERROR(INDEX('HT(Away) %'!M:M,MATCH(L36,'HT(Away) %'!$A:$A,0)),"-")</f>
        <v>-1.25</v>
      </c>
      <c r="S36" s="82" t="e">
        <f>IF(#REF! = "-", "-",IF(#REF! &gt;#REF!, "Casa Vence", IF(#REF! &lt;#REF!, "Fora Vence", "Jogo Parelho")))</f>
        <v>#REF!</v>
      </c>
      <c r="T36" s="82"/>
      <c r="U36" s="82"/>
      <c r="V36" s="82"/>
    </row>
    <row r="37" spans="3:22" ht="16.5" thickTop="1" thickBot="1" x14ac:dyDescent="0.3">
      <c r="C37" s="42" t="str">
        <f>IFERROR(INDEX(Jogos!A:A,MATCH(J37,Jogos!$J:$J,0)),"-")</f>
        <v>CUP-EN</v>
      </c>
      <c r="D37" s="55">
        <f>IFERROR(INDEX('HT(Home) %'!M:M,MATCH(J37,'HT(Home) %'!$A:$A,0)),"-")</f>
        <v>-1.25</v>
      </c>
      <c r="E37" s="55">
        <f>IFERROR(INDEX('HT(Home) %'!K:K,MATCH(J37,'HT(Home) %'!$A:$A,0)),"-")</f>
        <v>0.25</v>
      </c>
      <c r="F37" s="42">
        <f t="shared" si="0"/>
        <v>4</v>
      </c>
      <c r="G37" s="42">
        <f>IFERROR(INDEX(Matches!$N:$N,MATCH(J37,Matches!$B:$B,0)),"-")</f>
        <v>0</v>
      </c>
      <c r="H37" s="42">
        <f>IFERROR(INDEX(Matches!$O:$O,MATCH(J37,Matches!$B:$B,0)),"-")</f>
        <v>1</v>
      </c>
      <c r="I37" s="42">
        <f>IFERROR(INDEX(Matches!$P:$P,MATCH(J37,Matches!$B:$B,0)),"-")</f>
        <v>3</v>
      </c>
      <c r="J37" s="42" t="str">
        <f>INDEX(Jogos[[#This Row],[Column1]],1.8)</f>
        <v>Salford City</v>
      </c>
      <c r="K37" s="61">
        <f>INDEX(Jogos[[#This Row],[2]],1.8)</f>
        <v>0.69791666666666663</v>
      </c>
      <c r="L37" s="42" t="str">
        <f>INDEX(Jogos[[#This Row],[3]],1.8)</f>
        <v>Burnley</v>
      </c>
      <c r="M37" s="42">
        <f>IFERROR(INDEX(Matches!$W:$W,MATCH(L37,Matches!$B:$B,0)),"-")</f>
        <v>0</v>
      </c>
      <c r="N37" s="42">
        <f>IFERROR(INDEX(Matches!$X:$X,MATCH(L37,Matches!$B:$B,0)),"-")</f>
        <v>1</v>
      </c>
      <c r="O37" s="42">
        <f>IFERROR(INDEX(Matches!$Y:$Y,MATCH(L37,Matches!$B:$B,0)),"-")</f>
        <v>0</v>
      </c>
      <c r="P37" s="42">
        <f t="shared" si="1"/>
        <v>1</v>
      </c>
      <c r="Q37" s="55">
        <f>IFERROR(INDEX('HT(Away) %'!K:K,MATCH(L37,'HT(Away) %'!$A:$A,0)),"-")</f>
        <v>1</v>
      </c>
      <c r="R37" s="55">
        <f>IFERROR(INDEX('HT(Away) %'!M:M,MATCH(L37,'HT(Away) %'!$A:$A,0)),"-")</f>
        <v>1</v>
      </c>
      <c r="S37" s="82" t="e">
        <f>IF(#REF! = "-", "-",IF(#REF! &gt;#REF!, "Casa Vence", IF(#REF! &lt;#REF!, "Fora Vence", "Jogo Parelho")))</f>
        <v>#REF!</v>
      </c>
      <c r="T37" s="82"/>
      <c r="U37" s="82"/>
      <c r="V37" s="82"/>
    </row>
    <row r="38" spans="3:22" ht="16.5" thickTop="1" thickBot="1" x14ac:dyDescent="0.3">
      <c r="C38" s="42" t="str">
        <f>IFERROR(INDEX(Jogos!A:A,MATCH(J38,Jogos!$J:$J,0)),"-")</f>
        <v>ITA</v>
      </c>
      <c r="D38" s="55">
        <f>IFERROR(INDEX('HT(Home) %'!M:M,MATCH(J38,'HT(Home) %'!$A:$A,0)),"-")</f>
        <v>0.5</v>
      </c>
      <c r="E38" s="55">
        <f>IFERROR(INDEX('HT(Home) %'!K:K,MATCH(J38,'HT(Home) %'!$A:$A,0)),"-")</f>
        <v>0.5</v>
      </c>
      <c r="F38" s="42">
        <f t="shared" si="0"/>
        <v>2</v>
      </c>
      <c r="G38" s="42">
        <f>IFERROR(INDEX(Matches!$N:$N,MATCH(J38,Matches!$B:$B,0)),"-")</f>
        <v>1</v>
      </c>
      <c r="H38" s="42">
        <f>IFERROR(INDEX(Matches!$O:$O,MATCH(J38,Matches!$B:$B,0)),"-")</f>
        <v>1</v>
      </c>
      <c r="I38" s="42">
        <f>IFERROR(INDEX(Matches!$P:$P,MATCH(J38,Matches!$B:$B,0)),"-")</f>
        <v>0</v>
      </c>
      <c r="J38" s="42" t="str">
        <f>INDEX(Jogos[[#This Row],[Column1]],1.8)</f>
        <v>Juventus</v>
      </c>
      <c r="K38" s="61">
        <f>INDEX(Jogos[[#This Row],[2]],1.8)</f>
        <v>0.69791666666666663</v>
      </c>
      <c r="L38" s="42" t="str">
        <f>INDEX(Jogos[[#This Row],[3]],1.8)</f>
        <v>Lecce</v>
      </c>
      <c r="M38" s="42">
        <f>IFERROR(INDEX(Matches!$W:$W,MATCH(L38,Matches!$B:$B,0)),"-")</f>
        <v>0</v>
      </c>
      <c r="N38" s="42">
        <f>IFERROR(INDEX(Matches!$X:$X,MATCH(L38,Matches!$B:$B,0)),"-")</f>
        <v>2</v>
      </c>
      <c r="O38" s="42">
        <f>IFERROR(INDEX(Matches!$Y:$Y,MATCH(L38,Matches!$B:$B,0)),"-")</f>
        <v>0</v>
      </c>
      <c r="P38" s="42">
        <f t="shared" si="1"/>
        <v>2</v>
      </c>
      <c r="Q38" s="55">
        <f>IFERROR(INDEX('HT(Away) %'!K:K,MATCH(L38,'HT(Away) %'!$A:$A,0)),"-")</f>
        <v>0.5</v>
      </c>
      <c r="R38" s="55">
        <f>IFERROR(INDEX('HT(Away) %'!M:M,MATCH(L38,'HT(Away) %'!$A:$A,0)),"-")</f>
        <v>0</v>
      </c>
      <c r="S38" s="82" t="e">
        <f>IF(#REF! = "-", "-",IF(#REF! &gt;#REF!, "Casa Vence", IF(#REF! &lt;#REF!, "Fora Vence", "Jogo Parelho")))</f>
        <v>#REF!</v>
      </c>
      <c r="T38" s="82"/>
      <c r="U38" s="82"/>
      <c r="V38" s="82"/>
    </row>
    <row r="39" spans="3:22" ht="16.5" thickTop="1" thickBot="1" x14ac:dyDescent="0.3">
      <c r="C39" s="42" t="str">
        <f>IFERROR(INDEX(Jogos!A:A,MATCH(J39,Jogos!$J:$J,0)),"-")</f>
        <v>ENG</v>
      </c>
      <c r="D39" s="55">
        <f>IFERROR(INDEX('HT(Home) %'!M:M,MATCH(J39,'HT(Home) %'!$A:$A,0)),"-")</f>
        <v>-1</v>
      </c>
      <c r="E39" s="55">
        <f>IFERROR(INDEX('HT(Home) %'!K:K,MATCH(J39,'HT(Home) %'!$A:$A,0)),"-")</f>
        <v>0</v>
      </c>
      <c r="F39" s="42">
        <f t="shared" si="0"/>
        <v>5</v>
      </c>
      <c r="G39" s="42">
        <f>IFERROR(INDEX(Matches!$N:$N,MATCH(J39,Matches!$B:$B,0)),"-")</f>
        <v>1</v>
      </c>
      <c r="H39" s="42">
        <f>IFERROR(INDEX(Matches!$O:$O,MATCH(J39,Matches!$B:$B,0)),"-")</f>
        <v>1</v>
      </c>
      <c r="I39" s="42">
        <f>IFERROR(INDEX(Matches!$P:$P,MATCH(J39,Matches!$B:$B,0)),"-")</f>
        <v>3</v>
      </c>
      <c r="J39" s="42" t="str">
        <f>INDEX(Jogos[[#This Row],[Column1]],1.8)</f>
        <v>AFC Fylde</v>
      </c>
      <c r="K39" s="61">
        <f>INDEX(Jogos[[#This Row],[2]],1.8)</f>
        <v>0.69791666666666663</v>
      </c>
      <c r="L39" s="42" t="str">
        <f>INDEX(Jogos[[#This Row],[3]],1.8)</f>
        <v>Boreham Wood</v>
      </c>
      <c r="M39" s="42">
        <f>IFERROR(INDEX(Matches!$W:$W,MATCH(L39,Matches!$B:$B,0)),"-")</f>
        <v>1</v>
      </c>
      <c r="N39" s="42">
        <f>IFERROR(INDEX(Matches!$X:$X,MATCH(L39,Matches!$B:$B,0)),"-")</f>
        <v>3</v>
      </c>
      <c r="O39" s="42">
        <f>IFERROR(INDEX(Matches!$Y:$Y,MATCH(L39,Matches!$B:$B,0)),"-")</f>
        <v>1</v>
      </c>
      <c r="P39" s="42">
        <f t="shared" si="1"/>
        <v>5</v>
      </c>
      <c r="Q39" s="55">
        <f>IFERROR(INDEX('HT(Away) %'!K:K,MATCH(L39,'HT(Away) %'!$A:$A,0)),"-")</f>
        <v>0</v>
      </c>
      <c r="R39" s="55">
        <f>IFERROR(INDEX('HT(Away) %'!M:M,MATCH(L39,'HT(Away) %'!$A:$A,0)),"-")</f>
        <v>-0.6</v>
      </c>
      <c r="S39" s="82" t="e">
        <f>IF(#REF! = "-", "-",IF(#REF! &gt;#REF!, "Casa Vence", IF(#REF! &lt;#REF!, "Fora Vence", "Jogo Parelho")))</f>
        <v>#REF!</v>
      </c>
      <c r="T39" s="82"/>
      <c r="U39" s="82"/>
      <c r="V39" s="82"/>
    </row>
    <row r="40" spans="3:22" ht="16.5" thickTop="1" thickBot="1" x14ac:dyDescent="0.3">
      <c r="C40" s="42" t="str">
        <f>IFERROR(INDEX(Jogos!A:A,MATCH(J40,Jogos!$J:$J,0)),"-")</f>
        <v>ENG</v>
      </c>
      <c r="D40" s="55">
        <f>IFERROR(INDEX('HT(Home) %'!M:M,MATCH(J40,'HT(Home) %'!$A:$A,0)),"-")</f>
        <v>1.0000000000000002</v>
      </c>
      <c r="E40" s="55">
        <f>IFERROR(INDEX('HT(Home) %'!K:K,MATCH(J40,'HT(Home) %'!$A:$A,0)),"-")</f>
        <v>0.8</v>
      </c>
      <c r="F40" s="42">
        <f t="shared" si="0"/>
        <v>5</v>
      </c>
      <c r="G40" s="42">
        <f>IFERROR(INDEX(Matches!$N:$N,MATCH(J40,Matches!$B:$B,0)),"-")</f>
        <v>2</v>
      </c>
      <c r="H40" s="42">
        <f>IFERROR(INDEX(Matches!$O:$O,MATCH(J40,Matches!$B:$B,0)),"-")</f>
        <v>2</v>
      </c>
      <c r="I40" s="42">
        <f>IFERROR(INDEX(Matches!$P:$P,MATCH(J40,Matches!$B:$B,0)),"-")</f>
        <v>1</v>
      </c>
      <c r="J40" s="42" t="str">
        <f>INDEX(Jogos[[#This Row],[Column1]],1.8)</f>
        <v>Aldershot Town</v>
      </c>
      <c r="K40" s="61">
        <f>INDEX(Jogos[[#This Row],[2]],1.8)</f>
        <v>0.69791666666666663</v>
      </c>
      <c r="L40" s="42" t="str">
        <f>INDEX(Jogos[[#This Row],[3]],1.8)</f>
        <v>Southend Utd</v>
      </c>
      <c r="M40" s="42">
        <f>IFERROR(INDEX(Matches!$W:$W,MATCH(L40,Matches!$B:$B,0)),"-")</f>
        <v>1</v>
      </c>
      <c r="N40" s="42">
        <f>IFERROR(INDEX(Matches!$X:$X,MATCH(L40,Matches!$B:$B,0)),"-")</f>
        <v>1</v>
      </c>
      <c r="O40" s="42">
        <f>IFERROR(INDEX(Matches!$Y:$Y,MATCH(L40,Matches!$B:$B,0)),"-")</f>
        <v>3</v>
      </c>
      <c r="P40" s="42">
        <f t="shared" si="1"/>
        <v>5</v>
      </c>
      <c r="Q40" s="55">
        <f>IFERROR(INDEX('HT(Away) %'!K:K,MATCH(L40,'HT(Away) %'!$A:$A,0)),"-")</f>
        <v>0.4</v>
      </c>
      <c r="R40" s="55">
        <f>IFERROR(INDEX('HT(Away) %'!M:M,MATCH(L40,'HT(Away) %'!$A:$A,0)),"-")</f>
        <v>-0.39999999999999997</v>
      </c>
      <c r="S40" s="82" t="e">
        <f>IF(#REF! = "-", "-",IF(#REF! &gt;#REF!, "Casa Vence", IF(#REF! &lt;#REF!, "Fora Vence", "Jogo Parelho")))</f>
        <v>#REF!</v>
      </c>
      <c r="T40" s="82"/>
      <c r="U40" s="82"/>
      <c r="V40" s="82"/>
    </row>
    <row r="41" spans="3:22" ht="16.5" thickTop="1" thickBot="1" x14ac:dyDescent="0.3">
      <c r="C41" s="42" t="str">
        <f>IFERROR(INDEX(Jogos!A:A,MATCH(J41,Jogos!$J:$J,0)),"-")</f>
        <v>ENG</v>
      </c>
      <c r="D41" s="55">
        <f>IFERROR(INDEX('HT(Home) %'!M:M,MATCH(J41,'HT(Home) %'!$A:$A,0)),"-")</f>
        <v>0.59999999999999987</v>
      </c>
      <c r="E41" s="55">
        <f>IFERROR(INDEX('HT(Home) %'!K:K,MATCH(J41,'HT(Home) %'!$A:$A,0)),"-")</f>
        <v>0.6</v>
      </c>
      <c r="F41" s="42">
        <f t="shared" si="0"/>
        <v>5</v>
      </c>
      <c r="G41" s="42">
        <f>IFERROR(INDEX(Matches!$N:$N,MATCH(J41,Matches!$B:$B,0)),"-")</f>
        <v>3</v>
      </c>
      <c r="H41" s="42">
        <f>IFERROR(INDEX(Matches!$O:$O,MATCH(J41,Matches!$B:$B,0)),"-")</f>
        <v>1</v>
      </c>
      <c r="I41" s="42">
        <f>IFERROR(INDEX(Matches!$P:$P,MATCH(J41,Matches!$B:$B,0)),"-")</f>
        <v>1</v>
      </c>
      <c r="J41" s="42" t="str">
        <f>INDEX(Jogos[[#This Row],[Column1]],1.8)</f>
        <v>Bromley</v>
      </c>
      <c r="K41" s="61">
        <f>INDEX(Jogos[[#This Row],[2]],1.8)</f>
        <v>0.69791666666666663</v>
      </c>
      <c r="L41" s="42" t="str">
        <f>INDEX(Jogos[[#This Row],[3]],1.8)</f>
        <v>Eastleigh</v>
      </c>
      <c r="M41" s="42">
        <f>IFERROR(INDEX(Matches!$W:$W,MATCH(L41,Matches!$B:$B,0)),"-")</f>
        <v>1</v>
      </c>
      <c r="N41" s="42">
        <f>IFERROR(INDEX(Matches!$X:$X,MATCH(L41,Matches!$B:$B,0)),"-")</f>
        <v>2</v>
      </c>
      <c r="O41" s="42">
        <f>IFERROR(INDEX(Matches!$Y:$Y,MATCH(L41,Matches!$B:$B,0)),"-")</f>
        <v>2</v>
      </c>
      <c r="P41" s="42">
        <f t="shared" si="1"/>
        <v>5</v>
      </c>
      <c r="Q41" s="55">
        <f>IFERROR(INDEX('HT(Away) %'!K:K,MATCH(L41,'HT(Away) %'!$A:$A,0)),"-")</f>
        <v>0.2</v>
      </c>
      <c r="R41" s="55">
        <f>IFERROR(INDEX('HT(Away) %'!M:M,MATCH(L41,'HT(Away) %'!$A:$A,0)),"-")</f>
        <v>-0.4</v>
      </c>
      <c r="S41" s="82" t="e">
        <f>IF(#REF! = "-", "-",IF(#REF! &gt;#REF!, "Casa Vence", IF(#REF! &lt;#REF!, "Fora Vence", "Jogo Parelho")))</f>
        <v>#REF!</v>
      </c>
      <c r="T41" s="82"/>
      <c r="U41" s="82"/>
      <c r="V41" s="82"/>
    </row>
    <row r="42" spans="3:22" ht="16.5" thickTop="1" thickBot="1" x14ac:dyDescent="0.3">
      <c r="C42" s="42" t="str">
        <f>IFERROR(INDEX(Jogos!A:A,MATCH(J42,Jogos!$J:$J,0)),"-")</f>
        <v>ENG</v>
      </c>
      <c r="D42" s="55">
        <f>IFERROR(INDEX('HT(Home) %'!M:M,MATCH(J42,'HT(Home) %'!$A:$A,0)),"-")</f>
        <v>0.6</v>
      </c>
      <c r="E42" s="55">
        <f>IFERROR(INDEX('HT(Home) %'!K:K,MATCH(J42,'HT(Home) %'!$A:$A,0)),"-")</f>
        <v>0.6</v>
      </c>
      <c r="F42" s="42">
        <f t="shared" si="0"/>
        <v>5</v>
      </c>
      <c r="G42" s="42">
        <f>IFERROR(INDEX(Matches!$N:$N,MATCH(J42,Matches!$B:$B,0)),"-")</f>
        <v>3</v>
      </c>
      <c r="H42" s="42">
        <f>IFERROR(INDEX(Matches!$O:$O,MATCH(J42,Matches!$B:$B,0)),"-")</f>
        <v>0</v>
      </c>
      <c r="I42" s="42">
        <f>IFERROR(INDEX(Matches!$P:$P,MATCH(J42,Matches!$B:$B,0)),"-")</f>
        <v>2</v>
      </c>
      <c r="J42" s="42" t="str">
        <f>INDEX(Jogos[[#This Row],[Column1]],1.8)</f>
        <v>Ebbsfleet Utd</v>
      </c>
      <c r="K42" s="61">
        <f>INDEX(Jogos[[#This Row],[2]],1.8)</f>
        <v>0.69791666666666663</v>
      </c>
      <c r="L42" s="42" t="str">
        <f>INDEX(Jogos[[#This Row],[3]],1.8)</f>
        <v>Dorking</v>
      </c>
      <c r="M42" s="42">
        <f>IFERROR(INDEX(Matches!$W:$W,MATCH(L42,Matches!$B:$B,0)),"-")</f>
        <v>1</v>
      </c>
      <c r="N42" s="42">
        <f>IFERROR(INDEX(Matches!$X:$X,MATCH(L42,Matches!$B:$B,0)),"-")</f>
        <v>1</v>
      </c>
      <c r="O42" s="42">
        <f>IFERROR(INDEX(Matches!$Y:$Y,MATCH(L42,Matches!$B:$B,0)),"-")</f>
        <v>3</v>
      </c>
      <c r="P42" s="42">
        <f t="shared" si="1"/>
        <v>5</v>
      </c>
      <c r="Q42" s="55">
        <f>IFERROR(INDEX('HT(Away) %'!K:K,MATCH(L42,'HT(Away) %'!$A:$A,0)),"-")</f>
        <v>0.2</v>
      </c>
      <c r="R42" s="55">
        <f>IFERROR(INDEX('HT(Away) %'!M:M,MATCH(L42,'HT(Away) %'!$A:$A,0)),"-")</f>
        <v>-0.79999999999999993</v>
      </c>
      <c r="S42" s="82" t="e">
        <f>IF(#REF! = "-", "-",IF(#REF! &gt;#REF!, "Casa Vence", IF(#REF! &lt;#REF!, "Fora Vence", "Jogo Parelho")))</f>
        <v>#REF!</v>
      </c>
      <c r="T42" s="82"/>
      <c r="U42" s="82"/>
      <c r="V42" s="82"/>
    </row>
    <row r="43" spans="3:22" ht="16.5" thickTop="1" thickBot="1" x14ac:dyDescent="0.3">
      <c r="C43" s="42" t="str">
        <f>IFERROR(INDEX(Jogos!A:A,MATCH(J43,Jogos!$J:$J,0)),"-")</f>
        <v>ENG</v>
      </c>
      <c r="D43" s="55">
        <f>IFERROR(INDEX('HT(Home) %'!M:M,MATCH(J43,'HT(Home) %'!$A:$A,0)),"-")</f>
        <v>0</v>
      </c>
      <c r="E43" s="55">
        <f>IFERROR(INDEX('HT(Home) %'!K:K,MATCH(J43,'HT(Home) %'!$A:$A,0)),"-")</f>
        <v>0.2</v>
      </c>
      <c r="F43" s="42">
        <f t="shared" si="0"/>
        <v>5</v>
      </c>
      <c r="G43" s="42">
        <f>IFERROR(INDEX(Matches!$N:$N,MATCH(J43,Matches!$B:$B,0)),"-")</f>
        <v>1</v>
      </c>
      <c r="H43" s="42">
        <f>IFERROR(INDEX(Matches!$O:$O,MATCH(J43,Matches!$B:$B,0)),"-")</f>
        <v>3</v>
      </c>
      <c r="I43" s="42">
        <f>IFERROR(INDEX(Matches!$P:$P,MATCH(J43,Matches!$B:$B,0)),"-")</f>
        <v>1</v>
      </c>
      <c r="J43" s="42" t="str">
        <f>INDEX(Jogos[[#This Row],[Column1]],1.8)</f>
        <v>Halifax Town</v>
      </c>
      <c r="K43" s="61">
        <f>INDEX(Jogos[[#This Row],[2]],1.8)</f>
        <v>0.69791666666666663</v>
      </c>
      <c r="L43" s="42" t="str">
        <f>INDEX(Jogos[[#This Row],[3]],1.8)</f>
        <v>Dagenham &amp; R.</v>
      </c>
      <c r="M43" s="42">
        <f>IFERROR(INDEX(Matches!$W:$W,MATCH(L43,Matches!$B:$B,0)),"-")</f>
        <v>1</v>
      </c>
      <c r="N43" s="42">
        <f>IFERROR(INDEX(Matches!$X:$X,MATCH(L43,Matches!$B:$B,0)),"-")</f>
        <v>2</v>
      </c>
      <c r="O43" s="42">
        <f>IFERROR(INDEX(Matches!$Y:$Y,MATCH(L43,Matches!$B:$B,0)),"-")</f>
        <v>2</v>
      </c>
      <c r="P43" s="42">
        <f t="shared" si="1"/>
        <v>5</v>
      </c>
      <c r="Q43" s="55">
        <f>IFERROR(INDEX('HT(Away) %'!K:K,MATCH(L43,'HT(Away) %'!$A:$A,0)),"-")</f>
        <v>0.2</v>
      </c>
      <c r="R43" s="55">
        <f>IFERROR(INDEX('HT(Away) %'!M:M,MATCH(L43,'HT(Away) %'!$A:$A,0)),"-")</f>
        <v>0</v>
      </c>
      <c r="S43" s="82" t="e">
        <f>IF(#REF! = "-", "-",IF(#REF! &gt;#REF!, "Casa Vence", IF(#REF! &lt;#REF!, "Fora Vence", "Jogo Parelho")))</f>
        <v>#REF!</v>
      </c>
      <c r="T43" s="82"/>
      <c r="U43" s="82"/>
      <c r="V43" s="82"/>
    </row>
    <row r="44" spans="3:22" ht="16.5" thickTop="1" thickBot="1" x14ac:dyDescent="0.3">
      <c r="C44" s="42" t="str">
        <f>IFERROR(INDEX(Jogos!A:A,MATCH(J44,Jogos!$J:$J,0)),"-")</f>
        <v>ENG</v>
      </c>
      <c r="D44" s="55">
        <f>IFERROR(INDEX('HT(Home) %'!M:M,MATCH(J44,'HT(Home) %'!$A:$A,0)),"-")</f>
        <v>1.2</v>
      </c>
      <c r="E44" s="55">
        <f>IFERROR(INDEX('HT(Home) %'!K:K,MATCH(J44,'HT(Home) %'!$A:$A,0)),"-")</f>
        <v>0.6</v>
      </c>
      <c r="F44" s="42">
        <f t="shared" si="0"/>
        <v>5</v>
      </c>
      <c r="G44" s="42">
        <f>IFERROR(INDEX(Matches!$N:$N,MATCH(J44,Matches!$B:$B,0)),"-")</f>
        <v>4</v>
      </c>
      <c r="H44" s="42">
        <f>IFERROR(INDEX(Matches!$O:$O,MATCH(J44,Matches!$B:$B,0)),"-")</f>
        <v>0</v>
      </c>
      <c r="I44" s="42">
        <f>IFERROR(INDEX(Matches!$P:$P,MATCH(J44,Matches!$B:$B,0)),"-")</f>
        <v>1</v>
      </c>
      <c r="J44" s="42" t="str">
        <f>INDEX(Jogos[[#This Row],[Column1]],1.8)</f>
        <v>Hartlepool</v>
      </c>
      <c r="K44" s="61">
        <f>INDEX(Jogos[[#This Row],[2]],1.8)</f>
        <v>0.69791666666666663</v>
      </c>
      <c r="L44" s="42" t="str">
        <f>INDEX(Jogos[[#This Row],[3]],1.8)</f>
        <v>Solihull Moors</v>
      </c>
      <c r="M44" s="42">
        <f>IFERROR(INDEX(Matches!$W:$W,MATCH(L44,Matches!$B:$B,0)),"-")</f>
        <v>4</v>
      </c>
      <c r="N44" s="42">
        <f>IFERROR(INDEX(Matches!$X:$X,MATCH(L44,Matches!$B:$B,0)),"-")</f>
        <v>1</v>
      </c>
      <c r="O44" s="42">
        <f>IFERROR(INDEX(Matches!$Y:$Y,MATCH(L44,Matches!$B:$B,0)),"-")</f>
        <v>0</v>
      </c>
      <c r="P44" s="42">
        <f t="shared" si="1"/>
        <v>5</v>
      </c>
      <c r="Q44" s="55">
        <f>IFERROR(INDEX('HT(Away) %'!K:K,MATCH(L44,'HT(Away) %'!$A:$A,0)),"-")</f>
        <v>0.8</v>
      </c>
      <c r="R44" s="55">
        <f>IFERROR(INDEX('HT(Away) %'!M:M,MATCH(L44,'HT(Away) %'!$A:$A,0)),"-")</f>
        <v>1.6</v>
      </c>
      <c r="S44" s="82" t="e">
        <f>IF(#REF! = "-", "-",IF(#REF! &gt;#REF!, "Casa Vence", IF(#REF! &lt;#REF!, "Fora Vence", "Jogo Parelho")))</f>
        <v>#REF!</v>
      </c>
      <c r="T44" s="82"/>
      <c r="U44" s="82"/>
      <c r="V44" s="82"/>
    </row>
    <row r="45" spans="3:22" ht="16.5" thickTop="1" thickBot="1" x14ac:dyDescent="0.3">
      <c r="C45" s="42" t="str">
        <f>IFERROR(INDEX(Jogos!A:A,MATCH(J45,Jogos!$J:$J,0)),"-")</f>
        <v>ENG</v>
      </c>
      <c r="D45" s="55">
        <f>IFERROR(INDEX('HT(Home) %'!M:M,MATCH(J45,'HT(Home) %'!$A:$A,0)),"-")</f>
        <v>-0.2</v>
      </c>
      <c r="E45" s="55">
        <f>IFERROR(INDEX('HT(Home) %'!K:K,MATCH(J45,'HT(Home) %'!$A:$A,0)),"-")</f>
        <v>0.2</v>
      </c>
      <c r="F45" s="42">
        <f t="shared" si="0"/>
        <v>5</v>
      </c>
      <c r="G45" s="42">
        <f>IFERROR(INDEX(Matches!$N:$N,MATCH(J45,Matches!$B:$B,0)),"-")</f>
        <v>0</v>
      </c>
      <c r="H45" s="42">
        <f>IFERROR(INDEX(Matches!$O:$O,MATCH(J45,Matches!$B:$B,0)),"-")</f>
        <v>4</v>
      </c>
      <c r="I45" s="42">
        <f>IFERROR(INDEX(Matches!$P:$P,MATCH(J45,Matches!$B:$B,0)),"-")</f>
        <v>1</v>
      </c>
      <c r="J45" s="42" t="str">
        <f>INDEX(Jogos[[#This Row],[Column1]],1.8)</f>
        <v>Kidderminster</v>
      </c>
      <c r="K45" s="61">
        <f>INDEX(Jogos[[#This Row],[2]],1.8)</f>
        <v>0.69791666666666663</v>
      </c>
      <c r="L45" s="42" t="str">
        <f>INDEX(Jogos[[#This Row],[3]],1.8)</f>
        <v>Oldham</v>
      </c>
      <c r="M45" s="42">
        <f>IFERROR(INDEX(Matches!$W:$W,MATCH(L45,Matches!$B:$B,0)),"-")</f>
        <v>0</v>
      </c>
      <c r="N45" s="42">
        <f>IFERROR(INDEX(Matches!$X:$X,MATCH(L45,Matches!$B:$B,0)),"-")</f>
        <v>3</v>
      </c>
      <c r="O45" s="42">
        <f>IFERROR(INDEX(Matches!$Y:$Y,MATCH(L45,Matches!$B:$B,0)),"-")</f>
        <v>2</v>
      </c>
      <c r="P45" s="42">
        <f t="shared" si="1"/>
        <v>5</v>
      </c>
      <c r="Q45" s="55">
        <f>IFERROR(INDEX('HT(Away) %'!K:K,MATCH(L45,'HT(Away) %'!$A:$A,0)),"-")</f>
        <v>0.2</v>
      </c>
      <c r="R45" s="55">
        <f>IFERROR(INDEX('HT(Away) %'!M:M,MATCH(L45,'HT(Away) %'!$A:$A,0)),"-")</f>
        <v>-0.60000000000000009</v>
      </c>
      <c r="S45" s="82" t="e">
        <f>IF(#REF! = "-", "-",IF(#REF! &gt;#REF!, "Casa Vence", IF(#REF! &lt;#REF!, "Fora Vence", "Jogo Parelho")))</f>
        <v>#REF!</v>
      </c>
      <c r="T45" s="82"/>
      <c r="U45" s="82"/>
      <c r="V45" s="82"/>
    </row>
    <row r="46" spans="3:22" ht="16.5" thickTop="1" thickBot="1" x14ac:dyDescent="0.3">
      <c r="C46" s="42" t="str">
        <f>IFERROR(INDEX(Jogos!A:A,MATCH(J46,Jogos!$J:$J,0)),"-")</f>
        <v>ENG</v>
      </c>
      <c r="D46" s="55">
        <f>IFERROR(INDEX('HT(Home) %'!M:M,MATCH(J46,'HT(Home) %'!$A:$A,0)),"-")</f>
        <v>0.2</v>
      </c>
      <c r="E46" s="55">
        <f>IFERROR(INDEX('HT(Home) %'!K:K,MATCH(J46,'HT(Home) %'!$A:$A,0)),"-")</f>
        <v>0.2</v>
      </c>
      <c r="F46" s="42">
        <f t="shared" si="0"/>
        <v>5</v>
      </c>
      <c r="G46" s="42">
        <f>IFERROR(INDEX(Matches!$N:$N,MATCH(J46,Matches!$B:$B,0)),"-")</f>
        <v>1</v>
      </c>
      <c r="H46" s="42">
        <f>IFERROR(INDEX(Matches!$O:$O,MATCH(J46,Matches!$B:$B,0)),"-")</f>
        <v>3</v>
      </c>
      <c r="I46" s="42">
        <f>IFERROR(INDEX(Matches!$P:$P,MATCH(J46,Matches!$B:$B,0)),"-")</f>
        <v>1</v>
      </c>
      <c r="J46" s="42" t="str">
        <f>INDEX(Jogos[[#This Row],[Column1]],1.8)</f>
        <v>Maidenhead Utd</v>
      </c>
      <c r="K46" s="61">
        <f>INDEX(Jogos[[#This Row],[2]],1.8)</f>
        <v>0.69791666666666663</v>
      </c>
      <c r="L46" s="42" t="str">
        <f>INDEX(Jogos[[#This Row],[3]],1.8)</f>
        <v>Altrincham</v>
      </c>
      <c r="M46" s="42">
        <f>IFERROR(INDEX(Matches!$W:$W,MATCH(L46,Matches!$B:$B,0)),"-")</f>
        <v>1</v>
      </c>
      <c r="N46" s="42">
        <f>IFERROR(INDEX(Matches!$X:$X,MATCH(L46,Matches!$B:$B,0)),"-")</f>
        <v>3</v>
      </c>
      <c r="O46" s="42">
        <f>IFERROR(INDEX(Matches!$Y:$Y,MATCH(L46,Matches!$B:$B,0)),"-")</f>
        <v>1</v>
      </c>
      <c r="P46" s="42">
        <f t="shared" si="1"/>
        <v>5</v>
      </c>
      <c r="Q46" s="55">
        <f>IFERROR(INDEX('HT(Away) %'!K:K,MATCH(L46,'HT(Away) %'!$A:$A,0)),"-")</f>
        <v>0.4</v>
      </c>
      <c r="R46" s="55">
        <f>IFERROR(INDEX('HT(Away) %'!M:M,MATCH(L46,'HT(Away) %'!$A:$A,0)),"-")</f>
        <v>0</v>
      </c>
      <c r="S46" s="82" t="e">
        <f>IF(#REF! = "-", "-",IF(#REF! &gt;#REF!, "Casa Vence", IF(#REF! &lt;#REF!, "Fora Vence", "Jogo Parelho")))</f>
        <v>#REF!</v>
      </c>
      <c r="T46" s="82"/>
      <c r="U46" s="82"/>
      <c r="V46" s="82"/>
    </row>
    <row r="47" spans="3:22" ht="16.5" thickTop="1" thickBot="1" x14ac:dyDescent="0.3">
      <c r="C47" s="42" t="str">
        <f>IFERROR(INDEX(Jogos!A:A,MATCH(J47,Jogos!$J:$J,0)),"-")</f>
        <v>ENG</v>
      </c>
      <c r="D47" s="55">
        <f>IFERROR(INDEX('HT(Home) %'!M:M,MATCH(J47,'HT(Home) %'!$A:$A,0)),"-")</f>
        <v>-0.4</v>
      </c>
      <c r="E47" s="55">
        <f>IFERROR(INDEX('HT(Home) %'!K:K,MATCH(J47,'HT(Home) %'!$A:$A,0)),"-")</f>
        <v>0</v>
      </c>
      <c r="F47" s="42">
        <f t="shared" si="0"/>
        <v>5</v>
      </c>
      <c r="G47" s="42">
        <f>IFERROR(INDEX(Matches!$N:$N,MATCH(J47,Matches!$B:$B,0)),"-")</f>
        <v>2</v>
      </c>
      <c r="H47" s="42">
        <f>IFERROR(INDEX(Matches!$O:$O,MATCH(J47,Matches!$B:$B,0)),"-")</f>
        <v>1</v>
      </c>
      <c r="I47" s="42">
        <f>IFERROR(INDEX(Matches!$P:$P,MATCH(J47,Matches!$B:$B,0)),"-")</f>
        <v>2</v>
      </c>
      <c r="J47" s="42" t="str">
        <f>INDEX(Jogos[[#This Row],[Column1]],1.8)</f>
        <v>Oxford City</v>
      </c>
      <c r="K47" s="61">
        <f>INDEX(Jogos[[#This Row],[2]],1.8)</f>
        <v>0.69791666666666663</v>
      </c>
      <c r="L47" s="42" t="str">
        <f>INDEX(Jogos[[#This Row],[3]],1.8)</f>
        <v>Gateshead FC</v>
      </c>
      <c r="M47" s="42">
        <f>IFERROR(INDEX(Matches!$W:$W,MATCH(L47,Matches!$B:$B,0)),"-")</f>
        <v>2</v>
      </c>
      <c r="N47" s="42">
        <f>IFERROR(INDEX(Matches!$X:$X,MATCH(L47,Matches!$B:$B,0)),"-")</f>
        <v>2</v>
      </c>
      <c r="O47" s="42">
        <f>IFERROR(INDEX(Matches!$Y:$Y,MATCH(L47,Matches!$B:$B,0)),"-")</f>
        <v>1</v>
      </c>
      <c r="P47" s="42">
        <f t="shared" si="1"/>
        <v>5</v>
      </c>
      <c r="Q47" s="55">
        <f>IFERROR(INDEX('HT(Away) %'!K:K,MATCH(L47,'HT(Away) %'!$A:$A,0)),"-")</f>
        <v>0.4</v>
      </c>
      <c r="R47" s="55">
        <f>IFERROR(INDEX('HT(Away) %'!M:M,MATCH(L47,'HT(Away) %'!$A:$A,0)),"-")</f>
        <v>0.40000000000000008</v>
      </c>
      <c r="S47" s="82" t="e">
        <f>IF(#REF! = "-", "-",IF(#REF! &gt;#REF!, "Casa Vence", IF(#REF! &lt;#REF!, "Fora Vence", "Jogo Parelho")))</f>
        <v>#REF!</v>
      </c>
      <c r="T47" s="82"/>
      <c r="U47" s="82"/>
      <c r="V47" s="82"/>
    </row>
    <row r="48" spans="3:22" ht="16.5" thickTop="1" thickBot="1" x14ac:dyDescent="0.3">
      <c r="C48" s="42" t="str">
        <f>IFERROR(INDEX(Jogos!A:A,MATCH(J48,Jogos!$J:$J,0)),"-")</f>
        <v>ENG</v>
      </c>
      <c r="D48" s="55">
        <f>IFERROR(INDEX('HT(Home) %'!M:M,MATCH(J48,'HT(Home) %'!$A:$A,0)),"-")</f>
        <v>0.39999999999999997</v>
      </c>
      <c r="E48" s="55">
        <f>IFERROR(INDEX('HT(Home) %'!K:K,MATCH(J48,'HT(Home) %'!$A:$A,0)),"-")</f>
        <v>0.2</v>
      </c>
      <c r="F48" s="42">
        <f t="shared" si="0"/>
        <v>5</v>
      </c>
      <c r="G48" s="42">
        <f>IFERROR(INDEX(Matches!$N:$N,MATCH(J48,Matches!$B:$B,0)),"-")</f>
        <v>3</v>
      </c>
      <c r="H48" s="42">
        <f>IFERROR(INDEX(Matches!$O:$O,MATCH(J48,Matches!$B:$B,0)),"-")</f>
        <v>1</v>
      </c>
      <c r="I48" s="42">
        <f>IFERROR(INDEX(Matches!$P:$P,MATCH(J48,Matches!$B:$B,0)),"-")</f>
        <v>1</v>
      </c>
      <c r="J48" s="42" t="str">
        <f>INDEX(Jogos[[#This Row],[Column1]],1.8)</f>
        <v>Wealdstone</v>
      </c>
      <c r="K48" s="61">
        <f>INDEX(Jogos[[#This Row],[2]],1.8)</f>
        <v>0.69791666666666663</v>
      </c>
      <c r="L48" s="42" t="str">
        <f>INDEX(Jogos[[#This Row],[3]],1.8)</f>
        <v>Woking</v>
      </c>
      <c r="M48" s="42">
        <f>IFERROR(INDEX(Matches!$W:$W,MATCH(L48,Matches!$B:$B,0)),"-")</f>
        <v>2</v>
      </c>
      <c r="N48" s="42">
        <f>IFERROR(INDEX(Matches!$X:$X,MATCH(L48,Matches!$B:$B,0)),"-")</f>
        <v>2</v>
      </c>
      <c r="O48" s="42">
        <f>IFERROR(INDEX(Matches!$Y:$Y,MATCH(L48,Matches!$B:$B,0)),"-")</f>
        <v>1</v>
      </c>
      <c r="P48" s="42">
        <f t="shared" si="1"/>
        <v>5</v>
      </c>
      <c r="Q48" s="55">
        <f>IFERROR(INDEX('HT(Away) %'!K:K,MATCH(L48,'HT(Away) %'!$A:$A,0)),"-")</f>
        <v>0</v>
      </c>
      <c r="R48" s="55">
        <f>IFERROR(INDEX('HT(Away) %'!M:M,MATCH(L48,'HT(Away) %'!$A:$A,0)),"-")</f>
        <v>-0.2</v>
      </c>
      <c r="S48" s="82" t="e">
        <f>IF(#REF! = "-", "-",IF(#REF! &gt;#REF!, "Casa Vence", IF(#REF! &lt;#REF!, "Fora Vence", "Jogo Parelho")))</f>
        <v>#REF!</v>
      </c>
      <c r="T48" s="82"/>
      <c r="U48" s="82"/>
      <c r="V48" s="82"/>
    </row>
    <row r="49" spans="3:22" ht="16.5" thickTop="1" thickBot="1" x14ac:dyDescent="0.3">
      <c r="C49" s="42" t="str">
        <f>IFERROR(INDEX(Jogos!A:A,MATCH(J49,Jogos!$J:$J,0)),"-")</f>
        <v>ENG</v>
      </c>
      <c r="D49" s="55">
        <f>IFERROR(INDEX('HT(Home) %'!M:M,MATCH(J49,'HT(Home) %'!$A:$A,0)),"-")</f>
        <v>0.19999999999999996</v>
      </c>
      <c r="E49" s="55">
        <f>IFERROR(INDEX('HT(Home) %'!K:K,MATCH(J49,'HT(Home) %'!$A:$A,0)),"-")</f>
        <v>0.6</v>
      </c>
      <c r="F49" s="42">
        <f t="shared" si="0"/>
        <v>5</v>
      </c>
      <c r="G49" s="42">
        <f>IFERROR(INDEX(Matches!$N:$N,MATCH(J49,Matches!$B:$B,0)),"-")</f>
        <v>1</v>
      </c>
      <c r="H49" s="42">
        <f>IFERROR(INDEX(Matches!$O:$O,MATCH(J49,Matches!$B:$B,0)),"-")</f>
        <v>2</v>
      </c>
      <c r="I49" s="42">
        <f>IFERROR(INDEX(Matches!$P:$P,MATCH(J49,Matches!$B:$B,0)),"-")</f>
        <v>2</v>
      </c>
      <c r="J49" s="42" t="str">
        <f>INDEX(Jogos[[#This Row],[Column1]],1.8)</f>
        <v>York City</v>
      </c>
      <c r="K49" s="61">
        <f>INDEX(Jogos[[#This Row],[2]],1.8)</f>
        <v>0.69791666666666663</v>
      </c>
      <c r="L49" s="42" t="str">
        <f>INDEX(Jogos[[#This Row],[3]],1.8)</f>
        <v>Barnet</v>
      </c>
      <c r="M49" s="42">
        <f>IFERROR(INDEX(Matches!$W:$W,MATCH(L49,Matches!$B:$B,0)),"-")</f>
        <v>2</v>
      </c>
      <c r="N49" s="42">
        <f>IFERROR(INDEX(Matches!$X:$X,MATCH(L49,Matches!$B:$B,0)),"-")</f>
        <v>1</v>
      </c>
      <c r="O49" s="42">
        <f>IFERROR(INDEX(Matches!$Y:$Y,MATCH(L49,Matches!$B:$B,0)),"-")</f>
        <v>2</v>
      </c>
      <c r="P49" s="42">
        <f t="shared" si="1"/>
        <v>5</v>
      </c>
      <c r="Q49" s="55">
        <f>IFERROR(INDEX('HT(Away) %'!K:K,MATCH(L49,'HT(Away) %'!$A:$A,0)),"-")</f>
        <v>0.4</v>
      </c>
      <c r="R49" s="55">
        <f>IFERROR(INDEX('HT(Away) %'!M:M,MATCH(L49,'HT(Away) %'!$A:$A,0)),"-")</f>
        <v>0.20000000000000007</v>
      </c>
      <c r="S49" s="82" t="e">
        <f>IF(#REF! = "-", "-",IF(#REF! &gt;#REF!, "Casa Vence", IF(#REF! &lt;#REF!, "Fora Vence", "Jogo Parelho")))</f>
        <v>#REF!</v>
      </c>
      <c r="T49" s="82"/>
      <c r="U49" s="82"/>
      <c r="V49" s="82"/>
    </row>
    <row r="50" spans="3:22" ht="16.5" thickTop="1" thickBot="1" x14ac:dyDescent="0.3">
      <c r="C50" s="42" t="str">
        <f>IFERROR(INDEX(Jogos!A:A,MATCH(J50,Jogos!$J:$J,0)),"-")</f>
        <v>FRA</v>
      </c>
      <c r="D50" s="55">
        <f>IFERROR(INDEX('HT(Home) %'!M:M,MATCH(J50,'HT(Home) %'!$A:$A,0)),"-")</f>
        <v>0.75</v>
      </c>
      <c r="E50" s="55">
        <f>IFERROR(INDEX('HT(Home) %'!K:K,MATCH(J50,'HT(Home) %'!$A:$A,0)),"-")</f>
        <v>0.25</v>
      </c>
      <c r="F50" s="42">
        <f t="shared" si="0"/>
        <v>4</v>
      </c>
      <c r="G50" s="42">
        <f>IFERROR(INDEX(Matches!$N:$N,MATCH(J50,Matches!$B:$B,0)),"-")</f>
        <v>3</v>
      </c>
      <c r="H50" s="42">
        <f>IFERROR(INDEX(Matches!$O:$O,MATCH(J50,Matches!$B:$B,0)),"-")</f>
        <v>1</v>
      </c>
      <c r="I50" s="42">
        <f>IFERROR(INDEX(Matches!$P:$P,MATCH(J50,Matches!$B:$B,0)),"-")</f>
        <v>0</v>
      </c>
      <c r="J50" s="42" t="str">
        <f>INDEX(Jogos[[#This Row],[Column1]],1.8)</f>
        <v>Amiens</v>
      </c>
      <c r="K50" s="61">
        <f>INDEX(Jogos[[#This Row],[2]],1.8)</f>
        <v>0.69791666666666663</v>
      </c>
      <c r="L50" s="42" t="str">
        <f>INDEX(Jogos[[#This Row],[3]],1.8)</f>
        <v>AC Ajaccio</v>
      </c>
      <c r="M50" s="42">
        <f>IFERROR(INDEX(Matches!$W:$W,MATCH(L50,Matches!$B:$B,0)),"-")</f>
        <v>1</v>
      </c>
      <c r="N50" s="42">
        <f>IFERROR(INDEX(Matches!$X:$X,MATCH(L50,Matches!$B:$B,0)),"-")</f>
        <v>0</v>
      </c>
      <c r="O50" s="42">
        <f>IFERROR(INDEX(Matches!$Y:$Y,MATCH(L50,Matches!$B:$B,0)),"-")</f>
        <v>2</v>
      </c>
      <c r="P50" s="42">
        <f t="shared" si="1"/>
        <v>3</v>
      </c>
      <c r="Q50" s="55">
        <f>IFERROR(INDEX('HT(Away) %'!K:K,MATCH(L50,'HT(Away) %'!$A:$A,0)),"-")</f>
        <v>0.33333333333333331</v>
      </c>
      <c r="R50" s="55">
        <f>IFERROR(INDEX('HT(Away) %'!M:M,MATCH(L50,'HT(Away) %'!$A:$A,0)),"-")</f>
        <v>-0.66666666666666663</v>
      </c>
      <c r="S50" s="82" t="e">
        <f>IF(#REF! = "-", "-",IF(#REF! &gt;#REF!, "Casa Vence", IF(#REF! &lt;#REF!, "Fora Vence", "Jogo Parelho")))</f>
        <v>#REF!</v>
      </c>
      <c r="T50" s="82"/>
      <c r="U50" s="82"/>
      <c r="V50" s="82"/>
    </row>
    <row r="51" spans="3:22" ht="16.5" thickTop="1" thickBot="1" x14ac:dyDescent="0.3">
      <c r="C51" s="42" t="str">
        <f>IFERROR(INDEX(Jogos!A:A,MATCH(J51,Jogos!$J:$J,0)),"-")</f>
        <v>FRA</v>
      </c>
      <c r="D51" s="55">
        <f>IFERROR(INDEX('HT(Home) %'!M:M,MATCH(J51,'HT(Home) %'!$A:$A,0)),"-")</f>
        <v>0</v>
      </c>
      <c r="E51" s="55">
        <f>IFERROR(INDEX('HT(Home) %'!K:K,MATCH(J51,'HT(Home) %'!$A:$A,0)),"-")</f>
        <v>0.33333333333333331</v>
      </c>
      <c r="F51" s="42">
        <f t="shared" si="0"/>
        <v>3</v>
      </c>
      <c r="G51" s="42">
        <f>IFERROR(INDEX(Matches!$N:$N,MATCH(J51,Matches!$B:$B,0)),"-")</f>
        <v>0</v>
      </c>
      <c r="H51" s="42">
        <f>IFERROR(INDEX(Matches!$O:$O,MATCH(J51,Matches!$B:$B,0)),"-")</f>
        <v>2</v>
      </c>
      <c r="I51" s="42">
        <f>IFERROR(INDEX(Matches!$P:$P,MATCH(J51,Matches!$B:$B,0)),"-")</f>
        <v>1</v>
      </c>
      <c r="J51" s="42" t="str">
        <f>INDEX(Jogos[[#This Row],[Column1]],1.8)</f>
        <v>Auxerre</v>
      </c>
      <c r="K51" s="61">
        <f>INDEX(Jogos[[#This Row],[2]],1.8)</f>
        <v>0.69791666666666663</v>
      </c>
      <c r="L51" s="42" t="str">
        <f>INDEX(Jogos[[#This Row],[3]],1.8)</f>
        <v>Annecy</v>
      </c>
      <c r="M51" s="42">
        <f>IFERROR(INDEX(Matches!$W:$W,MATCH(L51,Matches!$B:$B,0)),"-")</f>
        <v>1</v>
      </c>
      <c r="N51" s="42">
        <f>IFERROR(INDEX(Matches!$X:$X,MATCH(L51,Matches!$B:$B,0)),"-")</f>
        <v>2</v>
      </c>
      <c r="O51" s="42">
        <f>IFERROR(INDEX(Matches!$Y:$Y,MATCH(L51,Matches!$B:$B,0)),"-")</f>
        <v>0</v>
      </c>
      <c r="P51" s="42">
        <f t="shared" si="1"/>
        <v>3</v>
      </c>
      <c r="Q51" s="55">
        <f>IFERROR(INDEX('HT(Away) %'!K:K,MATCH(L51,'HT(Away) %'!$A:$A,0)),"-")</f>
        <v>0.66666666666666663</v>
      </c>
      <c r="R51" s="55">
        <f>IFERROR(INDEX('HT(Away) %'!M:M,MATCH(L51,'HT(Away) %'!$A:$A,0)),"-")</f>
        <v>1</v>
      </c>
      <c r="S51" s="82" t="e">
        <f>IF(#REF! = "-", "-",IF(#REF! &gt;#REF!, "Casa Vence", IF(#REF! &lt;#REF!, "Fora Vence", "Jogo Parelho")))</f>
        <v>#REF!</v>
      </c>
      <c r="T51" s="82"/>
      <c r="U51" s="82"/>
      <c r="V51" s="82"/>
    </row>
    <row r="52" spans="3:22" ht="16.5" thickTop="1" thickBot="1" x14ac:dyDescent="0.3">
      <c r="C52" s="42" t="str">
        <f>IFERROR(INDEX(Jogos!A:A,MATCH(J52,Jogos!$J:$J,0)),"-")</f>
        <v>FRA</v>
      </c>
      <c r="D52" s="55">
        <f>IFERROR(INDEX('HT(Home) %'!M:M,MATCH(J52,'HT(Home) %'!$A:$A,0)),"-")</f>
        <v>0.66666666666666674</v>
      </c>
      <c r="E52" s="55">
        <f>IFERROR(INDEX('HT(Home) %'!K:K,MATCH(J52,'HT(Home) %'!$A:$A,0)),"-")</f>
        <v>0.66666666666666663</v>
      </c>
      <c r="F52" s="42">
        <f t="shared" si="0"/>
        <v>3</v>
      </c>
      <c r="G52" s="42">
        <f>IFERROR(INDEX(Matches!$N:$N,MATCH(J52,Matches!$B:$B,0)),"-")</f>
        <v>2</v>
      </c>
      <c r="H52" s="42">
        <f>IFERROR(INDEX(Matches!$O:$O,MATCH(J52,Matches!$B:$B,0)),"-")</f>
        <v>0</v>
      </c>
      <c r="I52" s="42">
        <f>IFERROR(INDEX(Matches!$P:$P,MATCH(J52,Matches!$B:$B,0)),"-")</f>
        <v>1</v>
      </c>
      <c r="J52" s="42" t="str">
        <f>INDEX(Jogos[[#This Row],[Column1]],1.8)</f>
        <v>Caen</v>
      </c>
      <c r="K52" s="61">
        <f>INDEX(Jogos[[#This Row],[2]],1.8)</f>
        <v>0.69791666666666663</v>
      </c>
      <c r="L52" s="42" t="str">
        <f>INDEX(Jogos[[#This Row],[3]],1.8)</f>
        <v>Grenoble</v>
      </c>
      <c r="M52" s="42">
        <f>IFERROR(INDEX(Matches!$W:$W,MATCH(L52,Matches!$B:$B,0)),"-")</f>
        <v>1</v>
      </c>
      <c r="N52" s="42">
        <f>IFERROR(INDEX(Matches!$X:$X,MATCH(L52,Matches!$B:$B,0)),"-")</f>
        <v>2</v>
      </c>
      <c r="O52" s="42">
        <f>IFERROR(INDEX(Matches!$Y:$Y,MATCH(L52,Matches!$B:$B,0)),"-")</f>
        <v>0</v>
      </c>
      <c r="P52" s="42">
        <f t="shared" si="1"/>
        <v>3</v>
      </c>
      <c r="Q52" s="55">
        <f>IFERROR(INDEX('HT(Away) %'!K:K,MATCH(L52,'HT(Away) %'!$A:$A,0)),"-")</f>
        <v>0</v>
      </c>
      <c r="R52" s="55">
        <f>IFERROR(INDEX('HT(Away) %'!M:M,MATCH(L52,'HT(Away) %'!$A:$A,0)),"-")</f>
        <v>0.33333333333333331</v>
      </c>
      <c r="S52" s="82" t="e">
        <f>IF(#REF! = "-", "-",IF(#REF! &gt;#REF!, "Casa Vence", IF(#REF! &lt;#REF!, "Fora Vence", "Jogo Parelho")))</f>
        <v>#REF!</v>
      </c>
      <c r="T52" s="82"/>
      <c r="U52" s="82"/>
      <c r="V52" s="82"/>
    </row>
    <row r="53" spans="3:22" ht="16.5" thickTop="1" thickBot="1" x14ac:dyDescent="0.3">
      <c r="C53" s="42" t="str">
        <f>IFERROR(INDEX(Jogos!A:A,MATCH(J53,Jogos!$J:$J,0)),"-")</f>
        <v>FRA</v>
      </c>
      <c r="D53" s="55">
        <f>IFERROR(INDEX('HT(Home) %'!M:M,MATCH(J53,'HT(Home) %'!$A:$A,0)),"-")</f>
        <v>1</v>
      </c>
      <c r="E53" s="55">
        <f>IFERROR(INDEX('HT(Home) %'!K:K,MATCH(J53,'HT(Home) %'!$A:$A,0)),"-")</f>
        <v>0.66666666666666663</v>
      </c>
      <c r="F53" s="42">
        <f t="shared" si="0"/>
        <v>3</v>
      </c>
      <c r="G53" s="42">
        <f>IFERROR(INDEX(Matches!$N:$N,MATCH(J53,Matches!$B:$B,0)),"-")</f>
        <v>2</v>
      </c>
      <c r="H53" s="42">
        <f>IFERROR(INDEX(Matches!$O:$O,MATCH(J53,Matches!$B:$B,0)),"-")</f>
        <v>0</v>
      </c>
      <c r="I53" s="42">
        <f>IFERROR(INDEX(Matches!$P:$P,MATCH(J53,Matches!$B:$B,0)),"-")</f>
        <v>1</v>
      </c>
      <c r="J53" s="42" t="str">
        <f>INDEX(Jogos[[#This Row],[Column1]],1.8)</f>
        <v>Guingamp</v>
      </c>
      <c r="K53" s="61">
        <f>INDEX(Jogos[[#This Row],[2]],1.8)</f>
        <v>0.69791666666666663</v>
      </c>
      <c r="L53" s="42" t="str">
        <f>INDEX(Jogos[[#This Row],[3]],1.8)</f>
        <v>Bordeaux</v>
      </c>
      <c r="M53" s="42">
        <f>IFERROR(INDEX(Matches!$W:$W,MATCH(L53,Matches!$B:$B,0)),"-")</f>
        <v>1</v>
      </c>
      <c r="N53" s="42">
        <f>IFERROR(INDEX(Matches!$X:$X,MATCH(L53,Matches!$B:$B,0)),"-")</f>
        <v>1</v>
      </c>
      <c r="O53" s="42">
        <f>IFERROR(INDEX(Matches!$Y:$Y,MATCH(L53,Matches!$B:$B,0)),"-")</f>
        <v>1</v>
      </c>
      <c r="P53" s="42">
        <f t="shared" si="1"/>
        <v>3</v>
      </c>
      <c r="Q53" s="55">
        <f>IFERROR(INDEX('HT(Away) %'!K:K,MATCH(L53,'HT(Away) %'!$A:$A,0)),"-")</f>
        <v>0.33333333333333331</v>
      </c>
      <c r="R53" s="55">
        <f>IFERROR(INDEX('HT(Away) %'!M:M,MATCH(L53,'HT(Away) %'!$A:$A,0)),"-")</f>
        <v>0</v>
      </c>
      <c r="S53" s="82" t="e">
        <f>IF(#REF! = "-", "-",IF(#REF! &gt;#REF!, "Casa Vence", IF(#REF! &lt;#REF!, "Fora Vence", "Jogo Parelho")))</f>
        <v>#REF!</v>
      </c>
      <c r="T53" s="82"/>
      <c r="U53" s="82"/>
      <c r="V53" s="82"/>
    </row>
    <row r="54" spans="3:22" ht="16.5" thickTop="1" thickBot="1" x14ac:dyDescent="0.3">
      <c r="C54" s="42" t="str">
        <f>IFERROR(INDEX(Jogos!A:A,MATCH(J54,Jogos!$J:$J,0)),"-")</f>
        <v>FRA</v>
      </c>
      <c r="D54" s="55">
        <f>IFERROR(INDEX('HT(Home) %'!M:M,MATCH(J54,'HT(Home) %'!$A:$A,0)),"-")</f>
        <v>0.66666666666666674</v>
      </c>
      <c r="E54" s="55">
        <f>IFERROR(INDEX('HT(Home) %'!K:K,MATCH(J54,'HT(Home) %'!$A:$A,0)),"-")</f>
        <v>0.66666666666666663</v>
      </c>
      <c r="F54" s="42">
        <f t="shared" si="0"/>
        <v>3</v>
      </c>
      <c r="G54" s="42">
        <f>IFERROR(INDEX(Matches!$N:$N,MATCH(J54,Matches!$B:$B,0)),"-")</f>
        <v>2</v>
      </c>
      <c r="H54" s="42">
        <f>IFERROR(INDEX(Matches!$O:$O,MATCH(J54,Matches!$B:$B,0)),"-")</f>
        <v>0</v>
      </c>
      <c r="I54" s="42">
        <f>IFERROR(INDEX(Matches!$P:$P,MATCH(J54,Matches!$B:$B,0)),"-")</f>
        <v>1</v>
      </c>
      <c r="J54" s="42" t="str">
        <f>INDEX(Jogos[[#This Row],[Column1]],1.8)</f>
        <v>Paris FC</v>
      </c>
      <c r="K54" s="61">
        <f>INDEX(Jogos[[#This Row],[2]],1.8)</f>
        <v>0.69791666666666663</v>
      </c>
      <c r="L54" s="42" t="str">
        <f>INDEX(Jogos[[#This Row],[3]],1.8)</f>
        <v>Laval</v>
      </c>
      <c r="M54" s="42">
        <f>IFERROR(INDEX(Matches!$W:$W,MATCH(L54,Matches!$B:$B,0)),"-")</f>
        <v>1</v>
      </c>
      <c r="N54" s="42">
        <f>IFERROR(INDEX(Matches!$X:$X,MATCH(L54,Matches!$B:$B,0)),"-")</f>
        <v>1</v>
      </c>
      <c r="O54" s="42">
        <f>IFERROR(INDEX(Matches!$Y:$Y,MATCH(L54,Matches!$B:$B,0)),"-")</f>
        <v>1</v>
      </c>
      <c r="P54" s="42">
        <f t="shared" si="1"/>
        <v>3</v>
      </c>
      <c r="Q54" s="55">
        <f>IFERROR(INDEX('HT(Away) %'!K:K,MATCH(L54,'HT(Away) %'!$A:$A,0)),"-")</f>
        <v>0.33333333333333331</v>
      </c>
      <c r="R54" s="55">
        <f>IFERROR(INDEX('HT(Away) %'!M:M,MATCH(L54,'HT(Away) %'!$A:$A,0)),"-")</f>
        <v>0</v>
      </c>
      <c r="S54" s="82" t="e">
        <f>IF(#REF! = "-", "-",IF(#REF! &gt;#REF!, "Casa Vence", IF(#REF! &lt;#REF!, "Fora Vence", "Jogo Parelho")))</f>
        <v>#REF!</v>
      </c>
      <c r="T54" s="82"/>
      <c r="U54" s="82"/>
      <c r="V54" s="82"/>
    </row>
    <row r="55" spans="3:22" ht="16.5" thickTop="1" thickBot="1" x14ac:dyDescent="0.3">
      <c r="C55" s="42" t="str">
        <f>IFERROR(INDEX(Jogos!A:A,MATCH(J55,Jogos!$J:$J,0)),"-")</f>
        <v>FRA</v>
      </c>
      <c r="D55" s="55">
        <f>IFERROR(INDEX('HT(Home) %'!M:M,MATCH(J55,'HT(Home) %'!$A:$A,0)),"-")</f>
        <v>-1.3333333333333333</v>
      </c>
      <c r="E55" s="55">
        <f>IFERROR(INDEX('HT(Home) %'!K:K,MATCH(J55,'HT(Home) %'!$A:$A,0)),"-")</f>
        <v>0</v>
      </c>
      <c r="F55" s="42">
        <f t="shared" si="0"/>
        <v>3</v>
      </c>
      <c r="G55" s="42">
        <f>IFERROR(INDEX(Matches!$N:$N,MATCH(J55,Matches!$B:$B,0)),"-")</f>
        <v>0</v>
      </c>
      <c r="H55" s="42">
        <f>IFERROR(INDEX(Matches!$O:$O,MATCH(J55,Matches!$B:$B,0)),"-")</f>
        <v>1</v>
      </c>
      <c r="I55" s="42">
        <f>IFERROR(INDEX(Matches!$P:$P,MATCH(J55,Matches!$B:$B,0)),"-")</f>
        <v>2</v>
      </c>
      <c r="J55" s="42" t="str">
        <f>INDEX(Jogos[[#This Row],[Column1]],1.8)</f>
        <v>Quevilly Rouen</v>
      </c>
      <c r="K55" s="61">
        <f>INDEX(Jogos[[#This Row],[2]],1.8)</f>
        <v>0.69791666666666663</v>
      </c>
      <c r="L55" s="42" t="str">
        <f>INDEX(Jogos[[#This Row],[3]],1.8)</f>
        <v>Angers</v>
      </c>
      <c r="M55" s="42">
        <f>IFERROR(INDEX(Matches!$W:$W,MATCH(L55,Matches!$B:$B,0)),"-")</f>
        <v>1</v>
      </c>
      <c r="N55" s="42">
        <f>IFERROR(INDEX(Matches!$X:$X,MATCH(L55,Matches!$B:$B,0)),"-")</f>
        <v>0</v>
      </c>
      <c r="O55" s="42">
        <f>IFERROR(INDEX(Matches!$Y:$Y,MATCH(L55,Matches!$B:$B,0)),"-")</f>
        <v>2</v>
      </c>
      <c r="P55" s="42">
        <f t="shared" si="1"/>
        <v>3</v>
      </c>
      <c r="Q55" s="55">
        <f>IFERROR(INDEX('HT(Away) %'!K:K,MATCH(L55,'HT(Away) %'!$A:$A,0)),"-")</f>
        <v>0.33333333333333331</v>
      </c>
      <c r="R55" s="55">
        <f>IFERROR(INDEX('HT(Away) %'!M:M,MATCH(L55,'HT(Away) %'!$A:$A,0)),"-")</f>
        <v>0</v>
      </c>
      <c r="S55" s="82" t="e">
        <f>IF(#REF! = "-", "-",IF(#REF! &gt;#REF!, "Casa Vence", IF(#REF! &lt;#REF!, "Fora Vence", "Jogo Parelho")))</f>
        <v>#REF!</v>
      </c>
      <c r="T55" s="82"/>
      <c r="U55" s="82"/>
      <c r="V55" s="82"/>
    </row>
    <row r="56" spans="3:22" ht="16.5" thickTop="1" thickBot="1" x14ac:dyDescent="0.3">
      <c r="C56" s="42" t="str">
        <f>IFERROR(INDEX(Jogos!A:A,MATCH(J56,Jogos!$J:$J,0)),"-")</f>
        <v>FRA</v>
      </c>
      <c r="D56" s="55">
        <f>IFERROR(INDEX('HT(Home) %'!M:M,MATCH(J56,'HT(Home) %'!$A:$A,0)),"-")</f>
        <v>0</v>
      </c>
      <c r="E56" s="55">
        <f>IFERROR(INDEX('HT(Home) %'!K:K,MATCH(J56,'HT(Home) %'!$A:$A,0)),"-")</f>
        <v>0.33333333333333331</v>
      </c>
      <c r="F56" s="42">
        <f t="shared" si="0"/>
        <v>3</v>
      </c>
      <c r="G56" s="42">
        <f>IFERROR(INDEX(Matches!$N:$N,MATCH(J56,Matches!$B:$B,0)),"-")</f>
        <v>2</v>
      </c>
      <c r="H56" s="42">
        <f>IFERROR(INDEX(Matches!$O:$O,MATCH(J56,Matches!$B:$B,0)),"-")</f>
        <v>0</v>
      </c>
      <c r="I56" s="42">
        <f>IFERROR(INDEX(Matches!$P:$P,MATCH(J56,Matches!$B:$B,0)),"-")</f>
        <v>1</v>
      </c>
      <c r="J56" s="42" t="str">
        <f>INDEX(Jogos[[#This Row],[Column1]],1.8)</f>
        <v>Rodez Aveyron</v>
      </c>
      <c r="K56" s="61">
        <f>INDEX(Jogos[[#This Row],[2]],1.8)</f>
        <v>0.69791666666666663</v>
      </c>
      <c r="L56" s="42" t="str">
        <f>INDEX(Jogos[[#This Row],[3]],1.8)</f>
        <v>Troyes</v>
      </c>
      <c r="M56" s="42">
        <f>IFERROR(INDEX(Matches!$W:$W,MATCH(L56,Matches!$B:$B,0)),"-")</f>
        <v>0</v>
      </c>
      <c r="N56" s="42">
        <f>IFERROR(INDEX(Matches!$X:$X,MATCH(L56,Matches!$B:$B,0)),"-")</f>
        <v>3</v>
      </c>
      <c r="O56" s="42">
        <f>IFERROR(INDEX(Matches!$Y:$Y,MATCH(L56,Matches!$B:$B,0)),"-")</f>
        <v>1</v>
      </c>
      <c r="P56" s="42">
        <f t="shared" si="1"/>
        <v>4</v>
      </c>
      <c r="Q56" s="55">
        <f>IFERROR(INDEX('HT(Away) %'!K:K,MATCH(L56,'HT(Away) %'!$A:$A,0)),"-")</f>
        <v>0.5</v>
      </c>
      <c r="R56" s="55">
        <f>IFERROR(INDEX('HT(Away) %'!M:M,MATCH(L56,'HT(Away) %'!$A:$A,0)),"-")</f>
        <v>0.25</v>
      </c>
      <c r="S56" s="82" t="e">
        <f>IF(#REF! = "-", "-",IF(#REF! &gt;#REF!, "Casa Vence", IF(#REF! &lt;#REF!, "Fora Vence", "Jogo Parelho")))</f>
        <v>#REF!</v>
      </c>
      <c r="T56" s="82"/>
      <c r="U56" s="82"/>
      <c r="V56" s="82"/>
    </row>
    <row r="57" spans="3:22" ht="16.5" thickTop="1" thickBot="1" x14ac:dyDescent="0.3">
      <c r="C57" s="42" t="str">
        <f>IFERROR(INDEX(Jogos!A:A,MATCH(J57,Jogos!$J:$J,0)),"-")</f>
        <v>FRA</v>
      </c>
      <c r="D57" s="55">
        <f>IFERROR(INDEX('HT(Home) %'!M:M,MATCH(J57,'HT(Home) %'!$A:$A,0)),"-")</f>
        <v>0</v>
      </c>
      <c r="E57" s="55">
        <f>IFERROR(INDEX('HT(Home) %'!K:K,MATCH(J57,'HT(Home) %'!$A:$A,0)),"-")</f>
        <v>0.33333333333333331</v>
      </c>
      <c r="F57" s="42">
        <f t="shared" si="0"/>
        <v>3</v>
      </c>
      <c r="G57" s="42">
        <f>IFERROR(INDEX(Matches!$N:$N,MATCH(J57,Matches!$B:$B,0)),"-")</f>
        <v>2</v>
      </c>
      <c r="H57" s="42">
        <f>IFERROR(INDEX(Matches!$O:$O,MATCH(J57,Matches!$B:$B,0)),"-")</f>
        <v>0</v>
      </c>
      <c r="I57" s="42">
        <f>IFERROR(INDEX(Matches!$P:$P,MATCH(J57,Matches!$B:$B,0)),"-")</f>
        <v>1</v>
      </c>
      <c r="J57" s="42" t="str">
        <f>INDEX(Jogos[[#This Row],[Column1]],1.8)</f>
        <v>SC Bastia</v>
      </c>
      <c r="K57" s="61">
        <f>INDEX(Jogos[[#This Row],[2]],1.8)</f>
        <v>0.69791666666666663</v>
      </c>
      <c r="L57" s="42" t="str">
        <f>INDEX(Jogos[[#This Row],[3]],1.8)</f>
        <v>Pau FC</v>
      </c>
      <c r="M57" s="42">
        <f>IFERROR(INDEX(Matches!$W:$W,MATCH(L57,Matches!$B:$B,0)),"-")</f>
        <v>0</v>
      </c>
      <c r="N57" s="42">
        <f>IFERROR(INDEX(Matches!$X:$X,MATCH(L57,Matches!$B:$B,0)),"-")</f>
        <v>1</v>
      </c>
      <c r="O57" s="42">
        <f>IFERROR(INDEX(Matches!$Y:$Y,MATCH(L57,Matches!$B:$B,0)),"-")</f>
        <v>2</v>
      </c>
      <c r="P57" s="42">
        <f t="shared" si="1"/>
        <v>3</v>
      </c>
      <c r="Q57" s="55">
        <f>IFERROR(INDEX('HT(Away) %'!K:K,MATCH(L57,'HT(Away) %'!$A:$A,0)),"-")</f>
        <v>0</v>
      </c>
      <c r="R57" s="55">
        <f>IFERROR(INDEX('HT(Away) %'!M:M,MATCH(L57,'HT(Away) %'!$A:$A,0)),"-")</f>
        <v>-1.6666666666666665</v>
      </c>
      <c r="S57" s="82" t="e">
        <f>IF(#REF! = "-", "-",IF(#REF! &gt;#REF!, "Casa Vence", IF(#REF! &lt;#REF!, "Fora Vence", "Jogo Parelho")))</f>
        <v>#REF!</v>
      </c>
      <c r="T57" s="82"/>
      <c r="U57" s="82"/>
      <c r="V57" s="82"/>
    </row>
    <row r="58" spans="3:22" ht="16.5" thickTop="1" thickBot="1" x14ac:dyDescent="0.3">
      <c r="C58" s="42" t="str">
        <f>IFERROR(INDEX(Jogos!A:A,MATCH(J58,Jogos!$J:$J,0)),"-")</f>
        <v>FRA</v>
      </c>
      <c r="D58" s="55">
        <f>IFERROR(INDEX('HT(Home) %'!M:M,MATCH(J58,'HT(Home) %'!$A:$A,0)),"-")</f>
        <v>-1.3333333333333333</v>
      </c>
      <c r="E58" s="55">
        <f>IFERROR(INDEX('HT(Home) %'!K:K,MATCH(J58,'HT(Home) %'!$A:$A,0)),"-")</f>
        <v>0</v>
      </c>
      <c r="F58" s="42">
        <f t="shared" si="0"/>
        <v>3</v>
      </c>
      <c r="G58" s="42">
        <f>IFERROR(INDEX(Matches!$N:$N,MATCH(J58,Matches!$B:$B,0)),"-")</f>
        <v>0</v>
      </c>
      <c r="H58" s="42">
        <f>IFERROR(INDEX(Matches!$O:$O,MATCH(J58,Matches!$B:$B,0)),"-")</f>
        <v>1</v>
      </c>
      <c r="I58" s="42">
        <f>IFERROR(INDEX(Matches!$P:$P,MATCH(J58,Matches!$B:$B,0)),"-")</f>
        <v>2</v>
      </c>
      <c r="J58" s="42" t="str">
        <f>INDEX(Jogos[[#This Row],[Column1]],1.8)</f>
        <v>Valenciennes</v>
      </c>
      <c r="K58" s="61">
        <f>INDEX(Jogos[[#This Row],[2]],1.8)</f>
        <v>0.69791666666666663</v>
      </c>
      <c r="L58" s="42" t="str">
        <f>INDEX(Jogos[[#This Row],[3]],1.8)</f>
        <v>Concarneau</v>
      </c>
      <c r="M58" s="42">
        <f>IFERROR(INDEX(Matches!$W:$W,MATCH(L58,Matches!$B:$B,0)),"-")</f>
        <v>1</v>
      </c>
      <c r="N58" s="42">
        <f>IFERROR(INDEX(Matches!$X:$X,MATCH(L58,Matches!$B:$B,0)),"-")</f>
        <v>0</v>
      </c>
      <c r="O58" s="42">
        <f>IFERROR(INDEX(Matches!$Y:$Y,MATCH(L58,Matches!$B:$B,0)),"-")</f>
        <v>2</v>
      </c>
      <c r="P58" s="42">
        <f t="shared" si="1"/>
        <v>3</v>
      </c>
      <c r="Q58" s="55">
        <f>IFERROR(INDEX('HT(Away) %'!K:K,MATCH(L58,'HT(Away) %'!$A:$A,0)),"-")</f>
        <v>0.33333333333333331</v>
      </c>
      <c r="R58" s="55">
        <f>IFERROR(INDEX('HT(Away) %'!M:M,MATCH(L58,'HT(Away) %'!$A:$A,0)),"-")</f>
        <v>-0.33333333333333331</v>
      </c>
      <c r="S58" s="82" t="e">
        <f>IF(#REF! = "-", "-",IF(#REF! &gt;#REF!, "Casa Vence", IF(#REF! &lt;#REF!, "Fora Vence", "Jogo Parelho")))</f>
        <v>#REF!</v>
      </c>
      <c r="T58" s="82"/>
      <c r="U58" s="82"/>
      <c r="V58" s="82"/>
    </row>
    <row r="59" spans="3:22" ht="16.5" thickTop="1" thickBot="1" x14ac:dyDescent="0.3">
      <c r="C59" s="42" t="str">
        <f>IFERROR(INDEX(Jogos!A:A,MATCH(J59,Jogos!$J:$J,0)),"-")</f>
        <v>ENG</v>
      </c>
      <c r="D59" s="55" t="str">
        <f>IFERROR(INDEX('HT(Home) %'!M:M,MATCH(J59,'HT(Home) %'!$A:$A,0)),"-")</f>
        <v>-</v>
      </c>
      <c r="E59" s="55" t="str">
        <f>IFERROR(INDEX('HT(Home) %'!K:K,MATCH(J59,'HT(Home) %'!$A:$A,0)),"-")</f>
        <v>-</v>
      </c>
      <c r="F59" s="42">
        <f t="shared" si="0"/>
        <v>0</v>
      </c>
      <c r="G59" s="42" t="str">
        <f>IFERROR(INDEX(Matches!$N:$N,MATCH(J59,Matches!$B:$B,0)),"-")</f>
        <v>-</v>
      </c>
      <c r="H59" s="42" t="str">
        <f>IFERROR(INDEX(Matches!$O:$O,MATCH(J59,Matches!$B:$B,0)),"-")</f>
        <v>-</v>
      </c>
      <c r="I59" s="42" t="str">
        <f>IFERROR(INDEX(Matches!$P:$P,MATCH(J59,Matches!$B:$B,0)),"-")</f>
        <v>-</v>
      </c>
      <c r="J59" s="42" t="str">
        <f>INDEX(Jogos[[#This Row],[Column1]],1.8)</f>
        <v>Hornchurch</v>
      </c>
      <c r="K59" s="61">
        <f>INDEX(Jogos[[#This Row],[2]],1.8)</f>
        <v>0.69791666666666663</v>
      </c>
      <c r="L59" s="42" t="str">
        <f>INDEX(Jogos[[#This Row],[3]],1.8)</f>
        <v>Dulwich Hamlet</v>
      </c>
      <c r="M59" s="42" t="str">
        <f>IFERROR(INDEX(Matches!$W:$W,MATCH(L59,Matches!$B:$B,0)),"-")</f>
        <v>-</v>
      </c>
      <c r="N59" s="42" t="str">
        <f>IFERROR(INDEX(Matches!$X:$X,MATCH(L59,Matches!$B:$B,0)),"-")</f>
        <v>-</v>
      </c>
      <c r="O59" s="42" t="str">
        <f>IFERROR(INDEX(Matches!$Y:$Y,MATCH(L59,Matches!$B:$B,0)),"-")</f>
        <v>-</v>
      </c>
      <c r="P59" s="42">
        <f t="shared" si="1"/>
        <v>0</v>
      </c>
      <c r="Q59" s="55" t="str">
        <f>IFERROR(INDEX('HT(Away) %'!K:K,MATCH(L59,'HT(Away) %'!$A:$A,0)),"-")</f>
        <v>-</v>
      </c>
      <c r="R59" s="55" t="str">
        <f>IFERROR(INDEX('HT(Away) %'!M:M,MATCH(L59,'HT(Away) %'!$A:$A,0)),"-")</f>
        <v>-</v>
      </c>
      <c r="S59" s="82" t="e">
        <f>IF(#REF! = "-", "-",IF(#REF! &gt;#REF!, "Casa Vence", IF(#REF! &lt;#REF!, "Fora Vence", "Jogo Parelho")))</f>
        <v>#REF!</v>
      </c>
      <c r="T59" s="82"/>
      <c r="U59" s="82"/>
      <c r="V59" s="82"/>
    </row>
    <row r="60" spans="3:22" ht="16.5" thickTop="1" thickBot="1" x14ac:dyDescent="0.3">
      <c r="C60" s="42" t="str">
        <f>IFERROR(INDEX(Jogos!A:A,MATCH(J60,Jogos!$J:$J,0)),"-")</f>
        <v>ENG</v>
      </c>
      <c r="D60" s="55" t="str">
        <f>IFERROR(INDEX('HT(Home) %'!M:M,MATCH(J60,'HT(Home) %'!$A:$A,0)),"-")</f>
        <v>-</v>
      </c>
      <c r="E60" s="55" t="str">
        <f>IFERROR(INDEX('HT(Home) %'!K:K,MATCH(J60,'HT(Home) %'!$A:$A,0)),"-")</f>
        <v>-</v>
      </c>
      <c r="F60" s="42">
        <f t="shared" si="0"/>
        <v>0</v>
      </c>
      <c r="G60" s="42" t="str">
        <f>IFERROR(INDEX(Matches!$N:$N,MATCH(J60,Matches!$B:$B,0)),"-")</f>
        <v>-</v>
      </c>
      <c r="H60" s="42" t="str">
        <f>IFERROR(INDEX(Matches!$O:$O,MATCH(J60,Matches!$B:$B,0)),"-")</f>
        <v>-</v>
      </c>
      <c r="I60" s="42" t="str">
        <f>IFERROR(INDEX(Matches!$P:$P,MATCH(J60,Matches!$B:$B,0)),"-")</f>
        <v>-</v>
      </c>
      <c r="J60" s="42" t="str">
        <f>INDEX(Jogos[[#This Row],[Column1]],1.8)</f>
        <v>Lewes</v>
      </c>
      <c r="K60" s="61">
        <f>INDEX(Jogos[[#This Row],[2]],1.8)</f>
        <v>0.69791666666666663</v>
      </c>
      <c r="L60" s="42" t="str">
        <f>INDEX(Jogos[[#This Row],[3]],1.8)</f>
        <v>Hastings Utd</v>
      </c>
      <c r="M60" s="42" t="str">
        <f>IFERROR(INDEX(Matches!$W:$W,MATCH(L60,Matches!$B:$B,0)),"-")</f>
        <v>-</v>
      </c>
      <c r="N60" s="42" t="str">
        <f>IFERROR(INDEX(Matches!$X:$X,MATCH(L60,Matches!$B:$B,0)),"-")</f>
        <v>-</v>
      </c>
      <c r="O60" s="42" t="str">
        <f>IFERROR(INDEX(Matches!$Y:$Y,MATCH(L60,Matches!$B:$B,0)),"-")</f>
        <v>-</v>
      </c>
      <c r="P60" s="42">
        <f t="shared" si="1"/>
        <v>0</v>
      </c>
      <c r="Q60" s="55" t="str">
        <f>IFERROR(INDEX('HT(Away) %'!K:K,MATCH(L60,'HT(Away) %'!$A:$A,0)),"-")</f>
        <v>-</v>
      </c>
      <c r="R60" s="55" t="str">
        <f>IFERROR(INDEX('HT(Away) %'!M:M,MATCH(L60,'HT(Away) %'!$A:$A,0)),"-")</f>
        <v>-</v>
      </c>
      <c r="S60" s="82" t="e">
        <f>IF(#REF! = "-", "-",IF(#REF! &gt;#REF!, "Casa Vence", IF(#REF! &lt;#REF!, "Fora Vence", "Jogo Parelho")))</f>
        <v>#REF!</v>
      </c>
      <c r="T60" s="82"/>
      <c r="U60" s="82"/>
      <c r="V60" s="82"/>
    </row>
    <row r="61" spans="3:22" ht="16.5" thickTop="1" thickBot="1" x14ac:dyDescent="0.3">
      <c r="C61" s="42" t="str">
        <f>IFERROR(INDEX(Jogos!A:A,MATCH(J61,Jogos!$J:$J,0)),"-")</f>
        <v>ENG</v>
      </c>
      <c r="D61" s="55" t="str">
        <f>IFERROR(INDEX('HT(Home) %'!M:M,MATCH(J61,'HT(Home) %'!$A:$A,0)),"-")</f>
        <v>-</v>
      </c>
      <c r="E61" s="55" t="str">
        <f>IFERROR(INDEX('HT(Home) %'!K:K,MATCH(J61,'HT(Home) %'!$A:$A,0)),"-")</f>
        <v>-</v>
      </c>
      <c r="F61" s="42">
        <f t="shared" si="0"/>
        <v>0</v>
      </c>
      <c r="G61" s="42" t="str">
        <f>IFERROR(INDEX(Matches!$N:$N,MATCH(J61,Matches!$B:$B,0)),"-")</f>
        <v>-</v>
      </c>
      <c r="H61" s="42" t="str">
        <f>IFERROR(INDEX(Matches!$O:$O,MATCH(J61,Matches!$B:$B,0)),"-")</f>
        <v>-</v>
      </c>
      <c r="I61" s="42" t="str">
        <f>IFERROR(INDEX(Matches!$P:$P,MATCH(J61,Matches!$B:$B,0)),"-")</f>
        <v>-</v>
      </c>
      <c r="J61" s="42" t="str">
        <f>INDEX(Jogos[[#This Row],[Column1]],1.8)</f>
        <v>Potters Bar</v>
      </c>
      <c r="K61" s="61">
        <f>INDEX(Jogos[[#This Row],[2]],1.8)</f>
        <v>0.69791666666666663</v>
      </c>
      <c r="L61" s="42" t="str">
        <f>INDEX(Jogos[[#This Row],[3]],1.8)</f>
        <v>Folkestone</v>
      </c>
      <c r="M61" s="42" t="str">
        <f>IFERROR(INDEX(Matches!$W:$W,MATCH(L61,Matches!$B:$B,0)),"-")</f>
        <v>-</v>
      </c>
      <c r="N61" s="42" t="str">
        <f>IFERROR(INDEX(Matches!$X:$X,MATCH(L61,Matches!$B:$B,0)),"-")</f>
        <v>-</v>
      </c>
      <c r="O61" s="42" t="str">
        <f>IFERROR(INDEX(Matches!$Y:$Y,MATCH(L61,Matches!$B:$B,0)),"-")</f>
        <v>-</v>
      </c>
      <c r="P61" s="42">
        <f t="shared" si="1"/>
        <v>0</v>
      </c>
      <c r="Q61" s="55" t="str">
        <f>IFERROR(INDEX('HT(Away) %'!K:K,MATCH(L61,'HT(Away) %'!$A:$A,0)),"-")</f>
        <v>-</v>
      </c>
      <c r="R61" s="55" t="str">
        <f>IFERROR(INDEX('HT(Away) %'!M:M,MATCH(L61,'HT(Away) %'!$A:$A,0)),"-")</f>
        <v>-</v>
      </c>
      <c r="S61" s="82" t="e">
        <f>IF(#REF! = "-", "-",IF(#REF! &gt;#REF!, "Casa Vence", IF(#REF! &lt;#REF!, "Fora Vence", "Jogo Parelho")))</f>
        <v>#REF!</v>
      </c>
      <c r="T61" s="82"/>
      <c r="U61" s="82"/>
      <c r="V61" s="82"/>
    </row>
    <row r="62" spans="3:22" ht="16.5" thickTop="1" thickBot="1" x14ac:dyDescent="0.3">
      <c r="C62" s="42" t="str">
        <f>IFERROR(INDEX(Jogos!A:A,MATCH(J62,Jogos!$J:$J,0)),"-")</f>
        <v>ENG</v>
      </c>
      <c r="D62" s="55" t="str">
        <f>IFERROR(INDEX('HT(Home) %'!M:M,MATCH(J62,'HT(Home) %'!$A:$A,0)),"-")</f>
        <v>-</v>
      </c>
      <c r="E62" s="55" t="str">
        <f>IFERROR(INDEX('HT(Home) %'!K:K,MATCH(J62,'HT(Home) %'!$A:$A,0)),"-")</f>
        <v>-</v>
      </c>
      <c r="F62" s="42">
        <f t="shared" si="0"/>
        <v>0</v>
      </c>
      <c r="G62" s="42" t="str">
        <f>IFERROR(INDEX(Matches!$N:$N,MATCH(J62,Matches!$B:$B,0)),"-")</f>
        <v>-</v>
      </c>
      <c r="H62" s="42" t="str">
        <f>IFERROR(INDEX(Matches!$O:$O,MATCH(J62,Matches!$B:$B,0)),"-")</f>
        <v>-</v>
      </c>
      <c r="I62" s="42" t="str">
        <f>IFERROR(INDEX(Matches!$P:$P,MATCH(J62,Matches!$B:$B,0)),"-")</f>
        <v>-</v>
      </c>
      <c r="J62" s="42" t="str">
        <f>INDEX(Jogos[[#This Row],[Column1]],1.8)</f>
        <v>Ashton Utd</v>
      </c>
      <c r="K62" s="61">
        <f>INDEX(Jogos[[#This Row],[2]],1.8)</f>
        <v>0.69791666666666663</v>
      </c>
      <c r="L62" s="42" t="str">
        <f>INDEX(Jogos[[#This Row],[3]],1.8)</f>
        <v>Bradford PA</v>
      </c>
      <c r="M62" s="42" t="str">
        <f>IFERROR(INDEX(Matches!$W:$W,MATCH(L62,Matches!$B:$B,0)),"-")</f>
        <v>-</v>
      </c>
      <c r="N62" s="42" t="str">
        <f>IFERROR(INDEX(Matches!$X:$X,MATCH(L62,Matches!$B:$B,0)),"-")</f>
        <v>-</v>
      </c>
      <c r="O62" s="42" t="str">
        <f>IFERROR(INDEX(Matches!$Y:$Y,MATCH(L62,Matches!$B:$B,0)),"-")</f>
        <v>-</v>
      </c>
      <c r="P62" s="42">
        <f t="shared" si="1"/>
        <v>0</v>
      </c>
      <c r="Q62" s="55" t="str">
        <f>IFERROR(INDEX('HT(Away) %'!K:K,MATCH(L62,'HT(Away) %'!$A:$A,0)),"-")</f>
        <v>-</v>
      </c>
      <c r="R62" s="55" t="str">
        <f>IFERROR(INDEX('HT(Away) %'!M:M,MATCH(L62,'HT(Away) %'!$A:$A,0)),"-")</f>
        <v>-</v>
      </c>
      <c r="S62" s="82" t="e">
        <f>IF(#REF! = "-", "-",IF(#REF! &gt;#REF!, "Casa Vence", IF(#REF! &lt;#REF!, "Fora Vence", "Jogo Parelho")))</f>
        <v>#REF!</v>
      </c>
      <c r="T62" s="82"/>
      <c r="U62" s="82"/>
      <c r="V62" s="82"/>
    </row>
    <row r="63" spans="3:22" ht="16.5" thickTop="1" thickBot="1" x14ac:dyDescent="0.3">
      <c r="C63" s="42" t="str">
        <f>IFERROR(INDEX(Jogos!A:A,MATCH(J63,Jogos!$J:$J,0)),"-")</f>
        <v>ENG</v>
      </c>
      <c r="D63" s="55" t="str">
        <f>IFERROR(INDEX('HT(Home) %'!M:M,MATCH(J63,'HT(Home) %'!$A:$A,0)),"-")</f>
        <v>-</v>
      </c>
      <c r="E63" s="55" t="str">
        <f>IFERROR(INDEX('HT(Home) %'!K:K,MATCH(J63,'HT(Home) %'!$A:$A,0)),"-")</f>
        <v>-</v>
      </c>
      <c r="F63" s="42">
        <f t="shared" si="0"/>
        <v>0</v>
      </c>
      <c r="G63" s="42" t="str">
        <f>IFERROR(INDEX(Matches!$N:$N,MATCH(J63,Matches!$B:$B,0)),"-")</f>
        <v>-</v>
      </c>
      <c r="H63" s="42" t="str">
        <f>IFERROR(INDEX(Matches!$O:$O,MATCH(J63,Matches!$B:$B,0)),"-")</f>
        <v>-</v>
      </c>
      <c r="I63" s="42" t="str">
        <f>IFERROR(INDEX(Matches!$P:$P,MATCH(J63,Matches!$B:$B,0)),"-")</f>
        <v>-</v>
      </c>
      <c r="J63" s="42" t="str">
        <f>INDEX(Jogos[[#This Row],[Column1]],1.8)</f>
        <v>Atherton C.</v>
      </c>
      <c r="K63" s="61">
        <f>INDEX(Jogos[[#This Row],[2]],1.8)</f>
        <v>0.69791666666666663</v>
      </c>
      <c r="L63" s="42" t="str">
        <f>INDEX(Jogos[[#This Row],[3]],1.8)</f>
        <v>Bamber Bridge</v>
      </c>
      <c r="M63" s="42" t="str">
        <f>IFERROR(INDEX(Matches!$W:$W,MATCH(L63,Matches!$B:$B,0)),"-")</f>
        <v>-</v>
      </c>
      <c r="N63" s="42" t="str">
        <f>IFERROR(INDEX(Matches!$X:$X,MATCH(L63,Matches!$B:$B,0)),"-")</f>
        <v>-</v>
      </c>
      <c r="O63" s="42" t="str">
        <f>IFERROR(INDEX(Matches!$Y:$Y,MATCH(L63,Matches!$B:$B,0)),"-")</f>
        <v>-</v>
      </c>
      <c r="P63" s="42">
        <f t="shared" si="1"/>
        <v>0</v>
      </c>
      <c r="Q63" s="55" t="str">
        <f>IFERROR(INDEX('HT(Away) %'!K:K,MATCH(L63,'HT(Away) %'!$A:$A,0)),"-")</f>
        <v>-</v>
      </c>
      <c r="R63" s="55" t="str">
        <f>IFERROR(INDEX('HT(Away) %'!M:M,MATCH(L63,'HT(Away) %'!$A:$A,0)),"-")</f>
        <v>-</v>
      </c>
      <c r="S63" s="82" t="e">
        <f>IF(#REF! = "-", "-",IF(#REF! &gt;#REF!, "Casa Vence", IF(#REF! &lt;#REF!, "Fora Vence", "Jogo Parelho")))</f>
        <v>#REF!</v>
      </c>
      <c r="T63" s="82"/>
      <c r="U63" s="82"/>
      <c r="V63" s="82"/>
    </row>
    <row r="64" spans="3:22" ht="16.5" thickTop="1" thickBot="1" x14ac:dyDescent="0.3">
      <c r="C64" s="42" t="str">
        <f>IFERROR(INDEX(Jogos!A:A,MATCH(J64,Jogos!$J:$J,0)),"-")</f>
        <v>ENG</v>
      </c>
      <c r="D64" s="55" t="str">
        <f>IFERROR(INDEX('HT(Home) %'!M:M,MATCH(J64,'HT(Home) %'!$A:$A,0)),"-")</f>
        <v>-</v>
      </c>
      <c r="E64" s="55" t="str">
        <f>IFERROR(INDEX('HT(Home) %'!K:K,MATCH(J64,'HT(Home) %'!$A:$A,0)),"-")</f>
        <v>-</v>
      </c>
      <c r="F64" s="42">
        <f t="shared" si="0"/>
        <v>0</v>
      </c>
      <c r="G64" s="42" t="str">
        <f>IFERROR(INDEX(Matches!$N:$N,MATCH(J64,Matches!$B:$B,0)),"-")</f>
        <v>-</v>
      </c>
      <c r="H64" s="42" t="str">
        <f>IFERROR(INDEX(Matches!$O:$O,MATCH(J64,Matches!$B:$B,0)),"-")</f>
        <v>-</v>
      </c>
      <c r="I64" s="42" t="str">
        <f>IFERROR(INDEX(Matches!$P:$P,MATCH(J64,Matches!$B:$B,0)),"-")</f>
        <v>-</v>
      </c>
      <c r="J64" s="42" t="str">
        <f>INDEX(Jogos[[#This Row],[Column1]],1.8)</f>
        <v>Ilkeston Town</v>
      </c>
      <c r="K64" s="61">
        <f>INDEX(Jogos[[#This Row],[2]],1.8)</f>
        <v>0.69791666666666663</v>
      </c>
      <c r="L64" s="42" t="str">
        <f>INDEX(Jogos[[#This Row],[3]],1.8)</f>
        <v>Macclesfield</v>
      </c>
      <c r="M64" s="42" t="str">
        <f>IFERROR(INDEX(Matches!$W:$W,MATCH(L64,Matches!$B:$B,0)),"-")</f>
        <v>-</v>
      </c>
      <c r="N64" s="42" t="str">
        <f>IFERROR(INDEX(Matches!$X:$X,MATCH(L64,Matches!$B:$B,0)),"-")</f>
        <v>-</v>
      </c>
      <c r="O64" s="42" t="str">
        <f>IFERROR(INDEX(Matches!$Y:$Y,MATCH(L64,Matches!$B:$B,0)),"-")</f>
        <v>-</v>
      </c>
      <c r="P64" s="42">
        <f t="shared" si="1"/>
        <v>0</v>
      </c>
      <c r="Q64" s="55" t="str">
        <f>IFERROR(INDEX('HT(Away) %'!K:K,MATCH(L64,'HT(Away) %'!$A:$A,0)),"-")</f>
        <v>-</v>
      </c>
      <c r="R64" s="55" t="str">
        <f>IFERROR(INDEX('HT(Away) %'!M:M,MATCH(L64,'HT(Away) %'!$A:$A,0)),"-")</f>
        <v>-</v>
      </c>
      <c r="S64" s="82" t="e">
        <f>IF(#REF! = "-", "-",IF(#REF! &gt;#REF!, "Casa Vence", IF(#REF! &lt;#REF!, "Fora Vence", "Jogo Parelho")))</f>
        <v>#REF!</v>
      </c>
      <c r="T64" s="82"/>
      <c r="U64" s="82"/>
      <c r="V64" s="82"/>
    </row>
    <row r="65" spans="3:22" ht="16.5" thickTop="1" thickBot="1" x14ac:dyDescent="0.3">
      <c r="C65" s="42" t="str">
        <f>IFERROR(INDEX(Jogos!A:A,MATCH(J65,Jogos!$J:$J,0)),"-")</f>
        <v>ENG</v>
      </c>
      <c r="D65" s="55" t="str">
        <f>IFERROR(INDEX('HT(Home) %'!M:M,MATCH(J65,'HT(Home) %'!$A:$A,0)),"-")</f>
        <v>-</v>
      </c>
      <c r="E65" s="55" t="str">
        <f>IFERROR(INDEX('HT(Home) %'!K:K,MATCH(J65,'HT(Home) %'!$A:$A,0)),"-")</f>
        <v>-</v>
      </c>
      <c r="F65" s="42">
        <f t="shared" si="0"/>
        <v>0</v>
      </c>
      <c r="G65" s="42" t="str">
        <f>IFERROR(INDEX(Matches!$N:$N,MATCH(J65,Matches!$B:$B,0)),"-")</f>
        <v>-</v>
      </c>
      <c r="H65" s="42" t="str">
        <f>IFERROR(INDEX(Matches!$O:$O,MATCH(J65,Matches!$B:$B,0)),"-")</f>
        <v>-</v>
      </c>
      <c r="I65" s="42" t="str">
        <f>IFERROR(INDEX(Matches!$P:$P,MATCH(J65,Matches!$B:$B,0)),"-")</f>
        <v>-</v>
      </c>
      <c r="J65" s="42" t="str">
        <f>INDEX(Jogos[[#This Row],[Column1]],1.8)</f>
        <v>Marine</v>
      </c>
      <c r="K65" s="61">
        <f>INDEX(Jogos[[#This Row],[2]],1.8)</f>
        <v>0.69791666666666663</v>
      </c>
      <c r="L65" s="42" t="str">
        <f>INDEX(Jogos[[#This Row],[3]],1.8)</f>
        <v>Radcliffe</v>
      </c>
      <c r="M65" s="42" t="str">
        <f>IFERROR(INDEX(Matches!$W:$W,MATCH(L65,Matches!$B:$B,0)),"-")</f>
        <v>-</v>
      </c>
      <c r="N65" s="42" t="str">
        <f>IFERROR(INDEX(Matches!$X:$X,MATCH(L65,Matches!$B:$B,0)),"-")</f>
        <v>-</v>
      </c>
      <c r="O65" s="42" t="str">
        <f>IFERROR(INDEX(Matches!$Y:$Y,MATCH(L65,Matches!$B:$B,0)),"-")</f>
        <v>-</v>
      </c>
      <c r="P65" s="42">
        <f t="shared" si="1"/>
        <v>0</v>
      </c>
      <c r="Q65" s="55" t="str">
        <f>IFERROR(INDEX('HT(Away) %'!K:K,MATCH(L65,'HT(Away) %'!$A:$A,0)),"-")</f>
        <v>-</v>
      </c>
      <c r="R65" s="55" t="str">
        <f>IFERROR(INDEX('HT(Away) %'!M:M,MATCH(L65,'HT(Away) %'!$A:$A,0)),"-")</f>
        <v>-</v>
      </c>
      <c r="S65" s="82" t="e">
        <f>IF(#REF! = "-", "-",IF(#REF! &gt;#REF!, "Casa Vence", IF(#REF! &lt;#REF!, "Fora Vence", "Jogo Parelho")))</f>
        <v>#REF!</v>
      </c>
      <c r="T65" s="82"/>
      <c r="U65" s="82"/>
      <c r="V65" s="82"/>
    </row>
    <row r="66" spans="3:22" ht="16.5" thickTop="1" thickBot="1" x14ac:dyDescent="0.3">
      <c r="C66" s="42" t="str">
        <f>IFERROR(INDEX(Jogos!A:A,MATCH(J66,Jogos!$J:$J,0)),"-")</f>
        <v>ENG</v>
      </c>
      <c r="D66" s="55" t="str">
        <f>IFERROR(INDEX('HT(Home) %'!M:M,MATCH(J66,'HT(Home) %'!$A:$A,0)),"-")</f>
        <v>-</v>
      </c>
      <c r="E66" s="55" t="str">
        <f>IFERROR(INDEX('HT(Home) %'!K:K,MATCH(J66,'HT(Home) %'!$A:$A,0)),"-")</f>
        <v>-</v>
      </c>
      <c r="F66" s="42">
        <f t="shared" ref="F66:F129" si="2">SUM(G66:I66)</f>
        <v>0</v>
      </c>
      <c r="G66" s="42" t="str">
        <f>IFERROR(INDEX(Matches!$N:$N,MATCH(J66,Matches!$B:$B,0)),"-")</f>
        <v>-</v>
      </c>
      <c r="H66" s="42" t="str">
        <f>IFERROR(INDEX(Matches!$O:$O,MATCH(J66,Matches!$B:$B,0)),"-")</f>
        <v>-</v>
      </c>
      <c r="I66" s="42" t="str">
        <f>IFERROR(INDEX(Matches!$P:$P,MATCH(J66,Matches!$B:$B,0)),"-")</f>
        <v>-</v>
      </c>
      <c r="J66" s="42" t="str">
        <f>INDEX(Jogos[[#This Row],[Column1]],1.8)</f>
        <v>Morpeth Town</v>
      </c>
      <c r="K66" s="61">
        <f>INDEX(Jogos[[#This Row],[2]],1.8)</f>
        <v>0.69791666666666663</v>
      </c>
      <c r="L66" s="42" t="str">
        <f>INDEX(Jogos[[#This Row],[3]],1.8)</f>
        <v>Guiseley</v>
      </c>
      <c r="M66" s="42" t="str">
        <f>IFERROR(INDEX(Matches!$W:$W,MATCH(L66,Matches!$B:$B,0)),"-")</f>
        <v>-</v>
      </c>
      <c r="N66" s="42" t="str">
        <f>IFERROR(INDEX(Matches!$X:$X,MATCH(L66,Matches!$B:$B,0)),"-")</f>
        <v>-</v>
      </c>
      <c r="O66" s="42" t="str">
        <f>IFERROR(INDEX(Matches!$Y:$Y,MATCH(L66,Matches!$B:$B,0)),"-")</f>
        <v>-</v>
      </c>
      <c r="P66" s="42">
        <f t="shared" ref="P66:P129" si="3">SUM(M66:O66)</f>
        <v>0</v>
      </c>
      <c r="Q66" s="55" t="str">
        <f>IFERROR(INDEX('HT(Away) %'!K:K,MATCH(L66,'HT(Away) %'!$A:$A,0)),"-")</f>
        <v>-</v>
      </c>
      <c r="R66" s="55" t="str">
        <f>IFERROR(INDEX('HT(Away) %'!M:M,MATCH(L66,'HT(Away) %'!$A:$A,0)),"-")</f>
        <v>-</v>
      </c>
      <c r="S66" s="82" t="e">
        <f>IF(#REF! = "-", "-",IF(#REF! &gt;#REF!, "Casa Vence", IF(#REF! &lt;#REF!, "Fora Vence", "Jogo Parelho")))</f>
        <v>#REF!</v>
      </c>
      <c r="T66" s="82"/>
      <c r="U66" s="82"/>
      <c r="V66" s="82"/>
    </row>
    <row r="67" spans="3:22" ht="16.5" thickTop="1" thickBot="1" x14ac:dyDescent="0.3">
      <c r="C67" s="42" t="str">
        <f>IFERROR(INDEX(Jogos!A:A,MATCH(J67,Jogos!$J:$J,0)),"-")</f>
        <v>ENG</v>
      </c>
      <c r="D67" s="55" t="str">
        <f>IFERROR(INDEX('HT(Home) %'!M:M,MATCH(J67,'HT(Home) %'!$A:$A,0)),"-")</f>
        <v>-</v>
      </c>
      <c r="E67" s="55" t="str">
        <f>IFERROR(INDEX('HT(Home) %'!K:K,MATCH(J67,'HT(Home) %'!$A:$A,0)),"-")</f>
        <v>-</v>
      </c>
      <c r="F67" s="42">
        <f t="shared" si="2"/>
        <v>0</v>
      </c>
      <c r="G67" s="42" t="str">
        <f>IFERROR(INDEX(Matches!$N:$N,MATCH(J67,Matches!$B:$B,0)),"-")</f>
        <v>-</v>
      </c>
      <c r="H67" s="42" t="str">
        <f>IFERROR(INDEX(Matches!$O:$O,MATCH(J67,Matches!$B:$B,0)),"-")</f>
        <v>-</v>
      </c>
      <c r="I67" s="42" t="str">
        <f>IFERROR(INDEX(Matches!$P:$P,MATCH(J67,Matches!$B:$B,0)),"-")</f>
        <v>-</v>
      </c>
      <c r="J67" s="42" t="str">
        <f>INDEX(Jogos[[#This Row],[Column1]],1.8)</f>
        <v>Rylands</v>
      </c>
      <c r="K67" s="61">
        <f>INDEX(Jogos[[#This Row],[2]],1.8)</f>
        <v>0.69791666666666663</v>
      </c>
      <c r="L67" s="42" t="str">
        <f>INDEX(Jogos[[#This Row],[3]],1.8)</f>
        <v>FC United</v>
      </c>
      <c r="M67" s="42" t="str">
        <f>IFERROR(INDEX(Matches!$W:$W,MATCH(L67,Matches!$B:$B,0)),"-")</f>
        <v>-</v>
      </c>
      <c r="N67" s="42" t="str">
        <f>IFERROR(INDEX(Matches!$X:$X,MATCH(L67,Matches!$B:$B,0)),"-")</f>
        <v>-</v>
      </c>
      <c r="O67" s="42" t="str">
        <f>IFERROR(INDEX(Matches!$Y:$Y,MATCH(L67,Matches!$B:$B,0)),"-")</f>
        <v>-</v>
      </c>
      <c r="P67" s="42">
        <f t="shared" si="3"/>
        <v>0</v>
      </c>
      <c r="Q67" s="55" t="str">
        <f>IFERROR(INDEX('HT(Away) %'!K:K,MATCH(L67,'HT(Away) %'!$A:$A,0)),"-")</f>
        <v>-</v>
      </c>
      <c r="R67" s="55" t="str">
        <f>IFERROR(INDEX('HT(Away) %'!M:M,MATCH(L67,'HT(Away) %'!$A:$A,0)),"-")</f>
        <v>-</v>
      </c>
      <c r="S67" s="82" t="e">
        <f>IF(#REF! = "-", "-",IF(#REF! &gt;#REF!, "Casa Vence", IF(#REF! &lt;#REF!, "Fora Vence", "Jogo Parelho")))</f>
        <v>#REF!</v>
      </c>
      <c r="T67" s="82"/>
      <c r="U67" s="82"/>
      <c r="V67" s="82"/>
    </row>
    <row r="68" spans="3:22" ht="16.5" thickTop="1" thickBot="1" x14ac:dyDescent="0.3">
      <c r="C68" s="42" t="str">
        <f>IFERROR(INDEX(Jogos!A:A,MATCH(J68,Jogos!$J:$J,0)),"-")</f>
        <v>ENG</v>
      </c>
      <c r="D68" s="55" t="str">
        <f>IFERROR(INDEX('HT(Home) %'!M:M,MATCH(J68,'HT(Home) %'!$A:$A,0)),"-")</f>
        <v>-</v>
      </c>
      <c r="E68" s="55" t="str">
        <f>IFERROR(INDEX('HT(Home) %'!K:K,MATCH(J68,'HT(Home) %'!$A:$A,0)),"-")</f>
        <v>-</v>
      </c>
      <c r="F68" s="42">
        <f t="shared" si="2"/>
        <v>0</v>
      </c>
      <c r="G68" s="42" t="str">
        <f>IFERROR(INDEX(Matches!$N:$N,MATCH(J68,Matches!$B:$B,0)),"-")</f>
        <v>-</v>
      </c>
      <c r="H68" s="42" t="str">
        <f>IFERROR(INDEX(Matches!$O:$O,MATCH(J68,Matches!$B:$B,0)),"-")</f>
        <v>-</v>
      </c>
      <c r="I68" s="42" t="str">
        <f>IFERROR(INDEX(Matches!$P:$P,MATCH(J68,Matches!$B:$B,0)),"-")</f>
        <v>-</v>
      </c>
      <c r="J68" s="42" t="str">
        <f>INDEX(Jogos[[#This Row],[Column1]],1.8)</f>
        <v>Stafford</v>
      </c>
      <c r="K68" s="61">
        <f>INDEX(Jogos[[#This Row],[2]],1.8)</f>
        <v>0.69791666666666663</v>
      </c>
      <c r="L68" s="42" t="str">
        <f>INDEX(Jogos[[#This Row],[3]],1.8)</f>
        <v>Hyde Utd</v>
      </c>
      <c r="M68" s="42" t="str">
        <f>IFERROR(INDEX(Matches!$W:$W,MATCH(L68,Matches!$B:$B,0)),"-")</f>
        <v>-</v>
      </c>
      <c r="N68" s="42" t="str">
        <f>IFERROR(INDEX(Matches!$X:$X,MATCH(L68,Matches!$B:$B,0)),"-")</f>
        <v>-</v>
      </c>
      <c r="O68" s="42" t="str">
        <f>IFERROR(INDEX(Matches!$Y:$Y,MATCH(L68,Matches!$B:$B,0)),"-")</f>
        <v>-</v>
      </c>
      <c r="P68" s="42">
        <f t="shared" si="3"/>
        <v>0</v>
      </c>
      <c r="Q68" s="55" t="str">
        <f>IFERROR(INDEX('HT(Away) %'!K:K,MATCH(L68,'HT(Away) %'!$A:$A,0)),"-")</f>
        <v>-</v>
      </c>
      <c r="R68" s="55" t="str">
        <f>IFERROR(INDEX('HT(Away) %'!M:M,MATCH(L68,'HT(Away) %'!$A:$A,0)),"-")</f>
        <v>-</v>
      </c>
      <c r="S68" s="82" t="e">
        <f>IF(#REF! = "-", "-",IF(#REF! &gt;#REF!, "Casa Vence", IF(#REF! &lt;#REF!, "Fora Vence", "Jogo Parelho")))</f>
        <v>#REF!</v>
      </c>
      <c r="T68" s="82"/>
      <c r="U68" s="82"/>
      <c r="V68" s="82"/>
    </row>
    <row r="69" spans="3:22" ht="16.5" thickTop="1" thickBot="1" x14ac:dyDescent="0.3">
      <c r="C69" s="42" t="str">
        <f>IFERROR(INDEX(Jogos!A:A,MATCH(J69,Jogos!$J:$J,0)),"-")</f>
        <v>ENG</v>
      </c>
      <c r="D69" s="55" t="str">
        <f>IFERROR(INDEX('HT(Home) %'!M:M,MATCH(J69,'HT(Home) %'!$A:$A,0)),"-")</f>
        <v>-</v>
      </c>
      <c r="E69" s="55" t="str">
        <f>IFERROR(INDEX('HT(Home) %'!K:K,MATCH(J69,'HT(Home) %'!$A:$A,0)),"-")</f>
        <v>-</v>
      </c>
      <c r="F69" s="42">
        <f t="shared" si="2"/>
        <v>0</v>
      </c>
      <c r="G69" s="42" t="str">
        <f>IFERROR(INDEX(Matches!$N:$N,MATCH(J69,Matches!$B:$B,0)),"-")</f>
        <v>-</v>
      </c>
      <c r="H69" s="42" t="str">
        <f>IFERROR(INDEX(Matches!$O:$O,MATCH(J69,Matches!$B:$B,0)),"-")</f>
        <v>-</v>
      </c>
      <c r="I69" s="42" t="str">
        <f>IFERROR(INDEX(Matches!$P:$P,MATCH(J69,Matches!$B:$B,0)),"-")</f>
        <v>-</v>
      </c>
      <c r="J69" s="42" t="str">
        <f>INDEX(Jogos[[#This Row],[Column1]],1.8)</f>
        <v>Whitby Town</v>
      </c>
      <c r="K69" s="61">
        <f>INDEX(Jogos[[#This Row],[2]],1.8)</f>
        <v>0.69791666666666663</v>
      </c>
      <c r="L69" s="42" t="str">
        <f>INDEX(Jogos[[#This Row],[3]],1.8)</f>
        <v>Marske United</v>
      </c>
      <c r="M69" s="42" t="str">
        <f>IFERROR(INDEX(Matches!$W:$W,MATCH(L69,Matches!$B:$B,0)),"-")</f>
        <v>-</v>
      </c>
      <c r="N69" s="42" t="str">
        <f>IFERROR(INDEX(Matches!$X:$X,MATCH(L69,Matches!$B:$B,0)),"-")</f>
        <v>-</v>
      </c>
      <c r="O69" s="42" t="str">
        <f>IFERROR(INDEX(Matches!$Y:$Y,MATCH(L69,Matches!$B:$B,0)),"-")</f>
        <v>-</v>
      </c>
      <c r="P69" s="42">
        <f t="shared" si="3"/>
        <v>0</v>
      </c>
      <c r="Q69" s="55" t="str">
        <f>IFERROR(INDEX('HT(Away) %'!K:K,MATCH(L69,'HT(Away) %'!$A:$A,0)),"-")</f>
        <v>-</v>
      </c>
      <c r="R69" s="55" t="str">
        <f>IFERROR(INDEX('HT(Away) %'!M:M,MATCH(L69,'HT(Away) %'!$A:$A,0)),"-")</f>
        <v>-</v>
      </c>
      <c r="S69" s="82" t="e">
        <f>IF(#REF! = "-", "-",IF(#REF! &gt;#REF!, "Casa Vence", IF(#REF! &lt;#REF!, "Fora Vence", "Jogo Parelho")))</f>
        <v>#REF!</v>
      </c>
      <c r="T69" s="82"/>
      <c r="U69" s="82"/>
      <c r="V69" s="82"/>
    </row>
    <row r="70" spans="3:22" ht="16.5" thickTop="1" thickBot="1" x14ac:dyDescent="0.3">
      <c r="C70" s="42" t="str">
        <f>IFERROR(INDEX(Jogos!A:A,MATCH(J70,Jogos!$J:$J,0)),"-")</f>
        <v>ENG</v>
      </c>
      <c r="D70" s="55" t="str">
        <f>IFERROR(INDEX('HT(Home) %'!M:M,MATCH(J70,'HT(Home) %'!$A:$A,0)),"-")</f>
        <v>-</v>
      </c>
      <c r="E70" s="55" t="str">
        <f>IFERROR(INDEX('HT(Home) %'!K:K,MATCH(J70,'HT(Home) %'!$A:$A,0)),"-")</f>
        <v>-</v>
      </c>
      <c r="F70" s="42">
        <f t="shared" si="2"/>
        <v>0</v>
      </c>
      <c r="G70" s="42" t="str">
        <f>IFERROR(INDEX(Matches!$N:$N,MATCH(J70,Matches!$B:$B,0)),"-")</f>
        <v>-</v>
      </c>
      <c r="H70" s="42" t="str">
        <f>IFERROR(INDEX(Matches!$O:$O,MATCH(J70,Matches!$B:$B,0)),"-")</f>
        <v>-</v>
      </c>
      <c r="I70" s="42" t="str">
        <f>IFERROR(INDEX(Matches!$P:$P,MATCH(J70,Matches!$B:$B,0)),"-")</f>
        <v>-</v>
      </c>
      <c r="J70" s="42" t="str">
        <f>INDEX(Jogos[[#This Row],[Column1]],1.8)</f>
        <v>Workington</v>
      </c>
      <c r="K70" s="61">
        <f>INDEX(Jogos[[#This Row],[2]],1.8)</f>
        <v>0.69791666666666663</v>
      </c>
      <c r="L70" s="42" t="str">
        <f>INDEX(Jogos[[#This Row],[3]],1.8)</f>
        <v>Lancaster City</v>
      </c>
      <c r="M70" s="42" t="str">
        <f>IFERROR(INDEX(Matches!$W:$W,MATCH(L70,Matches!$B:$B,0)),"-")</f>
        <v>-</v>
      </c>
      <c r="N70" s="42" t="str">
        <f>IFERROR(INDEX(Matches!$X:$X,MATCH(L70,Matches!$B:$B,0)),"-")</f>
        <v>-</v>
      </c>
      <c r="O70" s="42" t="str">
        <f>IFERROR(INDEX(Matches!$Y:$Y,MATCH(L70,Matches!$B:$B,0)),"-")</f>
        <v>-</v>
      </c>
      <c r="P70" s="42">
        <f t="shared" si="3"/>
        <v>0</v>
      </c>
      <c r="Q70" s="55" t="str">
        <f>IFERROR(INDEX('HT(Away) %'!K:K,MATCH(L70,'HT(Away) %'!$A:$A,0)),"-")</f>
        <v>-</v>
      </c>
      <c r="R70" s="55" t="str">
        <f>IFERROR(INDEX('HT(Away) %'!M:M,MATCH(L70,'HT(Away) %'!$A:$A,0)),"-")</f>
        <v>-</v>
      </c>
      <c r="S70" s="82" t="e">
        <f>IF(#REF! = "-", "-",IF(#REF! &gt;#REF!, "Casa Vence", IF(#REF! &lt;#REF!, "Fora Vence", "Jogo Parelho")))</f>
        <v>#REF!</v>
      </c>
      <c r="T70" s="82"/>
      <c r="U70" s="82"/>
      <c r="V70" s="82"/>
    </row>
    <row r="71" spans="3:22" ht="16.5" thickTop="1" thickBot="1" x14ac:dyDescent="0.3">
      <c r="C71" s="42" t="str">
        <f>IFERROR(INDEX(Jogos!A:A,MATCH(J71,Jogos!$J:$J,0)),"-")</f>
        <v>ENG</v>
      </c>
      <c r="D71" s="55" t="str">
        <f>IFERROR(INDEX('HT(Home) %'!M:M,MATCH(J71,'HT(Home) %'!$A:$A,0)),"-")</f>
        <v>-</v>
      </c>
      <c r="E71" s="55" t="str">
        <f>IFERROR(INDEX('HT(Home) %'!K:K,MATCH(J71,'HT(Home) %'!$A:$A,0)),"-")</f>
        <v>-</v>
      </c>
      <c r="F71" s="42">
        <f t="shared" si="2"/>
        <v>0</v>
      </c>
      <c r="G71" s="42" t="str">
        <f>IFERROR(INDEX(Matches!$N:$N,MATCH(J71,Matches!$B:$B,0)),"-")</f>
        <v>-</v>
      </c>
      <c r="H71" s="42" t="str">
        <f>IFERROR(INDEX(Matches!$O:$O,MATCH(J71,Matches!$B:$B,0)),"-")</f>
        <v>-</v>
      </c>
      <c r="I71" s="42" t="str">
        <f>IFERROR(INDEX(Matches!$P:$P,MATCH(J71,Matches!$B:$B,0)),"-")</f>
        <v>-</v>
      </c>
      <c r="J71" s="42" t="str">
        <f>INDEX(Jogos[[#This Row],[Column1]],1.8)</f>
        <v>Worksop Town</v>
      </c>
      <c r="K71" s="61">
        <f>INDEX(Jogos[[#This Row],[2]],1.8)</f>
        <v>0.69791666666666663</v>
      </c>
      <c r="L71" s="42" t="str">
        <f>INDEX(Jogos[[#This Row],[3]],1.8)</f>
        <v>Matlock</v>
      </c>
      <c r="M71" s="42" t="str">
        <f>IFERROR(INDEX(Matches!$W:$W,MATCH(L71,Matches!$B:$B,0)),"-")</f>
        <v>-</v>
      </c>
      <c r="N71" s="42" t="str">
        <f>IFERROR(INDEX(Matches!$X:$X,MATCH(L71,Matches!$B:$B,0)),"-")</f>
        <v>-</v>
      </c>
      <c r="O71" s="42" t="str">
        <f>IFERROR(INDEX(Matches!$Y:$Y,MATCH(L71,Matches!$B:$B,0)),"-")</f>
        <v>-</v>
      </c>
      <c r="P71" s="42">
        <f t="shared" si="3"/>
        <v>0</v>
      </c>
      <c r="Q71" s="55" t="str">
        <f>IFERROR(INDEX('HT(Away) %'!K:K,MATCH(L71,'HT(Away) %'!$A:$A,0)),"-")</f>
        <v>-</v>
      </c>
      <c r="R71" s="55" t="str">
        <f>IFERROR(INDEX('HT(Away) %'!M:M,MATCH(L71,'HT(Away) %'!$A:$A,0)),"-")</f>
        <v>-</v>
      </c>
      <c r="S71" s="82" t="e">
        <f>IF(#REF! = "-", "-",IF(#REF! &gt;#REF!, "Casa Vence", IF(#REF! &lt;#REF!, "Fora Vence", "Jogo Parelho")))</f>
        <v>#REF!</v>
      </c>
      <c r="T71" s="82"/>
      <c r="U71" s="82"/>
      <c r="V71" s="82"/>
    </row>
    <row r="72" spans="3:22" ht="16.5" thickTop="1" thickBot="1" x14ac:dyDescent="0.3">
      <c r="C72" s="42" t="str">
        <f>IFERROR(INDEX(Jogos!A:A,MATCH(J72,Jogos!$J:$J,0)),"-")</f>
        <v>ENG</v>
      </c>
      <c r="D72" s="55" t="str">
        <f>IFERROR(INDEX('HT(Home) %'!M:M,MATCH(J72,'HT(Home) %'!$A:$A,0)),"-")</f>
        <v>-</v>
      </c>
      <c r="E72" s="55" t="str">
        <f>IFERROR(INDEX('HT(Home) %'!K:K,MATCH(J72,'HT(Home) %'!$A:$A,0)),"-")</f>
        <v>-</v>
      </c>
      <c r="F72" s="42">
        <f t="shared" si="2"/>
        <v>0</v>
      </c>
      <c r="G72" s="42" t="str">
        <f>IFERROR(INDEX(Matches!$N:$N,MATCH(J72,Matches!$B:$B,0)),"-")</f>
        <v>-</v>
      </c>
      <c r="H72" s="42" t="str">
        <f>IFERROR(INDEX(Matches!$O:$O,MATCH(J72,Matches!$B:$B,0)),"-")</f>
        <v>-</v>
      </c>
      <c r="I72" s="42" t="str">
        <f>IFERROR(INDEX(Matches!$P:$P,MATCH(J72,Matches!$B:$B,0)),"-")</f>
        <v>-</v>
      </c>
      <c r="J72" s="42" t="str">
        <f>INDEX(Jogos[[#This Row],[Column1]],1.8)</f>
        <v>AFC Sudbury</v>
      </c>
      <c r="K72" s="61">
        <f>INDEX(Jogos[[#This Row],[2]],1.8)</f>
        <v>0.69791666666666663</v>
      </c>
      <c r="L72" s="42" t="str">
        <f>INDEX(Jogos[[#This Row],[3]],1.8)</f>
        <v>Leiston</v>
      </c>
      <c r="M72" s="42" t="str">
        <f>IFERROR(INDEX(Matches!$W:$W,MATCH(L72,Matches!$B:$B,0)),"-")</f>
        <v>-</v>
      </c>
      <c r="N72" s="42" t="str">
        <f>IFERROR(INDEX(Matches!$X:$X,MATCH(L72,Matches!$B:$B,0)),"-")</f>
        <v>-</v>
      </c>
      <c r="O72" s="42" t="str">
        <f>IFERROR(INDEX(Matches!$Y:$Y,MATCH(L72,Matches!$B:$B,0)),"-")</f>
        <v>-</v>
      </c>
      <c r="P72" s="42">
        <f t="shared" si="3"/>
        <v>0</v>
      </c>
      <c r="Q72" s="55" t="str">
        <f>IFERROR(INDEX('HT(Away) %'!K:K,MATCH(L72,'HT(Away) %'!$A:$A,0)),"-")</f>
        <v>-</v>
      </c>
      <c r="R72" s="55" t="str">
        <f>IFERROR(INDEX('HT(Away) %'!M:M,MATCH(L72,'HT(Away) %'!$A:$A,0)),"-")</f>
        <v>-</v>
      </c>
      <c r="S72" s="82" t="e">
        <f>IF(#REF! = "-", "-",IF(#REF! &gt;#REF!, "Casa Vence", IF(#REF! &lt;#REF!, "Fora Vence", "Jogo Parelho")))</f>
        <v>#REF!</v>
      </c>
      <c r="T72" s="82"/>
      <c r="U72" s="82"/>
      <c r="V72" s="82"/>
    </row>
    <row r="73" spans="3:22" ht="16.5" thickTop="1" thickBot="1" x14ac:dyDescent="0.3">
      <c r="C73" s="42" t="str">
        <f>IFERROR(INDEX(Jogos!A:A,MATCH(J73,Jogos!$J:$J,0)),"-")</f>
        <v>ENG</v>
      </c>
      <c r="D73" s="55" t="str">
        <f>IFERROR(INDEX('HT(Home) %'!M:M,MATCH(J73,'HT(Home) %'!$A:$A,0)),"-")</f>
        <v>-</v>
      </c>
      <c r="E73" s="55" t="str">
        <f>IFERROR(INDEX('HT(Home) %'!K:K,MATCH(J73,'HT(Home) %'!$A:$A,0)),"-")</f>
        <v>-</v>
      </c>
      <c r="F73" s="42">
        <f t="shared" si="2"/>
        <v>0</v>
      </c>
      <c r="G73" s="42" t="str">
        <f>IFERROR(INDEX(Matches!$N:$N,MATCH(J73,Matches!$B:$B,0)),"-")</f>
        <v>-</v>
      </c>
      <c r="H73" s="42" t="str">
        <f>IFERROR(INDEX(Matches!$O:$O,MATCH(J73,Matches!$B:$B,0)),"-")</f>
        <v>-</v>
      </c>
      <c r="I73" s="42" t="str">
        <f>IFERROR(INDEX(Matches!$P:$P,MATCH(J73,Matches!$B:$B,0)),"-")</f>
        <v>-</v>
      </c>
      <c r="J73" s="42" t="str">
        <f>INDEX(Jogos[[#This Row],[Column1]],1.8)</f>
        <v>Alvechurch</v>
      </c>
      <c r="K73" s="61">
        <f>INDEX(Jogos[[#This Row],[2]],1.8)</f>
        <v>0.69791666666666663</v>
      </c>
      <c r="L73" s="42" t="str">
        <f>INDEX(Jogos[[#This Row],[3]],1.8)</f>
        <v>Leamington</v>
      </c>
      <c r="M73" s="42" t="str">
        <f>IFERROR(INDEX(Matches!$W:$W,MATCH(L73,Matches!$B:$B,0)),"-")</f>
        <v>-</v>
      </c>
      <c r="N73" s="42" t="str">
        <f>IFERROR(INDEX(Matches!$X:$X,MATCH(L73,Matches!$B:$B,0)),"-")</f>
        <v>-</v>
      </c>
      <c r="O73" s="42" t="str">
        <f>IFERROR(INDEX(Matches!$Y:$Y,MATCH(L73,Matches!$B:$B,0)),"-")</f>
        <v>-</v>
      </c>
      <c r="P73" s="42">
        <f t="shared" si="3"/>
        <v>0</v>
      </c>
      <c r="Q73" s="55" t="str">
        <f>IFERROR(INDEX('HT(Away) %'!K:K,MATCH(L73,'HT(Away) %'!$A:$A,0)),"-")</f>
        <v>-</v>
      </c>
      <c r="R73" s="55" t="str">
        <f>IFERROR(INDEX('HT(Away) %'!M:M,MATCH(L73,'HT(Away) %'!$A:$A,0)),"-")</f>
        <v>-</v>
      </c>
      <c r="S73" s="82" t="e">
        <f>IF(#REF! = "-", "-",IF(#REF! &gt;#REF!, "Casa Vence", IF(#REF! &lt;#REF!, "Fora Vence", "Jogo Parelho")))</f>
        <v>#REF!</v>
      </c>
      <c r="T73" s="82"/>
      <c r="U73" s="82"/>
      <c r="V73" s="82"/>
    </row>
    <row r="74" spans="3:22" ht="16.5" thickTop="1" thickBot="1" x14ac:dyDescent="0.3">
      <c r="C74" s="42" t="str">
        <f>IFERROR(INDEX(Jogos!A:A,MATCH(J74,Jogos!$J:$J,0)),"-")</f>
        <v>ENG</v>
      </c>
      <c r="D74" s="55" t="str">
        <f>IFERROR(INDEX('HT(Home) %'!M:M,MATCH(J74,'HT(Home) %'!$A:$A,0)),"-")</f>
        <v>-</v>
      </c>
      <c r="E74" s="55" t="str">
        <f>IFERROR(INDEX('HT(Home) %'!K:K,MATCH(J74,'HT(Home) %'!$A:$A,0)),"-")</f>
        <v>-</v>
      </c>
      <c r="F74" s="42">
        <f t="shared" si="2"/>
        <v>0</v>
      </c>
      <c r="G74" s="42" t="str">
        <f>IFERROR(INDEX(Matches!$N:$N,MATCH(J74,Matches!$B:$B,0)),"-")</f>
        <v>-</v>
      </c>
      <c r="H74" s="42" t="str">
        <f>IFERROR(INDEX(Matches!$O:$O,MATCH(J74,Matches!$B:$B,0)),"-")</f>
        <v>-</v>
      </c>
      <c r="I74" s="42" t="str">
        <f>IFERROR(INDEX(Matches!$P:$P,MATCH(J74,Matches!$B:$B,0)),"-")</f>
        <v>-</v>
      </c>
      <c r="J74" s="42" t="str">
        <f>INDEX(Jogos[[#This Row],[Column1]],1.8)</f>
        <v>Bromsgrove</v>
      </c>
      <c r="K74" s="61">
        <f>INDEX(Jogos[[#This Row],[2]],1.8)</f>
        <v>0.69791666666666663</v>
      </c>
      <c r="L74" s="42" t="str">
        <f>INDEX(Jogos[[#This Row],[3]],1.8)</f>
        <v>Halesowen Town</v>
      </c>
      <c r="M74" s="42" t="str">
        <f>IFERROR(INDEX(Matches!$W:$W,MATCH(L74,Matches!$B:$B,0)),"-")</f>
        <v>-</v>
      </c>
      <c r="N74" s="42" t="str">
        <f>IFERROR(INDEX(Matches!$X:$X,MATCH(L74,Matches!$B:$B,0)),"-")</f>
        <v>-</v>
      </c>
      <c r="O74" s="42" t="str">
        <f>IFERROR(INDEX(Matches!$Y:$Y,MATCH(L74,Matches!$B:$B,0)),"-")</f>
        <v>-</v>
      </c>
      <c r="P74" s="42">
        <f t="shared" si="3"/>
        <v>0</v>
      </c>
      <c r="Q74" s="55" t="str">
        <f>IFERROR(INDEX('HT(Away) %'!K:K,MATCH(L74,'HT(Away) %'!$A:$A,0)),"-")</f>
        <v>-</v>
      </c>
      <c r="R74" s="55" t="str">
        <f>IFERROR(INDEX('HT(Away) %'!M:M,MATCH(L74,'HT(Away) %'!$A:$A,0)),"-")</f>
        <v>-</v>
      </c>
      <c r="S74" s="82" t="e">
        <f>IF(#REF! = "-", "-",IF(#REF! &gt;#REF!, "Casa Vence", IF(#REF! &lt;#REF!, "Fora Vence", "Jogo Parelho")))</f>
        <v>#REF!</v>
      </c>
      <c r="T74" s="82"/>
      <c r="U74" s="82"/>
      <c r="V74" s="82"/>
    </row>
    <row r="75" spans="3:22" ht="16.5" thickTop="1" thickBot="1" x14ac:dyDescent="0.3">
      <c r="C75" s="42" t="str">
        <f>IFERROR(INDEX(Jogos!A:A,MATCH(J75,Jogos!$J:$J,0)),"-")</f>
        <v>ENG</v>
      </c>
      <c r="D75" s="55" t="str">
        <f>IFERROR(INDEX('HT(Home) %'!M:M,MATCH(J75,'HT(Home) %'!$A:$A,0)),"-")</f>
        <v>-</v>
      </c>
      <c r="E75" s="55" t="str">
        <f>IFERROR(INDEX('HT(Home) %'!K:K,MATCH(J75,'HT(Home) %'!$A:$A,0)),"-")</f>
        <v>-</v>
      </c>
      <c r="F75" s="42">
        <f t="shared" si="2"/>
        <v>0</v>
      </c>
      <c r="G75" s="42" t="str">
        <f>IFERROR(INDEX(Matches!$N:$N,MATCH(J75,Matches!$B:$B,0)),"-")</f>
        <v>-</v>
      </c>
      <c r="H75" s="42" t="str">
        <f>IFERROR(INDEX(Matches!$O:$O,MATCH(J75,Matches!$B:$B,0)),"-")</f>
        <v>-</v>
      </c>
      <c r="I75" s="42" t="str">
        <f>IFERROR(INDEX(Matches!$P:$P,MATCH(J75,Matches!$B:$B,0)),"-")</f>
        <v>-</v>
      </c>
      <c r="J75" s="42" t="str">
        <f>INDEX(Jogos[[#This Row],[Column1]],1.8)</f>
        <v>Coalville Town</v>
      </c>
      <c r="K75" s="61">
        <f>INDEX(Jogos[[#This Row],[2]],1.8)</f>
        <v>0.69791666666666663</v>
      </c>
      <c r="L75" s="42" t="str">
        <f>INDEX(Jogos[[#This Row],[3]],1.8)</f>
        <v>Stamford</v>
      </c>
      <c r="M75" s="42" t="str">
        <f>IFERROR(INDEX(Matches!$W:$W,MATCH(L75,Matches!$B:$B,0)),"-")</f>
        <v>-</v>
      </c>
      <c r="N75" s="42" t="str">
        <f>IFERROR(INDEX(Matches!$X:$X,MATCH(L75,Matches!$B:$B,0)),"-")</f>
        <v>-</v>
      </c>
      <c r="O75" s="42" t="str">
        <f>IFERROR(INDEX(Matches!$Y:$Y,MATCH(L75,Matches!$B:$B,0)),"-")</f>
        <v>-</v>
      </c>
      <c r="P75" s="42">
        <f t="shared" si="3"/>
        <v>0</v>
      </c>
      <c r="Q75" s="55" t="str">
        <f>IFERROR(INDEX('HT(Away) %'!K:K,MATCH(L75,'HT(Away) %'!$A:$A,0)),"-")</f>
        <v>-</v>
      </c>
      <c r="R75" s="55" t="str">
        <f>IFERROR(INDEX('HT(Away) %'!M:M,MATCH(L75,'HT(Away) %'!$A:$A,0)),"-")</f>
        <v>-</v>
      </c>
      <c r="S75" s="82" t="e">
        <f>IF(#REF! = "-", "-",IF(#REF! &gt;#REF!, "Casa Vence", IF(#REF! &lt;#REF!, "Fora Vence", "Jogo Parelho")))</f>
        <v>#REF!</v>
      </c>
      <c r="T75" s="82"/>
      <c r="U75" s="82"/>
      <c r="V75" s="82"/>
    </row>
    <row r="76" spans="3:22" ht="16.5" thickTop="1" thickBot="1" x14ac:dyDescent="0.3">
      <c r="C76" s="42" t="str">
        <f>IFERROR(INDEX(Jogos!A:A,MATCH(J76,Jogos!$J:$J,0)),"-")</f>
        <v>ENG</v>
      </c>
      <c r="D76" s="55" t="str">
        <f>IFERROR(INDEX('HT(Home) %'!M:M,MATCH(J76,'HT(Home) %'!$A:$A,0)),"-")</f>
        <v>-</v>
      </c>
      <c r="E76" s="55" t="str">
        <f>IFERROR(INDEX('HT(Home) %'!K:K,MATCH(J76,'HT(Home) %'!$A:$A,0)),"-")</f>
        <v>-</v>
      </c>
      <c r="F76" s="42">
        <f t="shared" si="2"/>
        <v>0</v>
      </c>
      <c r="G76" s="42" t="str">
        <f>IFERROR(INDEX(Matches!$N:$N,MATCH(J76,Matches!$B:$B,0)),"-")</f>
        <v>-</v>
      </c>
      <c r="H76" s="42" t="str">
        <f>IFERROR(INDEX(Matches!$O:$O,MATCH(J76,Matches!$B:$B,0)),"-")</f>
        <v>-</v>
      </c>
      <c r="I76" s="42" t="str">
        <f>IFERROR(INDEX(Matches!$P:$P,MATCH(J76,Matches!$B:$B,0)),"-")</f>
        <v>-</v>
      </c>
      <c r="J76" s="42" t="str">
        <f>INDEX(Jogos[[#This Row],[Column1]],1.8)</f>
        <v>Kettering Town</v>
      </c>
      <c r="K76" s="61">
        <f>INDEX(Jogos[[#This Row],[2]],1.8)</f>
        <v>0.69791666666666663</v>
      </c>
      <c r="L76" s="42" t="str">
        <f>INDEX(Jogos[[#This Row],[3]],1.8)</f>
        <v>Hitchin Town</v>
      </c>
      <c r="M76" s="42" t="str">
        <f>IFERROR(INDEX(Matches!$W:$W,MATCH(L76,Matches!$B:$B,0)),"-")</f>
        <v>-</v>
      </c>
      <c r="N76" s="42" t="str">
        <f>IFERROR(INDEX(Matches!$X:$X,MATCH(L76,Matches!$B:$B,0)),"-")</f>
        <v>-</v>
      </c>
      <c r="O76" s="42" t="str">
        <f>IFERROR(INDEX(Matches!$Y:$Y,MATCH(L76,Matches!$B:$B,0)),"-")</f>
        <v>-</v>
      </c>
      <c r="P76" s="42">
        <f t="shared" si="3"/>
        <v>0</v>
      </c>
      <c r="Q76" s="55" t="str">
        <f>IFERROR(INDEX('HT(Away) %'!K:K,MATCH(L76,'HT(Away) %'!$A:$A,0)),"-")</f>
        <v>-</v>
      </c>
      <c r="R76" s="55" t="str">
        <f>IFERROR(INDEX('HT(Away) %'!M:M,MATCH(L76,'HT(Away) %'!$A:$A,0)),"-")</f>
        <v>-</v>
      </c>
      <c r="S76" s="82" t="e">
        <f>IF(#REF! = "-", "-",IF(#REF! &gt;#REF!, "Casa Vence", IF(#REF! &lt;#REF!, "Fora Vence", "Jogo Parelho")))</f>
        <v>#REF!</v>
      </c>
      <c r="T76" s="82"/>
      <c r="U76" s="82"/>
      <c r="V76" s="82"/>
    </row>
    <row r="77" spans="3:22" ht="16.5" thickTop="1" thickBot="1" x14ac:dyDescent="0.3">
      <c r="C77" s="42" t="str">
        <f>IFERROR(INDEX(Jogos!A:A,MATCH(J77,Jogos!$J:$J,0)),"-")</f>
        <v>ENG</v>
      </c>
      <c r="D77" s="55" t="str">
        <f>IFERROR(INDEX('HT(Home) %'!M:M,MATCH(J77,'HT(Home) %'!$A:$A,0)),"-")</f>
        <v>-</v>
      </c>
      <c r="E77" s="55" t="str">
        <f>IFERROR(INDEX('HT(Home) %'!K:K,MATCH(J77,'HT(Home) %'!$A:$A,0)),"-")</f>
        <v>-</v>
      </c>
      <c r="F77" s="42">
        <f t="shared" si="2"/>
        <v>0</v>
      </c>
      <c r="G77" s="42" t="str">
        <f>IFERROR(INDEX(Matches!$N:$N,MATCH(J77,Matches!$B:$B,0)),"-")</f>
        <v>-</v>
      </c>
      <c r="H77" s="42" t="str">
        <f>IFERROR(INDEX(Matches!$O:$O,MATCH(J77,Matches!$B:$B,0)),"-")</f>
        <v>-</v>
      </c>
      <c r="I77" s="42" t="str">
        <f>IFERROR(INDEX(Matches!$P:$P,MATCH(J77,Matches!$B:$B,0)),"-")</f>
        <v>-</v>
      </c>
      <c r="J77" s="42" t="str">
        <f>INDEX(Jogos[[#This Row],[Column1]],1.8)</f>
        <v>Needham Market</v>
      </c>
      <c r="K77" s="61">
        <f>INDEX(Jogos[[#This Row],[2]],1.8)</f>
        <v>0.69791666666666663</v>
      </c>
      <c r="L77" s="42" t="str">
        <f>INDEX(Jogos[[#This Row],[3]],1.8)</f>
        <v>St. Ives Town</v>
      </c>
      <c r="M77" s="42" t="str">
        <f>IFERROR(INDEX(Matches!$W:$W,MATCH(L77,Matches!$B:$B,0)),"-")</f>
        <v>-</v>
      </c>
      <c r="N77" s="42" t="str">
        <f>IFERROR(INDEX(Matches!$X:$X,MATCH(L77,Matches!$B:$B,0)),"-")</f>
        <v>-</v>
      </c>
      <c r="O77" s="42" t="str">
        <f>IFERROR(INDEX(Matches!$Y:$Y,MATCH(L77,Matches!$B:$B,0)),"-")</f>
        <v>-</v>
      </c>
      <c r="P77" s="42">
        <f t="shared" si="3"/>
        <v>0</v>
      </c>
      <c r="Q77" s="55" t="str">
        <f>IFERROR(INDEX('HT(Away) %'!K:K,MATCH(L77,'HT(Away) %'!$A:$A,0)),"-")</f>
        <v>-</v>
      </c>
      <c r="R77" s="55" t="str">
        <f>IFERROR(INDEX('HT(Away) %'!M:M,MATCH(L77,'HT(Away) %'!$A:$A,0)),"-")</f>
        <v>-</v>
      </c>
      <c r="S77" s="82" t="e">
        <f>IF(#REF! = "-", "-",IF(#REF! &gt;#REF!, "Casa Vence", IF(#REF! &lt;#REF!, "Fora Vence", "Jogo Parelho")))</f>
        <v>#REF!</v>
      </c>
      <c r="T77" s="82"/>
      <c r="U77" s="82"/>
      <c r="V77" s="82"/>
    </row>
    <row r="78" spans="3:22" ht="16.5" thickTop="1" thickBot="1" x14ac:dyDescent="0.3">
      <c r="C78" s="42" t="str">
        <f>IFERROR(INDEX(Jogos!A:A,MATCH(J78,Jogos!$J:$J,0)),"-")</f>
        <v>ENG</v>
      </c>
      <c r="D78" s="55" t="str">
        <f>IFERROR(INDEX('HT(Home) %'!M:M,MATCH(J78,'HT(Home) %'!$A:$A,0)),"-")</f>
        <v>-</v>
      </c>
      <c r="E78" s="55" t="str">
        <f>IFERROR(INDEX('HT(Home) %'!K:K,MATCH(J78,'HT(Home) %'!$A:$A,0)),"-")</f>
        <v>-</v>
      </c>
      <c r="F78" s="42">
        <f t="shared" si="2"/>
        <v>0</v>
      </c>
      <c r="G78" s="42" t="str">
        <f>IFERROR(INDEX(Matches!$N:$N,MATCH(J78,Matches!$B:$B,0)),"-")</f>
        <v>-</v>
      </c>
      <c r="H78" s="42" t="str">
        <f>IFERROR(INDEX(Matches!$O:$O,MATCH(J78,Matches!$B:$B,0)),"-")</f>
        <v>-</v>
      </c>
      <c r="I78" s="42" t="str">
        <f>IFERROR(INDEX(Matches!$P:$P,MATCH(J78,Matches!$B:$B,0)),"-")</f>
        <v>-</v>
      </c>
      <c r="J78" s="42" t="str">
        <f>INDEX(Jogos[[#This Row],[Column1]],1.8)</f>
        <v>Royston</v>
      </c>
      <c r="K78" s="61">
        <f>INDEX(Jogos[[#This Row],[2]],1.8)</f>
        <v>0.69791666666666663</v>
      </c>
      <c r="L78" s="42" t="str">
        <f>INDEX(Jogos[[#This Row],[3]],1.8)</f>
        <v>Berkhamsted</v>
      </c>
      <c r="M78" s="42" t="str">
        <f>IFERROR(INDEX(Matches!$W:$W,MATCH(L78,Matches!$B:$B,0)),"-")</f>
        <v>-</v>
      </c>
      <c r="N78" s="42" t="str">
        <f>IFERROR(INDEX(Matches!$X:$X,MATCH(L78,Matches!$B:$B,0)),"-")</f>
        <v>-</v>
      </c>
      <c r="O78" s="42" t="str">
        <f>IFERROR(INDEX(Matches!$Y:$Y,MATCH(L78,Matches!$B:$B,0)),"-")</f>
        <v>-</v>
      </c>
      <c r="P78" s="42">
        <f t="shared" si="3"/>
        <v>0</v>
      </c>
      <c r="Q78" s="55" t="str">
        <f>IFERROR(INDEX('HT(Away) %'!K:K,MATCH(L78,'HT(Away) %'!$A:$A,0)),"-")</f>
        <v>-</v>
      </c>
      <c r="R78" s="55" t="str">
        <f>IFERROR(INDEX('HT(Away) %'!M:M,MATCH(L78,'HT(Away) %'!$A:$A,0)),"-")</f>
        <v>-</v>
      </c>
      <c r="S78" s="82" t="e">
        <f>IF(#REF! = "-", "-",IF(#REF! &gt;#REF!, "Casa Vence", IF(#REF! &lt;#REF!, "Fora Vence", "Jogo Parelho")))</f>
        <v>#REF!</v>
      </c>
      <c r="T78" s="82"/>
      <c r="U78" s="82"/>
      <c r="V78" s="82"/>
    </row>
    <row r="79" spans="3:22" ht="16.5" thickTop="1" thickBot="1" x14ac:dyDescent="0.3">
      <c r="C79" s="42" t="str">
        <f>IFERROR(INDEX(Jogos!A:A,MATCH(J79,Jogos!$J:$J,0)),"-")</f>
        <v>ENG</v>
      </c>
      <c r="D79" s="55" t="str">
        <f>IFERROR(INDEX('HT(Home) %'!M:M,MATCH(J79,'HT(Home) %'!$A:$A,0)),"-")</f>
        <v>-</v>
      </c>
      <c r="E79" s="55" t="str">
        <f>IFERROR(INDEX('HT(Home) %'!K:K,MATCH(J79,'HT(Home) %'!$A:$A,0)),"-")</f>
        <v>-</v>
      </c>
      <c r="F79" s="42">
        <f t="shared" si="2"/>
        <v>0</v>
      </c>
      <c r="G79" s="42" t="str">
        <f>IFERROR(INDEX(Matches!$N:$N,MATCH(J79,Matches!$B:$B,0)),"-")</f>
        <v>-</v>
      </c>
      <c r="H79" s="42" t="str">
        <f>IFERROR(INDEX(Matches!$O:$O,MATCH(J79,Matches!$B:$B,0)),"-")</f>
        <v>-</v>
      </c>
      <c r="I79" s="42" t="str">
        <f>IFERROR(INDEX(Matches!$P:$P,MATCH(J79,Matches!$B:$B,0)),"-")</f>
        <v>-</v>
      </c>
      <c r="J79" s="42" t="str">
        <f>INDEX(Jogos[[#This Row],[Column1]],1.8)</f>
        <v>Stourbridge</v>
      </c>
      <c r="K79" s="61">
        <f>INDEX(Jogos[[#This Row],[2]],1.8)</f>
        <v>0.69791666666666663</v>
      </c>
      <c r="L79" s="42" t="str">
        <f>INDEX(Jogos[[#This Row],[3]],1.8)</f>
        <v>Telford Utd</v>
      </c>
      <c r="M79" s="42" t="str">
        <f>IFERROR(INDEX(Matches!$W:$W,MATCH(L79,Matches!$B:$B,0)),"-")</f>
        <v>-</v>
      </c>
      <c r="N79" s="42" t="str">
        <f>IFERROR(INDEX(Matches!$X:$X,MATCH(L79,Matches!$B:$B,0)),"-")</f>
        <v>-</v>
      </c>
      <c r="O79" s="42" t="str">
        <f>IFERROR(INDEX(Matches!$Y:$Y,MATCH(L79,Matches!$B:$B,0)),"-")</f>
        <v>-</v>
      </c>
      <c r="P79" s="42">
        <f t="shared" si="3"/>
        <v>0</v>
      </c>
      <c r="Q79" s="55" t="str">
        <f>IFERROR(INDEX('HT(Away) %'!K:K,MATCH(L79,'HT(Away) %'!$A:$A,0)),"-")</f>
        <v>-</v>
      </c>
      <c r="R79" s="55" t="str">
        <f>IFERROR(INDEX('HT(Away) %'!M:M,MATCH(L79,'HT(Away) %'!$A:$A,0)),"-")</f>
        <v>-</v>
      </c>
      <c r="S79" s="82" t="e">
        <f>IF(#REF! = "-", "-",IF(#REF! &gt;#REF!, "Casa Vence", IF(#REF! &lt;#REF!, "Fora Vence", "Jogo Parelho")))</f>
        <v>#REF!</v>
      </c>
      <c r="T79" s="82"/>
      <c r="U79" s="82"/>
      <c r="V79" s="82"/>
    </row>
    <row r="80" spans="3:22" ht="16.5" thickTop="1" thickBot="1" x14ac:dyDescent="0.3">
      <c r="C80" s="42" t="str">
        <f>IFERROR(INDEX(Jogos!A:A,MATCH(J80,Jogos!$J:$J,0)),"-")</f>
        <v>ENG</v>
      </c>
      <c r="D80" s="55" t="str">
        <f>IFERROR(INDEX('HT(Home) %'!M:M,MATCH(J80,'HT(Home) %'!$A:$A,0)),"-")</f>
        <v>-</v>
      </c>
      <c r="E80" s="55" t="str">
        <f>IFERROR(INDEX('HT(Home) %'!K:K,MATCH(J80,'HT(Home) %'!$A:$A,0)),"-")</f>
        <v>-</v>
      </c>
      <c r="F80" s="42">
        <f t="shared" si="2"/>
        <v>0</v>
      </c>
      <c r="G80" s="42" t="str">
        <f>IFERROR(INDEX(Matches!$N:$N,MATCH(J80,Matches!$B:$B,0)),"-")</f>
        <v>-</v>
      </c>
      <c r="H80" s="42" t="str">
        <f>IFERROR(INDEX(Matches!$O:$O,MATCH(J80,Matches!$B:$B,0)),"-")</f>
        <v>-</v>
      </c>
      <c r="I80" s="42" t="str">
        <f>IFERROR(INDEX(Matches!$P:$P,MATCH(J80,Matches!$B:$B,0)),"-")</f>
        <v>-</v>
      </c>
      <c r="J80" s="42" t="str">
        <f>INDEX(Jogos[[#This Row],[Column1]],1.8)</f>
        <v>Bracknell Town</v>
      </c>
      <c r="K80" s="61">
        <f>INDEX(Jogos[[#This Row],[2]],1.8)</f>
        <v>0.69791666666666663</v>
      </c>
      <c r="L80" s="42" t="str">
        <f>INDEX(Jogos[[#This Row],[3]],1.8)</f>
        <v>Beaconsfield</v>
      </c>
      <c r="M80" s="42" t="str">
        <f>IFERROR(INDEX(Matches!$W:$W,MATCH(L80,Matches!$B:$B,0)),"-")</f>
        <v>-</v>
      </c>
      <c r="N80" s="42" t="str">
        <f>IFERROR(INDEX(Matches!$X:$X,MATCH(L80,Matches!$B:$B,0)),"-")</f>
        <v>-</v>
      </c>
      <c r="O80" s="42" t="str">
        <f>IFERROR(INDEX(Matches!$Y:$Y,MATCH(L80,Matches!$B:$B,0)),"-")</f>
        <v>-</v>
      </c>
      <c r="P80" s="42">
        <f t="shared" si="3"/>
        <v>0</v>
      </c>
      <c r="Q80" s="55" t="str">
        <f>IFERROR(INDEX('HT(Away) %'!K:K,MATCH(L80,'HT(Away) %'!$A:$A,0)),"-")</f>
        <v>-</v>
      </c>
      <c r="R80" s="55" t="str">
        <f>IFERROR(INDEX('HT(Away) %'!M:M,MATCH(L80,'HT(Away) %'!$A:$A,0)),"-")</f>
        <v>-</v>
      </c>
      <c r="S80" s="82" t="e">
        <f>IF(#REF! = "-", "-",IF(#REF! &gt;#REF!, "Casa Vence", IF(#REF! &lt;#REF!, "Fora Vence", "Jogo Parelho")))</f>
        <v>#REF!</v>
      </c>
      <c r="T80" s="82"/>
      <c r="U80" s="82"/>
      <c r="V80" s="82"/>
    </row>
    <row r="81" spans="3:22" ht="16.5" thickTop="1" thickBot="1" x14ac:dyDescent="0.3">
      <c r="C81" s="42" t="str">
        <f>IFERROR(INDEX(Jogos!A:A,MATCH(J81,Jogos!$J:$J,0)),"-")</f>
        <v>ENG</v>
      </c>
      <c r="D81" s="55" t="str">
        <f>IFERROR(INDEX('HT(Home) %'!M:M,MATCH(J81,'HT(Home) %'!$A:$A,0)),"-")</f>
        <v>-</v>
      </c>
      <c r="E81" s="55" t="str">
        <f>IFERROR(INDEX('HT(Home) %'!K:K,MATCH(J81,'HT(Home) %'!$A:$A,0)),"-")</f>
        <v>-</v>
      </c>
      <c r="F81" s="42">
        <f t="shared" si="2"/>
        <v>0</v>
      </c>
      <c r="G81" s="42" t="str">
        <f>IFERROR(INDEX(Matches!$N:$N,MATCH(J81,Matches!$B:$B,0)),"-")</f>
        <v>-</v>
      </c>
      <c r="H81" s="42" t="str">
        <f>IFERROR(INDEX(Matches!$O:$O,MATCH(J81,Matches!$B:$B,0)),"-")</f>
        <v>-</v>
      </c>
      <c r="I81" s="42" t="str">
        <f>IFERROR(INDEX(Matches!$P:$P,MATCH(J81,Matches!$B:$B,0)),"-")</f>
        <v>-</v>
      </c>
      <c r="J81" s="42" t="str">
        <f>INDEX(Jogos[[#This Row],[Column1]],1.8)</f>
        <v>Didcot Town</v>
      </c>
      <c r="K81" s="61">
        <f>INDEX(Jogos[[#This Row],[2]],1.8)</f>
        <v>0.69791666666666663</v>
      </c>
      <c r="L81" s="42" t="str">
        <f>INDEX(Jogos[[#This Row],[3]],1.8)</f>
        <v>Merthyr Town</v>
      </c>
      <c r="M81" s="42" t="str">
        <f>IFERROR(INDEX(Matches!$W:$W,MATCH(L81,Matches!$B:$B,0)),"-")</f>
        <v>-</v>
      </c>
      <c r="N81" s="42" t="str">
        <f>IFERROR(INDEX(Matches!$X:$X,MATCH(L81,Matches!$B:$B,0)),"-")</f>
        <v>-</v>
      </c>
      <c r="O81" s="42" t="str">
        <f>IFERROR(INDEX(Matches!$Y:$Y,MATCH(L81,Matches!$B:$B,0)),"-")</f>
        <v>-</v>
      </c>
      <c r="P81" s="42">
        <f t="shared" si="3"/>
        <v>0</v>
      </c>
      <c r="Q81" s="55" t="str">
        <f>IFERROR(INDEX('HT(Away) %'!K:K,MATCH(L81,'HT(Away) %'!$A:$A,0)),"-")</f>
        <v>-</v>
      </c>
      <c r="R81" s="55" t="str">
        <f>IFERROR(INDEX('HT(Away) %'!M:M,MATCH(L81,'HT(Away) %'!$A:$A,0)),"-")</f>
        <v>-</v>
      </c>
      <c r="S81" s="82" t="e">
        <f>IF(#REF! = "-", "-",IF(#REF! &gt;#REF!, "Casa Vence", IF(#REF! &lt;#REF!, "Fora Vence", "Jogo Parelho")))</f>
        <v>#REF!</v>
      </c>
      <c r="T81" s="82"/>
      <c r="U81" s="82"/>
      <c r="V81" s="82"/>
    </row>
    <row r="82" spans="3:22" ht="16.5" thickTop="1" thickBot="1" x14ac:dyDescent="0.3">
      <c r="C82" s="42" t="str">
        <f>IFERROR(INDEX(Jogos!A:A,MATCH(J82,Jogos!$J:$J,0)),"-")</f>
        <v>ENG</v>
      </c>
      <c r="D82" s="55" t="str">
        <f>IFERROR(INDEX('HT(Home) %'!M:M,MATCH(J82,'HT(Home) %'!$A:$A,0)),"-")</f>
        <v>-</v>
      </c>
      <c r="E82" s="55" t="str">
        <f>IFERROR(INDEX('HT(Home) %'!K:K,MATCH(J82,'HT(Home) %'!$A:$A,0)),"-")</f>
        <v>-</v>
      </c>
      <c r="F82" s="42">
        <f t="shared" si="2"/>
        <v>0</v>
      </c>
      <c r="G82" s="42" t="str">
        <f>IFERROR(INDEX(Matches!$N:$N,MATCH(J82,Matches!$B:$B,0)),"-")</f>
        <v>-</v>
      </c>
      <c r="H82" s="42" t="str">
        <f>IFERROR(INDEX(Matches!$O:$O,MATCH(J82,Matches!$B:$B,0)),"-")</f>
        <v>-</v>
      </c>
      <c r="I82" s="42" t="str">
        <f>IFERROR(INDEX(Matches!$P:$P,MATCH(J82,Matches!$B:$B,0)),"-")</f>
        <v>-</v>
      </c>
      <c r="J82" s="42" t="str">
        <f>INDEX(Jogos[[#This Row],[Column1]],1.8)</f>
        <v>Hayes &amp; Yeading</v>
      </c>
      <c r="K82" s="61">
        <f>INDEX(Jogos[[#This Row],[2]],1.8)</f>
        <v>0.69791666666666663</v>
      </c>
      <c r="L82" s="42" t="str">
        <f>INDEX(Jogos[[#This Row],[3]],1.8)</f>
        <v>Harrow Borough</v>
      </c>
      <c r="M82" s="42" t="str">
        <f>IFERROR(INDEX(Matches!$W:$W,MATCH(L82,Matches!$B:$B,0)),"-")</f>
        <v>-</v>
      </c>
      <c r="N82" s="42" t="str">
        <f>IFERROR(INDEX(Matches!$X:$X,MATCH(L82,Matches!$B:$B,0)),"-")</f>
        <v>-</v>
      </c>
      <c r="O82" s="42" t="str">
        <f>IFERROR(INDEX(Matches!$Y:$Y,MATCH(L82,Matches!$B:$B,0)),"-")</f>
        <v>-</v>
      </c>
      <c r="P82" s="42">
        <f t="shared" si="3"/>
        <v>0</v>
      </c>
      <c r="Q82" s="55" t="str">
        <f>IFERROR(INDEX('HT(Away) %'!K:K,MATCH(L82,'HT(Away) %'!$A:$A,0)),"-")</f>
        <v>-</v>
      </c>
      <c r="R82" s="55" t="str">
        <f>IFERROR(INDEX('HT(Away) %'!M:M,MATCH(L82,'HT(Away) %'!$A:$A,0)),"-")</f>
        <v>-</v>
      </c>
      <c r="S82" s="82" t="e">
        <f>IF(#REF! = "-", "-",IF(#REF! &gt;#REF!, "Casa Vence", IF(#REF! &lt;#REF!, "Fora Vence", "Jogo Parelho")))</f>
        <v>#REF!</v>
      </c>
      <c r="T82" s="82"/>
      <c r="U82" s="82"/>
      <c r="V82" s="82"/>
    </row>
    <row r="83" spans="3:22" ht="16.5" thickTop="1" thickBot="1" x14ac:dyDescent="0.3">
      <c r="C83" s="42" t="str">
        <f>IFERROR(INDEX(Jogos!A:A,MATCH(J83,Jogos!$J:$J,0)),"-")</f>
        <v>ENG</v>
      </c>
      <c r="D83" s="55" t="str">
        <f>IFERROR(INDEX('HT(Home) %'!M:M,MATCH(J83,'HT(Home) %'!$A:$A,0)),"-")</f>
        <v>-</v>
      </c>
      <c r="E83" s="55" t="str">
        <f>IFERROR(INDEX('HT(Home) %'!K:K,MATCH(J83,'HT(Home) %'!$A:$A,0)),"-")</f>
        <v>-</v>
      </c>
      <c r="F83" s="42">
        <f t="shared" si="2"/>
        <v>0</v>
      </c>
      <c r="G83" s="42" t="str">
        <f>IFERROR(INDEX(Matches!$N:$N,MATCH(J83,Matches!$B:$B,0)),"-")</f>
        <v>-</v>
      </c>
      <c r="H83" s="42" t="str">
        <f>IFERROR(INDEX(Matches!$O:$O,MATCH(J83,Matches!$B:$B,0)),"-")</f>
        <v>-</v>
      </c>
      <c r="I83" s="42" t="str">
        <f>IFERROR(INDEX(Matches!$P:$P,MATCH(J83,Matches!$B:$B,0)),"-")</f>
        <v>-</v>
      </c>
      <c r="J83" s="42" t="str">
        <f>INDEX(Jogos[[#This Row],[Column1]],1.8)</f>
        <v>Hendon</v>
      </c>
      <c r="K83" s="61">
        <f>INDEX(Jogos[[#This Row],[2]],1.8)</f>
        <v>0.69791666666666663</v>
      </c>
      <c r="L83" s="42" t="str">
        <f>INDEX(Jogos[[#This Row],[3]],1.8)</f>
        <v>Hanwell Town</v>
      </c>
      <c r="M83" s="42" t="str">
        <f>IFERROR(INDEX(Matches!$W:$W,MATCH(L83,Matches!$B:$B,0)),"-")</f>
        <v>-</v>
      </c>
      <c r="N83" s="42" t="str">
        <f>IFERROR(INDEX(Matches!$X:$X,MATCH(L83,Matches!$B:$B,0)),"-")</f>
        <v>-</v>
      </c>
      <c r="O83" s="42" t="str">
        <f>IFERROR(INDEX(Matches!$Y:$Y,MATCH(L83,Matches!$B:$B,0)),"-")</f>
        <v>-</v>
      </c>
      <c r="P83" s="42">
        <f t="shared" si="3"/>
        <v>0</v>
      </c>
      <c r="Q83" s="55" t="str">
        <f>IFERROR(INDEX('HT(Away) %'!K:K,MATCH(L83,'HT(Away) %'!$A:$A,0)),"-")</f>
        <v>-</v>
      </c>
      <c r="R83" s="55" t="str">
        <f>IFERROR(INDEX('HT(Away) %'!M:M,MATCH(L83,'HT(Away) %'!$A:$A,0)),"-")</f>
        <v>-</v>
      </c>
      <c r="S83" s="82" t="e">
        <f>IF(#REF! = "-", "-",IF(#REF! &gt;#REF!, "Casa Vence", IF(#REF! &lt;#REF!, "Fora Vence", "Jogo Parelho")))</f>
        <v>#REF!</v>
      </c>
      <c r="T83" s="82"/>
      <c r="U83" s="82"/>
      <c r="V83" s="82"/>
    </row>
    <row r="84" spans="3:22" ht="16.5" thickTop="1" thickBot="1" x14ac:dyDescent="0.3">
      <c r="C84" s="42" t="str">
        <f>IFERROR(INDEX(Jogos!A:A,MATCH(J84,Jogos!$J:$J,0)),"-")</f>
        <v>ENG</v>
      </c>
      <c r="D84" s="55" t="str">
        <f>IFERROR(INDEX('HT(Home) %'!M:M,MATCH(J84,'HT(Home) %'!$A:$A,0)),"-")</f>
        <v>-</v>
      </c>
      <c r="E84" s="55" t="str">
        <f>IFERROR(INDEX('HT(Home) %'!K:K,MATCH(J84,'HT(Home) %'!$A:$A,0)),"-")</f>
        <v>-</v>
      </c>
      <c r="F84" s="42">
        <f t="shared" si="2"/>
        <v>0</v>
      </c>
      <c r="G84" s="42" t="str">
        <f>IFERROR(INDEX(Matches!$N:$N,MATCH(J84,Matches!$B:$B,0)),"-")</f>
        <v>-</v>
      </c>
      <c r="H84" s="42" t="str">
        <f>IFERROR(INDEX(Matches!$O:$O,MATCH(J84,Matches!$B:$B,0)),"-")</f>
        <v>-</v>
      </c>
      <c r="I84" s="42" t="str">
        <f>IFERROR(INDEX(Matches!$P:$P,MATCH(J84,Matches!$B:$B,0)),"-")</f>
        <v>-</v>
      </c>
      <c r="J84" s="42" t="str">
        <f>INDEX(Jogos[[#This Row],[Column1]],1.8)</f>
        <v>P. Parkway</v>
      </c>
      <c r="K84" s="61">
        <f>INDEX(Jogos[[#This Row],[2]],1.8)</f>
        <v>0.69791666666666663</v>
      </c>
      <c r="L84" s="42" t="str">
        <f>INDEX(Jogos[[#This Row],[3]],1.8)</f>
        <v>Dorchester</v>
      </c>
      <c r="M84" s="42" t="str">
        <f>IFERROR(INDEX(Matches!$W:$W,MATCH(L84,Matches!$B:$B,0)),"-")</f>
        <v>-</v>
      </c>
      <c r="N84" s="42" t="str">
        <f>IFERROR(INDEX(Matches!$X:$X,MATCH(L84,Matches!$B:$B,0)),"-")</f>
        <v>-</v>
      </c>
      <c r="O84" s="42" t="str">
        <f>IFERROR(INDEX(Matches!$Y:$Y,MATCH(L84,Matches!$B:$B,0)),"-")</f>
        <v>-</v>
      </c>
      <c r="P84" s="42">
        <f t="shared" si="3"/>
        <v>0</v>
      </c>
      <c r="Q84" s="55" t="str">
        <f>IFERROR(INDEX('HT(Away) %'!K:K,MATCH(L84,'HT(Away) %'!$A:$A,0)),"-")</f>
        <v>-</v>
      </c>
      <c r="R84" s="55" t="str">
        <f>IFERROR(INDEX('HT(Away) %'!M:M,MATCH(L84,'HT(Away) %'!$A:$A,0)),"-")</f>
        <v>-</v>
      </c>
      <c r="S84" s="82" t="e">
        <f>IF(#REF! = "-", "-",IF(#REF! &gt;#REF!, "Casa Vence", IF(#REF! &lt;#REF!, "Fora Vence", "Jogo Parelho")))</f>
        <v>#REF!</v>
      </c>
      <c r="T84" s="82"/>
      <c r="U84" s="82"/>
      <c r="V84" s="82"/>
    </row>
    <row r="85" spans="3:22" ht="16.5" thickTop="1" thickBot="1" x14ac:dyDescent="0.3">
      <c r="C85" s="42" t="str">
        <f>IFERROR(INDEX(Jogos!A:A,MATCH(J85,Jogos!$J:$J,0)),"-")</f>
        <v>ENG</v>
      </c>
      <c r="D85" s="55" t="str">
        <f>IFERROR(INDEX('HT(Home) %'!M:M,MATCH(J85,'HT(Home) %'!$A:$A,0)),"-")</f>
        <v>-</v>
      </c>
      <c r="E85" s="55" t="str">
        <f>IFERROR(INDEX('HT(Home) %'!K:K,MATCH(J85,'HT(Home) %'!$A:$A,0)),"-")</f>
        <v>-</v>
      </c>
      <c r="F85" s="42">
        <f t="shared" si="2"/>
        <v>0</v>
      </c>
      <c r="G85" s="42" t="str">
        <f>IFERROR(INDEX(Matches!$N:$N,MATCH(J85,Matches!$B:$B,0)),"-")</f>
        <v>-</v>
      </c>
      <c r="H85" s="42" t="str">
        <f>IFERROR(INDEX(Matches!$O:$O,MATCH(J85,Matches!$B:$B,0)),"-")</f>
        <v>-</v>
      </c>
      <c r="I85" s="42" t="str">
        <f>IFERROR(INDEX(Matches!$P:$P,MATCH(J85,Matches!$B:$B,0)),"-")</f>
        <v>-</v>
      </c>
      <c r="J85" s="42" t="str">
        <f>INDEX(Jogos[[#This Row],[Column1]],1.8)</f>
        <v>Sholing</v>
      </c>
      <c r="K85" s="61">
        <f>INDEX(Jogos[[#This Row],[2]],1.8)</f>
        <v>0.69791666666666663</v>
      </c>
      <c r="L85" s="42" t="str">
        <f>INDEX(Jogos[[#This Row],[3]],1.8)</f>
        <v>Salisbury</v>
      </c>
      <c r="M85" s="42" t="str">
        <f>IFERROR(INDEX(Matches!$W:$W,MATCH(L85,Matches!$B:$B,0)),"-")</f>
        <v>-</v>
      </c>
      <c r="N85" s="42" t="str">
        <f>IFERROR(INDEX(Matches!$X:$X,MATCH(L85,Matches!$B:$B,0)),"-")</f>
        <v>-</v>
      </c>
      <c r="O85" s="42" t="str">
        <f>IFERROR(INDEX(Matches!$Y:$Y,MATCH(L85,Matches!$B:$B,0)),"-")</f>
        <v>-</v>
      </c>
      <c r="P85" s="42">
        <f t="shared" si="3"/>
        <v>0</v>
      </c>
      <c r="Q85" s="55" t="str">
        <f>IFERROR(INDEX('HT(Away) %'!K:K,MATCH(L85,'HT(Away) %'!$A:$A,0)),"-")</f>
        <v>-</v>
      </c>
      <c r="R85" s="55" t="str">
        <f>IFERROR(INDEX('HT(Away) %'!M:M,MATCH(L85,'HT(Away) %'!$A:$A,0)),"-")</f>
        <v>-</v>
      </c>
      <c r="S85" s="82" t="e">
        <f>IF(#REF! = "-", "-",IF(#REF! &gt;#REF!, "Casa Vence", IF(#REF! &lt;#REF!, "Fora Vence", "Jogo Parelho")))</f>
        <v>#REF!</v>
      </c>
      <c r="T85" s="82"/>
      <c r="U85" s="82"/>
      <c r="V85" s="82"/>
    </row>
    <row r="86" spans="3:22" ht="16.5" thickTop="1" thickBot="1" x14ac:dyDescent="0.3">
      <c r="C86" s="42" t="str">
        <f>IFERROR(INDEX(Jogos!A:A,MATCH(J86,Jogos!$J:$J,0)),"-")</f>
        <v>ENG</v>
      </c>
      <c r="D86" s="55" t="str">
        <f>IFERROR(INDEX('HT(Home) %'!M:M,MATCH(J86,'HT(Home) %'!$A:$A,0)),"-")</f>
        <v>-</v>
      </c>
      <c r="E86" s="55" t="str">
        <f>IFERROR(INDEX('HT(Home) %'!K:K,MATCH(J86,'HT(Home) %'!$A:$A,0)),"-")</f>
        <v>-</v>
      </c>
      <c r="F86" s="42">
        <f t="shared" si="2"/>
        <v>0</v>
      </c>
      <c r="G86" s="42" t="str">
        <f>IFERROR(INDEX(Matches!$N:$N,MATCH(J86,Matches!$B:$B,0)),"-")</f>
        <v>-</v>
      </c>
      <c r="H86" s="42" t="str">
        <f>IFERROR(INDEX(Matches!$O:$O,MATCH(J86,Matches!$B:$B,0)),"-")</f>
        <v>-</v>
      </c>
      <c r="I86" s="42" t="str">
        <f>IFERROR(INDEX(Matches!$P:$P,MATCH(J86,Matches!$B:$B,0)),"-")</f>
        <v>-</v>
      </c>
      <c r="J86" s="42" t="str">
        <f>INDEX(Jogos[[#This Row],[Column1]],1.8)</f>
        <v>Swindon Sup.</v>
      </c>
      <c r="K86" s="61">
        <f>INDEX(Jogos[[#This Row],[2]],1.8)</f>
        <v>0.69791666666666663</v>
      </c>
      <c r="L86" s="42" t="str">
        <f>INDEX(Jogos[[#This Row],[3]],1.8)</f>
        <v>Hungerford</v>
      </c>
      <c r="M86" s="42" t="str">
        <f>IFERROR(INDEX(Matches!$W:$W,MATCH(L86,Matches!$B:$B,0)),"-")</f>
        <v>-</v>
      </c>
      <c r="N86" s="42" t="str">
        <f>IFERROR(INDEX(Matches!$X:$X,MATCH(L86,Matches!$B:$B,0)),"-")</f>
        <v>-</v>
      </c>
      <c r="O86" s="42" t="str">
        <f>IFERROR(INDEX(Matches!$Y:$Y,MATCH(L86,Matches!$B:$B,0)),"-")</f>
        <v>-</v>
      </c>
      <c r="P86" s="42">
        <f t="shared" si="3"/>
        <v>0</v>
      </c>
      <c r="Q86" s="55" t="str">
        <f>IFERROR(INDEX('HT(Away) %'!K:K,MATCH(L86,'HT(Away) %'!$A:$A,0)),"-")</f>
        <v>-</v>
      </c>
      <c r="R86" s="55" t="str">
        <f>IFERROR(INDEX('HT(Away) %'!M:M,MATCH(L86,'HT(Away) %'!$A:$A,0)),"-")</f>
        <v>-</v>
      </c>
      <c r="S86" s="82" t="e">
        <f>IF(#REF! = "-", "-",IF(#REF! &gt;#REF!, "Casa Vence", IF(#REF! &lt;#REF!, "Fora Vence", "Jogo Parelho")))</f>
        <v>#REF!</v>
      </c>
      <c r="T86" s="82"/>
      <c r="U86" s="82"/>
      <c r="V86" s="82"/>
    </row>
    <row r="87" spans="3:22" ht="16.5" thickTop="1" thickBot="1" x14ac:dyDescent="0.3">
      <c r="C87" s="42" t="str">
        <f>IFERROR(INDEX(Jogos!A:A,MATCH(J87,Jogos!$J:$J,0)),"-")</f>
        <v>ENG</v>
      </c>
      <c r="D87" s="55" t="str">
        <f>IFERROR(INDEX('HT(Home) %'!M:M,MATCH(J87,'HT(Home) %'!$A:$A,0)),"-")</f>
        <v>-</v>
      </c>
      <c r="E87" s="55" t="str">
        <f>IFERROR(INDEX('HT(Home) %'!K:K,MATCH(J87,'HT(Home) %'!$A:$A,0)),"-")</f>
        <v>-</v>
      </c>
      <c r="F87" s="42">
        <f t="shared" si="2"/>
        <v>0</v>
      </c>
      <c r="G87" s="42" t="str">
        <f>IFERROR(INDEX(Matches!$N:$N,MATCH(J87,Matches!$B:$B,0)),"-")</f>
        <v>-</v>
      </c>
      <c r="H87" s="42" t="str">
        <f>IFERROR(INDEX(Matches!$O:$O,MATCH(J87,Matches!$B:$B,0)),"-")</f>
        <v>-</v>
      </c>
      <c r="I87" s="42" t="str">
        <f>IFERROR(INDEX(Matches!$P:$P,MATCH(J87,Matches!$B:$B,0)),"-")</f>
        <v>-</v>
      </c>
      <c r="J87" s="42" t="str">
        <f>INDEX(Jogos[[#This Row],[Column1]],1.8)</f>
        <v>Walton &amp; H.</v>
      </c>
      <c r="K87" s="61">
        <f>INDEX(Jogos[[#This Row],[2]],1.8)</f>
        <v>0.69791666666666663</v>
      </c>
      <c r="L87" s="42" t="str">
        <f>INDEX(Jogos[[#This Row],[3]],1.8)</f>
        <v>Chesham Utd</v>
      </c>
      <c r="M87" s="42" t="str">
        <f>IFERROR(INDEX(Matches!$W:$W,MATCH(L87,Matches!$B:$B,0)),"-")</f>
        <v>-</v>
      </c>
      <c r="N87" s="42" t="str">
        <f>IFERROR(INDEX(Matches!$X:$X,MATCH(L87,Matches!$B:$B,0)),"-")</f>
        <v>-</v>
      </c>
      <c r="O87" s="42" t="str">
        <f>IFERROR(INDEX(Matches!$Y:$Y,MATCH(L87,Matches!$B:$B,0)),"-")</f>
        <v>-</v>
      </c>
      <c r="P87" s="42">
        <f t="shared" si="3"/>
        <v>0</v>
      </c>
      <c r="Q87" s="55" t="str">
        <f>IFERROR(INDEX('HT(Away) %'!K:K,MATCH(L87,'HT(Away) %'!$A:$A,0)),"-")</f>
        <v>-</v>
      </c>
      <c r="R87" s="55" t="str">
        <f>IFERROR(INDEX('HT(Away) %'!M:M,MATCH(L87,'HT(Away) %'!$A:$A,0)),"-")</f>
        <v>-</v>
      </c>
      <c r="S87" s="82" t="e">
        <f>IF(#REF! = "-", "-",IF(#REF! &gt;#REF!, "Casa Vence", IF(#REF! &lt;#REF!, "Fora Vence", "Jogo Parelho")))</f>
        <v>#REF!</v>
      </c>
      <c r="T87" s="82"/>
      <c r="U87" s="82"/>
      <c r="V87" s="82"/>
    </row>
    <row r="88" spans="3:22" ht="16.5" thickTop="1" thickBot="1" x14ac:dyDescent="0.3">
      <c r="C88" s="42" t="str">
        <f>IFERROR(INDEX(Jogos!A:A,MATCH(J88,Jogos!$J:$J,0)),"-")</f>
        <v>ENG</v>
      </c>
      <c r="D88" s="55" t="str">
        <f>IFERROR(INDEX('HT(Home) %'!M:M,MATCH(J88,'HT(Home) %'!$A:$A,0)),"-")</f>
        <v>-</v>
      </c>
      <c r="E88" s="55" t="str">
        <f>IFERROR(INDEX('HT(Home) %'!K:K,MATCH(J88,'HT(Home) %'!$A:$A,0)),"-")</f>
        <v>-</v>
      </c>
      <c r="F88" s="42">
        <f t="shared" si="2"/>
        <v>0</v>
      </c>
      <c r="G88" s="42" t="str">
        <f>IFERROR(INDEX(Matches!$N:$N,MATCH(J88,Matches!$B:$B,0)),"-")</f>
        <v>-</v>
      </c>
      <c r="H88" s="42" t="str">
        <f>IFERROR(INDEX(Matches!$O:$O,MATCH(J88,Matches!$B:$B,0)),"-")</f>
        <v>-</v>
      </c>
      <c r="I88" s="42" t="str">
        <f>IFERROR(INDEX(Matches!$P:$P,MATCH(J88,Matches!$B:$B,0)),"-")</f>
        <v>-</v>
      </c>
      <c r="J88" s="42" t="str">
        <f>INDEX(Jogos[[#This Row],[Column1]],1.8)</f>
        <v>Winchester City</v>
      </c>
      <c r="K88" s="61">
        <f>INDEX(Jogos[[#This Row],[2]],1.8)</f>
        <v>0.69791666666666663</v>
      </c>
      <c r="L88" s="42" t="str">
        <f>INDEX(Jogos[[#This Row],[3]],1.8)</f>
        <v>Basingstoke T.</v>
      </c>
      <c r="M88" s="42" t="str">
        <f>IFERROR(INDEX(Matches!$W:$W,MATCH(L88,Matches!$B:$B,0)),"-")</f>
        <v>-</v>
      </c>
      <c r="N88" s="42" t="str">
        <f>IFERROR(INDEX(Matches!$X:$X,MATCH(L88,Matches!$B:$B,0)),"-")</f>
        <v>-</v>
      </c>
      <c r="O88" s="42" t="str">
        <f>IFERROR(INDEX(Matches!$Y:$Y,MATCH(L88,Matches!$B:$B,0)),"-")</f>
        <v>-</v>
      </c>
      <c r="P88" s="42">
        <f t="shared" si="3"/>
        <v>0</v>
      </c>
      <c r="Q88" s="55" t="str">
        <f>IFERROR(INDEX('HT(Away) %'!K:K,MATCH(L88,'HT(Away) %'!$A:$A,0)),"-")</f>
        <v>-</v>
      </c>
      <c r="R88" s="55" t="str">
        <f>IFERROR(INDEX('HT(Away) %'!M:M,MATCH(L88,'HT(Away) %'!$A:$A,0)),"-")</f>
        <v>-</v>
      </c>
      <c r="S88" s="82" t="e">
        <f>IF(#REF! = "-", "-",IF(#REF! &gt;#REF!, "Casa Vence", IF(#REF! &lt;#REF!, "Fora Vence", "Jogo Parelho")))</f>
        <v>#REF!</v>
      </c>
      <c r="T88" s="82"/>
      <c r="U88" s="82"/>
      <c r="V88" s="82"/>
    </row>
    <row r="89" spans="3:22" ht="16.5" thickTop="1" thickBot="1" x14ac:dyDescent="0.3">
      <c r="C89" s="42" t="str">
        <f>IFERROR(INDEX(Jogos!A:A,MATCH(J89,Jogos!$J:$J,0)),"-")</f>
        <v>ENG</v>
      </c>
      <c r="D89" s="55" t="str">
        <f>IFERROR(INDEX('HT(Home) %'!M:M,MATCH(J89,'HT(Home) %'!$A:$A,0)),"-")</f>
        <v>-</v>
      </c>
      <c r="E89" s="55" t="str">
        <f>IFERROR(INDEX('HT(Home) %'!K:K,MATCH(J89,'HT(Home) %'!$A:$A,0)),"-")</f>
        <v>-</v>
      </c>
      <c r="F89" s="42">
        <f t="shared" si="2"/>
        <v>0</v>
      </c>
      <c r="G89" s="42" t="str">
        <f>IFERROR(INDEX(Matches!$N:$N,MATCH(J89,Matches!$B:$B,0)),"-")</f>
        <v>-</v>
      </c>
      <c r="H89" s="42" t="str">
        <f>IFERROR(INDEX(Matches!$O:$O,MATCH(J89,Matches!$B:$B,0)),"-")</f>
        <v>-</v>
      </c>
      <c r="I89" s="42" t="str">
        <f>IFERROR(INDEX(Matches!$P:$P,MATCH(J89,Matches!$B:$B,0)),"-")</f>
        <v>-</v>
      </c>
      <c r="J89" s="42" t="str">
        <f>INDEX(Jogos[[#This Row],[Column1]],1.8)</f>
        <v>Wroxham</v>
      </c>
      <c r="K89" s="61">
        <f>INDEX(Jogos[[#This Row],[2]],1.8)</f>
        <v>0.69791666666666663</v>
      </c>
      <c r="L89" s="42" t="str">
        <f>INDEX(Jogos[[#This Row],[3]],1.8)</f>
        <v>Witham Town</v>
      </c>
      <c r="M89" s="42" t="str">
        <f>IFERROR(INDEX(Matches!$W:$W,MATCH(L89,Matches!$B:$B,0)),"-")</f>
        <v>-</v>
      </c>
      <c r="N89" s="42" t="str">
        <f>IFERROR(INDEX(Matches!$X:$X,MATCH(L89,Matches!$B:$B,0)),"-")</f>
        <v>-</v>
      </c>
      <c r="O89" s="42" t="str">
        <f>IFERROR(INDEX(Matches!$Y:$Y,MATCH(L89,Matches!$B:$B,0)),"-")</f>
        <v>-</v>
      </c>
      <c r="P89" s="42">
        <f t="shared" si="3"/>
        <v>0</v>
      </c>
      <c r="Q89" s="55" t="str">
        <f>IFERROR(INDEX('HT(Away) %'!K:K,MATCH(L89,'HT(Away) %'!$A:$A,0)),"-")</f>
        <v>-</v>
      </c>
      <c r="R89" s="55" t="str">
        <f>IFERROR(INDEX('HT(Away) %'!M:M,MATCH(L89,'HT(Away) %'!$A:$A,0)),"-")</f>
        <v>-</v>
      </c>
      <c r="S89" s="82" t="e">
        <f>IF(#REF! = "-", "-",IF(#REF! &gt;#REF!, "Casa Vence", IF(#REF! &lt;#REF!, "Fora Vence", "Jogo Parelho")))</f>
        <v>#REF!</v>
      </c>
      <c r="T89" s="82"/>
      <c r="U89" s="82"/>
      <c r="V89" s="82"/>
    </row>
    <row r="90" spans="3:22" ht="16.5" thickTop="1" thickBot="1" x14ac:dyDescent="0.3">
      <c r="C90" s="42" t="str">
        <f>IFERROR(INDEX(Jogos!A:A,MATCH(J90,Jogos!$J:$J,0)),"-")</f>
        <v>ENG</v>
      </c>
      <c r="D90" s="55" t="str">
        <f>IFERROR(INDEX('HT(Home) %'!M:M,MATCH(J90,'HT(Home) %'!$A:$A,0)),"-")</f>
        <v>-</v>
      </c>
      <c r="E90" s="55" t="str">
        <f>IFERROR(INDEX('HT(Home) %'!K:K,MATCH(J90,'HT(Home) %'!$A:$A,0)),"-")</f>
        <v>-</v>
      </c>
      <c r="F90" s="42">
        <f t="shared" si="2"/>
        <v>0</v>
      </c>
      <c r="G90" s="42" t="str">
        <f>IFERROR(INDEX(Matches!$N:$N,MATCH(J90,Matches!$B:$B,0)),"-")</f>
        <v>-</v>
      </c>
      <c r="H90" s="42" t="str">
        <f>IFERROR(INDEX(Matches!$O:$O,MATCH(J90,Matches!$B:$B,0)),"-")</f>
        <v>-</v>
      </c>
      <c r="I90" s="42" t="str">
        <f>IFERROR(INDEX(Matches!$P:$P,MATCH(J90,Matches!$B:$B,0)),"-")</f>
        <v>-</v>
      </c>
      <c r="J90" s="42" t="str">
        <f>INDEX(Jogos[[#This Row],[Column1]],1.8)</f>
        <v>Hanworth Villa</v>
      </c>
      <c r="K90" s="61">
        <f>INDEX(Jogos[[#This Row],[2]],1.8)</f>
        <v>0.69791666666666663</v>
      </c>
      <c r="L90" s="42" t="str">
        <f>INDEX(Jogos[[#This Row],[3]],1.8)</f>
        <v>Northwood</v>
      </c>
      <c r="M90" s="42" t="str">
        <f>IFERROR(INDEX(Matches!$W:$W,MATCH(L90,Matches!$B:$B,0)),"-")</f>
        <v>-</v>
      </c>
      <c r="N90" s="42" t="str">
        <f>IFERROR(INDEX(Matches!$X:$X,MATCH(L90,Matches!$B:$B,0)),"-")</f>
        <v>-</v>
      </c>
      <c r="O90" s="42" t="str">
        <f>IFERROR(INDEX(Matches!$Y:$Y,MATCH(L90,Matches!$B:$B,0)),"-")</f>
        <v>-</v>
      </c>
      <c r="P90" s="42">
        <f t="shared" si="3"/>
        <v>0</v>
      </c>
      <c r="Q90" s="55" t="str">
        <f>IFERROR(INDEX('HT(Away) %'!K:K,MATCH(L90,'HT(Away) %'!$A:$A,0)),"-")</f>
        <v>-</v>
      </c>
      <c r="R90" s="55" t="str">
        <f>IFERROR(INDEX('HT(Away) %'!M:M,MATCH(L90,'HT(Away) %'!$A:$A,0)),"-")</f>
        <v>-</v>
      </c>
      <c r="S90" s="82" t="e">
        <f>IF(#REF! = "-", "-",IF(#REF! &gt;#REF!, "Casa Vence", IF(#REF! &lt;#REF!, "Fora Vence", "Jogo Parelho")))</f>
        <v>#REF!</v>
      </c>
      <c r="T90" s="82"/>
      <c r="U90" s="82"/>
      <c r="V90" s="82"/>
    </row>
    <row r="91" spans="3:22" ht="16.5" thickTop="1" thickBot="1" x14ac:dyDescent="0.3">
      <c r="C91" s="42" t="str">
        <f>IFERROR(INDEX(Jogos!A:A,MATCH(J91,Jogos!$J:$J,0)),"-")</f>
        <v>NOR</v>
      </c>
      <c r="D91" s="55" t="str">
        <f>IFERROR(INDEX('HT(Home) %'!M:M,MATCH(J91,'HT(Home) %'!$A:$A,0)),"-")</f>
        <v>-</v>
      </c>
      <c r="E91" s="55" t="str">
        <f>IFERROR(INDEX('HT(Home) %'!K:K,MATCH(J91,'HT(Home) %'!$A:$A,0)),"-")</f>
        <v>-</v>
      </c>
      <c r="F91" s="42">
        <f t="shared" si="2"/>
        <v>0</v>
      </c>
      <c r="G91" s="42" t="str">
        <f>IFERROR(INDEX(Matches!$N:$N,MATCH(J91,Matches!$B:$B,0)),"-")</f>
        <v>-</v>
      </c>
      <c r="H91" s="42" t="str">
        <f>IFERROR(INDEX(Matches!$O:$O,MATCH(J91,Matches!$B:$B,0)),"-")</f>
        <v>-</v>
      </c>
      <c r="I91" s="42" t="str">
        <f>IFERROR(INDEX(Matches!$P:$P,MATCH(J91,Matches!$B:$B,0)),"-")</f>
        <v>-</v>
      </c>
      <c r="J91" s="42" t="str">
        <f>INDEX(Jogos[[#This Row],[Column1]],1.8)</f>
        <v>Cliftonville</v>
      </c>
      <c r="K91" s="61">
        <f>INDEX(Jogos[[#This Row],[2]],1.8)</f>
        <v>0.69791666666666663</v>
      </c>
      <c r="L91" s="42" t="str">
        <f>INDEX(Jogos[[#This Row],[3]],1.8)</f>
        <v>Coleraine</v>
      </c>
      <c r="M91" s="42" t="str">
        <f>IFERROR(INDEX(Matches!$W:$W,MATCH(L91,Matches!$B:$B,0)),"-")</f>
        <v>-</v>
      </c>
      <c r="N91" s="42" t="str">
        <f>IFERROR(INDEX(Matches!$X:$X,MATCH(L91,Matches!$B:$B,0)),"-")</f>
        <v>-</v>
      </c>
      <c r="O91" s="42" t="str">
        <f>IFERROR(INDEX(Matches!$Y:$Y,MATCH(L91,Matches!$B:$B,0)),"-")</f>
        <v>-</v>
      </c>
      <c r="P91" s="42">
        <f t="shared" si="3"/>
        <v>0</v>
      </c>
      <c r="Q91" s="55" t="str">
        <f>IFERROR(INDEX('HT(Away) %'!K:K,MATCH(L91,'HT(Away) %'!$A:$A,0)),"-")</f>
        <v>-</v>
      </c>
      <c r="R91" s="55" t="str">
        <f>IFERROR(INDEX('HT(Away) %'!M:M,MATCH(L91,'HT(Away) %'!$A:$A,0)),"-")</f>
        <v>-</v>
      </c>
      <c r="S91" s="82" t="e">
        <f>IF(#REF! = "-", "-",IF(#REF! &gt;#REF!, "Casa Vence", IF(#REF! &lt;#REF!, "Fora Vence", "Jogo Parelho")))</f>
        <v>#REF!</v>
      </c>
      <c r="T91" s="82"/>
      <c r="U91" s="82"/>
      <c r="V91" s="82"/>
    </row>
    <row r="92" spans="3:22" ht="16.5" thickTop="1" thickBot="1" x14ac:dyDescent="0.3">
      <c r="C92" s="42" t="str">
        <f>IFERROR(INDEX(Jogos!A:A,MATCH(J92,Jogos!$J:$J,0)),"-")</f>
        <v>NOR</v>
      </c>
      <c r="D92" s="55" t="str">
        <f>IFERROR(INDEX('HT(Home) %'!M:M,MATCH(J92,'HT(Home) %'!$A:$A,0)),"-")</f>
        <v>-</v>
      </c>
      <c r="E92" s="55" t="str">
        <f>IFERROR(INDEX('HT(Home) %'!K:K,MATCH(J92,'HT(Home) %'!$A:$A,0)),"-")</f>
        <v>-</v>
      </c>
      <c r="F92" s="42">
        <f t="shared" si="2"/>
        <v>0</v>
      </c>
      <c r="G92" s="42" t="str">
        <f>IFERROR(INDEX(Matches!$N:$N,MATCH(J92,Matches!$B:$B,0)),"-")</f>
        <v>-</v>
      </c>
      <c r="H92" s="42" t="str">
        <f>IFERROR(INDEX(Matches!$O:$O,MATCH(J92,Matches!$B:$B,0)),"-")</f>
        <v>-</v>
      </c>
      <c r="I92" s="42" t="str">
        <f>IFERROR(INDEX(Matches!$P:$P,MATCH(J92,Matches!$B:$B,0)),"-")</f>
        <v>-</v>
      </c>
      <c r="J92" s="42" t="str">
        <f>INDEX(Jogos[[#This Row],[Column1]],1.8)</f>
        <v>Linfield</v>
      </c>
      <c r="K92" s="61">
        <f>INDEX(Jogos[[#This Row],[2]],1.8)</f>
        <v>0.69791666666666663</v>
      </c>
      <c r="L92" s="42" t="str">
        <f>INDEX(Jogos[[#This Row],[3]],1.8)</f>
        <v>Crusaders</v>
      </c>
      <c r="M92" s="42" t="str">
        <f>IFERROR(INDEX(Matches!$W:$W,MATCH(L92,Matches!$B:$B,0)),"-")</f>
        <v>-</v>
      </c>
      <c r="N92" s="42" t="str">
        <f>IFERROR(INDEX(Matches!$X:$X,MATCH(L92,Matches!$B:$B,0)),"-")</f>
        <v>-</v>
      </c>
      <c r="O92" s="42" t="str">
        <f>IFERROR(INDEX(Matches!$Y:$Y,MATCH(L92,Matches!$B:$B,0)),"-")</f>
        <v>-</v>
      </c>
      <c r="P92" s="42">
        <f t="shared" si="3"/>
        <v>0</v>
      </c>
      <c r="Q92" s="55" t="str">
        <f>IFERROR(INDEX('HT(Away) %'!K:K,MATCH(L92,'HT(Away) %'!$A:$A,0)),"-")</f>
        <v>-</v>
      </c>
      <c r="R92" s="55" t="str">
        <f>IFERROR(INDEX('HT(Away) %'!M:M,MATCH(L92,'HT(Away) %'!$A:$A,0)),"-")</f>
        <v>-</v>
      </c>
      <c r="S92" s="82" t="e">
        <f>IF(#REF! = "-", "-",IF(#REF! &gt;#REF!, "Casa Vence", IF(#REF! &lt;#REF!, "Fora Vence", "Jogo Parelho")))</f>
        <v>#REF!</v>
      </c>
      <c r="T92" s="82"/>
      <c r="U92" s="82"/>
      <c r="V92" s="82"/>
    </row>
    <row r="93" spans="3:22" ht="16.5" thickTop="1" thickBot="1" x14ac:dyDescent="0.3">
      <c r="C93" s="42" t="str">
        <f>IFERROR(INDEX(Jogos!A:A,MATCH(J93,Jogos!$J:$J,0)),"-")</f>
        <v>NOR</v>
      </c>
      <c r="D93" s="55" t="str">
        <f>IFERROR(INDEX('HT(Home) %'!M:M,MATCH(J93,'HT(Home) %'!$A:$A,0)),"-")</f>
        <v>-</v>
      </c>
      <c r="E93" s="55" t="str">
        <f>IFERROR(INDEX('HT(Home) %'!K:K,MATCH(J93,'HT(Home) %'!$A:$A,0)),"-")</f>
        <v>-</v>
      </c>
      <c r="F93" s="42">
        <f t="shared" si="2"/>
        <v>0</v>
      </c>
      <c r="G93" s="42" t="str">
        <f>IFERROR(INDEX(Matches!$N:$N,MATCH(J93,Matches!$B:$B,0)),"-")</f>
        <v>-</v>
      </c>
      <c r="H93" s="42" t="str">
        <f>IFERROR(INDEX(Matches!$O:$O,MATCH(J93,Matches!$B:$B,0)),"-")</f>
        <v>-</v>
      </c>
      <c r="I93" s="42" t="str">
        <f>IFERROR(INDEX(Matches!$P:$P,MATCH(J93,Matches!$B:$B,0)),"-")</f>
        <v>-</v>
      </c>
      <c r="J93" s="42" t="str">
        <f>INDEX(Jogos[[#This Row],[Column1]],1.8)</f>
        <v>Loughgall</v>
      </c>
      <c r="K93" s="61">
        <f>INDEX(Jogos[[#This Row],[2]],1.8)</f>
        <v>0.69791666666666663</v>
      </c>
      <c r="L93" s="42" t="str">
        <f>INDEX(Jogos[[#This Row],[3]],1.8)</f>
        <v>Larne</v>
      </c>
      <c r="M93" s="42" t="str">
        <f>IFERROR(INDEX(Matches!$W:$W,MATCH(L93,Matches!$B:$B,0)),"-")</f>
        <v>-</v>
      </c>
      <c r="N93" s="42" t="str">
        <f>IFERROR(INDEX(Matches!$X:$X,MATCH(L93,Matches!$B:$B,0)),"-")</f>
        <v>-</v>
      </c>
      <c r="O93" s="42" t="str">
        <f>IFERROR(INDEX(Matches!$Y:$Y,MATCH(L93,Matches!$B:$B,0)),"-")</f>
        <v>-</v>
      </c>
      <c r="P93" s="42">
        <f t="shared" si="3"/>
        <v>0</v>
      </c>
      <c r="Q93" s="55" t="str">
        <f>IFERROR(INDEX('HT(Away) %'!K:K,MATCH(L93,'HT(Away) %'!$A:$A,0)),"-")</f>
        <v>-</v>
      </c>
      <c r="R93" s="55" t="str">
        <f>IFERROR(INDEX('HT(Away) %'!M:M,MATCH(L93,'HT(Away) %'!$A:$A,0)),"-")</f>
        <v>-</v>
      </c>
      <c r="S93" s="82" t="e">
        <f>IF(#REF! = "-", "-",IF(#REF! &gt;#REF!, "Casa Vence", IF(#REF! &lt;#REF!, "Fora Vence", "Jogo Parelho")))</f>
        <v>#REF!</v>
      </c>
      <c r="T93" s="82"/>
      <c r="U93" s="82"/>
      <c r="V93" s="82"/>
    </row>
    <row r="94" spans="3:22" ht="16.5" thickTop="1" thickBot="1" x14ac:dyDescent="0.3">
      <c r="C94" s="42" t="str">
        <f>IFERROR(INDEX(Jogos!A:A,MATCH(J94,Jogos!$J:$J,0)),"-")</f>
        <v>WAL</v>
      </c>
      <c r="D94" s="55" t="str">
        <f>IFERROR(INDEX('HT(Home) %'!M:M,MATCH(J94,'HT(Home) %'!$A:$A,0)),"-")</f>
        <v>-</v>
      </c>
      <c r="E94" s="55" t="str">
        <f>IFERROR(INDEX('HT(Home) %'!K:K,MATCH(J94,'HT(Home) %'!$A:$A,0)),"-")</f>
        <v>-</v>
      </c>
      <c r="F94" s="42">
        <f t="shared" si="2"/>
        <v>0</v>
      </c>
      <c r="G94" s="42" t="str">
        <f>IFERROR(INDEX(Matches!$N:$N,MATCH(J94,Matches!$B:$B,0)),"-")</f>
        <v>-</v>
      </c>
      <c r="H94" s="42" t="str">
        <f>IFERROR(INDEX(Matches!$O:$O,MATCH(J94,Matches!$B:$B,0)),"-")</f>
        <v>-</v>
      </c>
      <c r="I94" s="42" t="str">
        <f>IFERROR(INDEX(Matches!$P:$P,MATCH(J94,Matches!$B:$B,0)),"-")</f>
        <v>-</v>
      </c>
      <c r="J94" s="42" t="str">
        <f>INDEX(Jogos[[#This Row],[Column1]],1.8)</f>
        <v>Caernarfon Town</v>
      </c>
      <c r="K94" s="61">
        <f>INDEX(Jogos[[#This Row],[2]],1.8)</f>
        <v>0.69791666666666663</v>
      </c>
      <c r="L94" s="42" t="str">
        <f>INDEX(Jogos[[#This Row],[3]],1.8)</f>
        <v>The New Saints</v>
      </c>
      <c r="M94" s="42" t="str">
        <f>IFERROR(INDEX(Matches!$W:$W,MATCH(L94,Matches!$B:$B,0)),"-")</f>
        <v>-</v>
      </c>
      <c r="N94" s="42" t="str">
        <f>IFERROR(INDEX(Matches!$X:$X,MATCH(L94,Matches!$B:$B,0)),"-")</f>
        <v>-</v>
      </c>
      <c r="O94" s="42" t="str">
        <f>IFERROR(INDEX(Matches!$Y:$Y,MATCH(L94,Matches!$B:$B,0)),"-")</f>
        <v>-</v>
      </c>
      <c r="P94" s="42">
        <f t="shared" si="3"/>
        <v>0</v>
      </c>
      <c r="Q94" s="55" t="str">
        <f>IFERROR(INDEX('HT(Away) %'!K:K,MATCH(L94,'HT(Away) %'!$A:$A,0)),"-")</f>
        <v>-</v>
      </c>
      <c r="R94" s="55" t="str">
        <f>IFERROR(INDEX('HT(Away) %'!M:M,MATCH(L94,'HT(Away) %'!$A:$A,0)),"-")</f>
        <v>-</v>
      </c>
      <c r="S94" s="82" t="e">
        <f>IF(#REF! = "-", "-",IF(#REF! &gt;#REF!, "Casa Vence", IF(#REF! &lt;#REF!, "Fora Vence", "Jogo Parelho")))</f>
        <v>#REF!</v>
      </c>
      <c r="T94" s="82"/>
      <c r="U94" s="82"/>
      <c r="V94" s="82"/>
    </row>
    <row r="95" spans="3:22" ht="16.5" thickTop="1" thickBot="1" x14ac:dyDescent="0.3">
      <c r="C95" s="42" t="str">
        <f>IFERROR(INDEX(Jogos!A:A,MATCH(J95,Jogos!$J:$J,0)),"-")</f>
        <v>WAL</v>
      </c>
      <c r="D95" s="55" t="str">
        <f>IFERROR(INDEX('HT(Home) %'!M:M,MATCH(J95,'HT(Home) %'!$A:$A,0)),"-")</f>
        <v>-</v>
      </c>
      <c r="E95" s="55" t="str">
        <f>IFERROR(INDEX('HT(Home) %'!K:K,MATCH(J95,'HT(Home) %'!$A:$A,0)),"-")</f>
        <v>-</v>
      </c>
      <c r="F95" s="42">
        <f t="shared" si="2"/>
        <v>0</v>
      </c>
      <c r="G95" s="42" t="str">
        <f>IFERROR(INDEX(Matches!$N:$N,MATCH(J95,Matches!$B:$B,0)),"-")</f>
        <v>-</v>
      </c>
      <c r="H95" s="42" t="str">
        <f>IFERROR(INDEX(Matches!$O:$O,MATCH(J95,Matches!$B:$B,0)),"-")</f>
        <v>-</v>
      </c>
      <c r="I95" s="42" t="str">
        <f>IFERROR(INDEX(Matches!$P:$P,MATCH(J95,Matches!$B:$B,0)),"-")</f>
        <v>-</v>
      </c>
      <c r="J95" s="42" t="str">
        <f>INDEX(Jogos[[#This Row],[Column1]],1.8)</f>
        <v>Cardiff MU</v>
      </c>
      <c r="K95" s="61">
        <f>INDEX(Jogos[[#This Row],[2]],1.8)</f>
        <v>0.69791666666666663</v>
      </c>
      <c r="L95" s="42" t="str">
        <f>INDEX(Jogos[[#This Row],[3]],1.8)</f>
        <v>Haverfordwest</v>
      </c>
      <c r="M95" s="42" t="str">
        <f>IFERROR(INDEX(Matches!$W:$W,MATCH(L95,Matches!$B:$B,0)),"-")</f>
        <v>-</v>
      </c>
      <c r="N95" s="42" t="str">
        <f>IFERROR(INDEX(Matches!$X:$X,MATCH(L95,Matches!$B:$B,0)),"-")</f>
        <v>-</v>
      </c>
      <c r="O95" s="42" t="str">
        <f>IFERROR(INDEX(Matches!$Y:$Y,MATCH(L95,Matches!$B:$B,0)),"-")</f>
        <v>-</v>
      </c>
      <c r="P95" s="42">
        <f t="shared" si="3"/>
        <v>0</v>
      </c>
      <c r="Q95" s="55" t="str">
        <f>IFERROR(INDEX('HT(Away) %'!K:K,MATCH(L95,'HT(Away) %'!$A:$A,0)),"-")</f>
        <v>-</v>
      </c>
      <c r="R95" s="55" t="str">
        <f>IFERROR(INDEX('HT(Away) %'!M:M,MATCH(L95,'HT(Away) %'!$A:$A,0)),"-")</f>
        <v>-</v>
      </c>
      <c r="S95" s="82" t="e">
        <f>IF(#REF! = "-", "-",IF(#REF! &gt;#REF!, "Casa Vence", IF(#REF! &lt;#REF!, "Fora Vence", "Jogo Parelho")))</f>
        <v>#REF!</v>
      </c>
      <c r="T95" s="82"/>
      <c r="U95" s="82"/>
      <c r="V95" s="82"/>
    </row>
    <row r="96" spans="3:22" ht="16.5" thickTop="1" thickBot="1" x14ac:dyDescent="0.3">
      <c r="C96" s="42" t="str">
        <f>IFERROR(INDEX(Jogos!A:A,MATCH(J96,Jogos!$J:$J,0)),"-")</f>
        <v>WAL</v>
      </c>
      <c r="D96" s="55" t="str">
        <f>IFERROR(INDEX('HT(Home) %'!M:M,MATCH(J96,'HT(Home) %'!$A:$A,0)),"-")</f>
        <v>-</v>
      </c>
      <c r="E96" s="55" t="str">
        <f>IFERROR(INDEX('HT(Home) %'!K:K,MATCH(J96,'HT(Home) %'!$A:$A,0)),"-")</f>
        <v>-</v>
      </c>
      <c r="F96" s="42">
        <f t="shared" si="2"/>
        <v>0</v>
      </c>
      <c r="G96" s="42" t="str">
        <f>IFERROR(INDEX(Matches!$N:$N,MATCH(J96,Matches!$B:$B,0)),"-")</f>
        <v>-</v>
      </c>
      <c r="H96" s="42" t="str">
        <f>IFERROR(INDEX(Matches!$O:$O,MATCH(J96,Matches!$B:$B,0)),"-")</f>
        <v>-</v>
      </c>
      <c r="I96" s="42" t="str">
        <f>IFERROR(INDEX(Matches!$P:$P,MATCH(J96,Matches!$B:$B,0)),"-")</f>
        <v>-</v>
      </c>
      <c r="J96" s="42" t="str">
        <f>INDEX(Jogos[[#This Row],[Column1]],1.8)</f>
        <v>Connah's Quay</v>
      </c>
      <c r="K96" s="61">
        <f>INDEX(Jogos[[#This Row],[2]],1.8)</f>
        <v>0.69791666666666663</v>
      </c>
      <c r="L96" s="42" t="str">
        <f>INDEX(Jogos[[#This Row],[3]],1.8)</f>
        <v>Colwyn Bay</v>
      </c>
      <c r="M96" s="42" t="str">
        <f>IFERROR(INDEX(Matches!$W:$W,MATCH(L96,Matches!$B:$B,0)),"-")</f>
        <v>-</v>
      </c>
      <c r="N96" s="42" t="str">
        <f>IFERROR(INDEX(Matches!$X:$X,MATCH(L96,Matches!$B:$B,0)),"-")</f>
        <v>-</v>
      </c>
      <c r="O96" s="42" t="str">
        <f>IFERROR(INDEX(Matches!$Y:$Y,MATCH(L96,Matches!$B:$B,0)),"-")</f>
        <v>-</v>
      </c>
      <c r="P96" s="42">
        <f t="shared" si="3"/>
        <v>0</v>
      </c>
      <c r="Q96" s="55" t="str">
        <f>IFERROR(INDEX('HT(Away) %'!K:K,MATCH(L96,'HT(Away) %'!$A:$A,0)),"-")</f>
        <v>-</v>
      </c>
      <c r="R96" s="55" t="str">
        <f>IFERROR(INDEX('HT(Away) %'!M:M,MATCH(L96,'HT(Away) %'!$A:$A,0)),"-")</f>
        <v>-</v>
      </c>
      <c r="S96" s="82" t="e">
        <f>IF(#REF! = "-", "-",IF(#REF! &gt;#REF!, "Casa Vence", IF(#REF! &lt;#REF!, "Fora Vence", "Jogo Parelho")))</f>
        <v>#REF!</v>
      </c>
      <c r="T96" s="82"/>
      <c r="U96" s="82"/>
      <c r="V96" s="82"/>
    </row>
    <row r="97" spans="3:22" ht="16.5" thickTop="1" thickBot="1" x14ac:dyDescent="0.3">
      <c r="C97" s="42" t="str">
        <f>IFERROR(INDEX(Jogos!A:A,MATCH(J97,Jogos!$J:$J,0)),"-")</f>
        <v>WAL</v>
      </c>
      <c r="D97" s="55" t="str">
        <f>IFERROR(INDEX('HT(Home) %'!M:M,MATCH(J97,'HT(Home) %'!$A:$A,0)),"-")</f>
        <v>-</v>
      </c>
      <c r="E97" s="55" t="str">
        <f>IFERROR(INDEX('HT(Home) %'!K:K,MATCH(J97,'HT(Home) %'!$A:$A,0)),"-")</f>
        <v>-</v>
      </c>
      <c r="F97" s="42">
        <f t="shared" si="2"/>
        <v>0</v>
      </c>
      <c r="G97" s="42" t="str">
        <f>IFERROR(INDEX(Matches!$N:$N,MATCH(J97,Matches!$B:$B,0)),"-")</f>
        <v>-</v>
      </c>
      <c r="H97" s="42" t="str">
        <f>IFERROR(INDEX(Matches!$O:$O,MATCH(J97,Matches!$B:$B,0)),"-")</f>
        <v>-</v>
      </c>
      <c r="I97" s="42" t="str">
        <f>IFERROR(INDEX(Matches!$P:$P,MATCH(J97,Matches!$B:$B,0)),"-")</f>
        <v>-</v>
      </c>
      <c r="J97" s="42" t="str">
        <f>INDEX(Jogos[[#This Row],[Column1]],1.8)</f>
        <v>Penybont</v>
      </c>
      <c r="K97" s="61">
        <f>INDEX(Jogos[[#This Row],[2]],1.8)</f>
        <v>0.69791666666666663</v>
      </c>
      <c r="L97" s="42" t="str">
        <f>INDEX(Jogos[[#This Row],[3]],1.8)</f>
        <v>Barry Town</v>
      </c>
      <c r="M97" s="42" t="str">
        <f>IFERROR(INDEX(Matches!$W:$W,MATCH(L97,Matches!$B:$B,0)),"-")</f>
        <v>-</v>
      </c>
      <c r="N97" s="42" t="str">
        <f>IFERROR(INDEX(Matches!$X:$X,MATCH(L97,Matches!$B:$B,0)),"-")</f>
        <v>-</v>
      </c>
      <c r="O97" s="42" t="str">
        <f>IFERROR(INDEX(Matches!$Y:$Y,MATCH(L97,Matches!$B:$B,0)),"-")</f>
        <v>-</v>
      </c>
      <c r="P97" s="42">
        <f t="shared" si="3"/>
        <v>0</v>
      </c>
      <c r="Q97" s="55" t="str">
        <f>IFERROR(INDEX('HT(Away) %'!K:K,MATCH(L97,'HT(Away) %'!$A:$A,0)),"-")</f>
        <v>-</v>
      </c>
      <c r="R97" s="55" t="str">
        <f>IFERROR(INDEX('HT(Away) %'!M:M,MATCH(L97,'HT(Away) %'!$A:$A,0)),"-")</f>
        <v>-</v>
      </c>
      <c r="S97" s="82" t="e">
        <f>IF(#REF! = "-", "-",IF(#REF! &gt;#REF!, "Casa Vence", IF(#REF! &lt;#REF!, "Fora Vence", "Jogo Parelho")))</f>
        <v>#REF!</v>
      </c>
      <c r="T97" s="82"/>
      <c r="U97" s="82"/>
      <c r="V97" s="82"/>
    </row>
    <row r="98" spans="3:22" ht="16.5" thickTop="1" thickBot="1" x14ac:dyDescent="0.3">
      <c r="C98" s="42" t="str">
        <f>IFERROR(INDEX(Jogos!A:A,MATCH(J98,Jogos!$J:$J,0)),"-")</f>
        <v>WAL</v>
      </c>
      <c r="D98" s="55" t="str">
        <f>IFERROR(INDEX('HT(Home) %'!M:M,MATCH(J98,'HT(Home) %'!$A:$A,0)),"-")</f>
        <v>-</v>
      </c>
      <c r="E98" s="55" t="str">
        <f>IFERROR(INDEX('HT(Home) %'!K:K,MATCH(J98,'HT(Home) %'!$A:$A,0)),"-")</f>
        <v>-</v>
      </c>
      <c r="F98" s="42">
        <f t="shared" si="2"/>
        <v>0</v>
      </c>
      <c r="G98" s="42" t="str">
        <f>IFERROR(INDEX(Matches!$N:$N,MATCH(J98,Matches!$B:$B,0)),"-")</f>
        <v>-</v>
      </c>
      <c r="H98" s="42" t="str">
        <f>IFERROR(INDEX(Matches!$O:$O,MATCH(J98,Matches!$B:$B,0)),"-")</f>
        <v>-</v>
      </c>
      <c r="I98" s="42" t="str">
        <f>IFERROR(INDEX(Matches!$P:$P,MATCH(J98,Matches!$B:$B,0)),"-")</f>
        <v>-</v>
      </c>
      <c r="J98" s="42" t="str">
        <f>INDEX(Jogos[[#This Row],[Column1]],1.8)</f>
        <v>Pontypridd Town</v>
      </c>
      <c r="K98" s="61">
        <f>INDEX(Jogos[[#This Row],[2]],1.8)</f>
        <v>0.69791666666666663</v>
      </c>
      <c r="L98" s="42" t="str">
        <f>INDEX(Jogos[[#This Row],[3]],1.8)</f>
        <v>Newtown</v>
      </c>
      <c r="M98" s="42" t="str">
        <f>IFERROR(INDEX(Matches!$W:$W,MATCH(L98,Matches!$B:$B,0)),"-")</f>
        <v>-</v>
      </c>
      <c r="N98" s="42" t="str">
        <f>IFERROR(INDEX(Matches!$X:$X,MATCH(L98,Matches!$B:$B,0)),"-")</f>
        <v>-</v>
      </c>
      <c r="O98" s="42" t="str">
        <f>IFERROR(INDEX(Matches!$Y:$Y,MATCH(L98,Matches!$B:$B,0)),"-")</f>
        <v>-</v>
      </c>
      <c r="P98" s="42">
        <f t="shared" si="3"/>
        <v>0</v>
      </c>
      <c r="Q98" s="55" t="str">
        <f>IFERROR(INDEX('HT(Away) %'!K:K,MATCH(L98,'HT(Away) %'!$A:$A,0)),"-")</f>
        <v>-</v>
      </c>
      <c r="R98" s="55" t="str">
        <f>IFERROR(INDEX('HT(Away) %'!M:M,MATCH(L98,'HT(Away) %'!$A:$A,0)),"-")</f>
        <v>-</v>
      </c>
      <c r="S98" s="82" t="e">
        <f>IF(#REF! = "-", "-",IF(#REF! &gt;#REF!, "Casa Vence", IF(#REF! &lt;#REF!, "Fora Vence", "Jogo Parelho")))</f>
        <v>#REF!</v>
      </c>
      <c r="T98" s="82"/>
      <c r="U98" s="82"/>
      <c r="V98" s="82"/>
    </row>
    <row r="99" spans="3:22" ht="16.5" thickTop="1" thickBot="1" x14ac:dyDescent="0.3">
      <c r="C99" s="42" t="str">
        <f>IFERROR(INDEX(Jogos!A:A,MATCH(J99,Jogos!$J:$J,0)),"-")</f>
        <v>CUP-EN</v>
      </c>
      <c r="D99" s="55">
        <f>IFERROR(INDEX('HT(Home) %'!M:M,MATCH(J99,'HT(Home) %'!$A:$A,0)),"-")</f>
        <v>-0.33333333333333331</v>
      </c>
      <c r="E99" s="55">
        <f>IFERROR(INDEX('HT(Home) %'!K:K,MATCH(J99,'HT(Home) %'!$A:$A,0)),"-")</f>
        <v>0</v>
      </c>
      <c r="F99" s="42">
        <f t="shared" si="2"/>
        <v>3</v>
      </c>
      <c r="G99" s="42">
        <f>IFERROR(INDEX(Matches!$N:$N,MATCH(J99,Matches!$B:$B,0)),"-")</f>
        <v>2</v>
      </c>
      <c r="H99" s="42">
        <f>IFERROR(INDEX(Matches!$O:$O,MATCH(J99,Matches!$B:$B,0)),"-")</f>
        <v>0</v>
      </c>
      <c r="I99" s="42">
        <f>IFERROR(INDEX(Matches!$P:$P,MATCH(J99,Matches!$B:$B,0)),"-")</f>
        <v>1</v>
      </c>
      <c r="J99" s="42" t="str">
        <f>INDEX(Jogos[[#This Row],[Column1]],1.8)</f>
        <v>Manchester Utd</v>
      </c>
      <c r="K99" s="61">
        <f>INDEX(Jogos[[#This Row],[2]],1.8)</f>
        <v>0.70833333333333337</v>
      </c>
      <c r="L99" s="42" t="str">
        <f>INDEX(Jogos[[#This Row],[3]],1.8)</f>
        <v>Crystal Palace</v>
      </c>
      <c r="M99" s="42">
        <f>IFERROR(INDEX(Matches!$W:$W,MATCH(L99,Matches!$B:$B,0)),"-")</f>
        <v>1</v>
      </c>
      <c r="N99" s="42">
        <f>IFERROR(INDEX(Matches!$X:$X,MATCH(L99,Matches!$B:$B,0)),"-")</f>
        <v>1</v>
      </c>
      <c r="O99" s="42">
        <f>IFERROR(INDEX(Matches!$Y:$Y,MATCH(L99,Matches!$B:$B,0)),"-")</f>
        <v>1</v>
      </c>
      <c r="P99" s="42">
        <f t="shared" si="3"/>
        <v>3</v>
      </c>
      <c r="Q99" s="55">
        <f>IFERROR(INDEX('HT(Away) %'!K:K,MATCH(L99,'HT(Away) %'!$A:$A,0)),"-")</f>
        <v>0</v>
      </c>
      <c r="R99" s="55">
        <f>IFERROR(INDEX('HT(Away) %'!M:M,MATCH(L99,'HT(Away) %'!$A:$A,0)),"-")</f>
        <v>-0.33333333333333331</v>
      </c>
      <c r="S99" s="82" t="e">
        <f>IF(#REF! = "-", "-",IF(#REF! &gt;#REF!, "Casa Vence", IF(#REF! &lt;#REF!, "Fora Vence", "Jogo Parelho")))</f>
        <v>#REF!</v>
      </c>
      <c r="T99" s="82"/>
      <c r="U99" s="82"/>
      <c r="V99" s="82"/>
    </row>
    <row r="100" spans="3:22" ht="16.5" thickTop="1" thickBot="1" x14ac:dyDescent="0.3">
      <c r="C100" s="42" t="str">
        <f>IFERROR(INDEX(Jogos!A:A,MATCH(J100,Jogos!$J:$J,0)),"-")</f>
        <v>FRA</v>
      </c>
      <c r="D100" s="55">
        <f>IFERROR(INDEX('HT(Home) %'!M:M,MATCH(J100,'HT(Home) %'!$A:$A,0)),"-")</f>
        <v>1.5</v>
      </c>
      <c r="E100" s="55">
        <f>IFERROR(INDEX('HT(Home) %'!K:K,MATCH(J100,'HT(Home) %'!$A:$A,0)),"-")</f>
        <v>0.5</v>
      </c>
      <c r="F100" s="42">
        <f t="shared" si="2"/>
        <v>2</v>
      </c>
      <c r="G100" s="42">
        <f>IFERROR(INDEX(Matches!$N:$N,MATCH(J100,Matches!$B:$B,0)),"-")</f>
        <v>2</v>
      </c>
      <c r="H100" s="42">
        <f>IFERROR(INDEX(Matches!$O:$O,MATCH(J100,Matches!$B:$B,0)),"-")</f>
        <v>0</v>
      </c>
      <c r="I100" s="42">
        <f>IFERROR(INDEX(Matches!$P:$P,MATCH(J100,Matches!$B:$B,0)),"-")</f>
        <v>0</v>
      </c>
      <c r="J100" s="42" t="str">
        <f>INDEX(Jogos[[#This Row],[Column1]],1.8)</f>
        <v>Lille</v>
      </c>
      <c r="K100" s="61">
        <f>INDEX(Jogos[[#This Row],[2]],1.8)</f>
        <v>0.70833333333333337</v>
      </c>
      <c r="L100" s="42" t="str">
        <f>INDEX(Jogos[[#This Row],[3]],1.8)</f>
        <v>Reims</v>
      </c>
      <c r="M100" s="42">
        <f>IFERROR(INDEX(Matches!$W:$W,MATCH(L100,Matches!$B:$B,0)),"-")</f>
        <v>1</v>
      </c>
      <c r="N100" s="42">
        <f>IFERROR(INDEX(Matches!$X:$X,MATCH(L100,Matches!$B:$B,0)),"-")</f>
        <v>1</v>
      </c>
      <c r="O100" s="42">
        <f>IFERROR(INDEX(Matches!$Y:$Y,MATCH(L100,Matches!$B:$B,0)),"-")</f>
        <v>1</v>
      </c>
      <c r="P100" s="42">
        <f t="shared" si="3"/>
        <v>3</v>
      </c>
      <c r="Q100" s="55">
        <f>IFERROR(INDEX('HT(Away) %'!K:K,MATCH(L100,'HT(Away) %'!$A:$A,0)),"-")</f>
        <v>0.66666666666666663</v>
      </c>
      <c r="R100" s="55">
        <f>IFERROR(INDEX('HT(Away) %'!M:M,MATCH(L100,'HT(Away) %'!$A:$A,0)),"-")</f>
        <v>0.33333333333333331</v>
      </c>
      <c r="S100" s="82" t="e">
        <f>IF(#REF! = "-", "-",IF(#REF! &gt;#REF!, "Casa Vence", IF(#REF! &lt;#REF!, "Fora Vence", "Jogo Parelho")))</f>
        <v>#REF!</v>
      </c>
      <c r="T100" s="82"/>
      <c r="U100" s="82"/>
      <c r="V100" s="82"/>
    </row>
    <row r="101" spans="3:22" ht="16.5" thickTop="1" thickBot="1" x14ac:dyDescent="0.3">
      <c r="C101" s="42" t="str">
        <f>IFERROR(INDEX(Jogos!A:A,MATCH(J101,Jogos!$J:$J,0)),"-")</f>
        <v>ENG</v>
      </c>
      <c r="D101" s="55">
        <f>IFERROR(INDEX('HT(Home) %'!M:M,MATCH(J101,'HT(Home) %'!$A:$A,0)),"-")</f>
        <v>-0.19999999999999996</v>
      </c>
      <c r="E101" s="55">
        <f>IFERROR(INDEX('HT(Home) %'!K:K,MATCH(J101,'HT(Home) %'!$A:$A,0)),"-")</f>
        <v>0.4</v>
      </c>
      <c r="F101" s="42">
        <f t="shared" si="2"/>
        <v>5</v>
      </c>
      <c r="G101" s="42">
        <f>IFERROR(INDEX(Matches!$N:$N,MATCH(J101,Matches!$B:$B,0)),"-")</f>
        <v>2</v>
      </c>
      <c r="H101" s="42">
        <f>IFERROR(INDEX(Matches!$O:$O,MATCH(J101,Matches!$B:$B,0)),"-")</f>
        <v>1</v>
      </c>
      <c r="I101" s="42">
        <f>IFERROR(INDEX(Matches!$P:$P,MATCH(J101,Matches!$B:$B,0)),"-")</f>
        <v>2</v>
      </c>
      <c r="J101" s="42" t="str">
        <f>INDEX(Jogos[[#This Row],[Column1]],1.8)</f>
        <v>Rochdale</v>
      </c>
      <c r="K101" s="61">
        <f>INDEX(Jogos[[#This Row],[2]],1.8)</f>
        <v>0.70833333333333337</v>
      </c>
      <c r="L101" s="42" t="str">
        <f>INDEX(Jogos[[#This Row],[3]],1.8)</f>
        <v>Chesterfield</v>
      </c>
      <c r="M101" s="42">
        <f>IFERROR(INDEX(Matches!$W:$W,MATCH(L101,Matches!$B:$B,0)),"-")</f>
        <v>4</v>
      </c>
      <c r="N101" s="42">
        <f>IFERROR(INDEX(Matches!$X:$X,MATCH(L101,Matches!$B:$B,0)),"-")</f>
        <v>0</v>
      </c>
      <c r="O101" s="42">
        <f>IFERROR(INDEX(Matches!$Y:$Y,MATCH(L101,Matches!$B:$B,0)),"-")</f>
        <v>1</v>
      </c>
      <c r="P101" s="42">
        <f t="shared" si="3"/>
        <v>5</v>
      </c>
      <c r="Q101" s="55">
        <f>IFERROR(INDEX('HT(Away) %'!K:K,MATCH(L101,'HT(Away) %'!$A:$A,0)),"-")</f>
        <v>0.6</v>
      </c>
      <c r="R101" s="55">
        <f>IFERROR(INDEX('HT(Away) %'!M:M,MATCH(L101,'HT(Away) %'!$A:$A,0)),"-")</f>
        <v>1</v>
      </c>
      <c r="S101" s="82" t="e">
        <f>IF(#REF! = "-", "-",IF(#REF! &gt;#REF!, "Casa Vence", IF(#REF! &lt;#REF!, "Fora Vence", "Jogo Parelho")))</f>
        <v>#REF!</v>
      </c>
      <c r="T101" s="82"/>
      <c r="U101" s="82"/>
      <c r="V101" s="82"/>
    </row>
    <row r="102" spans="3:22" ht="16.5" thickTop="1" thickBot="1" x14ac:dyDescent="0.3">
      <c r="C102" s="42" t="str">
        <f>IFERROR(INDEX(Jogos!A:A,MATCH(J102,Jogos!$J:$J,0)),"-")</f>
        <v>CUP-PO</v>
      </c>
      <c r="D102" s="55">
        <f>IFERROR(INDEX('HT(Home) %'!M:M,MATCH(J102,'HT(Home) %'!$A:$A,0)),"-")</f>
        <v>1</v>
      </c>
      <c r="E102" s="55">
        <f>IFERROR(INDEX('HT(Home) %'!K:K,MATCH(J102,'HT(Home) %'!$A:$A,0)),"-")</f>
        <v>0.5</v>
      </c>
      <c r="F102" s="42">
        <f t="shared" si="2"/>
        <v>4</v>
      </c>
      <c r="G102" s="42">
        <f>IFERROR(INDEX(Matches!$N:$N,MATCH(J102,Matches!$B:$B,0)),"-")</f>
        <v>4</v>
      </c>
      <c r="H102" s="42">
        <f>IFERROR(INDEX(Matches!$O:$O,MATCH(J102,Matches!$B:$B,0)),"-")</f>
        <v>0</v>
      </c>
      <c r="I102" s="42">
        <f>IFERROR(INDEX(Matches!$P:$P,MATCH(J102,Matches!$B:$B,0)),"-")</f>
        <v>0</v>
      </c>
      <c r="J102" s="42" t="str">
        <f>INDEX(Jogos[[#This Row],[Column1]],1.8)</f>
        <v>Jagiellonia</v>
      </c>
      <c r="K102" s="61">
        <f>INDEX(Jogos[[#This Row],[2]],1.8)</f>
        <v>0.70833333333333337</v>
      </c>
      <c r="L102" s="42" t="str">
        <f>INDEX(Jogos[[#This Row],[3]],1.8)</f>
        <v>Slask Wroclaw</v>
      </c>
      <c r="M102" s="42">
        <f>IFERROR(INDEX(Matches!$W:$W,MATCH(L102,Matches!$B:$B,0)),"-")</f>
        <v>3</v>
      </c>
      <c r="N102" s="42">
        <f>IFERROR(INDEX(Matches!$X:$X,MATCH(L102,Matches!$B:$B,0)),"-")</f>
        <v>1</v>
      </c>
      <c r="O102" s="42">
        <f>IFERROR(INDEX(Matches!$Y:$Y,MATCH(L102,Matches!$B:$B,0)),"-")</f>
        <v>1</v>
      </c>
      <c r="P102" s="42">
        <f t="shared" si="3"/>
        <v>5</v>
      </c>
      <c r="Q102" s="55">
        <f>IFERROR(INDEX('HT(Away) %'!K:K,MATCH(L102,'HT(Away) %'!$A:$A,0)),"-")</f>
        <v>0.4</v>
      </c>
      <c r="R102" s="55">
        <f>IFERROR(INDEX('HT(Away) %'!M:M,MATCH(L102,'HT(Away) %'!$A:$A,0)),"-")</f>
        <v>0.39999999999999997</v>
      </c>
      <c r="S102" s="82" t="e">
        <f>IF(#REF! = "-", "-",IF(#REF! &gt;#REF!, "Casa Vence", IF(#REF! &lt;#REF!, "Fora Vence", "Jogo Parelho")))</f>
        <v>#REF!</v>
      </c>
      <c r="T102" s="82"/>
      <c r="U102" s="82"/>
      <c r="V102" s="82"/>
    </row>
    <row r="103" spans="3:22" ht="16.5" thickTop="1" thickBot="1" x14ac:dyDescent="0.3">
      <c r="C103" s="42" t="str">
        <f>IFERROR(INDEX(Jogos!A:A,MATCH(J103,Jogos!$J:$J,0)),"-")</f>
        <v>SPA</v>
      </c>
      <c r="D103" s="55">
        <f>IFERROR(INDEX('HT(Home) %'!M:M,MATCH(J103,'HT(Home) %'!$A:$A,0)),"-")</f>
        <v>-0.5</v>
      </c>
      <c r="E103" s="55">
        <f>IFERROR(INDEX('HT(Home) %'!K:K,MATCH(J103,'HT(Home) %'!$A:$A,0)),"-")</f>
        <v>0</v>
      </c>
      <c r="F103" s="42">
        <f t="shared" si="2"/>
        <v>2</v>
      </c>
      <c r="G103" s="42">
        <f>IFERROR(INDEX(Matches!$N:$N,MATCH(J103,Matches!$B:$B,0)),"-")</f>
        <v>0</v>
      </c>
      <c r="H103" s="42">
        <f>IFERROR(INDEX(Matches!$O:$O,MATCH(J103,Matches!$B:$B,0)),"-")</f>
        <v>1</v>
      </c>
      <c r="I103" s="42">
        <f>IFERROR(INDEX(Matches!$P:$P,MATCH(J103,Matches!$B:$B,0)),"-")</f>
        <v>1</v>
      </c>
      <c r="J103" s="42" t="str">
        <f>INDEX(Jogos[[#This Row],[Column1]],1.8)</f>
        <v>Mallorca</v>
      </c>
      <c r="K103" s="61">
        <f>INDEX(Jogos[[#This Row],[2]],1.8)</f>
        <v>0.72916666666666663</v>
      </c>
      <c r="L103" s="42" t="str">
        <f>INDEX(Jogos[[#This Row],[3]],1.8)</f>
        <v>FC Barcelona</v>
      </c>
      <c r="M103" s="42">
        <f>IFERROR(INDEX(Matches!$W:$W,MATCH(L103,Matches!$B:$B,0)),"-")</f>
        <v>2</v>
      </c>
      <c r="N103" s="42">
        <f>IFERROR(INDEX(Matches!$X:$X,MATCH(L103,Matches!$B:$B,0)),"-")</f>
        <v>1</v>
      </c>
      <c r="O103" s="42">
        <f>IFERROR(INDEX(Matches!$Y:$Y,MATCH(L103,Matches!$B:$B,0)),"-")</f>
        <v>0</v>
      </c>
      <c r="P103" s="42">
        <f t="shared" si="3"/>
        <v>3</v>
      </c>
      <c r="Q103" s="55">
        <f>IFERROR(INDEX('HT(Away) %'!K:K,MATCH(L103,'HT(Away) %'!$A:$A,0)),"-")</f>
        <v>0.66666666666666663</v>
      </c>
      <c r="R103" s="55">
        <f>IFERROR(INDEX('HT(Away) %'!M:M,MATCH(L103,'HT(Away) %'!$A:$A,0)),"-")</f>
        <v>1.3333333333333333</v>
      </c>
      <c r="S103" s="82" t="e">
        <f>IF(#REF! = "-", "-",IF(#REF! &gt;#REF!, "Casa Vence", IF(#REF! &lt;#REF!, "Fora Vence", "Jogo Parelho")))</f>
        <v>#REF!</v>
      </c>
      <c r="T103" s="82"/>
      <c r="U103" s="82"/>
      <c r="V103" s="82"/>
    </row>
    <row r="104" spans="3:22" ht="16.5" thickTop="1" thickBot="1" x14ac:dyDescent="0.3">
      <c r="C104" s="42" t="str">
        <f>IFERROR(INDEX(Jogos!A:A,MATCH(J104,Jogos!$J:$J,0)),"-")</f>
        <v>PER</v>
      </c>
      <c r="D104" s="55" t="str">
        <f>IFERROR(INDEX('HT(Home) %'!M:M,MATCH(J104,'HT(Home) %'!$A:$A,0)),"-")</f>
        <v>-</v>
      </c>
      <c r="E104" s="55" t="str">
        <f>IFERROR(INDEX('HT(Home) %'!K:K,MATCH(J104,'HT(Home) %'!$A:$A,0)),"-")</f>
        <v>-</v>
      </c>
      <c r="F104" s="42">
        <f t="shared" si="2"/>
        <v>0</v>
      </c>
      <c r="G104" s="42" t="str">
        <f>IFERROR(INDEX(Matches!$N:$N,MATCH(J104,Matches!$B:$B,0)),"-")</f>
        <v>-</v>
      </c>
      <c r="H104" s="42" t="str">
        <f>IFERROR(INDEX(Matches!$O:$O,MATCH(J104,Matches!$B:$B,0)),"-")</f>
        <v>-</v>
      </c>
      <c r="I104" s="42" t="str">
        <f>IFERROR(INDEX(Matches!$P:$P,MATCH(J104,Matches!$B:$B,0)),"-")</f>
        <v>-</v>
      </c>
      <c r="J104" s="42" t="str">
        <f>INDEX(Jogos[[#This Row],[Column1]],1.8)</f>
        <v>Comerciantes U.</v>
      </c>
      <c r="K104" s="61">
        <f>INDEX(Jogos[[#This Row],[2]],1.8)</f>
        <v>0.75</v>
      </c>
      <c r="L104" s="42" t="str">
        <f>INDEX(Jogos[[#This Row],[3]],1.8)</f>
        <v>U. San Martin</v>
      </c>
      <c r="M104" s="42" t="str">
        <f>IFERROR(INDEX(Matches!$W:$W,MATCH(L104,Matches!$B:$B,0)),"-")</f>
        <v>-</v>
      </c>
      <c r="N104" s="42" t="str">
        <f>IFERROR(INDEX(Matches!$X:$X,MATCH(L104,Matches!$B:$B,0)),"-")</f>
        <v>-</v>
      </c>
      <c r="O104" s="42" t="str">
        <f>IFERROR(INDEX(Matches!$Y:$Y,MATCH(L104,Matches!$B:$B,0)),"-")</f>
        <v>-</v>
      </c>
      <c r="P104" s="42">
        <f t="shared" si="3"/>
        <v>0</v>
      </c>
      <c r="Q104" s="55" t="str">
        <f>IFERROR(INDEX('HT(Away) %'!K:K,MATCH(L104,'HT(Away) %'!$A:$A,0)),"-")</f>
        <v>-</v>
      </c>
      <c r="R104" s="55" t="str">
        <f>IFERROR(INDEX('HT(Away) %'!M:M,MATCH(L104,'HT(Away) %'!$A:$A,0)),"-")</f>
        <v>-</v>
      </c>
      <c r="S104" s="82" t="e">
        <f>IF(#REF! = "-", "-",IF(#REF! &gt;#REF!, "Casa Vence", IF(#REF! &lt;#REF!, "Fora Vence", "Jogo Parelho")))</f>
        <v>#REF!</v>
      </c>
      <c r="T104" s="82"/>
      <c r="U104" s="82"/>
      <c r="V104" s="82"/>
    </row>
    <row r="105" spans="3:22" ht="16.5" thickTop="1" thickBot="1" x14ac:dyDescent="0.3">
      <c r="C105" s="42" t="str">
        <f>IFERROR(INDEX(Jogos!A:A,MATCH(J105,Jogos!$J:$J,0)),"-")</f>
        <v>PER</v>
      </c>
      <c r="D105" s="55" t="str">
        <f>IFERROR(INDEX('HT(Home) %'!M:M,MATCH(J105,'HT(Home) %'!$A:$A,0)),"-")</f>
        <v>-</v>
      </c>
      <c r="E105" s="55" t="str">
        <f>IFERROR(INDEX('HT(Home) %'!K:K,MATCH(J105,'HT(Home) %'!$A:$A,0)),"-")</f>
        <v>-</v>
      </c>
      <c r="F105" s="42">
        <f t="shared" si="2"/>
        <v>0</v>
      </c>
      <c r="G105" s="42" t="str">
        <f>IFERROR(INDEX(Matches!$N:$N,MATCH(J105,Matches!$B:$B,0)),"-")</f>
        <v>-</v>
      </c>
      <c r="H105" s="42" t="str">
        <f>IFERROR(INDEX(Matches!$O:$O,MATCH(J105,Matches!$B:$B,0)),"-")</f>
        <v>-</v>
      </c>
      <c r="I105" s="42" t="str">
        <f>IFERROR(INDEX(Matches!$P:$P,MATCH(J105,Matches!$B:$B,0)),"-")</f>
        <v>-</v>
      </c>
      <c r="J105" s="42" t="str">
        <f>INDEX(Jogos[[#This Row],[Column1]],1.8)</f>
        <v>D. Coopsol</v>
      </c>
      <c r="K105" s="61">
        <f>INDEX(Jogos[[#This Row],[2]],1.8)</f>
        <v>0.75</v>
      </c>
      <c r="L105" s="42" t="str">
        <f>INDEX(Jogos[[#This Row],[3]],1.8)</f>
        <v>Carlos Stein</v>
      </c>
      <c r="M105" s="42" t="str">
        <f>IFERROR(INDEX(Matches!$W:$W,MATCH(L105,Matches!$B:$B,0)),"-")</f>
        <v>-</v>
      </c>
      <c r="N105" s="42" t="str">
        <f>IFERROR(INDEX(Matches!$X:$X,MATCH(L105,Matches!$B:$B,0)),"-")</f>
        <v>-</v>
      </c>
      <c r="O105" s="42" t="str">
        <f>IFERROR(INDEX(Matches!$Y:$Y,MATCH(L105,Matches!$B:$B,0)),"-")</f>
        <v>-</v>
      </c>
      <c r="P105" s="42">
        <f t="shared" si="3"/>
        <v>0</v>
      </c>
      <c r="Q105" s="55" t="str">
        <f>IFERROR(INDEX('HT(Away) %'!K:K,MATCH(L105,'HT(Away) %'!$A:$A,0)),"-")</f>
        <v>-</v>
      </c>
      <c r="R105" s="55" t="str">
        <f>IFERROR(INDEX('HT(Away) %'!M:M,MATCH(L105,'HT(Away) %'!$A:$A,0)),"-")</f>
        <v>-</v>
      </c>
      <c r="S105" s="82" t="e">
        <f>IF(#REF! = "-", "-",IF(#REF! &gt;#REF!, "Casa Vence", IF(#REF! &lt;#REF!, "Fora Vence", "Jogo Parelho")))</f>
        <v>#REF!</v>
      </c>
      <c r="T105" s="82"/>
      <c r="U105" s="82"/>
      <c r="V105" s="82"/>
    </row>
    <row r="106" spans="3:22" ht="16.5" thickTop="1" thickBot="1" x14ac:dyDescent="0.3">
      <c r="C106" s="42" t="str">
        <f>IFERROR(INDEX(Jogos!A:A,MATCH(J106,Jogos!$J:$J,0)),"-")</f>
        <v>PER</v>
      </c>
      <c r="D106" s="55" t="str">
        <f>IFERROR(INDEX('HT(Home) %'!M:M,MATCH(J106,'HT(Home) %'!$A:$A,0)),"-")</f>
        <v>-</v>
      </c>
      <c r="E106" s="55" t="str">
        <f>IFERROR(INDEX('HT(Home) %'!K:K,MATCH(J106,'HT(Home) %'!$A:$A,0)),"-")</f>
        <v>-</v>
      </c>
      <c r="F106" s="42">
        <f t="shared" si="2"/>
        <v>0</v>
      </c>
      <c r="G106" s="42" t="str">
        <f>IFERROR(INDEX(Matches!$N:$N,MATCH(J106,Matches!$B:$B,0)),"-")</f>
        <v>-</v>
      </c>
      <c r="H106" s="42" t="str">
        <f>IFERROR(INDEX(Matches!$O:$O,MATCH(J106,Matches!$B:$B,0)),"-")</f>
        <v>-</v>
      </c>
      <c r="I106" s="42" t="str">
        <f>IFERROR(INDEX(Matches!$P:$P,MATCH(J106,Matches!$B:$B,0)),"-")</f>
        <v>-</v>
      </c>
      <c r="J106" s="42" t="str">
        <f>INDEX(Jogos[[#This Row],[Column1]],1.8)</f>
        <v>Juan Aurich</v>
      </c>
      <c r="K106" s="61">
        <f>INDEX(Jogos[[#This Row],[2]],1.8)</f>
        <v>0.75</v>
      </c>
      <c r="L106" s="42" t="str">
        <f>INDEX(Jogos[[#This Row],[3]],1.8)</f>
        <v>Comerciantes</v>
      </c>
      <c r="M106" s="42" t="str">
        <f>IFERROR(INDEX(Matches!$W:$W,MATCH(L106,Matches!$B:$B,0)),"-")</f>
        <v>-</v>
      </c>
      <c r="N106" s="42" t="str">
        <f>IFERROR(INDEX(Matches!$X:$X,MATCH(L106,Matches!$B:$B,0)),"-")</f>
        <v>-</v>
      </c>
      <c r="O106" s="42" t="str">
        <f>IFERROR(INDEX(Matches!$Y:$Y,MATCH(L106,Matches!$B:$B,0)),"-")</f>
        <v>-</v>
      </c>
      <c r="P106" s="42">
        <f t="shared" si="3"/>
        <v>0</v>
      </c>
      <c r="Q106" s="55" t="str">
        <f>IFERROR(INDEX('HT(Away) %'!K:K,MATCH(L106,'HT(Away) %'!$A:$A,0)),"-")</f>
        <v>-</v>
      </c>
      <c r="R106" s="55" t="str">
        <f>IFERROR(INDEX('HT(Away) %'!M:M,MATCH(L106,'HT(Away) %'!$A:$A,0)),"-")</f>
        <v>-</v>
      </c>
      <c r="S106" s="82" t="e">
        <f>IF(#REF! = "-", "-",IF(#REF! &gt;#REF!, "Casa Vence", IF(#REF! &lt;#REF!, "Fora Vence", "Jogo Parelho")))</f>
        <v>#REF!</v>
      </c>
      <c r="T106" s="82"/>
      <c r="U106" s="82"/>
      <c r="V106" s="82"/>
    </row>
    <row r="107" spans="3:22" ht="16.5" thickTop="1" thickBot="1" x14ac:dyDescent="0.3">
      <c r="C107" s="42" t="str">
        <f>IFERROR(INDEX(Jogos!A:A,MATCH(J107,Jogos!$J:$J,0)),"-")</f>
        <v>CHI</v>
      </c>
      <c r="D107" s="55" t="str">
        <f>IFERROR(INDEX('HT(Home) %'!M:M,MATCH(J107,'HT(Home) %'!$A:$A,0)),"-")</f>
        <v>-</v>
      </c>
      <c r="E107" s="55" t="str">
        <f>IFERROR(INDEX('HT(Home) %'!K:K,MATCH(J107,'HT(Home) %'!$A:$A,0)),"-")</f>
        <v>-</v>
      </c>
      <c r="F107" s="42">
        <f t="shared" si="2"/>
        <v>0</v>
      </c>
      <c r="G107" s="42" t="str">
        <f>IFERROR(INDEX(Matches!$N:$N,MATCH(J107,Matches!$B:$B,0)),"-")</f>
        <v>-</v>
      </c>
      <c r="H107" s="42" t="str">
        <f>IFERROR(INDEX(Matches!$O:$O,MATCH(J107,Matches!$B:$B,0)),"-")</f>
        <v>-</v>
      </c>
      <c r="I107" s="42" t="str">
        <f>IFERROR(INDEX(Matches!$P:$P,MATCH(J107,Matches!$B:$B,0)),"-")</f>
        <v>-</v>
      </c>
      <c r="J107" s="42" t="str">
        <f>INDEX(Jogos[[#This Row],[Column1]],1.8)</f>
        <v>Fernandez Vial</v>
      </c>
      <c r="K107" s="61">
        <f>INDEX(Jogos[[#This Row],[2]],1.8)</f>
        <v>0.79166666666666663</v>
      </c>
      <c r="L107" s="42" t="str">
        <f>INDEX(Jogos[[#This Row],[3]],1.8)</f>
        <v>Trasandino</v>
      </c>
      <c r="M107" s="42" t="str">
        <f>IFERROR(INDEX(Matches!$W:$W,MATCH(L107,Matches!$B:$B,0)),"-")</f>
        <v>-</v>
      </c>
      <c r="N107" s="42" t="str">
        <f>IFERROR(INDEX(Matches!$X:$X,MATCH(L107,Matches!$B:$B,0)),"-")</f>
        <v>-</v>
      </c>
      <c r="O107" s="42" t="str">
        <f>IFERROR(INDEX(Matches!$Y:$Y,MATCH(L107,Matches!$B:$B,0)),"-")</f>
        <v>-</v>
      </c>
      <c r="P107" s="42">
        <f t="shared" si="3"/>
        <v>0</v>
      </c>
      <c r="Q107" s="55" t="str">
        <f>IFERROR(INDEX('HT(Away) %'!K:K,MATCH(L107,'HT(Away) %'!$A:$A,0)),"-")</f>
        <v>-</v>
      </c>
      <c r="R107" s="55" t="str">
        <f>IFERROR(INDEX('HT(Away) %'!M:M,MATCH(L107,'HT(Away) %'!$A:$A,0)),"-")</f>
        <v>-</v>
      </c>
      <c r="S107" s="82" t="e">
        <f>IF(#REF! = "-", "-",IF(#REF! &gt;#REF!, "Casa Vence", IF(#REF! &lt;#REF!, "Fora Vence", "Jogo Parelho")))</f>
        <v>#REF!</v>
      </c>
      <c r="T107" s="82"/>
      <c r="U107" s="82"/>
      <c r="V107" s="82"/>
    </row>
    <row r="108" spans="3:22" ht="16.5" thickTop="1" thickBot="1" x14ac:dyDescent="0.3">
      <c r="C108" s="42" t="str">
        <f>IFERROR(INDEX(Jogos!A:A,MATCH(J108,Jogos!$J:$J,0)),"-")</f>
        <v>CHI</v>
      </c>
      <c r="D108" s="55" t="str">
        <f>IFERROR(INDEX('HT(Home) %'!M:M,MATCH(J108,'HT(Home) %'!$A:$A,0)),"-")</f>
        <v>-</v>
      </c>
      <c r="E108" s="55" t="str">
        <f>IFERROR(INDEX('HT(Home) %'!K:K,MATCH(J108,'HT(Home) %'!$A:$A,0)),"-")</f>
        <v>-</v>
      </c>
      <c r="F108" s="42">
        <f t="shared" si="2"/>
        <v>0</v>
      </c>
      <c r="G108" s="42" t="str">
        <f>IFERROR(INDEX(Matches!$N:$N,MATCH(J108,Matches!$B:$B,0)),"-")</f>
        <v>-</v>
      </c>
      <c r="H108" s="42" t="str">
        <f>IFERROR(INDEX(Matches!$O:$O,MATCH(J108,Matches!$B:$B,0)),"-")</f>
        <v>-</v>
      </c>
      <c r="I108" s="42" t="str">
        <f>IFERROR(INDEX(Matches!$P:$P,MATCH(J108,Matches!$B:$B,0)),"-")</f>
        <v>-</v>
      </c>
      <c r="J108" s="42" t="str">
        <f>INDEX(Jogos[[#This Row],[Column1]],1.8)</f>
        <v>CD Santa Cruz</v>
      </c>
      <c r="K108" s="61">
        <f>INDEX(Jogos[[#This Row],[2]],1.8)</f>
        <v>0.83333333333333337</v>
      </c>
      <c r="L108" s="42" t="str">
        <f>INDEX(Jogos[[#This Row],[3]],1.8)</f>
        <v>San Luis</v>
      </c>
      <c r="M108" s="42" t="str">
        <f>IFERROR(INDEX(Matches!$W:$W,MATCH(L108,Matches!$B:$B,0)),"-")</f>
        <v>-</v>
      </c>
      <c r="N108" s="42" t="str">
        <f>IFERROR(INDEX(Matches!$X:$X,MATCH(L108,Matches!$B:$B,0)),"-")</f>
        <v>-</v>
      </c>
      <c r="O108" s="42" t="str">
        <f>IFERROR(INDEX(Matches!$Y:$Y,MATCH(L108,Matches!$B:$B,0)),"-")</f>
        <v>-</v>
      </c>
      <c r="P108" s="42">
        <f t="shared" si="3"/>
        <v>0</v>
      </c>
      <c r="Q108" s="55" t="str">
        <f>IFERROR(INDEX('HT(Away) %'!K:K,MATCH(L108,'HT(Away) %'!$A:$A,0)),"-")</f>
        <v>-</v>
      </c>
      <c r="R108" s="55" t="str">
        <f>IFERROR(INDEX('HT(Away) %'!M:M,MATCH(L108,'HT(Away) %'!$A:$A,0)),"-")</f>
        <v>-</v>
      </c>
      <c r="S108" s="82" t="e">
        <f>IF(#REF! = "-", "-",IF(#REF! &gt;#REF!, "Casa Vence", IF(#REF! &lt;#REF!, "Fora Vence", "Jogo Parelho")))</f>
        <v>#REF!</v>
      </c>
      <c r="T108" s="82"/>
      <c r="U108" s="82"/>
      <c r="V108" s="82"/>
    </row>
    <row r="109" spans="3:22" ht="16.5" thickTop="1" thickBot="1" x14ac:dyDescent="0.3">
      <c r="C109" s="42" t="str">
        <f>IFERROR(INDEX(Jogos!A:A,MATCH(J109,Jogos!$J:$J,0)),"-")</f>
        <v>KAZ</v>
      </c>
      <c r="D109" s="55" t="str">
        <f>IFERROR(INDEX('HT(Home) %'!M:M,MATCH(J109,'HT(Home) %'!$A:$A,0)),"-")</f>
        <v>-</v>
      </c>
      <c r="E109" s="55" t="str">
        <f>IFERROR(INDEX('HT(Home) %'!K:K,MATCH(J109,'HT(Home) %'!$A:$A,0)),"-")</f>
        <v>-</v>
      </c>
      <c r="F109" s="42">
        <f t="shared" si="2"/>
        <v>0</v>
      </c>
      <c r="G109" s="42" t="str">
        <f>IFERROR(INDEX(Matches!$N:$N,MATCH(J109,Matches!$B:$B,0)),"-")</f>
        <v>-</v>
      </c>
      <c r="H109" s="42" t="str">
        <f>IFERROR(INDEX(Matches!$O:$O,MATCH(J109,Matches!$B:$B,0)),"-")</f>
        <v>-</v>
      </c>
      <c r="I109" s="42" t="str">
        <f>IFERROR(INDEX(Matches!$P:$P,MATCH(J109,Matches!$B:$B,0)),"-")</f>
        <v>-</v>
      </c>
      <c r="J109" s="42" t="str">
        <f>INDEX(Jogos[[#This Row],[Column1]],1.8)</f>
        <v>FC Astana</v>
      </c>
      <c r="K109" s="61">
        <f>INDEX(Jogos[[#This Row],[2]],1.8)</f>
        <v>0.83333333333333337</v>
      </c>
      <c r="L109" s="42" t="str">
        <f>INDEX(Jogos[[#This Row],[3]],1.8)</f>
        <v>Okzhetpes</v>
      </c>
      <c r="M109" s="42" t="str">
        <f>IFERROR(INDEX(Matches!$W:$W,MATCH(L109,Matches!$B:$B,0)),"-")</f>
        <v>-</v>
      </c>
      <c r="N109" s="42" t="str">
        <f>IFERROR(INDEX(Matches!$X:$X,MATCH(L109,Matches!$B:$B,0)),"-")</f>
        <v>-</v>
      </c>
      <c r="O109" s="42" t="str">
        <f>IFERROR(INDEX(Matches!$Y:$Y,MATCH(L109,Matches!$B:$B,0)),"-")</f>
        <v>-</v>
      </c>
      <c r="P109" s="42">
        <f t="shared" si="3"/>
        <v>0</v>
      </c>
      <c r="Q109" s="55" t="str">
        <f>IFERROR(INDEX('HT(Away) %'!K:K,MATCH(L109,'HT(Away) %'!$A:$A,0)),"-")</f>
        <v>-</v>
      </c>
      <c r="R109" s="55" t="str">
        <f>IFERROR(INDEX('HT(Away) %'!M:M,MATCH(L109,'HT(Away) %'!$A:$A,0)),"-")</f>
        <v>-</v>
      </c>
      <c r="S109" s="82" t="e">
        <f>IF(#REF! = "-", "-",IF(#REF! &gt;#REF!, "Casa Vence", IF(#REF! &lt;#REF!, "Fora Vence", "Jogo Parelho")))</f>
        <v>#REF!</v>
      </c>
      <c r="T109" s="82"/>
      <c r="U109" s="82"/>
      <c r="V109" s="82"/>
    </row>
    <row r="110" spans="3:22" ht="16.5" thickTop="1" thickBot="1" x14ac:dyDescent="0.3">
      <c r="C110" s="42" t="str">
        <f>IFERROR(INDEX(Jogos!A:A,MATCH(J110,Jogos!$J:$J,0)),"-")</f>
        <v>KAZ</v>
      </c>
      <c r="D110" s="55" t="str">
        <f>IFERROR(INDEX('HT(Home) %'!M:M,MATCH(J110,'HT(Home) %'!$A:$A,0)),"-")</f>
        <v>-</v>
      </c>
      <c r="E110" s="55" t="str">
        <f>IFERROR(INDEX('HT(Home) %'!K:K,MATCH(J110,'HT(Home) %'!$A:$A,0)),"-")</f>
        <v>-</v>
      </c>
      <c r="F110" s="42">
        <f t="shared" si="2"/>
        <v>0</v>
      </c>
      <c r="G110" s="42" t="str">
        <f>IFERROR(INDEX(Matches!$N:$N,MATCH(J110,Matches!$B:$B,0)),"-")</f>
        <v>-</v>
      </c>
      <c r="H110" s="42" t="str">
        <f>IFERROR(INDEX(Matches!$O:$O,MATCH(J110,Matches!$B:$B,0)),"-")</f>
        <v>-</v>
      </c>
      <c r="I110" s="42" t="str">
        <f>IFERROR(INDEX(Matches!$P:$P,MATCH(J110,Matches!$B:$B,0)),"-")</f>
        <v>-</v>
      </c>
      <c r="J110" s="42" t="str">
        <f>INDEX(Jogos[[#This Row],[Column1]],1.8)</f>
        <v>Kyzylzhar</v>
      </c>
      <c r="K110" s="61">
        <f>INDEX(Jogos[[#This Row],[2]],1.8)</f>
        <v>0.83333333333333337</v>
      </c>
      <c r="L110" s="42" t="str">
        <f>INDEX(Jogos[[#This Row],[3]],1.8)</f>
        <v>Tobol</v>
      </c>
      <c r="M110" s="42" t="str">
        <f>IFERROR(INDEX(Matches!$W:$W,MATCH(L110,Matches!$B:$B,0)),"-")</f>
        <v>-</v>
      </c>
      <c r="N110" s="42" t="str">
        <f>IFERROR(INDEX(Matches!$X:$X,MATCH(L110,Matches!$B:$B,0)),"-")</f>
        <v>-</v>
      </c>
      <c r="O110" s="42" t="str">
        <f>IFERROR(INDEX(Matches!$Y:$Y,MATCH(L110,Matches!$B:$B,0)),"-")</f>
        <v>-</v>
      </c>
      <c r="P110" s="42">
        <f t="shared" si="3"/>
        <v>0</v>
      </c>
      <c r="Q110" s="55" t="str">
        <f>IFERROR(INDEX('HT(Away) %'!K:K,MATCH(L110,'HT(Away) %'!$A:$A,0)),"-")</f>
        <v>-</v>
      </c>
      <c r="R110" s="55" t="str">
        <f>IFERROR(INDEX('HT(Away) %'!M:M,MATCH(L110,'HT(Away) %'!$A:$A,0)),"-")</f>
        <v>-</v>
      </c>
      <c r="S110" s="82" t="e">
        <f>IF(#REF! = "-", "-",IF(#REF! &gt;#REF!, "Casa Vence", IF(#REF! &lt;#REF!, "Fora Vence", "Jogo Parelho")))</f>
        <v>#REF!</v>
      </c>
      <c r="T110" s="82"/>
      <c r="U110" s="82"/>
      <c r="V110" s="82"/>
    </row>
    <row r="111" spans="3:22" ht="16.5" thickTop="1" thickBot="1" x14ac:dyDescent="0.3">
      <c r="C111" s="42" t="str">
        <f>IFERROR(INDEX(Jogos!A:A,MATCH(J111,Jogos!$J:$J,0)),"-")</f>
        <v>KAZ</v>
      </c>
      <c r="D111" s="55" t="str">
        <f>IFERROR(INDEX('HT(Home) %'!M:M,MATCH(J111,'HT(Home) %'!$A:$A,0)),"-")</f>
        <v>-</v>
      </c>
      <c r="E111" s="55" t="str">
        <f>IFERROR(INDEX('HT(Home) %'!K:K,MATCH(J111,'HT(Home) %'!$A:$A,0)),"-")</f>
        <v>-</v>
      </c>
      <c r="F111" s="42">
        <f t="shared" si="2"/>
        <v>0</v>
      </c>
      <c r="G111" s="42" t="str">
        <f>IFERROR(INDEX(Matches!$N:$N,MATCH(J111,Matches!$B:$B,0)),"-")</f>
        <v>-</v>
      </c>
      <c r="H111" s="42" t="str">
        <f>IFERROR(INDEX(Matches!$O:$O,MATCH(J111,Matches!$B:$B,0)),"-")</f>
        <v>-</v>
      </c>
      <c r="I111" s="42" t="str">
        <f>IFERROR(INDEX(Matches!$P:$P,MATCH(J111,Matches!$B:$B,0)),"-")</f>
        <v>-</v>
      </c>
      <c r="J111" s="42" t="str">
        <f>INDEX(Jogos[[#This Row],[Column1]],1.8)</f>
        <v>Ordabasy</v>
      </c>
      <c r="K111" s="61">
        <f>INDEX(Jogos[[#This Row],[2]],1.8)</f>
        <v>0.83333333333333337</v>
      </c>
      <c r="L111" s="42" t="str">
        <f>INDEX(Jogos[[#This Row],[3]],1.8)</f>
        <v>Maqtaaral</v>
      </c>
      <c r="M111" s="42" t="str">
        <f>IFERROR(INDEX(Matches!$W:$W,MATCH(L111,Matches!$B:$B,0)),"-")</f>
        <v>-</v>
      </c>
      <c r="N111" s="42" t="str">
        <f>IFERROR(INDEX(Matches!$X:$X,MATCH(L111,Matches!$B:$B,0)),"-")</f>
        <v>-</v>
      </c>
      <c r="O111" s="42" t="str">
        <f>IFERROR(INDEX(Matches!$Y:$Y,MATCH(L111,Matches!$B:$B,0)),"-")</f>
        <v>-</v>
      </c>
      <c r="P111" s="42">
        <f t="shared" si="3"/>
        <v>0</v>
      </c>
      <c r="Q111" s="55" t="str">
        <f>IFERROR(INDEX('HT(Away) %'!K:K,MATCH(L111,'HT(Away) %'!$A:$A,0)),"-")</f>
        <v>-</v>
      </c>
      <c r="R111" s="55" t="str">
        <f>IFERROR(INDEX('HT(Away) %'!M:M,MATCH(L111,'HT(Away) %'!$A:$A,0)),"-")</f>
        <v>-</v>
      </c>
      <c r="S111" s="82" t="e">
        <f>IF(#REF! = "-", "-",IF(#REF! &gt;#REF!, "Casa Vence", IF(#REF! &lt;#REF!, "Fora Vence", "Jogo Parelho")))</f>
        <v>#REF!</v>
      </c>
      <c r="T111" s="82"/>
      <c r="U111" s="82"/>
      <c r="V111" s="82"/>
    </row>
    <row r="112" spans="3:22" ht="16.5" thickTop="1" thickBot="1" x14ac:dyDescent="0.3">
      <c r="C112" s="42" t="str">
        <f>IFERROR(INDEX(Jogos!A:A,MATCH(J112,Jogos!$J:$J,0)),"-")</f>
        <v>COL</v>
      </c>
      <c r="D112" s="55" t="str">
        <f>IFERROR(INDEX('HT(Home) %'!M:M,MATCH(J112,'HT(Home) %'!$A:$A,0)),"-")</f>
        <v>-</v>
      </c>
      <c r="E112" s="55" t="str">
        <f>IFERROR(INDEX('HT(Home) %'!K:K,MATCH(J112,'HT(Home) %'!$A:$A,0)),"-")</f>
        <v>-</v>
      </c>
      <c r="F112" s="42">
        <f t="shared" si="2"/>
        <v>0</v>
      </c>
      <c r="G112" s="42" t="str">
        <f>IFERROR(INDEX(Matches!$N:$N,MATCH(J112,Matches!$B:$B,0)),"-")</f>
        <v>-</v>
      </c>
      <c r="H112" s="42" t="str">
        <f>IFERROR(INDEX(Matches!$O:$O,MATCH(J112,Matches!$B:$B,0)),"-")</f>
        <v>-</v>
      </c>
      <c r="I112" s="42" t="str">
        <f>IFERROR(INDEX(Matches!$P:$P,MATCH(J112,Matches!$B:$B,0)),"-")</f>
        <v>-</v>
      </c>
      <c r="J112" s="42" t="str">
        <f>INDEX(Jogos[[#This Row],[Column1]],1.8)</f>
        <v>Union Magdalena</v>
      </c>
      <c r="K112" s="61">
        <f>INDEX(Jogos[[#This Row],[2]],1.8)</f>
        <v>0.88541666666666663</v>
      </c>
      <c r="L112" s="42" t="str">
        <f>INDEX(Jogos[[#This Row],[3]],1.8)</f>
        <v>Deportivo Cali</v>
      </c>
      <c r="M112" s="42" t="str">
        <f>IFERROR(INDEX(Matches!$W:$W,MATCH(L112,Matches!$B:$B,0)),"-")</f>
        <v>-</v>
      </c>
      <c r="N112" s="42" t="str">
        <f>IFERROR(INDEX(Matches!$X:$X,MATCH(L112,Matches!$B:$B,0)),"-")</f>
        <v>-</v>
      </c>
      <c r="O112" s="42" t="str">
        <f>IFERROR(INDEX(Matches!$Y:$Y,MATCH(L112,Matches!$B:$B,0)),"-")</f>
        <v>-</v>
      </c>
      <c r="P112" s="42">
        <f t="shared" si="3"/>
        <v>0</v>
      </c>
      <c r="Q112" s="55" t="str">
        <f>IFERROR(INDEX('HT(Away) %'!K:K,MATCH(L112,'HT(Away) %'!$A:$A,0)),"-")</f>
        <v>-</v>
      </c>
      <c r="R112" s="55" t="str">
        <f>IFERROR(INDEX('HT(Away) %'!M:M,MATCH(L112,'HT(Away) %'!$A:$A,0)),"-")</f>
        <v>-</v>
      </c>
      <c r="S112" s="82" t="e">
        <f>IF(#REF! = "-", "-",IF(#REF! &gt;#REF!, "Casa Vence", IF(#REF! &lt;#REF!, "Fora Vence", "Jogo Parelho")))</f>
        <v>#REF!</v>
      </c>
      <c r="T112" s="82"/>
      <c r="U112" s="82"/>
      <c r="V112" s="82"/>
    </row>
    <row r="113" spans="3:22" ht="16.5" thickTop="1" thickBot="1" x14ac:dyDescent="0.3">
      <c r="C113" s="42" t="str">
        <f>IFERROR(INDEX(Jogos!A:A,MATCH(J113,Jogos!$J:$J,0)),"-")</f>
        <v>-</v>
      </c>
      <c r="D113" s="55" t="str">
        <f>IFERROR(INDEX('HT(Home) %'!M:M,MATCH(J113,'HT(Home) %'!$A:$A,0)),"-")</f>
        <v>-</v>
      </c>
      <c r="E113" s="55" t="str">
        <f>IFERROR(INDEX('HT(Home) %'!K:K,MATCH(J113,'HT(Home) %'!$A:$A,0)),"-")</f>
        <v>-</v>
      </c>
      <c r="F113" s="42">
        <f t="shared" si="2"/>
        <v>0</v>
      </c>
      <c r="G113" s="42" t="str">
        <f>IFERROR(INDEX(Matches!$N:$N,MATCH(J113,Matches!$B:$B,0)),"-")</f>
        <v>-</v>
      </c>
      <c r="H113" s="42" t="str">
        <f>IFERROR(INDEX(Matches!$O:$O,MATCH(J113,Matches!$B:$B,0)),"-")</f>
        <v>-</v>
      </c>
      <c r="I113" s="42" t="str">
        <f>IFERROR(INDEX(Matches!$P:$P,MATCH(J113,Matches!$B:$B,0)),"-")</f>
        <v>-</v>
      </c>
      <c r="J113" s="42" t="e">
        <f>INDEX(Jogos[[#This Row],[Column1]],1.8)</f>
        <v>#VALUE!</v>
      </c>
      <c r="K113" s="61" t="e">
        <f>INDEX(Jogos[[#This Row],[2]],1.8)</f>
        <v>#VALUE!</v>
      </c>
      <c r="L113" s="42" t="e">
        <f>INDEX(Jogos[[#This Row],[3]],1.8)</f>
        <v>#VALUE!</v>
      </c>
      <c r="M113" s="42" t="str">
        <f>IFERROR(INDEX(Matches!$W:$W,MATCH(L113,Matches!$B:$B,0)),"-")</f>
        <v>-</v>
      </c>
      <c r="N113" s="42" t="str">
        <f>IFERROR(INDEX(Matches!$X:$X,MATCH(L113,Matches!$B:$B,0)),"-")</f>
        <v>-</v>
      </c>
      <c r="O113" s="42" t="str">
        <f>IFERROR(INDEX(Matches!$Y:$Y,MATCH(L113,Matches!$B:$B,0)),"-")</f>
        <v>-</v>
      </c>
      <c r="P113" s="42">
        <f t="shared" si="3"/>
        <v>0</v>
      </c>
      <c r="Q113" s="55" t="str">
        <f>IFERROR(INDEX('HT(Away) %'!K:K,MATCH(L113,'HT(Away) %'!$A:$A,0)),"-")</f>
        <v>-</v>
      </c>
      <c r="R113" s="55" t="str">
        <f>IFERROR(INDEX('HT(Away) %'!M:M,MATCH(L113,'HT(Away) %'!$A:$A,0)),"-")</f>
        <v>-</v>
      </c>
      <c r="S113" s="82" t="e">
        <f>IF(#REF! = "-", "-",IF(#REF! &gt;#REF!, "Casa Vence", IF(#REF! &lt;#REF!, "Fora Vence", "Jogo Parelho")))</f>
        <v>#REF!</v>
      </c>
      <c r="T113" s="82"/>
      <c r="U113" s="82"/>
      <c r="V113" s="82"/>
    </row>
    <row r="114" spans="3:22" ht="16.5" thickTop="1" thickBot="1" x14ac:dyDescent="0.3">
      <c r="C114" s="42" t="str">
        <f>IFERROR(INDEX(Jogos!A:A,MATCH(J114,Jogos!$J:$J,0)),"-")</f>
        <v>-</v>
      </c>
      <c r="D114" s="55" t="str">
        <f>IFERROR(INDEX('HT(Home) %'!M:M,MATCH(J114,'HT(Home) %'!$A:$A,0)),"-")</f>
        <v>-</v>
      </c>
      <c r="E114" s="55" t="str">
        <f>IFERROR(INDEX('HT(Home) %'!K:K,MATCH(J114,'HT(Home) %'!$A:$A,0)),"-")</f>
        <v>-</v>
      </c>
      <c r="F114" s="42">
        <f t="shared" si="2"/>
        <v>0</v>
      </c>
      <c r="G114" s="42" t="str">
        <f>IFERROR(INDEX(Matches!$N:$N,MATCH(J114,Matches!$B:$B,0)),"-")</f>
        <v>-</v>
      </c>
      <c r="H114" s="42" t="str">
        <f>IFERROR(INDEX(Matches!$O:$O,MATCH(J114,Matches!$B:$B,0)),"-")</f>
        <v>-</v>
      </c>
      <c r="I114" s="42" t="str">
        <f>IFERROR(INDEX(Matches!$P:$P,MATCH(J114,Matches!$B:$B,0)),"-")</f>
        <v>-</v>
      </c>
      <c r="J114" s="42" t="e">
        <f>INDEX(Jogos[[#This Row],[Column1]],1.8)</f>
        <v>#VALUE!</v>
      </c>
      <c r="K114" s="61" t="e">
        <f>INDEX(Jogos[[#This Row],[2]],1.8)</f>
        <v>#VALUE!</v>
      </c>
      <c r="L114" s="42" t="e">
        <f>INDEX(Jogos[[#This Row],[3]],1.8)</f>
        <v>#VALUE!</v>
      </c>
      <c r="M114" s="42" t="str">
        <f>IFERROR(INDEX(Matches!$W:$W,MATCH(L114,Matches!$B:$B,0)),"-")</f>
        <v>-</v>
      </c>
      <c r="N114" s="42" t="str">
        <f>IFERROR(INDEX(Matches!$X:$X,MATCH(L114,Matches!$B:$B,0)),"-")</f>
        <v>-</v>
      </c>
      <c r="O114" s="42" t="str">
        <f>IFERROR(INDEX(Matches!$Y:$Y,MATCH(L114,Matches!$B:$B,0)),"-")</f>
        <v>-</v>
      </c>
      <c r="P114" s="42">
        <f t="shared" si="3"/>
        <v>0</v>
      </c>
      <c r="Q114" s="55" t="str">
        <f>IFERROR(INDEX('HT(Away) %'!K:K,MATCH(L114,'HT(Away) %'!$A:$A,0)),"-")</f>
        <v>-</v>
      </c>
      <c r="R114" s="55" t="str">
        <f>IFERROR(INDEX('HT(Away) %'!M:M,MATCH(L114,'HT(Away) %'!$A:$A,0)),"-")</f>
        <v>-</v>
      </c>
      <c r="S114" s="82" t="e">
        <f>IF(#REF! = "-", "-",IF(#REF! &gt;#REF!, "Casa Vence", IF(#REF! &lt;#REF!, "Fora Vence", "Jogo Parelho")))</f>
        <v>#REF!</v>
      </c>
      <c r="T114" s="82"/>
      <c r="U114" s="82"/>
      <c r="V114" s="82"/>
    </row>
    <row r="115" spans="3:22" ht="16.5" thickTop="1" thickBot="1" x14ac:dyDescent="0.3">
      <c r="C115" s="42" t="str">
        <f>IFERROR(INDEX(Jogos!A:A,MATCH(J115,Jogos!$J:$J,0)),"-")</f>
        <v>-</v>
      </c>
      <c r="D115" s="55" t="str">
        <f>IFERROR(INDEX('HT(Home) %'!M:M,MATCH(J115,'HT(Home) %'!$A:$A,0)),"-")</f>
        <v>-</v>
      </c>
      <c r="E115" s="55" t="str">
        <f>IFERROR(INDEX('HT(Home) %'!K:K,MATCH(J115,'HT(Home) %'!$A:$A,0)),"-")</f>
        <v>-</v>
      </c>
      <c r="F115" s="42">
        <f t="shared" si="2"/>
        <v>0</v>
      </c>
      <c r="G115" s="42" t="str">
        <f>IFERROR(INDEX(Matches!$N:$N,MATCH(J115,Matches!$B:$B,0)),"-")</f>
        <v>-</v>
      </c>
      <c r="H115" s="42" t="str">
        <f>IFERROR(INDEX(Matches!$O:$O,MATCH(J115,Matches!$B:$B,0)),"-")</f>
        <v>-</v>
      </c>
      <c r="I115" s="42" t="str">
        <f>IFERROR(INDEX(Matches!$P:$P,MATCH(J115,Matches!$B:$B,0)),"-")</f>
        <v>-</v>
      </c>
      <c r="J115" s="42" t="e">
        <f>INDEX(Jogos[[#This Row],[Column1]],1.8)</f>
        <v>#VALUE!</v>
      </c>
      <c r="K115" s="61" t="e">
        <f>INDEX(Jogos[[#This Row],[2]],1.8)</f>
        <v>#VALUE!</v>
      </c>
      <c r="L115" s="42" t="e">
        <f>INDEX(Jogos[[#This Row],[3]],1.8)</f>
        <v>#VALUE!</v>
      </c>
      <c r="M115" s="42" t="str">
        <f>IFERROR(INDEX(Matches!$W:$W,MATCH(L115,Matches!$B:$B,0)),"-")</f>
        <v>-</v>
      </c>
      <c r="N115" s="42" t="str">
        <f>IFERROR(INDEX(Matches!$X:$X,MATCH(L115,Matches!$B:$B,0)),"-")</f>
        <v>-</v>
      </c>
      <c r="O115" s="42" t="str">
        <f>IFERROR(INDEX(Matches!$Y:$Y,MATCH(L115,Matches!$B:$B,0)),"-")</f>
        <v>-</v>
      </c>
      <c r="P115" s="42">
        <f t="shared" si="3"/>
        <v>0</v>
      </c>
      <c r="Q115" s="55" t="str">
        <f>IFERROR(INDEX('HT(Away) %'!K:K,MATCH(L115,'HT(Away) %'!$A:$A,0)),"-")</f>
        <v>-</v>
      </c>
      <c r="R115" s="55" t="str">
        <f>IFERROR(INDEX('HT(Away) %'!M:M,MATCH(L115,'HT(Away) %'!$A:$A,0)),"-")</f>
        <v>-</v>
      </c>
      <c r="S115" s="82" t="e">
        <f>IF(#REF! = "-", "-",IF(#REF! &gt;#REF!, "Casa Vence", IF(#REF! &lt;#REF!, "Fora Vence", "Jogo Parelho")))</f>
        <v>#REF!</v>
      </c>
      <c r="T115" s="82"/>
      <c r="U115" s="82"/>
      <c r="V115" s="82"/>
    </row>
    <row r="116" spans="3:22" ht="16.5" thickTop="1" thickBot="1" x14ac:dyDescent="0.3">
      <c r="C116" s="42" t="str">
        <f>IFERROR(INDEX(Jogos!A:A,MATCH(J116,Jogos!$J:$J,0)),"-")</f>
        <v>-</v>
      </c>
      <c r="D116" s="55" t="str">
        <f>IFERROR(INDEX('HT(Home) %'!M:M,MATCH(J116,'HT(Home) %'!$A:$A,0)),"-")</f>
        <v>-</v>
      </c>
      <c r="E116" s="55" t="str">
        <f>IFERROR(INDEX('HT(Home) %'!K:K,MATCH(J116,'HT(Home) %'!$A:$A,0)),"-")</f>
        <v>-</v>
      </c>
      <c r="F116" s="42">
        <f t="shared" si="2"/>
        <v>0</v>
      </c>
      <c r="G116" s="42" t="str">
        <f>IFERROR(INDEX(Matches!$N:$N,MATCH(J116,Matches!$B:$B,0)),"-")</f>
        <v>-</v>
      </c>
      <c r="H116" s="42" t="str">
        <f>IFERROR(INDEX(Matches!$O:$O,MATCH(J116,Matches!$B:$B,0)),"-")</f>
        <v>-</v>
      </c>
      <c r="I116" s="42" t="str">
        <f>IFERROR(INDEX(Matches!$P:$P,MATCH(J116,Matches!$B:$B,0)),"-")</f>
        <v>-</v>
      </c>
      <c r="J116" s="42" t="e">
        <f>INDEX(Jogos[[#This Row],[Column1]],1.8)</f>
        <v>#VALUE!</v>
      </c>
      <c r="K116" s="61" t="e">
        <f>INDEX(Jogos[[#This Row],[2]],1.8)</f>
        <v>#VALUE!</v>
      </c>
      <c r="L116" s="42" t="e">
        <f>INDEX(Jogos[[#This Row],[3]],1.8)</f>
        <v>#VALUE!</v>
      </c>
      <c r="M116" s="42" t="str">
        <f>IFERROR(INDEX(Matches!$W:$W,MATCH(L116,Matches!$B:$B,0)),"-")</f>
        <v>-</v>
      </c>
      <c r="N116" s="42" t="str">
        <f>IFERROR(INDEX(Matches!$X:$X,MATCH(L116,Matches!$B:$B,0)),"-")</f>
        <v>-</v>
      </c>
      <c r="O116" s="42" t="str">
        <f>IFERROR(INDEX(Matches!$Y:$Y,MATCH(L116,Matches!$B:$B,0)),"-")</f>
        <v>-</v>
      </c>
      <c r="P116" s="42">
        <f t="shared" si="3"/>
        <v>0</v>
      </c>
      <c r="Q116" s="55" t="str">
        <f>IFERROR(INDEX('HT(Away) %'!K:K,MATCH(L116,'HT(Away) %'!$A:$A,0)),"-")</f>
        <v>-</v>
      </c>
      <c r="R116" s="55" t="str">
        <f>IFERROR(INDEX('HT(Away) %'!M:M,MATCH(L116,'HT(Away) %'!$A:$A,0)),"-")</f>
        <v>-</v>
      </c>
      <c r="S116" s="82" t="e">
        <f>IF(#REF! = "-", "-",IF(#REF! &gt;#REF!, "Casa Vence", IF(#REF! &lt;#REF!, "Fora Vence", "Jogo Parelho")))</f>
        <v>#REF!</v>
      </c>
      <c r="T116" s="82"/>
      <c r="U116" s="82"/>
      <c r="V116" s="82"/>
    </row>
    <row r="117" spans="3:22" ht="16.5" thickTop="1" thickBot="1" x14ac:dyDescent="0.3">
      <c r="C117" s="42" t="str">
        <f>IFERROR(INDEX(Jogos!A:A,MATCH(J117,Jogos!$J:$J,0)),"-")</f>
        <v>-</v>
      </c>
      <c r="D117" s="55" t="str">
        <f>IFERROR(INDEX('HT(Home) %'!M:M,MATCH(J117,'HT(Home) %'!$A:$A,0)),"-")</f>
        <v>-</v>
      </c>
      <c r="E117" s="55" t="str">
        <f>IFERROR(INDEX('HT(Home) %'!K:K,MATCH(J117,'HT(Home) %'!$A:$A,0)),"-")</f>
        <v>-</v>
      </c>
      <c r="F117" s="42">
        <f t="shared" si="2"/>
        <v>0</v>
      </c>
      <c r="G117" s="42" t="str">
        <f>IFERROR(INDEX(Matches!$N:$N,MATCH(J117,Matches!$B:$B,0)),"-")</f>
        <v>-</v>
      </c>
      <c r="H117" s="42" t="str">
        <f>IFERROR(INDEX(Matches!$O:$O,MATCH(J117,Matches!$B:$B,0)),"-")</f>
        <v>-</v>
      </c>
      <c r="I117" s="42" t="str">
        <f>IFERROR(INDEX(Matches!$P:$P,MATCH(J117,Matches!$B:$B,0)),"-")</f>
        <v>-</v>
      </c>
      <c r="J117" s="42" t="e">
        <f>INDEX(Jogos[[#This Row],[Column1]],1.8)</f>
        <v>#VALUE!</v>
      </c>
      <c r="K117" s="61" t="e">
        <f>INDEX(Jogos[[#This Row],[2]],1.8)</f>
        <v>#VALUE!</v>
      </c>
      <c r="L117" s="42" t="e">
        <f>INDEX(Jogos[[#This Row],[3]],1.8)</f>
        <v>#VALUE!</v>
      </c>
      <c r="M117" s="42" t="str">
        <f>IFERROR(INDEX(Matches!$W:$W,MATCH(L117,Matches!$B:$B,0)),"-")</f>
        <v>-</v>
      </c>
      <c r="N117" s="42" t="str">
        <f>IFERROR(INDEX(Matches!$X:$X,MATCH(L117,Matches!$B:$B,0)),"-")</f>
        <v>-</v>
      </c>
      <c r="O117" s="42" t="str">
        <f>IFERROR(INDEX(Matches!$Y:$Y,MATCH(L117,Matches!$B:$B,0)),"-")</f>
        <v>-</v>
      </c>
      <c r="P117" s="42">
        <f t="shared" si="3"/>
        <v>0</v>
      </c>
      <c r="Q117" s="55" t="str">
        <f>IFERROR(INDEX('HT(Away) %'!K:K,MATCH(L117,'HT(Away) %'!$A:$A,0)),"-")</f>
        <v>-</v>
      </c>
      <c r="R117" s="55" t="str">
        <f>IFERROR(INDEX('HT(Away) %'!M:M,MATCH(L117,'HT(Away) %'!$A:$A,0)),"-")</f>
        <v>-</v>
      </c>
      <c r="S117" s="82" t="e">
        <f>IF(#REF! = "-", "-",IF(#REF! &gt;#REF!, "Casa Vence", IF(#REF! &lt;#REF!, "Fora Vence", "Jogo Parelho")))</f>
        <v>#REF!</v>
      </c>
      <c r="T117" s="82"/>
      <c r="U117" s="82"/>
      <c r="V117" s="82"/>
    </row>
    <row r="118" spans="3:22" ht="16.5" thickTop="1" thickBot="1" x14ac:dyDescent="0.3">
      <c r="C118" s="42" t="str">
        <f>IFERROR(INDEX(Jogos!A:A,MATCH(J118,Jogos!$J:$J,0)),"-")</f>
        <v>-</v>
      </c>
      <c r="D118" s="55" t="str">
        <f>IFERROR(INDEX('HT(Home) %'!M:M,MATCH(J118,'HT(Home) %'!$A:$A,0)),"-")</f>
        <v>-</v>
      </c>
      <c r="E118" s="55" t="str">
        <f>IFERROR(INDEX('HT(Home) %'!K:K,MATCH(J118,'HT(Home) %'!$A:$A,0)),"-")</f>
        <v>-</v>
      </c>
      <c r="F118" s="42">
        <f t="shared" si="2"/>
        <v>0</v>
      </c>
      <c r="G118" s="42" t="str">
        <f>IFERROR(INDEX(Matches!$N:$N,MATCH(J118,Matches!$B:$B,0)),"-")</f>
        <v>-</v>
      </c>
      <c r="H118" s="42" t="str">
        <f>IFERROR(INDEX(Matches!$O:$O,MATCH(J118,Matches!$B:$B,0)),"-")</f>
        <v>-</v>
      </c>
      <c r="I118" s="42" t="str">
        <f>IFERROR(INDEX(Matches!$P:$P,MATCH(J118,Matches!$B:$B,0)),"-")</f>
        <v>-</v>
      </c>
      <c r="J118" s="42" t="e">
        <f>INDEX(Jogos[[#This Row],[Column1]],1.8)</f>
        <v>#VALUE!</v>
      </c>
      <c r="K118" s="61" t="e">
        <f>INDEX(Jogos[[#This Row],[2]],1.8)</f>
        <v>#VALUE!</v>
      </c>
      <c r="L118" s="42" t="e">
        <f>INDEX(Jogos[[#This Row],[3]],1.8)</f>
        <v>#VALUE!</v>
      </c>
      <c r="M118" s="42" t="str">
        <f>IFERROR(INDEX(Matches!$W:$W,MATCH(L118,Matches!$B:$B,0)),"-")</f>
        <v>-</v>
      </c>
      <c r="N118" s="42" t="str">
        <f>IFERROR(INDEX(Matches!$X:$X,MATCH(L118,Matches!$B:$B,0)),"-")</f>
        <v>-</v>
      </c>
      <c r="O118" s="42" t="str">
        <f>IFERROR(INDEX(Matches!$Y:$Y,MATCH(L118,Matches!$B:$B,0)),"-")</f>
        <v>-</v>
      </c>
      <c r="P118" s="42">
        <f t="shared" si="3"/>
        <v>0</v>
      </c>
      <c r="Q118" s="55" t="str">
        <f>IFERROR(INDEX('HT(Away) %'!K:K,MATCH(L118,'HT(Away) %'!$A:$A,0)),"-")</f>
        <v>-</v>
      </c>
      <c r="R118" s="55" t="str">
        <f>IFERROR(INDEX('HT(Away) %'!M:M,MATCH(L118,'HT(Away) %'!$A:$A,0)),"-")</f>
        <v>-</v>
      </c>
      <c r="S118" s="82" t="e">
        <f>IF(#REF! = "-", "-",IF(#REF! &gt;#REF!, "Casa Vence", IF(#REF! &lt;#REF!, "Fora Vence", "Jogo Parelho")))</f>
        <v>#REF!</v>
      </c>
      <c r="T118" s="82"/>
      <c r="U118" s="82"/>
      <c r="V118" s="82"/>
    </row>
    <row r="119" spans="3:22" ht="16.5" thickTop="1" thickBot="1" x14ac:dyDescent="0.3">
      <c r="C119" s="42" t="str">
        <f>IFERROR(INDEX(Jogos!A:A,MATCH(J119,Jogos!$J:$J,0)),"-")</f>
        <v>-</v>
      </c>
      <c r="D119" s="55" t="str">
        <f>IFERROR(INDEX('HT(Home) %'!M:M,MATCH(J119,'HT(Home) %'!$A:$A,0)),"-")</f>
        <v>-</v>
      </c>
      <c r="E119" s="55" t="str">
        <f>IFERROR(INDEX('HT(Home) %'!K:K,MATCH(J119,'HT(Home) %'!$A:$A,0)),"-")</f>
        <v>-</v>
      </c>
      <c r="F119" s="42">
        <f t="shared" si="2"/>
        <v>0</v>
      </c>
      <c r="G119" s="42" t="str">
        <f>IFERROR(INDEX(Matches!$N:$N,MATCH(J119,Matches!$B:$B,0)),"-")</f>
        <v>-</v>
      </c>
      <c r="H119" s="42" t="str">
        <f>IFERROR(INDEX(Matches!$O:$O,MATCH(J119,Matches!$B:$B,0)),"-")</f>
        <v>-</v>
      </c>
      <c r="I119" s="42" t="str">
        <f>IFERROR(INDEX(Matches!$P:$P,MATCH(J119,Matches!$B:$B,0)),"-")</f>
        <v>-</v>
      </c>
      <c r="J119" s="42" t="e">
        <f>INDEX(Jogos[[#This Row],[Column1]],1.8)</f>
        <v>#VALUE!</v>
      </c>
      <c r="K119" s="61" t="e">
        <f>INDEX(Jogos[[#This Row],[2]],1.8)</f>
        <v>#VALUE!</v>
      </c>
      <c r="L119" s="42" t="e">
        <f>INDEX(Jogos[[#This Row],[3]],1.8)</f>
        <v>#VALUE!</v>
      </c>
      <c r="M119" s="42" t="str">
        <f>IFERROR(INDEX(Matches!$W:$W,MATCH(L119,Matches!$B:$B,0)),"-")</f>
        <v>-</v>
      </c>
      <c r="N119" s="42" t="str">
        <f>IFERROR(INDEX(Matches!$X:$X,MATCH(L119,Matches!$B:$B,0)),"-")</f>
        <v>-</v>
      </c>
      <c r="O119" s="42" t="str">
        <f>IFERROR(INDEX(Matches!$Y:$Y,MATCH(L119,Matches!$B:$B,0)),"-")</f>
        <v>-</v>
      </c>
      <c r="P119" s="42">
        <f t="shared" si="3"/>
        <v>0</v>
      </c>
      <c r="Q119" s="55" t="str">
        <f>IFERROR(INDEX('HT(Away) %'!K:K,MATCH(L119,'HT(Away) %'!$A:$A,0)),"-")</f>
        <v>-</v>
      </c>
      <c r="R119" s="55" t="str">
        <f>IFERROR(INDEX('HT(Away) %'!M:M,MATCH(L119,'HT(Away) %'!$A:$A,0)),"-")</f>
        <v>-</v>
      </c>
      <c r="S119" s="82" t="e">
        <f>IF(#REF! = "-", "-",IF(#REF! &gt;#REF!, "Casa Vence", IF(#REF! &lt;#REF!, "Fora Vence", "Jogo Parelho")))</f>
        <v>#REF!</v>
      </c>
      <c r="T119" s="82"/>
      <c r="U119" s="82"/>
      <c r="V119" s="82"/>
    </row>
    <row r="120" spans="3:22" ht="16.5" thickTop="1" thickBot="1" x14ac:dyDescent="0.3">
      <c r="C120" s="42" t="str">
        <f>IFERROR(INDEX(Jogos!A:A,MATCH(J120,Jogos!$J:$J,0)),"-")</f>
        <v>-</v>
      </c>
      <c r="D120" s="55" t="str">
        <f>IFERROR(INDEX('HT(Home) %'!M:M,MATCH(J120,'HT(Home) %'!$A:$A,0)),"-")</f>
        <v>-</v>
      </c>
      <c r="E120" s="55" t="str">
        <f>IFERROR(INDEX('HT(Home) %'!K:K,MATCH(J120,'HT(Home) %'!$A:$A,0)),"-")</f>
        <v>-</v>
      </c>
      <c r="F120" s="42">
        <f t="shared" si="2"/>
        <v>0</v>
      </c>
      <c r="G120" s="42" t="str">
        <f>IFERROR(INDEX(Matches!$N:$N,MATCH(J120,Matches!$B:$B,0)),"-")</f>
        <v>-</v>
      </c>
      <c r="H120" s="42" t="str">
        <f>IFERROR(INDEX(Matches!$O:$O,MATCH(J120,Matches!$B:$B,0)),"-")</f>
        <v>-</v>
      </c>
      <c r="I120" s="42" t="str">
        <f>IFERROR(INDEX(Matches!$P:$P,MATCH(J120,Matches!$B:$B,0)),"-")</f>
        <v>-</v>
      </c>
      <c r="J120" s="42" t="e">
        <f>INDEX(Jogos[[#This Row],[Column1]],1.8)</f>
        <v>#VALUE!</v>
      </c>
      <c r="K120" s="61" t="e">
        <f>INDEX(Jogos[[#This Row],[2]],1.8)</f>
        <v>#VALUE!</v>
      </c>
      <c r="L120" s="42" t="e">
        <f>INDEX(Jogos[[#This Row],[3]],1.8)</f>
        <v>#VALUE!</v>
      </c>
      <c r="M120" s="42" t="str">
        <f>IFERROR(INDEX(Matches!$W:$W,MATCH(L120,Matches!$B:$B,0)),"-")</f>
        <v>-</v>
      </c>
      <c r="N120" s="42" t="str">
        <f>IFERROR(INDEX(Matches!$X:$X,MATCH(L120,Matches!$B:$B,0)),"-")</f>
        <v>-</v>
      </c>
      <c r="O120" s="42" t="str">
        <f>IFERROR(INDEX(Matches!$Y:$Y,MATCH(L120,Matches!$B:$B,0)),"-")</f>
        <v>-</v>
      </c>
      <c r="P120" s="42">
        <f t="shared" si="3"/>
        <v>0</v>
      </c>
      <c r="Q120" s="55" t="str">
        <f>IFERROR(INDEX('HT(Away) %'!K:K,MATCH(L120,'HT(Away) %'!$A:$A,0)),"-")</f>
        <v>-</v>
      </c>
      <c r="R120" s="55" t="str">
        <f>IFERROR(INDEX('HT(Away) %'!M:M,MATCH(L120,'HT(Away) %'!$A:$A,0)),"-")</f>
        <v>-</v>
      </c>
      <c r="S120" s="82" t="e">
        <f>IF(#REF! = "-", "-",IF(#REF! &gt;#REF!, "Casa Vence", IF(#REF! &lt;#REF!, "Fora Vence", "Jogo Parelho")))</f>
        <v>#REF!</v>
      </c>
      <c r="T120" s="82"/>
      <c r="U120" s="82"/>
      <c r="V120" s="82"/>
    </row>
    <row r="121" spans="3:22" ht="16.5" thickTop="1" thickBot="1" x14ac:dyDescent="0.3">
      <c r="C121" s="42" t="str">
        <f>IFERROR(INDEX(Jogos!A:A,MATCH(J121,Jogos!$J:$J,0)),"-")</f>
        <v>-</v>
      </c>
      <c r="D121" s="55" t="str">
        <f>IFERROR(INDEX('HT(Home) %'!M:M,MATCH(J121,'HT(Home) %'!$A:$A,0)),"-")</f>
        <v>-</v>
      </c>
      <c r="E121" s="55" t="str">
        <f>IFERROR(INDEX('HT(Home) %'!K:K,MATCH(J121,'HT(Home) %'!$A:$A,0)),"-")</f>
        <v>-</v>
      </c>
      <c r="F121" s="42">
        <f t="shared" si="2"/>
        <v>0</v>
      </c>
      <c r="G121" s="42" t="str">
        <f>IFERROR(INDEX(Matches!$N:$N,MATCH(J121,Matches!$B:$B,0)),"-")</f>
        <v>-</v>
      </c>
      <c r="H121" s="42" t="str">
        <f>IFERROR(INDEX(Matches!$O:$O,MATCH(J121,Matches!$B:$B,0)),"-")</f>
        <v>-</v>
      </c>
      <c r="I121" s="42" t="str">
        <f>IFERROR(INDEX(Matches!$P:$P,MATCH(J121,Matches!$B:$B,0)),"-")</f>
        <v>-</v>
      </c>
      <c r="J121" s="42" t="e">
        <f>INDEX(Jogos[[#This Row],[Column1]],1.8)</f>
        <v>#VALUE!</v>
      </c>
      <c r="K121" s="61" t="e">
        <f>INDEX(Jogos[[#This Row],[2]],1.8)</f>
        <v>#VALUE!</v>
      </c>
      <c r="L121" s="42" t="e">
        <f>INDEX(Jogos[[#This Row],[3]],1.8)</f>
        <v>#VALUE!</v>
      </c>
      <c r="M121" s="42" t="str">
        <f>IFERROR(INDEX(Matches!$W:$W,MATCH(L121,Matches!$B:$B,0)),"-")</f>
        <v>-</v>
      </c>
      <c r="N121" s="42" t="str">
        <f>IFERROR(INDEX(Matches!$X:$X,MATCH(L121,Matches!$B:$B,0)),"-")</f>
        <v>-</v>
      </c>
      <c r="O121" s="42" t="str">
        <f>IFERROR(INDEX(Matches!$Y:$Y,MATCH(L121,Matches!$B:$B,0)),"-")</f>
        <v>-</v>
      </c>
      <c r="P121" s="42">
        <f t="shared" si="3"/>
        <v>0</v>
      </c>
      <c r="Q121" s="55" t="str">
        <f>IFERROR(INDEX('HT(Away) %'!K:K,MATCH(L121,'HT(Away) %'!$A:$A,0)),"-")</f>
        <v>-</v>
      </c>
      <c r="R121" s="55" t="str">
        <f>IFERROR(INDEX('HT(Away) %'!M:M,MATCH(L121,'HT(Away) %'!$A:$A,0)),"-")</f>
        <v>-</v>
      </c>
      <c r="S121" s="82" t="e">
        <f>IF(#REF! = "-", "-",IF(#REF! &gt;#REF!, "Casa Vence", IF(#REF! &lt;#REF!, "Fora Vence", "Jogo Parelho")))</f>
        <v>#REF!</v>
      </c>
      <c r="T121" s="82"/>
      <c r="U121" s="82"/>
      <c r="V121" s="82"/>
    </row>
    <row r="122" spans="3:22" ht="16.5" thickTop="1" thickBot="1" x14ac:dyDescent="0.3">
      <c r="C122" s="42" t="str">
        <f>IFERROR(INDEX(Jogos!A:A,MATCH(J122,Jogos!$J:$J,0)),"-")</f>
        <v>-</v>
      </c>
      <c r="D122" s="55" t="str">
        <f>IFERROR(INDEX('HT(Home) %'!M:M,MATCH(J122,'HT(Home) %'!$A:$A,0)),"-")</f>
        <v>-</v>
      </c>
      <c r="E122" s="55" t="str">
        <f>IFERROR(INDEX('HT(Home) %'!K:K,MATCH(J122,'HT(Home) %'!$A:$A,0)),"-")</f>
        <v>-</v>
      </c>
      <c r="F122" s="42">
        <f t="shared" si="2"/>
        <v>0</v>
      </c>
      <c r="G122" s="42" t="str">
        <f>IFERROR(INDEX(Matches!$N:$N,MATCH(J122,Matches!$B:$B,0)),"-")</f>
        <v>-</v>
      </c>
      <c r="H122" s="42" t="str">
        <f>IFERROR(INDEX(Matches!$O:$O,MATCH(J122,Matches!$B:$B,0)),"-")</f>
        <v>-</v>
      </c>
      <c r="I122" s="42" t="str">
        <f>IFERROR(INDEX(Matches!$P:$P,MATCH(J122,Matches!$B:$B,0)),"-")</f>
        <v>-</v>
      </c>
      <c r="J122" s="42" t="e">
        <f>INDEX(Jogos[[#This Row],[Column1]],1.8)</f>
        <v>#VALUE!</v>
      </c>
      <c r="K122" s="61" t="e">
        <f>INDEX(Jogos[[#This Row],[2]],1.8)</f>
        <v>#VALUE!</v>
      </c>
      <c r="L122" s="42" t="e">
        <f>INDEX(Jogos[[#This Row],[3]],1.8)</f>
        <v>#VALUE!</v>
      </c>
      <c r="M122" s="42" t="str">
        <f>IFERROR(INDEX(Matches!$W:$W,MATCH(L122,Matches!$B:$B,0)),"-")</f>
        <v>-</v>
      </c>
      <c r="N122" s="42" t="str">
        <f>IFERROR(INDEX(Matches!$X:$X,MATCH(L122,Matches!$B:$B,0)),"-")</f>
        <v>-</v>
      </c>
      <c r="O122" s="42" t="str">
        <f>IFERROR(INDEX(Matches!$Y:$Y,MATCH(L122,Matches!$B:$B,0)),"-")</f>
        <v>-</v>
      </c>
      <c r="P122" s="42">
        <f t="shared" si="3"/>
        <v>0</v>
      </c>
      <c r="Q122" s="55" t="str">
        <f>IFERROR(INDEX('HT(Away) %'!K:K,MATCH(L122,'HT(Away) %'!$A:$A,0)),"-")</f>
        <v>-</v>
      </c>
      <c r="R122" s="55" t="str">
        <f>IFERROR(INDEX('HT(Away) %'!M:M,MATCH(L122,'HT(Away) %'!$A:$A,0)),"-")</f>
        <v>-</v>
      </c>
      <c r="S122" s="82" t="e">
        <f>IF(#REF! = "-", "-",IF(#REF! &gt;#REF!, "Casa Vence", IF(#REF! &lt;#REF!, "Fora Vence", "Jogo Parelho")))</f>
        <v>#REF!</v>
      </c>
      <c r="T122" s="82"/>
      <c r="U122" s="82"/>
      <c r="V122" s="82"/>
    </row>
    <row r="123" spans="3:22" ht="16.5" thickTop="1" thickBot="1" x14ac:dyDescent="0.3">
      <c r="C123" s="42" t="str">
        <f>IFERROR(INDEX(Jogos!A:A,MATCH(J123,Jogos!$J:$J,0)),"-")</f>
        <v>-</v>
      </c>
      <c r="D123" s="55" t="str">
        <f>IFERROR(INDEX('HT(Home) %'!M:M,MATCH(J123,'HT(Home) %'!$A:$A,0)),"-")</f>
        <v>-</v>
      </c>
      <c r="E123" s="55" t="str">
        <f>IFERROR(INDEX('HT(Home) %'!K:K,MATCH(J123,'HT(Home) %'!$A:$A,0)),"-")</f>
        <v>-</v>
      </c>
      <c r="F123" s="42">
        <f t="shared" si="2"/>
        <v>0</v>
      </c>
      <c r="G123" s="42" t="str">
        <f>IFERROR(INDEX(Matches!$N:$N,MATCH(J123,Matches!$B:$B,0)),"-")</f>
        <v>-</v>
      </c>
      <c r="H123" s="42" t="str">
        <f>IFERROR(INDEX(Matches!$O:$O,MATCH(J123,Matches!$B:$B,0)),"-")</f>
        <v>-</v>
      </c>
      <c r="I123" s="42" t="str">
        <f>IFERROR(INDEX(Matches!$P:$P,MATCH(J123,Matches!$B:$B,0)),"-")</f>
        <v>-</v>
      </c>
      <c r="J123" s="42" t="e">
        <f>INDEX(Jogos[[#This Row],[Column1]],1.8)</f>
        <v>#VALUE!</v>
      </c>
      <c r="K123" s="61" t="e">
        <f>INDEX(Jogos[[#This Row],[2]],1.8)</f>
        <v>#VALUE!</v>
      </c>
      <c r="L123" s="42" t="e">
        <f>INDEX(Jogos[[#This Row],[3]],1.8)</f>
        <v>#VALUE!</v>
      </c>
      <c r="M123" s="42" t="str">
        <f>IFERROR(INDEX(Matches!$W:$W,MATCH(L123,Matches!$B:$B,0)),"-")</f>
        <v>-</v>
      </c>
      <c r="N123" s="42" t="str">
        <f>IFERROR(INDEX(Matches!$X:$X,MATCH(L123,Matches!$B:$B,0)),"-")</f>
        <v>-</v>
      </c>
      <c r="O123" s="42" t="str">
        <f>IFERROR(INDEX(Matches!$Y:$Y,MATCH(L123,Matches!$B:$B,0)),"-")</f>
        <v>-</v>
      </c>
      <c r="P123" s="42">
        <f t="shared" si="3"/>
        <v>0</v>
      </c>
      <c r="Q123" s="55" t="str">
        <f>IFERROR(INDEX('HT(Away) %'!K:K,MATCH(L123,'HT(Away) %'!$A:$A,0)),"-")</f>
        <v>-</v>
      </c>
      <c r="R123" s="55" t="str">
        <f>IFERROR(INDEX('HT(Away) %'!M:M,MATCH(L123,'HT(Away) %'!$A:$A,0)),"-")</f>
        <v>-</v>
      </c>
      <c r="S123" s="82" t="e">
        <f>IF(#REF! = "-", "-",IF(#REF! &gt;#REF!, "Casa Vence", IF(#REF! &lt;#REF!, "Fora Vence", "Jogo Parelho")))</f>
        <v>#REF!</v>
      </c>
      <c r="T123" s="82"/>
      <c r="U123" s="82"/>
      <c r="V123" s="82"/>
    </row>
    <row r="124" spans="3:22" ht="16.5" thickTop="1" thickBot="1" x14ac:dyDescent="0.3">
      <c r="C124" s="42" t="str">
        <f>IFERROR(INDEX(Jogos!A:A,MATCH(J124,Jogos!$J:$J,0)),"-")</f>
        <v>-</v>
      </c>
      <c r="D124" s="55" t="str">
        <f>IFERROR(INDEX('HT(Home) %'!M:M,MATCH(J124,'HT(Home) %'!$A:$A,0)),"-")</f>
        <v>-</v>
      </c>
      <c r="E124" s="55" t="str">
        <f>IFERROR(INDEX('HT(Home) %'!K:K,MATCH(J124,'HT(Home) %'!$A:$A,0)),"-")</f>
        <v>-</v>
      </c>
      <c r="F124" s="42">
        <f t="shared" si="2"/>
        <v>0</v>
      </c>
      <c r="G124" s="42" t="str">
        <f>IFERROR(INDEX(Matches!$N:$N,MATCH(J124,Matches!$B:$B,0)),"-")</f>
        <v>-</v>
      </c>
      <c r="H124" s="42" t="str">
        <f>IFERROR(INDEX(Matches!$O:$O,MATCH(J124,Matches!$B:$B,0)),"-")</f>
        <v>-</v>
      </c>
      <c r="I124" s="42" t="str">
        <f>IFERROR(INDEX(Matches!$P:$P,MATCH(J124,Matches!$B:$B,0)),"-")</f>
        <v>-</v>
      </c>
      <c r="J124" s="42" t="e">
        <f>INDEX(Jogos[[#This Row],[Column1]],1.8)</f>
        <v>#VALUE!</v>
      </c>
      <c r="K124" s="61" t="e">
        <f>INDEX(Jogos[[#This Row],[2]],1.8)</f>
        <v>#VALUE!</v>
      </c>
      <c r="L124" s="42" t="e">
        <f>INDEX(Jogos[[#This Row],[3]],1.8)</f>
        <v>#VALUE!</v>
      </c>
      <c r="M124" s="42" t="str">
        <f>IFERROR(INDEX(Matches!$W:$W,MATCH(L124,Matches!$B:$B,0)),"-")</f>
        <v>-</v>
      </c>
      <c r="N124" s="42" t="str">
        <f>IFERROR(INDEX(Matches!$X:$X,MATCH(L124,Matches!$B:$B,0)),"-")</f>
        <v>-</v>
      </c>
      <c r="O124" s="42" t="str">
        <f>IFERROR(INDEX(Matches!$Y:$Y,MATCH(L124,Matches!$B:$B,0)),"-")</f>
        <v>-</v>
      </c>
      <c r="P124" s="42">
        <f t="shared" si="3"/>
        <v>0</v>
      </c>
      <c r="Q124" s="55" t="str">
        <f>IFERROR(INDEX('HT(Away) %'!K:K,MATCH(L124,'HT(Away) %'!$A:$A,0)),"-")</f>
        <v>-</v>
      </c>
      <c r="R124" s="55" t="str">
        <f>IFERROR(INDEX('HT(Away) %'!M:M,MATCH(L124,'HT(Away) %'!$A:$A,0)),"-")</f>
        <v>-</v>
      </c>
      <c r="S124" s="82" t="e">
        <f>IF(#REF! = "-", "-",IF(#REF! &gt;#REF!, "Casa Vence", IF(#REF! &lt;#REF!, "Fora Vence", "Jogo Parelho")))</f>
        <v>#REF!</v>
      </c>
      <c r="T124" s="82"/>
      <c r="U124" s="82"/>
      <c r="V124" s="82"/>
    </row>
    <row r="125" spans="3:22" ht="16.5" thickTop="1" thickBot="1" x14ac:dyDescent="0.3">
      <c r="C125" s="42" t="str">
        <f>IFERROR(INDEX(Jogos!A:A,MATCH(J125,Jogos!$J:$J,0)),"-")</f>
        <v>-</v>
      </c>
      <c r="D125" s="55" t="str">
        <f>IFERROR(INDEX('HT(Home) %'!M:M,MATCH(J125,'HT(Home) %'!$A:$A,0)),"-")</f>
        <v>-</v>
      </c>
      <c r="E125" s="55" t="str">
        <f>IFERROR(INDEX('HT(Home) %'!K:K,MATCH(J125,'HT(Home) %'!$A:$A,0)),"-")</f>
        <v>-</v>
      </c>
      <c r="F125" s="42">
        <f t="shared" si="2"/>
        <v>0</v>
      </c>
      <c r="G125" s="42" t="str">
        <f>IFERROR(INDEX(Matches!$N:$N,MATCH(J125,Matches!$B:$B,0)),"-")</f>
        <v>-</v>
      </c>
      <c r="H125" s="42" t="str">
        <f>IFERROR(INDEX(Matches!$O:$O,MATCH(J125,Matches!$B:$B,0)),"-")</f>
        <v>-</v>
      </c>
      <c r="I125" s="42" t="str">
        <f>IFERROR(INDEX(Matches!$P:$P,MATCH(J125,Matches!$B:$B,0)),"-")</f>
        <v>-</v>
      </c>
      <c r="J125" s="42" t="e">
        <f>INDEX(Jogos[[#This Row],[Column1]],1.8)</f>
        <v>#VALUE!</v>
      </c>
      <c r="K125" s="61" t="e">
        <f>INDEX(Jogos[[#This Row],[2]],1.8)</f>
        <v>#VALUE!</v>
      </c>
      <c r="L125" s="42" t="e">
        <f>INDEX(Jogos[[#This Row],[3]],1.8)</f>
        <v>#VALUE!</v>
      </c>
      <c r="M125" s="42" t="str">
        <f>IFERROR(INDEX(Matches!$W:$W,MATCH(L125,Matches!$B:$B,0)),"-")</f>
        <v>-</v>
      </c>
      <c r="N125" s="42" t="str">
        <f>IFERROR(INDEX(Matches!$X:$X,MATCH(L125,Matches!$B:$B,0)),"-")</f>
        <v>-</v>
      </c>
      <c r="O125" s="42" t="str">
        <f>IFERROR(INDEX(Matches!$Y:$Y,MATCH(L125,Matches!$B:$B,0)),"-")</f>
        <v>-</v>
      </c>
      <c r="P125" s="42">
        <f t="shared" si="3"/>
        <v>0</v>
      </c>
      <c r="Q125" s="55" t="str">
        <f>IFERROR(INDEX('HT(Away) %'!K:K,MATCH(L125,'HT(Away) %'!$A:$A,0)),"-")</f>
        <v>-</v>
      </c>
      <c r="R125" s="55" t="str">
        <f>IFERROR(INDEX('HT(Away) %'!M:M,MATCH(L125,'HT(Away) %'!$A:$A,0)),"-")</f>
        <v>-</v>
      </c>
      <c r="S125" s="82" t="e">
        <f>IF(#REF! = "-", "-",IF(#REF! &gt;#REF!, "Casa Vence", IF(#REF! &lt;#REF!, "Fora Vence", "Jogo Parelho")))</f>
        <v>#REF!</v>
      </c>
      <c r="T125" s="82"/>
      <c r="U125" s="82"/>
      <c r="V125" s="82"/>
    </row>
    <row r="126" spans="3:22" ht="16.5" thickTop="1" thickBot="1" x14ac:dyDescent="0.3">
      <c r="C126" s="42" t="str">
        <f>IFERROR(INDEX(Jogos!A:A,MATCH(J126,Jogos!$J:$J,0)),"-")</f>
        <v>-</v>
      </c>
      <c r="D126" s="55" t="str">
        <f>IFERROR(INDEX('HT(Home) %'!M:M,MATCH(J126,'HT(Home) %'!$A:$A,0)),"-")</f>
        <v>-</v>
      </c>
      <c r="E126" s="55" t="str">
        <f>IFERROR(INDEX('HT(Home) %'!K:K,MATCH(J126,'HT(Home) %'!$A:$A,0)),"-")</f>
        <v>-</v>
      </c>
      <c r="F126" s="42">
        <f t="shared" si="2"/>
        <v>0</v>
      </c>
      <c r="G126" s="42" t="str">
        <f>IFERROR(INDEX(Matches!$N:$N,MATCH(J126,Matches!$B:$B,0)),"-")</f>
        <v>-</v>
      </c>
      <c r="H126" s="42" t="str">
        <f>IFERROR(INDEX(Matches!$O:$O,MATCH(J126,Matches!$B:$B,0)),"-")</f>
        <v>-</v>
      </c>
      <c r="I126" s="42" t="str">
        <f>IFERROR(INDEX(Matches!$P:$P,MATCH(J126,Matches!$B:$B,0)),"-")</f>
        <v>-</v>
      </c>
      <c r="J126" s="42" t="e">
        <f>INDEX(Jogos[[#This Row],[Column1]],1.8)</f>
        <v>#VALUE!</v>
      </c>
      <c r="K126" s="61" t="e">
        <f>INDEX(Jogos[[#This Row],[2]],1.8)</f>
        <v>#VALUE!</v>
      </c>
      <c r="L126" s="42" t="e">
        <f>INDEX(Jogos[[#This Row],[3]],1.8)</f>
        <v>#VALUE!</v>
      </c>
      <c r="M126" s="42" t="str">
        <f>IFERROR(INDEX(Matches!$W:$W,MATCH(L126,Matches!$B:$B,0)),"-")</f>
        <v>-</v>
      </c>
      <c r="N126" s="42" t="str">
        <f>IFERROR(INDEX(Matches!$X:$X,MATCH(L126,Matches!$B:$B,0)),"-")</f>
        <v>-</v>
      </c>
      <c r="O126" s="42" t="str">
        <f>IFERROR(INDEX(Matches!$Y:$Y,MATCH(L126,Matches!$B:$B,0)),"-")</f>
        <v>-</v>
      </c>
      <c r="P126" s="42">
        <f t="shared" si="3"/>
        <v>0</v>
      </c>
      <c r="Q126" s="55" t="str">
        <f>IFERROR(INDEX('HT(Away) %'!K:K,MATCH(L126,'HT(Away) %'!$A:$A,0)),"-")</f>
        <v>-</v>
      </c>
      <c r="R126" s="55" t="str">
        <f>IFERROR(INDEX('HT(Away) %'!M:M,MATCH(L126,'HT(Away) %'!$A:$A,0)),"-")</f>
        <v>-</v>
      </c>
      <c r="S126" s="82" t="e">
        <f>IF(#REF! = "-", "-",IF(#REF! &gt;#REF!, "Casa Vence", IF(#REF! &lt;#REF!, "Fora Vence", "Jogo Parelho")))</f>
        <v>#REF!</v>
      </c>
      <c r="T126" s="82"/>
      <c r="U126" s="82"/>
      <c r="V126" s="82"/>
    </row>
    <row r="127" spans="3:22" ht="16.5" thickTop="1" thickBot="1" x14ac:dyDescent="0.3">
      <c r="C127" s="42" t="str">
        <f>IFERROR(INDEX(Jogos!A:A,MATCH(J127,Jogos!$J:$J,0)),"-")</f>
        <v>-</v>
      </c>
      <c r="D127" s="55" t="str">
        <f>IFERROR(INDEX('HT(Home) %'!M:M,MATCH(J127,'HT(Home) %'!$A:$A,0)),"-")</f>
        <v>-</v>
      </c>
      <c r="E127" s="55" t="str">
        <f>IFERROR(INDEX('HT(Home) %'!K:K,MATCH(J127,'HT(Home) %'!$A:$A,0)),"-")</f>
        <v>-</v>
      </c>
      <c r="F127" s="42">
        <f t="shared" si="2"/>
        <v>0</v>
      </c>
      <c r="G127" s="42" t="str">
        <f>IFERROR(INDEX(Matches!$N:$N,MATCH(J127,Matches!$B:$B,0)),"-")</f>
        <v>-</v>
      </c>
      <c r="H127" s="42" t="str">
        <f>IFERROR(INDEX(Matches!$O:$O,MATCH(J127,Matches!$B:$B,0)),"-")</f>
        <v>-</v>
      </c>
      <c r="I127" s="42" t="str">
        <f>IFERROR(INDEX(Matches!$P:$P,MATCH(J127,Matches!$B:$B,0)),"-")</f>
        <v>-</v>
      </c>
      <c r="J127" s="42" t="e">
        <f>INDEX(Jogos[[#This Row],[Column1]],1.8)</f>
        <v>#VALUE!</v>
      </c>
      <c r="K127" s="61" t="e">
        <f>INDEX(Jogos[[#This Row],[2]],1.8)</f>
        <v>#VALUE!</v>
      </c>
      <c r="L127" s="42" t="e">
        <f>INDEX(Jogos[[#This Row],[3]],1.8)</f>
        <v>#VALUE!</v>
      </c>
      <c r="M127" s="42" t="str">
        <f>IFERROR(INDEX(Matches!$W:$W,MATCH(L127,Matches!$B:$B,0)),"-")</f>
        <v>-</v>
      </c>
      <c r="N127" s="42" t="str">
        <f>IFERROR(INDEX(Matches!$X:$X,MATCH(L127,Matches!$B:$B,0)),"-")</f>
        <v>-</v>
      </c>
      <c r="O127" s="42" t="str">
        <f>IFERROR(INDEX(Matches!$Y:$Y,MATCH(L127,Matches!$B:$B,0)),"-")</f>
        <v>-</v>
      </c>
      <c r="P127" s="42">
        <f t="shared" si="3"/>
        <v>0</v>
      </c>
      <c r="Q127" s="55" t="str">
        <f>IFERROR(INDEX('HT(Away) %'!K:K,MATCH(L127,'HT(Away) %'!$A:$A,0)),"-")</f>
        <v>-</v>
      </c>
      <c r="R127" s="55" t="str">
        <f>IFERROR(INDEX('HT(Away) %'!M:M,MATCH(L127,'HT(Away) %'!$A:$A,0)),"-")</f>
        <v>-</v>
      </c>
      <c r="S127" s="82" t="e">
        <f>IF(#REF! = "-", "-",IF(#REF! &gt;#REF!, "Casa Vence", IF(#REF! &lt;#REF!, "Fora Vence", "Jogo Parelho")))</f>
        <v>#REF!</v>
      </c>
      <c r="T127" s="82"/>
      <c r="U127" s="82"/>
      <c r="V127" s="82"/>
    </row>
    <row r="128" spans="3:22" ht="16.5" thickTop="1" thickBot="1" x14ac:dyDescent="0.3">
      <c r="C128" s="42" t="str">
        <f>IFERROR(INDEX(Jogos!A:A,MATCH(J128,Jogos!$J:$J,0)),"-")</f>
        <v>-</v>
      </c>
      <c r="D128" s="55" t="str">
        <f>IFERROR(INDEX('HT(Home) %'!M:M,MATCH(J128,'HT(Home) %'!$A:$A,0)),"-")</f>
        <v>-</v>
      </c>
      <c r="E128" s="55" t="str">
        <f>IFERROR(INDEX('HT(Home) %'!K:K,MATCH(J128,'HT(Home) %'!$A:$A,0)),"-")</f>
        <v>-</v>
      </c>
      <c r="F128" s="42">
        <f t="shared" si="2"/>
        <v>0</v>
      </c>
      <c r="G128" s="42" t="str">
        <f>IFERROR(INDEX(Matches!$N:$N,MATCH(J128,Matches!$B:$B,0)),"-")</f>
        <v>-</v>
      </c>
      <c r="H128" s="42" t="str">
        <f>IFERROR(INDEX(Matches!$O:$O,MATCH(J128,Matches!$B:$B,0)),"-")</f>
        <v>-</v>
      </c>
      <c r="I128" s="42" t="str">
        <f>IFERROR(INDEX(Matches!$P:$P,MATCH(J128,Matches!$B:$B,0)),"-")</f>
        <v>-</v>
      </c>
      <c r="J128" s="42" t="e">
        <f>INDEX(Jogos[[#This Row],[Column1]],1.8)</f>
        <v>#VALUE!</v>
      </c>
      <c r="K128" s="61" t="e">
        <f>INDEX(Jogos[[#This Row],[2]],1.8)</f>
        <v>#VALUE!</v>
      </c>
      <c r="L128" s="42" t="e">
        <f>INDEX(Jogos[[#This Row],[3]],1.8)</f>
        <v>#VALUE!</v>
      </c>
      <c r="M128" s="42" t="str">
        <f>IFERROR(INDEX(Matches!$W:$W,MATCH(L128,Matches!$B:$B,0)),"-")</f>
        <v>-</v>
      </c>
      <c r="N128" s="42" t="str">
        <f>IFERROR(INDEX(Matches!$X:$X,MATCH(L128,Matches!$B:$B,0)),"-")</f>
        <v>-</v>
      </c>
      <c r="O128" s="42" t="str">
        <f>IFERROR(INDEX(Matches!$Y:$Y,MATCH(L128,Matches!$B:$B,0)),"-")</f>
        <v>-</v>
      </c>
      <c r="P128" s="42">
        <f t="shared" si="3"/>
        <v>0</v>
      </c>
      <c r="Q128" s="55" t="str">
        <f>IFERROR(INDEX('HT(Away) %'!K:K,MATCH(L128,'HT(Away) %'!$A:$A,0)),"-")</f>
        <v>-</v>
      </c>
      <c r="R128" s="55" t="str">
        <f>IFERROR(INDEX('HT(Away) %'!M:M,MATCH(L128,'HT(Away) %'!$A:$A,0)),"-")</f>
        <v>-</v>
      </c>
      <c r="S128" s="82" t="e">
        <f>IF(#REF! = "-", "-",IF(#REF! &gt;#REF!, "Casa Vence", IF(#REF! &lt;#REF!, "Fora Vence", "Jogo Parelho")))</f>
        <v>#REF!</v>
      </c>
      <c r="T128" s="82"/>
      <c r="U128" s="82"/>
      <c r="V128" s="82"/>
    </row>
    <row r="129" spans="3:22" ht="16.5" thickTop="1" thickBot="1" x14ac:dyDescent="0.3">
      <c r="C129" s="42" t="str">
        <f>IFERROR(INDEX(Jogos!A:A,MATCH(J129,Jogos!$J:$J,0)),"-")</f>
        <v>-</v>
      </c>
      <c r="D129" s="55" t="str">
        <f>IFERROR(INDEX('HT(Home) %'!M:M,MATCH(J129,'HT(Home) %'!$A:$A,0)),"-")</f>
        <v>-</v>
      </c>
      <c r="E129" s="55" t="str">
        <f>IFERROR(INDEX('HT(Home) %'!K:K,MATCH(J129,'HT(Home) %'!$A:$A,0)),"-")</f>
        <v>-</v>
      </c>
      <c r="F129" s="42">
        <f t="shared" si="2"/>
        <v>0</v>
      </c>
      <c r="G129" s="42" t="str">
        <f>IFERROR(INDEX(Matches!$N:$N,MATCH(J129,Matches!$B:$B,0)),"-")</f>
        <v>-</v>
      </c>
      <c r="H129" s="42" t="str">
        <f>IFERROR(INDEX(Matches!$O:$O,MATCH(J129,Matches!$B:$B,0)),"-")</f>
        <v>-</v>
      </c>
      <c r="I129" s="42" t="str">
        <f>IFERROR(INDEX(Matches!$P:$P,MATCH(J129,Matches!$B:$B,0)),"-")</f>
        <v>-</v>
      </c>
      <c r="J129" s="42" t="e">
        <f>INDEX(Jogos[[#This Row],[Column1]],1.8)</f>
        <v>#VALUE!</v>
      </c>
      <c r="K129" s="61" t="e">
        <f>INDEX(Jogos[[#This Row],[2]],1.8)</f>
        <v>#VALUE!</v>
      </c>
      <c r="L129" s="42" t="e">
        <f>INDEX(Jogos[[#This Row],[3]],1.8)</f>
        <v>#VALUE!</v>
      </c>
      <c r="M129" s="42" t="str">
        <f>IFERROR(INDEX(Matches!$W:$W,MATCH(L129,Matches!$B:$B,0)),"-")</f>
        <v>-</v>
      </c>
      <c r="N129" s="42" t="str">
        <f>IFERROR(INDEX(Matches!$X:$X,MATCH(L129,Matches!$B:$B,0)),"-")</f>
        <v>-</v>
      </c>
      <c r="O129" s="42" t="str">
        <f>IFERROR(INDEX(Matches!$Y:$Y,MATCH(L129,Matches!$B:$B,0)),"-")</f>
        <v>-</v>
      </c>
      <c r="P129" s="42">
        <f t="shared" si="3"/>
        <v>0</v>
      </c>
      <c r="Q129" s="55" t="str">
        <f>IFERROR(INDEX('HT(Away) %'!K:K,MATCH(L129,'HT(Away) %'!$A:$A,0)),"-")</f>
        <v>-</v>
      </c>
      <c r="R129" s="55" t="str">
        <f>IFERROR(INDEX('HT(Away) %'!M:M,MATCH(L129,'HT(Away) %'!$A:$A,0)),"-")</f>
        <v>-</v>
      </c>
      <c r="S129" s="82" t="e">
        <f>IF(#REF! = "-", "-",IF(#REF! &gt;#REF!, "Casa Vence", IF(#REF! &lt;#REF!, "Fora Vence", "Jogo Parelho")))</f>
        <v>#REF!</v>
      </c>
      <c r="T129" s="82"/>
      <c r="U129" s="82"/>
      <c r="V129" s="82"/>
    </row>
    <row r="130" spans="3:22" ht="16.5" thickTop="1" thickBot="1" x14ac:dyDescent="0.3">
      <c r="C130" s="42" t="str">
        <f>IFERROR(INDEX(Jogos!A:A,MATCH(J130,Jogos!$J:$J,0)),"-")</f>
        <v>-</v>
      </c>
      <c r="D130" s="55" t="str">
        <f>IFERROR(INDEX('HT(Home) %'!M:M,MATCH(J130,'HT(Home) %'!$A:$A,0)),"-")</f>
        <v>-</v>
      </c>
      <c r="E130" s="55" t="str">
        <f>IFERROR(INDEX('HT(Home) %'!K:K,MATCH(J130,'HT(Home) %'!$A:$A,0)),"-")</f>
        <v>-</v>
      </c>
      <c r="F130" s="42">
        <f t="shared" ref="F130:F193" si="4">SUM(G130:I130)</f>
        <v>0</v>
      </c>
      <c r="G130" s="42" t="str">
        <f>IFERROR(INDEX(Matches!$N:$N,MATCH(J130,Matches!$B:$B,0)),"-")</f>
        <v>-</v>
      </c>
      <c r="H130" s="42" t="str">
        <f>IFERROR(INDEX(Matches!$O:$O,MATCH(J130,Matches!$B:$B,0)),"-")</f>
        <v>-</v>
      </c>
      <c r="I130" s="42" t="str">
        <f>IFERROR(INDEX(Matches!$P:$P,MATCH(J130,Matches!$B:$B,0)),"-")</f>
        <v>-</v>
      </c>
      <c r="J130" s="42" t="e">
        <f>INDEX(Jogos[[#This Row],[Column1]],1.8)</f>
        <v>#VALUE!</v>
      </c>
      <c r="K130" s="61" t="e">
        <f>INDEX(Jogos[[#This Row],[2]],1.8)</f>
        <v>#VALUE!</v>
      </c>
      <c r="L130" s="42" t="e">
        <f>INDEX(Jogos[[#This Row],[3]],1.8)</f>
        <v>#VALUE!</v>
      </c>
      <c r="M130" s="42" t="str">
        <f>IFERROR(INDEX(Matches!$W:$W,MATCH(L130,Matches!$B:$B,0)),"-")</f>
        <v>-</v>
      </c>
      <c r="N130" s="42" t="str">
        <f>IFERROR(INDEX(Matches!$X:$X,MATCH(L130,Matches!$B:$B,0)),"-")</f>
        <v>-</v>
      </c>
      <c r="O130" s="42" t="str">
        <f>IFERROR(INDEX(Matches!$Y:$Y,MATCH(L130,Matches!$B:$B,0)),"-")</f>
        <v>-</v>
      </c>
      <c r="P130" s="42">
        <f t="shared" ref="P130:P193" si="5">SUM(M130:O130)</f>
        <v>0</v>
      </c>
      <c r="Q130" s="55" t="str">
        <f>IFERROR(INDEX('HT(Away) %'!K:K,MATCH(L130,'HT(Away) %'!$A:$A,0)),"-")</f>
        <v>-</v>
      </c>
      <c r="R130" s="55" t="str">
        <f>IFERROR(INDEX('HT(Away) %'!M:M,MATCH(L130,'HT(Away) %'!$A:$A,0)),"-")</f>
        <v>-</v>
      </c>
      <c r="S130" s="82" t="e">
        <f>IF(#REF! = "-", "-",IF(#REF! &gt;#REF!, "Casa Vence", IF(#REF! &lt;#REF!, "Fora Vence", "Jogo Parelho")))</f>
        <v>#REF!</v>
      </c>
      <c r="T130" s="82"/>
      <c r="U130" s="82"/>
      <c r="V130" s="82"/>
    </row>
    <row r="131" spans="3:22" ht="16.5" thickTop="1" thickBot="1" x14ac:dyDescent="0.3">
      <c r="C131" s="42" t="str">
        <f>IFERROR(INDEX(Jogos!A:A,MATCH(J131,Jogos!$J:$J,0)),"-")</f>
        <v>-</v>
      </c>
      <c r="D131" s="55" t="str">
        <f>IFERROR(INDEX('HT(Home) %'!M:M,MATCH(J131,'HT(Home) %'!$A:$A,0)),"-")</f>
        <v>-</v>
      </c>
      <c r="E131" s="55" t="str">
        <f>IFERROR(INDEX('HT(Home) %'!K:K,MATCH(J131,'HT(Home) %'!$A:$A,0)),"-")</f>
        <v>-</v>
      </c>
      <c r="F131" s="42">
        <f t="shared" si="4"/>
        <v>0</v>
      </c>
      <c r="G131" s="42" t="str">
        <f>IFERROR(INDEX(Matches!$N:$N,MATCH(J131,Matches!$B:$B,0)),"-")</f>
        <v>-</v>
      </c>
      <c r="H131" s="42" t="str">
        <f>IFERROR(INDEX(Matches!$O:$O,MATCH(J131,Matches!$B:$B,0)),"-")</f>
        <v>-</v>
      </c>
      <c r="I131" s="42" t="str">
        <f>IFERROR(INDEX(Matches!$P:$P,MATCH(J131,Matches!$B:$B,0)),"-")</f>
        <v>-</v>
      </c>
      <c r="J131" s="42" t="e">
        <f>INDEX(Jogos[[#This Row],[Column1]],1.8)</f>
        <v>#VALUE!</v>
      </c>
      <c r="K131" s="61" t="e">
        <f>INDEX(Jogos[[#This Row],[2]],1.8)</f>
        <v>#VALUE!</v>
      </c>
      <c r="L131" s="42" t="e">
        <f>INDEX(Jogos[[#This Row],[3]],1.8)</f>
        <v>#VALUE!</v>
      </c>
      <c r="M131" s="42" t="str">
        <f>IFERROR(INDEX(Matches!$W:$W,MATCH(L131,Matches!$B:$B,0)),"-")</f>
        <v>-</v>
      </c>
      <c r="N131" s="42" t="str">
        <f>IFERROR(INDEX(Matches!$X:$X,MATCH(L131,Matches!$B:$B,0)),"-")</f>
        <v>-</v>
      </c>
      <c r="O131" s="42" t="str">
        <f>IFERROR(INDEX(Matches!$Y:$Y,MATCH(L131,Matches!$B:$B,0)),"-")</f>
        <v>-</v>
      </c>
      <c r="P131" s="42">
        <f t="shared" si="5"/>
        <v>0</v>
      </c>
      <c r="Q131" s="55" t="str">
        <f>IFERROR(INDEX('HT(Away) %'!K:K,MATCH(L131,'HT(Away) %'!$A:$A,0)),"-")</f>
        <v>-</v>
      </c>
      <c r="R131" s="55" t="str">
        <f>IFERROR(INDEX('HT(Away) %'!M:M,MATCH(L131,'HT(Away) %'!$A:$A,0)),"-")</f>
        <v>-</v>
      </c>
      <c r="S131" s="82" t="e">
        <f>IF(#REF! = "-", "-",IF(#REF! &gt;#REF!, "Casa Vence", IF(#REF! &lt;#REF!, "Fora Vence", "Jogo Parelho")))</f>
        <v>#REF!</v>
      </c>
      <c r="T131" s="82"/>
      <c r="U131" s="82"/>
      <c r="V131" s="82"/>
    </row>
    <row r="132" spans="3:22" ht="16.5" thickTop="1" thickBot="1" x14ac:dyDescent="0.3">
      <c r="C132" s="42" t="str">
        <f>IFERROR(INDEX(Jogos!A:A,MATCH(J132,Jogos!$J:$J,0)),"-")</f>
        <v>-</v>
      </c>
      <c r="D132" s="55" t="str">
        <f>IFERROR(INDEX('HT(Home) %'!M:M,MATCH(J132,'HT(Home) %'!$A:$A,0)),"-")</f>
        <v>-</v>
      </c>
      <c r="E132" s="55" t="str">
        <f>IFERROR(INDEX('HT(Home) %'!K:K,MATCH(J132,'HT(Home) %'!$A:$A,0)),"-")</f>
        <v>-</v>
      </c>
      <c r="F132" s="42">
        <f t="shared" si="4"/>
        <v>0</v>
      </c>
      <c r="G132" s="42" t="str">
        <f>IFERROR(INDEX(Matches!$N:$N,MATCH(J132,Matches!$B:$B,0)),"-")</f>
        <v>-</v>
      </c>
      <c r="H132" s="42" t="str">
        <f>IFERROR(INDEX(Matches!$O:$O,MATCH(J132,Matches!$B:$B,0)),"-")</f>
        <v>-</v>
      </c>
      <c r="I132" s="42" t="str">
        <f>IFERROR(INDEX(Matches!$P:$P,MATCH(J132,Matches!$B:$B,0)),"-")</f>
        <v>-</v>
      </c>
      <c r="J132" s="42" t="e">
        <f>INDEX(Jogos[[#This Row],[Column1]],1.8)</f>
        <v>#VALUE!</v>
      </c>
      <c r="K132" s="61" t="e">
        <f>INDEX(Jogos[[#This Row],[2]],1.8)</f>
        <v>#VALUE!</v>
      </c>
      <c r="L132" s="42" t="e">
        <f>INDEX(Jogos[[#This Row],[3]],1.8)</f>
        <v>#VALUE!</v>
      </c>
      <c r="M132" s="42" t="str">
        <f>IFERROR(INDEX(Matches!$W:$W,MATCH(L132,Matches!$B:$B,0)),"-")</f>
        <v>-</v>
      </c>
      <c r="N132" s="42" t="str">
        <f>IFERROR(INDEX(Matches!$X:$X,MATCH(L132,Matches!$B:$B,0)),"-")</f>
        <v>-</v>
      </c>
      <c r="O132" s="42" t="str">
        <f>IFERROR(INDEX(Matches!$Y:$Y,MATCH(L132,Matches!$B:$B,0)),"-")</f>
        <v>-</v>
      </c>
      <c r="P132" s="42">
        <f t="shared" si="5"/>
        <v>0</v>
      </c>
      <c r="Q132" s="55" t="str">
        <f>IFERROR(INDEX('HT(Away) %'!K:K,MATCH(L132,'HT(Away) %'!$A:$A,0)),"-")</f>
        <v>-</v>
      </c>
      <c r="R132" s="55" t="str">
        <f>IFERROR(INDEX('HT(Away) %'!M:M,MATCH(L132,'HT(Away) %'!$A:$A,0)),"-")</f>
        <v>-</v>
      </c>
      <c r="S132" s="82" t="e">
        <f>IF(#REF! = "-", "-",IF(#REF! &gt;#REF!, "Casa Vence", IF(#REF! &lt;#REF!, "Fora Vence", "Jogo Parelho")))</f>
        <v>#REF!</v>
      </c>
      <c r="T132" s="82"/>
      <c r="U132" s="82"/>
      <c r="V132" s="82"/>
    </row>
    <row r="133" spans="3:22" ht="16.5" thickTop="1" thickBot="1" x14ac:dyDescent="0.3">
      <c r="C133" s="42" t="str">
        <f>IFERROR(INDEX(Jogos!A:A,MATCH(J133,Jogos!$J:$J,0)),"-")</f>
        <v>-</v>
      </c>
      <c r="D133" s="55" t="str">
        <f>IFERROR(INDEX('HT(Home) %'!M:M,MATCH(J133,'HT(Home) %'!$A:$A,0)),"-")</f>
        <v>-</v>
      </c>
      <c r="E133" s="55" t="str">
        <f>IFERROR(INDEX('HT(Home) %'!K:K,MATCH(J133,'HT(Home) %'!$A:$A,0)),"-")</f>
        <v>-</v>
      </c>
      <c r="F133" s="42">
        <f t="shared" si="4"/>
        <v>0</v>
      </c>
      <c r="G133" s="42" t="str">
        <f>IFERROR(INDEX(Matches!$N:$N,MATCH(J133,Matches!$B:$B,0)),"-")</f>
        <v>-</v>
      </c>
      <c r="H133" s="42" t="str">
        <f>IFERROR(INDEX(Matches!$O:$O,MATCH(J133,Matches!$B:$B,0)),"-")</f>
        <v>-</v>
      </c>
      <c r="I133" s="42" t="str">
        <f>IFERROR(INDEX(Matches!$P:$P,MATCH(J133,Matches!$B:$B,0)),"-")</f>
        <v>-</v>
      </c>
      <c r="J133" s="42" t="e">
        <f>INDEX(Jogos[[#This Row],[Column1]],1.8)</f>
        <v>#VALUE!</v>
      </c>
      <c r="K133" s="61" t="e">
        <f>INDEX(Jogos[[#This Row],[2]],1.8)</f>
        <v>#VALUE!</v>
      </c>
      <c r="L133" s="42" t="e">
        <f>INDEX(Jogos[[#This Row],[3]],1.8)</f>
        <v>#VALUE!</v>
      </c>
      <c r="M133" s="42" t="str">
        <f>IFERROR(INDEX(Matches!$W:$W,MATCH(L133,Matches!$B:$B,0)),"-")</f>
        <v>-</v>
      </c>
      <c r="N133" s="42" t="str">
        <f>IFERROR(INDEX(Matches!$X:$X,MATCH(L133,Matches!$B:$B,0)),"-")</f>
        <v>-</v>
      </c>
      <c r="O133" s="42" t="str">
        <f>IFERROR(INDEX(Matches!$Y:$Y,MATCH(L133,Matches!$B:$B,0)),"-")</f>
        <v>-</v>
      </c>
      <c r="P133" s="42">
        <f t="shared" si="5"/>
        <v>0</v>
      </c>
      <c r="Q133" s="55" t="str">
        <f>IFERROR(INDEX('HT(Away) %'!K:K,MATCH(L133,'HT(Away) %'!$A:$A,0)),"-")</f>
        <v>-</v>
      </c>
      <c r="R133" s="55" t="str">
        <f>IFERROR(INDEX('HT(Away) %'!M:M,MATCH(L133,'HT(Away) %'!$A:$A,0)),"-")</f>
        <v>-</v>
      </c>
      <c r="S133" s="82" t="e">
        <f>IF(#REF! = "-", "-",IF(#REF! &gt;#REF!, "Casa Vence", IF(#REF! &lt;#REF!, "Fora Vence", "Jogo Parelho")))</f>
        <v>#REF!</v>
      </c>
      <c r="T133" s="82"/>
      <c r="U133" s="82"/>
      <c r="V133" s="82"/>
    </row>
    <row r="134" spans="3:22" ht="16.5" thickTop="1" thickBot="1" x14ac:dyDescent="0.3">
      <c r="C134" s="42" t="str">
        <f>IFERROR(INDEX(Jogos!A:A,MATCH(J134,Jogos!$J:$J,0)),"-")</f>
        <v>-</v>
      </c>
      <c r="D134" s="55" t="str">
        <f>IFERROR(INDEX('HT(Home) %'!M:M,MATCH(J134,'HT(Home) %'!$A:$A,0)),"-")</f>
        <v>-</v>
      </c>
      <c r="E134" s="55" t="str">
        <f>IFERROR(INDEX('HT(Home) %'!K:K,MATCH(J134,'HT(Home) %'!$A:$A,0)),"-")</f>
        <v>-</v>
      </c>
      <c r="F134" s="42">
        <f t="shared" si="4"/>
        <v>0</v>
      </c>
      <c r="G134" s="42" t="str">
        <f>IFERROR(INDEX(Matches!$N:$N,MATCH(J134,Matches!$B:$B,0)),"-")</f>
        <v>-</v>
      </c>
      <c r="H134" s="42" t="str">
        <f>IFERROR(INDEX(Matches!$O:$O,MATCH(J134,Matches!$B:$B,0)),"-")</f>
        <v>-</v>
      </c>
      <c r="I134" s="42" t="str">
        <f>IFERROR(INDEX(Matches!$P:$P,MATCH(J134,Matches!$B:$B,0)),"-")</f>
        <v>-</v>
      </c>
      <c r="J134" s="42" t="e">
        <f>INDEX(Jogos[[#This Row],[Column1]],1.8)</f>
        <v>#VALUE!</v>
      </c>
      <c r="K134" s="61" t="e">
        <f>INDEX(Jogos[[#This Row],[2]],1.8)</f>
        <v>#VALUE!</v>
      </c>
      <c r="L134" s="42" t="e">
        <f>INDEX(Jogos[[#This Row],[3]],1.8)</f>
        <v>#VALUE!</v>
      </c>
      <c r="M134" s="42" t="str">
        <f>IFERROR(INDEX(Matches!$W:$W,MATCH(L134,Matches!$B:$B,0)),"-")</f>
        <v>-</v>
      </c>
      <c r="N134" s="42" t="str">
        <f>IFERROR(INDEX(Matches!$X:$X,MATCH(L134,Matches!$B:$B,0)),"-")</f>
        <v>-</v>
      </c>
      <c r="O134" s="42" t="str">
        <f>IFERROR(INDEX(Matches!$Y:$Y,MATCH(L134,Matches!$B:$B,0)),"-")</f>
        <v>-</v>
      </c>
      <c r="P134" s="42">
        <f t="shared" si="5"/>
        <v>0</v>
      </c>
      <c r="Q134" s="55" t="str">
        <f>IFERROR(INDEX('HT(Away) %'!K:K,MATCH(L134,'HT(Away) %'!$A:$A,0)),"-")</f>
        <v>-</v>
      </c>
      <c r="R134" s="55" t="str">
        <f>IFERROR(INDEX('HT(Away) %'!M:M,MATCH(L134,'HT(Away) %'!$A:$A,0)),"-")</f>
        <v>-</v>
      </c>
      <c r="S134" s="82" t="e">
        <f>IF(#REF! = "-", "-",IF(#REF! &gt;#REF!, "Casa Vence", IF(#REF! &lt;#REF!, "Fora Vence", "Jogo Parelho")))</f>
        <v>#REF!</v>
      </c>
      <c r="T134" s="82"/>
      <c r="U134" s="82"/>
      <c r="V134" s="82"/>
    </row>
    <row r="135" spans="3:22" ht="16.5" thickTop="1" thickBot="1" x14ac:dyDescent="0.3">
      <c r="C135" s="42" t="str">
        <f>IFERROR(INDEX(Jogos!A:A,MATCH(J135,Jogos!$J:$J,0)),"-")</f>
        <v>-</v>
      </c>
      <c r="D135" s="55" t="str">
        <f>IFERROR(INDEX('HT(Home) %'!M:M,MATCH(J135,'HT(Home) %'!$A:$A,0)),"-")</f>
        <v>-</v>
      </c>
      <c r="E135" s="55" t="str">
        <f>IFERROR(INDEX('HT(Home) %'!K:K,MATCH(J135,'HT(Home) %'!$A:$A,0)),"-")</f>
        <v>-</v>
      </c>
      <c r="F135" s="42">
        <f t="shared" si="4"/>
        <v>0</v>
      </c>
      <c r="G135" s="42" t="str">
        <f>IFERROR(INDEX(Matches!$N:$N,MATCH(J135,Matches!$B:$B,0)),"-")</f>
        <v>-</v>
      </c>
      <c r="H135" s="42" t="str">
        <f>IFERROR(INDEX(Matches!$O:$O,MATCH(J135,Matches!$B:$B,0)),"-")</f>
        <v>-</v>
      </c>
      <c r="I135" s="42" t="str">
        <f>IFERROR(INDEX(Matches!$P:$P,MATCH(J135,Matches!$B:$B,0)),"-")</f>
        <v>-</v>
      </c>
      <c r="J135" s="42" t="e">
        <f>INDEX(Jogos[[#This Row],[Column1]],1.8)</f>
        <v>#VALUE!</v>
      </c>
      <c r="K135" s="61" t="e">
        <f>INDEX(Jogos[[#This Row],[2]],1.8)</f>
        <v>#VALUE!</v>
      </c>
      <c r="L135" s="42" t="e">
        <f>INDEX(Jogos[[#This Row],[3]],1.8)</f>
        <v>#VALUE!</v>
      </c>
      <c r="M135" s="42" t="str">
        <f>IFERROR(INDEX(Matches!$W:$W,MATCH(L135,Matches!$B:$B,0)),"-")</f>
        <v>-</v>
      </c>
      <c r="N135" s="42" t="str">
        <f>IFERROR(INDEX(Matches!$X:$X,MATCH(L135,Matches!$B:$B,0)),"-")</f>
        <v>-</v>
      </c>
      <c r="O135" s="42" t="str">
        <f>IFERROR(INDEX(Matches!$Y:$Y,MATCH(L135,Matches!$B:$B,0)),"-")</f>
        <v>-</v>
      </c>
      <c r="P135" s="42">
        <f t="shared" si="5"/>
        <v>0</v>
      </c>
      <c r="Q135" s="55" t="str">
        <f>IFERROR(INDEX('HT(Away) %'!K:K,MATCH(L135,'HT(Away) %'!$A:$A,0)),"-")</f>
        <v>-</v>
      </c>
      <c r="R135" s="55" t="str">
        <f>IFERROR(INDEX('HT(Away) %'!M:M,MATCH(L135,'HT(Away) %'!$A:$A,0)),"-")</f>
        <v>-</v>
      </c>
      <c r="S135" s="82" t="e">
        <f>IF(#REF! = "-", "-",IF(#REF! &gt;#REF!, "Casa Vence", IF(#REF! &lt;#REF!, "Fora Vence", "Jogo Parelho")))</f>
        <v>#REF!</v>
      </c>
      <c r="T135" s="82"/>
      <c r="U135" s="82"/>
      <c r="V135" s="82"/>
    </row>
    <row r="136" spans="3:22" ht="16.5" thickTop="1" thickBot="1" x14ac:dyDescent="0.3">
      <c r="C136" s="42" t="str">
        <f>IFERROR(INDEX(Jogos!A:A,MATCH(J136,Jogos!$J:$J,0)),"-")</f>
        <v>-</v>
      </c>
      <c r="D136" s="55" t="str">
        <f>IFERROR(INDEX('HT(Home) %'!M:M,MATCH(J136,'HT(Home) %'!$A:$A,0)),"-")</f>
        <v>-</v>
      </c>
      <c r="E136" s="55" t="str">
        <f>IFERROR(INDEX('HT(Home) %'!K:K,MATCH(J136,'HT(Home) %'!$A:$A,0)),"-")</f>
        <v>-</v>
      </c>
      <c r="F136" s="42">
        <f t="shared" si="4"/>
        <v>0</v>
      </c>
      <c r="G136" s="42" t="str">
        <f>IFERROR(INDEX(Matches!$N:$N,MATCH(J136,Matches!$B:$B,0)),"-")</f>
        <v>-</v>
      </c>
      <c r="H136" s="42" t="str">
        <f>IFERROR(INDEX(Matches!$O:$O,MATCH(J136,Matches!$B:$B,0)),"-")</f>
        <v>-</v>
      </c>
      <c r="I136" s="42" t="str">
        <f>IFERROR(INDEX(Matches!$P:$P,MATCH(J136,Matches!$B:$B,0)),"-")</f>
        <v>-</v>
      </c>
      <c r="J136" s="42" t="e">
        <f>INDEX(Jogos[[#This Row],[Column1]],1.8)</f>
        <v>#VALUE!</v>
      </c>
      <c r="K136" s="61" t="e">
        <f>INDEX(Jogos[[#This Row],[2]],1.8)</f>
        <v>#VALUE!</v>
      </c>
      <c r="L136" s="42" t="e">
        <f>INDEX(Jogos[[#This Row],[3]],1.8)</f>
        <v>#VALUE!</v>
      </c>
      <c r="M136" s="42" t="str">
        <f>IFERROR(INDEX(Matches!$W:$W,MATCH(L136,Matches!$B:$B,0)),"-")</f>
        <v>-</v>
      </c>
      <c r="N136" s="42" t="str">
        <f>IFERROR(INDEX(Matches!$X:$X,MATCH(L136,Matches!$B:$B,0)),"-")</f>
        <v>-</v>
      </c>
      <c r="O136" s="42" t="str">
        <f>IFERROR(INDEX(Matches!$Y:$Y,MATCH(L136,Matches!$B:$B,0)),"-")</f>
        <v>-</v>
      </c>
      <c r="P136" s="42">
        <f t="shared" si="5"/>
        <v>0</v>
      </c>
      <c r="Q136" s="55" t="str">
        <f>IFERROR(INDEX('HT(Away) %'!K:K,MATCH(L136,'HT(Away) %'!$A:$A,0)),"-")</f>
        <v>-</v>
      </c>
      <c r="R136" s="55" t="str">
        <f>IFERROR(INDEX('HT(Away) %'!M:M,MATCH(L136,'HT(Away) %'!$A:$A,0)),"-")</f>
        <v>-</v>
      </c>
      <c r="S136" s="82" t="e">
        <f>IF(#REF! = "-", "-",IF(#REF! &gt;#REF!, "Casa Vence", IF(#REF! &lt;#REF!, "Fora Vence", "Jogo Parelho")))</f>
        <v>#REF!</v>
      </c>
      <c r="T136" s="82"/>
      <c r="U136" s="82"/>
      <c r="V136" s="82"/>
    </row>
    <row r="137" spans="3:22" ht="16.5" thickTop="1" thickBot="1" x14ac:dyDescent="0.3">
      <c r="C137" s="42" t="str">
        <f>IFERROR(INDEX(Jogos!A:A,MATCH(J137,Jogos!$J:$J,0)),"-")</f>
        <v>-</v>
      </c>
      <c r="D137" s="55" t="str">
        <f>IFERROR(INDEX('HT(Home) %'!M:M,MATCH(J137,'HT(Home) %'!$A:$A,0)),"-")</f>
        <v>-</v>
      </c>
      <c r="E137" s="55" t="str">
        <f>IFERROR(INDEX('HT(Home) %'!K:K,MATCH(J137,'HT(Home) %'!$A:$A,0)),"-")</f>
        <v>-</v>
      </c>
      <c r="F137" s="42">
        <f t="shared" si="4"/>
        <v>0</v>
      </c>
      <c r="G137" s="42" t="str">
        <f>IFERROR(INDEX(Matches!$N:$N,MATCH(J137,Matches!$B:$B,0)),"-")</f>
        <v>-</v>
      </c>
      <c r="H137" s="42" t="str">
        <f>IFERROR(INDEX(Matches!$O:$O,MATCH(J137,Matches!$B:$B,0)),"-")</f>
        <v>-</v>
      </c>
      <c r="I137" s="42" t="str">
        <f>IFERROR(INDEX(Matches!$P:$P,MATCH(J137,Matches!$B:$B,0)),"-")</f>
        <v>-</v>
      </c>
      <c r="J137" s="42" t="e">
        <f>INDEX(Jogos[[#This Row],[Column1]],1.8)</f>
        <v>#VALUE!</v>
      </c>
      <c r="K137" s="61" t="e">
        <f>INDEX(Jogos[[#This Row],[2]],1.8)</f>
        <v>#VALUE!</v>
      </c>
      <c r="L137" s="42" t="e">
        <f>INDEX(Jogos[[#This Row],[3]],1.8)</f>
        <v>#VALUE!</v>
      </c>
      <c r="M137" s="42" t="str">
        <f>IFERROR(INDEX(Matches!$W:$W,MATCH(L137,Matches!$B:$B,0)),"-")</f>
        <v>-</v>
      </c>
      <c r="N137" s="42" t="str">
        <f>IFERROR(INDEX(Matches!$X:$X,MATCH(L137,Matches!$B:$B,0)),"-")</f>
        <v>-</v>
      </c>
      <c r="O137" s="42" t="str">
        <f>IFERROR(INDEX(Matches!$Y:$Y,MATCH(L137,Matches!$B:$B,0)),"-")</f>
        <v>-</v>
      </c>
      <c r="P137" s="42">
        <f t="shared" si="5"/>
        <v>0</v>
      </c>
      <c r="Q137" s="55" t="str">
        <f>IFERROR(INDEX('HT(Away) %'!K:K,MATCH(L137,'HT(Away) %'!$A:$A,0)),"-")</f>
        <v>-</v>
      </c>
      <c r="R137" s="55" t="str">
        <f>IFERROR(INDEX('HT(Away) %'!M:M,MATCH(L137,'HT(Away) %'!$A:$A,0)),"-")</f>
        <v>-</v>
      </c>
      <c r="S137" s="82" t="e">
        <f>IF(#REF! = "-", "-",IF(#REF! &gt;#REF!, "Casa Vence", IF(#REF! &lt;#REF!, "Fora Vence", "Jogo Parelho")))</f>
        <v>#REF!</v>
      </c>
      <c r="T137" s="82"/>
      <c r="U137" s="82"/>
      <c r="V137" s="82"/>
    </row>
    <row r="138" spans="3:22" ht="16.5" thickTop="1" thickBot="1" x14ac:dyDescent="0.3">
      <c r="C138" s="42" t="str">
        <f>IFERROR(INDEX(Jogos!A:A,MATCH(J138,Jogos!$J:$J,0)),"-")</f>
        <v>-</v>
      </c>
      <c r="D138" s="55" t="str">
        <f>IFERROR(INDEX('HT(Home) %'!M:M,MATCH(J138,'HT(Home) %'!$A:$A,0)),"-")</f>
        <v>-</v>
      </c>
      <c r="E138" s="55" t="str">
        <f>IFERROR(INDEX('HT(Home) %'!K:K,MATCH(J138,'HT(Home) %'!$A:$A,0)),"-")</f>
        <v>-</v>
      </c>
      <c r="F138" s="42">
        <f t="shared" si="4"/>
        <v>0</v>
      </c>
      <c r="G138" s="42" t="str">
        <f>IFERROR(INDEX(Matches!$N:$N,MATCH(J138,Matches!$B:$B,0)),"-")</f>
        <v>-</v>
      </c>
      <c r="H138" s="42" t="str">
        <f>IFERROR(INDEX(Matches!$O:$O,MATCH(J138,Matches!$B:$B,0)),"-")</f>
        <v>-</v>
      </c>
      <c r="I138" s="42" t="str">
        <f>IFERROR(INDEX(Matches!$P:$P,MATCH(J138,Matches!$B:$B,0)),"-")</f>
        <v>-</v>
      </c>
      <c r="J138" s="42" t="e">
        <f>INDEX(Jogos[[#This Row],[Column1]],1.8)</f>
        <v>#VALUE!</v>
      </c>
      <c r="K138" s="61" t="e">
        <f>INDEX(Jogos[[#This Row],[2]],1.8)</f>
        <v>#VALUE!</v>
      </c>
      <c r="L138" s="42" t="e">
        <f>INDEX(Jogos[[#This Row],[3]],1.8)</f>
        <v>#VALUE!</v>
      </c>
      <c r="M138" s="42" t="str">
        <f>IFERROR(INDEX(Matches!$W:$W,MATCH(L138,Matches!$B:$B,0)),"-")</f>
        <v>-</v>
      </c>
      <c r="N138" s="42" t="str">
        <f>IFERROR(INDEX(Matches!$X:$X,MATCH(L138,Matches!$B:$B,0)),"-")</f>
        <v>-</v>
      </c>
      <c r="O138" s="42" t="str">
        <f>IFERROR(INDEX(Matches!$Y:$Y,MATCH(L138,Matches!$B:$B,0)),"-")</f>
        <v>-</v>
      </c>
      <c r="P138" s="42">
        <f t="shared" si="5"/>
        <v>0</v>
      </c>
      <c r="Q138" s="55" t="str">
        <f>IFERROR(INDEX('HT(Away) %'!K:K,MATCH(L138,'HT(Away) %'!$A:$A,0)),"-")</f>
        <v>-</v>
      </c>
      <c r="R138" s="55" t="str">
        <f>IFERROR(INDEX('HT(Away) %'!M:M,MATCH(L138,'HT(Away) %'!$A:$A,0)),"-")</f>
        <v>-</v>
      </c>
      <c r="S138" s="82" t="e">
        <f>IF(#REF! = "-", "-",IF(#REF! &gt;#REF!, "Casa Vence", IF(#REF! &lt;#REF!, "Fora Vence", "Jogo Parelho")))</f>
        <v>#REF!</v>
      </c>
      <c r="T138" s="82"/>
      <c r="U138" s="82"/>
      <c r="V138" s="82"/>
    </row>
    <row r="139" spans="3:22" ht="16.5" thickTop="1" thickBot="1" x14ac:dyDescent="0.3">
      <c r="C139" s="42" t="str">
        <f>IFERROR(INDEX(Jogos!A:A,MATCH(J139,Jogos!$J:$J,0)),"-")</f>
        <v>-</v>
      </c>
      <c r="D139" s="55" t="str">
        <f>IFERROR(INDEX('HT(Home) %'!M:M,MATCH(J139,'HT(Home) %'!$A:$A,0)),"-")</f>
        <v>-</v>
      </c>
      <c r="E139" s="55" t="str">
        <f>IFERROR(INDEX('HT(Home) %'!K:K,MATCH(J139,'HT(Home) %'!$A:$A,0)),"-")</f>
        <v>-</v>
      </c>
      <c r="F139" s="42">
        <f t="shared" si="4"/>
        <v>0</v>
      </c>
      <c r="G139" s="42" t="str">
        <f>IFERROR(INDEX(Matches!$N:$N,MATCH(J139,Matches!$B:$B,0)),"-")</f>
        <v>-</v>
      </c>
      <c r="H139" s="42" t="str">
        <f>IFERROR(INDEX(Matches!$O:$O,MATCH(J139,Matches!$B:$B,0)),"-")</f>
        <v>-</v>
      </c>
      <c r="I139" s="42" t="str">
        <f>IFERROR(INDEX(Matches!$P:$P,MATCH(J139,Matches!$B:$B,0)),"-")</f>
        <v>-</v>
      </c>
      <c r="J139" s="42" t="e">
        <f>INDEX(Jogos[[#This Row],[Column1]],1.8)</f>
        <v>#VALUE!</v>
      </c>
      <c r="K139" s="61" t="e">
        <f>INDEX(Jogos[[#This Row],[2]],1.8)</f>
        <v>#VALUE!</v>
      </c>
      <c r="L139" s="42" t="e">
        <f>INDEX(Jogos[[#This Row],[3]],1.8)</f>
        <v>#VALUE!</v>
      </c>
      <c r="M139" s="42" t="str">
        <f>IFERROR(INDEX(Matches!$W:$W,MATCH(L139,Matches!$B:$B,0)),"-")</f>
        <v>-</v>
      </c>
      <c r="N139" s="42" t="str">
        <f>IFERROR(INDEX(Matches!$X:$X,MATCH(L139,Matches!$B:$B,0)),"-")</f>
        <v>-</v>
      </c>
      <c r="O139" s="42" t="str">
        <f>IFERROR(INDEX(Matches!$Y:$Y,MATCH(L139,Matches!$B:$B,0)),"-")</f>
        <v>-</v>
      </c>
      <c r="P139" s="42">
        <f t="shared" si="5"/>
        <v>0</v>
      </c>
      <c r="Q139" s="55" t="str">
        <f>IFERROR(INDEX('HT(Away) %'!K:K,MATCH(L139,'HT(Away) %'!$A:$A,0)),"-")</f>
        <v>-</v>
      </c>
      <c r="R139" s="55" t="str">
        <f>IFERROR(INDEX('HT(Away) %'!M:M,MATCH(L139,'HT(Away) %'!$A:$A,0)),"-")</f>
        <v>-</v>
      </c>
      <c r="S139" s="82" t="e">
        <f>IF(#REF! = "-", "-",IF(#REF! &gt;#REF!, "Casa Vence", IF(#REF! &lt;#REF!, "Fora Vence", "Jogo Parelho")))</f>
        <v>#REF!</v>
      </c>
      <c r="T139" s="82"/>
      <c r="U139" s="82"/>
      <c r="V139" s="82"/>
    </row>
    <row r="140" spans="3:22" ht="16.5" thickTop="1" thickBot="1" x14ac:dyDescent="0.3">
      <c r="C140" s="42" t="str">
        <f>IFERROR(INDEX(Jogos!A:A,MATCH(J140,Jogos!$J:$J,0)),"-")</f>
        <v>-</v>
      </c>
      <c r="D140" s="55" t="str">
        <f>IFERROR(INDEX('HT(Home) %'!M:M,MATCH(J140,'HT(Home) %'!$A:$A,0)),"-")</f>
        <v>-</v>
      </c>
      <c r="E140" s="55" t="str">
        <f>IFERROR(INDEX('HT(Home) %'!K:K,MATCH(J140,'HT(Home) %'!$A:$A,0)),"-")</f>
        <v>-</v>
      </c>
      <c r="F140" s="42">
        <f t="shared" si="4"/>
        <v>0</v>
      </c>
      <c r="G140" s="42" t="str">
        <f>IFERROR(INDEX(Matches!$N:$N,MATCH(J140,Matches!$B:$B,0)),"-")</f>
        <v>-</v>
      </c>
      <c r="H140" s="42" t="str">
        <f>IFERROR(INDEX(Matches!$O:$O,MATCH(J140,Matches!$B:$B,0)),"-")</f>
        <v>-</v>
      </c>
      <c r="I140" s="42" t="str">
        <f>IFERROR(INDEX(Matches!$P:$P,MATCH(J140,Matches!$B:$B,0)),"-")</f>
        <v>-</v>
      </c>
      <c r="J140" s="42" t="e">
        <f>INDEX(Jogos[[#This Row],[Column1]],1.8)</f>
        <v>#VALUE!</v>
      </c>
      <c r="K140" s="61" t="e">
        <f>INDEX(Jogos[[#This Row],[2]],1.8)</f>
        <v>#VALUE!</v>
      </c>
      <c r="L140" s="42" t="e">
        <f>INDEX(Jogos[[#This Row],[3]],1.8)</f>
        <v>#VALUE!</v>
      </c>
      <c r="M140" s="42" t="str">
        <f>IFERROR(INDEX(Matches!$W:$W,MATCH(L140,Matches!$B:$B,0)),"-")</f>
        <v>-</v>
      </c>
      <c r="N140" s="42" t="str">
        <f>IFERROR(INDEX(Matches!$X:$X,MATCH(L140,Matches!$B:$B,0)),"-")</f>
        <v>-</v>
      </c>
      <c r="O140" s="42" t="str">
        <f>IFERROR(INDEX(Matches!$Y:$Y,MATCH(L140,Matches!$B:$B,0)),"-")</f>
        <v>-</v>
      </c>
      <c r="P140" s="42">
        <f t="shared" si="5"/>
        <v>0</v>
      </c>
      <c r="Q140" s="55" t="str">
        <f>IFERROR(INDEX('HT(Away) %'!K:K,MATCH(L140,'HT(Away) %'!$A:$A,0)),"-")</f>
        <v>-</v>
      </c>
      <c r="R140" s="55" t="str">
        <f>IFERROR(INDEX('HT(Away) %'!M:M,MATCH(L140,'HT(Away) %'!$A:$A,0)),"-")</f>
        <v>-</v>
      </c>
      <c r="S140" s="82" t="e">
        <f>IF(#REF! = "-", "-",IF(#REF! &gt;#REF!, "Casa Vence", IF(#REF! &lt;#REF!, "Fora Vence", "Jogo Parelho")))</f>
        <v>#REF!</v>
      </c>
      <c r="T140" s="82"/>
      <c r="U140" s="82"/>
      <c r="V140" s="82"/>
    </row>
    <row r="141" spans="3:22" ht="16.5" thickTop="1" thickBot="1" x14ac:dyDescent="0.3">
      <c r="C141" s="42" t="str">
        <f>IFERROR(INDEX(Jogos!A:A,MATCH(J141,Jogos!$J:$J,0)),"-")</f>
        <v>-</v>
      </c>
      <c r="D141" s="55" t="str">
        <f>IFERROR(INDEX('HT(Home) %'!M:M,MATCH(J141,'HT(Home) %'!$A:$A,0)),"-")</f>
        <v>-</v>
      </c>
      <c r="E141" s="55" t="str">
        <f>IFERROR(INDEX('HT(Home) %'!K:K,MATCH(J141,'HT(Home) %'!$A:$A,0)),"-")</f>
        <v>-</v>
      </c>
      <c r="F141" s="42">
        <f t="shared" si="4"/>
        <v>0</v>
      </c>
      <c r="G141" s="42" t="str">
        <f>IFERROR(INDEX(Matches!$N:$N,MATCH(J141,Matches!$B:$B,0)),"-")</f>
        <v>-</v>
      </c>
      <c r="H141" s="42" t="str">
        <f>IFERROR(INDEX(Matches!$O:$O,MATCH(J141,Matches!$B:$B,0)),"-")</f>
        <v>-</v>
      </c>
      <c r="I141" s="42" t="str">
        <f>IFERROR(INDEX(Matches!$P:$P,MATCH(J141,Matches!$B:$B,0)),"-")</f>
        <v>-</v>
      </c>
      <c r="J141" s="42" t="e">
        <f>INDEX(Jogos[[#This Row],[Column1]],1.8)</f>
        <v>#VALUE!</v>
      </c>
      <c r="K141" s="61" t="e">
        <f>INDEX(Jogos[[#This Row],[2]],1.8)</f>
        <v>#VALUE!</v>
      </c>
      <c r="L141" s="42" t="e">
        <f>INDEX(Jogos[[#This Row],[3]],1.8)</f>
        <v>#VALUE!</v>
      </c>
      <c r="M141" s="42" t="str">
        <f>IFERROR(INDEX(Matches!$W:$W,MATCH(L141,Matches!$B:$B,0)),"-")</f>
        <v>-</v>
      </c>
      <c r="N141" s="42" t="str">
        <f>IFERROR(INDEX(Matches!$X:$X,MATCH(L141,Matches!$B:$B,0)),"-")</f>
        <v>-</v>
      </c>
      <c r="O141" s="42" t="str">
        <f>IFERROR(INDEX(Matches!$Y:$Y,MATCH(L141,Matches!$B:$B,0)),"-")</f>
        <v>-</v>
      </c>
      <c r="P141" s="42">
        <f t="shared" si="5"/>
        <v>0</v>
      </c>
      <c r="Q141" s="55" t="str">
        <f>IFERROR(INDEX('HT(Away) %'!K:K,MATCH(L141,'HT(Away) %'!$A:$A,0)),"-")</f>
        <v>-</v>
      </c>
      <c r="R141" s="55" t="str">
        <f>IFERROR(INDEX('HT(Away) %'!M:M,MATCH(L141,'HT(Away) %'!$A:$A,0)),"-")</f>
        <v>-</v>
      </c>
      <c r="S141" s="82" t="e">
        <f>IF(#REF! = "-", "-",IF(#REF! &gt;#REF!, "Casa Vence", IF(#REF! &lt;#REF!, "Fora Vence", "Jogo Parelho")))</f>
        <v>#REF!</v>
      </c>
      <c r="T141" s="82"/>
      <c r="U141" s="82"/>
      <c r="V141" s="82"/>
    </row>
    <row r="142" spans="3:22" ht="16.5" thickTop="1" thickBot="1" x14ac:dyDescent="0.3">
      <c r="C142" s="42" t="str">
        <f>IFERROR(INDEX(Jogos!A:A,MATCH(J142,Jogos!$J:$J,0)),"-")</f>
        <v>-</v>
      </c>
      <c r="D142" s="55" t="str">
        <f>IFERROR(INDEX('HT(Home) %'!M:M,MATCH(J142,'HT(Home) %'!$A:$A,0)),"-")</f>
        <v>-</v>
      </c>
      <c r="E142" s="55" t="str">
        <f>IFERROR(INDEX('HT(Home) %'!K:K,MATCH(J142,'HT(Home) %'!$A:$A,0)),"-")</f>
        <v>-</v>
      </c>
      <c r="F142" s="42">
        <f t="shared" si="4"/>
        <v>0</v>
      </c>
      <c r="G142" s="42" t="str">
        <f>IFERROR(INDEX(Matches!$N:$N,MATCH(J142,Matches!$B:$B,0)),"-")</f>
        <v>-</v>
      </c>
      <c r="H142" s="42" t="str">
        <f>IFERROR(INDEX(Matches!$O:$O,MATCH(J142,Matches!$B:$B,0)),"-")</f>
        <v>-</v>
      </c>
      <c r="I142" s="42" t="str">
        <f>IFERROR(INDEX(Matches!$P:$P,MATCH(J142,Matches!$B:$B,0)),"-")</f>
        <v>-</v>
      </c>
      <c r="J142" s="42" t="e">
        <f>INDEX(Jogos[[#This Row],[Column1]],1.8)</f>
        <v>#VALUE!</v>
      </c>
      <c r="K142" s="61" t="e">
        <f>INDEX(Jogos[[#This Row],[2]],1.8)</f>
        <v>#VALUE!</v>
      </c>
      <c r="L142" s="42" t="e">
        <f>INDEX(Jogos[[#This Row],[3]],1.8)</f>
        <v>#VALUE!</v>
      </c>
      <c r="M142" s="42" t="str">
        <f>IFERROR(INDEX(Matches!$W:$W,MATCH(L142,Matches!$B:$B,0)),"-")</f>
        <v>-</v>
      </c>
      <c r="N142" s="42" t="str">
        <f>IFERROR(INDEX(Matches!$X:$X,MATCH(L142,Matches!$B:$B,0)),"-")</f>
        <v>-</v>
      </c>
      <c r="O142" s="42" t="str">
        <f>IFERROR(INDEX(Matches!$Y:$Y,MATCH(L142,Matches!$B:$B,0)),"-")</f>
        <v>-</v>
      </c>
      <c r="P142" s="42">
        <f t="shared" si="5"/>
        <v>0</v>
      </c>
      <c r="Q142" s="55" t="str">
        <f>IFERROR(INDEX('HT(Away) %'!K:K,MATCH(L142,'HT(Away) %'!$A:$A,0)),"-")</f>
        <v>-</v>
      </c>
      <c r="R142" s="55" t="str">
        <f>IFERROR(INDEX('HT(Away) %'!M:M,MATCH(L142,'HT(Away) %'!$A:$A,0)),"-")</f>
        <v>-</v>
      </c>
      <c r="S142" s="82" t="e">
        <f>IF(#REF! = "-", "-",IF(#REF! &gt;#REF!, "Casa Vence", IF(#REF! &lt;#REF!, "Fora Vence", "Jogo Parelho")))</f>
        <v>#REF!</v>
      </c>
      <c r="T142" s="82"/>
      <c r="U142" s="82"/>
      <c r="V142" s="82"/>
    </row>
    <row r="143" spans="3:22" ht="16.5" thickTop="1" thickBot="1" x14ac:dyDescent="0.3">
      <c r="C143" s="42" t="str">
        <f>IFERROR(INDEX(Jogos!A:A,MATCH(J143,Jogos!$J:$J,0)),"-")</f>
        <v>-</v>
      </c>
      <c r="D143" s="55" t="str">
        <f>IFERROR(INDEX('HT(Home) %'!M:M,MATCH(J143,'HT(Home) %'!$A:$A,0)),"-")</f>
        <v>-</v>
      </c>
      <c r="E143" s="55" t="str">
        <f>IFERROR(INDEX('HT(Home) %'!K:K,MATCH(J143,'HT(Home) %'!$A:$A,0)),"-")</f>
        <v>-</v>
      </c>
      <c r="F143" s="42">
        <f t="shared" si="4"/>
        <v>0</v>
      </c>
      <c r="G143" s="42" t="str">
        <f>IFERROR(INDEX(Matches!$N:$N,MATCH(J143,Matches!$B:$B,0)),"-")</f>
        <v>-</v>
      </c>
      <c r="H143" s="42" t="str">
        <f>IFERROR(INDEX(Matches!$O:$O,MATCH(J143,Matches!$B:$B,0)),"-")</f>
        <v>-</v>
      </c>
      <c r="I143" s="42" t="str">
        <f>IFERROR(INDEX(Matches!$P:$P,MATCH(J143,Matches!$B:$B,0)),"-")</f>
        <v>-</v>
      </c>
      <c r="J143" s="42" t="e">
        <f>INDEX(Jogos[[#This Row],[Column1]],1.8)</f>
        <v>#VALUE!</v>
      </c>
      <c r="K143" s="61" t="e">
        <f>INDEX(Jogos[[#This Row],[2]],1.8)</f>
        <v>#VALUE!</v>
      </c>
      <c r="L143" s="42" t="e">
        <f>INDEX(Jogos[[#This Row],[3]],1.8)</f>
        <v>#VALUE!</v>
      </c>
      <c r="M143" s="42" t="str">
        <f>IFERROR(INDEX(Matches!$W:$W,MATCH(L143,Matches!$B:$B,0)),"-")</f>
        <v>-</v>
      </c>
      <c r="N143" s="42" t="str">
        <f>IFERROR(INDEX(Matches!$X:$X,MATCH(L143,Matches!$B:$B,0)),"-")</f>
        <v>-</v>
      </c>
      <c r="O143" s="42" t="str">
        <f>IFERROR(INDEX(Matches!$Y:$Y,MATCH(L143,Matches!$B:$B,0)),"-")</f>
        <v>-</v>
      </c>
      <c r="P143" s="42">
        <f t="shared" si="5"/>
        <v>0</v>
      </c>
      <c r="Q143" s="55" t="str">
        <f>IFERROR(INDEX('HT(Away) %'!K:K,MATCH(L143,'HT(Away) %'!$A:$A,0)),"-")</f>
        <v>-</v>
      </c>
      <c r="R143" s="55" t="str">
        <f>IFERROR(INDEX('HT(Away) %'!M:M,MATCH(L143,'HT(Away) %'!$A:$A,0)),"-")</f>
        <v>-</v>
      </c>
      <c r="S143" s="82" t="e">
        <f>IF(#REF! = "-", "-",IF(#REF! &gt;#REF!, "Casa Vence", IF(#REF! &lt;#REF!, "Fora Vence", "Jogo Parelho")))</f>
        <v>#REF!</v>
      </c>
      <c r="T143" s="82"/>
      <c r="U143" s="82"/>
      <c r="V143" s="82"/>
    </row>
    <row r="144" spans="3:22" ht="16.5" thickTop="1" thickBot="1" x14ac:dyDescent="0.3">
      <c r="C144" s="42" t="str">
        <f>IFERROR(INDEX(Jogos!A:A,MATCH(J144,Jogos!$J:$J,0)),"-")</f>
        <v>-</v>
      </c>
      <c r="D144" s="55" t="str">
        <f>IFERROR(INDEX('HT(Home) %'!M:M,MATCH(J144,'HT(Home) %'!$A:$A,0)),"-")</f>
        <v>-</v>
      </c>
      <c r="E144" s="55" t="str">
        <f>IFERROR(INDEX('HT(Home) %'!K:K,MATCH(J144,'HT(Home) %'!$A:$A,0)),"-")</f>
        <v>-</v>
      </c>
      <c r="F144" s="42">
        <f t="shared" si="4"/>
        <v>0</v>
      </c>
      <c r="G144" s="42" t="str">
        <f>IFERROR(INDEX(Matches!$N:$N,MATCH(J144,Matches!$B:$B,0)),"-")</f>
        <v>-</v>
      </c>
      <c r="H144" s="42" t="str">
        <f>IFERROR(INDEX(Matches!$O:$O,MATCH(J144,Matches!$B:$B,0)),"-")</f>
        <v>-</v>
      </c>
      <c r="I144" s="42" t="str">
        <f>IFERROR(INDEX(Matches!$P:$P,MATCH(J144,Matches!$B:$B,0)),"-")</f>
        <v>-</v>
      </c>
      <c r="J144" s="42" t="e">
        <f>INDEX(Jogos[[#This Row],[Column1]],1.8)</f>
        <v>#VALUE!</v>
      </c>
      <c r="K144" s="61" t="e">
        <f>INDEX(Jogos[[#This Row],[2]],1.8)</f>
        <v>#VALUE!</v>
      </c>
      <c r="L144" s="42" t="e">
        <f>INDEX(Jogos[[#This Row],[3]],1.8)</f>
        <v>#VALUE!</v>
      </c>
      <c r="M144" s="42" t="str">
        <f>IFERROR(INDEX(Matches!$W:$W,MATCH(L144,Matches!$B:$B,0)),"-")</f>
        <v>-</v>
      </c>
      <c r="N144" s="42" t="str">
        <f>IFERROR(INDEX(Matches!$X:$X,MATCH(L144,Matches!$B:$B,0)),"-")</f>
        <v>-</v>
      </c>
      <c r="O144" s="42" t="str">
        <f>IFERROR(INDEX(Matches!$Y:$Y,MATCH(L144,Matches!$B:$B,0)),"-")</f>
        <v>-</v>
      </c>
      <c r="P144" s="42">
        <f t="shared" si="5"/>
        <v>0</v>
      </c>
      <c r="Q144" s="55" t="str">
        <f>IFERROR(INDEX('HT(Away) %'!K:K,MATCH(L144,'HT(Away) %'!$A:$A,0)),"-")</f>
        <v>-</v>
      </c>
      <c r="R144" s="55" t="str">
        <f>IFERROR(INDEX('HT(Away) %'!M:M,MATCH(L144,'HT(Away) %'!$A:$A,0)),"-")</f>
        <v>-</v>
      </c>
      <c r="S144" s="82" t="e">
        <f>IF(#REF! = "-", "-",IF(#REF! &gt;#REF!, "Casa Vence", IF(#REF! &lt;#REF!, "Fora Vence", "Jogo Parelho")))</f>
        <v>#REF!</v>
      </c>
      <c r="T144" s="82"/>
      <c r="U144" s="82"/>
      <c r="V144" s="82"/>
    </row>
    <row r="145" spans="3:22" ht="16.5" thickTop="1" thickBot="1" x14ac:dyDescent="0.3">
      <c r="C145" s="42" t="str">
        <f>IFERROR(INDEX(Jogos!A:A,MATCH(J145,Jogos!$J:$J,0)),"-")</f>
        <v>-</v>
      </c>
      <c r="D145" s="55" t="str">
        <f>IFERROR(INDEX('HT(Home) %'!M:M,MATCH(J145,'HT(Home) %'!$A:$A,0)),"-")</f>
        <v>-</v>
      </c>
      <c r="E145" s="55" t="str">
        <f>IFERROR(INDEX('HT(Home) %'!K:K,MATCH(J145,'HT(Home) %'!$A:$A,0)),"-")</f>
        <v>-</v>
      </c>
      <c r="F145" s="42">
        <f t="shared" si="4"/>
        <v>0</v>
      </c>
      <c r="G145" s="42" t="str">
        <f>IFERROR(INDEX(Matches!$N:$N,MATCH(J145,Matches!$B:$B,0)),"-")</f>
        <v>-</v>
      </c>
      <c r="H145" s="42" t="str">
        <f>IFERROR(INDEX(Matches!$O:$O,MATCH(J145,Matches!$B:$B,0)),"-")</f>
        <v>-</v>
      </c>
      <c r="I145" s="42" t="str">
        <f>IFERROR(INDEX(Matches!$P:$P,MATCH(J145,Matches!$B:$B,0)),"-")</f>
        <v>-</v>
      </c>
      <c r="J145" s="42" t="e">
        <f>INDEX(Jogos[[#This Row],[Column1]],1.8)</f>
        <v>#VALUE!</v>
      </c>
      <c r="K145" s="61" t="e">
        <f>INDEX(Jogos[[#This Row],[2]],1.8)</f>
        <v>#VALUE!</v>
      </c>
      <c r="L145" s="42" t="e">
        <f>INDEX(Jogos[[#This Row],[3]],1.8)</f>
        <v>#VALUE!</v>
      </c>
      <c r="M145" s="42" t="str">
        <f>IFERROR(INDEX(Matches!$W:$W,MATCH(L145,Matches!$B:$B,0)),"-")</f>
        <v>-</v>
      </c>
      <c r="N145" s="42" t="str">
        <f>IFERROR(INDEX(Matches!$X:$X,MATCH(L145,Matches!$B:$B,0)),"-")</f>
        <v>-</v>
      </c>
      <c r="O145" s="42" t="str">
        <f>IFERROR(INDEX(Matches!$Y:$Y,MATCH(L145,Matches!$B:$B,0)),"-")</f>
        <v>-</v>
      </c>
      <c r="P145" s="42">
        <f t="shared" si="5"/>
        <v>0</v>
      </c>
      <c r="Q145" s="55" t="str">
        <f>IFERROR(INDEX('HT(Away) %'!K:K,MATCH(L145,'HT(Away) %'!$A:$A,0)),"-")</f>
        <v>-</v>
      </c>
      <c r="R145" s="55" t="str">
        <f>IFERROR(INDEX('HT(Away) %'!M:M,MATCH(L145,'HT(Away) %'!$A:$A,0)),"-")</f>
        <v>-</v>
      </c>
      <c r="S145" s="82" t="e">
        <f>IF(#REF! = "-", "-",IF(#REF! &gt;#REF!, "Casa Vence", IF(#REF! &lt;#REF!, "Fora Vence", "Jogo Parelho")))</f>
        <v>#REF!</v>
      </c>
      <c r="T145" s="82"/>
      <c r="U145" s="82"/>
      <c r="V145" s="82"/>
    </row>
    <row r="146" spans="3:22" ht="16.5" thickTop="1" thickBot="1" x14ac:dyDescent="0.3">
      <c r="C146" s="42" t="str">
        <f>IFERROR(INDEX(Jogos!A:A,MATCH(J146,Jogos!$J:$J,0)),"-")</f>
        <v>-</v>
      </c>
      <c r="D146" s="55" t="str">
        <f>IFERROR(INDEX('HT(Home) %'!M:M,MATCH(J146,'HT(Home) %'!$A:$A,0)),"-")</f>
        <v>-</v>
      </c>
      <c r="E146" s="55" t="str">
        <f>IFERROR(INDEX('HT(Home) %'!K:K,MATCH(J146,'HT(Home) %'!$A:$A,0)),"-")</f>
        <v>-</v>
      </c>
      <c r="F146" s="42">
        <f t="shared" si="4"/>
        <v>0</v>
      </c>
      <c r="G146" s="42" t="str">
        <f>IFERROR(INDEX(Matches!$N:$N,MATCH(J146,Matches!$B:$B,0)),"-")</f>
        <v>-</v>
      </c>
      <c r="H146" s="42" t="str">
        <f>IFERROR(INDEX(Matches!$O:$O,MATCH(J146,Matches!$B:$B,0)),"-")</f>
        <v>-</v>
      </c>
      <c r="I146" s="42" t="str">
        <f>IFERROR(INDEX(Matches!$P:$P,MATCH(J146,Matches!$B:$B,0)),"-")</f>
        <v>-</v>
      </c>
      <c r="J146" s="42" t="e">
        <f>INDEX(Jogos[[#This Row],[Column1]],1.8)</f>
        <v>#VALUE!</v>
      </c>
      <c r="K146" s="61" t="e">
        <f>INDEX(Jogos[[#This Row],[2]],1.8)</f>
        <v>#VALUE!</v>
      </c>
      <c r="L146" s="42" t="e">
        <f>INDEX(Jogos[[#This Row],[3]],1.8)</f>
        <v>#VALUE!</v>
      </c>
      <c r="M146" s="42" t="str">
        <f>IFERROR(INDEX(Matches!$W:$W,MATCH(L146,Matches!$B:$B,0)),"-")</f>
        <v>-</v>
      </c>
      <c r="N146" s="42" t="str">
        <f>IFERROR(INDEX(Matches!$X:$X,MATCH(L146,Matches!$B:$B,0)),"-")</f>
        <v>-</v>
      </c>
      <c r="O146" s="42" t="str">
        <f>IFERROR(INDEX(Matches!$Y:$Y,MATCH(L146,Matches!$B:$B,0)),"-")</f>
        <v>-</v>
      </c>
      <c r="P146" s="42">
        <f t="shared" si="5"/>
        <v>0</v>
      </c>
      <c r="Q146" s="55" t="str">
        <f>IFERROR(INDEX('HT(Away) %'!K:K,MATCH(L146,'HT(Away) %'!$A:$A,0)),"-")</f>
        <v>-</v>
      </c>
      <c r="R146" s="55" t="str">
        <f>IFERROR(INDEX('HT(Away) %'!M:M,MATCH(L146,'HT(Away) %'!$A:$A,0)),"-")</f>
        <v>-</v>
      </c>
      <c r="S146" s="82" t="e">
        <f>IF(#REF! = "-", "-",IF(#REF! &gt;#REF!, "Casa Vence", IF(#REF! &lt;#REF!, "Fora Vence", "Jogo Parelho")))</f>
        <v>#REF!</v>
      </c>
      <c r="T146" s="82"/>
      <c r="U146" s="82"/>
      <c r="V146" s="82"/>
    </row>
    <row r="147" spans="3:22" ht="16.5" thickTop="1" thickBot="1" x14ac:dyDescent="0.3">
      <c r="C147" s="42" t="str">
        <f>IFERROR(INDEX(Jogos!A:A,MATCH(J147,Jogos!$J:$J,0)),"-")</f>
        <v>-</v>
      </c>
      <c r="D147" s="55" t="str">
        <f>IFERROR(INDEX('HT(Home) %'!M:M,MATCH(J147,'HT(Home) %'!$A:$A,0)),"-")</f>
        <v>-</v>
      </c>
      <c r="E147" s="55" t="str">
        <f>IFERROR(INDEX('HT(Home) %'!K:K,MATCH(J147,'HT(Home) %'!$A:$A,0)),"-")</f>
        <v>-</v>
      </c>
      <c r="F147" s="42">
        <f t="shared" si="4"/>
        <v>0</v>
      </c>
      <c r="G147" s="42" t="str">
        <f>IFERROR(INDEX(Matches!$N:$N,MATCH(J147,Matches!$B:$B,0)),"-")</f>
        <v>-</v>
      </c>
      <c r="H147" s="42" t="str">
        <f>IFERROR(INDEX(Matches!$O:$O,MATCH(J147,Matches!$B:$B,0)),"-")</f>
        <v>-</v>
      </c>
      <c r="I147" s="42" t="str">
        <f>IFERROR(INDEX(Matches!$P:$P,MATCH(J147,Matches!$B:$B,0)),"-")</f>
        <v>-</v>
      </c>
      <c r="J147" s="42" t="e">
        <f>INDEX(Jogos[[#This Row],[Column1]],1.8)</f>
        <v>#VALUE!</v>
      </c>
      <c r="K147" s="61" t="e">
        <f>INDEX(Jogos[[#This Row],[2]],1.8)</f>
        <v>#VALUE!</v>
      </c>
      <c r="L147" s="42" t="e">
        <f>INDEX(Jogos[[#This Row],[3]],1.8)</f>
        <v>#VALUE!</v>
      </c>
      <c r="M147" s="42" t="str">
        <f>IFERROR(INDEX(Matches!$W:$W,MATCH(L147,Matches!$B:$B,0)),"-")</f>
        <v>-</v>
      </c>
      <c r="N147" s="42" t="str">
        <f>IFERROR(INDEX(Matches!$X:$X,MATCH(L147,Matches!$B:$B,0)),"-")</f>
        <v>-</v>
      </c>
      <c r="O147" s="42" t="str">
        <f>IFERROR(INDEX(Matches!$Y:$Y,MATCH(L147,Matches!$B:$B,0)),"-")</f>
        <v>-</v>
      </c>
      <c r="P147" s="42">
        <f t="shared" si="5"/>
        <v>0</v>
      </c>
      <c r="Q147" s="55" t="str">
        <f>IFERROR(INDEX('HT(Away) %'!K:K,MATCH(L147,'HT(Away) %'!$A:$A,0)),"-")</f>
        <v>-</v>
      </c>
      <c r="R147" s="55" t="str">
        <f>IFERROR(INDEX('HT(Away) %'!M:M,MATCH(L147,'HT(Away) %'!$A:$A,0)),"-")</f>
        <v>-</v>
      </c>
      <c r="S147" s="82" t="e">
        <f>IF(#REF! = "-", "-",IF(#REF! &gt;#REF!, "Casa Vence", IF(#REF! &lt;#REF!, "Fora Vence", "Jogo Parelho")))</f>
        <v>#REF!</v>
      </c>
      <c r="T147" s="82"/>
      <c r="U147" s="82"/>
      <c r="V147" s="82"/>
    </row>
    <row r="148" spans="3:22" ht="16.5" thickTop="1" thickBot="1" x14ac:dyDescent="0.3">
      <c r="C148" s="42" t="str">
        <f>IFERROR(INDEX(Jogos!A:A,MATCH(J148,Jogos!$J:$J,0)),"-")</f>
        <v>-</v>
      </c>
      <c r="D148" s="55" t="str">
        <f>IFERROR(INDEX('HT(Home) %'!M:M,MATCH(J148,'HT(Home) %'!$A:$A,0)),"-")</f>
        <v>-</v>
      </c>
      <c r="E148" s="55" t="str">
        <f>IFERROR(INDEX('HT(Home) %'!K:K,MATCH(J148,'HT(Home) %'!$A:$A,0)),"-")</f>
        <v>-</v>
      </c>
      <c r="F148" s="42">
        <f t="shared" si="4"/>
        <v>0</v>
      </c>
      <c r="G148" s="42" t="str">
        <f>IFERROR(INDEX(Matches!$N:$N,MATCH(J148,Matches!$B:$B,0)),"-")</f>
        <v>-</v>
      </c>
      <c r="H148" s="42" t="str">
        <f>IFERROR(INDEX(Matches!$O:$O,MATCH(J148,Matches!$B:$B,0)),"-")</f>
        <v>-</v>
      </c>
      <c r="I148" s="42" t="str">
        <f>IFERROR(INDEX(Matches!$P:$P,MATCH(J148,Matches!$B:$B,0)),"-")</f>
        <v>-</v>
      </c>
      <c r="J148" s="42" t="e">
        <f>INDEX(Jogos[[#This Row],[Column1]],1.8)</f>
        <v>#VALUE!</v>
      </c>
      <c r="K148" s="61" t="e">
        <f>INDEX(Jogos[[#This Row],[2]],1.8)</f>
        <v>#VALUE!</v>
      </c>
      <c r="L148" s="42" t="e">
        <f>INDEX(Jogos[[#This Row],[3]],1.8)</f>
        <v>#VALUE!</v>
      </c>
      <c r="M148" s="42" t="str">
        <f>IFERROR(INDEX(Matches!$W:$W,MATCH(L148,Matches!$B:$B,0)),"-")</f>
        <v>-</v>
      </c>
      <c r="N148" s="42" t="str">
        <f>IFERROR(INDEX(Matches!$X:$X,MATCH(L148,Matches!$B:$B,0)),"-")</f>
        <v>-</v>
      </c>
      <c r="O148" s="42" t="str">
        <f>IFERROR(INDEX(Matches!$Y:$Y,MATCH(L148,Matches!$B:$B,0)),"-")</f>
        <v>-</v>
      </c>
      <c r="P148" s="42">
        <f t="shared" si="5"/>
        <v>0</v>
      </c>
      <c r="Q148" s="55" t="str">
        <f>IFERROR(INDEX('HT(Away) %'!K:K,MATCH(L148,'HT(Away) %'!$A:$A,0)),"-")</f>
        <v>-</v>
      </c>
      <c r="R148" s="55" t="str">
        <f>IFERROR(INDEX('HT(Away) %'!M:M,MATCH(L148,'HT(Away) %'!$A:$A,0)),"-")</f>
        <v>-</v>
      </c>
      <c r="S148" s="82" t="e">
        <f>IF(#REF! = "-", "-",IF(#REF! &gt;#REF!, "Casa Vence", IF(#REF! &lt;#REF!, "Fora Vence", "Jogo Parelho")))</f>
        <v>#REF!</v>
      </c>
      <c r="T148" s="82"/>
      <c r="U148" s="82"/>
      <c r="V148" s="82"/>
    </row>
    <row r="149" spans="3:22" ht="16.5" thickTop="1" thickBot="1" x14ac:dyDescent="0.3">
      <c r="C149" s="42" t="str">
        <f>IFERROR(INDEX(Jogos!A:A,MATCH(J149,Jogos!$J:$J,0)),"-")</f>
        <v>-</v>
      </c>
      <c r="D149" s="55" t="str">
        <f>IFERROR(INDEX('HT(Home) %'!M:M,MATCH(J149,'HT(Home) %'!$A:$A,0)),"-")</f>
        <v>-</v>
      </c>
      <c r="E149" s="55" t="str">
        <f>IFERROR(INDEX('HT(Home) %'!K:K,MATCH(J149,'HT(Home) %'!$A:$A,0)),"-")</f>
        <v>-</v>
      </c>
      <c r="F149" s="42">
        <f t="shared" si="4"/>
        <v>0</v>
      </c>
      <c r="G149" s="42" t="str">
        <f>IFERROR(INDEX(Matches!$N:$N,MATCH(J149,Matches!$B:$B,0)),"-")</f>
        <v>-</v>
      </c>
      <c r="H149" s="42" t="str">
        <f>IFERROR(INDEX(Matches!$O:$O,MATCH(J149,Matches!$B:$B,0)),"-")</f>
        <v>-</v>
      </c>
      <c r="I149" s="42" t="str">
        <f>IFERROR(INDEX(Matches!$P:$P,MATCH(J149,Matches!$B:$B,0)),"-")</f>
        <v>-</v>
      </c>
      <c r="J149" s="42" t="e">
        <f>INDEX(Jogos[[#This Row],[Column1]],1.8)</f>
        <v>#VALUE!</v>
      </c>
      <c r="K149" s="61" t="e">
        <f>INDEX(Jogos[[#This Row],[2]],1.8)</f>
        <v>#VALUE!</v>
      </c>
      <c r="L149" s="42" t="e">
        <f>INDEX(Jogos[[#This Row],[3]],1.8)</f>
        <v>#VALUE!</v>
      </c>
      <c r="M149" s="42" t="str">
        <f>IFERROR(INDEX(Matches!$W:$W,MATCH(L149,Matches!$B:$B,0)),"-")</f>
        <v>-</v>
      </c>
      <c r="N149" s="42" t="str">
        <f>IFERROR(INDEX(Matches!$X:$X,MATCH(L149,Matches!$B:$B,0)),"-")</f>
        <v>-</v>
      </c>
      <c r="O149" s="42" t="str">
        <f>IFERROR(INDEX(Matches!$Y:$Y,MATCH(L149,Matches!$B:$B,0)),"-")</f>
        <v>-</v>
      </c>
      <c r="P149" s="42">
        <f t="shared" si="5"/>
        <v>0</v>
      </c>
      <c r="Q149" s="55" t="str">
        <f>IFERROR(INDEX('HT(Away) %'!K:K,MATCH(L149,'HT(Away) %'!$A:$A,0)),"-")</f>
        <v>-</v>
      </c>
      <c r="R149" s="55" t="str">
        <f>IFERROR(INDEX('HT(Away) %'!M:M,MATCH(L149,'HT(Away) %'!$A:$A,0)),"-")</f>
        <v>-</v>
      </c>
      <c r="S149" s="82" t="e">
        <f>IF(#REF! = "-", "-",IF(#REF! &gt;#REF!, "Casa Vence", IF(#REF! &lt;#REF!, "Fora Vence", "Jogo Parelho")))</f>
        <v>#REF!</v>
      </c>
      <c r="T149" s="82"/>
      <c r="U149" s="82"/>
      <c r="V149" s="82"/>
    </row>
    <row r="150" spans="3:22" ht="16.5" thickTop="1" thickBot="1" x14ac:dyDescent="0.3">
      <c r="C150" s="42" t="str">
        <f>IFERROR(INDEX(Jogos!A:A,MATCH(J150,Jogos!$J:$J,0)),"-")</f>
        <v>-</v>
      </c>
      <c r="D150" s="55" t="str">
        <f>IFERROR(INDEX('HT(Home) %'!M:M,MATCH(J150,'HT(Home) %'!$A:$A,0)),"-")</f>
        <v>-</v>
      </c>
      <c r="E150" s="55" t="str">
        <f>IFERROR(INDEX('HT(Home) %'!K:K,MATCH(J150,'HT(Home) %'!$A:$A,0)),"-")</f>
        <v>-</v>
      </c>
      <c r="F150" s="42">
        <f t="shared" si="4"/>
        <v>0</v>
      </c>
      <c r="G150" s="42" t="str">
        <f>IFERROR(INDEX(Matches!$N:$N,MATCH(J150,Matches!$B:$B,0)),"-")</f>
        <v>-</v>
      </c>
      <c r="H150" s="42" t="str">
        <f>IFERROR(INDEX(Matches!$O:$O,MATCH(J150,Matches!$B:$B,0)),"-")</f>
        <v>-</v>
      </c>
      <c r="I150" s="42" t="str">
        <f>IFERROR(INDEX(Matches!$P:$P,MATCH(J150,Matches!$B:$B,0)),"-")</f>
        <v>-</v>
      </c>
      <c r="J150" s="42" t="e">
        <f>INDEX(Jogos[[#This Row],[Column1]],1.8)</f>
        <v>#VALUE!</v>
      </c>
      <c r="K150" s="61" t="e">
        <f>INDEX(Jogos[[#This Row],[2]],1.8)</f>
        <v>#VALUE!</v>
      </c>
      <c r="L150" s="42" t="e">
        <f>INDEX(Jogos[[#This Row],[3]],1.8)</f>
        <v>#VALUE!</v>
      </c>
      <c r="M150" s="42" t="str">
        <f>IFERROR(INDEX(Matches!$W:$W,MATCH(L150,Matches!$B:$B,0)),"-")</f>
        <v>-</v>
      </c>
      <c r="N150" s="42" t="str">
        <f>IFERROR(INDEX(Matches!$X:$X,MATCH(L150,Matches!$B:$B,0)),"-")</f>
        <v>-</v>
      </c>
      <c r="O150" s="42" t="str">
        <f>IFERROR(INDEX(Matches!$Y:$Y,MATCH(L150,Matches!$B:$B,0)),"-")</f>
        <v>-</v>
      </c>
      <c r="P150" s="42">
        <f t="shared" si="5"/>
        <v>0</v>
      </c>
      <c r="Q150" s="55" t="str">
        <f>IFERROR(INDEX('HT(Away) %'!K:K,MATCH(L150,'HT(Away) %'!$A:$A,0)),"-")</f>
        <v>-</v>
      </c>
      <c r="R150" s="55" t="str">
        <f>IFERROR(INDEX('HT(Away) %'!M:M,MATCH(L150,'HT(Away) %'!$A:$A,0)),"-")</f>
        <v>-</v>
      </c>
      <c r="S150" s="82" t="e">
        <f>IF(#REF! = "-", "-",IF(#REF! &gt;#REF!, "Casa Vence", IF(#REF! &lt;#REF!, "Fora Vence", "Jogo Parelho")))</f>
        <v>#REF!</v>
      </c>
      <c r="T150" s="82"/>
      <c r="U150" s="82"/>
      <c r="V150" s="82"/>
    </row>
    <row r="151" spans="3:22" ht="16.5" thickTop="1" thickBot="1" x14ac:dyDescent="0.3">
      <c r="C151" s="42" t="str">
        <f>IFERROR(INDEX(Jogos!A:A,MATCH(J151,Jogos!$J:$J,0)),"-")</f>
        <v>-</v>
      </c>
      <c r="D151" s="55" t="str">
        <f>IFERROR(INDEX('HT(Home) %'!M:M,MATCH(J151,'HT(Home) %'!$A:$A,0)),"-")</f>
        <v>-</v>
      </c>
      <c r="E151" s="55" t="str">
        <f>IFERROR(INDEX('HT(Home) %'!K:K,MATCH(J151,'HT(Home) %'!$A:$A,0)),"-")</f>
        <v>-</v>
      </c>
      <c r="F151" s="42">
        <f t="shared" si="4"/>
        <v>0</v>
      </c>
      <c r="G151" s="42" t="str">
        <f>IFERROR(INDEX(Matches!$N:$N,MATCH(J151,Matches!$B:$B,0)),"-")</f>
        <v>-</v>
      </c>
      <c r="H151" s="42" t="str">
        <f>IFERROR(INDEX(Matches!$O:$O,MATCH(J151,Matches!$B:$B,0)),"-")</f>
        <v>-</v>
      </c>
      <c r="I151" s="42" t="str">
        <f>IFERROR(INDEX(Matches!$P:$P,MATCH(J151,Matches!$B:$B,0)),"-")</f>
        <v>-</v>
      </c>
      <c r="J151" s="42" t="e">
        <f>INDEX(Jogos[[#This Row],[Column1]],1.8)</f>
        <v>#VALUE!</v>
      </c>
      <c r="K151" s="61" t="e">
        <f>INDEX(Jogos[[#This Row],[2]],1.8)</f>
        <v>#VALUE!</v>
      </c>
      <c r="L151" s="42" t="e">
        <f>INDEX(Jogos[[#This Row],[3]],1.8)</f>
        <v>#VALUE!</v>
      </c>
      <c r="M151" s="42" t="str">
        <f>IFERROR(INDEX(Matches!$W:$W,MATCH(L151,Matches!$B:$B,0)),"-")</f>
        <v>-</v>
      </c>
      <c r="N151" s="42" t="str">
        <f>IFERROR(INDEX(Matches!$X:$X,MATCH(L151,Matches!$B:$B,0)),"-")</f>
        <v>-</v>
      </c>
      <c r="O151" s="42" t="str">
        <f>IFERROR(INDEX(Matches!$Y:$Y,MATCH(L151,Matches!$B:$B,0)),"-")</f>
        <v>-</v>
      </c>
      <c r="P151" s="42">
        <f t="shared" si="5"/>
        <v>0</v>
      </c>
      <c r="Q151" s="55" t="str">
        <f>IFERROR(INDEX('HT(Away) %'!K:K,MATCH(L151,'HT(Away) %'!$A:$A,0)),"-")</f>
        <v>-</v>
      </c>
      <c r="R151" s="55" t="str">
        <f>IFERROR(INDEX('HT(Away) %'!M:M,MATCH(L151,'HT(Away) %'!$A:$A,0)),"-")</f>
        <v>-</v>
      </c>
      <c r="S151" s="82" t="e">
        <f>IF(#REF! = "-", "-",IF(#REF! &gt;#REF!, "Casa Vence", IF(#REF! &lt;#REF!, "Fora Vence", "Jogo Parelho")))</f>
        <v>#REF!</v>
      </c>
      <c r="T151" s="82"/>
      <c r="U151" s="82"/>
      <c r="V151" s="82"/>
    </row>
    <row r="152" spans="3:22" ht="16.5" thickTop="1" thickBot="1" x14ac:dyDescent="0.3">
      <c r="C152" s="42" t="str">
        <f>IFERROR(INDEX(Jogos!A:A,MATCH(J152,Jogos!$J:$J,0)),"-")</f>
        <v>-</v>
      </c>
      <c r="D152" s="55" t="str">
        <f>IFERROR(INDEX('HT(Home) %'!M:M,MATCH(J152,'HT(Home) %'!$A:$A,0)),"-")</f>
        <v>-</v>
      </c>
      <c r="E152" s="55" t="str">
        <f>IFERROR(INDEX('HT(Home) %'!K:K,MATCH(J152,'HT(Home) %'!$A:$A,0)),"-")</f>
        <v>-</v>
      </c>
      <c r="F152" s="42">
        <f t="shared" si="4"/>
        <v>0</v>
      </c>
      <c r="G152" s="42" t="str">
        <f>IFERROR(INDEX(Matches!$N:$N,MATCH(J152,Matches!$B:$B,0)),"-")</f>
        <v>-</v>
      </c>
      <c r="H152" s="42" t="str">
        <f>IFERROR(INDEX(Matches!$O:$O,MATCH(J152,Matches!$B:$B,0)),"-")</f>
        <v>-</v>
      </c>
      <c r="I152" s="42" t="str">
        <f>IFERROR(INDEX(Matches!$P:$P,MATCH(J152,Matches!$B:$B,0)),"-")</f>
        <v>-</v>
      </c>
      <c r="J152" s="42" t="e">
        <f>INDEX(Jogos[[#This Row],[Column1]],1.8)</f>
        <v>#VALUE!</v>
      </c>
      <c r="K152" s="61" t="e">
        <f>INDEX(Jogos[[#This Row],[2]],1.8)</f>
        <v>#VALUE!</v>
      </c>
      <c r="L152" s="42" t="e">
        <f>INDEX(Jogos[[#This Row],[3]],1.8)</f>
        <v>#VALUE!</v>
      </c>
      <c r="M152" s="42" t="str">
        <f>IFERROR(INDEX(Matches!$W:$W,MATCH(L152,Matches!$B:$B,0)),"-")</f>
        <v>-</v>
      </c>
      <c r="N152" s="42" t="str">
        <f>IFERROR(INDEX(Matches!$X:$X,MATCH(L152,Matches!$B:$B,0)),"-")</f>
        <v>-</v>
      </c>
      <c r="O152" s="42" t="str">
        <f>IFERROR(INDEX(Matches!$Y:$Y,MATCH(L152,Matches!$B:$B,0)),"-")</f>
        <v>-</v>
      </c>
      <c r="P152" s="42">
        <f t="shared" si="5"/>
        <v>0</v>
      </c>
      <c r="Q152" s="55" t="str">
        <f>IFERROR(INDEX('HT(Away) %'!K:K,MATCH(L152,'HT(Away) %'!$A:$A,0)),"-")</f>
        <v>-</v>
      </c>
      <c r="R152" s="55" t="str">
        <f>IFERROR(INDEX('HT(Away) %'!M:M,MATCH(L152,'HT(Away) %'!$A:$A,0)),"-")</f>
        <v>-</v>
      </c>
      <c r="S152" s="82" t="e">
        <f>IF(#REF! = "-", "-",IF(#REF! &gt;#REF!, "Casa Vence", IF(#REF! &lt;#REF!, "Fora Vence", "Jogo Parelho")))</f>
        <v>#REF!</v>
      </c>
      <c r="T152" s="82"/>
      <c r="U152" s="82"/>
      <c r="V152" s="82"/>
    </row>
    <row r="153" spans="3:22" ht="16.5" thickTop="1" thickBot="1" x14ac:dyDescent="0.3">
      <c r="C153" s="42" t="str">
        <f>IFERROR(INDEX(Jogos!A:A,MATCH(J153,Jogos!$J:$J,0)),"-")</f>
        <v>-</v>
      </c>
      <c r="D153" s="55" t="str">
        <f>IFERROR(INDEX('HT(Home) %'!M:M,MATCH(J153,'HT(Home) %'!$A:$A,0)),"-")</f>
        <v>-</v>
      </c>
      <c r="E153" s="55" t="str">
        <f>IFERROR(INDEX('HT(Home) %'!K:K,MATCH(J153,'HT(Home) %'!$A:$A,0)),"-")</f>
        <v>-</v>
      </c>
      <c r="F153" s="42">
        <f t="shared" si="4"/>
        <v>0</v>
      </c>
      <c r="G153" s="42" t="str">
        <f>IFERROR(INDEX(Matches!$N:$N,MATCH(J153,Matches!$B:$B,0)),"-")</f>
        <v>-</v>
      </c>
      <c r="H153" s="42" t="str">
        <f>IFERROR(INDEX(Matches!$O:$O,MATCH(J153,Matches!$B:$B,0)),"-")</f>
        <v>-</v>
      </c>
      <c r="I153" s="42" t="str">
        <f>IFERROR(INDEX(Matches!$P:$P,MATCH(J153,Matches!$B:$B,0)),"-")</f>
        <v>-</v>
      </c>
      <c r="J153" s="42" t="e">
        <f>INDEX(Jogos[[#This Row],[Column1]],1.8)</f>
        <v>#VALUE!</v>
      </c>
      <c r="K153" s="61" t="e">
        <f>INDEX(Jogos[[#This Row],[2]],1.8)</f>
        <v>#VALUE!</v>
      </c>
      <c r="L153" s="42" t="e">
        <f>INDEX(Jogos[[#This Row],[3]],1.8)</f>
        <v>#VALUE!</v>
      </c>
      <c r="M153" s="42" t="str">
        <f>IFERROR(INDEX(Matches!$W:$W,MATCH(L153,Matches!$B:$B,0)),"-")</f>
        <v>-</v>
      </c>
      <c r="N153" s="42" t="str">
        <f>IFERROR(INDEX(Matches!$X:$X,MATCH(L153,Matches!$B:$B,0)),"-")</f>
        <v>-</v>
      </c>
      <c r="O153" s="42" t="str">
        <f>IFERROR(INDEX(Matches!$Y:$Y,MATCH(L153,Matches!$B:$B,0)),"-")</f>
        <v>-</v>
      </c>
      <c r="P153" s="42">
        <f t="shared" si="5"/>
        <v>0</v>
      </c>
      <c r="Q153" s="55" t="str">
        <f>IFERROR(INDEX('HT(Away) %'!K:K,MATCH(L153,'HT(Away) %'!$A:$A,0)),"-")</f>
        <v>-</v>
      </c>
      <c r="R153" s="55" t="str">
        <f>IFERROR(INDEX('HT(Away) %'!M:M,MATCH(L153,'HT(Away) %'!$A:$A,0)),"-")</f>
        <v>-</v>
      </c>
      <c r="S153" s="82" t="e">
        <f>IF(#REF! = "-", "-",IF(#REF! &gt;#REF!, "Casa Vence", IF(#REF! &lt;#REF!, "Fora Vence", "Jogo Parelho")))</f>
        <v>#REF!</v>
      </c>
      <c r="T153" s="82"/>
      <c r="U153" s="82"/>
      <c r="V153" s="82"/>
    </row>
    <row r="154" spans="3:22" ht="16.5" thickTop="1" thickBot="1" x14ac:dyDescent="0.3">
      <c r="C154" s="42" t="str">
        <f>IFERROR(INDEX(Jogos!A:A,MATCH(J154,Jogos!$J:$J,0)),"-")</f>
        <v>-</v>
      </c>
      <c r="D154" s="55" t="str">
        <f>IFERROR(INDEX('HT(Home) %'!M:M,MATCH(J154,'HT(Home) %'!$A:$A,0)),"-")</f>
        <v>-</v>
      </c>
      <c r="E154" s="55" t="str">
        <f>IFERROR(INDEX('HT(Home) %'!K:K,MATCH(J154,'HT(Home) %'!$A:$A,0)),"-")</f>
        <v>-</v>
      </c>
      <c r="F154" s="42">
        <f t="shared" si="4"/>
        <v>0</v>
      </c>
      <c r="G154" s="42" t="str">
        <f>IFERROR(INDEX(Matches!$N:$N,MATCH(J154,Matches!$B:$B,0)),"-")</f>
        <v>-</v>
      </c>
      <c r="H154" s="42" t="str">
        <f>IFERROR(INDEX(Matches!$O:$O,MATCH(J154,Matches!$B:$B,0)),"-")</f>
        <v>-</v>
      </c>
      <c r="I154" s="42" t="str">
        <f>IFERROR(INDEX(Matches!$P:$P,MATCH(J154,Matches!$B:$B,0)),"-")</f>
        <v>-</v>
      </c>
      <c r="J154" s="42" t="e">
        <f>INDEX(Jogos[[#This Row],[Column1]],1.8)</f>
        <v>#VALUE!</v>
      </c>
      <c r="K154" s="61" t="e">
        <f>INDEX(Jogos[[#This Row],[2]],1.8)</f>
        <v>#VALUE!</v>
      </c>
      <c r="L154" s="42" t="e">
        <f>INDEX(Jogos[[#This Row],[3]],1.8)</f>
        <v>#VALUE!</v>
      </c>
      <c r="M154" s="42" t="str">
        <f>IFERROR(INDEX(Matches!$W:$W,MATCH(L154,Matches!$B:$B,0)),"-")</f>
        <v>-</v>
      </c>
      <c r="N154" s="42" t="str">
        <f>IFERROR(INDEX(Matches!$X:$X,MATCH(L154,Matches!$B:$B,0)),"-")</f>
        <v>-</v>
      </c>
      <c r="O154" s="42" t="str">
        <f>IFERROR(INDEX(Matches!$Y:$Y,MATCH(L154,Matches!$B:$B,0)),"-")</f>
        <v>-</v>
      </c>
      <c r="P154" s="42">
        <f t="shared" si="5"/>
        <v>0</v>
      </c>
      <c r="Q154" s="55" t="str">
        <f>IFERROR(INDEX('HT(Away) %'!K:K,MATCH(L154,'HT(Away) %'!$A:$A,0)),"-")</f>
        <v>-</v>
      </c>
      <c r="R154" s="55" t="str">
        <f>IFERROR(INDEX('HT(Away) %'!M:M,MATCH(L154,'HT(Away) %'!$A:$A,0)),"-")</f>
        <v>-</v>
      </c>
      <c r="S154" s="82" t="e">
        <f>IF(#REF! = "-", "-",IF(#REF! &gt;#REF!, "Casa Vence", IF(#REF! &lt;#REF!, "Fora Vence", "Jogo Parelho")))</f>
        <v>#REF!</v>
      </c>
      <c r="T154" s="82"/>
      <c r="U154" s="82"/>
      <c r="V154" s="82"/>
    </row>
    <row r="155" spans="3:22" ht="16.5" thickTop="1" thickBot="1" x14ac:dyDescent="0.3">
      <c r="C155" s="42" t="str">
        <f>IFERROR(INDEX(Jogos!A:A,MATCH(J155,Jogos!$J:$J,0)),"-")</f>
        <v>-</v>
      </c>
      <c r="D155" s="55" t="str">
        <f>IFERROR(INDEX('HT(Home) %'!M:M,MATCH(J155,'HT(Home) %'!$A:$A,0)),"-")</f>
        <v>-</v>
      </c>
      <c r="E155" s="55" t="str">
        <f>IFERROR(INDEX('HT(Home) %'!K:K,MATCH(J155,'HT(Home) %'!$A:$A,0)),"-")</f>
        <v>-</v>
      </c>
      <c r="F155" s="42">
        <f t="shared" si="4"/>
        <v>0</v>
      </c>
      <c r="G155" s="42" t="str">
        <f>IFERROR(INDEX(Matches!$N:$N,MATCH(J155,Matches!$B:$B,0)),"-")</f>
        <v>-</v>
      </c>
      <c r="H155" s="42" t="str">
        <f>IFERROR(INDEX(Matches!$O:$O,MATCH(J155,Matches!$B:$B,0)),"-")</f>
        <v>-</v>
      </c>
      <c r="I155" s="42" t="str">
        <f>IFERROR(INDEX(Matches!$P:$P,MATCH(J155,Matches!$B:$B,0)),"-")</f>
        <v>-</v>
      </c>
      <c r="J155" s="42" t="e">
        <f>INDEX(Jogos[[#This Row],[Column1]],1.8)</f>
        <v>#VALUE!</v>
      </c>
      <c r="K155" s="61" t="e">
        <f>INDEX(Jogos[[#This Row],[2]],1.8)</f>
        <v>#VALUE!</v>
      </c>
      <c r="L155" s="42" t="e">
        <f>INDEX(Jogos[[#This Row],[3]],1.8)</f>
        <v>#VALUE!</v>
      </c>
      <c r="M155" s="42" t="str">
        <f>IFERROR(INDEX(Matches!$W:$W,MATCH(L155,Matches!$B:$B,0)),"-")</f>
        <v>-</v>
      </c>
      <c r="N155" s="42" t="str">
        <f>IFERROR(INDEX(Matches!$X:$X,MATCH(L155,Matches!$B:$B,0)),"-")</f>
        <v>-</v>
      </c>
      <c r="O155" s="42" t="str">
        <f>IFERROR(INDEX(Matches!$Y:$Y,MATCH(L155,Matches!$B:$B,0)),"-")</f>
        <v>-</v>
      </c>
      <c r="P155" s="42">
        <f t="shared" si="5"/>
        <v>0</v>
      </c>
      <c r="Q155" s="55" t="str">
        <f>IFERROR(INDEX('HT(Away) %'!K:K,MATCH(L155,'HT(Away) %'!$A:$A,0)),"-")</f>
        <v>-</v>
      </c>
      <c r="R155" s="55" t="str">
        <f>IFERROR(INDEX('HT(Away) %'!M:M,MATCH(L155,'HT(Away) %'!$A:$A,0)),"-")</f>
        <v>-</v>
      </c>
      <c r="S155" s="82" t="e">
        <f>IF(#REF! = "-", "-",IF(#REF! &gt;#REF!, "Casa Vence", IF(#REF! &lt;#REF!, "Fora Vence", "Jogo Parelho")))</f>
        <v>#REF!</v>
      </c>
      <c r="T155" s="82"/>
      <c r="U155" s="82"/>
      <c r="V155" s="82"/>
    </row>
    <row r="156" spans="3:22" ht="16.5" thickTop="1" thickBot="1" x14ac:dyDescent="0.3">
      <c r="C156" s="42" t="str">
        <f>IFERROR(INDEX(Jogos!A:A,MATCH(J156,Jogos!$J:$J,0)),"-")</f>
        <v>-</v>
      </c>
      <c r="D156" s="55" t="str">
        <f>IFERROR(INDEX('HT(Home) %'!M:M,MATCH(J156,'HT(Home) %'!$A:$A,0)),"-")</f>
        <v>-</v>
      </c>
      <c r="E156" s="55" t="str">
        <f>IFERROR(INDEX('HT(Home) %'!K:K,MATCH(J156,'HT(Home) %'!$A:$A,0)),"-")</f>
        <v>-</v>
      </c>
      <c r="F156" s="42">
        <f t="shared" si="4"/>
        <v>0</v>
      </c>
      <c r="G156" s="42" t="str">
        <f>IFERROR(INDEX(Matches!$N:$N,MATCH(J156,Matches!$B:$B,0)),"-")</f>
        <v>-</v>
      </c>
      <c r="H156" s="42" t="str">
        <f>IFERROR(INDEX(Matches!$O:$O,MATCH(J156,Matches!$B:$B,0)),"-")</f>
        <v>-</v>
      </c>
      <c r="I156" s="42" t="str">
        <f>IFERROR(INDEX(Matches!$P:$P,MATCH(J156,Matches!$B:$B,0)),"-")</f>
        <v>-</v>
      </c>
      <c r="J156" s="42" t="e">
        <f>INDEX(Jogos[[#This Row],[Column1]],1.8)</f>
        <v>#VALUE!</v>
      </c>
      <c r="K156" s="61" t="e">
        <f>INDEX(Jogos[[#This Row],[2]],1.8)</f>
        <v>#VALUE!</v>
      </c>
      <c r="L156" s="42" t="e">
        <f>INDEX(Jogos[[#This Row],[3]],1.8)</f>
        <v>#VALUE!</v>
      </c>
      <c r="M156" s="42" t="str">
        <f>IFERROR(INDEX(Matches!$W:$W,MATCH(L156,Matches!$B:$B,0)),"-")</f>
        <v>-</v>
      </c>
      <c r="N156" s="42" t="str">
        <f>IFERROR(INDEX(Matches!$X:$X,MATCH(L156,Matches!$B:$B,0)),"-")</f>
        <v>-</v>
      </c>
      <c r="O156" s="42" t="str">
        <f>IFERROR(INDEX(Matches!$Y:$Y,MATCH(L156,Matches!$B:$B,0)),"-")</f>
        <v>-</v>
      </c>
      <c r="P156" s="42">
        <f t="shared" si="5"/>
        <v>0</v>
      </c>
      <c r="Q156" s="55" t="str">
        <f>IFERROR(INDEX('HT(Away) %'!K:K,MATCH(L156,'HT(Away) %'!$A:$A,0)),"-")</f>
        <v>-</v>
      </c>
      <c r="R156" s="55" t="str">
        <f>IFERROR(INDEX('HT(Away) %'!M:M,MATCH(L156,'HT(Away) %'!$A:$A,0)),"-")</f>
        <v>-</v>
      </c>
      <c r="S156" s="82" t="e">
        <f>IF(#REF! = "-", "-",IF(#REF! &gt;#REF!, "Casa Vence", IF(#REF! &lt;#REF!, "Fora Vence", "Jogo Parelho")))</f>
        <v>#REF!</v>
      </c>
      <c r="T156" s="82"/>
      <c r="U156" s="82"/>
      <c r="V156" s="82"/>
    </row>
    <row r="157" spans="3:22" ht="16.5" thickTop="1" thickBot="1" x14ac:dyDescent="0.3">
      <c r="C157" s="42" t="str">
        <f>IFERROR(INDEX(Jogos!A:A,MATCH(J157,Jogos!$J:$J,0)),"-")</f>
        <v>-</v>
      </c>
      <c r="D157" s="55" t="str">
        <f>IFERROR(INDEX('HT(Home) %'!M:M,MATCH(J157,'HT(Home) %'!$A:$A,0)),"-")</f>
        <v>-</v>
      </c>
      <c r="E157" s="55" t="str">
        <f>IFERROR(INDEX('HT(Home) %'!K:K,MATCH(J157,'HT(Home) %'!$A:$A,0)),"-")</f>
        <v>-</v>
      </c>
      <c r="F157" s="42">
        <f t="shared" si="4"/>
        <v>0</v>
      </c>
      <c r="G157" s="42" t="str">
        <f>IFERROR(INDEX(Matches!$N:$N,MATCH(J157,Matches!$B:$B,0)),"-")</f>
        <v>-</v>
      </c>
      <c r="H157" s="42" t="str">
        <f>IFERROR(INDEX(Matches!$O:$O,MATCH(J157,Matches!$B:$B,0)),"-")</f>
        <v>-</v>
      </c>
      <c r="I157" s="42" t="str">
        <f>IFERROR(INDEX(Matches!$P:$P,MATCH(J157,Matches!$B:$B,0)),"-")</f>
        <v>-</v>
      </c>
      <c r="J157" s="42" t="e">
        <f>INDEX(Jogos[[#This Row],[Column1]],1.8)</f>
        <v>#VALUE!</v>
      </c>
      <c r="K157" s="61" t="e">
        <f>INDEX(Jogos[[#This Row],[2]],1.8)</f>
        <v>#VALUE!</v>
      </c>
      <c r="L157" s="42" t="e">
        <f>INDEX(Jogos[[#This Row],[3]],1.8)</f>
        <v>#VALUE!</v>
      </c>
      <c r="M157" s="42" t="str">
        <f>IFERROR(INDEX(Matches!$W:$W,MATCH(L157,Matches!$B:$B,0)),"-")</f>
        <v>-</v>
      </c>
      <c r="N157" s="42" t="str">
        <f>IFERROR(INDEX(Matches!$X:$X,MATCH(L157,Matches!$B:$B,0)),"-")</f>
        <v>-</v>
      </c>
      <c r="O157" s="42" t="str">
        <f>IFERROR(INDEX(Matches!$Y:$Y,MATCH(L157,Matches!$B:$B,0)),"-")</f>
        <v>-</v>
      </c>
      <c r="P157" s="42">
        <f t="shared" si="5"/>
        <v>0</v>
      </c>
      <c r="Q157" s="55" t="str">
        <f>IFERROR(INDEX('HT(Away) %'!K:K,MATCH(L157,'HT(Away) %'!$A:$A,0)),"-")</f>
        <v>-</v>
      </c>
      <c r="R157" s="55" t="str">
        <f>IFERROR(INDEX('HT(Away) %'!M:M,MATCH(L157,'HT(Away) %'!$A:$A,0)),"-")</f>
        <v>-</v>
      </c>
      <c r="S157" s="82" t="e">
        <f>IF(#REF! = "-", "-",IF(#REF! &gt;#REF!, "Casa Vence", IF(#REF! &lt;#REF!, "Fora Vence", "Jogo Parelho")))</f>
        <v>#REF!</v>
      </c>
      <c r="T157" s="82"/>
      <c r="U157" s="82"/>
      <c r="V157" s="82"/>
    </row>
    <row r="158" spans="3:22" ht="16.5" thickTop="1" thickBot="1" x14ac:dyDescent="0.3">
      <c r="C158" s="42" t="str">
        <f>IFERROR(INDEX(Jogos!A:A,MATCH(J158,Jogos!$J:$J,0)),"-")</f>
        <v>-</v>
      </c>
      <c r="D158" s="55" t="str">
        <f>IFERROR(INDEX('HT(Home) %'!M:M,MATCH(J158,'HT(Home) %'!$A:$A,0)),"-")</f>
        <v>-</v>
      </c>
      <c r="E158" s="55" t="str">
        <f>IFERROR(INDEX('HT(Home) %'!K:K,MATCH(J158,'HT(Home) %'!$A:$A,0)),"-")</f>
        <v>-</v>
      </c>
      <c r="F158" s="42">
        <f t="shared" si="4"/>
        <v>0</v>
      </c>
      <c r="G158" s="42" t="str">
        <f>IFERROR(INDEX(Matches!$N:$N,MATCH(J158,Matches!$B:$B,0)),"-")</f>
        <v>-</v>
      </c>
      <c r="H158" s="42" t="str">
        <f>IFERROR(INDEX(Matches!$O:$O,MATCH(J158,Matches!$B:$B,0)),"-")</f>
        <v>-</v>
      </c>
      <c r="I158" s="42" t="str">
        <f>IFERROR(INDEX(Matches!$P:$P,MATCH(J158,Matches!$B:$B,0)),"-")</f>
        <v>-</v>
      </c>
      <c r="J158" s="42" t="e">
        <f>INDEX(Jogos[[#This Row],[Column1]],1.8)</f>
        <v>#VALUE!</v>
      </c>
      <c r="K158" s="61" t="e">
        <f>INDEX(Jogos[[#This Row],[2]],1.8)</f>
        <v>#VALUE!</v>
      </c>
      <c r="L158" s="42" t="e">
        <f>INDEX(Jogos[[#This Row],[3]],1.8)</f>
        <v>#VALUE!</v>
      </c>
      <c r="M158" s="42" t="str">
        <f>IFERROR(INDEX(Matches!$W:$W,MATCH(L158,Matches!$B:$B,0)),"-")</f>
        <v>-</v>
      </c>
      <c r="N158" s="42" t="str">
        <f>IFERROR(INDEX(Matches!$X:$X,MATCH(L158,Matches!$B:$B,0)),"-")</f>
        <v>-</v>
      </c>
      <c r="O158" s="42" t="str">
        <f>IFERROR(INDEX(Matches!$Y:$Y,MATCH(L158,Matches!$B:$B,0)),"-")</f>
        <v>-</v>
      </c>
      <c r="P158" s="42">
        <f t="shared" si="5"/>
        <v>0</v>
      </c>
      <c r="Q158" s="55" t="str">
        <f>IFERROR(INDEX('HT(Away) %'!K:K,MATCH(L158,'HT(Away) %'!$A:$A,0)),"-")</f>
        <v>-</v>
      </c>
      <c r="R158" s="55" t="str">
        <f>IFERROR(INDEX('HT(Away) %'!M:M,MATCH(L158,'HT(Away) %'!$A:$A,0)),"-")</f>
        <v>-</v>
      </c>
      <c r="S158" s="82" t="e">
        <f>IF(#REF! = "-", "-",IF(#REF! &gt;#REF!, "Casa Vence", IF(#REF! &lt;#REF!, "Fora Vence", "Jogo Parelho")))</f>
        <v>#REF!</v>
      </c>
      <c r="T158" s="82"/>
      <c r="U158" s="82"/>
      <c r="V158" s="82"/>
    </row>
    <row r="159" spans="3:22" ht="16.5" thickTop="1" thickBot="1" x14ac:dyDescent="0.3">
      <c r="C159" s="42" t="str">
        <f>IFERROR(INDEX(Jogos!A:A,MATCH(J159,Jogos!$J:$J,0)),"-")</f>
        <v>-</v>
      </c>
      <c r="D159" s="55" t="str">
        <f>IFERROR(INDEX('HT(Home) %'!M:M,MATCH(J159,'HT(Home) %'!$A:$A,0)),"-")</f>
        <v>-</v>
      </c>
      <c r="E159" s="55" t="str">
        <f>IFERROR(INDEX('HT(Home) %'!K:K,MATCH(J159,'HT(Home) %'!$A:$A,0)),"-")</f>
        <v>-</v>
      </c>
      <c r="F159" s="42">
        <f t="shared" si="4"/>
        <v>0</v>
      </c>
      <c r="G159" s="42" t="str">
        <f>IFERROR(INDEX(Matches!$N:$N,MATCH(J159,Matches!$B:$B,0)),"-")</f>
        <v>-</v>
      </c>
      <c r="H159" s="42" t="str">
        <f>IFERROR(INDEX(Matches!$O:$O,MATCH(J159,Matches!$B:$B,0)),"-")</f>
        <v>-</v>
      </c>
      <c r="I159" s="42" t="str">
        <f>IFERROR(INDEX(Matches!$P:$P,MATCH(J159,Matches!$B:$B,0)),"-")</f>
        <v>-</v>
      </c>
      <c r="J159" s="42" t="e">
        <f>INDEX(Jogos[[#This Row],[Column1]],1.8)</f>
        <v>#VALUE!</v>
      </c>
      <c r="K159" s="61" t="e">
        <f>INDEX(Jogos[[#This Row],[2]],1.8)</f>
        <v>#VALUE!</v>
      </c>
      <c r="L159" s="42" t="e">
        <f>INDEX(Jogos[[#This Row],[3]],1.8)</f>
        <v>#VALUE!</v>
      </c>
      <c r="M159" s="42" t="str">
        <f>IFERROR(INDEX(Matches!$W:$W,MATCH(L159,Matches!$B:$B,0)),"-")</f>
        <v>-</v>
      </c>
      <c r="N159" s="42" t="str">
        <f>IFERROR(INDEX(Matches!$X:$X,MATCH(L159,Matches!$B:$B,0)),"-")</f>
        <v>-</v>
      </c>
      <c r="O159" s="42" t="str">
        <f>IFERROR(INDEX(Matches!$Y:$Y,MATCH(L159,Matches!$B:$B,0)),"-")</f>
        <v>-</v>
      </c>
      <c r="P159" s="42">
        <f t="shared" si="5"/>
        <v>0</v>
      </c>
      <c r="Q159" s="55" t="str">
        <f>IFERROR(INDEX('HT(Away) %'!K:K,MATCH(L159,'HT(Away) %'!$A:$A,0)),"-")</f>
        <v>-</v>
      </c>
      <c r="R159" s="55" t="str">
        <f>IFERROR(INDEX('HT(Away) %'!M:M,MATCH(L159,'HT(Away) %'!$A:$A,0)),"-")</f>
        <v>-</v>
      </c>
      <c r="S159" s="82" t="e">
        <f>IF(#REF! = "-", "-",IF(#REF! &gt;#REF!, "Casa Vence", IF(#REF! &lt;#REF!, "Fora Vence", "Jogo Parelho")))</f>
        <v>#REF!</v>
      </c>
      <c r="T159" s="82"/>
      <c r="U159" s="82"/>
      <c r="V159" s="82"/>
    </row>
    <row r="160" spans="3:22" ht="16.5" thickTop="1" thickBot="1" x14ac:dyDescent="0.3">
      <c r="C160" s="42" t="str">
        <f>IFERROR(INDEX(Jogos!A:A,MATCH(J160,Jogos!$J:$J,0)),"-")</f>
        <v>-</v>
      </c>
      <c r="D160" s="55" t="str">
        <f>IFERROR(INDEX('HT(Home) %'!M:M,MATCH(J160,'HT(Home) %'!$A:$A,0)),"-")</f>
        <v>-</v>
      </c>
      <c r="E160" s="55" t="str">
        <f>IFERROR(INDEX('HT(Home) %'!K:K,MATCH(J160,'HT(Home) %'!$A:$A,0)),"-")</f>
        <v>-</v>
      </c>
      <c r="F160" s="42">
        <f t="shared" si="4"/>
        <v>0</v>
      </c>
      <c r="G160" s="42" t="str">
        <f>IFERROR(INDEX(Matches!$N:$N,MATCH(J160,Matches!$B:$B,0)),"-")</f>
        <v>-</v>
      </c>
      <c r="H160" s="42" t="str">
        <f>IFERROR(INDEX(Matches!$O:$O,MATCH(J160,Matches!$B:$B,0)),"-")</f>
        <v>-</v>
      </c>
      <c r="I160" s="42" t="str">
        <f>IFERROR(INDEX(Matches!$P:$P,MATCH(J160,Matches!$B:$B,0)),"-")</f>
        <v>-</v>
      </c>
      <c r="J160" s="42" t="e">
        <f>INDEX(Jogos[[#This Row],[Column1]],1.8)</f>
        <v>#VALUE!</v>
      </c>
      <c r="K160" s="61" t="e">
        <f>INDEX(Jogos[[#This Row],[2]],1.8)</f>
        <v>#VALUE!</v>
      </c>
      <c r="L160" s="42" t="e">
        <f>INDEX(Jogos[[#This Row],[3]],1.8)</f>
        <v>#VALUE!</v>
      </c>
      <c r="M160" s="42" t="str">
        <f>IFERROR(INDEX(Matches!$W:$W,MATCH(L160,Matches!$B:$B,0)),"-")</f>
        <v>-</v>
      </c>
      <c r="N160" s="42" t="str">
        <f>IFERROR(INDEX(Matches!$X:$X,MATCH(L160,Matches!$B:$B,0)),"-")</f>
        <v>-</v>
      </c>
      <c r="O160" s="42" t="str">
        <f>IFERROR(INDEX(Matches!$Y:$Y,MATCH(L160,Matches!$B:$B,0)),"-")</f>
        <v>-</v>
      </c>
      <c r="P160" s="42">
        <f t="shared" si="5"/>
        <v>0</v>
      </c>
      <c r="Q160" s="55" t="str">
        <f>IFERROR(INDEX('HT(Away) %'!K:K,MATCH(L160,'HT(Away) %'!$A:$A,0)),"-")</f>
        <v>-</v>
      </c>
      <c r="R160" s="55" t="str">
        <f>IFERROR(INDEX('HT(Away) %'!M:M,MATCH(L160,'HT(Away) %'!$A:$A,0)),"-")</f>
        <v>-</v>
      </c>
      <c r="S160" s="82" t="e">
        <f>IF(#REF! = "-", "-",IF(#REF! &gt;#REF!, "Casa Vence", IF(#REF! &lt;#REF!, "Fora Vence", "Jogo Parelho")))</f>
        <v>#REF!</v>
      </c>
      <c r="T160" s="82"/>
      <c r="U160" s="82"/>
      <c r="V160" s="82"/>
    </row>
    <row r="161" spans="3:22" ht="16.5" thickTop="1" thickBot="1" x14ac:dyDescent="0.3">
      <c r="C161" s="42" t="str">
        <f>IFERROR(INDEX(Jogos!A:A,MATCH(J161,Jogos!$J:$J,0)),"-")</f>
        <v>-</v>
      </c>
      <c r="D161" s="55" t="str">
        <f>IFERROR(INDEX('HT(Home) %'!M:M,MATCH(J161,'HT(Home) %'!$A:$A,0)),"-")</f>
        <v>-</v>
      </c>
      <c r="E161" s="55" t="str">
        <f>IFERROR(INDEX('HT(Home) %'!K:K,MATCH(J161,'HT(Home) %'!$A:$A,0)),"-")</f>
        <v>-</v>
      </c>
      <c r="F161" s="42">
        <f t="shared" si="4"/>
        <v>0</v>
      </c>
      <c r="G161" s="42" t="str">
        <f>IFERROR(INDEX(Matches!$N:$N,MATCH(J161,Matches!$B:$B,0)),"-")</f>
        <v>-</v>
      </c>
      <c r="H161" s="42" t="str">
        <f>IFERROR(INDEX(Matches!$O:$O,MATCH(J161,Matches!$B:$B,0)),"-")</f>
        <v>-</v>
      </c>
      <c r="I161" s="42" t="str">
        <f>IFERROR(INDEX(Matches!$P:$P,MATCH(J161,Matches!$B:$B,0)),"-")</f>
        <v>-</v>
      </c>
      <c r="J161" s="42" t="e">
        <f>INDEX(Jogos[[#This Row],[Column1]],1.8)</f>
        <v>#VALUE!</v>
      </c>
      <c r="K161" s="61" t="e">
        <f>INDEX(Jogos[[#This Row],[2]],1.8)</f>
        <v>#VALUE!</v>
      </c>
      <c r="L161" s="42" t="e">
        <f>INDEX(Jogos[[#This Row],[3]],1.8)</f>
        <v>#VALUE!</v>
      </c>
      <c r="M161" s="42" t="str">
        <f>IFERROR(INDEX(Matches!$W:$W,MATCH(L161,Matches!$B:$B,0)),"-")</f>
        <v>-</v>
      </c>
      <c r="N161" s="42" t="str">
        <f>IFERROR(INDEX(Matches!$X:$X,MATCH(L161,Matches!$B:$B,0)),"-")</f>
        <v>-</v>
      </c>
      <c r="O161" s="42" t="str">
        <f>IFERROR(INDEX(Matches!$Y:$Y,MATCH(L161,Matches!$B:$B,0)),"-")</f>
        <v>-</v>
      </c>
      <c r="P161" s="42">
        <f t="shared" si="5"/>
        <v>0</v>
      </c>
      <c r="Q161" s="55" t="str">
        <f>IFERROR(INDEX('HT(Away) %'!K:K,MATCH(L161,'HT(Away) %'!$A:$A,0)),"-")</f>
        <v>-</v>
      </c>
      <c r="R161" s="55" t="str">
        <f>IFERROR(INDEX('HT(Away) %'!M:M,MATCH(L161,'HT(Away) %'!$A:$A,0)),"-")</f>
        <v>-</v>
      </c>
      <c r="S161" s="82" t="e">
        <f>IF(#REF! = "-", "-",IF(#REF! &gt;#REF!, "Casa Vence", IF(#REF! &lt;#REF!, "Fora Vence", "Jogo Parelho")))</f>
        <v>#REF!</v>
      </c>
      <c r="T161" s="82"/>
      <c r="U161" s="82"/>
      <c r="V161" s="82"/>
    </row>
    <row r="162" spans="3:22" ht="16.5" thickTop="1" thickBot="1" x14ac:dyDescent="0.3">
      <c r="C162" s="42" t="str">
        <f>IFERROR(INDEX(Jogos!A:A,MATCH(J162,Jogos!$J:$J,0)),"-")</f>
        <v>-</v>
      </c>
      <c r="D162" s="55" t="str">
        <f>IFERROR(INDEX('HT(Home) %'!M:M,MATCH(J162,'HT(Home) %'!$A:$A,0)),"-")</f>
        <v>-</v>
      </c>
      <c r="E162" s="55" t="str">
        <f>IFERROR(INDEX('HT(Home) %'!K:K,MATCH(J162,'HT(Home) %'!$A:$A,0)),"-")</f>
        <v>-</v>
      </c>
      <c r="F162" s="42">
        <f t="shared" si="4"/>
        <v>0</v>
      </c>
      <c r="G162" s="42" t="str">
        <f>IFERROR(INDEX(Matches!$N:$N,MATCH(J162,Matches!$B:$B,0)),"-")</f>
        <v>-</v>
      </c>
      <c r="H162" s="42" t="str">
        <f>IFERROR(INDEX(Matches!$O:$O,MATCH(J162,Matches!$B:$B,0)),"-")</f>
        <v>-</v>
      </c>
      <c r="I162" s="42" t="str">
        <f>IFERROR(INDEX(Matches!$P:$P,MATCH(J162,Matches!$B:$B,0)),"-")</f>
        <v>-</v>
      </c>
      <c r="J162" s="42" t="e">
        <f>INDEX(Jogos[[#This Row],[Column1]],1.8)</f>
        <v>#VALUE!</v>
      </c>
      <c r="K162" s="61" t="e">
        <f>INDEX(Jogos[[#This Row],[2]],1.8)</f>
        <v>#VALUE!</v>
      </c>
      <c r="L162" s="42" t="e">
        <f>INDEX(Jogos[[#This Row],[3]],1.8)</f>
        <v>#VALUE!</v>
      </c>
      <c r="M162" s="42" t="str">
        <f>IFERROR(INDEX(Matches!$W:$W,MATCH(L162,Matches!$B:$B,0)),"-")</f>
        <v>-</v>
      </c>
      <c r="N162" s="42" t="str">
        <f>IFERROR(INDEX(Matches!$X:$X,MATCH(L162,Matches!$B:$B,0)),"-")</f>
        <v>-</v>
      </c>
      <c r="O162" s="42" t="str">
        <f>IFERROR(INDEX(Matches!$Y:$Y,MATCH(L162,Matches!$B:$B,0)),"-")</f>
        <v>-</v>
      </c>
      <c r="P162" s="42">
        <f t="shared" si="5"/>
        <v>0</v>
      </c>
      <c r="Q162" s="55" t="str">
        <f>IFERROR(INDEX('HT(Away) %'!K:K,MATCH(L162,'HT(Away) %'!$A:$A,0)),"-")</f>
        <v>-</v>
      </c>
      <c r="R162" s="55" t="str">
        <f>IFERROR(INDEX('HT(Away) %'!M:M,MATCH(L162,'HT(Away) %'!$A:$A,0)),"-")</f>
        <v>-</v>
      </c>
      <c r="S162" s="82" t="e">
        <f>IF(#REF! = "-", "-",IF(#REF! &gt;#REF!, "Casa Vence", IF(#REF! &lt;#REF!, "Fora Vence", "Jogo Parelho")))</f>
        <v>#REF!</v>
      </c>
      <c r="T162" s="82"/>
      <c r="U162" s="82"/>
      <c r="V162" s="82"/>
    </row>
    <row r="163" spans="3:22" ht="16.5" thickTop="1" thickBot="1" x14ac:dyDescent="0.3">
      <c r="C163" s="42" t="str">
        <f>IFERROR(INDEX(Jogos!A:A,MATCH(J163,Jogos!$J:$J,0)),"-")</f>
        <v>-</v>
      </c>
      <c r="D163" s="55" t="str">
        <f>IFERROR(INDEX('HT(Home) %'!M:M,MATCH(J163,'HT(Home) %'!$A:$A,0)),"-")</f>
        <v>-</v>
      </c>
      <c r="E163" s="55" t="str">
        <f>IFERROR(INDEX('HT(Home) %'!K:K,MATCH(J163,'HT(Home) %'!$A:$A,0)),"-")</f>
        <v>-</v>
      </c>
      <c r="F163" s="42">
        <f t="shared" si="4"/>
        <v>0</v>
      </c>
      <c r="G163" s="42" t="str">
        <f>IFERROR(INDEX(Matches!$N:$N,MATCH(J163,Matches!$B:$B,0)),"-")</f>
        <v>-</v>
      </c>
      <c r="H163" s="42" t="str">
        <f>IFERROR(INDEX(Matches!$O:$O,MATCH(J163,Matches!$B:$B,0)),"-")</f>
        <v>-</v>
      </c>
      <c r="I163" s="42" t="str">
        <f>IFERROR(INDEX(Matches!$P:$P,MATCH(J163,Matches!$B:$B,0)),"-")</f>
        <v>-</v>
      </c>
      <c r="J163" s="42" t="e">
        <f>INDEX(Jogos[[#This Row],[Column1]],1.8)</f>
        <v>#VALUE!</v>
      </c>
      <c r="K163" s="61" t="e">
        <f>INDEX(Jogos[[#This Row],[2]],1.8)</f>
        <v>#VALUE!</v>
      </c>
      <c r="L163" s="42" t="e">
        <f>INDEX(Jogos[[#This Row],[3]],1.8)</f>
        <v>#VALUE!</v>
      </c>
      <c r="M163" s="42" t="str">
        <f>IFERROR(INDEX(Matches!$W:$W,MATCH(L163,Matches!$B:$B,0)),"-")</f>
        <v>-</v>
      </c>
      <c r="N163" s="42" t="str">
        <f>IFERROR(INDEX(Matches!$X:$X,MATCH(L163,Matches!$B:$B,0)),"-")</f>
        <v>-</v>
      </c>
      <c r="O163" s="42" t="str">
        <f>IFERROR(INDEX(Matches!$Y:$Y,MATCH(L163,Matches!$B:$B,0)),"-")</f>
        <v>-</v>
      </c>
      <c r="P163" s="42">
        <f t="shared" si="5"/>
        <v>0</v>
      </c>
      <c r="Q163" s="55" t="str">
        <f>IFERROR(INDEX('HT(Away) %'!K:K,MATCH(L163,'HT(Away) %'!$A:$A,0)),"-")</f>
        <v>-</v>
      </c>
      <c r="R163" s="55" t="str">
        <f>IFERROR(INDEX('HT(Away) %'!M:M,MATCH(L163,'HT(Away) %'!$A:$A,0)),"-")</f>
        <v>-</v>
      </c>
      <c r="S163" s="82" t="e">
        <f>IF(#REF! = "-", "-",IF(#REF! &gt;#REF!, "Casa Vence", IF(#REF! &lt;#REF!, "Fora Vence", "Jogo Parelho")))</f>
        <v>#REF!</v>
      </c>
      <c r="T163" s="82"/>
      <c r="U163" s="82"/>
      <c r="V163" s="82"/>
    </row>
    <row r="164" spans="3:22" ht="16.5" thickTop="1" thickBot="1" x14ac:dyDescent="0.3">
      <c r="C164" s="42" t="str">
        <f>IFERROR(INDEX(Jogos!A:A,MATCH(J164,Jogos!$J:$J,0)),"-")</f>
        <v>-</v>
      </c>
      <c r="D164" s="55" t="str">
        <f>IFERROR(INDEX('HT(Home) %'!M:M,MATCH(J164,'HT(Home) %'!$A:$A,0)),"-")</f>
        <v>-</v>
      </c>
      <c r="E164" s="55" t="str">
        <f>IFERROR(INDEX('HT(Home) %'!K:K,MATCH(J164,'HT(Home) %'!$A:$A,0)),"-")</f>
        <v>-</v>
      </c>
      <c r="F164" s="42">
        <f t="shared" si="4"/>
        <v>0</v>
      </c>
      <c r="G164" s="42" t="str">
        <f>IFERROR(INDEX(Matches!$N:$N,MATCH(J164,Matches!$B:$B,0)),"-")</f>
        <v>-</v>
      </c>
      <c r="H164" s="42" t="str">
        <f>IFERROR(INDEX(Matches!$O:$O,MATCH(J164,Matches!$B:$B,0)),"-")</f>
        <v>-</v>
      </c>
      <c r="I164" s="42" t="str">
        <f>IFERROR(INDEX(Matches!$P:$P,MATCH(J164,Matches!$B:$B,0)),"-")</f>
        <v>-</v>
      </c>
      <c r="J164" s="42" t="e">
        <f>INDEX(Jogos[[#This Row],[Column1]],1.8)</f>
        <v>#VALUE!</v>
      </c>
      <c r="K164" s="61" t="e">
        <f>INDEX(Jogos[[#This Row],[2]],1.8)</f>
        <v>#VALUE!</v>
      </c>
      <c r="L164" s="42" t="e">
        <f>INDEX(Jogos[[#This Row],[3]],1.8)</f>
        <v>#VALUE!</v>
      </c>
      <c r="M164" s="42" t="str">
        <f>IFERROR(INDEX(Matches!$W:$W,MATCH(L164,Matches!$B:$B,0)),"-")</f>
        <v>-</v>
      </c>
      <c r="N164" s="42" t="str">
        <f>IFERROR(INDEX(Matches!$X:$X,MATCH(L164,Matches!$B:$B,0)),"-")</f>
        <v>-</v>
      </c>
      <c r="O164" s="42" t="str">
        <f>IFERROR(INDEX(Matches!$Y:$Y,MATCH(L164,Matches!$B:$B,0)),"-")</f>
        <v>-</v>
      </c>
      <c r="P164" s="42">
        <f t="shared" si="5"/>
        <v>0</v>
      </c>
      <c r="Q164" s="55" t="str">
        <f>IFERROR(INDEX('HT(Away) %'!K:K,MATCH(L164,'HT(Away) %'!$A:$A,0)),"-")</f>
        <v>-</v>
      </c>
      <c r="R164" s="55" t="str">
        <f>IFERROR(INDEX('HT(Away) %'!M:M,MATCH(L164,'HT(Away) %'!$A:$A,0)),"-")</f>
        <v>-</v>
      </c>
      <c r="S164" s="82" t="e">
        <f>IF(#REF! = "-", "-",IF(#REF! &gt;#REF!, "Casa Vence", IF(#REF! &lt;#REF!, "Fora Vence", "Jogo Parelho")))</f>
        <v>#REF!</v>
      </c>
      <c r="T164" s="82"/>
      <c r="U164" s="82"/>
      <c r="V164" s="82"/>
    </row>
    <row r="165" spans="3:22" ht="16.5" thickTop="1" thickBot="1" x14ac:dyDescent="0.3">
      <c r="C165" s="42" t="str">
        <f>IFERROR(INDEX(Jogos!A:A,MATCH(J165,Jogos!$J:$J,0)),"-")</f>
        <v>-</v>
      </c>
      <c r="D165" s="55" t="str">
        <f>IFERROR(INDEX('HT(Home) %'!M:M,MATCH(J165,'HT(Home) %'!$A:$A,0)),"-")</f>
        <v>-</v>
      </c>
      <c r="E165" s="55" t="str">
        <f>IFERROR(INDEX('HT(Home) %'!K:K,MATCH(J165,'HT(Home) %'!$A:$A,0)),"-")</f>
        <v>-</v>
      </c>
      <c r="F165" s="42">
        <f t="shared" si="4"/>
        <v>0</v>
      </c>
      <c r="G165" s="42" t="str">
        <f>IFERROR(INDEX(Matches!$N:$N,MATCH(J165,Matches!$B:$B,0)),"-")</f>
        <v>-</v>
      </c>
      <c r="H165" s="42" t="str">
        <f>IFERROR(INDEX(Matches!$O:$O,MATCH(J165,Matches!$B:$B,0)),"-")</f>
        <v>-</v>
      </c>
      <c r="I165" s="42" t="str">
        <f>IFERROR(INDEX(Matches!$P:$P,MATCH(J165,Matches!$B:$B,0)),"-")</f>
        <v>-</v>
      </c>
      <c r="J165" s="42" t="e">
        <f>INDEX(Jogos[[#This Row],[Column1]],1.8)</f>
        <v>#VALUE!</v>
      </c>
      <c r="K165" s="61" t="e">
        <f>INDEX(Jogos[[#This Row],[2]],1.8)</f>
        <v>#VALUE!</v>
      </c>
      <c r="L165" s="42" t="e">
        <f>INDEX(Jogos[[#This Row],[3]],1.8)</f>
        <v>#VALUE!</v>
      </c>
      <c r="M165" s="42" t="str">
        <f>IFERROR(INDEX(Matches!$W:$W,MATCH(L165,Matches!$B:$B,0)),"-")</f>
        <v>-</v>
      </c>
      <c r="N165" s="42" t="str">
        <f>IFERROR(INDEX(Matches!$X:$X,MATCH(L165,Matches!$B:$B,0)),"-")</f>
        <v>-</v>
      </c>
      <c r="O165" s="42" t="str">
        <f>IFERROR(INDEX(Matches!$Y:$Y,MATCH(L165,Matches!$B:$B,0)),"-")</f>
        <v>-</v>
      </c>
      <c r="P165" s="42">
        <f t="shared" si="5"/>
        <v>0</v>
      </c>
      <c r="Q165" s="55" t="str">
        <f>IFERROR(INDEX('HT(Away) %'!K:K,MATCH(L165,'HT(Away) %'!$A:$A,0)),"-")</f>
        <v>-</v>
      </c>
      <c r="R165" s="55" t="str">
        <f>IFERROR(INDEX('HT(Away) %'!M:M,MATCH(L165,'HT(Away) %'!$A:$A,0)),"-")</f>
        <v>-</v>
      </c>
      <c r="S165" s="82" t="e">
        <f>IF(#REF! = "-", "-",IF(#REF! &gt;#REF!, "Casa Vence", IF(#REF! &lt;#REF!, "Fora Vence", "Jogo Parelho")))</f>
        <v>#REF!</v>
      </c>
      <c r="T165" s="82"/>
      <c r="U165" s="82"/>
      <c r="V165" s="82"/>
    </row>
    <row r="166" spans="3:22" ht="16.5" thickTop="1" thickBot="1" x14ac:dyDescent="0.3">
      <c r="C166" s="42" t="str">
        <f>IFERROR(INDEX(Jogos!A:A,MATCH(J166,Jogos!$J:$J,0)),"-")</f>
        <v>-</v>
      </c>
      <c r="D166" s="55" t="str">
        <f>IFERROR(INDEX('HT(Home) %'!M:M,MATCH(J166,'HT(Home) %'!$A:$A,0)),"-")</f>
        <v>-</v>
      </c>
      <c r="E166" s="55" t="str">
        <f>IFERROR(INDEX('HT(Home) %'!K:K,MATCH(J166,'HT(Home) %'!$A:$A,0)),"-")</f>
        <v>-</v>
      </c>
      <c r="F166" s="42">
        <f t="shared" si="4"/>
        <v>0</v>
      </c>
      <c r="G166" s="42" t="str">
        <f>IFERROR(INDEX(Matches!$N:$N,MATCH(J166,Matches!$B:$B,0)),"-")</f>
        <v>-</v>
      </c>
      <c r="H166" s="42" t="str">
        <f>IFERROR(INDEX(Matches!$O:$O,MATCH(J166,Matches!$B:$B,0)),"-")</f>
        <v>-</v>
      </c>
      <c r="I166" s="42" t="str">
        <f>IFERROR(INDEX(Matches!$P:$P,MATCH(J166,Matches!$B:$B,0)),"-")</f>
        <v>-</v>
      </c>
      <c r="J166" s="42" t="e">
        <f>INDEX(Jogos[[#This Row],[Column1]],1.8)</f>
        <v>#VALUE!</v>
      </c>
      <c r="K166" s="61" t="e">
        <f>INDEX(Jogos[[#This Row],[2]],1.8)</f>
        <v>#VALUE!</v>
      </c>
      <c r="L166" s="42" t="e">
        <f>INDEX(Jogos[[#This Row],[3]],1.8)</f>
        <v>#VALUE!</v>
      </c>
      <c r="M166" s="42" t="str">
        <f>IFERROR(INDEX(Matches!$W:$W,MATCH(L166,Matches!$B:$B,0)),"-")</f>
        <v>-</v>
      </c>
      <c r="N166" s="42" t="str">
        <f>IFERROR(INDEX(Matches!$X:$X,MATCH(L166,Matches!$B:$B,0)),"-")</f>
        <v>-</v>
      </c>
      <c r="O166" s="42" t="str">
        <f>IFERROR(INDEX(Matches!$Y:$Y,MATCH(L166,Matches!$B:$B,0)),"-")</f>
        <v>-</v>
      </c>
      <c r="P166" s="42">
        <f t="shared" si="5"/>
        <v>0</v>
      </c>
      <c r="Q166" s="55" t="str">
        <f>IFERROR(INDEX('HT(Away) %'!K:K,MATCH(L166,'HT(Away) %'!$A:$A,0)),"-")</f>
        <v>-</v>
      </c>
      <c r="R166" s="55" t="str">
        <f>IFERROR(INDEX('HT(Away) %'!M:M,MATCH(L166,'HT(Away) %'!$A:$A,0)),"-")</f>
        <v>-</v>
      </c>
      <c r="S166" s="82" t="e">
        <f>IF(#REF! = "-", "-",IF(#REF! &gt;#REF!, "Casa Vence", IF(#REF! &lt;#REF!, "Fora Vence", "Jogo Parelho")))</f>
        <v>#REF!</v>
      </c>
      <c r="T166" s="82"/>
      <c r="U166" s="82"/>
      <c r="V166" s="82"/>
    </row>
    <row r="167" spans="3:22" ht="16.5" thickTop="1" thickBot="1" x14ac:dyDescent="0.3">
      <c r="C167" s="42" t="str">
        <f>IFERROR(INDEX(Jogos!A:A,MATCH(J167,Jogos!$J:$J,0)),"-")</f>
        <v>-</v>
      </c>
      <c r="D167" s="55" t="str">
        <f>IFERROR(INDEX('HT(Home) %'!M:M,MATCH(J167,'HT(Home) %'!$A:$A,0)),"-")</f>
        <v>-</v>
      </c>
      <c r="E167" s="55" t="str">
        <f>IFERROR(INDEX('HT(Home) %'!K:K,MATCH(J167,'HT(Home) %'!$A:$A,0)),"-")</f>
        <v>-</v>
      </c>
      <c r="F167" s="42">
        <f t="shared" si="4"/>
        <v>0</v>
      </c>
      <c r="G167" s="42" t="str">
        <f>IFERROR(INDEX(Matches!$N:$N,MATCH(J167,Matches!$B:$B,0)),"-")</f>
        <v>-</v>
      </c>
      <c r="H167" s="42" t="str">
        <f>IFERROR(INDEX(Matches!$O:$O,MATCH(J167,Matches!$B:$B,0)),"-")</f>
        <v>-</v>
      </c>
      <c r="I167" s="42" t="str">
        <f>IFERROR(INDEX(Matches!$P:$P,MATCH(J167,Matches!$B:$B,0)),"-")</f>
        <v>-</v>
      </c>
      <c r="J167" s="42" t="e">
        <f>INDEX(Jogos[[#This Row],[Column1]],1.8)</f>
        <v>#VALUE!</v>
      </c>
      <c r="K167" s="61" t="e">
        <f>INDEX(Jogos[[#This Row],[2]],1.8)</f>
        <v>#VALUE!</v>
      </c>
      <c r="L167" s="42" t="e">
        <f>INDEX(Jogos[[#This Row],[3]],1.8)</f>
        <v>#VALUE!</v>
      </c>
      <c r="M167" s="42" t="str">
        <f>IFERROR(INDEX(Matches!$W:$W,MATCH(L167,Matches!$B:$B,0)),"-")</f>
        <v>-</v>
      </c>
      <c r="N167" s="42" t="str">
        <f>IFERROR(INDEX(Matches!$X:$X,MATCH(L167,Matches!$B:$B,0)),"-")</f>
        <v>-</v>
      </c>
      <c r="O167" s="42" t="str">
        <f>IFERROR(INDEX(Matches!$Y:$Y,MATCH(L167,Matches!$B:$B,0)),"-")</f>
        <v>-</v>
      </c>
      <c r="P167" s="42">
        <f t="shared" si="5"/>
        <v>0</v>
      </c>
      <c r="Q167" s="55" t="str">
        <f>IFERROR(INDEX('HT(Away) %'!K:K,MATCH(L167,'HT(Away) %'!$A:$A,0)),"-")</f>
        <v>-</v>
      </c>
      <c r="R167" s="55" t="str">
        <f>IFERROR(INDEX('HT(Away) %'!M:M,MATCH(L167,'HT(Away) %'!$A:$A,0)),"-")</f>
        <v>-</v>
      </c>
      <c r="S167" s="82" t="e">
        <f>IF(#REF! = "-", "-",IF(#REF! &gt;#REF!, "Casa Vence", IF(#REF! &lt;#REF!, "Fora Vence", "Jogo Parelho")))</f>
        <v>#REF!</v>
      </c>
      <c r="T167" s="82"/>
      <c r="U167" s="82"/>
      <c r="V167" s="82"/>
    </row>
    <row r="168" spans="3:22" ht="16.5" thickTop="1" thickBot="1" x14ac:dyDescent="0.3">
      <c r="C168" s="42" t="str">
        <f>IFERROR(INDEX(Jogos!A:A,MATCH(J168,Jogos!$J:$J,0)),"-")</f>
        <v>-</v>
      </c>
      <c r="D168" s="55" t="str">
        <f>IFERROR(INDEX('HT(Home) %'!M:M,MATCH(J168,'HT(Home) %'!$A:$A,0)),"-")</f>
        <v>-</v>
      </c>
      <c r="E168" s="55" t="str">
        <f>IFERROR(INDEX('HT(Home) %'!K:K,MATCH(J168,'HT(Home) %'!$A:$A,0)),"-")</f>
        <v>-</v>
      </c>
      <c r="F168" s="42">
        <f t="shared" si="4"/>
        <v>0</v>
      </c>
      <c r="G168" s="42" t="str">
        <f>IFERROR(INDEX(Matches!$N:$N,MATCH(J168,Matches!$B:$B,0)),"-")</f>
        <v>-</v>
      </c>
      <c r="H168" s="42" t="str">
        <f>IFERROR(INDEX(Matches!$O:$O,MATCH(J168,Matches!$B:$B,0)),"-")</f>
        <v>-</v>
      </c>
      <c r="I168" s="42" t="str">
        <f>IFERROR(INDEX(Matches!$P:$P,MATCH(J168,Matches!$B:$B,0)),"-")</f>
        <v>-</v>
      </c>
      <c r="J168" s="42" t="e">
        <f>INDEX(Jogos[[#This Row],[Column1]],1.8)</f>
        <v>#VALUE!</v>
      </c>
      <c r="K168" s="61" t="e">
        <f>INDEX(Jogos[[#This Row],[2]],1.8)</f>
        <v>#VALUE!</v>
      </c>
      <c r="L168" s="42" t="e">
        <f>INDEX(Jogos[[#This Row],[3]],1.8)</f>
        <v>#VALUE!</v>
      </c>
      <c r="M168" s="42" t="str">
        <f>IFERROR(INDEX(Matches!$W:$W,MATCH(L168,Matches!$B:$B,0)),"-")</f>
        <v>-</v>
      </c>
      <c r="N168" s="42" t="str">
        <f>IFERROR(INDEX(Matches!$X:$X,MATCH(L168,Matches!$B:$B,0)),"-")</f>
        <v>-</v>
      </c>
      <c r="O168" s="42" t="str">
        <f>IFERROR(INDEX(Matches!$Y:$Y,MATCH(L168,Matches!$B:$B,0)),"-")</f>
        <v>-</v>
      </c>
      <c r="P168" s="42">
        <f t="shared" si="5"/>
        <v>0</v>
      </c>
      <c r="Q168" s="55" t="str">
        <f>IFERROR(INDEX('HT(Away) %'!K:K,MATCH(L168,'HT(Away) %'!$A:$A,0)),"-")</f>
        <v>-</v>
      </c>
      <c r="R168" s="55" t="str">
        <f>IFERROR(INDEX('HT(Away) %'!M:M,MATCH(L168,'HT(Away) %'!$A:$A,0)),"-")</f>
        <v>-</v>
      </c>
      <c r="S168" s="82" t="e">
        <f>IF(#REF! = "-", "-",IF(#REF! &gt;#REF!, "Casa Vence", IF(#REF! &lt;#REF!, "Fora Vence", "Jogo Parelho")))</f>
        <v>#REF!</v>
      </c>
      <c r="T168" s="82"/>
      <c r="U168" s="82"/>
      <c r="V168" s="82"/>
    </row>
    <row r="169" spans="3:22" ht="16.5" thickTop="1" thickBot="1" x14ac:dyDescent="0.3">
      <c r="C169" s="42" t="str">
        <f>IFERROR(INDEX(Jogos!A:A,MATCH(J169,Jogos!$J:$J,0)),"-")</f>
        <v>-</v>
      </c>
      <c r="D169" s="55" t="str">
        <f>IFERROR(INDEX('HT(Home) %'!M:M,MATCH(J169,'HT(Home) %'!$A:$A,0)),"-")</f>
        <v>-</v>
      </c>
      <c r="E169" s="55" t="str">
        <f>IFERROR(INDEX('HT(Home) %'!K:K,MATCH(J169,'HT(Home) %'!$A:$A,0)),"-")</f>
        <v>-</v>
      </c>
      <c r="F169" s="42">
        <f t="shared" si="4"/>
        <v>0</v>
      </c>
      <c r="G169" s="42" t="str">
        <f>IFERROR(INDEX(Matches!$N:$N,MATCH(J169,Matches!$B:$B,0)),"-")</f>
        <v>-</v>
      </c>
      <c r="H169" s="42" t="str">
        <f>IFERROR(INDEX(Matches!$O:$O,MATCH(J169,Matches!$B:$B,0)),"-")</f>
        <v>-</v>
      </c>
      <c r="I169" s="42" t="str">
        <f>IFERROR(INDEX(Matches!$P:$P,MATCH(J169,Matches!$B:$B,0)),"-")</f>
        <v>-</v>
      </c>
      <c r="J169" s="42" t="e">
        <f>INDEX(Jogos[[#This Row],[Column1]],1.8)</f>
        <v>#VALUE!</v>
      </c>
      <c r="K169" s="61" t="e">
        <f>INDEX(Jogos[[#This Row],[2]],1.8)</f>
        <v>#VALUE!</v>
      </c>
      <c r="L169" s="42" t="e">
        <f>INDEX(Jogos[[#This Row],[3]],1.8)</f>
        <v>#VALUE!</v>
      </c>
      <c r="M169" s="42" t="str">
        <f>IFERROR(INDEX(Matches!$W:$W,MATCH(L169,Matches!$B:$B,0)),"-")</f>
        <v>-</v>
      </c>
      <c r="N169" s="42" t="str">
        <f>IFERROR(INDEX(Matches!$X:$X,MATCH(L169,Matches!$B:$B,0)),"-")</f>
        <v>-</v>
      </c>
      <c r="O169" s="42" t="str">
        <f>IFERROR(INDEX(Matches!$Y:$Y,MATCH(L169,Matches!$B:$B,0)),"-")</f>
        <v>-</v>
      </c>
      <c r="P169" s="42">
        <f t="shared" si="5"/>
        <v>0</v>
      </c>
      <c r="Q169" s="55" t="str">
        <f>IFERROR(INDEX('HT(Away) %'!K:K,MATCH(L169,'HT(Away) %'!$A:$A,0)),"-")</f>
        <v>-</v>
      </c>
      <c r="R169" s="55" t="str">
        <f>IFERROR(INDEX('HT(Away) %'!M:M,MATCH(L169,'HT(Away) %'!$A:$A,0)),"-")</f>
        <v>-</v>
      </c>
      <c r="S169" s="82" t="e">
        <f>IF(#REF! = "-", "-",IF(#REF! &gt;#REF!, "Casa Vence", IF(#REF! &lt;#REF!, "Fora Vence", "Jogo Parelho")))</f>
        <v>#REF!</v>
      </c>
      <c r="T169" s="82"/>
      <c r="U169" s="82"/>
      <c r="V169" s="82"/>
    </row>
    <row r="170" spans="3:22" ht="16.5" thickTop="1" thickBot="1" x14ac:dyDescent="0.3">
      <c r="C170" s="42" t="str">
        <f>IFERROR(INDEX(Jogos!A:A,MATCH(J170,Jogos!$J:$J,0)),"-")</f>
        <v>-</v>
      </c>
      <c r="D170" s="55" t="str">
        <f>IFERROR(INDEX('HT(Home) %'!M:M,MATCH(J170,'HT(Home) %'!$A:$A,0)),"-")</f>
        <v>-</v>
      </c>
      <c r="E170" s="55" t="str">
        <f>IFERROR(INDEX('HT(Home) %'!K:K,MATCH(J170,'HT(Home) %'!$A:$A,0)),"-")</f>
        <v>-</v>
      </c>
      <c r="F170" s="42">
        <f t="shared" si="4"/>
        <v>0</v>
      </c>
      <c r="G170" s="42" t="str">
        <f>IFERROR(INDEX(Matches!$N:$N,MATCH(J170,Matches!$B:$B,0)),"-")</f>
        <v>-</v>
      </c>
      <c r="H170" s="42" t="str">
        <f>IFERROR(INDEX(Matches!$O:$O,MATCH(J170,Matches!$B:$B,0)),"-")</f>
        <v>-</v>
      </c>
      <c r="I170" s="42" t="str">
        <f>IFERROR(INDEX(Matches!$P:$P,MATCH(J170,Matches!$B:$B,0)),"-")</f>
        <v>-</v>
      </c>
      <c r="J170" s="42" t="e">
        <f>INDEX(Jogos[[#This Row],[Column1]],1.8)</f>
        <v>#VALUE!</v>
      </c>
      <c r="K170" s="61" t="e">
        <f>INDEX(Jogos[[#This Row],[2]],1.8)</f>
        <v>#VALUE!</v>
      </c>
      <c r="L170" s="42" t="e">
        <f>INDEX(Jogos[[#This Row],[3]],1.8)</f>
        <v>#VALUE!</v>
      </c>
      <c r="M170" s="42" t="str">
        <f>IFERROR(INDEX(Matches!$W:$W,MATCH(L170,Matches!$B:$B,0)),"-")</f>
        <v>-</v>
      </c>
      <c r="N170" s="42" t="str">
        <f>IFERROR(INDEX(Matches!$X:$X,MATCH(L170,Matches!$B:$B,0)),"-")</f>
        <v>-</v>
      </c>
      <c r="O170" s="42" t="str">
        <f>IFERROR(INDEX(Matches!$Y:$Y,MATCH(L170,Matches!$B:$B,0)),"-")</f>
        <v>-</v>
      </c>
      <c r="P170" s="42">
        <f t="shared" si="5"/>
        <v>0</v>
      </c>
      <c r="Q170" s="55" t="str">
        <f>IFERROR(INDEX('HT(Away) %'!K:K,MATCH(L170,'HT(Away) %'!$A:$A,0)),"-")</f>
        <v>-</v>
      </c>
      <c r="R170" s="55" t="str">
        <f>IFERROR(INDEX('HT(Away) %'!M:M,MATCH(L170,'HT(Away) %'!$A:$A,0)),"-")</f>
        <v>-</v>
      </c>
      <c r="S170" s="82" t="e">
        <f>IF(#REF! = "-", "-",IF(#REF! &gt;#REF!, "Casa Vence", IF(#REF! &lt;#REF!, "Fora Vence", "Jogo Parelho")))</f>
        <v>#REF!</v>
      </c>
      <c r="T170" s="82"/>
      <c r="U170" s="82"/>
      <c r="V170" s="82"/>
    </row>
    <row r="171" spans="3:22" ht="16.5" thickTop="1" thickBot="1" x14ac:dyDescent="0.3">
      <c r="C171" s="42" t="str">
        <f>IFERROR(INDEX(Jogos!A:A,MATCH(J171,Jogos!$J:$J,0)),"-")</f>
        <v>-</v>
      </c>
      <c r="D171" s="55" t="str">
        <f>IFERROR(INDEX('HT(Home) %'!M:M,MATCH(J171,'HT(Home) %'!$A:$A,0)),"-")</f>
        <v>-</v>
      </c>
      <c r="E171" s="55" t="str">
        <f>IFERROR(INDEX('HT(Home) %'!K:K,MATCH(J171,'HT(Home) %'!$A:$A,0)),"-")</f>
        <v>-</v>
      </c>
      <c r="F171" s="42">
        <f t="shared" si="4"/>
        <v>0</v>
      </c>
      <c r="G171" s="42" t="str">
        <f>IFERROR(INDEX(Matches!$N:$N,MATCH(J171,Matches!$B:$B,0)),"-")</f>
        <v>-</v>
      </c>
      <c r="H171" s="42" t="str">
        <f>IFERROR(INDEX(Matches!$O:$O,MATCH(J171,Matches!$B:$B,0)),"-")</f>
        <v>-</v>
      </c>
      <c r="I171" s="42" t="str">
        <f>IFERROR(INDEX(Matches!$P:$P,MATCH(J171,Matches!$B:$B,0)),"-")</f>
        <v>-</v>
      </c>
      <c r="J171" s="42" t="e">
        <f>INDEX(Jogos[[#This Row],[Column1]],1.8)</f>
        <v>#VALUE!</v>
      </c>
      <c r="K171" s="61" t="e">
        <f>INDEX(Jogos[[#This Row],[2]],1.8)</f>
        <v>#VALUE!</v>
      </c>
      <c r="L171" s="42" t="e">
        <f>INDEX(Jogos[[#This Row],[3]],1.8)</f>
        <v>#VALUE!</v>
      </c>
      <c r="M171" s="42" t="str">
        <f>IFERROR(INDEX(Matches!$W:$W,MATCH(L171,Matches!$B:$B,0)),"-")</f>
        <v>-</v>
      </c>
      <c r="N171" s="42" t="str">
        <f>IFERROR(INDEX(Matches!$X:$X,MATCH(L171,Matches!$B:$B,0)),"-")</f>
        <v>-</v>
      </c>
      <c r="O171" s="42" t="str">
        <f>IFERROR(INDEX(Matches!$Y:$Y,MATCH(L171,Matches!$B:$B,0)),"-")</f>
        <v>-</v>
      </c>
      <c r="P171" s="42">
        <f t="shared" si="5"/>
        <v>0</v>
      </c>
      <c r="Q171" s="55" t="str">
        <f>IFERROR(INDEX('HT(Away) %'!K:K,MATCH(L171,'HT(Away) %'!$A:$A,0)),"-")</f>
        <v>-</v>
      </c>
      <c r="R171" s="55" t="str">
        <f>IFERROR(INDEX('HT(Away) %'!M:M,MATCH(L171,'HT(Away) %'!$A:$A,0)),"-")</f>
        <v>-</v>
      </c>
      <c r="S171" s="82" t="e">
        <f>IF(#REF! = "-", "-",IF(#REF! &gt;#REF!, "Casa Vence", IF(#REF! &lt;#REF!, "Fora Vence", "Jogo Parelho")))</f>
        <v>#REF!</v>
      </c>
      <c r="T171" s="82"/>
      <c r="U171" s="82"/>
      <c r="V171" s="82"/>
    </row>
    <row r="172" spans="3:22" ht="16.5" thickTop="1" thickBot="1" x14ac:dyDescent="0.3">
      <c r="C172" s="42" t="str">
        <f>IFERROR(INDEX(Jogos!A:A,MATCH(J172,Jogos!$J:$J,0)),"-")</f>
        <v>-</v>
      </c>
      <c r="D172" s="55" t="str">
        <f>IFERROR(INDEX('HT(Home) %'!M:M,MATCH(J172,'HT(Home) %'!$A:$A,0)),"-")</f>
        <v>-</v>
      </c>
      <c r="E172" s="55" t="str">
        <f>IFERROR(INDEX('HT(Home) %'!K:K,MATCH(J172,'HT(Home) %'!$A:$A,0)),"-")</f>
        <v>-</v>
      </c>
      <c r="F172" s="42">
        <f t="shared" si="4"/>
        <v>0</v>
      </c>
      <c r="G172" s="42" t="str">
        <f>IFERROR(INDEX(Matches!$N:$N,MATCH(J172,Matches!$B:$B,0)),"-")</f>
        <v>-</v>
      </c>
      <c r="H172" s="42" t="str">
        <f>IFERROR(INDEX(Matches!$O:$O,MATCH(J172,Matches!$B:$B,0)),"-")</f>
        <v>-</v>
      </c>
      <c r="I172" s="42" t="str">
        <f>IFERROR(INDEX(Matches!$P:$P,MATCH(J172,Matches!$B:$B,0)),"-")</f>
        <v>-</v>
      </c>
      <c r="J172" s="42" t="e">
        <f>INDEX(Jogos[[#This Row],[Column1]],1.8)</f>
        <v>#VALUE!</v>
      </c>
      <c r="K172" s="61" t="e">
        <f>INDEX(Jogos[[#This Row],[2]],1.8)</f>
        <v>#VALUE!</v>
      </c>
      <c r="L172" s="42" t="e">
        <f>INDEX(Jogos[[#This Row],[3]],1.8)</f>
        <v>#VALUE!</v>
      </c>
      <c r="M172" s="42" t="str">
        <f>IFERROR(INDEX(Matches!$W:$W,MATCH(L172,Matches!$B:$B,0)),"-")</f>
        <v>-</v>
      </c>
      <c r="N172" s="42" t="str">
        <f>IFERROR(INDEX(Matches!$X:$X,MATCH(L172,Matches!$B:$B,0)),"-")</f>
        <v>-</v>
      </c>
      <c r="O172" s="42" t="str">
        <f>IFERROR(INDEX(Matches!$Y:$Y,MATCH(L172,Matches!$B:$B,0)),"-")</f>
        <v>-</v>
      </c>
      <c r="P172" s="42">
        <f t="shared" si="5"/>
        <v>0</v>
      </c>
      <c r="Q172" s="55" t="str">
        <f>IFERROR(INDEX('HT(Away) %'!K:K,MATCH(L172,'HT(Away) %'!$A:$A,0)),"-")</f>
        <v>-</v>
      </c>
      <c r="R172" s="55" t="str">
        <f>IFERROR(INDEX('HT(Away) %'!M:M,MATCH(L172,'HT(Away) %'!$A:$A,0)),"-")</f>
        <v>-</v>
      </c>
      <c r="S172" s="82" t="e">
        <f>IF(#REF! = "-", "-",IF(#REF! &gt;#REF!, "Casa Vence", IF(#REF! &lt;#REF!, "Fora Vence", "Jogo Parelho")))</f>
        <v>#REF!</v>
      </c>
      <c r="T172" s="82"/>
      <c r="U172" s="82"/>
      <c r="V172" s="82"/>
    </row>
    <row r="173" spans="3:22" ht="16.5" thickTop="1" thickBot="1" x14ac:dyDescent="0.3">
      <c r="C173" s="42" t="str">
        <f>IFERROR(INDEX(Jogos!A:A,MATCH(J173,Jogos!$J:$J,0)),"-")</f>
        <v>-</v>
      </c>
      <c r="D173" s="55" t="str">
        <f>IFERROR(INDEX('HT(Home) %'!M:M,MATCH(J173,'HT(Home) %'!$A:$A,0)),"-")</f>
        <v>-</v>
      </c>
      <c r="E173" s="55" t="str">
        <f>IFERROR(INDEX('HT(Home) %'!K:K,MATCH(J173,'HT(Home) %'!$A:$A,0)),"-")</f>
        <v>-</v>
      </c>
      <c r="F173" s="42">
        <f t="shared" si="4"/>
        <v>0</v>
      </c>
      <c r="G173" s="42" t="str">
        <f>IFERROR(INDEX(Matches!$N:$N,MATCH(J173,Matches!$B:$B,0)),"-")</f>
        <v>-</v>
      </c>
      <c r="H173" s="42" t="str">
        <f>IFERROR(INDEX(Matches!$O:$O,MATCH(J173,Matches!$B:$B,0)),"-")</f>
        <v>-</v>
      </c>
      <c r="I173" s="42" t="str">
        <f>IFERROR(INDEX(Matches!$P:$P,MATCH(J173,Matches!$B:$B,0)),"-")</f>
        <v>-</v>
      </c>
      <c r="J173" s="42" t="e">
        <f>INDEX(Jogos[[#This Row],[Column1]],1.8)</f>
        <v>#VALUE!</v>
      </c>
      <c r="K173" s="61" t="e">
        <f>INDEX(Jogos[[#This Row],[2]],1.8)</f>
        <v>#VALUE!</v>
      </c>
      <c r="L173" s="42" t="e">
        <f>INDEX(Jogos[[#This Row],[3]],1.8)</f>
        <v>#VALUE!</v>
      </c>
      <c r="M173" s="42" t="str">
        <f>IFERROR(INDEX(Matches!$W:$W,MATCH(L173,Matches!$B:$B,0)),"-")</f>
        <v>-</v>
      </c>
      <c r="N173" s="42" t="str">
        <f>IFERROR(INDEX(Matches!$X:$X,MATCH(L173,Matches!$B:$B,0)),"-")</f>
        <v>-</v>
      </c>
      <c r="O173" s="42" t="str">
        <f>IFERROR(INDEX(Matches!$Y:$Y,MATCH(L173,Matches!$B:$B,0)),"-")</f>
        <v>-</v>
      </c>
      <c r="P173" s="42">
        <f t="shared" si="5"/>
        <v>0</v>
      </c>
      <c r="Q173" s="55" t="str">
        <f>IFERROR(INDEX('HT(Away) %'!K:K,MATCH(L173,'HT(Away) %'!$A:$A,0)),"-")</f>
        <v>-</v>
      </c>
      <c r="R173" s="55" t="str">
        <f>IFERROR(INDEX('HT(Away) %'!M:M,MATCH(L173,'HT(Away) %'!$A:$A,0)),"-")</f>
        <v>-</v>
      </c>
      <c r="S173" s="82" t="e">
        <f>IF(#REF! = "-", "-",IF(#REF! &gt;#REF!, "Casa Vence", IF(#REF! &lt;#REF!, "Fora Vence", "Jogo Parelho")))</f>
        <v>#REF!</v>
      </c>
      <c r="T173" s="82"/>
      <c r="U173" s="82"/>
      <c r="V173" s="82"/>
    </row>
    <row r="174" spans="3:22" ht="16.5" thickTop="1" thickBot="1" x14ac:dyDescent="0.3">
      <c r="C174" s="42" t="str">
        <f>IFERROR(INDEX(Jogos!A:A,MATCH(J174,Jogos!$J:$J,0)),"-")</f>
        <v>-</v>
      </c>
      <c r="D174" s="55" t="str">
        <f>IFERROR(INDEX('HT(Home) %'!M:M,MATCH(J174,'HT(Home) %'!$A:$A,0)),"-")</f>
        <v>-</v>
      </c>
      <c r="E174" s="55" t="str">
        <f>IFERROR(INDEX('HT(Home) %'!K:K,MATCH(J174,'HT(Home) %'!$A:$A,0)),"-")</f>
        <v>-</v>
      </c>
      <c r="F174" s="42">
        <f t="shared" si="4"/>
        <v>0</v>
      </c>
      <c r="G174" s="42" t="str">
        <f>IFERROR(INDEX(Matches!$N:$N,MATCH(J174,Matches!$B:$B,0)),"-")</f>
        <v>-</v>
      </c>
      <c r="H174" s="42" t="str">
        <f>IFERROR(INDEX(Matches!$O:$O,MATCH(J174,Matches!$B:$B,0)),"-")</f>
        <v>-</v>
      </c>
      <c r="I174" s="42" t="str">
        <f>IFERROR(INDEX(Matches!$P:$P,MATCH(J174,Matches!$B:$B,0)),"-")</f>
        <v>-</v>
      </c>
      <c r="J174" s="42" t="e">
        <f>INDEX(Jogos[[#This Row],[Column1]],1.8)</f>
        <v>#VALUE!</v>
      </c>
      <c r="K174" s="61" t="e">
        <f>INDEX(Jogos[[#This Row],[2]],1.8)</f>
        <v>#VALUE!</v>
      </c>
      <c r="L174" s="42" t="e">
        <f>INDEX(Jogos[[#This Row],[3]],1.8)</f>
        <v>#VALUE!</v>
      </c>
      <c r="M174" s="42" t="str">
        <f>IFERROR(INDEX(Matches!$W:$W,MATCH(L174,Matches!$B:$B,0)),"-")</f>
        <v>-</v>
      </c>
      <c r="N174" s="42" t="str">
        <f>IFERROR(INDEX(Matches!$X:$X,MATCH(L174,Matches!$B:$B,0)),"-")</f>
        <v>-</v>
      </c>
      <c r="O174" s="42" t="str">
        <f>IFERROR(INDEX(Matches!$Y:$Y,MATCH(L174,Matches!$B:$B,0)),"-")</f>
        <v>-</v>
      </c>
      <c r="P174" s="42">
        <f t="shared" si="5"/>
        <v>0</v>
      </c>
      <c r="Q174" s="55" t="str">
        <f>IFERROR(INDEX('HT(Away) %'!K:K,MATCH(L174,'HT(Away) %'!$A:$A,0)),"-")</f>
        <v>-</v>
      </c>
      <c r="R174" s="55" t="str">
        <f>IFERROR(INDEX('HT(Away) %'!M:M,MATCH(L174,'HT(Away) %'!$A:$A,0)),"-")</f>
        <v>-</v>
      </c>
      <c r="S174" s="82" t="e">
        <f>IF(#REF! = "-", "-",IF(#REF! &gt;#REF!, "Casa Vence", IF(#REF! &lt;#REF!, "Fora Vence", "Jogo Parelho")))</f>
        <v>#REF!</v>
      </c>
      <c r="T174" s="82"/>
      <c r="U174" s="82"/>
      <c r="V174" s="82"/>
    </row>
    <row r="175" spans="3:22" ht="16.5" thickTop="1" thickBot="1" x14ac:dyDescent="0.3">
      <c r="C175" s="42" t="str">
        <f>IFERROR(INDEX(Jogos!A:A,MATCH(J175,Jogos!$J:$J,0)),"-")</f>
        <v>-</v>
      </c>
      <c r="D175" s="55" t="str">
        <f>IFERROR(INDEX('HT(Home) %'!M:M,MATCH(J175,'HT(Home) %'!$A:$A,0)),"-")</f>
        <v>-</v>
      </c>
      <c r="E175" s="55" t="str">
        <f>IFERROR(INDEX('HT(Home) %'!K:K,MATCH(J175,'HT(Home) %'!$A:$A,0)),"-")</f>
        <v>-</v>
      </c>
      <c r="F175" s="42">
        <f t="shared" si="4"/>
        <v>0</v>
      </c>
      <c r="G175" s="42" t="str">
        <f>IFERROR(INDEX(Matches!$N:$N,MATCH(J175,Matches!$B:$B,0)),"-")</f>
        <v>-</v>
      </c>
      <c r="H175" s="42" t="str">
        <f>IFERROR(INDEX(Matches!$O:$O,MATCH(J175,Matches!$B:$B,0)),"-")</f>
        <v>-</v>
      </c>
      <c r="I175" s="42" t="str">
        <f>IFERROR(INDEX(Matches!$P:$P,MATCH(J175,Matches!$B:$B,0)),"-")</f>
        <v>-</v>
      </c>
      <c r="J175" s="42" t="e">
        <f>INDEX(Jogos[[#This Row],[Column1]],1.8)</f>
        <v>#VALUE!</v>
      </c>
      <c r="K175" s="61" t="e">
        <f>INDEX(Jogos[[#This Row],[2]],1.8)</f>
        <v>#VALUE!</v>
      </c>
      <c r="L175" s="42" t="e">
        <f>INDEX(Jogos[[#This Row],[3]],1.8)</f>
        <v>#VALUE!</v>
      </c>
      <c r="M175" s="42" t="str">
        <f>IFERROR(INDEX(Matches!$W:$W,MATCH(L175,Matches!$B:$B,0)),"-")</f>
        <v>-</v>
      </c>
      <c r="N175" s="42" t="str">
        <f>IFERROR(INDEX(Matches!$X:$X,MATCH(L175,Matches!$B:$B,0)),"-")</f>
        <v>-</v>
      </c>
      <c r="O175" s="42" t="str">
        <f>IFERROR(INDEX(Matches!$Y:$Y,MATCH(L175,Matches!$B:$B,0)),"-")</f>
        <v>-</v>
      </c>
      <c r="P175" s="42">
        <f t="shared" si="5"/>
        <v>0</v>
      </c>
      <c r="Q175" s="55" t="str">
        <f>IFERROR(INDEX('HT(Away) %'!K:K,MATCH(L175,'HT(Away) %'!$A:$A,0)),"-")</f>
        <v>-</v>
      </c>
      <c r="R175" s="55" t="str">
        <f>IFERROR(INDEX('HT(Away) %'!M:M,MATCH(L175,'HT(Away) %'!$A:$A,0)),"-")</f>
        <v>-</v>
      </c>
      <c r="S175" s="82" t="e">
        <f>IF(#REF! = "-", "-",IF(#REF! &gt;#REF!, "Casa Vence", IF(#REF! &lt;#REF!, "Fora Vence", "Jogo Parelho")))</f>
        <v>#REF!</v>
      </c>
      <c r="T175" s="82"/>
      <c r="U175" s="82"/>
      <c r="V175" s="82"/>
    </row>
    <row r="176" spans="3:22" ht="16.5" thickTop="1" thickBot="1" x14ac:dyDescent="0.3">
      <c r="C176" s="42" t="str">
        <f>IFERROR(INDEX(Jogos!A:A,MATCH(J176,Jogos!$J:$J,0)),"-")</f>
        <v>-</v>
      </c>
      <c r="D176" s="55" t="str">
        <f>IFERROR(INDEX('HT(Home) %'!M:M,MATCH(J176,'HT(Home) %'!$A:$A,0)),"-")</f>
        <v>-</v>
      </c>
      <c r="E176" s="55" t="str">
        <f>IFERROR(INDEX('HT(Home) %'!K:K,MATCH(J176,'HT(Home) %'!$A:$A,0)),"-")</f>
        <v>-</v>
      </c>
      <c r="F176" s="42">
        <f t="shared" si="4"/>
        <v>0</v>
      </c>
      <c r="G176" s="42" t="str">
        <f>IFERROR(INDEX(Matches!$N:$N,MATCH(J176,Matches!$B:$B,0)),"-")</f>
        <v>-</v>
      </c>
      <c r="H176" s="42" t="str">
        <f>IFERROR(INDEX(Matches!$O:$O,MATCH(J176,Matches!$B:$B,0)),"-")</f>
        <v>-</v>
      </c>
      <c r="I176" s="42" t="str">
        <f>IFERROR(INDEX(Matches!$P:$P,MATCH(J176,Matches!$B:$B,0)),"-")</f>
        <v>-</v>
      </c>
      <c r="J176" s="42" t="e">
        <f>INDEX(Jogos[[#This Row],[Column1]],1.8)</f>
        <v>#VALUE!</v>
      </c>
      <c r="K176" s="61" t="e">
        <f>INDEX(Jogos[[#This Row],[2]],1.8)</f>
        <v>#VALUE!</v>
      </c>
      <c r="L176" s="42" t="e">
        <f>INDEX(Jogos[[#This Row],[3]],1.8)</f>
        <v>#VALUE!</v>
      </c>
      <c r="M176" s="42" t="str">
        <f>IFERROR(INDEX(Matches!$W:$W,MATCH(L176,Matches!$B:$B,0)),"-")</f>
        <v>-</v>
      </c>
      <c r="N176" s="42" t="str">
        <f>IFERROR(INDEX(Matches!$X:$X,MATCH(L176,Matches!$B:$B,0)),"-")</f>
        <v>-</v>
      </c>
      <c r="O176" s="42" t="str">
        <f>IFERROR(INDEX(Matches!$Y:$Y,MATCH(L176,Matches!$B:$B,0)),"-")</f>
        <v>-</v>
      </c>
      <c r="P176" s="42">
        <f t="shared" si="5"/>
        <v>0</v>
      </c>
      <c r="Q176" s="55" t="str">
        <f>IFERROR(INDEX('HT(Away) %'!K:K,MATCH(L176,'HT(Away) %'!$A:$A,0)),"-")</f>
        <v>-</v>
      </c>
      <c r="R176" s="55" t="str">
        <f>IFERROR(INDEX('HT(Away) %'!M:M,MATCH(L176,'HT(Away) %'!$A:$A,0)),"-")</f>
        <v>-</v>
      </c>
      <c r="S176" s="82" t="e">
        <f>IF(#REF! = "-", "-",IF(#REF! &gt;#REF!, "Casa Vence", IF(#REF! &lt;#REF!, "Fora Vence", "Jogo Parelho")))</f>
        <v>#REF!</v>
      </c>
      <c r="T176" s="82"/>
      <c r="U176" s="82"/>
      <c r="V176" s="82"/>
    </row>
    <row r="177" spans="3:22" ht="16.5" thickTop="1" thickBot="1" x14ac:dyDescent="0.3">
      <c r="C177" s="42" t="str">
        <f>IFERROR(INDEX(Jogos!A:A,MATCH(J177,Jogos!$J:$J,0)),"-")</f>
        <v>-</v>
      </c>
      <c r="D177" s="55" t="str">
        <f>IFERROR(INDEX('HT(Home) %'!M:M,MATCH(J177,'HT(Home) %'!$A:$A,0)),"-")</f>
        <v>-</v>
      </c>
      <c r="E177" s="55" t="str">
        <f>IFERROR(INDEX('HT(Home) %'!K:K,MATCH(J177,'HT(Home) %'!$A:$A,0)),"-")</f>
        <v>-</v>
      </c>
      <c r="F177" s="42">
        <f t="shared" si="4"/>
        <v>0</v>
      </c>
      <c r="G177" s="42" t="str">
        <f>IFERROR(INDEX(Matches!$N:$N,MATCH(J177,Matches!$B:$B,0)),"-")</f>
        <v>-</v>
      </c>
      <c r="H177" s="42" t="str">
        <f>IFERROR(INDEX(Matches!$O:$O,MATCH(J177,Matches!$B:$B,0)),"-")</f>
        <v>-</v>
      </c>
      <c r="I177" s="42" t="str">
        <f>IFERROR(INDEX(Matches!$P:$P,MATCH(J177,Matches!$B:$B,0)),"-")</f>
        <v>-</v>
      </c>
      <c r="J177" s="42" t="e">
        <f>INDEX(Jogos[[#This Row],[Column1]],1.8)</f>
        <v>#VALUE!</v>
      </c>
      <c r="K177" s="61" t="e">
        <f>INDEX(Jogos[[#This Row],[2]],1.8)</f>
        <v>#VALUE!</v>
      </c>
      <c r="L177" s="42" t="e">
        <f>INDEX(Jogos[[#This Row],[3]],1.8)</f>
        <v>#VALUE!</v>
      </c>
      <c r="M177" s="42" t="str">
        <f>IFERROR(INDEX(Matches!$W:$W,MATCH(L177,Matches!$B:$B,0)),"-")</f>
        <v>-</v>
      </c>
      <c r="N177" s="42" t="str">
        <f>IFERROR(INDEX(Matches!$X:$X,MATCH(L177,Matches!$B:$B,0)),"-")</f>
        <v>-</v>
      </c>
      <c r="O177" s="42" t="str">
        <f>IFERROR(INDEX(Matches!$Y:$Y,MATCH(L177,Matches!$B:$B,0)),"-")</f>
        <v>-</v>
      </c>
      <c r="P177" s="42">
        <f t="shared" si="5"/>
        <v>0</v>
      </c>
      <c r="Q177" s="55" t="str">
        <f>IFERROR(INDEX('HT(Away) %'!K:K,MATCH(L177,'HT(Away) %'!$A:$A,0)),"-")</f>
        <v>-</v>
      </c>
      <c r="R177" s="55" t="str">
        <f>IFERROR(INDEX('HT(Away) %'!M:M,MATCH(L177,'HT(Away) %'!$A:$A,0)),"-")</f>
        <v>-</v>
      </c>
      <c r="S177" s="82" t="e">
        <f>IF(#REF! = "-", "-",IF(#REF! &gt;#REF!, "Casa Vence", IF(#REF! &lt;#REF!, "Fora Vence", "Jogo Parelho")))</f>
        <v>#REF!</v>
      </c>
      <c r="T177" s="82"/>
      <c r="U177" s="82"/>
      <c r="V177" s="82"/>
    </row>
    <row r="178" spans="3:22" ht="16.5" thickTop="1" thickBot="1" x14ac:dyDescent="0.3">
      <c r="C178" s="42" t="str">
        <f>IFERROR(INDEX(Jogos!A:A,MATCH(J178,Jogos!$J:$J,0)),"-")</f>
        <v>-</v>
      </c>
      <c r="D178" s="55" t="str">
        <f>IFERROR(INDEX('HT(Home) %'!M:M,MATCH(J178,'HT(Home) %'!$A:$A,0)),"-")</f>
        <v>-</v>
      </c>
      <c r="E178" s="55" t="str">
        <f>IFERROR(INDEX('HT(Home) %'!K:K,MATCH(J178,'HT(Home) %'!$A:$A,0)),"-")</f>
        <v>-</v>
      </c>
      <c r="F178" s="42">
        <f t="shared" si="4"/>
        <v>0</v>
      </c>
      <c r="G178" s="42" t="str">
        <f>IFERROR(INDEX(Matches!$N:$N,MATCH(J178,Matches!$B:$B,0)),"-")</f>
        <v>-</v>
      </c>
      <c r="H178" s="42" t="str">
        <f>IFERROR(INDEX(Matches!$O:$O,MATCH(J178,Matches!$B:$B,0)),"-")</f>
        <v>-</v>
      </c>
      <c r="I178" s="42" t="str">
        <f>IFERROR(INDEX(Matches!$P:$P,MATCH(J178,Matches!$B:$B,0)),"-")</f>
        <v>-</v>
      </c>
      <c r="J178" s="42" t="e">
        <f>INDEX(Jogos[[#This Row],[Column1]],1.8)</f>
        <v>#VALUE!</v>
      </c>
      <c r="K178" s="61" t="e">
        <f>INDEX(Jogos[[#This Row],[2]],1.8)</f>
        <v>#VALUE!</v>
      </c>
      <c r="L178" s="42" t="e">
        <f>INDEX(Jogos[[#This Row],[3]],1.8)</f>
        <v>#VALUE!</v>
      </c>
      <c r="M178" s="42" t="str">
        <f>IFERROR(INDEX(Matches!$W:$W,MATCH(L178,Matches!$B:$B,0)),"-")</f>
        <v>-</v>
      </c>
      <c r="N178" s="42" t="str">
        <f>IFERROR(INDEX(Matches!$X:$X,MATCH(L178,Matches!$B:$B,0)),"-")</f>
        <v>-</v>
      </c>
      <c r="O178" s="42" t="str">
        <f>IFERROR(INDEX(Matches!$Y:$Y,MATCH(L178,Matches!$B:$B,0)),"-")</f>
        <v>-</v>
      </c>
      <c r="P178" s="42">
        <f t="shared" si="5"/>
        <v>0</v>
      </c>
      <c r="Q178" s="55" t="str">
        <f>IFERROR(INDEX('HT(Away) %'!K:K,MATCH(L178,'HT(Away) %'!$A:$A,0)),"-")</f>
        <v>-</v>
      </c>
      <c r="R178" s="55" t="str">
        <f>IFERROR(INDEX('HT(Away) %'!M:M,MATCH(L178,'HT(Away) %'!$A:$A,0)),"-")</f>
        <v>-</v>
      </c>
      <c r="S178" s="82" t="e">
        <f>IF(#REF! = "-", "-",IF(#REF! &gt;#REF!, "Casa Vence", IF(#REF! &lt;#REF!, "Fora Vence", "Jogo Parelho")))</f>
        <v>#REF!</v>
      </c>
      <c r="T178" s="82"/>
      <c r="U178" s="82"/>
      <c r="V178" s="82"/>
    </row>
    <row r="179" spans="3:22" ht="16.5" thickTop="1" thickBot="1" x14ac:dyDescent="0.3">
      <c r="C179" s="42" t="str">
        <f>IFERROR(INDEX(Jogos!A:A,MATCH(J179,Jogos!$J:$J,0)),"-")</f>
        <v>-</v>
      </c>
      <c r="D179" s="55" t="str">
        <f>IFERROR(INDEX('HT(Home) %'!M:M,MATCH(J179,'HT(Home) %'!$A:$A,0)),"-")</f>
        <v>-</v>
      </c>
      <c r="E179" s="55" t="str">
        <f>IFERROR(INDEX('HT(Home) %'!K:K,MATCH(J179,'HT(Home) %'!$A:$A,0)),"-")</f>
        <v>-</v>
      </c>
      <c r="F179" s="42">
        <f t="shared" si="4"/>
        <v>0</v>
      </c>
      <c r="G179" s="42" t="str">
        <f>IFERROR(INDEX(Matches!$N:$N,MATCH(J179,Matches!$B:$B,0)),"-")</f>
        <v>-</v>
      </c>
      <c r="H179" s="42" t="str">
        <f>IFERROR(INDEX(Matches!$O:$O,MATCH(J179,Matches!$B:$B,0)),"-")</f>
        <v>-</v>
      </c>
      <c r="I179" s="42" t="str">
        <f>IFERROR(INDEX(Matches!$P:$P,MATCH(J179,Matches!$B:$B,0)),"-")</f>
        <v>-</v>
      </c>
      <c r="J179" s="42" t="e">
        <f>INDEX(Jogos[[#This Row],[Column1]],1.8)</f>
        <v>#VALUE!</v>
      </c>
      <c r="K179" s="61" t="e">
        <f>INDEX(Jogos[[#This Row],[2]],1.8)</f>
        <v>#VALUE!</v>
      </c>
      <c r="L179" s="42" t="e">
        <f>INDEX(Jogos[[#This Row],[3]],1.8)</f>
        <v>#VALUE!</v>
      </c>
      <c r="M179" s="42" t="str">
        <f>IFERROR(INDEX(Matches!$W:$W,MATCH(L179,Matches!$B:$B,0)),"-")</f>
        <v>-</v>
      </c>
      <c r="N179" s="42" t="str">
        <f>IFERROR(INDEX(Matches!$X:$X,MATCH(L179,Matches!$B:$B,0)),"-")</f>
        <v>-</v>
      </c>
      <c r="O179" s="42" t="str">
        <f>IFERROR(INDEX(Matches!$Y:$Y,MATCH(L179,Matches!$B:$B,0)),"-")</f>
        <v>-</v>
      </c>
      <c r="P179" s="42">
        <f t="shared" si="5"/>
        <v>0</v>
      </c>
      <c r="Q179" s="55" t="str">
        <f>IFERROR(INDEX('HT(Away) %'!K:K,MATCH(L179,'HT(Away) %'!$A:$A,0)),"-")</f>
        <v>-</v>
      </c>
      <c r="R179" s="55" t="str">
        <f>IFERROR(INDEX('HT(Away) %'!M:M,MATCH(L179,'HT(Away) %'!$A:$A,0)),"-")</f>
        <v>-</v>
      </c>
      <c r="S179" s="82" t="e">
        <f>IF(#REF! = "-", "-",IF(#REF! &gt;#REF!, "Casa Vence", IF(#REF! &lt;#REF!, "Fora Vence", "Jogo Parelho")))</f>
        <v>#REF!</v>
      </c>
      <c r="T179" s="82"/>
      <c r="U179" s="82"/>
      <c r="V179" s="82"/>
    </row>
    <row r="180" spans="3:22" ht="16.5" thickTop="1" thickBot="1" x14ac:dyDescent="0.3">
      <c r="C180" s="42" t="str">
        <f>IFERROR(INDEX(Jogos!A:A,MATCH(J180,Jogos!$J:$J,0)),"-")</f>
        <v>-</v>
      </c>
      <c r="D180" s="55" t="str">
        <f>IFERROR(INDEX('HT(Home) %'!M:M,MATCH(J180,'HT(Home) %'!$A:$A,0)),"-")</f>
        <v>-</v>
      </c>
      <c r="E180" s="55" t="str">
        <f>IFERROR(INDEX('HT(Home) %'!K:K,MATCH(J180,'HT(Home) %'!$A:$A,0)),"-")</f>
        <v>-</v>
      </c>
      <c r="F180" s="42">
        <f t="shared" si="4"/>
        <v>0</v>
      </c>
      <c r="G180" s="42" t="str">
        <f>IFERROR(INDEX(Matches!$N:$N,MATCH(J180,Matches!$B:$B,0)),"-")</f>
        <v>-</v>
      </c>
      <c r="H180" s="42" t="str">
        <f>IFERROR(INDEX(Matches!$O:$O,MATCH(J180,Matches!$B:$B,0)),"-")</f>
        <v>-</v>
      </c>
      <c r="I180" s="42" t="str">
        <f>IFERROR(INDEX(Matches!$P:$P,MATCH(J180,Matches!$B:$B,0)),"-")</f>
        <v>-</v>
      </c>
      <c r="J180" s="42" t="e">
        <f>INDEX(Jogos[[#This Row],[Column1]],1.8)</f>
        <v>#VALUE!</v>
      </c>
      <c r="K180" s="61" t="e">
        <f>INDEX(Jogos[[#This Row],[2]],1.8)</f>
        <v>#VALUE!</v>
      </c>
      <c r="L180" s="42" t="e">
        <f>INDEX(Jogos[[#This Row],[3]],1.8)</f>
        <v>#VALUE!</v>
      </c>
      <c r="M180" s="42" t="str">
        <f>IFERROR(INDEX(Matches!$W:$W,MATCH(L180,Matches!$B:$B,0)),"-")</f>
        <v>-</v>
      </c>
      <c r="N180" s="42" t="str">
        <f>IFERROR(INDEX(Matches!$X:$X,MATCH(L180,Matches!$B:$B,0)),"-")</f>
        <v>-</v>
      </c>
      <c r="O180" s="42" t="str">
        <f>IFERROR(INDEX(Matches!$Y:$Y,MATCH(L180,Matches!$B:$B,0)),"-")</f>
        <v>-</v>
      </c>
      <c r="P180" s="42">
        <f t="shared" si="5"/>
        <v>0</v>
      </c>
      <c r="Q180" s="55" t="str">
        <f>IFERROR(INDEX('HT(Away) %'!K:K,MATCH(L180,'HT(Away) %'!$A:$A,0)),"-")</f>
        <v>-</v>
      </c>
      <c r="R180" s="55" t="str">
        <f>IFERROR(INDEX('HT(Away) %'!M:M,MATCH(L180,'HT(Away) %'!$A:$A,0)),"-")</f>
        <v>-</v>
      </c>
      <c r="S180" s="82" t="e">
        <f>IF(#REF! = "-", "-",IF(#REF! &gt;#REF!, "Casa Vence", IF(#REF! &lt;#REF!, "Fora Vence", "Jogo Parelho")))</f>
        <v>#REF!</v>
      </c>
      <c r="T180" s="82"/>
      <c r="U180" s="82"/>
      <c r="V180" s="82"/>
    </row>
    <row r="181" spans="3:22" ht="16.5" thickTop="1" thickBot="1" x14ac:dyDescent="0.3">
      <c r="C181" s="42" t="str">
        <f>IFERROR(INDEX(Jogos!A:A,MATCH(J181,Jogos!$J:$J,0)),"-")</f>
        <v>-</v>
      </c>
      <c r="D181" s="55" t="str">
        <f>IFERROR(INDEX('HT(Home) %'!M:M,MATCH(J181,'HT(Home) %'!$A:$A,0)),"-")</f>
        <v>-</v>
      </c>
      <c r="E181" s="55" t="str">
        <f>IFERROR(INDEX('HT(Home) %'!K:K,MATCH(J181,'HT(Home) %'!$A:$A,0)),"-")</f>
        <v>-</v>
      </c>
      <c r="F181" s="42">
        <f t="shared" si="4"/>
        <v>0</v>
      </c>
      <c r="G181" s="42" t="str">
        <f>IFERROR(INDEX(Matches!$N:$N,MATCH(J181,Matches!$B:$B,0)),"-")</f>
        <v>-</v>
      </c>
      <c r="H181" s="42" t="str">
        <f>IFERROR(INDEX(Matches!$O:$O,MATCH(J181,Matches!$B:$B,0)),"-")</f>
        <v>-</v>
      </c>
      <c r="I181" s="42" t="str">
        <f>IFERROR(INDEX(Matches!$P:$P,MATCH(J181,Matches!$B:$B,0)),"-")</f>
        <v>-</v>
      </c>
      <c r="J181" s="42" t="e">
        <f>INDEX(Jogos[[#This Row],[Column1]],1.8)</f>
        <v>#VALUE!</v>
      </c>
      <c r="K181" s="61" t="e">
        <f>INDEX(Jogos[[#This Row],[2]],1.8)</f>
        <v>#VALUE!</v>
      </c>
      <c r="L181" s="42" t="e">
        <f>INDEX(Jogos[[#This Row],[3]],1.8)</f>
        <v>#VALUE!</v>
      </c>
      <c r="M181" s="42" t="str">
        <f>IFERROR(INDEX(Matches!$W:$W,MATCH(L181,Matches!$B:$B,0)),"-")</f>
        <v>-</v>
      </c>
      <c r="N181" s="42" t="str">
        <f>IFERROR(INDEX(Matches!$X:$X,MATCH(L181,Matches!$B:$B,0)),"-")</f>
        <v>-</v>
      </c>
      <c r="O181" s="42" t="str">
        <f>IFERROR(INDEX(Matches!$Y:$Y,MATCH(L181,Matches!$B:$B,0)),"-")</f>
        <v>-</v>
      </c>
      <c r="P181" s="42">
        <f t="shared" si="5"/>
        <v>0</v>
      </c>
      <c r="Q181" s="55" t="str">
        <f>IFERROR(INDEX('HT(Away) %'!K:K,MATCH(L181,'HT(Away) %'!$A:$A,0)),"-")</f>
        <v>-</v>
      </c>
      <c r="R181" s="55" t="str">
        <f>IFERROR(INDEX('HT(Away) %'!M:M,MATCH(L181,'HT(Away) %'!$A:$A,0)),"-")</f>
        <v>-</v>
      </c>
      <c r="S181" s="82" t="e">
        <f>IF(#REF! = "-", "-",IF(#REF! &gt;#REF!, "Casa Vence", IF(#REF! &lt;#REF!, "Fora Vence", "Jogo Parelho")))</f>
        <v>#REF!</v>
      </c>
      <c r="T181" s="82"/>
      <c r="U181" s="82"/>
      <c r="V181" s="82"/>
    </row>
    <row r="182" spans="3:22" ht="16.5" thickTop="1" thickBot="1" x14ac:dyDescent="0.3">
      <c r="C182" s="42" t="str">
        <f>IFERROR(INDEX(Jogos!A:A,MATCH(J182,Jogos!$J:$J,0)),"-")</f>
        <v>-</v>
      </c>
      <c r="D182" s="55" t="str">
        <f>IFERROR(INDEX('HT(Home) %'!M:M,MATCH(J182,'HT(Home) %'!$A:$A,0)),"-")</f>
        <v>-</v>
      </c>
      <c r="E182" s="55" t="str">
        <f>IFERROR(INDEX('HT(Home) %'!K:K,MATCH(J182,'HT(Home) %'!$A:$A,0)),"-")</f>
        <v>-</v>
      </c>
      <c r="F182" s="42">
        <f t="shared" si="4"/>
        <v>0</v>
      </c>
      <c r="G182" s="42" t="str">
        <f>IFERROR(INDEX(Matches!$N:$N,MATCH(J182,Matches!$B:$B,0)),"-")</f>
        <v>-</v>
      </c>
      <c r="H182" s="42" t="str">
        <f>IFERROR(INDEX(Matches!$O:$O,MATCH(J182,Matches!$B:$B,0)),"-")</f>
        <v>-</v>
      </c>
      <c r="I182" s="42" t="str">
        <f>IFERROR(INDEX(Matches!$P:$P,MATCH(J182,Matches!$B:$B,0)),"-")</f>
        <v>-</v>
      </c>
      <c r="J182" s="42" t="e">
        <f>INDEX(Jogos[[#This Row],[Column1]],1.8)</f>
        <v>#VALUE!</v>
      </c>
      <c r="K182" s="61" t="e">
        <f>INDEX(Jogos[[#This Row],[2]],1.8)</f>
        <v>#VALUE!</v>
      </c>
      <c r="L182" s="42" t="e">
        <f>INDEX(Jogos[[#This Row],[3]],1.8)</f>
        <v>#VALUE!</v>
      </c>
      <c r="M182" s="42" t="str">
        <f>IFERROR(INDEX(Matches!$W:$W,MATCH(L182,Matches!$B:$B,0)),"-")</f>
        <v>-</v>
      </c>
      <c r="N182" s="42" t="str">
        <f>IFERROR(INDEX(Matches!$X:$X,MATCH(L182,Matches!$B:$B,0)),"-")</f>
        <v>-</v>
      </c>
      <c r="O182" s="42" t="str">
        <f>IFERROR(INDEX(Matches!$Y:$Y,MATCH(L182,Matches!$B:$B,0)),"-")</f>
        <v>-</v>
      </c>
      <c r="P182" s="42">
        <f t="shared" si="5"/>
        <v>0</v>
      </c>
      <c r="Q182" s="55" t="str">
        <f>IFERROR(INDEX('HT(Away) %'!K:K,MATCH(L182,'HT(Away) %'!$A:$A,0)),"-")</f>
        <v>-</v>
      </c>
      <c r="R182" s="55" t="str">
        <f>IFERROR(INDEX('HT(Away) %'!M:M,MATCH(L182,'HT(Away) %'!$A:$A,0)),"-")</f>
        <v>-</v>
      </c>
      <c r="S182" s="82" t="e">
        <f>IF(#REF! = "-", "-",IF(#REF! &gt;#REF!, "Casa Vence", IF(#REF! &lt;#REF!, "Fora Vence", "Jogo Parelho")))</f>
        <v>#REF!</v>
      </c>
      <c r="T182" s="82"/>
      <c r="U182" s="82"/>
      <c r="V182" s="82"/>
    </row>
    <row r="183" spans="3:22" ht="16.5" thickTop="1" thickBot="1" x14ac:dyDescent="0.3">
      <c r="C183" s="42" t="str">
        <f>IFERROR(INDEX(Jogos!A:A,MATCH(J183,Jogos!$J:$J,0)),"-")</f>
        <v>-</v>
      </c>
      <c r="D183" s="55" t="str">
        <f>IFERROR(INDEX('HT(Home) %'!M:M,MATCH(J183,'HT(Home) %'!$A:$A,0)),"-")</f>
        <v>-</v>
      </c>
      <c r="E183" s="55" t="str">
        <f>IFERROR(INDEX('HT(Home) %'!K:K,MATCH(J183,'HT(Home) %'!$A:$A,0)),"-")</f>
        <v>-</v>
      </c>
      <c r="F183" s="42">
        <f t="shared" si="4"/>
        <v>0</v>
      </c>
      <c r="G183" s="42" t="str">
        <f>IFERROR(INDEX(Matches!$N:$N,MATCH(J183,Matches!$B:$B,0)),"-")</f>
        <v>-</v>
      </c>
      <c r="H183" s="42" t="str">
        <f>IFERROR(INDEX(Matches!$O:$O,MATCH(J183,Matches!$B:$B,0)),"-")</f>
        <v>-</v>
      </c>
      <c r="I183" s="42" t="str">
        <f>IFERROR(INDEX(Matches!$P:$P,MATCH(J183,Matches!$B:$B,0)),"-")</f>
        <v>-</v>
      </c>
      <c r="J183" s="42" t="e">
        <f>INDEX(Jogos[[#This Row],[Column1]],1.8)</f>
        <v>#VALUE!</v>
      </c>
      <c r="K183" s="61" t="e">
        <f>INDEX(Jogos[[#This Row],[2]],1.8)</f>
        <v>#VALUE!</v>
      </c>
      <c r="L183" s="42" t="e">
        <f>INDEX(Jogos[[#This Row],[3]],1.8)</f>
        <v>#VALUE!</v>
      </c>
      <c r="M183" s="42" t="str">
        <f>IFERROR(INDEX(Matches!$W:$W,MATCH(L183,Matches!$B:$B,0)),"-")</f>
        <v>-</v>
      </c>
      <c r="N183" s="42" t="str">
        <f>IFERROR(INDEX(Matches!$X:$X,MATCH(L183,Matches!$B:$B,0)),"-")</f>
        <v>-</v>
      </c>
      <c r="O183" s="42" t="str">
        <f>IFERROR(INDEX(Matches!$Y:$Y,MATCH(L183,Matches!$B:$B,0)),"-")</f>
        <v>-</v>
      </c>
      <c r="P183" s="42">
        <f t="shared" si="5"/>
        <v>0</v>
      </c>
      <c r="Q183" s="55" t="str">
        <f>IFERROR(INDEX('HT(Away) %'!K:K,MATCH(L183,'HT(Away) %'!$A:$A,0)),"-")</f>
        <v>-</v>
      </c>
      <c r="R183" s="55" t="str">
        <f>IFERROR(INDEX('HT(Away) %'!M:M,MATCH(L183,'HT(Away) %'!$A:$A,0)),"-")</f>
        <v>-</v>
      </c>
      <c r="S183" s="82" t="e">
        <f>IF(#REF! = "-", "-",IF(#REF! &gt;#REF!, "Casa Vence", IF(#REF! &lt;#REF!, "Fora Vence", "Jogo Parelho")))</f>
        <v>#REF!</v>
      </c>
      <c r="T183" s="82"/>
      <c r="U183" s="82"/>
      <c r="V183" s="82"/>
    </row>
    <row r="184" spans="3:22" ht="16.5" thickTop="1" thickBot="1" x14ac:dyDescent="0.3">
      <c r="C184" s="42" t="str">
        <f>IFERROR(INDEX(Jogos!A:A,MATCH(J184,Jogos!$J:$J,0)),"-")</f>
        <v>-</v>
      </c>
      <c r="D184" s="55" t="str">
        <f>IFERROR(INDEX('HT(Home) %'!M:M,MATCH(J184,'HT(Home) %'!$A:$A,0)),"-")</f>
        <v>-</v>
      </c>
      <c r="E184" s="55" t="str">
        <f>IFERROR(INDEX('HT(Home) %'!K:K,MATCH(J184,'HT(Home) %'!$A:$A,0)),"-")</f>
        <v>-</v>
      </c>
      <c r="F184" s="42">
        <f t="shared" si="4"/>
        <v>0</v>
      </c>
      <c r="G184" s="42" t="str">
        <f>IFERROR(INDEX(Matches!$N:$N,MATCH(J184,Matches!$B:$B,0)),"-")</f>
        <v>-</v>
      </c>
      <c r="H184" s="42" t="str">
        <f>IFERROR(INDEX(Matches!$O:$O,MATCH(J184,Matches!$B:$B,0)),"-")</f>
        <v>-</v>
      </c>
      <c r="I184" s="42" t="str">
        <f>IFERROR(INDEX(Matches!$P:$P,MATCH(J184,Matches!$B:$B,0)),"-")</f>
        <v>-</v>
      </c>
      <c r="J184" s="42" t="e">
        <f>INDEX(Jogos[[#This Row],[Column1]],1.8)</f>
        <v>#VALUE!</v>
      </c>
      <c r="K184" s="61" t="e">
        <f>INDEX(Jogos[[#This Row],[2]],1.8)</f>
        <v>#VALUE!</v>
      </c>
      <c r="L184" s="42" t="e">
        <f>INDEX(Jogos[[#This Row],[3]],1.8)</f>
        <v>#VALUE!</v>
      </c>
      <c r="M184" s="42" t="str">
        <f>IFERROR(INDEX(Matches!$W:$W,MATCH(L184,Matches!$B:$B,0)),"-")</f>
        <v>-</v>
      </c>
      <c r="N184" s="42" t="str">
        <f>IFERROR(INDEX(Matches!$X:$X,MATCH(L184,Matches!$B:$B,0)),"-")</f>
        <v>-</v>
      </c>
      <c r="O184" s="42" t="str">
        <f>IFERROR(INDEX(Matches!$Y:$Y,MATCH(L184,Matches!$B:$B,0)),"-")</f>
        <v>-</v>
      </c>
      <c r="P184" s="42">
        <f t="shared" si="5"/>
        <v>0</v>
      </c>
      <c r="Q184" s="55" t="str">
        <f>IFERROR(INDEX('HT(Away) %'!K:K,MATCH(L184,'HT(Away) %'!$A:$A,0)),"-")</f>
        <v>-</v>
      </c>
      <c r="R184" s="55" t="str">
        <f>IFERROR(INDEX('HT(Away) %'!M:M,MATCH(L184,'HT(Away) %'!$A:$A,0)),"-")</f>
        <v>-</v>
      </c>
      <c r="S184" s="82" t="e">
        <f>IF(#REF! = "-", "-",IF(#REF! &gt;#REF!, "Casa Vence", IF(#REF! &lt;#REF!, "Fora Vence", "Jogo Parelho")))</f>
        <v>#REF!</v>
      </c>
      <c r="T184" s="82"/>
      <c r="U184" s="82"/>
      <c r="V184" s="82"/>
    </row>
    <row r="185" spans="3:22" ht="16.5" thickTop="1" thickBot="1" x14ac:dyDescent="0.3">
      <c r="C185" s="42" t="str">
        <f>IFERROR(INDEX(Jogos!A:A,MATCH(J185,Jogos!$J:$J,0)),"-")</f>
        <v>-</v>
      </c>
      <c r="D185" s="55" t="str">
        <f>IFERROR(INDEX('HT(Home) %'!M:M,MATCH(J185,'HT(Home) %'!$A:$A,0)),"-")</f>
        <v>-</v>
      </c>
      <c r="E185" s="55" t="str">
        <f>IFERROR(INDEX('HT(Home) %'!K:K,MATCH(J185,'HT(Home) %'!$A:$A,0)),"-")</f>
        <v>-</v>
      </c>
      <c r="F185" s="42">
        <f t="shared" si="4"/>
        <v>0</v>
      </c>
      <c r="G185" s="42" t="str">
        <f>IFERROR(INDEX(Matches!$N:$N,MATCH(J185,Matches!$B:$B,0)),"-")</f>
        <v>-</v>
      </c>
      <c r="H185" s="42" t="str">
        <f>IFERROR(INDEX(Matches!$O:$O,MATCH(J185,Matches!$B:$B,0)),"-")</f>
        <v>-</v>
      </c>
      <c r="I185" s="42" t="str">
        <f>IFERROR(INDEX(Matches!$P:$P,MATCH(J185,Matches!$B:$B,0)),"-")</f>
        <v>-</v>
      </c>
      <c r="J185" s="42" t="e">
        <f>INDEX(Jogos[[#This Row],[Column1]],1.8)</f>
        <v>#VALUE!</v>
      </c>
      <c r="K185" s="61" t="e">
        <f>INDEX(Jogos[[#This Row],[2]],1.8)</f>
        <v>#VALUE!</v>
      </c>
      <c r="L185" s="42" t="e">
        <f>INDEX(Jogos[[#This Row],[3]],1.8)</f>
        <v>#VALUE!</v>
      </c>
      <c r="M185" s="42" t="str">
        <f>IFERROR(INDEX(Matches!$W:$W,MATCH(L185,Matches!$B:$B,0)),"-")</f>
        <v>-</v>
      </c>
      <c r="N185" s="42" t="str">
        <f>IFERROR(INDEX(Matches!$X:$X,MATCH(L185,Matches!$B:$B,0)),"-")</f>
        <v>-</v>
      </c>
      <c r="O185" s="42" t="str">
        <f>IFERROR(INDEX(Matches!$Y:$Y,MATCH(L185,Matches!$B:$B,0)),"-")</f>
        <v>-</v>
      </c>
      <c r="P185" s="42">
        <f t="shared" si="5"/>
        <v>0</v>
      </c>
      <c r="Q185" s="55" t="str">
        <f>IFERROR(INDEX('HT(Away) %'!K:K,MATCH(L185,'HT(Away) %'!$A:$A,0)),"-")</f>
        <v>-</v>
      </c>
      <c r="R185" s="55" t="str">
        <f>IFERROR(INDEX('HT(Away) %'!M:M,MATCH(L185,'HT(Away) %'!$A:$A,0)),"-")</f>
        <v>-</v>
      </c>
      <c r="S185" s="82" t="e">
        <f>IF(#REF! = "-", "-",IF(#REF! &gt;#REF!, "Casa Vence", IF(#REF! &lt;#REF!, "Fora Vence", "Jogo Parelho")))</f>
        <v>#REF!</v>
      </c>
      <c r="T185" s="82"/>
      <c r="U185" s="82"/>
      <c r="V185" s="82"/>
    </row>
    <row r="186" spans="3:22" ht="16.5" thickTop="1" thickBot="1" x14ac:dyDescent="0.3">
      <c r="C186" s="42" t="str">
        <f>IFERROR(INDEX(Jogos!A:A,MATCH(J186,Jogos!$J:$J,0)),"-")</f>
        <v>-</v>
      </c>
      <c r="D186" s="55" t="str">
        <f>IFERROR(INDEX('HT(Home) %'!M:M,MATCH(J186,'HT(Home) %'!$A:$A,0)),"-")</f>
        <v>-</v>
      </c>
      <c r="E186" s="55" t="str">
        <f>IFERROR(INDEX('HT(Home) %'!K:K,MATCH(J186,'HT(Home) %'!$A:$A,0)),"-")</f>
        <v>-</v>
      </c>
      <c r="F186" s="42">
        <f t="shared" si="4"/>
        <v>0</v>
      </c>
      <c r="G186" s="42" t="str">
        <f>IFERROR(INDEX(Matches!$N:$N,MATCH(J186,Matches!$B:$B,0)),"-")</f>
        <v>-</v>
      </c>
      <c r="H186" s="42" t="str">
        <f>IFERROR(INDEX(Matches!$O:$O,MATCH(J186,Matches!$B:$B,0)),"-")</f>
        <v>-</v>
      </c>
      <c r="I186" s="42" t="str">
        <f>IFERROR(INDEX(Matches!$P:$P,MATCH(J186,Matches!$B:$B,0)),"-")</f>
        <v>-</v>
      </c>
      <c r="J186" s="42" t="e">
        <f>INDEX(Jogos[[#This Row],[Column1]],1.8)</f>
        <v>#VALUE!</v>
      </c>
      <c r="K186" s="61" t="e">
        <f>INDEX(Jogos[[#This Row],[2]],1.8)</f>
        <v>#VALUE!</v>
      </c>
      <c r="L186" s="42" t="e">
        <f>INDEX(Jogos[[#This Row],[3]],1.8)</f>
        <v>#VALUE!</v>
      </c>
      <c r="M186" s="42" t="str">
        <f>IFERROR(INDEX(Matches!$W:$W,MATCH(L186,Matches!$B:$B,0)),"-")</f>
        <v>-</v>
      </c>
      <c r="N186" s="42" t="str">
        <f>IFERROR(INDEX(Matches!$X:$X,MATCH(L186,Matches!$B:$B,0)),"-")</f>
        <v>-</v>
      </c>
      <c r="O186" s="42" t="str">
        <f>IFERROR(INDEX(Matches!$Y:$Y,MATCH(L186,Matches!$B:$B,0)),"-")</f>
        <v>-</v>
      </c>
      <c r="P186" s="42">
        <f t="shared" si="5"/>
        <v>0</v>
      </c>
      <c r="Q186" s="55" t="str">
        <f>IFERROR(INDEX('HT(Away) %'!K:K,MATCH(L186,'HT(Away) %'!$A:$A,0)),"-")</f>
        <v>-</v>
      </c>
      <c r="R186" s="55" t="str">
        <f>IFERROR(INDEX('HT(Away) %'!M:M,MATCH(L186,'HT(Away) %'!$A:$A,0)),"-")</f>
        <v>-</v>
      </c>
      <c r="S186" s="82" t="e">
        <f>IF(#REF! = "-", "-",IF(#REF! &gt;#REF!, "Casa Vence", IF(#REF! &lt;#REF!, "Fora Vence", "Jogo Parelho")))</f>
        <v>#REF!</v>
      </c>
      <c r="T186" s="82"/>
      <c r="U186" s="82"/>
      <c r="V186" s="82"/>
    </row>
    <row r="187" spans="3:22" ht="16.5" thickTop="1" thickBot="1" x14ac:dyDescent="0.3">
      <c r="C187" s="42" t="str">
        <f>IFERROR(INDEX(Jogos!A:A,MATCH(J187,Jogos!$J:$J,0)),"-")</f>
        <v>-</v>
      </c>
      <c r="D187" s="55" t="str">
        <f>IFERROR(INDEX('HT(Home) %'!M:M,MATCH(J187,'HT(Home) %'!$A:$A,0)),"-")</f>
        <v>-</v>
      </c>
      <c r="E187" s="55" t="str">
        <f>IFERROR(INDEX('HT(Home) %'!K:K,MATCH(J187,'HT(Home) %'!$A:$A,0)),"-")</f>
        <v>-</v>
      </c>
      <c r="F187" s="42">
        <f t="shared" si="4"/>
        <v>0</v>
      </c>
      <c r="G187" s="42" t="str">
        <f>IFERROR(INDEX(Matches!$N:$N,MATCH(J187,Matches!$B:$B,0)),"-")</f>
        <v>-</v>
      </c>
      <c r="H187" s="42" t="str">
        <f>IFERROR(INDEX(Matches!$O:$O,MATCH(J187,Matches!$B:$B,0)),"-")</f>
        <v>-</v>
      </c>
      <c r="I187" s="42" t="str">
        <f>IFERROR(INDEX(Matches!$P:$P,MATCH(J187,Matches!$B:$B,0)),"-")</f>
        <v>-</v>
      </c>
      <c r="J187" s="42" t="e">
        <f>INDEX(Jogos[[#This Row],[Column1]],1.8)</f>
        <v>#VALUE!</v>
      </c>
      <c r="K187" s="61" t="e">
        <f>INDEX(Jogos[[#This Row],[2]],1.8)</f>
        <v>#VALUE!</v>
      </c>
      <c r="L187" s="42" t="e">
        <f>INDEX(Jogos[[#This Row],[3]],1.8)</f>
        <v>#VALUE!</v>
      </c>
      <c r="M187" s="42" t="str">
        <f>IFERROR(INDEX(Matches!$W:$W,MATCH(L187,Matches!$B:$B,0)),"-")</f>
        <v>-</v>
      </c>
      <c r="N187" s="42" t="str">
        <f>IFERROR(INDEX(Matches!$X:$X,MATCH(L187,Matches!$B:$B,0)),"-")</f>
        <v>-</v>
      </c>
      <c r="O187" s="42" t="str">
        <f>IFERROR(INDEX(Matches!$Y:$Y,MATCH(L187,Matches!$B:$B,0)),"-")</f>
        <v>-</v>
      </c>
      <c r="P187" s="42">
        <f t="shared" si="5"/>
        <v>0</v>
      </c>
      <c r="Q187" s="55" t="str">
        <f>IFERROR(INDEX('HT(Away) %'!K:K,MATCH(L187,'HT(Away) %'!$A:$A,0)),"-")</f>
        <v>-</v>
      </c>
      <c r="R187" s="55" t="str">
        <f>IFERROR(INDEX('HT(Away) %'!M:M,MATCH(L187,'HT(Away) %'!$A:$A,0)),"-")</f>
        <v>-</v>
      </c>
      <c r="S187" s="82" t="e">
        <f>IF(#REF! = "-", "-",IF(#REF! &gt;#REF!, "Casa Vence", IF(#REF! &lt;#REF!, "Fora Vence", "Jogo Parelho")))</f>
        <v>#REF!</v>
      </c>
      <c r="T187" s="82"/>
      <c r="U187" s="82"/>
      <c r="V187" s="82"/>
    </row>
    <row r="188" spans="3:22" ht="16.5" thickTop="1" thickBot="1" x14ac:dyDescent="0.3">
      <c r="C188" s="42" t="str">
        <f>IFERROR(INDEX(Jogos!A:A,MATCH(J188,Jogos!$J:$J,0)),"-")</f>
        <v>-</v>
      </c>
      <c r="D188" s="55" t="str">
        <f>IFERROR(INDEX('HT(Home) %'!M:M,MATCH(J188,'HT(Home) %'!$A:$A,0)),"-")</f>
        <v>-</v>
      </c>
      <c r="E188" s="55" t="str">
        <f>IFERROR(INDEX('HT(Home) %'!K:K,MATCH(J188,'HT(Home) %'!$A:$A,0)),"-")</f>
        <v>-</v>
      </c>
      <c r="F188" s="42">
        <f t="shared" si="4"/>
        <v>0</v>
      </c>
      <c r="G188" s="42" t="str">
        <f>IFERROR(INDEX(Matches!$N:$N,MATCH(J188,Matches!$B:$B,0)),"-")</f>
        <v>-</v>
      </c>
      <c r="H188" s="42" t="str">
        <f>IFERROR(INDEX(Matches!$O:$O,MATCH(J188,Matches!$B:$B,0)),"-")</f>
        <v>-</v>
      </c>
      <c r="I188" s="42" t="str">
        <f>IFERROR(INDEX(Matches!$P:$P,MATCH(J188,Matches!$B:$B,0)),"-")</f>
        <v>-</v>
      </c>
      <c r="J188" s="42" t="e">
        <f>INDEX(Jogos[[#This Row],[Column1]],1.8)</f>
        <v>#VALUE!</v>
      </c>
      <c r="K188" s="61" t="e">
        <f>INDEX(Jogos[[#This Row],[2]],1.8)</f>
        <v>#VALUE!</v>
      </c>
      <c r="L188" s="42" t="e">
        <f>INDEX(Jogos[[#This Row],[3]],1.8)</f>
        <v>#VALUE!</v>
      </c>
      <c r="M188" s="42" t="str">
        <f>IFERROR(INDEX(Matches!$W:$W,MATCH(L188,Matches!$B:$B,0)),"-")</f>
        <v>-</v>
      </c>
      <c r="N188" s="42" t="str">
        <f>IFERROR(INDEX(Matches!$X:$X,MATCH(L188,Matches!$B:$B,0)),"-")</f>
        <v>-</v>
      </c>
      <c r="O188" s="42" t="str">
        <f>IFERROR(INDEX(Matches!$Y:$Y,MATCH(L188,Matches!$B:$B,0)),"-")</f>
        <v>-</v>
      </c>
      <c r="P188" s="42">
        <f t="shared" si="5"/>
        <v>0</v>
      </c>
      <c r="Q188" s="55" t="str">
        <f>IFERROR(INDEX('HT(Away) %'!K:K,MATCH(L188,'HT(Away) %'!$A:$A,0)),"-")</f>
        <v>-</v>
      </c>
      <c r="R188" s="55" t="str">
        <f>IFERROR(INDEX('HT(Away) %'!M:M,MATCH(L188,'HT(Away) %'!$A:$A,0)),"-")</f>
        <v>-</v>
      </c>
      <c r="S188" s="82" t="e">
        <f>IF(#REF! = "-", "-",IF(#REF! &gt;#REF!, "Casa Vence", IF(#REF! &lt;#REF!, "Fora Vence", "Jogo Parelho")))</f>
        <v>#REF!</v>
      </c>
      <c r="T188" s="82"/>
      <c r="U188" s="82"/>
      <c r="V188" s="82"/>
    </row>
    <row r="189" spans="3:22" ht="16.5" thickTop="1" thickBot="1" x14ac:dyDescent="0.3">
      <c r="C189" s="42" t="str">
        <f>IFERROR(INDEX(Jogos!A:A,MATCH(J189,Jogos!$J:$J,0)),"-")</f>
        <v>-</v>
      </c>
      <c r="D189" s="55" t="str">
        <f>IFERROR(INDEX('HT(Home) %'!M:M,MATCH(J189,'HT(Home) %'!$A:$A,0)),"-")</f>
        <v>-</v>
      </c>
      <c r="E189" s="55" t="str">
        <f>IFERROR(INDEX('HT(Home) %'!K:K,MATCH(J189,'HT(Home) %'!$A:$A,0)),"-")</f>
        <v>-</v>
      </c>
      <c r="F189" s="42">
        <f t="shared" si="4"/>
        <v>0</v>
      </c>
      <c r="G189" s="42" t="str">
        <f>IFERROR(INDEX(Matches!$N:$N,MATCH(J189,Matches!$B:$B,0)),"-")</f>
        <v>-</v>
      </c>
      <c r="H189" s="42" t="str">
        <f>IFERROR(INDEX(Matches!$O:$O,MATCH(J189,Matches!$B:$B,0)),"-")</f>
        <v>-</v>
      </c>
      <c r="I189" s="42" t="str">
        <f>IFERROR(INDEX(Matches!$P:$P,MATCH(J189,Matches!$B:$B,0)),"-")</f>
        <v>-</v>
      </c>
      <c r="J189" s="42" t="e">
        <f>INDEX(Jogos[[#This Row],[Column1]],1.8)</f>
        <v>#VALUE!</v>
      </c>
      <c r="K189" s="61" t="e">
        <f>INDEX(Jogos[[#This Row],[2]],1.8)</f>
        <v>#VALUE!</v>
      </c>
      <c r="L189" s="42" t="e">
        <f>INDEX(Jogos[[#This Row],[3]],1.8)</f>
        <v>#VALUE!</v>
      </c>
      <c r="M189" s="42" t="str">
        <f>IFERROR(INDEX(Matches!$W:$W,MATCH(L189,Matches!$B:$B,0)),"-")</f>
        <v>-</v>
      </c>
      <c r="N189" s="42" t="str">
        <f>IFERROR(INDEX(Matches!$X:$X,MATCH(L189,Matches!$B:$B,0)),"-")</f>
        <v>-</v>
      </c>
      <c r="O189" s="42" t="str">
        <f>IFERROR(INDEX(Matches!$Y:$Y,MATCH(L189,Matches!$B:$B,0)),"-")</f>
        <v>-</v>
      </c>
      <c r="P189" s="42">
        <f t="shared" si="5"/>
        <v>0</v>
      </c>
      <c r="Q189" s="55" t="str">
        <f>IFERROR(INDEX('HT(Away) %'!K:K,MATCH(L189,'HT(Away) %'!$A:$A,0)),"-")</f>
        <v>-</v>
      </c>
      <c r="R189" s="55" t="str">
        <f>IFERROR(INDEX('HT(Away) %'!M:M,MATCH(L189,'HT(Away) %'!$A:$A,0)),"-")</f>
        <v>-</v>
      </c>
      <c r="S189" s="82" t="e">
        <f>IF(#REF! = "-", "-",IF(#REF! &gt;#REF!, "Casa Vence", IF(#REF! &lt;#REF!, "Fora Vence", "Jogo Parelho")))</f>
        <v>#REF!</v>
      </c>
      <c r="T189" s="82"/>
      <c r="U189" s="82"/>
      <c r="V189" s="82"/>
    </row>
    <row r="190" spans="3:22" ht="16.5" thickTop="1" thickBot="1" x14ac:dyDescent="0.3">
      <c r="C190" s="42" t="str">
        <f>IFERROR(INDEX(Jogos!A:A,MATCH(J190,Jogos!$J:$J,0)),"-")</f>
        <v>-</v>
      </c>
      <c r="D190" s="55" t="str">
        <f>IFERROR(INDEX('HT(Home) %'!M:M,MATCH(J190,'HT(Home) %'!$A:$A,0)),"-")</f>
        <v>-</v>
      </c>
      <c r="E190" s="55" t="str">
        <f>IFERROR(INDEX('HT(Home) %'!K:K,MATCH(J190,'HT(Home) %'!$A:$A,0)),"-")</f>
        <v>-</v>
      </c>
      <c r="F190" s="42">
        <f t="shared" si="4"/>
        <v>0</v>
      </c>
      <c r="G190" s="42" t="str">
        <f>IFERROR(INDEX(Matches!$N:$N,MATCH(J190,Matches!$B:$B,0)),"-")</f>
        <v>-</v>
      </c>
      <c r="H190" s="42" t="str">
        <f>IFERROR(INDEX(Matches!$O:$O,MATCH(J190,Matches!$B:$B,0)),"-")</f>
        <v>-</v>
      </c>
      <c r="I190" s="42" t="str">
        <f>IFERROR(INDEX(Matches!$P:$P,MATCH(J190,Matches!$B:$B,0)),"-")</f>
        <v>-</v>
      </c>
      <c r="J190" s="42" t="e">
        <f>INDEX(Jogos[[#This Row],[Column1]],1.8)</f>
        <v>#VALUE!</v>
      </c>
      <c r="K190" s="61" t="e">
        <f>INDEX(Jogos[[#This Row],[2]],1.8)</f>
        <v>#VALUE!</v>
      </c>
      <c r="L190" s="42" t="e">
        <f>INDEX(Jogos[[#This Row],[3]],1.8)</f>
        <v>#VALUE!</v>
      </c>
      <c r="M190" s="42" t="str">
        <f>IFERROR(INDEX(Matches!$W:$W,MATCH(L190,Matches!$B:$B,0)),"-")</f>
        <v>-</v>
      </c>
      <c r="N190" s="42" t="str">
        <f>IFERROR(INDEX(Matches!$X:$X,MATCH(L190,Matches!$B:$B,0)),"-")</f>
        <v>-</v>
      </c>
      <c r="O190" s="42" t="str">
        <f>IFERROR(INDEX(Matches!$Y:$Y,MATCH(L190,Matches!$B:$B,0)),"-")</f>
        <v>-</v>
      </c>
      <c r="P190" s="42">
        <f t="shared" si="5"/>
        <v>0</v>
      </c>
      <c r="Q190" s="55" t="str">
        <f>IFERROR(INDEX('HT(Away) %'!K:K,MATCH(L190,'HT(Away) %'!$A:$A,0)),"-")</f>
        <v>-</v>
      </c>
      <c r="R190" s="55" t="str">
        <f>IFERROR(INDEX('HT(Away) %'!M:M,MATCH(L190,'HT(Away) %'!$A:$A,0)),"-")</f>
        <v>-</v>
      </c>
      <c r="S190" s="82" t="e">
        <f>IF(#REF! = "-", "-",IF(#REF! &gt;#REF!, "Casa Vence", IF(#REF! &lt;#REF!, "Fora Vence", "Jogo Parelho")))</f>
        <v>#REF!</v>
      </c>
      <c r="T190" s="82"/>
      <c r="U190" s="82"/>
      <c r="V190" s="82"/>
    </row>
    <row r="191" spans="3:22" ht="16.5" thickTop="1" thickBot="1" x14ac:dyDescent="0.3">
      <c r="C191" s="42" t="str">
        <f>IFERROR(INDEX(Jogos!A:A,MATCH(J191,Jogos!$J:$J,0)),"-")</f>
        <v>-</v>
      </c>
      <c r="D191" s="55" t="str">
        <f>IFERROR(INDEX('HT(Home) %'!M:M,MATCH(J191,'HT(Home) %'!$A:$A,0)),"-")</f>
        <v>-</v>
      </c>
      <c r="E191" s="55" t="str">
        <f>IFERROR(INDEX('HT(Home) %'!K:K,MATCH(J191,'HT(Home) %'!$A:$A,0)),"-")</f>
        <v>-</v>
      </c>
      <c r="F191" s="42">
        <f t="shared" si="4"/>
        <v>0</v>
      </c>
      <c r="G191" s="42" t="str">
        <f>IFERROR(INDEX(Matches!$N:$N,MATCH(J191,Matches!$B:$B,0)),"-")</f>
        <v>-</v>
      </c>
      <c r="H191" s="42" t="str">
        <f>IFERROR(INDEX(Matches!$O:$O,MATCH(J191,Matches!$B:$B,0)),"-")</f>
        <v>-</v>
      </c>
      <c r="I191" s="42" t="str">
        <f>IFERROR(INDEX(Matches!$P:$P,MATCH(J191,Matches!$B:$B,0)),"-")</f>
        <v>-</v>
      </c>
      <c r="J191" s="42" t="e">
        <f>INDEX(Jogos[[#This Row],[Column1]],1.8)</f>
        <v>#VALUE!</v>
      </c>
      <c r="K191" s="61" t="e">
        <f>INDEX(Jogos[[#This Row],[2]],1.8)</f>
        <v>#VALUE!</v>
      </c>
      <c r="L191" s="42" t="e">
        <f>INDEX(Jogos[[#This Row],[3]],1.8)</f>
        <v>#VALUE!</v>
      </c>
      <c r="M191" s="42" t="str">
        <f>IFERROR(INDEX(Matches!$W:$W,MATCH(L191,Matches!$B:$B,0)),"-")</f>
        <v>-</v>
      </c>
      <c r="N191" s="42" t="str">
        <f>IFERROR(INDEX(Matches!$X:$X,MATCH(L191,Matches!$B:$B,0)),"-")</f>
        <v>-</v>
      </c>
      <c r="O191" s="42" t="str">
        <f>IFERROR(INDEX(Matches!$Y:$Y,MATCH(L191,Matches!$B:$B,0)),"-")</f>
        <v>-</v>
      </c>
      <c r="P191" s="42">
        <f t="shared" si="5"/>
        <v>0</v>
      </c>
      <c r="Q191" s="55" t="str">
        <f>IFERROR(INDEX('HT(Away) %'!K:K,MATCH(L191,'HT(Away) %'!$A:$A,0)),"-")</f>
        <v>-</v>
      </c>
      <c r="R191" s="55" t="str">
        <f>IFERROR(INDEX('HT(Away) %'!M:M,MATCH(L191,'HT(Away) %'!$A:$A,0)),"-")</f>
        <v>-</v>
      </c>
      <c r="S191" s="82" t="e">
        <f>IF(#REF! = "-", "-",IF(#REF! &gt;#REF!, "Casa Vence", IF(#REF! &lt;#REF!, "Fora Vence", "Jogo Parelho")))</f>
        <v>#REF!</v>
      </c>
      <c r="T191" s="82"/>
      <c r="U191" s="82"/>
      <c r="V191" s="82"/>
    </row>
    <row r="192" spans="3:22" ht="16.5" thickTop="1" thickBot="1" x14ac:dyDescent="0.3">
      <c r="C192" s="42" t="str">
        <f>IFERROR(INDEX(Jogos!A:A,MATCH(J192,Jogos!$J:$J,0)),"-")</f>
        <v>-</v>
      </c>
      <c r="D192" s="55" t="str">
        <f>IFERROR(INDEX('HT(Home) %'!M:M,MATCH(J192,'HT(Home) %'!$A:$A,0)),"-")</f>
        <v>-</v>
      </c>
      <c r="E192" s="55" t="str">
        <f>IFERROR(INDEX('HT(Home) %'!K:K,MATCH(J192,'HT(Home) %'!$A:$A,0)),"-")</f>
        <v>-</v>
      </c>
      <c r="F192" s="42">
        <f t="shared" si="4"/>
        <v>0</v>
      </c>
      <c r="G192" s="42" t="str">
        <f>IFERROR(INDEX(Matches!$N:$N,MATCH(J192,Matches!$B:$B,0)),"-")</f>
        <v>-</v>
      </c>
      <c r="H192" s="42" t="str">
        <f>IFERROR(INDEX(Matches!$O:$O,MATCH(J192,Matches!$B:$B,0)),"-")</f>
        <v>-</v>
      </c>
      <c r="I192" s="42" t="str">
        <f>IFERROR(INDEX(Matches!$P:$P,MATCH(J192,Matches!$B:$B,0)),"-")</f>
        <v>-</v>
      </c>
      <c r="J192" s="42" t="e">
        <f>INDEX(Jogos[[#This Row],[Column1]],1.8)</f>
        <v>#VALUE!</v>
      </c>
      <c r="K192" s="61" t="e">
        <f>INDEX(Jogos[[#This Row],[2]],1.8)</f>
        <v>#VALUE!</v>
      </c>
      <c r="L192" s="42" t="e">
        <f>INDEX(Jogos[[#This Row],[3]],1.8)</f>
        <v>#VALUE!</v>
      </c>
      <c r="M192" s="42" t="str">
        <f>IFERROR(INDEX(Matches!$W:$W,MATCH(L192,Matches!$B:$B,0)),"-")</f>
        <v>-</v>
      </c>
      <c r="N192" s="42" t="str">
        <f>IFERROR(INDEX(Matches!$X:$X,MATCH(L192,Matches!$B:$B,0)),"-")</f>
        <v>-</v>
      </c>
      <c r="O192" s="42" t="str">
        <f>IFERROR(INDEX(Matches!$Y:$Y,MATCH(L192,Matches!$B:$B,0)),"-")</f>
        <v>-</v>
      </c>
      <c r="P192" s="42">
        <f t="shared" si="5"/>
        <v>0</v>
      </c>
      <c r="Q192" s="55" t="str">
        <f>IFERROR(INDEX('HT(Away) %'!K:K,MATCH(L192,'HT(Away) %'!$A:$A,0)),"-")</f>
        <v>-</v>
      </c>
      <c r="R192" s="55" t="str">
        <f>IFERROR(INDEX('HT(Away) %'!M:M,MATCH(L192,'HT(Away) %'!$A:$A,0)),"-")</f>
        <v>-</v>
      </c>
      <c r="S192" s="82" t="e">
        <f>IF(#REF! = "-", "-",IF(#REF! &gt;#REF!, "Casa Vence", IF(#REF! &lt;#REF!, "Fora Vence", "Jogo Parelho")))</f>
        <v>#REF!</v>
      </c>
      <c r="T192" s="82"/>
      <c r="U192" s="82"/>
      <c r="V192" s="82"/>
    </row>
    <row r="193" spans="3:22" ht="16.5" thickTop="1" thickBot="1" x14ac:dyDescent="0.3">
      <c r="C193" s="42" t="str">
        <f>IFERROR(INDEX(Jogos!A:A,MATCH(J193,Jogos!$J:$J,0)),"-")</f>
        <v>-</v>
      </c>
      <c r="D193" s="55" t="str">
        <f>IFERROR(INDEX('HT(Home) %'!M:M,MATCH(J193,'HT(Home) %'!$A:$A,0)),"-")</f>
        <v>-</v>
      </c>
      <c r="E193" s="55" t="str">
        <f>IFERROR(INDEX('HT(Home) %'!K:K,MATCH(J193,'HT(Home) %'!$A:$A,0)),"-")</f>
        <v>-</v>
      </c>
      <c r="F193" s="42">
        <f t="shared" si="4"/>
        <v>0</v>
      </c>
      <c r="G193" s="42" t="str">
        <f>IFERROR(INDEX(Matches!$N:$N,MATCH(J193,Matches!$B:$B,0)),"-")</f>
        <v>-</v>
      </c>
      <c r="H193" s="42" t="str">
        <f>IFERROR(INDEX(Matches!$O:$O,MATCH(J193,Matches!$B:$B,0)),"-")</f>
        <v>-</v>
      </c>
      <c r="I193" s="42" t="str">
        <f>IFERROR(INDEX(Matches!$P:$P,MATCH(J193,Matches!$B:$B,0)),"-")</f>
        <v>-</v>
      </c>
      <c r="J193" s="42" t="e">
        <f>INDEX(Jogos[[#This Row],[Column1]],1.8)</f>
        <v>#VALUE!</v>
      </c>
      <c r="K193" s="61" t="e">
        <f>INDEX(Jogos[[#This Row],[2]],1.8)</f>
        <v>#VALUE!</v>
      </c>
      <c r="L193" s="42" t="e">
        <f>INDEX(Jogos[[#This Row],[3]],1.8)</f>
        <v>#VALUE!</v>
      </c>
      <c r="M193" s="42" t="str">
        <f>IFERROR(INDEX(Matches!$W:$W,MATCH(L193,Matches!$B:$B,0)),"-")</f>
        <v>-</v>
      </c>
      <c r="N193" s="42" t="str">
        <f>IFERROR(INDEX(Matches!$X:$X,MATCH(L193,Matches!$B:$B,0)),"-")</f>
        <v>-</v>
      </c>
      <c r="O193" s="42" t="str">
        <f>IFERROR(INDEX(Matches!$Y:$Y,MATCH(L193,Matches!$B:$B,0)),"-")</f>
        <v>-</v>
      </c>
      <c r="P193" s="42">
        <f t="shared" si="5"/>
        <v>0</v>
      </c>
      <c r="Q193" s="55" t="str">
        <f>IFERROR(INDEX('HT(Away) %'!K:K,MATCH(L193,'HT(Away) %'!$A:$A,0)),"-")</f>
        <v>-</v>
      </c>
      <c r="R193" s="55" t="str">
        <f>IFERROR(INDEX('HT(Away) %'!M:M,MATCH(L193,'HT(Away) %'!$A:$A,0)),"-")</f>
        <v>-</v>
      </c>
      <c r="S193" s="82" t="e">
        <f>IF(#REF! = "-", "-",IF(#REF! &gt;#REF!, "Casa Vence", IF(#REF! &lt;#REF!, "Fora Vence", "Jogo Parelho")))</f>
        <v>#REF!</v>
      </c>
      <c r="T193" s="82"/>
      <c r="U193" s="82"/>
      <c r="V193" s="82"/>
    </row>
    <row r="194" spans="3:22" ht="16.5" thickTop="1" thickBot="1" x14ac:dyDescent="0.3">
      <c r="C194" s="42" t="str">
        <f>IFERROR(INDEX(Jogos!A:A,MATCH(J194,Jogos!$J:$J,0)),"-")</f>
        <v>-</v>
      </c>
      <c r="D194" s="55" t="str">
        <f>IFERROR(INDEX('HT(Home) %'!M:M,MATCH(J194,'HT(Home) %'!$A:$A,0)),"-")</f>
        <v>-</v>
      </c>
      <c r="E194" s="55" t="str">
        <f>IFERROR(INDEX('HT(Home) %'!K:K,MATCH(J194,'HT(Home) %'!$A:$A,0)),"-")</f>
        <v>-</v>
      </c>
      <c r="F194" s="42">
        <f t="shared" ref="F194:F257" si="6">SUM(G194:I194)</f>
        <v>0</v>
      </c>
      <c r="G194" s="42" t="str">
        <f>IFERROR(INDEX(Matches!$N:$N,MATCH(J194,Matches!$B:$B,0)),"-")</f>
        <v>-</v>
      </c>
      <c r="H194" s="42" t="str">
        <f>IFERROR(INDEX(Matches!$O:$O,MATCH(J194,Matches!$B:$B,0)),"-")</f>
        <v>-</v>
      </c>
      <c r="I194" s="42" t="str">
        <f>IFERROR(INDEX(Matches!$P:$P,MATCH(J194,Matches!$B:$B,0)),"-")</f>
        <v>-</v>
      </c>
      <c r="J194" s="42" t="e">
        <f>INDEX(Jogos[[#This Row],[Column1]],1.8)</f>
        <v>#VALUE!</v>
      </c>
      <c r="K194" s="61" t="e">
        <f>INDEX(Jogos[[#This Row],[2]],1.8)</f>
        <v>#VALUE!</v>
      </c>
      <c r="L194" s="42" t="e">
        <f>INDEX(Jogos[[#This Row],[3]],1.8)</f>
        <v>#VALUE!</v>
      </c>
      <c r="M194" s="42" t="str">
        <f>IFERROR(INDEX(Matches!$W:$W,MATCH(L194,Matches!$B:$B,0)),"-")</f>
        <v>-</v>
      </c>
      <c r="N194" s="42" t="str">
        <f>IFERROR(INDEX(Matches!$X:$X,MATCH(L194,Matches!$B:$B,0)),"-")</f>
        <v>-</v>
      </c>
      <c r="O194" s="42" t="str">
        <f>IFERROR(INDEX(Matches!$Y:$Y,MATCH(L194,Matches!$B:$B,0)),"-")</f>
        <v>-</v>
      </c>
      <c r="P194" s="42">
        <f t="shared" ref="P194:P257" si="7">SUM(M194:O194)</f>
        <v>0</v>
      </c>
      <c r="Q194" s="55" t="str">
        <f>IFERROR(INDEX('HT(Away) %'!K:K,MATCH(L194,'HT(Away) %'!$A:$A,0)),"-")</f>
        <v>-</v>
      </c>
      <c r="R194" s="55" t="str">
        <f>IFERROR(INDEX('HT(Away) %'!M:M,MATCH(L194,'HT(Away) %'!$A:$A,0)),"-")</f>
        <v>-</v>
      </c>
      <c r="S194" s="82" t="e">
        <f>IF(#REF! = "-", "-",IF(#REF! &gt;#REF!, "Casa Vence", IF(#REF! &lt;#REF!, "Fora Vence", "Jogo Parelho")))</f>
        <v>#REF!</v>
      </c>
      <c r="T194" s="82"/>
      <c r="U194" s="82"/>
      <c r="V194" s="82"/>
    </row>
    <row r="195" spans="3:22" ht="16.5" thickTop="1" thickBot="1" x14ac:dyDescent="0.3">
      <c r="C195" s="42" t="str">
        <f>IFERROR(INDEX(Jogos!A:A,MATCH(J195,Jogos!$J:$J,0)),"-")</f>
        <v>-</v>
      </c>
      <c r="D195" s="55" t="str">
        <f>IFERROR(INDEX('HT(Home) %'!M:M,MATCH(J195,'HT(Home) %'!$A:$A,0)),"-")</f>
        <v>-</v>
      </c>
      <c r="E195" s="55" t="str">
        <f>IFERROR(INDEX('HT(Home) %'!K:K,MATCH(J195,'HT(Home) %'!$A:$A,0)),"-")</f>
        <v>-</v>
      </c>
      <c r="F195" s="42">
        <f t="shared" si="6"/>
        <v>0</v>
      </c>
      <c r="G195" s="42" t="str">
        <f>IFERROR(INDEX(Matches!$N:$N,MATCH(J195,Matches!$B:$B,0)),"-")</f>
        <v>-</v>
      </c>
      <c r="H195" s="42" t="str">
        <f>IFERROR(INDEX(Matches!$O:$O,MATCH(J195,Matches!$B:$B,0)),"-")</f>
        <v>-</v>
      </c>
      <c r="I195" s="42" t="str">
        <f>IFERROR(INDEX(Matches!$P:$P,MATCH(J195,Matches!$B:$B,0)),"-")</f>
        <v>-</v>
      </c>
      <c r="J195" s="42" t="e">
        <f>INDEX(Jogos[[#This Row],[Column1]],1.8)</f>
        <v>#VALUE!</v>
      </c>
      <c r="K195" s="61" t="e">
        <f>INDEX(Jogos[[#This Row],[2]],1.8)</f>
        <v>#VALUE!</v>
      </c>
      <c r="L195" s="42" t="e">
        <f>INDEX(Jogos[[#This Row],[3]],1.8)</f>
        <v>#VALUE!</v>
      </c>
      <c r="M195" s="42" t="str">
        <f>IFERROR(INDEX(Matches!$W:$W,MATCH(L195,Matches!$B:$B,0)),"-")</f>
        <v>-</v>
      </c>
      <c r="N195" s="42" t="str">
        <f>IFERROR(INDEX(Matches!$X:$X,MATCH(L195,Matches!$B:$B,0)),"-")</f>
        <v>-</v>
      </c>
      <c r="O195" s="42" t="str">
        <f>IFERROR(INDEX(Matches!$Y:$Y,MATCH(L195,Matches!$B:$B,0)),"-")</f>
        <v>-</v>
      </c>
      <c r="P195" s="42">
        <f t="shared" si="7"/>
        <v>0</v>
      </c>
      <c r="Q195" s="55" t="str">
        <f>IFERROR(INDEX('HT(Away) %'!K:K,MATCH(L195,'HT(Away) %'!$A:$A,0)),"-")</f>
        <v>-</v>
      </c>
      <c r="R195" s="55" t="str">
        <f>IFERROR(INDEX('HT(Away) %'!M:M,MATCH(L195,'HT(Away) %'!$A:$A,0)),"-")</f>
        <v>-</v>
      </c>
      <c r="S195" s="82" t="e">
        <f>IF(#REF! = "-", "-",IF(#REF! &gt;#REF!, "Casa Vence", IF(#REF! &lt;#REF!, "Fora Vence", "Jogo Parelho")))</f>
        <v>#REF!</v>
      </c>
      <c r="T195" s="82"/>
      <c r="U195" s="82"/>
      <c r="V195" s="82"/>
    </row>
    <row r="196" spans="3:22" ht="16.5" thickTop="1" thickBot="1" x14ac:dyDescent="0.3">
      <c r="C196" s="42" t="str">
        <f>IFERROR(INDEX(Jogos!A:A,MATCH(J196,Jogos!$J:$J,0)),"-")</f>
        <v>-</v>
      </c>
      <c r="D196" s="55" t="str">
        <f>IFERROR(INDEX('HT(Home) %'!M:M,MATCH(J196,'HT(Home) %'!$A:$A,0)),"-")</f>
        <v>-</v>
      </c>
      <c r="E196" s="55" t="str">
        <f>IFERROR(INDEX('HT(Home) %'!K:K,MATCH(J196,'HT(Home) %'!$A:$A,0)),"-")</f>
        <v>-</v>
      </c>
      <c r="F196" s="42">
        <f t="shared" si="6"/>
        <v>0</v>
      </c>
      <c r="G196" s="42" t="str">
        <f>IFERROR(INDEX(Matches!$N:$N,MATCH(J196,Matches!$B:$B,0)),"-")</f>
        <v>-</v>
      </c>
      <c r="H196" s="42" t="str">
        <f>IFERROR(INDEX(Matches!$O:$O,MATCH(J196,Matches!$B:$B,0)),"-")</f>
        <v>-</v>
      </c>
      <c r="I196" s="42" t="str">
        <f>IFERROR(INDEX(Matches!$P:$P,MATCH(J196,Matches!$B:$B,0)),"-")</f>
        <v>-</v>
      </c>
      <c r="J196" s="42" t="e">
        <f>INDEX(Jogos[[#This Row],[Column1]],1.8)</f>
        <v>#VALUE!</v>
      </c>
      <c r="K196" s="61" t="e">
        <f>INDEX(Jogos[[#This Row],[2]],1.8)</f>
        <v>#VALUE!</v>
      </c>
      <c r="L196" s="42" t="e">
        <f>INDEX(Jogos[[#This Row],[3]],1.8)</f>
        <v>#VALUE!</v>
      </c>
      <c r="M196" s="42" t="str">
        <f>IFERROR(INDEX(Matches!$W:$W,MATCH(L196,Matches!$B:$B,0)),"-")</f>
        <v>-</v>
      </c>
      <c r="N196" s="42" t="str">
        <f>IFERROR(INDEX(Matches!$X:$X,MATCH(L196,Matches!$B:$B,0)),"-")</f>
        <v>-</v>
      </c>
      <c r="O196" s="42" t="str">
        <f>IFERROR(INDEX(Matches!$Y:$Y,MATCH(L196,Matches!$B:$B,0)),"-")</f>
        <v>-</v>
      </c>
      <c r="P196" s="42">
        <f t="shared" si="7"/>
        <v>0</v>
      </c>
      <c r="Q196" s="55" t="str">
        <f>IFERROR(INDEX('HT(Away) %'!K:K,MATCH(L196,'HT(Away) %'!$A:$A,0)),"-")</f>
        <v>-</v>
      </c>
      <c r="R196" s="55" t="str">
        <f>IFERROR(INDEX('HT(Away) %'!M:M,MATCH(L196,'HT(Away) %'!$A:$A,0)),"-")</f>
        <v>-</v>
      </c>
      <c r="S196" s="82" t="e">
        <f>IF(#REF! = "-", "-",IF(#REF! &gt;#REF!, "Casa Vence", IF(#REF! &lt;#REF!, "Fora Vence", "Jogo Parelho")))</f>
        <v>#REF!</v>
      </c>
      <c r="T196" s="82"/>
      <c r="U196" s="82"/>
      <c r="V196" s="82"/>
    </row>
    <row r="197" spans="3:22" ht="16.5" thickTop="1" thickBot="1" x14ac:dyDescent="0.3">
      <c r="C197" s="42" t="str">
        <f>IFERROR(INDEX(Jogos!A:A,MATCH(J197,Jogos!$J:$J,0)),"-")</f>
        <v>-</v>
      </c>
      <c r="D197" s="55" t="str">
        <f>IFERROR(INDEX('HT(Home) %'!M:M,MATCH(J197,'HT(Home) %'!$A:$A,0)),"-")</f>
        <v>-</v>
      </c>
      <c r="E197" s="55" t="str">
        <f>IFERROR(INDEX('HT(Home) %'!K:K,MATCH(J197,'HT(Home) %'!$A:$A,0)),"-")</f>
        <v>-</v>
      </c>
      <c r="F197" s="42">
        <f t="shared" si="6"/>
        <v>0</v>
      </c>
      <c r="G197" s="42" t="str">
        <f>IFERROR(INDEX(Matches!$N:$N,MATCH(J197,Matches!$B:$B,0)),"-")</f>
        <v>-</v>
      </c>
      <c r="H197" s="42" t="str">
        <f>IFERROR(INDEX(Matches!$O:$O,MATCH(J197,Matches!$B:$B,0)),"-")</f>
        <v>-</v>
      </c>
      <c r="I197" s="42" t="str">
        <f>IFERROR(INDEX(Matches!$P:$P,MATCH(J197,Matches!$B:$B,0)),"-")</f>
        <v>-</v>
      </c>
      <c r="J197" s="42" t="e">
        <f>INDEX(Jogos[[#This Row],[Column1]],1.8)</f>
        <v>#VALUE!</v>
      </c>
      <c r="K197" s="61" t="e">
        <f>INDEX(Jogos[[#This Row],[2]],1.8)</f>
        <v>#VALUE!</v>
      </c>
      <c r="L197" s="42" t="e">
        <f>INDEX(Jogos[[#This Row],[3]],1.8)</f>
        <v>#VALUE!</v>
      </c>
      <c r="M197" s="42" t="str">
        <f>IFERROR(INDEX(Matches!$W:$W,MATCH(L197,Matches!$B:$B,0)),"-")</f>
        <v>-</v>
      </c>
      <c r="N197" s="42" t="str">
        <f>IFERROR(INDEX(Matches!$X:$X,MATCH(L197,Matches!$B:$B,0)),"-")</f>
        <v>-</v>
      </c>
      <c r="O197" s="42" t="str">
        <f>IFERROR(INDEX(Matches!$Y:$Y,MATCH(L197,Matches!$B:$B,0)),"-")</f>
        <v>-</v>
      </c>
      <c r="P197" s="42">
        <f t="shared" si="7"/>
        <v>0</v>
      </c>
      <c r="Q197" s="55" t="str">
        <f>IFERROR(INDEX('HT(Away) %'!K:K,MATCH(L197,'HT(Away) %'!$A:$A,0)),"-")</f>
        <v>-</v>
      </c>
      <c r="R197" s="55" t="str">
        <f>IFERROR(INDEX('HT(Away) %'!M:M,MATCH(L197,'HT(Away) %'!$A:$A,0)),"-")</f>
        <v>-</v>
      </c>
      <c r="S197" s="82" t="e">
        <f>IF(#REF! = "-", "-",IF(#REF! &gt;#REF!, "Casa Vence", IF(#REF! &lt;#REF!, "Fora Vence", "Jogo Parelho")))</f>
        <v>#REF!</v>
      </c>
      <c r="T197" s="82"/>
      <c r="U197" s="82"/>
      <c r="V197" s="82"/>
    </row>
    <row r="198" spans="3:22" ht="16.5" thickTop="1" thickBot="1" x14ac:dyDescent="0.3">
      <c r="C198" s="42" t="str">
        <f>IFERROR(INDEX(Jogos!A:A,MATCH(J198,Jogos!$J:$J,0)),"-")</f>
        <v>-</v>
      </c>
      <c r="D198" s="55" t="str">
        <f>IFERROR(INDEX('HT(Home) %'!M:M,MATCH(J198,'HT(Home) %'!$A:$A,0)),"-")</f>
        <v>-</v>
      </c>
      <c r="E198" s="55" t="str">
        <f>IFERROR(INDEX('HT(Home) %'!K:K,MATCH(J198,'HT(Home) %'!$A:$A,0)),"-")</f>
        <v>-</v>
      </c>
      <c r="F198" s="42">
        <f t="shared" si="6"/>
        <v>0</v>
      </c>
      <c r="G198" s="42" t="str">
        <f>IFERROR(INDEX(Matches!$N:$N,MATCH(J198,Matches!$B:$B,0)),"-")</f>
        <v>-</v>
      </c>
      <c r="H198" s="42" t="str">
        <f>IFERROR(INDEX(Matches!$O:$O,MATCH(J198,Matches!$B:$B,0)),"-")</f>
        <v>-</v>
      </c>
      <c r="I198" s="42" t="str">
        <f>IFERROR(INDEX(Matches!$P:$P,MATCH(J198,Matches!$B:$B,0)),"-")</f>
        <v>-</v>
      </c>
      <c r="J198" s="42" t="e">
        <f>INDEX(Jogos[[#This Row],[Column1]],1.8)</f>
        <v>#VALUE!</v>
      </c>
      <c r="K198" s="61" t="e">
        <f>INDEX(Jogos[[#This Row],[2]],1.8)</f>
        <v>#VALUE!</v>
      </c>
      <c r="L198" s="42" t="e">
        <f>INDEX(Jogos[[#This Row],[3]],1.8)</f>
        <v>#VALUE!</v>
      </c>
      <c r="M198" s="42" t="str">
        <f>IFERROR(INDEX(Matches!$W:$W,MATCH(L198,Matches!$B:$B,0)),"-")</f>
        <v>-</v>
      </c>
      <c r="N198" s="42" t="str">
        <f>IFERROR(INDEX(Matches!$X:$X,MATCH(L198,Matches!$B:$B,0)),"-")</f>
        <v>-</v>
      </c>
      <c r="O198" s="42" t="str">
        <f>IFERROR(INDEX(Matches!$Y:$Y,MATCH(L198,Matches!$B:$B,0)),"-")</f>
        <v>-</v>
      </c>
      <c r="P198" s="42">
        <f t="shared" si="7"/>
        <v>0</v>
      </c>
      <c r="Q198" s="55" t="str">
        <f>IFERROR(INDEX('HT(Away) %'!K:K,MATCH(L198,'HT(Away) %'!$A:$A,0)),"-")</f>
        <v>-</v>
      </c>
      <c r="R198" s="55" t="str">
        <f>IFERROR(INDEX('HT(Away) %'!M:M,MATCH(L198,'HT(Away) %'!$A:$A,0)),"-")</f>
        <v>-</v>
      </c>
      <c r="S198" s="82" t="e">
        <f>IF(#REF! = "-", "-",IF(#REF! &gt;#REF!, "Casa Vence", IF(#REF! &lt;#REF!, "Fora Vence", "Jogo Parelho")))</f>
        <v>#REF!</v>
      </c>
      <c r="T198" s="82"/>
      <c r="U198" s="82"/>
      <c r="V198" s="82"/>
    </row>
    <row r="199" spans="3:22" ht="16.5" thickTop="1" thickBot="1" x14ac:dyDescent="0.3">
      <c r="C199" s="42" t="str">
        <f>IFERROR(INDEX(Jogos!A:A,MATCH(J199,Jogos!$J:$J,0)),"-")</f>
        <v>-</v>
      </c>
      <c r="D199" s="55" t="str">
        <f>IFERROR(INDEX('HT(Home) %'!M:M,MATCH(J199,'HT(Home) %'!$A:$A,0)),"-")</f>
        <v>-</v>
      </c>
      <c r="E199" s="55" t="str">
        <f>IFERROR(INDEX('HT(Home) %'!K:K,MATCH(J199,'HT(Home) %'!$A:$A,0)),"-")</f>
        <v>-</v>
      </c>
      <c r="F199" s="42">
        <f t="shared" si="6"/>
        <v>0</v>
      </c>
      <c r="G199" s="42" t="str">
        <f>IFERROR(INDEX(Matches!$N:$N,MATCH(J199,Matches!$B:$B,0)),"-")</f>
        <v>-</v>
      </c>
      <c r="H199" s="42" t="str">
        <f>IFERROR(INDEX(Matches!$O:$O,MATCH(J199,Matches!$B:$B,0)),"-")</f>
        <v>-</v>
      </c>
      <c r="I199" s="42" t="str">
        <f>IFERROR(INDEX(Matches!$P:$P,MATCH(J199,Matches!$B:$B,0)),"-")</f>
        <v>-</v>
      </c>
      <c r="J199" s="42" t="e">
        <f>INDEX(Jogos[[#This Row],[Column1]],1.8)</f>
        <v>#VALUE!</v>
      </c>
      <c r="K199" s="61" t="e">
        <f>INDEX(Jogos[[#This Row],[2]],1.8)</f>
        <v>#VALUE!</v>
      </c>
      <c r="L199" s="42" t="e">
        <f>INDEX(Jogos[[#This Row],[3]],1.8)</f>
        <v>#VALUE!</v>
      </c>
      <c r="M199" s="42" t="str">
        <f>IFERROR(INDEX(Matches!$W:$W,MATCH(L199,Matches!$B:$B,0)),"-")</f>
        <v>-</v>
      </c>
      <c r="N199" s="42" t="str">
        <f>IFERROR(INDEX(Matches!$X:$X,MATCH(L199,Matches!$B:$B,0)),"-")</f>
        <v>-</v>
      </c>
      <c r="O199" s="42" t="str">
        <f>IFERROR(INDEX(Matches!$Y:$Y,MATCH(L199,Matches!$B:$B,0)),"-")</f>
        <v>-</v>
      </c>
      <c r="P199" s="42">
        <f t="shared" si="7"/>
        <v>0</v>
      </c>
      <c r="Q199" s="55" t="str">
        <f>IFERROR(INDEX('HT(Away) %'!K:K,MATCH(L199,'HT(Away) %'!$A:$A,0)),"-")</f>
        <v>-</v>
      </c>
      <c r="R199" s="55" t="str">
        <f>IFERROR(INDEX('HT(Away) %'!M:M,MATCH(L199,'HT(Away) %'!$A:$A,0)),"-")</f>
        <v>-</v>
      </c>
      <c r="S199" s="82" t="e">
        <f>IF(#REF! = "-", "-",IF(#REF! &gt;#REF!, "Casa Vence", IF(#REF! &lt;#REF!, "Fora Vence", "Jogo Parelho")))</f>
        <v>#REF!</v>
      </c>
      <c r="T199" s="82"/>
      <c r="U199" s="82"/>
      <c r="V199" s="82"/>
    </row>
    <row r="200" spans="3:22" ht="16.5" thickTop="1" thickBot="1" x14ac:dyDescent="0.3">
      <c r="C200" s="42" t="str">
        <f>IFERROR(INDEX(Jogos!A:A,MATCH(J200,Jogos!$J:$J,0)),"-")</f>
        <v>-</v>
      </c>
      <c r="D200" s="55" t="str">
        <f>IFERROR(INDEX('HT(Home) %'!M:M,MATCH(J200,'HT(Home) %'!$A:$A,0)),"-")</f>
        <v>-</v>
      </c>
      <c r="E200" s="55" t="str">
        <f>IFERROR(INDEX('HT(Home) %'!K:K,MATCH(J200,'HT(Home) %'!$A:$A,0)),"-")</f>
        <v>-</v>
      </c>
      <c r="F200" s="42">
        <f t="shared" si="6"/>
        <v>0</v>
      </c>
      <c r="G200" s="42" t="str">
        <f>IFERROR(INDEX(Matches!$N:$N,MATCH(J200,Matches!$B:$B,0)),"-")</f>
        <v>-</v>
      </c>
      <c r="H200" s="42" t="str">
        <f>IFERROR(INDEX(Matches!$O:$O,MATCH(J200,Matches!$B:$B,0)),"-")</f>
        <v>-</v>
      </c>
      <c r="I200" s="42" t="str">
        <f>IFERROR(INDEX(Matches!$P:$P,MATCH(J200,Matches!$B:$B,0)),"-")</f>
        <v>-</v>
      </c>
      <c r="J200" s="42" t="e">
        <f>INDEX(Jogos[[#This Row],[Column1]],1.8)</f>
        <v>#VALUE!</v>
      </c>
      <c r="K200" s="61" t="e">
        <f>INDEX(Jogos[[#This Row],[2]],1.8)</f>
        <v>#VALUE!</v>
      </c>
      <c r="L200" s="42" t="e">
        <f>INDEX(Jogos[[#This Row],[3]],1.8)</f>
        <v>#VALUE!</v>
      </c>
      <c r="M200" s="42" t="str">
        <f>IFERROR(INDEX(Matches!$W:$W,MATCH(L200,Matches!$B:$B,0)),"-")</f>
        <v>-</v>
      </c>
      <c r="N200" s="42" t="str">
        <f>IFERROR(INDEX(Matches!$X:$X,MATCH(L200,Matches!$B:$B,0)),"-")</f>
        <v>-</v>
      </c>
      <c r="O200" s="42" t="str">
        <f>IFERROR(INDEX(Matches!$Y:$Y,MATCH(L200,Matches!$B:$B,0)),"-")</f>
        <v>-</v>
      </c>
      <c r="P200" s="42">
        <f t="shared" si="7"/>
        <v>0</v>
      </c>
      <c r="Q200" s="55" t="str">
        <f>IFERROR(INDEX('HT(Away) %'!K:K,MATCH(L200,'HT(Away) %'!$A:$A,0)),"-")</f>
        <v>-</v>
      </c>
      <c r="R200" s="55" t="str">
        <f>IFERROR(INDEX('HT(Away) %'!M:M,MATCH(L200,'HT(Away) %'!$A:$A,0)),"-")</f>
        <v>-</v>
      </c>
      <c r="S200" s="82" t="e">
        <f>IF(#REF! = "-", "-",IF(#REF! &gt;#REF!, "Casa Vence", IF(#REF! &lt;#REF!, "Fora Vence", "Jogo Parelho")))</f>
        <v>#REF!</v>
      </c>
      <c r="T200" s="82"/>
      <c r="U200" s="82"/>
      <c r="V200" s="82"/>
    </row>
    <row r="201" spans="3:22" ht="16.5" thickTop="1" thickBot="1" x14ac:dyDescent="0.3">
      <c r="C201" s="42" t="str">
        <f>IFERROR(INDEX(Jogos!A:A,MATCH(J201,Jogos!$J:$J,0)),"-")</f>
        <v>-</v>
      </c>
      <c r="D201" s="55" t="str">
        <f>IFERROR(INDEX('HT(Home) %'!M:M,MATCH(J201,'HT(Home) %'!$A:$A,0)),"-")</f>
        <v>-</v>
      </c>
      <c r="E201" s="55" t="str">
        <f>IFERROR(INDEX('HT(Home) %'!K:K,MATCH(J201,'HT(Home) %'!$A:$A,0)),"-")</f>
        <v>-</v>
      </c>
      <c r="F201" s="42">
        <f t="shared" si="6"/>
        <v>0</v>
      </c>
      <c r="G201" s="42" t="str">
        <f>IFERROR(INDEX(Matches!$N:$N,MATCH(J201,Matches!$B:$B,0)),"-")</f>
        <v>-</v>
      </c>
      <c r="H201" s="42" t="str">
        <f>IFERROR(INDEX(Matches!$O:$O,MATCH(J201,Matches!$B:$B,0)),"-")</f>
        <v>-</v>
      </c>
      <c r="I201" s="42" t="str">
        <f>IFERROR(INDEX(Matches!$P:$P,MATCH(J201,Matches!$B:$B,0)),"-")</f>
        <v>-</v>
      </c>
      <c r="J201" s="42" t="e">
        <f>INDEX(Jogos[[#This Row],[Column1]],1.8)</f>
        <v>#VALUE!</v>
      </c>
      <c r="K201" s="61" t="e">
        <f>INDEX(Jogos[[#This Row],[2]],1.8)</f>
        <v>#VALUE!</v>
      </c>
      <c r="L201" s="42" t="e">
        <f>INDEX(Jogos[[#This Row],[3]],1.8)</f>
        <v>#VALUE!</v>
      </c>
      <c r="M201" s="42" t="str">
        <f>IFERROR(INDEX(Matches!$W:$W,MATCH(L201,Matches!$B:$B,0)),"-")</f>
        <v>-</v>
      </c>
      <c r="N201" s="42" t="str">
        <f>IFERROR(INDEX(Matches!$X:$X,MATCH(L201,Matches!$B:$B,0)),"-")</f>
        <v>-</v>
      </c>
      <c r="O201" s="42" t="str">
        <f>IFERROR(INDEX(Matches!$Y:$Y,MATCH(L201,Matches!$B:$B,0)),"-")</f>
        <v>-</v>
      </c>
      <c r="P201" s="42">
        <f t="shared" si="7"/>
        <v>0</v>
      </c>
      <c r="Q201" s="55" t="str">
        <f>IFERROR(INDEX('HT(Away) %'!K:K,MATCH(L201,'HT(Away) %'!$A:$A,0)),"-")</f>
        <v>-</v>
      </c>
      <c r="R201" s="55" t="str">
        <f>IFERROR(INDEX('HT(Away) %'!M:M,MATCH(L201,'HT(Away) %'!$A:$A,0)),"-")</f>
        <v>-</v>
      </c>
      <c r="S201" s="82" t="e">
        <f>IF(#REF! = "-", "-",IF(#REF! &gt;#REF!, "Casa Vence", IF(#REF! &lt;#REF!, "Fora Vence", "Jogo Parelho")))</f>
        <v>#REF!</v>
      </c>
      <c r="T201" s="82"/>
      <c r="U201" s="82"/>
      <c r="V201" s="82"/>
    </row>
    <row r="202" spans="3:22" ht="16.5" thickTop="1" thickBot="1" x14ac:dyDescent="0.3">
      <c r="C202" s="42" t="str">
        <f>IFERROR(INDEX(Jogos!A:A,MATCH(J202,Jogos!$J:$J,0)),"-")</f>
        <v>-</v>
      </c>
      <c r="D202" s="55" t="str">
        <f>IFERROR(INDEX('HT(Home) %'!M:M,MATCH(J202,'HT(Home) %'!$A:$A,0)),"-")</f>
        <v>-</v>
      </c>
      <c r="E202" s="55" t="str">
        <f>IFERROR(INDEX('HT(Home) %'!K:K,MATCH(J202,'HT(Home) %'!$A:$A,0)),"-")</f>
        <v>-</v>
      </c>
      <c r="F202" s="42">
        <f t="shared" si="6"/>
        <v>0</v>
      </c>
      <c r="G202" s="42" t="str">
        <f>IFERROR(INDEX(Matches!$N:$N,MATCH(J202,Matches!$B:$B,0)),"-")</f>
        <v>-</v>
      </c>
      <c r="H202" s="42" t="str">
        <f>IFERROR(INDEX(Matches!$O:$O,MATCH(J202,Matches!$B:$B,0)),"-")</f>
        <v>-</v>
      </c>
      <c r="I202" s="42" t="str">
        <f>IFERROR(INDEX(Matches!$P:$P,MATCH(J202,Matches!$B:$B,0)),"-")</f>
        <v>-</v>
      </c>
      <c r="J202" s="42" t="e">
        <f>INDEX(Jogos[[#This Row],[Column1]],1.8)</f>
        <v>#VALUE!</v>
      </c>
      <c r="K202" s="61" t="e">
        <f>INDEX(Jogos[[#This Row],[2]],1.8)</f>
        <v>#VALUE!</v>
      </c>
      <c r="L202" s="42" t="e">
        <f>INDEX(Jogos[[#This Row],[3]],1.8)</f>
        <v>#VALUE!</v>
      </c>
      <c r="M202" s="42" t="str">
        <f>IFERROR(INDEX(Matches!$W:$W,MATCH(L202,Matches!$B:$B,0)),"-")</f>
        <v>-</v>
      </c>
      <c r="N202" s="42" t="str">
        <f>IFERROR(INDEX(Matches!$X:$X,MATCH(L202,Matches!$B:$B,0)),"-")</f>
        <v>-</v>
      </c>
      <c r="O202" s="42" t="str">
        <f>IFERROR(INDEX(Matches!$Y:$Y,MATCH(L202,Matches!$B:$B,0)),"-")</f>
        <v>-</v>
      </c>
      <c r="P202" s="42">
        <f t="shared" si="7"/>
        <v>0</v>
      </c>
      <c r="Q202" s="55" t="str">
        <f>IFERROR(INDEX('HT(Away) %'!K:K,MATCH(L202,'HT(Away) %'!$A:$A,0)),"-")</f>
        <v>-</v>
      </c>
      <c r="R202" s="55" t="str">
        <f>IFERROR(INDEX('HT(Away) %'!M:M,MATCH(L202,'HT(Away) %'!$A:$A,0)),"-")</f>
        <v>-</v>
      </c>
      <c r="S202" s="82" t="e">
        <f>IF(#REF! = "-", "-",IF(#REF! &gt;#REF!, "Casa Vence", IF(#REF! &lt;#REF!, "Fora Vence", "Jogo Parelho")))</f>
        <v>#REF!</v>
      </c>
      <c r="T202" s="82"/>
      <c r="U202" s="82"/>
      <c r="V202" s="82"/>
    </row>
    <row r="203" spans="3:22" ht="16.5" thickTop="1" thickBot="1" x14ac:dyDescent="0.3">
      <c r="C203" s="42" t="str">
        <f>IFERROR(INDEX(Jogos!A:A,MATCH(J203,Jogos!$J:$J,0)),"-")</f>
        <v>-</v>
      </c>
      <c r="D203" s="55" t="str">
        <f>IFERROR(INDEX('HT(Home) %'!M:M,MATCH(J203,'HT(Home) %'!$A:$A,0)),"-")</f>
        <v>-</v>
      </c>
      <c r="E203" s="55" t="str">
        <f>IFERROR(INDEX('HT(Home) %'!K:K,MATCH(J203,'HT(Home) %'!$A:$A,0)),"-")</f>
        <v>-</v>
      </c>
      <c r="F203" s="42">
        <f t="shared" si="6"/>
        <v>0</v>
      </c>
      <c r="G203" s="42" t="str">
        <f>IFERROR(INDEX(Matches!$N:$N,MATCH(J203,Matches!$B:$B,0)),"-")</f>
        <v>-</v>
      </c>
      <c r="H203" s="42" t="str">
        <f>IFERROR(INDEX(Matches!$O:$O,MATCH(J203,Matches!$B:$B,0)),"-")</f>
        <v>-</v>
      </c>
      <c r="I203" s="42" t="str">
        <f>IFERROR(INDEX(Matches!$P:$P,MATCH(J203,Matches!$B:$B,0)),"-")</f>
        <v>-</v>
      </c>
      <c r="J203" s="42" t="e">
        <f>INDEX(Jogos[[#This Row],[Column1]],1.8)</f>
        <v>#VALUE!</v>
      </c>
      <c r="K203" s="61" t="e">
        <f>INDEX(Jogos[[#This Row],[2]],1.8)</f>
        <v>#VALUE!</v>
      </c>
      <c r="L203" s="42" t="e">
        <f>INDEX(Jogos[[#This Row],[3]],1.8)</f>
        <v>#VALUE!</v>
      </c>
      <c r="M203" s="42" t="str">
        <f>IFERROR(INDEX(Matches!$W:$W,MATCH(L203,Matches!$B:$B,0)),"-")</f>
        <v>-</v>
      </c>
      <c r="N203" s="42" t="str">
        <f>IFERROR(INDEX(Matches!$X:$X,MATCH(L203,Matches!$B:$B,0)),"-")</f>
        <v>-</v>
      </c>
      <c r="O203" s="42" t="str">
        <f>IFERROR(INDEX(Matches!$Y:$Y,MATCH(L203,Matches!$B:$B,0)),"-")</f>
        <v>-</v>
      </c>
      <c r="P203" s="42">
        <f t="shared" si="7"/>
        <v>0</v>
      </c>
      <c r="Q203" s="55" t="str">
        <f>IFERROR(INDEX('HT(Away) %'!K:K,MATCH(L203,'HT(Away) %'!$A:$A,0)),"-")</f>
        <v>-</v>
      </c>
      <c r="R203" s="55" t="str">
        <f>IFERROR(INDEX('HT(Away) %'!M:M,MATCH(L203,'HT(Away) %'!$A:$A,0)),"-")</f>
        <v>-</v>
      </c>
      <c r="S203" s="82" t="e">
        <f>IF(#REF! = "-", "-",IF(#REF! &gt;#REF!, "Casa Vence", IF(#REF! &lt;#REF!, "Fora Vence", "Jogo Parelho")))</f>
        <v>#REF!</v>
      </c>
      <c r="T203" s="82"/>
      <c r="U203" s="82"/>
      <c r="V203" s="82"/>
    </row>
    <row r="204" spans="3:22" ht="16.5" thickTop="1" thickBot="1" x14ac:dyDescent="0.3">
      <c r="C204" s="42" t="str">
        <f>IFERROR(INDEX(Jogos!A:A,MATCH(J204,Jogos!$J:$J,0)),"-")</f>
        <v>-</v>
      </c>
      <c r="D204" s="55" t="str">
        <f>IFERROR(INDEX('HT(Home) %'!M:M,MATCH(J204,'HT(Home) %'!$A:$A,0)),"-")</f>
        <v>-</v>
      </c>
      <c r="E204" s="55" t="str">
        <f>IFERROR(INDEX('HT(Home) %'!K:K,MATCH(J204,'HT(Home) %'!$A:$A,0)),"-")</f>
        <v>-</v>
      </c>
      <c r="F204" s="42">
        <f t="shared" si="6"/>
        <v>0</v>
      </c>
      <c r="G204" s="42" t="str">
        <f>IFERROR(INDEX(Matches!$N:$N,MATCH(J204,Matches!$B:$B,0)),"-")</f>
        <v>-</v>
      </c>
      <c r="H204" s="42" t="str">
        <f>IFERROR(INDEX(Matches!$O:$O,MATCH(J204,Matches!$B:$B,0)),"-")</f>
        <v>-</v>
      </c>
      <c r="I204" s="42" t="str">
        <f>IFERROR(INDEX(Matches!$P:$P,MATCH(J204,Matches!$B:$B,0)),"-")</f>
        <v>-</v>
      </c>
      <c r="J204" s="42" t="e">
        <f>INDEX(Jogos[[#This Row],[Column1]],1.8)</f>
        <v>#VALUE!</v>
      </c>
      <c r="K204" s="61" t="e">
        <f>INDEX(Jogos[[#This Row],[2]],1.8)</f>
        <v>#VALUE!</v>
      </c>
      <c r="L204" s="42" t="e">
        <f>INDEX(Jogos[[#This Row],[3]],1.8)</f>
        <v>#VALUE!</v>
      </c>
      <c r="M204" s="42" t="str">
        <f>IFERROR(INDEX(Matches!$W:$W,MATCH(L204,Matches!$B:$B,0)),"-")</f>
        <v>-</v>
      </c>
      <c r="N204" s="42" t="str">
        <f>IFERROR(INDEX(Matches!$X:$X,MATCH(L204,Matches!$B:$B,0)),"-")</f>
        <v>-</v>
      </c>
      <c r="O204" s="42" t="str">
        <f>IFERROR(INDEX(Matches!$Y:$Y,MATCH(L204,Matches!$B:$B,0)),"-")</f>
        <v>-</v>
      </c>
      <c r="P204" s="42">
        <f t="shared" si="7"/>
        <v>0</v>
      </c>
      <c r="Q204" s="55" t="str">
        <f>IFERROR(INDEX('HT(Away) %'!K:K,MATCH(L204,'HT(Away) %'!$A:$A,0)),"-")</f>
        <v>-</v>
      </c>
      <c r="R204" s="55" t="str">
        <f>IFERROR(INDEX('HT(Away) %'!M:M,MATCH(L204,'HT(Away) %'!$A:$A,0)),"-")</f>
        <v>-</v>
      </c>
      <c r="S204" s="82" t="e">
        <f>IF(#REF! = "-", "-",IF(#REF! &gt;#REF!, "Casa Vence", IF(#REF! &lt;#REF!, "Fora Vence", "Jogo Parelho")))</f>
        <v>#REF!</v>
      </c>
      <c r="T204" s="82"/>
      <c r="U204" s="82"/>
      <c r="V204" s="82"/>
    </row>
    <row r="205" spans="3:22" ht="16.5" thickTop="1" thickBot="1" x14ac:dyDescent="0.3">
      <c r="C205" s="42" t="str">
        <f>IFERROR(INDEX(Jogos!A:A,MATCH(J205,Jogos!$J:$J,0)),"-")</f>
        <v>-</v>
      </c>
      <c r="D205" s="55" t="str">
        <f>IFERROR(INDEX('HT(Home) %'!M:M,MATCH(J205,'HT(Home) %'!$A:$A,0)),"-")</f>
        <v>-</v>
      </c>
      <c r="E205" s="55" t="str">
        <f>IFERROR(INDEX('HT(Home) %'!K:K,MATCH(J205,'HT(Home) %'!$A:$A,0)),"-")</f>
        <v>-</v>
      </c>
      <c r="F205" s="42">
        <f t="shared" si="6"/>
        <v>0</v>
      </c>
      <c r="G205" s="42" t="str">
        <f>IFERROR(INDEX(Matches!$N:$N,MATCH(J205,Matches!$B:$B,0)),"-")</f>
        <v>-</v>
      </c>
      <c r="H205" s="42" t="str">
        <f>IFERROR(INDEX(Matches!$O:$O,MATCH(J205,Matches!$B:$B,0)),"-")</f>
        <v>-</v>
      </c>
      <c r="I205" s="42" t="str">
        <f>IFERROR(INDEX(Matches!$P:$P,MATCH(J205,Matches!$B:$B,0)),"-")</f>
        <v>-</v>
      </c>
      <c r="J205" s="42" t="e">
        <f>INDEX(Jogos[[#This Row],[Column1]],1.8)</f>
        <v>#VALUE!</v>
      </c>
      <c r="K205" s="61" t="e">
        <f>INDEX(Jogos[[#This Row],[2]],1.8)</f>
        <v>#VALUE!</v>
      </c>
      <c r="L205" s="42" t="e">
        <f>INDEX(Jogos[[#This Row],[3]],1.8)</f>
        <v>#VALUE!</v>
      </c>
      <c r="M205" s="42" t="str">
        <f>IFERROR(INDEX(Matches!$W:$W,MATCH(L205,Matches!$B:$B,0)),"-")</f>
        <v>-</v>
      </c>
      <c r="N205" s="42" t="str">
        <f>IFERROR(INDEX(Matches!$X:$X,MATCH(L205,Matches!$B:$B,0)),"-")</f>
        <v>-</v>
      </c>
      <c r="O205" s="42" t="str">
        <f>IFERROR(INDEX(Matches!$Y:$Y,MATCH(L205,Matches!$B:$B,0)),"-")</f>
        <v>-</v>
      </c>
      <c r="P205" s="42">
        <f t="shared" si="7"/>
        <v>0</v>
      </c>
      <c r="Q205" s="55" t="str">
        <f>IFERROR(INDEX('HT(Away) %'!K:K,MATCH(L205,'HT(Away) %'!$A:$A,0)),"-")</f>
        <v>-</v>
      </c>
      <c r="R205" s="55" t="str">
        <f>IFERROR(INDEX('HT(Away) %'!M:M,MATCH(L205,'HT(Away) %'!$A:$A,0)),"-")</f>
        <v>-</v>
      </c>
      <c r="S205" s="82" t="e">
        <f>IF(#REF! = "-", "-",IF(#REF! &gt;#REF!, "Casa Vence", IF(#REF! &lt;#REF!, "Fora Vence", "Jogo Parelho")))</f>
        <v>#REF!</v>
      </c>
      <c r="T205" s="82"/>
      <c r="U205" s="82"/>
      <c r="V205" s="82"/>
    </row>
    <row r="206" spans="3:22" ht="16.5" thickTop="1" thickBot="1" x14ac:dyDescent="0.3">
      <c r="C206" s="42" t="str">
        <f>IFERROR(INDEX(Jogos!A:A,MATCH(J206,Jogos!$J:$J,0)),"-")</f>
        <v>-</v>
      </c>
      <c r="D206" s="55" t="str">
        <f>IFERROR(INDEX('HT(Home) %'!M:M,MATCH(J206,'HT(Home) %'!$A:$A,0)),"-")</f>
        <v>-</v>
      </c>
      <c r="E206" s="55" t="str">
        <f>IFERROR(INDEX('HT(Home) %'!K:K,MATCH(J206,'HT(Home) %'!$A:$A,0)),"-")</f>
        <v>-</v>
      </c>
      <c r="F206" s="42">
        <f t="shared" si="6"/>
        <v>0</v>
      </c>
      <c r="G206" s="42" t="str">
        <f>IFERROR(INDEX(Matches!$N:$N,MATCH(J206,Matches!$B:$B,0)),"-")</f>
        <v>-</v>
      </c>
      <c r="H206" s="42" t="str">
        <f>IFERROR(INDEX(Matches!$O:$O,MATCH(J206,Matches!$B:$B,0)),"-")</f>
        <v>-</v>
      </c>
      <c r="I206" s="42" t="str">
        <f>IFERROR(INDEX(Matches!$P:$P,MATCH(J206,Matches!$B:$B,0)),"-")</f>
        <v>-</v>
      </c>
      <c r="J206" s="42" t="e">
        <f>INDEX(Jogos[[#This Row],[Column1]],1.8)</f>
        <v>#VALUE!</v>
      </c>
      <c r="K206" s="61" t="e">
        <f>INDEX(Jogos[[#This Row],[2]],1.8)</f>
        <v>#VALUE!</v>
      </c>
      <c r="L206" s="42" t="e">
        <f>INDEX(Jogos[[#This Row],[3]],1.8)</f>
        <v>#VALUE!</v>
      </c>
      <c r="M206" s="42" t="str">
        <f>IFERROR(INDEX(Matches!$W:$W,MATCH(L206,Matches!$B:$B,0)),"-")</f>
        <v>-</v>
      </c>
      <c r="N206" s="42" t="str">
        <f>IFERROR(INDEX(Matches!$X:$X,MATCH(L206,Matches!$B:$B,0)),"-")</f>
        <v>-</v>
      </c>
      <c r="O206" s="42" t="str">
        <f>IFERROR(INDEX(Matches!$Y:$Y,MATCH(L206,Matches!$B:$B,0)),"-")</f>
        <v>-</v>
      </c>
      <c r="P206" s="42">
        <f t="shared" si="7"/>
        <v>0</v>
      </c>
      <c r="Q206" s="55" t="str">
        <f>IFERROR(INDEX('HT(Away) %'!K:K,MATCH(L206,'HT(Away) %'!$A:$A,0)),"-")</f>
        <v>-</v>
      </c>
      <c r="R206" s="55" t="str">
        <f>IFERROR(INDEX('HT(Away) %'!M:M,MATCH(L206,'HT(Away) %'!$A:$A,0)),"-")</f>
        <v>-</v>
      </c>
      <c r="S206" s="82" t="e">
        <f>IF(#REF! = "-", "-",IF(#REF! &gt;#REF!, "Casa Vence", IF(#REF! &lt;#REF!, "Fora Vence", "Jogo Parelho")))</f>
        <v>#REF!</v>
      </c>
      <c r="T206" s="82"/>
      <c r="U206" s="82"/>
      <c r="V206" s="82"/>
    </row>
    <row r="207" spans="3:22" ht="16.5" thickTop="1" thickBot="1" x14ac:dyDescent="0.3">
      <c r="C207" s="42" t="str">
        <f>IFERROR(INDEX(Jogos!A:A,MATCH(J207,Jogos!$J:$J,0)),"-")</f>
        <v>-</v>
      </c>
      <c r="D207" s="55" t="str">
        <f>IFERROR(INDEX('HT(Home) %'!M:M,MATCH(J207,'HT(Home) %'!$A:$A,0)),"-")</f>
        <v>-</v>
      </c>
      <c r="E207" s="55" t="str">
        <f>IFERROR(INDEX('HT(Home) %'!K:K,MATCH(J207,'HT(Home) %'!$A:$A,0)),"-")</f>
        <v>-</v>
      </c>
      <c r="F207" s="42">
        <f t="shared" si="6"/>
        <v>0</v>
      </c>
      <c r="G207" s="42" t="str">
        <f>IFERROR(INDEX(Matches!$N:$N,MATCH(J207,Matches!$B:$B,0)),"-")</f>
        <v>-</v>
      </c>
      <c r="H207" s="42" t="str">
        <f>IFERROR(INDEX(Matches!$O:$O,MATCH(J207,Matches!$B:$B,0)),"-")</f>
        <v>-</v>
      </c>
      <c r="I207" s="42" t="str">
        <f>IFERROR(INDEX(Matches!$P:$P,MATCH(J207,Matches!$B:$B,0)),"-")</f>
        <v>-</v>
      </c>
      <c r="J207" s="42" t="e">
        <f>INDEX(Jogos[[#This Row],[Column1]],1.8)</f>
        <v>#VALUE!</v>
      </c>
      <c r="K207" s="61" t="e">
        <f>INDEX(Jogos[[#This Row],[2]],1.8)</f>
        <v>#VALUE!</v>
      </c>
      <c r="L207" s="42" t="e">
        <f>INDEX(Jogos[[#This Row],[3]],1.8)</f>
        <v>#VALUE!</v>
      </c>
      <c r="M207" s="42" t="str">
        <f>IFERROR(INDEX(Matches!$W:$W,MATCH(L207,Matches!$B:$B,0)),"-")</f>
        <v>-</v>
      </c>
      <c r="N207" s="42" t="str">
        <f>IFERROR(INDEX(Matches!$X:$X,MATCH(L207,Matches!$B:$B,0)),"-")</f>
        <v>-</v>
      </c>
      <c r="O207" s="42" t="str">
        <f>IFERROR(INDEX(Matches!$Y:$Y,MATCH(L207,Matches!$B:$B,0)),"-")</f>
        <v>-</v>
      </c>
      <c r="P207" s="42">
        <f t="shared" si="7"/>
        <v>0</v>
      </c>
      <c r="Q207" s="55" t="str">
        <f>IFERROR(INDEX('HT(Away) %'!K:K,MATCH(L207,'HT(Away) %'!$A:$A,0)),"-")</f>
        <v>-</v>
      </c>
      <c r="R207" s="55" t="str">
        <f>IFERROR(INDEX('HT(Away) %'!M:M,MATCH(L207,'HT(Away) %'!$A:$A,0)),"-")</f>
        <v>-</v>
      </c>
      <c r="S207" s="82" t="e">
        <f>IF(#REF! = "-", "-",IF(#REF! &gt;#REF!, "Casa Vence", IF(#REF! &lt;#REF!, "Fora Vence", "Jogo Parelho")))</f>
        <v>#REF!</v>
      </c>
      <c r="T207" s="82"/>
      <c r="U207" s="82"/>
      <c r="V207" s="82"/>
    </row>
    <row r="208" spans="3:22" ht="16.5" thickTop="1" thickBot="1" x14ac:dyDescent="0.3">
      <c r="C208" s="42" t="str">
        <f>IFERROR(INDEX(Jogos!A:A,MATCH(J208,Jogos!$J:$J,0)),"-")</f>
        <v>-</v>
      </c>
      <c r="D208" s="55" t="str">
        <f>IFERROR(INDEX('HT(Home) %'!M:M,MATCH(J208,'HT(Home) %'!$A:$A,0)),"-")</f>
        <v>-</v>
      </c>
      <c r="E208" s="55" t="str">
        <f>IFERROR(INDEX('HT(Home) %'!K:K,MATCH(J208,'HT(Home) %'!$A:$A,0)),"-")</f>
        <v>-</v>
      </c>
      <c r="F208" s="42">
        <f t="shared" si="6"/>
        <v>0</v>
      </c>
      <c r="G208" s="42" t="str">
        <f>IFERROR(INDEX(Matches!$N:$N,MATCH(J208,Matches!$B:$B,0)),"-")</f>
        <v>-</v>
      </c>
      <c r="H208" s="42" t="str">
        <f>IFERROR(INDEX(Matches!$O:$O,MATCH(J208,Matches!$B:$B,0)),"-")</f>
        <v>-</v>
      </c>
      <c r="I208" s="42" t="str">
        <f>IFERROR(INDEX(Matches!$P:$P,MATCH(J208,Matches!$B:$B,0)),"-")</f>
        <v>-</v>
      </c>
      <c r="J208" s="42" t="e">
        <f>INDEX(Jogos[[#This Row],[Column1]],1.8)</f>
        <v>#VALUE!</v>
      </c>
      <c r="K208" s="61" t="e">
        <f>INDEX(Jogos[[#This Row],[2]],1.8)</f>
        <v>#VALUE!</v>
      </c>
      <c r="L208" s="42" t="e">
        <f>INDEX(Jogos[[#This Row],[3]],1.8)</f>
        <v>#VALUE!</v>
      </c>
      <c r="M208" s="42" t="str">
        <f>IFERROR(INDEX(Matches!$W:$W,MATCH(L208,Matches!$B:$B,0)),"-")</f>
        <v>-</v>
      </c>
      <c r="N208" s="42" t="str">
        <f>IFERROR(INDEX(Matches!$X:$X,MATCH(L208,Matches!$B:$B,0)),"-")</f>
        <v>-</v>
      </c>
      <c r="O208" s="42" t="str">
        <f>IFERROR(INDEX(Matches!$Y:$Y,MATCH(L208,Matches!$B:$B,0)),"-")</f>
        <v>-</v>
      </c>
      <c r="P208" s="42">
        <f t="shared" si="7"/>
        <v>0</v>
      </c>
      <c r="Q208" s="55" t="str">
        <f>IFERROR(INDEX('HT(Away) %'!K:K,MATCH(L208,'HT(Away) %'!$A:$A,0)),"-")</f>
        <v>-</v>
      </c>
      <c r="R208" s="55" t="str">
        <f>IFERROR(INDEX('HT(Away) %'!M:M,MATCH(L208,'HT(Away) %'!$A:$A,0)),"-")</f>
        <v>-</v>
      </c>
      <c r="S208" s="82" t="e">
        <f>IF(#REF! = "-", "-",IF(#REF! &gt;#REF!, "Casa Vence", IF(#REF! &lt;#REF!, "Fora Vence", "Jogo Parelho")))</f>
        <v>#REF!</v>
      </c>
      <c r="T208" s="82"/>
      <c r="U208" s="82"/>
      <c r="V208" s="82"/>
    </row>
    <row r="209" spans="3:22" ht="16.5" thickTop="1" thickBot="1" x14ac:dyDescent="0.3">
      <c r="C209" s="42" t="str">
        <f>IFERROR(INDEX(Jogos!A:A,MATCH(J209,Jogos!$J:$J,0)),"-")</f>
        <v>-</v>
      </c>
      <c r="D209" s="55" t="str">
        <f>IFERROR(INDEX('HT(Home) %'!M:M,MATCH(J209,'HT(Home) %'!$A:$A,0)),"-")</f>
        <v>-</v>
      </c>
      <c r="E209" s="55" t="str">
        <f>IFERROR(INDEX('HT(Home) %'!K:K,MATCH(J209,'HT(Home) %'!$A:$A,0)),"-")</f>
        <v>-</v>
      </c>
      <c r="F209" s="42">
        <f t="shared" si="6"/>
        <v>0</v>
      </c>
      <c r="G209" s="42" t="str">
        <f>IFERROR(INDEX(Matches!$N:$N,MATCH(J209,Matches!$B:$B,0)),"-")</f>
        <v>-</v>
      </c>
      <c r="H209" s="42" t="str">
        <f>IFERROR(INDEX(Matches!$O:$O,MATCH(J209,Matches!$B:$B,0)),"-")</f>
        <v>-</v>
      </c>
      <c r="I209" s="42" t="str">
        <f>IFERROR(INDEX(Matches!$P:$P,MATCH(J209,Matches!$B:$B,0)),"-")</f>
        <v>-</v>
      </c>
      <c r="J209" s="42" t="e">
        <f>INDEX(Jogos[[#This Row],[Column1]],1.8)</f>
        <v>#VALUE!</v>
      </c>
      <c r="K209" s="61" t="e">
        <f>INDEX(Jogos[[#This Row],[2]],1.8)</f>
        <v>#VALUE!</v>
      </c>
      <c r="L209" s="42" t="e">
        <f>INDEX(Jogos[[#This Row],[3]],1.8)</f>
        <v>#VALUE!</v>
      </c>
      <c r="M209" s="42" t="str">
        <f>IFERROR(INDEX(Matches!$W:$W,MATCH(L209,Matches!$B:$B,0)),"-")</f>
        <v>-</v>
      </c>
      <c r="N209" s="42" t="str">
        <f>IFERROR(INDEX(Matches!$X:$X,MATCH(L209,Matches!$B:$B,0)),"-")</f>
        <v>-</v>
      </c>
      <c r="O209" s="42" t="str">
        <f>IFERROR(INDEX(Matches!$Y:$Y,MATCH(L209,Matches!$B:$B,0)),"-")</f>
        <v>-</v>
      </c>
      <c r="P209" s="42">
        <f t="shared" si="7"/>
        <v>0</v>
      </c>
      <c r="Q209" s="55" t="str">
        <f>IFERROR(INDEX('HT(Away) %'!K:K,MATCH(L209,'HT(Away) %'!$A:$A,0)),"-")</f>
        <v>-</v>
      </c>
      <c r="R209" s="55" t="str">
        <f>IFERROR(INDEX('HT(Away) %'!M:M,MATCH(L209,'HT(Away) %'!$A:$A,0)),"-")</f>
        <v>-</v>
      </c>
      <c r="S209" s="82" t="e">
        <f>IF(#REF! = "-", "-",IF(#REF! &gt;#REF!, "Casa Vence", IF(#REF! &lt;#REF!, "Fora Vence", "Jogo Parelho")))</f>
        <v>#REF!</v>
      </c>
      <c r="T209" s="82"/>
      <c r="U209" s="82"/>
      <c r="V209" s="82"/>
    </row>
    <row r="210" spans="3:22" ht="16.5" thickTop="1" thickBot="1" x14ac:dyDescent="0.3">
      <c r="C210" s="42" t="str">
        <f>IFERROR(INDEX(Jogos!A:A,MATCH(J210,Jogos!$J:$J,0)),"-")</f>
        <v>-</v>
      </c>
      <c r="D210" s="55" t="str">
        <f>IFERROR(INDEX('HT(Home) %'!M:M,MATCH(J210,'HT(Home) %'!$A:$A,0)),"-")</f>
        <v>-</v>
      </c>
      <c r="E210" s="55" t="str">
        <f>IFERROR(INDEX('HT(Home) %'!K:K,MATCH(J210,'HT(Home) %'!$A:$A,0)),"-")</f>
        <v>-</v>
      </c>
      <c r="F210" s="42">
        <f t="shared" si="6"/>
        <v>0</v>
      </c>
      <c r="G210" s="42" t="str">
        <f>IFERROR(INDEX(Matches!$N:$N,MATCH(J210,Matches!$B:$B,0)),"-")</f>
        <v>-</v>
      </c>
      <c r="H210" s="42" t="str">
        <f>IFERROR(INDEX(Matches!$O:$O,MATCH(J210,Matches!$B:$B,0)),"-")</f>
        <v>-</v>
      </c>
      <c r="I210" s="42" t="str">
        <f>IFERROR(INDEX(Matches!$P:$P,MATCH(J210,Matches!$B:$B,0)),"-")</f>
        <v>-</v>
      </c>
      <c r="J210" s="42" t="e">
        <f>INDEX(Jogos[[#This Row],[Column1]],1.8)</f>
        <v>#VALUE!</v>
      </c>
      <c r="K210" s="61" t="e">
        <f>INDEX(Jogos[[#This Row],[2]],1.8)</f>
        <v>#VALUE!</v>
      </c>
      <c r="L210" s="42" t="e">
        <f>INDEX(Jogos[[#This Row],[3]],1.8)</f>
        <v>#VALUE!</v>
      </c>
      <c r="M210" s="42" t="str">
        <f>IFERROR(INDEX(Matches!$W:$W,MATCH(L210,Matches!$B:$B,0)),"-")</f>
        <v>-</v>
      </c>
      <c r="N210" s="42" t="str">
        <f>IFERROR(INDEX(Matches!$X:$X,MATCH(L210,Matches!$B:$B,0)),"-")</f>
        <v>-</v>
      </c>
      <c r="O210" s="42" t="str">
        <f>IFERROR(INDEX(Matches!$Y:$Y,MATCH(L210,Matches!$B:$B,0)),"-")</f>
        <v>-</v>
      </c>
      <c r="P210" s="42">
        <f t="shared" si="7"/>
        <v>0</v>
      </c>
      <c r="Q210" s="55" t="str">
        <f>IFERROR(INDEX('HT(Away) %'!K:K,MATCH(L210,'HT(Away) %'!$A:$A,0)),"-")</f>
        <v>-</v>
      </c>
      <c r="R210" s="55" t="str">
        <f>IFERROR(INDEX('HT(Away) %'!M:M,MATCH(L210,'HT(Away) %'!$A:$A,0)),"-")</f>
        <v>-</v>
      </c>
      <c r="S210" s="82" t="e">
        <f>IF(#REF! = "-", "-",IF(#REF! &gt;#REF!, "Casa Vence", IF(#REF! &lt;#REF!, "Fora Vence", "Jogo Parelho")))</f>
        <v>#REF!</v>
      </c>
      <c r="T210" s="82"/>
      <c r="U210" s="82"/>
      <c r="V210" s="82"/>
    </row>
    <row r="211" spans="3:22" ht="16.5" thickTop="1" thickBot="1" x14ac:dyDescent="0.3">
      <c r="C211" s="42" t="str">
        <f>IFERROR(INDEX(Jogos!A:A,MATCH(J211,Jogos!$J:$J,0)),"-")</f>
        <v>-</v>
      </c>
      <c r="D211" s="55" t="str">
        <f>IFERROR(INDEX('HT(Home) %'!M:M,MATCH(J211,'HT(Home) %'!$A:$A,0)),"-")</f>
        <v>-</v>
      </c>
      <c r="E211" s="55" t="str">
        <f>IFERROR(INDEX('HT(Home) %'!K:K,MATCH(J211,'HT(Home) %'!$A:$A,0)),"-")</f>
        <v>-</v>
      </c>
      <c r="F211" s="42">
        <f t="shared" si="6"/>
        <v>0</v>
      </c>
      <c r="G211" s="42" t="str">
        <f>IFERROR(INDEX(Matches!$N:$N,MATCH(J211,Matches!$B:$B,0)),"-")</f>
        <v>-</v>
      </c>
      <c r="H211" s="42" t="str">
        <f>IFERROR(INDEX(Matches!$O:$O,MATCH(J211,Matches!$B:$B,0)),"-")</f>
        <v>-</v>
      </c>
      <c r="I211" s="42" t="str">
        <f>IFERROR(INDEX(Matches!$P:$P,MATCH(J211,Matches!$B:$B,0)),"-")</f>
        <v>-</v>
      </c>
      <c r="J211" s="42" t="e">
        <f>INDEX(Jogos[[#This Row],[Column1]],1.8)</f>
        <v>#VALUE!</v>
      </c>
      <c r="K211" s="61" t="e">
        <f>INDEX(Jogos[[#This Row],[2]],1.8)</f>
        <v>#VALUE!</v>
      </c>
      <c r="L211" s="42" t="e">
        <f>INDEX(Jogos[[#This Row],[3]],1.8)</f>
        <v>#VALUE!</v>
      </c>
      <c r="M211" s="42" t="str">
        <f>IFERROR(INDEX(Matches!$W:$W,MATCH(L211,Matches!$B:$B,0)),"-")</f>
        <v>-</v>
      </c>
      <c r="N211" s="42" t="str">
        <f>IFERROR(INDEX(Matches!$X:$X,MATCH(L211,Matches!$B:$B,0)),"-")</f>
        <v>-</v>
      </c>
      <c r="O211" s="42" t="str">
        <f>IFERROR(INDEX(Matches!$Y:$Y,MATCH(L211,Matches!$B:$B,0)),"-")</f>
        <v>-</v>
      </c>
      <c r="P211" s="42">
        <f t="shared" si="7"/>
        <v>0</v>
      </c>
      <c r="Q211" s="55" t="str">
        <f>IFERROR(INDEX('HT(Away) %'!K:K,MATCH(L211,'HT(Away) %'!$A:$A,0)),"-")</f>
        <v>-</v>
      </c>
      <c r="R211" s="55" t="str">
        <f>IFERROR(INDEX('HT(Away) %'!M:M,MATCH(L211,'HT(Away) %'!$A:$A,0)),"-")</f>
        <v>-</v>
      </c>
      <c r="S211" s="82" t="e">
        <f>IF(#REF! = "-", "-",IF(#REF! &gt;#REF!, "Casa Vence", IF(#REF! &lt;#REF!, "Fora Vence", "Jogo Parelho")))</f>
        <v>#REF!</v>
      </c>
      <c r="T211" s="82"/>
      <c r="U211" s="82"/>
      <c r="V211" s="82"/>
    </row>
    <row r="212" spans="3:22" ht="16.5" thickTop="1" thickBot="1" x14ac:dyDescent="0.3">
      <c r="C212" s="42" t="str">
        <f>IFERROR(INDEX(Jogos!A:A,MATCH(J212,Jogos!$J:$J,0)),"-")</f>
        <v>-</v>
      </c>
      <c r="D212" s="55" t="str">
        <f>IFERROR(INDEX('HT(Home) %'!M:M,MATCH(J212,'HT(Home) %'!$A:$A,0)),"-")</f>
        <v>-</v>
      </c>
      <c r="E212" s="55" t="str">
        <f>IFERROR(INDEX('HT(Home) %'!K:K,MATCH(J212,'HT(Home) %'!$A:$A,0)),"-")</f>
        <v>-</v>
      </c>
      <c r="F212" s="42">
        <f t="shared" si="6"/>
        <v>0</v>
      </c>
      <c r="G212" s="42" t="str">
        <f>IFERROR(INDEX(Matches!$N:$N,MATCH(J212,Matches!$B:$B,0)),"-")</f>
        <v>-</v>
      </c>
      <c r="H212" s="42" t="str">
        <f>IFERROR(INDEX(Matches!$O:$O,MATCH(J212,Matches!$B:$B,0)),"-")</f>
        <v>-</v>
      </c>
      <c r="I212" s="42" t="str">
        <f>IFERROR(INDEX(Matches!$P:$P,MATCH(J212,Matches!$B:$B,0)),"-")</f>
        <v>-</v>
      </c>
      <c r="J212" s="42" t="e">
        <f>INDEX(Jogos[[#This Row],[Column1]],1.8)</f>
        <v>#VALUE!</v>
      </c>
      <c r="K212" s="61" t="e">
        <f>INDEX(Jogos[[#This Row],[2]],1.8)</f>
        <v>#VALUE!</v>
      </c>
      <c r="L212" s="42" t="e">
        <f>INDEX(Jogos[[#This Row],[3]],1.8)</f>
        <v>#VALUE!</v>
      </c>
      <c r="M212" s="42" t="str">
        <f>IFERROR(INDEX(Matches!$W:$W,MATCH(L212,Matches!$B:$B,0)),"-")</f>
        <v>-</v>
      </c>
      <c r="N212" s="42" t="str">
        <f>IFERROR(INDEX(Matches!$X:$X,MATCH(L212,Matches!$B:$B,0)),"-")</f>
        <v>-</v>
      </c>
      <c r="O212" s="42" t="str">
        <f>IFERROR(INDEX(Matches!$Y:$Y,MATCH(L212,Matches!$B:$B,0)),"-")</f>
        <v>-</v>
      </c>
      <c r="P212" s="42">
        <f t="shared" si="7"/>
        <v>0</v>
      </c>
      <c r="Q212" s="55" t="str">
        <f>IFERROR(INDEX('HT(Away) %'!K:K,MATCH(L212,'HT(Away) %'!$A:$A,0)),"-")</f>
        <v>-</v>
      </c>
      <c r="R212" s="55" t="str">
        <f>IFERROR(INDEX('HT(Away) %'!M:M,MATCH(L212,'HT(Away) %'!$A:$A,0)),"-")</f>
        <v>-</v>
      </c>
      <c r="S212" s="82" t="e">
        <f>IF(#REF! = "-", "-",IF(#REF! &gt;#REF!, "Casa Vence", IF(#REF! &lt;#REF!, "Fora Vence", "Jogo Parelho")))</f>
        <v>#REF!</v>
      </c>
      <c r="T212" s="82"/>
      <c r="U212" s="82"/>
      <c r="V212" s="82"/>
    </row>
    <row r="213" spans="3:22" ht="16.5" thickTop="1" thickBot="1" x14ac:dyDescent="0.3">
      <c r="C213" s="42" t="str">
        <f>IFERROR(INDEX(Jogos!A:A,MATCH(J213,Jogos!$J:$J,0)),"-")</f>
        <v>-</v>
      </c>
      <c r="D213" s="55" t="str">
        <f>IFERROR(INDEX('HT(Home) %'!M:M,MATCH(J213,'HT(Home) %'!$A:$A,0)),"-")</f>
        <v>-</v>
      </c>
      <c r="E213" s="55" t="str">
        <f>IFERROR(INDEX('HT(Home) %'!K:K,MATCH(J213,'HT(Home) %'!$A:$A,0)),"-")</f>
        <v>-</v>
      </c>
      <c r="F213" s="42">
        <f t="shared" si="6"/>
        <v>0</v>
      </c>
      <c r="G213" s="42" t="str">
        <f>IFERROR(INDEX(Matches!$N:$N,MATCH(J213,Matches!$B:$B,0)),"-")</f>
        <v>-</v>
      </c>
      <c r="H213" s="42" t="str">
        <f>IFERROR(INDEX(Matches!$O:$O,MATCH(J213,Matches!$B:$B,0)),"-")</f>
        <v>-</v>
      </c>
      <c r="I213" s="42" t="str">
        <f>IFERROR(INDEX(Matches!$P:$P,MATCH(J213,Matches!$B:$B,0)),"-")</f>
        <v>-</v>
      </c>
      <c r="J213" s="42" t="e">
        <f>INDEX(Jogos[[#This Row],[Column1]],1.8)</f>
        <v>#VALUE!</v>
      </c>
      <c r="K213" s="61" t="e">
        <f>INDEX(Jogos[[#This Row],[2]],1.8)</f>
        <v>#VALUE!</v>
      </c>
      <c r="L213" s="42" t="e">
        <f>INDEX(Jogos[[#This Row],[3]],1.8)</f>
        <v>#VALUE!</v>
      </c>
      <c r="M213" s="42" t="str">
        <f>IFERROR(INDEX(Matches!$W:$W,MATCH(L213,Matches!$B:$B,0)),"-")</f>
        <v>-</v>
      </c>
      <c r="N213" s="42" t="str">
        <f>IFERROR(INDEX(Matches!$X:$X,MATCH(L213,Matches!$B:$B,0)),"-")</f>
        <v>-</v>
      </c>
      <c r="O213" s="42" t="str">
        <f>IFERROR(INDEX(Matches!$Y:$Y,MATCH(L213,Matches!$B:$B,0)),"-")</f>
        <v>-</v>
      </c>
      <c r="P213" s="42">
        <f t="shared" si="7"/>
        <v>0</v>
      </c>
      <c r="Q213" s="55" t="str">
        <f>IFERROR(INDEX('HT(Away) %'!K:K,MATCH(L213,'HT(Away) %'!$A:$A,0)),"-")</f>
        <v>-</v>
      </c>
      <c r="R213" s="55" t="str">
        <f>IFERROR(INDEX('HT(Away) %'!M:M,MATCH(L213,'HT(Away) %'!$A:$A,0)),"-")</f>
        <v>-</v>
      </c>
      <c r="S213" s="82" t="e">
        <f>IF(#REF! = "-", "-",IF(#REF! &gt;#REF!, "Casa Vence", IF(#REF! &lt;#REF!, "Fora Vence", "Jogo Parelho")))</f>
        <v>#REF!</v>
      </c>
      <c r="T213" s="82"/>
      <c r="U213" s="82"/>
      <c r="V213" s="82"/>
    </row>
    <row r="214" spans="3:22" ht="16.5" thickTop="1" thickBot="1" x14ac:dyDescent="0.3">
      <c r="C214" s="42" t="str">
        <f>IFERROR(INDEX(Jogos!A:A,MATCH(J214,Jogos!$J:$J,0)),"-")</f>
        <v>-</v>
      </c>
      <c r="D214" s="55" t="str">
        <f>IFERROR(INDEX('HT(Home) %'!M:M,MATCH(J214,'HT(Home) %'!$A:$A,0)),"-")</f>
        <v>-</v>
      </c>
      <c r="E214" s="55" t="str">
        <f>IFERROR(INDEX('HT(Home) %'!K:K,MATCH(J214,'HT(Home) %'!$A:$A,0)),"-")</f>
        <v>-</v>
      </c>
      <c r="F214" s="42">
        <f t="shared" si="6"/>
        <v>0</v>
      </c>
      <c r="G214" s="42" t="str">
        <f>IFERROR(INDEX(Matches!$N:$N,MATCH(J214,Matches!$B:$B,0)),"-")</f>
        <v>-</v>
      </c>
      <c r="H214" s="42" t="str">
        <f>IFERROR(INDEX(Matches!$O:$O,MATCH(J214,Matches!$B:$B,0)),"-")</f>
        <v>-</v>
      </c>
      <c r="I214" s="42" t="str">
        <f>IFERROR(INDEX(Matches!$P:$P,MATCH(J214,Matches!$B:$B,0)),"-")</f>
        <v>-</v>
      </c>
      <c r="J214" s="42" t="e">
        <f>INDEX(Jogos[[#This Row],[Column1]],1.8)</f>
        <v>#VALUE!</v>
      </c>
      <c r="K214" s="61" t="e">
        <f>INDEX(Jogos[[#This Row],[2]],1.8)</f>
        <v>#VALUE!</v>
      </c>
      <c r="L214" s="42" t="e">
        <f>INDEX(Jogos[[#This Row],[3]],1.8)</f>
        <v>#VALUE!</v>
      </c>
      <c r="M214" s="42" t="str">
        <f>IFERROR(INDEX(Matches!$W:$W,MATCH(L214,Matches!$B:$B,0)),"-")</f>
        <v>-</v>
      </c>
      <c r="N214" s="42" t="str">
        <f>IFERROR(INDEX(Matches!$X:$X,MATCH(L214,Matches!$B:$B,0)),"-")</f>
        <v>-</v>
      </c>
      <c r="O214" s="42" t="str">
        <f>IFERROR(INDEX(Matches!$Y:$Y,MATCH(L214,Matches!$B:$B,0)),"-")</f>
        <v>-</v>
      </c>
      <c r="P214" s="42">
        <f t="shared" si="7"/>
        <v>0</v>
      </c>
      <c r="Q214" s="55" t="str">
        <f>IFERROR(INDEX('HT(Away) %'!K:K,MATCH(L214,'HT(Away) %'!$A:$A,0)),"-")</f>
        <v>-</v>
      </c>
      <c r="R214" s="55" t="str">
        <f>IFERROR(INDEX('HT(Away) %'!M:M,MATCH(L214,'HT(Away) %'!$A:$A,0)),"-")</f>
        <v>-</v>
      </c>
      <c r="S214" s="82" t="e">
        <f>IF(#REF! = "-", "-",IF(#REF! &gt;#REF!, "Casa Vence", IF(#REF! &lt;#REF!, "Fora Vence", "Jogo Parelho")))</f>
        <v>#REF!</v>
      </c>
      <c r="T214" s="82"/>
      <c r="U214" s="82"/>
      <c r="V214" s="82"/>
    </row>
    <row r="215" spans="3:22" ht="16.5" thickTop="1" thickBot="1" x14ac:dyDescent="0.3">
      <c r="C215" s="42" t="str">
        <f>IFERROR(INDEX(Jogos!A:A,MATCH(J215,Jogos!$J:$J,0)),"-")</f>
        <v>-</v>
      </c>
      <c r="D215" s="55" t="str">
        <f>IFERROR(INDEX('HT(Home) %'!M:M,MATCH(J215,'HT(Home) %'!$A:$A,0)),"-")</f>
        <v>-</v>
      </c>
      <c r="E215" s="55" t="str">
        <f>IFERROR(INDEX('HT(Home) %'!K:K,MATCH(J215,'HT(Home) %'!$A:$A,0)),"-")</f>
        <v>-</v>
      </c>
      <c r="F215" s="42">
        <f t="shared" si="6"/>
        <v>0</v>
      </c>
      <c r="G215" s="42" t="str">
        <f>IFERROR(INDEX(Matches!$N:$N,MATCH(J215,Matches!$B:$B,0)),"-")</f>
        <v>-</v>
      </c>
      <c r="H215" s="42" t="str">
        <f>IFERROR(INDEX(Matches!$O:$O,MATCH(J215,Matches!$B:$B,0)),"-")</f>
        <v>-</v>
      </c>
      <c r="I215" s="42" t="str">
        <f>IFERROR(INDEX(Matches!$P:$P,MATCH(J215,Matches!$B:$B,0)),"-")</f>
        <v>-</v>
      </c>
      <c r="J215" s="42" t="e">
        <f>INDEX(Jogos[[#This Row],[Column1]],1.8)</f>
        <v>#VALUE!</v>
      </c>
      <c r="K215" s="61" t="e">
        <f>INDEX(Jogos[[#This Row],[2]],1.8)</f>
        <v>#VALUE!</v>
      </c>
      <c r="L215" s="42" t="e">
        <f>INDEX(Jogos[[#This Row],[3]],1.8)</f>
        <v>#VALUE!</v>
      </c>
      <c r="M215" s="42" t="str">
        <f>IFERROR(INDEX(Matches!$W:$W,MATCH(L215,Matches!$B:$B,0)),"-")</f>
        <v>-</v>
      </c>
      <c r="N215" s="42" t="str">
        <f>IFERROR(INDEX(Matches!$X:$X,MATCH(L215,Matches!$B:$B,0)),"-")</f>
        <v>-</v>
      </c>
      <c r="O215" s="42" t="str">
        <f>IFERROR(INDEX(Matches!$Y:$Y,MATCH(L215,Matches!$B:$B,0)),"-")</f>
        <v>-</v>
      </c>
      <c r="P215" s="42">
        <f t="shared" si="7"/>
        <v>0</v>
      </c>
      <c r="Q215" s="55" t="str">
        <f>IFERROR(INDEX('HT(Away) %'!K:K,MATCH(L215,'HT(Away) %'!$A:$A,0)),"-")</f>
        <v>-</v>
      </c>
      <c r="R215" s="55" t="str">
        <f>IFERROR(INDEX('HT(Away) %'!M:M,MATCH(L215,'HT(Away) %'!$A:$A,0)),"-")</f>
        <v>-</v>
      </c>
      <c r="S215" s="82" t="e">
        <f>IF(#REF! = "-", "-",IF(#REF! &gt;#REF!, "Casa Vence", IF(#REF! &lt;#REF!, "Fora Vence", "Jogo Parelho")))</f>
        <v>#REF!</v>
      </c>
      <c r="T215" s="82"/>
      <c r="U215" s="82"/>
      <c r="V215" s="82"/>
    </row>
    <row r="216" spans="3:22" ht="16.5" thickTop="1" thickBot="1" x14ac:dyDescent="0.3">
      <c r="C216" s="42" t="str">
        <f>IFERROR(INDEX(Jogos!A:A,MATCH(J216,Jogos!$J:$J,0)),"-")</f>
        <v>-</v>
      </c>
      <c r="D216" s="55" t="str">
        <f>IFERROR(INDEX('HT(Home) %'!M:M,MATCH(J216,'HT(Home) %'!$A:$A,0)),"-")</f>
        <v>-</v>
      </c>
      <c r="E216" s="55" t="str">
        <f>IFERROR(INDEX('HT(Home) %'!K:K,MATCH(J216,'HT(Home) %'!$A:$A,0)),"-")</f>
        <v>-</v>
      </c>
      <c r="F216" s="42">
        <f t="shared" si="6"/>
        <v>0</v>
      </c>
      <c r="G216" s="42" t="str">
        <f>IFERROR(INDEX(Matches!$N:$N,MATCH(J216,Matches!$B:$B,0)),"-")</f>
        <v>-</v>
      </c>
      <c r="H216" s="42" t="str">
        <f>IFERROR(INDEX(Matches!$O:$O,MATCH(J216,Matches!$B:$B,0)),"-")</f>
        <v>-</v>
      </c>
      <c r="I216" s="42" t="str">
        <f>IFERROR(INDEX(Matches!$P:$P,MATCH(J216,Matches!$B:$B,0)),"-")</f>
        <v>-</v>
      </c>
      <c r="J216" s="42" t="e">
        <f>INDEX(Jogos[[#This Row],[Column1]],1.8)</f>
        <v>#VALUE!</v>
      </c>
      <c r="K216" s="61" t="e">
        <f>INDEX(Jogos[[#This Row],[2]],1.8)</f>
        <v>#VALUE!</v>
      </c>
      <c r="L216" s="42" t="e">
        <f>INDEX(Jogos[[#This Row],[3]],1.8)</f>
        <v>#VALUE!</v>
      </c>
      <c r="M216" s="42" t="str">
        <f>IFERROR(INDEX(Matches!$W:$W,MATCH(L216,Matches!$B:$B,0)),"-")</f>
        <v>-</v>
      </c>
      <c r="N216" s="42" t="str">
        <f>IFERROR(INDEX(Matches!$X:$X,MATCH(L216,Matches!$B:$B,0)),"-")</f>
        <v>-</v>
      </c>
      <c r="O216" s="42" t="str">
        <f>IFERROR(INDEX(Matches!$Y:$Y,MATCH(L216,Matches!$B:$B,0)),"-")</f>
        <v>-</v>
      </c>
      <c r="P216" s="42">
        <f t="shared" si="7"/>
        <v>0</v>
      </c>
      <c r="Q216" s="55" t="str">
        <f>IFERROR(INDEX('HT(Away) %'!K:K,MATCH(L216,'HT(Away) %'!$A:$A,0)),"-")</f>
        <v>-</v>
      </c>
      <c r="R216" s="55" t="str">
        <f>IFERROR(INDEX('HT(Away) %'!M:M,MATCH(L216,'HT(Away) %'!$A:$A,0)),"-")</f>
        <v>-</v>
      </c>
      <c r="S216" s="82" t="e">
        <f>IF(#REF! = "-", "-",IF(#REF! &gt;#REF!, "Casa Vence", IF(#REF! &lt;#REF!, "Fora Vence", "Jogo Parelho")))</f>
        <v>#REF!</v>
      </c>
      <c r="T216" s="82"/>
      <c r="U216" s="82"/>
      <c r="V216" s="82"/>
    </row>
    <row r="217" spans="3:22" ht="16.5" thickTop="1" thickBot="1" x14ac:dyDescent="0.3">
      <c r="C217" s="42" t="str">
        <f>IFERROR(INDEX(Jogos!A:A,MATCH(J217,Jogos!$J:$J,0)),"-")</f>
        <v>-</v>
      </c>
      <c r="D217" s="55" t="str">
        <f>IFERROR(INDEX('HT(Home) %'!M:M,MATCH(J217,'HT(Home) %'!$A:$A,0)),"-")</f>
        <v>-</v>
      </c>
      <c r="E217" s="55" t="str">
        <f>IFERROR(INDEX('HT(Home) %'!K:K,MATCH(J217,'HT(Home) %'!$A:$A,0)),"-")</f>
        <v>-</v>
      </c>
      <c r="F217" s="42">
        <f t="shared" si="6"/>
        <v>0</v>
      </c>
      <c r="G217" s="42" t="str">
        <f>IFERROR(INDEX(Matches!$N:$N,MATCH(J217,Matches!$B:$B,0)),"-")</f>
        <v>-</v>
      </c>
      <c r="H217" s="42" t="str">
        <f>IFERROR(INDEX(Matches!$O:$O,MATCH(J217,Matches!$B:$B,0)),"-")</f>
        <v>-</v>
      </c>
      <c r="I217" s="42" t="str">
        <f>IFERROR(INDEX(Matches!$P:$P,MATCH(J217,Matches!$B:$B,0)),"-")</f>
        <v>-</v>
      </c>
      <c r="J217" s="42" t="e">
        <f>INDEX(Jogos[[#This Row],[Column1]],1.8)</f>
        <v>#VALUE!</v>
      </c>
      <c r="K217" s="61" t="e">
        <f>INDEX(Jogos[[#This Row],[2]],1.8)</f>
        <v>#VALUE!</v>
      </c>
      <c r="L217" s="42" t="e">
        <f>INDEX(Jogos[[#This Row],[3]],1.8)</f>
        <v>#VALUE!</v>
      </c>
      <c r="M217" s="42" t="str">
        <f>IFERROR(INDEX(Matches!$W:$W,MATCH(L217,Matches!$B:$B,0)),"-")</f>
        <v>-</v>
      </c>
      <c r="N217" s="42" t="str">
        <f>IFERROR(INDEX(Matches!$X:$X,MATCH(L217,Matches!$B:$B,0)),"-")</f>
        <v>-</v>
      </c>
      <c r="O217" s="42" t="str">
        <f>IFERROR(INDEX(Matches!$Y:$Y,MATCH(L217,Matches!$B:$B,0)),"-")</f>
        <v>-</v>
      </c>
      <c r="P217" s="42">
        <f t="shared" si="7"/>
        <v>0</v>
      </c>
      <c r="Q217" s="55" t="str">
        <f>IFERROR(INDEX('HT(Away) %'!K:K,MATCH(L217,'HT(Away) %'!$A:$A,0)),"-")</f>
        <v>-</v>
      </c>
      <c r="R217" s="55" t="str">
        <f>IFERROR(INDEX('HT(Away) %'!M:M,MATCH(L217,'HT(Away) %'!$A:$A,0)),"-")</f>
        <v>-</v>
      </c>
      <c r="S217" s="82" t="e">
        <f>IF(#REF! = "-", "-",IF(#REF! &gt;#REF!, "Casa Vence", IF(#REF! &lt;#REF!, "Fora Vence", "Jogo Parelho")))</f>
        <v>#REF!</v>
      </c>
      <c r="T217" s="82"/>
      <c r="U217" s="82"/>
      <c r="V217" s="82"/>
    </row>
    <row r="218" spans="3:22" ht="16.5" thickTop="1" thickBot="1" x14ac:dyDescent="0.3">
      <c r="C218" s="42" t="str">
        <f>IFERROR(INDEX(Jogos!A:A,MATCH(J218,Jogos!$J:$J,0)),"-")</f>
        <v>-</v>
      </c>
      <c r="D218" s="55" t="str">
        <f>IFERROR(INDEX('HT(Home) %'!M:M,MATCH(J218,'HT(Home) %'!$A:$A,0)),"-")</f>
        <v>-</v>
      </c>
      <c r="E218" s="55" t="str">
        <f>IFERROR(INDEX('HT(Home) %'!K:K,MATCH(J218,'HT(Home) %'!$A:$A,0)),"-")</f>
        <v>-</v>
      </c>
      <c r="F218" s="42">
        <f t="shared" si="6"/>
        <v>0</v>
      </c>
      <c r="G218" s="42" t="str">
        <f>IFERROR(INDEX(Matches!$N:$N,MATCH(J218,Matches!$B:$B,0)),"-")</f>
        <v>-</v>
      </c>
      <c r="H218" s="42" t="str">
        <f>IFERROR(INDEX(Matches!$O:$O,MATCH(J218,Matches!$B:$B,0)),"-")</f>
        <v>-</v>
      </c>
      <c r="I218" s="42" t="str">
        <f>IFERROR(INDEX(Matches!$P:$P,MATCH(J218,Matches!$B:$B,0)),"-")</f>
        <v>-</v>
      </c>
      <c r="J218" s="42" t="e">
        <f>INDEX(Jogos[[#This Row],[Column1]],1.8)</f>
        <v>#VALUE!</v>
      </c>
      <c r="K218" s="61" t="e">
        <f>INDEX(Jogos[[#This Row],[2]],1.8)</f>
        <v>#VALUE!</v>
      </c>
      <c r="L218" s="42" t="e">
        <f>INDEX(Jogos[[#This Row],[3]],1.8)</f>
        <v>#VALUE!</v>
      </c>
      <c r="M218" s="42" t="str">
        <f>IFERROR(INDEX(Matches!$W:$W,MATCH(L218,Matches!$B:$B,0)),"-")</f>
        <v>-</v>
      </c>
      <c r="N218" s="42" t="str">
        <f>IFERROR(INDEX(Matches!$X:$X,MATCH(L218,Matches!$B:$B,0)),"-")</f>
        <v>-</v>
      </c>
      <c r="O218" s="42" t="str">
        <f>IFERROR(INDEX(Matches!$Y:$Y,MATCH(L218,Matches!$B:$B,0)),"-")</f>
        <v>-</v>
      </c>
      <c r="P218" s="42">
        <f t="shared" si="7"/>
        <v>0</v>
      </c>
      <c r="Q218" s="55" t="str">
        <f>IFERROR(INDEX('HT(Away) %'!K:K,MATCH(L218,'HT(Away) %'!$A:$A,0)),"-")</f>
        <v>-</v>
      </c>
      <c r="R218" s="55" t="str">
        <f>IFERROR(INDEX('HT(Away) %'!M:M,MATCH(L218,'HT(Away) %'!$A:$A,0)),"-")</f>
        <v>-</v>
      </c>
      <c r="S218" s="82" t="e">
        <f>IF(#REF! = "-", "-",IF(#REF! &gt;#REF!, "Casa Vence", IF(#REF! &lt;#REF!, "Fora Vence", "Jogo Parelho")))</f>
        <v>#REF!</v>
      </c>
      <c r="T218" s="82"/>
      <c r="U218" s="82"/>
      <c r="V218" s="82"/>
    </row>
    <row r="219" spans="3:22" ht="16.5" thickTop="1" thickBot="1" x14ac:dyDescent="0.3">
      <c r="C219" s="42" t="str">
        <f>IFERROR(INDEX(Jogos!A:A,MATCH(J219,Jogos!$J:$J,0)),"-")</f>
        <v>-</v>
      </c>
      <c r="D219" s="55" t="str">
        <f>IFERROR(INDEX('HT(Home) %'!M:M,MATCH(J219,'HT(Home) %'!$A:$A,0)),"-")</f>
        <v>-</v>
      </c>
      <c r="E219" s="55" t="str">
        <f>IFERROR(INDEX('HT(Home) %'!K:K,MATCH(J219,'HT(Home) %'!$A:$A,0)),"-")</f>
        <v>-</v>
      </c>
      <c r="F219" s="42">
        <f t="shared" si="6"/>
        <v>0</v>
      </c>
      <c r="G219" s="42" t="str">
        <f>IFERROR(INDEX(Matches!$N:$N,MATCH(J219,Matches!$B:$B,0)),"-")</f>
        <v>-</v>
      </c>
      <c r="H219" s="42" t="str">
        <f>IFERROR(INDEX(Matches!$O:$O,MATCH(J219,Matches!$B:$B,0)),"-")</f>
        <v>-</v>
      </c>
      <c r="I219" s="42" t="str">
        <f>IFERROR(INDEX(Matches!$P:$P,MATCH(J219,Matches!$B:$B,0)),"-")</f>
        <v>-</v>
      </c>
      <c r="J219" s="42" t="e">
        <f>INDEX(Jogos[[#This Row],[Column1]],1.8)</f>
        <v>#VALUE!</v>
      </c>
      <c r="K219" s="61" t="e">
        <f>INDEX(Jogos[[#This Row],[2]],1.8)</f>
        <v>#VALUE!</v>
      </c>
      <c r="L219" s="42" t="e">
        <f>INDEX(Jogos[[#This Row],[3]],1.8)</f>
        <v>#VALUE!</v>
      </c>
      <c r="M219" s="42" t="str">
        <f>IFERROR(INDEX(Matches!$W:$W,MATCH(L219,Matches!$B:$B,0)),"-")</f>
        <v>-</v>
      </c>
      <c r="N219" s="42" t="str">
        <f>IFERROR(INDEX(Matches!$X:$X,MATCH(L219,Matches!$B:$B,0)),"-")</f>
        <v>-</v>
      </c>
      <c r="O219" s="42" t="str">
        <f>IFERROR(INDEX(Matches!$Y:$Y,MATCH(L219,Matches!$B:$B,0)),"-")</f>
        <v>-</v>
      </c>
      <c r="P219" s="42">
        <f t="shared" si="7"/>
        <v>0</v>
      </c>
      <c r="Q219" s="55" t="str">
        <f>IFERROR(INDEX('HT(Away) %'!K:K,MATCH(L219,'HT(Away) %'!$A:$A,0)),"-")</f>
        <v>-</v>
      </c>
      <c r="R219" s="55" t="str">
        <f>IFERROR(INDEX('HT(Away) %'!M:M,MATCH(L219,'HT(Away) %'!$A:$A,0)),"-")</f>
        <v>-</v>
      </c>
      <c r="S219" s="82" t="e">
        <f>IF(#REF! = "-", "-",IF(#REF! &gt;#REF!, "Casa Vence", IF(#REF! &lt;#REF!, "Fora Vence", "Jogo Parelho")))</f>
        <v>#REF!</v>
      </c>
      <c r="T219" s="82"/>
      <c r="U219" s="82"/>
      <c r="V219" s="82"/>
    </row>
    <row r="220" spans="3:22" ht="16.5" thickTop="1" thickBot="1" x14ac:dyDescent="0.3">
      <c r="C220" s="42" t="str">
        <f>IFERROR(INDEX(Jogos!A:A,MATCH(J220,Jogos!$J:$J,0)),"-")</f>
        <v>-</v>
      </c>
      <c r="D220" s="55" t="str">
        <f>IFERROR(INDEX('HT(Home) %'!M:M,MATCH(J220,'HT(Home) %'!$A:$A,0)),"-")</f>
        <v>-</v>
      </c>
      <c r="E220" s="55" t="str">
        <f>IFERROR(INDEX('HT(Home) %'!K:K,MATCH(J220,'HT(Home) %'!$A:$A,0)),"-")</f>
        <v>-</v>
      </c>
      <c r="F220" s="42">
        <f t="shared" si="6"/>
        <v>0</v>
      </c>
      <c r="G220" s="42" t="str">
        <f>IFERROR(INDEX(Matches!$N:$N,MATCH(J220,Matches!$B:$B,0)),"-")</f>
        <v>-</v>
      </c>
      <c r="H220" s="42" t="str">
        <f>IFERROR(INDEX(Matches!$O:$O,MATCH(J220,Matches!$B:$B,0)),"-")</f>
        <v>-</v>
      </c>
      <c r="I220" s="42" t="str">
        <f>IFERROR(INDEX(Matches!$P:$P,MATCH(J220,Matches!$B:$B,0)),"-")</f>
        <v>-</v>
      </c>
      <c r="J220" s="42" t="e">
        <f>INDEX(Jogos[[#This Row],[Column1]],1.8)</f>
        <v>#VALUE!</v>
      </c>
      <c r="K220" s="61" t="e">
        <f>INDEX(Jogos[[#This Row],[2]],1.8)</f>
        <v>#VALUE!</v>
      </c>
      <c r="L220" s="42" t="e">
        <f>INDEX(Jogos[[#This Row],[3]],1.8)</f>
        <v>#VALUE!</v>
      </c>
      <c r="M220" s="42" t="str">
        <f>IFERROR(INDEX(Matches!$W:$W,MATCH(L220,Matches!$B:$B,0)),"-")</f>
        <v>-</v>
      </c>
      <c r="N220" s="42" t="str">
        <f>IFERROR(INDEX(Matches!$X:$X,MATCH(L220,Matches!$B:$B,0)),"-")</f>
        <v>-</v>
      </c>
      <c r="O220" s="42" t="str">
        <f>IFERROR(INDEX(Matches!$Y:$Y,MATCH(L220,Matches!$B:$B,0)),"-")</f>
        <v>-</v>
      </c>
      <c r="P220" s="42">
        <f t="shared" si="7"/>
        <v>0</v>
      </c>
      <c r="Q220" s="55" t="str">
        <f>IFERROR(INDEX('HT(Away) %'!K:K,MATCH(L220,'HT(Away) %'!$A:$A,0)),"-")</f>
        <v>-</v>
      </c>
      <c r="R220" s="55" t="str">
        <f>IFERROR(INDEX('HT(Away) %'!M:M,MATCH(L220,'HT(Away) %'!$A:$A,0)),"-")</f>
        <v>-</v>
      </c>
      <c r="S220" s="82" t="e">
        <f>IF(#REF! = "-", "-",IF(#REF! &gt;#REF!, "Casa Vence", IF(#REF! &lt;#REF!, "Fora Vence", "Jogo Parelho")))</f>
        <v>#REF!</v>
      </c>
      <c r="T220" s="82"/>
      <c r="U220" s="82"/>
      <c r="V220" s="82"/>
    </row>
    <row r="221" spans="3:22" ht="16.5" thickTop="1" thickBot="1" x14ac:dyDescent="0.3">
      <c r="C221" s="42" t="str">
        <f>IFERROR(INDEX(Jogos!A:A,MATCH(J221,Jogos!$J:$J,0)),"-")</f>
        <v>-</v>
      </c>
      <c r="D221" s="55" t="str">
        <f>IFERROR(INDEX('HT(Home) %'!M:M,MATCH(J221,'HT(Home) %'!$A:$A,0)),"-")</f>
        <v>-</v>
      </c>
      <c r="E221" s="55" t="str">
        <f>IFERROR(INDEX('HT(Home) %'!K:K,MATCH(J221,'HT(Home) %'!$A:$A,0)),"-")</f>
        <v>-</v>
      </c>
      <c r="F221" s="42">
        <f t="shared" si="6"/>
        <v>0</v>
      </c>
      <c r="G221" s="42" t="str">
        <f>IFERROR(INDEX(Matches!$N:$N,MATCH(J221,Matches!$B:$B,0)),"-")</f>
        <v>-</v>
      </c>
      <c r="H221" s="42" t="str">
        <f>IFERROR(INDEX(Matches!$O:$O,MATCH(J221,Matches!$B:$B,0)),"-")</f>
        <v>-</v>
      </c>
      <c r="I221" s="42" t="str">
        <f>IFERROR(INDEX(Matches!$P:$P,MATCH(J221,Matches!$B:$B,0)),"-")</f>
        <v>-</v>
      </c>
      <c r="J221" s="42" t="e">
        <f>INDEX(Jogos[[#This Row],[Column1]],1.8)</f>
        <v>#VALUE!</v>
      </c>
      <c r="K221" s="61" t="e">
        <f>INDEX(Jogos[[#This Row],[2]],1.8)</f>
        <v>#VALUE!</v>
      </c>
      <c r="L221" s="42" t="e">
        <f>INDEX(Jogos[[#This Row],[3]],1.8)</f>
        <v>#VALUE!</v>
      </c>
      <c r="M221" s="42" t="str">
        <f>IFERROR(INDEX(Matches!$W:$W,MATCH(L221,Matches!$B:$B,0)),"-")</f>
        <v>-</v>
      </c>
      <c r="N221" s="42" t="str">
        <f>IFERROR(INDEX(Matches!$X:$X,MATCH(L221,Matches!$B:$B,0)),"-")</f>
        <v>-</v>
      </c>
      <c r="O221" s="42" t="str">
        <f>IFERROR(INDEX(Matches!$Y:$Y,MATCH(L221,Matches!$B:$B,0)),"-")</f>
        <v>-</v>
      </c>
      <c r="P221" s="42">
        <f t="shared" si="7"/>
        <v>0</v>
      </c>
      <c r="Q221" s="55" t="str">
        <f>IFERROR(INDEX('HT(Away) %'!K:K,MATCH(L221,'HT(Away) %'!$A:$A,0)),"-")</f>
        <v>-</v>
      </c>
      <c r="R221" s="55" t="str">
        <f>IFERROR(INDEX('HT(Away) %'!M:M,MATCH(L221,'HT(Away) %'!$A:$A,0)),"-")</f>
        <v>-</v>
      </c>
      <c r="S221" s="82" t="e">
        <f>IF(#REF! = "-", "-",IF(#REF! &gt;#REF!, "Casa Vence", IF(#REF! &lt;#REF!, "Fora Vence", "Jogo Parelho")))</f>
        <v>#REF!</v>
      </c>
      <c r="T221" s="82"/>
      <c r="U221" s="82"/>
      <c r="V221" s="82"/>
    </row>
    <row r="222" spans="3:22" ht="16.5" thickTop="1" thickBot="1" x14ac:dyDescent="0.3">
      <c r="C222" s="42" t="str">
        <f>IFERROR(INDEX(Jogos!A:A,MATCH(J222,Jogos!$J:$J,0)),"-")</f>
        <v>-</v>
      </c>
      <c r="D222" s="55" t="str">
        <f>IFERROR(INDEX('HT(Home) %'!M:M,MATCH(J222,'HT(Home) %'!$A:$A,0)),"-")</f>
        <v>-</v>
      </c>
      <c r="E222" s="55" t="str">
        <f>IFERROR(INDEX('HT(Home) %'!K:K,MATCH(J222,'HT(Home) %'!$A:$A,0)),"-")</f>
        <v>-</v>
      </c>
      <c r="F222" s="42">
        <f t="shared" si="6"/>
        <v>0</v>
      </c>
      <c r="G222" s="42" t="str">
        <f>IFERROR(INDEX(Matches!$N:$N,MATCH(J222,Matches!$B:$B,0)),"-")</f>
        <v>-</v>
      </c>
      <c r="H222" s="42" t="str">
        <f>IFERROR(INDEX(Matches!$O:$O,MATCH(J222,Matches!$B:$B,0)),"-")</f>
        <v>-</v>
      </c>
      <c r="I222" s="42" t="str">
        <f>IFERROR(INDEX(Matches!$P:$P,MATCH(J222,Matches!$B:$B,0)),"-")</f>
        <v>-</v>
      </c>
      <c r="J222" s="42" t="e">
        <f>INDEX(Jogos[[#This Row],[Column1]],1.8)</f>
        <v>#VALUE!</v>
      </c>
      <c r="K222" s="61" t="e">
        <f>INDEX(Jogos[[#This Row],[2]],1.8)</f>
        <v>#VALUE!</v>
      </c>
      <c r="L222" s="42" t="e">
        <f>INDEX(Jogos[[#This Row],[3]],1.8)</f>
        <v>#VALUE!</v>
      </c>
      <c r="M222" s="42" t="str">
        <f>IFERROR(INDEX(Matches!$W:$W,MATCH(L222,Matches!$B:$B,0)),"-")</f>
        <v>-</v>
      </c>
      <c r="N222" s="42" t="str">
        <f>IFERROR(INDEX(Matches!$X:$X,MATCH(L222,Matches!$B:$B,0)),"-")</f>
        <v>-</v>
      </c>
      <c r="O222" s="42" t="str">
        <f>IFERROR(INDEX(Matches!$Y:$Y,MATCH(L222,Matches!$B:$B,0)),"-")</f>
        <v>-</v>
      </c>
      <c r="P222" s="42">
        <f t="shared" si="7"/>
        <v>0</v>
      </c>
      <c r="Q222" s="55" t="str">
        <f>IFERROR(INDEX('HT(Away) %'!K:K,MATCH(L222,'HT(Away) %'!$A:$A,0)),"-")</f>
        <v>-</v>
      </c>
      <c r="R222" s="55" t="str">
        <f>IFERROR(INDEX('HT(Away) %'!M:M,MATCH(L222,'HT(Away) %'!$A:$A,0)),"-")</f>
        <v>-</v>
      </c>
      <c r="S222" s="82" t="e">
        <f>IF(#REF! = "-", "-",IF(#REF! &gt;#REF!, "Casa Vence", IF(#REF! &lt;#REF!, "Fora Vence", "Jogo Parelho")))</f>
        <v>#REF!</v>
      </c>
      <c r="T222" s="82"/>
      <c r="U222" s="82"/>
      <c r="V222" s="82"/>
    </row>
    <row r="223" spans="3:22" ht="16.5" thickTop="1" thickBot="1" x14ac:dyDescent="0.3">
      <c r="C223" s="42" t="str">
        <f>IFERROR(INDEX(Jogos!A:A,MATCH(J223,Jogos!$J:$J,0)),"-")</f>
        <v>-</v>
      </c>
      <c r="D223" s="55" t="str">
        <f>IFERROR(INDEX('HT(Home) %'!M:M,MATCH(J223,'HT(Home) %'!$A:$A,0)),"-")</f>
        <v>-</v>
      </c>
      <c r="E223" s="55" t="str">
        <f>IFERROR(INDEX('HT(Home) %'!K:K,MATCH(J223,'HT(Home) %'!$A:$A,0)),"-")</f>
        <v>-</v>
      </c>
      <c r="F223" s="42">
        <f t="shared" si="6"/>
        <v>0</v>
      </c>
      <c r="G223" s="42" t="str">
        <f>IFERROR(INDEX(Matches!$N:$N,MATCH(J223,Matches!$B:$B,0)),"-")</f>
        <v>-</v>
      </c>
      <c r="H223" s="42" t="str">
        <f>IFERROR(INDEX(Matches!$O:$O,MATCH(J223,Matches!$B:$B,0)),"-")</f>
        <v>-</v>
      </c>
      <c r="I223" s="42" t="str">
        <f>IFERROR(INDEX(Matches!$P:$P,MATCH(J223,Matches!$B:$B,0)),"-")</f>
        <v>-</v>
      </c>
      <c r="J223" s="42" t="e">
        <f>INDEX(Jogos[[#This Row],[Column1]],1.8)</f>
        <v>#VALUE!</v>
      </c>
      <c r="K223" s="61" t="e">
        <f>INDEX(Jogos[[#This Row],[2]],1.8)</f>
        <v>#VALUE!</v>
      </c>
      <c r="L223" s="42" t="e">
        <f>INDEX(Jogos[[#This Row],[3]],1.8)</f>
        <v>#VALUE!</v>
      </c>
      <c r="M223" s="42" t="str">
        <f>IFERROR(INDEX(Matches!$W:$W,MATCH(L223,Matches!$B:$B,0)),"-")</f>
        <v>-</v>
      </c>
      <c r="N223" s="42" t="str">
        <f>IFERROR(INDEX(Matches!$X:$X,MATCH(L223,Matches!$B:$B,0)),"-")</f>
        <v>-</v>
      </c>
      <c r="O223" s="42" t="str">
        <f>IFERROR(INDEX(Matches!$Y:$Y,MATCH(L223,Matches!$B:$B,0)),"-")</f>
        <v>-</v>
      </c>
      <c r="P223" s="42">
        <f t="shared" si="7"/>
        <v>0</v>
      </c>
      <c r="Q223" s="55" t="str">
        <f>IFERROR(INDEX('HT(Away) %'!K:K,MATCH(L223,'HT(Away) %'!$A:$A,0)),"-")</f>
        <v>-</v>
      </c>
      <c r="R223" s="55" t="str">
        <f>IFERROR(INDEX('HT(Away) %'!M:M,MATCH(L223,'HT(Away) %'!$A:$A,0)),"-")</f>
        <v>-</v>
      </c>
      <c r="S223" s="82" t="e">
        <f>IF(#REF! = "-", "-",IF(#REF! &gt;#REF!, "Casa Vence", IF(#REF! &lt;#REF!, "Fora Vence", "Jogo Parelho")))</f>
        <v>#REF!</v>
      </c>
      <c r="T223" s="82"/>
      <c r="U223" s="82"/>
      <c r="V223" s="82"/>
    </row>
    <row r="224" spans="3:22" ht="16.5" thickTop="1" thickBot="1" x14ac:dyDescent="0.3">
      <c r="C224" s="42" t="str">
        <f>IFERROR(INDEX(Jogos!A:A,MATCH(J224,Jogos!$J:$J,0)),"-")</f>
        <v>-</v>
      </c>
      <c r="D224" s="55" t="str">
        <f>IFERROR(INDEX('HT(Home) %'!M:M,MATCH(J224,'HT(Home) %'!$A:$A,0)),"-")</f>
        <v>-</v>
      </c>
      <c r="E224" s="55" t="str">
        <f>IFERROR(INDEX('HT(Home) %'!K:K,MATCH(J224,'HT(Home) %'!$A:$A,0)),"-")</f>
        <v>-</v>
      </c>
      <c r="F224" s="42">
        <f t="shared" si="6"/>
        <v>0</v>
      </c>
      <c r="G224" s="42" t="str">
        <f>IFERROR(INDEX(Matches!$N:$N,MATCH(J224,Matches!$B:$B,0)),"-")</f>
        <v>-</v>
      </c>
      <c r="H224" s="42" t="str">
        <f>IFERROR(INDEX(Matches!$O:$O,MATCH(J224,Matches!$B:$B,0)),"-")</f>
        <v>-</v>
      </c>
      <c r="I224" s="42" t="str">
        <f>IFERROR(INDEX(Matches!$P:$P,MATCH(J224,Matches!$B:$B,0)),"-")</f>
        <v>-</v>
      </c>
      <c r="J224" s="42" t="e">
        <f>INDEX(Jogos[[#This Row],[Column1]],1.8)</f>
        <v>#VALUE!</v>
      </c>
      <c r="K224" s="61" t="e">
        <f>INDEX(Jogos[[#This Row],[2]],1.8)</f>
        <v>#VALUE!</v>
      </c>
      <c r="L224" s="42" t="e">
        <f>INDEX(Jogos[[#This Row],[3]],1.8)</f>
        <v>#VALUE!</v>
      </c>
      <c r="M224" s="42" t="str">
        <f>IFERROR(INDEX(Matches!$W:$W,MATCH(L224,Matches!$B:$B,0)),"-")</f>
        <v>-</v>
      </c>
      <c r="N224" s="42" t="str">
        <f>IFERROR(INDEX(Matches!$X:$X,MATCH(L224,Matches!$B:$B,0)),"-")</f>
        <v>-</v>
      </c>
      <c r="O224" s="42" t="str">
        <f>IFERROR(INDEX(Matches!$Y:$Y,MATCH(L224,Matches!$B:$B,0)),"-")</f>
        <v>-</v>
      </c>
      <c r="P224" s="42">
        <f t="shared" si="7"/>
        <v>0</v>
      </c>
      <c r="Q224" s="55" t="str">
        <f>IFERROR(INDEX('HT(Away) %'!K:K,MATCH(L224,'HT(Away) %'!$A:$A,0)),"-")</f>
        <v>-</v>
      </c>
      <c r="R224" s="55" t="str">
        <f>IFERROR(INDEX('HT(Away) %'!M:M,MATCH(L224,'HT(Away) %'!$A:$A,0)),"-")</f>
        <v>-</v>
      </c>
      <c r="S224" s="82" t="e">
        <f>IF(#REF! = "-", "-",IF(#REF! &gt;#REF!, "Casa Vence", IF(#REF! &lt;#REF!, "Fora Vence", "Jogo Parelho")))</f>
        <v>#REF!</v>
      </c>
      <c r="T224" s="82"/>
      <c r="U224" s="82"/>
      <c r="V224" s="82"/>
    </row>
    <row r="225" spans="3:22" ht="16.5" thickTop="1" thickBot="1" x14ac:dyDescent="0.3">
      <c r="C225" s="42" t="str">
        <f>IFERROR(INDEX(Jogos!A:A,MATCH(J225,Jogos!$J:$J,0)),"-")</f>
        <v>-</v>
      </c>
      <c r="D225" s="55" t="str">
        <f>IFERROR(INDEX('HT(Home) %'!M:M,MATCH(J225,'HT(Home) %'!$A:$A,0)),"-")</f>
        <v>-</v>
      </c>
      <c r="E225" s="55" t="str">
        <f>IFERROR(INDEX('HT(Home) %'!K:K,MATCH(J225,'HT(Home) %'!$A:$A,0)),"-")</f>
        <v>-</v>
      </c>
      <c r="F225" s="42">
        <f t="shared" si="6"/>
        <v>0</v>
      </c>
      <c r="G225" s="42" t="str">
        <f>IFERROR(INDEX(Matches!$N:$N,MATCH(J225,Matches!$B:$B,0)),"-")</f>
        <v>-</v>
      </c>
      <c r="H225" s="42" t="str">
        <f>IFERROR(INDEX(Matches!$O:$O,MATCH(J225,Matches!$B:$B,0)),"-")</f>
        <v>-</v>
      </c>
      <c r="I225" s="42" t="str">
        <f>IFERROR(INDEX(Matches!$P:$P,MATCH(J225,Matches!$B:$B,0)),"-")</f>
        <v>-</v>
      </c>
      <c r="J225" s="42" t="e">
        <f>INDEX(Jogos[[#This Row],[Column1]],1.8)</f>
        <v>#VALUE!</v>
      </c>
      <c r="K225" s="61" t="e">
        <f>INDEX(Jogos[[#This Row],[2]],1.8)</f>
        <v>#VALUE!</v>
      </c>
      <c r="L225" s="42" t="e">
        <f>INDEX(Jogos[[#This Row],[3]],1.8)</f>
        <v>#VALUE!</v>
      </c>
      <c r="M225" s="42" t="str">
        <f>IFERROR(INDEX(Matches!$W:$W,MATCH(L225,Matches!$B:$B,0)),"-")</f>
        <v>-</v>
      </c>
      <c r="N225" s="42" t="str">
        <f>IFERROR(INDEX(Matches!$X:$X,MATCH(L225,Matches!$B:$B,0)),"-")</f>
        <v>-</v>
      </c>
      <c r="O225" s="42" t="str">
        <f>IFERROR(INDEX(Matches!$Y:$Y,MATCH(L225,Matches!$B:$B,0)),"-")</f>
        <v>-</v>
      </c>
      <c r="P225" s="42">
        <f t="shared" si="7"/>
        <v>0</v>
      </c>
      <c r="Q225" s="55" t="str">
        <f>IFERROR(INDEX('HT(Away) %'!K:K,MATCH(L225,'HT(Away) %'!$A:$A,0)),"-")</f>
        <v>-</v>
      </c>
      <c r="R225" s="55" t="str">
        <f>IFERROR(INDEX('HT(Away) %'!M:M,MATCH(L225,'HT(Away) %'!$A:$A,0)),"-")</f>
        <v>-</v>
      </c>
      <c r="S225" s="82" t="e">
        <f>IF(#REF! = "-", "-",IF(#REF! &gt;#REF!, "Casa Vence", IF(#REF! &lt;#REF!, "Fora Vence", "Jogo Parelho")))</f>
        <v>#REF!</v>
      </c>
      <c r="T225" s="82"/>
      <c r="U225" s="82"/>
      <c r="V225" s="82"/>
    </row>
    <row r="226" spans="3:22" ht="16.5" thickTop="1" thickBot="1" x14ac:dyDescent="0.3">
      <c r="C226" s="42" t="str">
        <f>IFERROR(INDEX(Jogos!A:A,MATCH(J226,Jogos!$J:$J,0)),"-")</f>
        <v>-</v>
      </c>
      <c r="D226" s="55" t="str">
        <f>IFERROR(INDEX('HT(Home) %'!M:M,MATCH(J226,'HT(Home) %'!$A:$A,0)),"-")</f>
        <v>-</v>
      </c>
      <c r="E226" s="55" t="str">
        <f>IFERROR(INDEX('HT(Home) %'!K:K,MATCH(J226,'HT(Home) %'!$A:$A,0)),"-")</f>
        <v>-</v>
      </c>
      <c r="F226" s="42">
        <f t="shared" si="6"/>
        <v>0</v>
      </c>
      <c r="G226" s="42" t="str">
        <f>IFERROR(INDEX(Matches!$N:$N,MATCH(J226,Matches!$B:$B,0)),"-")</f>
        <v>-</v>
      </c>
      <c r="H226" s="42" t="str">
        <f>IFERROR(INDEX(Matches!$O:$O,MATCH(J226,Matches!$B:$B,0)),"-")</f>
        <v>-</v>
      </c>
      <c r="I226" s="42" t="str">
        <f>IFERROR(INDEX(Matches!$P:$P,MATCH(J226,Matches!$B:$B,0)),"-")</f>
        <v>-</v>
      </c>
      <c r="J226" s="42" t="e">
        <f>INDEX(Jogos[[#This Row],[Column1]],1.8)</f>
        <v>#VALUE!</v>
      </c>
      <c r="K226" s="61" t="e">
        <f>INDEX(Jogos[[#This Row],[2]],1.8)</f>
        <v>#VALUE!</v>
      </c>
      <c r="L226" s="42" t="e">
        <f>INDEX(Jogos[[#This Row],[3]],1.8)</f>
        <v>#VALUE!</v>
      </c>
      <c r="M226" s="42" t="str">
        <f>IFERROR(INDEX(Matches!$W:$W,MATCH(L226,Matches!$B:$B,0)),"-")</f>
        <v>-</v>
      </c>
      <c r="N226" s="42" t="str">
        <f>IFERROR(INDEX(Matches!$X:$X,MATCH(L226,Matches!$B:$B,0)),"-")</f>
        <v>-</v>
      </c>
      <c r="O226" s="42" t="str">
        <f>IFERROR(INDEX(Matches!$Y:$Y,MATCH(L226,Matches!$B:$B,0)),"-")</f>
        <v>-</v>
      </c>
      <c r="P226" s="42">
        <f t="shared" si="7"/>
        <v>0</v>
      </c>
      <c r="Q226" s="55" t="str">
        <f>IFERROR(INDEX('HT(Away) %'!K:K,MATCH(L226,'HT(Away) %'!$A:$A,0)),"-")</f>
        <v>-</v>
      </c>
      <c r="R226" s="55" t="str">
        <f>IFERROR(INDEX('HT(Away) %'!M:M,MATCH(L226,'HT(Away) %'!$A:$A,0)),"-")</f>
        <v>-</v>
      </c>
      <c r="S226" s="82" t="e">
        <f>IF(#REF! = "-", "-",IF(#REF! &gt;#REF!, "Casa Vence", IF(#REF! &lt;#REF!, "Fora Vence", "Jogo Parelho")))</f>
        <v>#REF!</v>
      </c>
      <c r="T226" s="82"/>
      <c r="U226" s="82"/>
      <c r="V226" s="82"/>
    </row>
    <row r="227" spans="3:22" ht="16.5" thickTop="1" thickBot="1" x14ac:dyDescent="0.3">
      <c r="C227" s="42" t="str">
        <f>IFERROR(INDEX(Jogos!A:A,MATCH(J227,Jogos!$J:$J,0)),"-")</f>
        <v>-</v>
      </c>
      <c r="D227" s="55" t="str">
        <f>IFERROR(INDEX('HT(Home) %'!M:M,MATCH(J227,'HT(Home) %'!$A:$A,0)),"-")</f>
        <v>-</v>
      </c>
      <c r="E227" s="55" t="str">
        <f>IFERROR(INDEX('HT(Home) %'!K:K,MATCH(J227,'HT(Home) %'!$A:$A,0)),"-")</f>
        <v>-</v>
      </c>
      <c r="F227" s="42">
        <f t="shared" si="6"/>
        <v>0</v>
      </c>
      <c r="G227" s="42" t="str">
        <f>IFERROR(INDEX(Matches!$N:$N,MATCH(J227,Matches!$B:$B,0)),"-")</f>
        <v>-</v>
      </c>
      <c r="H227" s="42" t="str">
        <f>IFERROR(INDEX(Matches!$O:$O,MATCH(J227,Matches!$B:$B,0)),"-")</f>
        <v>-</v>
      </c>
      <c r="I227" s="42" t="str">
        <f>IFERROR(INDEX(Matches!$P:$P,MATCH(J227,Matches!$B:$B,0)),"-")</f>
        <v>-</v>
      </c>
      <c r="J227" s="42" t="e">
        <f>INDEX(Jogos[[#This Row],[Column1]],1.8)</f>
        <v>#VALUE!</v>
      </c>
      <c r="K227" s="61" t="e">
        <f>INDEX(Jogos[[#This Row],[2]],1.8)</f>
        <v>#VALUE!</v>
      </c>
      <c r="L227" s="42" t="e">
        <f>INDEX(Jogos[[#This Row],[3]],1.8)</f>
        <v>#VALUE!</v>
      </c>
      <c r="M227" s="42" t="str">
        <f>IFERROR(INDEX(Matches!$W:$W,MATCH(L227,Matches!$B:$B,0)),"-")</f>
        <v>-</v>
      </c>
      <c r="N227" s="42" t="str">
        <f>IFERROR(INDEX(Matches!$X:$X,MATCH(L227,Matches!$B:$B,0)),"-")</f>
        <v>-</v>
      </c>
      <c r="O227" s="42" t="str">
        <f>IFERROR(INDEX(Matches!$Y:$Y,MATCH(L227,Matches!$B:$B,0)),"-")</f>
        <v>-</v>
      </c>
      <c r="P227" s="42">
        <f t="shared" si="7"/>
        <v>0</v>
      </c>
      <c r="Q227" s="55" t="str">
        <f>IFERROR(INDEX('HT(Away) %'!K:K,MATCH(L227,'HT(Away) %'!$A:$A,0)),"-")</f>
        <v>-</v>
      </c>
      <c r="R227" s="55" t="str">
        <f>IFERROR(INDEX('HT(Away) %'!M:M,MATCH(L227,'HT(Away) %'!$A:$A,0)),"-")</f>
        <v>-</v>
      </c>
      <c r="S227" s="82" t="e">
        <f>IF(#REF! = "-", "-",IF(#REF! &gt;#REF!, "Casa Vence", IF(#REF! &lt;#REF!, "Fora Vence", "Jogo Parelho")))</f>
        <v>#REF!</v>
      </c>
      <c r="T227" s="82"/>
      <c r="U227" s="82"/>
      <c r="V227" s="82"/>
    </row>
    <row r="228" spans="3:22" ht="16.5" thickTop="1" thickBot="1" x14ac:dyDescent="0.3">
      <c r="C228" s="42" t="str">
        <f>IFERROR(INDEX(Jogos!A:A,MATCH(J228,Jogos!$J:$J,0)),"-")</f>
        <v>-</v>
      </c>
      <c r="D228" s="55" t="str">
        <f>IFERROR(INDEX('HT(Home) %'!M:M,MATCH(J228,'HT(Home) %'!$A:$A,0)),"-")</f>
        <v>-</v>
      </c>
      <c r="E228" s="55" t="str">
        <f>IFERROR(INDEX('HT(Home) %'!K:K,MATCH(J228,'HT(Home) %'!$A:$A,0)),"-")</f>
        <v>-</v>
      </c>
      <c r="F228" s="42">
        <f t="shared" si="6"/>
        <v>0</v>
      </c>
      <c r="G228" s="42" t="str">
        <f>IFERROR(INDEX(Matches!$N:$N,MATCH(J228,Matches!$B:$B,0)),"-")</f>
        <v>-</v>
      </c>
      <c r="H228" s="42" t="str">
        <f>IFERROR(INDEX(Matches!$O:$O,MATCH(J228,Matches!$B:$B,0)),"-")</f>
        <v>-</v>
      </c>
      <c r="I228" s="42" t="str">
        <f>IFERROR(INDEX(Matches!$P:$P,MATCH(J228,Matches!$B:$B,0)),"-")</f>
        <v>-</v>
      </c>
      <c r="J228" s="42" t="e">
        <f>INDEX(Jogos[[#This Row],[Column1]],1.8)</f>
        <v>#VALUE!</v>
      </c>
      <c r="K228" s="61" t="e">
        <f>INDEX(Jogos[[#This Row],[2]],1.8)</f>
        <v>#VALUE!</v>
      </c>
      <c r="L228" s="42" t="e">
        <f>INDEX(Jogos[[#This Row],[3]],1.8)</f>
        <v>#VALUE!</v>
      </c>
      <c r="M228" s="42" t="str">
        <f>IFERROR(INDEX(Matches!$W:$W,MATCH(L228,Matches!$B:$B,0)),"-")</f>
        <v>-</v>
      </c>
      <c r="N228" s="42" t="str">
        <f>IFERROR(INDEX(Matches!$X:$X,MATCH(L228,Matches!$B:$B,0)),"-")</f>
        <v>-</v>
      </c>
      <c r="O228" s="42" t="str">
        <f>IFERROR(INDEX(Matches!$Y:$Y,MATCH(L228,Matches!$B:$B,0)),"-")</f>
        <v>-</v>
      </c>
      <c r="P228" s="42">
        <f t="shared" si="7"/>
        <v>0</v>
      </c>
      <c r="Q228" s="55" t="str">
        <f>IFERROR(INDEX('HT(Away) %'!K:K,MATCH(L228,'HT(Away) %'!$A:$A,0)),"-")</f>
        <v>-</v>
      </c>
      <c r="R228" s="55" t="str">
        <f>IFERROR(INDEX('HT(Away) %'!M:M,MATCH(L228,'HT(Away) %'!$A:$A,0)),"-")</f>
        <v>-</v>
      </c>
      <c r="S228" s="82" t="e">
        <f>IF(#REF! = "-", "-",IF(#REF! &gt;#REF!, "Casa Vence", IF(#REF! &lt;#REF!, "Fora Vence", "Jogo Parelho")))</f>
        <v>#REF!</v>
      </c>
      <c r="T228" s="82"/>
      <c r="U228" s="82"/>
      <c r="V228" s="82"/>
    </row>
    <row r="229" spans="3:22" ht="16.5" thickTop="1" thickBot="1" x14ac:dyDescent="0.3">
      <c r="C229" s="42" t="str">
        <f>IFERROR(INDEX(Jogos!A:A,MATCH(J229,Jogos!$J:$J,0)),"-")</f>
        <v>-</v>
      </c>
      <c r="D229" s="55" t="str">
        <f>IFERROR(INDEX('HT(Home) %'!M:M,MATCH(J229,'HT(Home) %'!$A:$A,0)),"-")</f>
        <v>-</v>
      </c>
      <c r="E229" s="55" t="str">
        <f>IFERROR(INDEX('HT(Home) %'!K:K,MATCH(J229,'HT(Home) %'!$A:$A,0)),"-")</f>
        <v>-</v>
      </c>
      <c r="F229" s="42">
        <f t="shared" si="6"/>
        <v>0</v>
      </c>
      <c r="G229" s="42" t="str">
        <f>IFERROR(INDEX(Matches!$N:$N,MATCH(J229,Matches!$B:$B,0)),"-")</f>
        <v>-</v>
      </c>
      <c r="H229" s="42" t="str">
        <f>IFERROR(INDEX(Matches!$O:$O,MATCH(J229,Matches!$B:$B,0)),"-")</f>
        <v>-</v>
      </c>
      <c r="I229" s="42" t="str">
        <f>IFERROR(INDEX(Matches!$P:$P,MATCH(J229,Matches!$B:$B,0)),"-")</f>
        <v>-</v>
      </c>
      <c r="J229" s="42" t="e">
        <f>INDEX(Jogos[[#This Row],[Column1]],1.8)</f>
        <v>#VALUE!</v>
      </c>
      <c r="K229" s="61" t="e">
        <f>INDEX(Jogos[[#This Row],[2]],1.8)</f>
        <v>#VALUE!</v>
      </c>
      <c r="L229" s="42" t="e">
        <f>INDEX(Jogos[[#This Row],[3]],1.8)</f>
        <v>#VALUE!</v>
      </c>
      <c r="M229" s="42" t="str">
        <f>IFERROR(INDEX(Matches!$W:$W,MATCH(L229,Matches!$B:$B,0)),"-")</f>
        <v>-</v>
      </c>
      <c r="N229" s="42" t="str">
        <f>IFERROR(INDEX(Matches!$X:$X,MATCH(L229,Matches!$B:$B,0)),"-")</f>
        <v>-</v>
      </c>
      <c r="O229" s="42" t="str">
        <f>IFERROR(INDEX(Matches!$Y:$Y,MATCH(L229,Matches!$B:$B,0)),"-")</f>
        <v>-</v>
      </c>
      <c r="P229" s="42">
        <f t="shared" si="7"/>
        <v>0</v>
      </c>
      <c r="Q229" s="55" t="str">
        <f>IFERROR(INDEX('HT(Away) %'!K:K,MATCH(L229,'HT(Away) %'!$A:$A,0)),"-")</f>
        <v>-</v>
      </c>
      <c r="R229" s="55" t="str">
        <f>IFERROR(INDEX('HT(Away) %'!M:M,MATCH(L229,'HT(Away) %'!$A:$A,0)),"-")</f>
        <v>-</v>
      </c>
      <c r="S229" s="82" t="e">
        <f>IF(#REF! = "-", "-",IF(#REF! &gt;#REF!, "Casa Vence", IF(#REF! &lt;#REF!, "Fora Vence", "Jogo Parelho")))</f>
        <v>#REF!</v>
      </c>
      <c r="T229" s="82"/>
      <c r="U229" s="82"/>
      <c r="V229" s="82"/>
    </row>
    <row r="230" spans="3:22" ht="16.5" thickTop="1" thickBot="1" x14ac:dyDescent="0.3">
      <c r="C230" s="42" t="str">
        <f>IFERROR(INDEX(Jogos!A:A,MATCH(J230,Jogos!$J:$J,0)),"-")</f>
        <v>-</v>
      </c>
      <c r="D230" s="55" t="str">
        <f>IFERROR(INDEX('HT(Home) %'!M:M,MATCH(J230,'HT(Home) %'!$A:$A,0)),"-")</f>
        <v>-</v>
      </c>
      <c r="E230" s="55" t="str">
        <f>IFERROR(INDEX('HT(Home) %'!K:K,MATCH(J230,'HT(Home) %'!$A:$A,0)),"-")</f>
        <v>-</v>
      </c>
      <c r="F230" s="42">
        <f t="shared" si="6"/>
        <v>0</v>
      </c>
      <c r="G230" s="42" t="str">
        <f>IFERROR(INDEX(Matches!$N:$N,MATCH(J230,Matches!$B:$B,0)),"-")</f>
        <v>-</v>
      </c>
      <c r="H230" s="42" t="str">
        <f>IFERROR(INDEX(Matches!$O:$O,MATCH(J230,Matches!$B:$B,0)),"-")</f>
        <v>-</v>
      </c>
      <c r="I230" s="42" t="str">
        <f>IFERROR(INDEX(Matches!$P:$P,MATCH(J230,Matches!$B:$B,0)),"-")</f>
        <v>-</v>
      </c>
      <c r="J230" s="42" t="e">
        <f>INDEX(Jogos[[#This Row],[Column1]],1.8)</f>
        <v>#VALUE!</v>
      </c>
      <c r="K230" s="61" t="e">
        <f>INDEX(Jogos[[#This Row],[2]],1.8)</f>
        <v>#VALUE!</v>
      </c>
      <c r="L230" s="42" t="e">
        <f>INDEX(Jogos[[#This Row],[3]],1.8)</f>
        <v>#VALUE!</v>
      </c>
      <c r="M230" s="42" t="str">
        <f>IFERROR(INDEX(Matches!$W:$W,MATCH(L230,Matches!$B:$B,0)),"-")</f>
        <v>-</v>
      </c>
      <c r="N230" s="42" t="str">
        <f>IFERROR(INDEX(Matches!$X:$X,MATCH(L230,Matches!$B:$B,0)),"-")</f>
        <v>-</v>
      </c>
      <c r="O230" s="42" t="str">
        <f>IFERROR(INDEX(Matches!$Y:$Y,MATCH(L230,Matches!$B:$B,0)),"-")</f>
        <v>-</v>
      </c>
      <c r="P230" s="42">
        <f t="shared" si="7"/>
        <v>0</v>
      </c>
      <c r="Q230" s="55" t="str">
        <f>IFERROR(INDEX('HT(Away) %'!K:K,MATCH(L230,'HT(Away) %'!$A:$A,0)),"-")</f>
        <v>-</v>
      </c>
      <c r="R230" s="55" t="str">
        <f>IFERROR(INDEX('HT(Away) %'!M:M,MATCH(L230,'HT(Away) %'!$A:$A,0)),"-")</f>
        <v>-</v>
      </c>
      <c r="S230" s="82" t="e">
        <f>IF(#REF! = "-", "-",IF(#REF! &gt;#REF!, "Casa Vence", IF(#REF! &lt;#REF!, "Fora Vence", "Jogo Parelho")))</f>
        <v>#REF!</v>
      </c>
      <c r="T230" s="82"/>
      <c r="U230" s="82"/>
      <c r="V230" s="82"/>
    </row>
    <row r="231" spans="3:22" ht="16.5" thickTop="1" thickBot="1" x14ac:dyDescent="0.3">
      <c r="C231" s="42" t="str">
        <f>IFERROR(INDEX(Jogos!A:A,MATCH(J231,Jogos!$J:$J,0)),"-")</f>
        <v>-</v>
      </c>
      <c r="D231" s="55" t="str">
        <f>IFERROR(INDEX('HT(Home) %'!M:M,MATCH(J231,'HT(Home) %'!$A:$A,0)),"-")</f>
        <v>-</v>
      </c>
      <c r="E231" s="55" t="str">
        <f>IFERROR(INDEX('HT(Home) %'!K:K,MATCH(J231,'HT(Home) %'!$A:$A,0)),"-")</f>
        <v>-</v>
      </c>
      <c r="F231" s="42">
        <f t="shared" si="6"/>
        <v>0</v>
      </c>
      <c r="G231" s="42" t="str">
        <f>IFERROR(INDEX(Matches!$N:$N,MATCH(J231,Matches!$B:$B,0)),"-")</f>
        <v>-</v>
      </c>
      <c r="H231" s="42" t="str">
        <f>IFERROR(INDEX(Matches!$O:$O,MATCH(J231,Matches!$B:$B,0)),"-")</f>
        <v>-</v>
      </c>
      <c r="I231" s="42" t="str">
        <f>IFERROR(INDEX(Matches!$P:$P,MATCH(J231,Matches!$B:$B,0)),"-")</f>
        <v>-</v>
      </c>
      <c r="J231" s="42" t="e">
        <f>INDEX(Jogos[[#This Row],[Column1]],1.8)</f>
        <v>#VALUE!</v>
      </c>
      <c r="K231" s="61" t="e">
        <f>INDEX(Jogos[[#This Row],[2]],1.8)</f>
        <v>#VALUE!</v>
      </c>
      <c r="L231" s="42" t="e">
        <f>INDEX(Jogos[[#This Row],[3]],1.8)</f>
        <v>#VALUE!</v>
      </c>
      <c r="M231" s="42" t="str">
        <f>IFERROR(INDEX(Matches!$W:$W,MATCH(L231,Matches!$B:$B,0)),"-")</f>
        <v>-</v>
      </c>
      <c r="N231" s="42" t="str">
        <f>IFERROR(INDEX(Matches!$X:$X,MATCH(L231,Matches!$B:$B,0)),"-")</f>
        <v>-</v>
      </c>
      <c r="O231" s="42" t="str">
        <f>IFERROR(INDEX(Matches!$Y:$Y,MATCH(L231,Matches!$B:$B,0)),"-")</f>
        <v>-</v>
      </c>
      <c r="P231" s="42">
        <f t="shared" si="7"/>
        <v>0</v>
      </c>
      <c r="Q231" s="55" t="str">
        <f>IFERROR(INDEX('HT(Away) %'!K:K,MATCH(L231,'HT(Away) %'!$A:$A,0)),"-")</f>
        <v>-</v>
      </c>
      <c r="R231" s="55" t="str">
        <f>IFERROR(INDEX('HT(Away) %'!M:M,MATCH(L231,'HT(Away) %'!$A:$A,0)),"-")</f>
        <v>-</v>
      </c>
      <c r="S231" s="82" t="e">
        <f>IF(#REF! = "-", "-",IF(#REF! &gt;#REF!, "Casa Vence", IF(#REF! &lt;#REF!, "Fora Vence", "Jogo Parelho")))</f>
        <v>#REF!</v>
      </c>
      <c r="T231" s="82"/>
      <c r="U231" s="82"/>
      <c r="V231" s="82"/>
    </row>
    <row r="232" spans="3:22" ht="16.5" thickTop="1" thickBot="1" x14ac:dyDescent="0.3">
      <c r="C232" s="42" t="str">
        <f>IFERROR(INDEX(Jogos!A:A,MATCH(J232,Jogos!$J:$J,0)),"-")</f>
        <v>-</v>
      </c>
      <c r="D232" s="55" t="str">
        <f>IFERROR(INDEX('HT(Home) %'!M:M,MATCH(J232,'HT(Home) %'!$A:$A,0)),"-")</f>
        <v>-</v>
      </c>
      <c r="E232" s="55" t="str">
        <f>IFERROR(INDEX('HT(Home) %'!K:K,MATCH(J232,'HT(Home) %'!$A:$A,0)),"-")</f>
        <v>-</v>
      </c>
      <c r="F232" s="42">
        <f t="shared" si="6"/>
        <v>0</v>
      </c>
      <c r="G232" s="42" t="str">
        <f>IFERROR(INDEX(Matches!$N:$N,MATCH(J232,Matches!$B:$B,0)),"-")</f>
        <v>-</v>
      </c>
      <c r="H232" s="42" t="str">
        <f>IFERROR(INDEX(Matches!$O:$O,MATCH(J232,Matches!$B:$B,0)),"-")</f>
        <v>-</v>
      </c>
      <c r="I232" s="42" t="str">
        <f>IFERROR(INDEX(Matches!$P:$P,MATCH(J232,Matches!$B:$B,0)),"-")</f>
        <v>-</v>
      </c>
      <c r="J232" s="42" t="e">
        <f>INDEX(Jogos[[#This Row],[Column1]],1.8)</f>
        <v>#VALUE!</v>
      </c>
      <c r="K232" s="61" t="e">
        <f>INDEX(Jogos[[#This Row],[2]],1.8)</f>
        <v>#VALUE!</v>
      </c>
      <c r="L232" s="42" t="e">
        <f>INDEX(Jogos[[#This Row],[3]],1.8)</f>
        <v>#VALUE!</v>
      </c>
      <c r="M232" s="42" t="str">
        <f>IFERROR(INDEX(Matches!$W:$W,MATCH(L232,Matches!$B:$B,0)),"-")</f>
        <v>-</v>
      </c>
      <c r="N232" s="42" t="str">
        <f>IFERROR(INDEX(Matches!$X:$X,MATCH(L232,Matches!$B:$B,0)),"-")</f>
        <v>-</v>
      </c>
      <c r="O232" s="42" t="str">
        <f>IFERROR(INDEX(Matches!$Y:$Y,MATCH(L232,Matches!$B:$B,0)),"-")</f>
        <v>-</v>
      </c>
      <c r="P232" s="42">
        <f t="shared" si="7"/>
        <v>0</v>
      </c>
      <c r="Q232" s="55" t="str">
        <f>IFERROR(INDEX('HT(Away) %'!K:K,MATCH(L232,'HT(Away) %'!$A:$A,0)),"-")</f>
        <v>-</v>
      </c>
      <c r="R232" s="55" t="str">
        <f>IFERROR(INDEX('HT(Away) %'!M:M,MATCH(L232,'HT(Away) %'!$A:$A,0)),"-")</f>
        <v>-</v>
      </c>
      <c r="S232" s="82" t="e">
        <f>IF(#REF! = "-", "-",IF(#REF! &gt;#REF!, "Casa Vence", IF(#REF! &lt;#REF!, "Fora Vence", "Jogo Parelho")))</f>
        <v>#REF!</v>
      </c>
      <c r="T232" s="82"/>
      <c r="U232" s="82"/>
      <c r="V232" s="82"/>
    </row>
    <row r="233" spans="3:22" ht="16.5" thickTop="1" thickBot="1" x14ac:dyDescent="0.3">
      <c r="C233" s="42" t="str">
        <f>IFERROR(INDEX(Jogos!A:A,MATCH(J233,Jogos!$J:$J,0)),"-")</f>
        <v>-</v>
      </c>
      <c r="D233" s="55" t="str">
        <f>IFERROR(INDEX('HT(Home) %'!M:M,MATCH(J233,'HT(Home) %'!$A:$A,0)),"-")</f>
        <v>-</v>
      </c>
      <c r="E233" s="55" t="str">
        <f>IFERROR(INDEX('HT(Home) %'!K:K,MATCH(J233,'HT(Home) %'!$A:$A,0)),"-")</f>
        <v>-</v>
      </c>
      <c r="F233" s="42">
        <f t="shared" si="6"/>
        <v>0</v>
      </c>
      <c r="G233" s="42" t="str">
        <f>IFERROR(INDEX(Matches!$N:$N,MATCH(J233,Matches!$B:$B,0)),"-")</f>
        <v>-</v>
      </c>
      <c r="H233" s="42" t="str">
        <f>IFERROR(INDEX(Matches!$O:$O,MATCH(J233,Matches!$B:$B,0)),"-")</f>
        <v>-</v>
      </c>
      <c r="I233" s="42" t="str">
        <f>IFERROR(INDEX(Matches!$P:$P,MATCH(J233,Matches!$B:$B,0)),"-")</f>
        <v>-</v>
      </c>
      <c r="J233" s="42" t="e">
        <f>INDEX(Jogos[[#This Row],[Column1]],1.8)</f>
        <v>#VALUE!</v>
      </c>
      <c r="K233" s="61" t="e">
        <f>INDEX(Jogos[[#This Row],[2]],1.8)</f>
        <v>#VALUE!</v>
      </c>
      <c r="L233" s="42" t="e">
        <f>INDEX(Jogos[[#This Row],[3]],1.8)</f>
        <v>#VALUE!</v>
      </c>
      <c r="M233" s="42" t="str">
        <f>IFERROR(INDEX(Matches!$W:$W,MATCH(L233,Matches!$B:$B,0)),"-")</f>
        <v>-</v>
      </c>
      <c r="N233" s="42" t="str">
        <f>IFERROR(INDEX(Matches!$X:$X,MATCH(L233,Matches!$B:$B,0)),"-")</f>
        <v>-</v>
      </c>
      <c r="O233" s="42" t="str">
        <f>IFERROR(INDEX(Matches!$Y:$Y,MATCH(L233,Matches!$B:$B,0)),"-")</f>
        <v>-</v>
      </c>
      <c r="P233" s="42">
        <f t="shared" si="7"/>
        <v>0</v>
      </c>
      <c r="Q233" s="55" t="str">
        <f>IFERROR(INDEX('HT(Away) %'!K:K,MATCH(L233,'HT(Away) %'!$A:$A,0)),"-")</f>
        <v>-</v>
      </c>
      <c r="R233" s="55" t="str">
        <f>IFERROR(INDEX('HT(Away) %'!M:M,MATCH(L233,'HT(Away) %'!$A:$A,0)),"-")</f>
        <v>-</v>
      </c>
      <c r="S233" s="82" t="e">
        <f>IF(#REF! = "-", "-",IF(#REF! &gt;#REF!, "Casa Vence", IF(#REF! &lt;#REF!, "Fora Vence", "Jogo Parelho")))</f>
        <v>#REF!</v>
      </c>
      <c r="T233" s="82"/>
      <c r="U233" s="82"/>
      <c r="V233" s="82"/>
    </row>
    <row r="234" spans="3:22" ht="16.5" thickTop="1" thickBot="1" x14ac:dyDescent="0.3">
      <c r="C234" s="42" t="str">
        <f>IFERROR(INDEX(Jogos!A:A,MATCH(J234,Jogos!$J:$J,0)),"-")</f>
        <v>-</v>
      </c>
      <c r="D234" s="55" t="str">
        <f>IFERROR(INDEX('HT(Home) %'!M:M,MATCH(J234,'HT(Home) %'!$A:$A,0)),"-")</f>
        <v>-</v>
      </c>
      <c r="E234" s="55" t="str">
        <f>IFERROR(INDEX('HT(Home) %'!K:K,MATCH(J234,'HT(Home) %'!$A:$A,0)),"-")</f>
        <v>-</v>
      </c>
      <c r="F234" s="42">
        <f t="shared" si="6"/>
        <v>0</v>
      </c>
      <c r="G234" s="42" t="str">
        <f>IFERROR(INDEX(Matches!$N:$N,MATCH(J234,Matches!$B:$B,0)),"-")</f>
        <v>-</v>
      </c>
      <c r="H234" s="42" t="str">
        <f>IFERROR(INDEX(Matches!$O:$O,MATCH(J234,Matches!$B:$B,0)),"-")</f>
        <v>-</v>
      </c>
      <c r="I234" s="42" t="str">
        <f>IFERROR(INDEX(Matches!$P:$P,MATCH(J234,Matches!$B:$B,0)),"-")</f>
        <v>-</v>
      </c>
      <c r="J234" s="42" t="e">
        <f>INDEX(Jogos[[#This Row],[Column1]],1.8)</f>
        <v>#VALUE!</v>
      </c>
      <c r="K234" s="61" t="e">
        <f>INDEX(Jogos[[#This Row],[2]],1.8)</f>
        <v>#VALUE!</v>
      </c>
      <c r="L234" s="42" t="e">
        <f>INDEX(Jogos[[#This Row],[3]],1.8)</f>
        <v>#VALUE!</v>
      </c>
      <c r="M234" s="42" t="str">
        <f>IFERROR(INDEX(Matches!$W:$W,MATCH(L234,Matches!$B:$B,0)),"-")</f>
        <v>-</v>
      </c>
      <c r="N234" s="42" t="str">
        <f>IFERROR(INDEX(Matches!$X:$X,MATCH(L234,Matches!$B:$B,0)),"-")</f>
        <v>-</v>
      </c>
      <c r="O234" s="42" t="str">
        <f>IFERROR(INDEX(Matches!$Y:$Y,MATCH(L234,Matches!$B:$B,0)),"-")</f>
        <v>-</v>
      </c>
      <c r="P234" s="42">
        <f t="shared" si="7"/>
        <v>0</v>
      </c>
      <c r="Q234" s="55" t="str">
        <f>IFERROR(INDEX('HT(Away) %'!K:K,MATCH(L234,'HT(Away) %'!$A:$A,0)),"-")</f>
        <v>-</v>
      </c>
      <c r="R234" s="55" t="str">
        <f>IFERROR(INDEX('HT(Away) %'!M:M,MATCH(L234,'HT(Away) %'!$A:$A,0)),"-")</f>
        <v>-</v>
      </c>
      <c r="S234" s="82" t="e">
        <f>IF(#REF! = "-", "-",IF(#REF! &gt;#REF!, "Casa Vence", IF(#REF! &lt;#REF!, "Fora Vence", "Jogo Parelho")))</f>
        <v>#REF!</v>
      </c>
      <c r="T234" s="82"/>
      <c r="U234" s="82"/>
      <c r="V234" s="82"/>
    </row>
    <row r="235" spans="3:22" ht="16.5" thickTop="1" thickBot="1" x14ac:dyDescent="0.3">
      <c r="C235" s="42" t="str">
        <f>IFERROR(INDEX(Jogos!A:A,MATCH(J235,Jogos!$J:$J,0)),"-")</f>
        <v>-</v>
      </c>
      <c r="D235" s="55" t="str">
        <f>IFERROR(INDEX('HT(Home) %'!M:M,MATCH(J235,'HT(Home) %'!$A:$A,0)),"-")</f>
        <v>-</v>
      </c>
      <c r="E235" s="55" t="str">
        <f>IFERROR(INDEX('HT(Home) %'!K:K,MATCH(J235,'HT(Home) %'!$A:$A,0)),"-")</f>
        <v>-</v>
      </c>
      <c r="F235" s="42">
        <f t="shared" si="6"/>
        <v>0</v>
      </c>
      <c r="G235" s="42" t="str">
        <f>IFERROR(INDEX(Matches!$N:$N,MATCH(J235,Matches!$B:$B,0)),"-")</f>
        <v>-</v>
      </c>
      <c r="H235" s="42" t="str">
        <f>IFERROR(INDEX(Matches!$O:$O,MATCH(J235,Matches!$B:$B,0)),"-")</f>
        <v>-</v>
      </c>
      <c r="I235" s="42" t="str">
        <f>IFERROR(INDEX(Matches!$P:$P,MATCH(J235,Matches!$B:$B,0)),"-")</f>
        <v>-</v>
      </c>
      <c r="J235" s="42" t="e">
        <f>INDEX(Jogos[[#This Row],[Column1]],1.8)</f>
        <v>#VALUE!</v>
      </c>
      <c r="K235" s="61" t="e">
        <f>INDEX(Jogos[[#This Row],[2]],1.8)</f>
        <v>#VALUE!</v>
      </c>
      <c r="L235" s="42" t="e">
        <f>INDEX(Jogos[[#This Row],[3]],1.8)</f>
        <v>#VALUE!</v>
      </c>
      <c r="M235" s="42" t="str">
        <f>IFERROR(INDEX(Matches!$W:$W,MATCH(L235,Matches!$B:$B,0)),"-")</f>
        <v>-</v>
      </c>
      <c r="N235" s="42" t="str">
        <f>IFERROR(INDEX(Matches!$X:$X,MATCH(L235,Matches!$B:$B,0)),"-")</f>
        <v>-</v>
      </c>
      <c r="O235" s="42" t="str">
        <f>IFERROR(INDEX(Matches!$Y:$Y,MATCH(L235,Matches!$B:$B,0)),"-")</f>
        <v>-</v>
      </c>
      <c r="P235" s="42">
        <f t="shared" si="7"/>
        <v>0</v>
      </c>
      <c r="Q235" s="55" t="str">
        <f>IFERROR(INDEX('HT(Away) %'!K:K,MATCH(L235,'HT(Away) %'!$A:$A,0)),"-")</f>
        <v>-</v>
      </c>
      <c r="R235" s="55" t="str">
        <f>IFERROR(INDEX('HT(Away) %'!M:M,MATCH(L235,'HT(Away) %'!$A:$A,0)),"-")</f>
        <v>-</v>
      </c>
      <c r="S235" s="82" t="e">
        <f>IF(#REF! = "-", "-",IF(#REF! &gt;#REF!, "Casa Vence", IF(#REF! &lt;#REF!, "Fora Vence", "Jogo Parelho")))</f>
        <v>#REF!</v>
      </c>
      <c r="T235" s="82"/>
      <c r="U235" s="82"/>
      <c r="V235" s="82"/>
    </row>
    <row r="236" spans="3:22" ht="16.5" thickTop="1" thickBot="1" x14ac:dyDescent="0.3">
      <c r="C236" s="42" t="str">
        <f>IFERROR(INDEX(Jogos!A:A,MATCH(J236,Jogos!$J:$J,0)),"-")</f>
        <v>-</v>
      </c>
      <c r="D236" s="55" t="str">
        <f>IFERROR(INDEX('HT(Home) %'!M:M,MATCH(J236,'HT(Home) %'!$A:$A,0)),"-")</f>
        <v>-</v>
      </c>
      <c r="E236" s="55" t="str">
        <f>IFERROR(INDEX('HT(Home) %'!K:K,MATCH(J236,'HT(Home) %'!$A:$A,0)),"-")</f>
        <v>-</v>
      </c>
      <c r="F236" s="42">
        <f t="shared" si="6"/>
        <v>0</v>
      </c>
      <c r="G236" s="42" t="str">
        <f>IFERROR(INDEX(Matches!$N:$N,MATCH(J236,Matches!$B:$B,0)),"-")</f>
        <v>-</v>
      </c>
      <c r="H236" s="42" t="str">
        <f>IFERROR(INDEX(Matches!$O:$O,MATCH(J236,Matches!$B:$B,0)),"-")</f>
        <v>-</v>
      </c>
      <c r="I236" s="42" t="str">
        <f>IFERROR(INDEX(Matches!$P:$P,MATCH(J236,Matches!$B:$B,0)),"-")</f>
        <v>-</v>
      </c>
      <c r="J236" s="42" t="e">
        <f>INDEX(Jogos[[#This Row],[Column1]],1.8)</f>
        <v>#VALUE!</v>
      </c>
      <c r="K236" s="61" t="e">
        <f>INDEX(Jogos[[#This Row],[2]],1.8)</f>
        <v>#VALUE!</v>
      </c>
      <c r="L236" s="42" t="e">
        <f>INDEX(Jogos[[#This Row],[3]],1.8)</f>
        <v>#VALUE!</v>
      </c>
      <c r="M236" s="42" t="str">
        <f>IFERROR(INDEX(Matches!$W:$W,MATCH(L236,Matches!$B:$B,0)),"-")</f>
        <v>-</v>
      </c>
      <c r="N236" s="42" t="str">
        <f>IFERROR(INDEX(Matches!$X:$X,MATCH(L236,Matches!$B:$B,0)),"-")</f>
        <v>-</v>
      </c>
      <c r="O236" s="42" t="str">
        <f>IFERROR(INDEX(Matches!$Y:$Y,MATCH(L236,Matches!$B:$B,0)),"-")</f>
        <v>-</v>
      </c>
      <c r="P236" s="42">
        <f t="shared" si="7"/>
        <v>0</v>
      </c>
      <c r="Q236" s="55" t="str">
        <f>IFERROR(INDEX('HT(Away) %'!K:K,MATCH(L236,'HT(Away) %'!$A:$A,0)),"-")</f>
        <v>-</v>
      </c>
      <c r="R236" s="55" t="str">
        <f>IFERROR(INDEX('HT(Away) %'!M:M,MATCH(L236,'HT(Away) %'!$A:$A,0)),"-")</f>
        <v>-</v>
      </c>
      <c r="S236" s="82" t="e">
        <f>IF(#REF! = "-", "-",IF(#REF! &gt;#REF!, "Casa Vence", IF(#REF! &lt;#REF!, "Fora Vence", "Jogo Parelho")))</f>
        <v>#REF!</v>
      </c>
      <c r="T236" s="82"/>
      <c r="U236" s="82"/>
      <c r="V236" s="82"/>
    </row>
    <row r="237" spans="3:22" ht="16.5" thickTop="1" thickBot="1" x14ac:dyDescent="0.3">
      <c r="C237" s="42" t="str">
        <f>IFERROR(INDEX(Jogos!A:A,MATCH(J237,Jogos!$J:$J,0)),"-")</f>
        <v>-</v>
      </c>
      <c r="D237" s="55" t="str">
        <f>IFERROR(INDEX('HT(Home) %'!M:M,MATCH(J237,'HT(Home) %'!$A:$A,0)),"-")</f>
        <v>-</v>
      </c>
      <c r="E237" s="55" t="str">
        <f>IFERROR(INDEX('HT(Home) %'!K:K,MATCH(J237,'HT(Home) %'!$A:$A,0)),"-")</f>
        <v>-</v>
      </c>
      <c r="F237" s="42">
        <f t="shared" si="6"/>
        <v>0</v>
      </c>
      <c r="G237" s="42" t="str">
        <f>IFERROR(INDEX(Matches!$N:$N,MATCH(J237,Matches!$B:$B,0)),"-")</f>
        <v>-</v>
      </c>
      <c r="H237" s="42" t="str">
        <f>IFERROR(INDEX(Matches!$O:$O,MATCH(J237,Matches!$B:$B,0)),"-")</f>
        <v>-</v>
      </c>
      <c r="I237" s="42" t="str">
        <f>IFERROR(INDEX(Matches!$P:$P,MATCH(J237,Matches!$B:$B,0)),"-")</f>
        <v>-</v>
      </c>
      <c r="J237" s="42" t="e">
        <f>INDEX(Jogos[[#This Row],[Column1]],1.8)</f>
        <v>#VALUE!</v>
      </c>
      <c r="K237" s="61" t="e">
        <f>INDEX(Jogos[[#This Row],[2]],1.8)</f>
        <v>#VALUE!</v>
      </c>
      <c r="L237" s="42" t="e">
        <f>INDEX(Jogos[[#This Row],[3]],1.8)</f>
        <v>#VALUE!</v>
      </c>
      <c r="M237" s="42" t="str">
        <f>IFERROR(INDEX(Matches!$W:$W,MATCH(L237,Matches!$B:$B,0)),"-")</f>
        <v>-</v>
      </c>
      <c r="N237" s="42" t="str">
        <f>IFERROR(INDEX(Matches!$X:$X,MATCH(L237,Matches!$B:$B,0)),"-")</f>
        <v>-</v>
      </c>
      <c r="O237" s="42" t="str">
        <f>IFERROR(INDEX(Matches!$Y:$Y,MATCH(L237,Matches!$B:$B,0)),"-")</f>
        <v>-</v>
      </c>
      <c r="P237" s="42">
        <f t="shared" si="7"/>
        <v>0</v>
      </c>
      <c r="Q237" s="55" t="str">
        <f>IFERROR(INDEX('HT(Away) %'!K:K,MATCH(L237,'HT(Away) %'!$A:$A,0)),"-")</f>
        <v>-</v>
      </c>
      <c r="R237" s="55" t="str">
        <f>IFERROR(INDEX('HT(Away) %'!M:M,MATCH(L237,'HT(Away) %'!$A:$A,0)),"-")</f>
        <v>-</v>
      </c>
      <c r="S237" s="82" t="e">
        <f>IF(#REF! = "-", "-",IF(#REF! &gt;#REF!, "Casa Vence", IF(#REF! &lt;#REF!, "Fora Vence", "Jogo Parelho")))</f>
        <v>#REF!</v>
      </c>
      <c r="T237" s="82"/>
      <c r="U237" s="82"/>
      <c r="V237" s="82"/>
    </row>
    <row r="238" spans="3:22" ht="16.5" thickTop="1" thickBot="1" x14ac:dyDescent="0.3">
      <c r="C238" s="42" t="str">
        <f>IFERROR(INDEX(Jogos!A:A,MATCH(J238,Jogos!$J:$J,0)),"-")</f>
        <v>-</v>
      </c>
      <c r="D238" s="55" t="str">
        <f>IFERROR(INDEX('HT(Home) %'!M:M,MATCH(J238,'HT(Home) %'!$A:$A,0)),"-")</f>
        <v>-</v>
      </c>
      <c r="E238" s="55" t="str">
        <f>IFERROR(INDEX('HT(Home) %'!K:K,MATCH(J238,'HT(Home) %'!$A:$A,0)),"-")</f>
        <v>-</v>
      </c>
      <c r="F238" s="42">
        <f t="shared" si="6"/>
        <v>0</v>
      </c>
      <c r="G238" s="42" t="str">
        <f>IFERROR(INDEX(Matches!$N:$N,MATCH(J238,Matches!$B:$B,0)),"-")</f>
        <v>-</v>
      </c>
      <c r="H238" s="42" t="str">
        <f>IFERROR(INDEX(Matches!$O:$O,MATCH(J238,Matches!$B:$B,0)),"-")</f>
        <v>-</v>
      </c>
      <c r="I238" s="42" t="str">
        <f>IFERROR(INDEX(Matches!$P:$P,MATCH(J238,Matches!$B:$B,0)),"-")</f>
        <v>-</v>
      </c>
      <c r="J238" s="42" t="e">
        <f>INDEX(Jogos[[#This Row],[Column1]],1.8)</f>
        <v>#VALUE!</v>
      </c>
      <c r="K238" s="61" t="e">
        <f>INDEX(Jogos[[#This Row],[2]],1.8)</f>
        <v>#VALUE!</v>
      </c>
      <c r="L238" s="42" t="e">
        <f>INDEX(Jogos[[#This Row],[3]],1.8)</f>
        <v>#VALUE!</v>
      </c>
      <c r="M238" s="42" t="str">
        <f>IFERROR(INDEX(Matches!$W:$W,MATCH(L238,Matches!$B:$B,0)),"-")</f>
        <v>-</v>
      </c>
      <c r="N238" s="42" t="str">
        <f>IFERROR(INDEX(Matches!$X:$X,MATCH(L238,Matches!$B:$B,0)),"-")</f>
        <v>-</v>
      </c>
      <c r="O238" s="42" t="str">
        <f>IFERROR(INDEX(Matches!$Y:$Y,MATCH(L238,Matches!$B:$B,0)),"-")</f>
        <v>-</v>
      </c>
      <c r="P238" s="42">
        <f t="shared" si="7"/>
        <v>0</v>
      </c>
      <c r="Q238" s="55" t="str">
        <f>IFERROR(INDEX('HT(Away) %'!K:K,MATCH(L238,'HT(Away) %'!$A:$A,0)),"-")</f>
        <v>-</v>
      </c>
      <c r="R238" s="55" t="str">
        <f>IFERROR(INDEX('HT(Away) %'!M:M,MATCH(L238,'HT(Away) %'!$A:$A,0)),"-")</f>
        <v>-</v>
      </c>
      <c r="S238" s="82" t="e">
        <f>IF(#REF! = "-", "-",IF(#REF! &gt;#REF!, "Casa Vence", IF(#REF! &lt;#REF!, "Fora Vence", "Jogo Parelho")))</f>
        <v>#REF!</v>
      </c>
      <c r="T238" s="82"/>
      <c r="U238" s="82"/>
      <c r="V238" s="82"/>
    </row>
    <row r="239" spans="3:22" ht="16.5" thickTop="1" thickBot="1" x14ac:dyDescent="0.3">
      <c r="C239" s="42" t="str">
        <f>IFERROR(INDEX(Jogos!A:A,MATCH(J239,Jogos!$J:$J,0)),"-")</f>
        <v>-</v>
      </c>
      <c r="D239" s="55" t="str">
        <f>IFERROR(INDEX('HT(Home) %'!M:M,MATCH(J239,'HT(Home) %'!$A:$A,0)),"-")</f>
        <v>-</v>
      </c>
      <c r="E239" s="55" t="str">
        <f>IFERROR(INDEX('HT(Home) %'!K:K,MATCH(J239,'HT(Home) %'!$A:$A,0)),"-")</f>
        <v>-</v>
      </c>
      <c r="F239" s="42">
        <f t="shared" si="6"/>
        <v>0</v>
      </c>
      <c r="G239" s="42" t="str">
        <f>IFERROR(INDEX(Matches!$N:$N,MATCH(J239,Matches!$B:$B,0)),"-")</f>
        <v>-</v>
      </c>
      <c r="H239" s="42" t="str">
        <f>IFERROR(INDEX(Matches!$O:$O,MATCH(J239,Matches!$B:$B,0)),"-")</f>
        <v>-</v>
      </c>
      <c r="I239" s="42" t="str">
        <f>IFERROR(INDEX(Matches!$P:$P,MATCH(J239,Matches!$B:$B,0)),"-")</f>
        <v>-</v>
      </c>
      <c r="J239" s="42" t="e">
        <f>INDEX(Jogos[[#This Row],[Column1]],1.8)</f>
        <v>#VALUE!</v>
      </c>
      <c r="K239" s="61" t="e">
        <f>INDEX(Jogos[[#This Row],[2]],1.8)</f>
        <v>#VALUE!</v>
      </c>
      <c r="L239" s="42" t="e">
        <f>INDEX(Jogos[[#This Row],[3]],1.8)</f>
        <v>#VALUE!</v>
      </c>
      <c r="M239" s="42" t="str">
        <f>IFERROR(INDEX(Matches!$W:$W,MATCH(L239,Matches!$B:$B,0)),"-")</f>
        <v>-</v>
      </c>
      <c r="N239" s="42" t="str">
        <f>IFERROR(INDEX(Matches!$X:$X,MATCH(L239,Matches!$B:$B,0)),"-")</f>
        <v>-</v>
      </c>
      <c r="O239" s="42" t="str">
        <f>IFERROR(INDEX(Matches!$Y:$Y,MATCH(L239,Matches!$B:$B,0)),"-")</f>
        <v>-</v>
      </c>
      <c r="P239" s="42">
        <f t="shared" si="7"/>
        <v>0</v>
      </c>
      <c r="Q239" s="55" t="str">
        <f>IFERROR(INDEX('HT(Away) %'!K:K,MATCH(L239,'HT(Away) %'!$A:$A,0)),"-")</f>
        <v>-</v>
      </c>
      <c r="R239" s="55" t="str">
        <f>IFERROR(INDEX('HT(Away) %'!M:M,MATCH(L239,'HT(Away) %'!$A:$A,0)),"-")</f>
        <v>-</v>
      </c>
      <c r="S239" s="82" t="e">
        <f>IF(#REF! = "-", "-",IF(#REF! &gt;#REF!, "Casa Vence", IF(#REF! &lt;#REF!, "Fora Vence", "Jogo Parelho")))</f>
        <v>#REF!</v>
      </c>
      <c r="T239" s="82"/>
      <c r="U239" s="82"/>
      <c r="V239" s="82"/>
    </row>
    <row r="240" spans="3:22" ht="16.5" thickTop="1" thickBot="1" x14ac:dyDescent="0.3">
      <c r="C240" s="42" t="str">
        <f>IFERROR(INDEX(Jogos!A:A,MATCH(J240,Jogos!$J:$J,0)),"-")</f>
        <v>-</v>
      </c>
      <c r="D240" s="55" t="str">
        <f>IFERROR(INDEX('HT(Home) %'!M:M,MATCH(J240,'HT(Home) %'!$A:$A,0)),"-")</f>
        <v>-</v>
      </c>
      <c r="E240" s="55" t="str">
        <f>IFERROR(INDEX('HT(Home) %'!K:K,MATCH(J240,'HT(Home) %'!$A:$A,0)),"-")</f>
        <v>-</v>
      </c>
      <c r="F240" s="42">
        <f t="shared" si="6"/>
        <v>0</v>
      </c>
      <c r="G240" s="42" t="str">
        <f>IFERROR(INDEX(Matches!$N:$N,MATCH(J240,Matches!$B:$B,0)),"-")</f>
        <v>-</v>
      </c>
      <c r="H240" s="42" t="str">
        <f>IFERROR(INDEX(Matches!$O:$O,MATCH(J240,Matches!$B:$B,0)),"-")</f>
        <v>-</v>
      </c>
      <c r="I240" s="42" t="str">
        <f>IFERROR(INDEX(Matches!$P:$P,MATCH(J240,Matches!$B:$B,0)),"-")</f>
        <v>-</v>
      </c>
      <c r="J240" s="42" t="e">
        <f>INDEX(Jogos[[#This Row],[Column1]],1.8)</f>
        <v>#VALUE!</v>
      </c>
      <c r="K240" s="61" t="e">
        <f>INDEX(Jogos[[#This Row],[2]],1.8)</f>
        <v>#VALUE!</v>
      </c>
      <c r="L240" s="42" t="e">
        <f>INDEX(Jogos[[#This Row],[3]],1.8)</f>
        <v>#VALUE!</v>
      </c>
      <c r="M240" s="42" t="str">
        <f>IFERROR(INDEX(Matches!$W:$W,MATCH(L240,Matches!$B:$B,0)),"-")</f>
        <v>-</v>
      </c>
      <c r="N240" s="42" t="str">
        <f>IFERROR(INDEX(Matches!$X:$X,MATCH(L240,Matches!$B:$B,0)),"-")</f>
        <v>-</v>
      </c>
      <c r="O240" s="42" t="str">
        <f>IFERROR(INDEX(Matches!$Y:$Y,MATCH(L240,Matches!$B:$B,0)),"-")</f>
        <v>-</v>
      </c>
      <c r="P240" s="42">
        <f t="shared" si="7"/>
        <v>0</v>
      </c>
      <c r="Q240" s="55" t="str">
        <f>IFERROR(INDEX('HT(Away) %'!K:K,MATCH(L240,'HT(Away) %'!$A:$A,0)),"-")</f>
        <v>-</v>
      </c>
      <c r="R240" s="55" t="str">
        <f>IFERROR(INDEX('HT(Away) %'!M:M,MATCH(L240,'HT(Away) %'!$A:$A,0)),"-")</f>
        <v>-</v>
      </c>
      <c r="S240" s="82" t="e">
        <f>IF(#REF! = "-", "-",IF(#REF! &gt;#REF!, "Casa Vence", IF(#REF! &lt;#REF!, "Fora Vence", "Jogo Parelho")))</f>
        <v>#REF!</v>
      </c>
      <c r="T240" s="82"/>
      <c r="U240" s="82"/>
      <c r="V240" s="82"/>
    </row>
    <row r="241" spans="3:22" ht="16.5" thickTop="1" thickBot="1" x14ac:dyDescent="0.3">
      <c r="C241" s="42" t="str">
        <f>IFERROR(INDEX(Jogos!A:A,MATCH(J241,Jogos!$J:$J,0)),"-")</f>
        <v>-</v>
      </c>
      <c r="D241" s="55" t="str">
        <f>IFERROR(INDEX('HT(Home) %'!M:M,MATCH(J241,'HT(Home) %'!$A:$A,0)),"-")</f>
        <v>-</v>
      </c>
      <c r="E241" s="55" t="str">
        <f>IFERROR(INDEX('HT(Home) %'!K:K,MATCH(J241,'HT(Home) %'!$A:$A,0)),"-")</f>
        <v>-</v>
      </c>
      <c r="F241" s="42">
        <f t="shared" si="6"/>
        <v>0</v>
      </c>
      <c r="G241" s="42" t="str">
        <f>IFERROR(INDEX(Matches!$N:$N,MATCH(J241,Matches!$B:$B,0)),"-")</f>
        <v>-</v>
      </c>
      <c r="H241" s="42" t="str">
        <f>IFERROR(INDEX(Matches!$O:$O,MATCH(J241,Matches!$B:$B,0)),"-")</f>
        <v>-</v>
      </c>
      <c r="I241" s="42" t="str">
        <f>IFERROR(INDEX(Matches!$P:$P,MATCH(J241,Matches!$B:$B,0)),"-")</f>
        <v>-</v>
      </c>
      <c r="J241" s="42" t="e">
        <f>INDEX(Jogos[[#This Row],[Column1]],1.8)</f>
        <v>#VALUE!</v>
      </c>
      <c r="K241" s="61" t="e">
        <f>INDEX(Jogos[[#This Row],[2]],1.8)</f>
        <v>#VALUE!</v>
      </c>
      <c r="L241" s="42" t="e">
        <f>INDEX(Jogos[[#This Row],[3]],1.8)</f>
        <v>#VALUE!</v>
      </c>
      <c r="M241" s="42" t="str">
        <f>IFERROR(INDEX(Matches!$W:$W,MATCH(L241,Matches!$B:$B,0)),"-")</f>
        <v>-</v>
      </c>
      <c r="N241" s="42" t="str">
        <f>IFERROR(INDEX(Matches!$X:$X,MATCH(L241,Matches!$B:$B,0)),"-")</f>
        <v>-</v>
      </c>
      <c r="O241" s="42" t="str">
        <f>IFERROR(INDEX(Matches!$Y:$Y,MATCH(L241,Matches!$B:$B,0)),"-")</f>
        <v>-</v>
      </c>
      <c r="P241" s="42">
        <f t="shared" si="7"/>
        <v>0</v>
      </c>
      <c r="Q241" s="55" t="str">
        <f>IFERROR(INDEX('HT(Away) %'!K:K,MATCH(L241,'HT(Away) %'!$A:$A,0)),"-")</f>
        <v>-</v>
      </c>
      <c r="R241" s="55" t="str">
        <f>IFERROR(INDEX('HT(Away) %'!M:M,MATCH(L241,'HT(Away) %'!$A:$A,0)),"-")</f>
        <v>-</v>
      </c>
      <c r="S241" s="82" t="e">
        <f>IF(#REF! = "-", "-",IF(#REF! &gt;#REF!, "Casa Vence", IF(#REF! &lt;#REF!, "Fora Vence", "Jogo Parelho")))</f>
        <v>#REF!</v>
      </c>
      <c r="T241" s="82"/>
      <c r="U241" s="82"/>
      <c r="V241" s="82"/>
    </row>
    <row r="242" spans="3:22" ht="16.5" thickTop="1" thickBot="1" x14ac:dyDescent="0.3">
      <c r="C242" s="42" t="str">
        <f>IFERROR(INDEX(Jogos!A:A,MATCH(J242,Jogos!$J:$J,0)),"-")</f>
        <v>-</v>
      </c>
      <c r="D242" s="55" t="str">
        <f>IFERROR(INDEX('HT(Home) %'!M:M,MATCH(J242,'HT(Home) %'!$A:$A,0)),"-")</f>
        <v>-</v>
      </c>
      <c r="E242" s="55" t="str">
        <f>IFERROR(INDEX('HT(Home) %'!K:K,MATCH(J242,'HT(Home) %'!$A:$A,0)),"-")</f>
        <v>-</v>
      </c>
      <c r="F242" s="42">
        <f t="shared" si="6"/>
        <v>0</v>
      </c>
      <c r="G242" s="42" t="str">
        <f>IFERROR(INDEX(Matches!$N:$N,MATCH(J242,Matches!$B:$B,0)),"-")</f>
        <v>-</v>
      </c>
      <c r="H242" s="42" t="str">
        <f>IFERROR(INDEX(Matches!$O:$O,MATCH(J242,Matches!$B:$B,0)),"-")</f>
        <v>-</v>
      </c>
      <c r="I242" s="42" t="str">
        <f>IFERROR(INDEX(Matches!$P:$P,MATCH(J242,Matches!$B:$B,0)),"-")</f>
        <v>-</v>
      </c>
      <c r="J242" s="42" t="e">
        <f>INDEX(Jogos[[#This Row],[Column1]],1.8)</f>
        <v>#VALUE!</v>
      </c>
      <c r="K242" s="61" t="e">
        <f>INDEX(Jogos[[#This Row],[2]],1.8)</f>
        <v>#VALUE!</v>
      </c>
      <c r="L242" s="42" t="e">
        <f>INDEX(Jogos[[#This Row],[3]],1.8)</f>
        <v>#VALUE!</v>
      </c>
      <c r="M242" s="42" t="str">
        <f>IFERROR(INDEX(Matches!$W:$W,MATCH(L242,Matches!$B:$B,0)),"-")</f>
        <v>-</v>
      </c>
      <c r="N242" s="42" t="str">
        <f>IFERROR(INDEX(Matches!$X:$X,MATCH(L242,Matches!$B:$B,0)),"-")</f>
        <v>-</v>
      </c>
      <c r="O242" s="42" t="str">
        <f>IFERROR(INDEX(Matches!$Y:$Y,MATCH(L242,Matches!$B:$B,0)),"-")</f>
        <v>-</v>
      </c>
      <c r="P242" s="42">
        <f t="shared" si="7"/>
        <v>0</v>
      </c>
      <c r="Q242" s="55" t="str">
        <f>IFERROR(INDEX('HT(Away) %'!K:K,MATCH(L242,'HT(Away) %'!$A:$A,0)),"-")</f>
        <v>-</v>
      </c>
      <c r="R242" s="55" t="str">
        <f>IFERROR(INDEX('HT(Away) %'!M:M,MATCH(L242,'HT(Away) %'!$A:$A,0)),"-")</f>
        <v>-</v>
      </c>
      <c r="S242" s="82" t="e">
        <f>IF(#REF! = "-", "-",IF(#REF! &gt;#REF!, "Casa Vence", IF(#REF! &lt;#REF!, "Fora Vence", "Jogo Parelho")))</f>
        <v>#REF!</v>
      </c>
      <c r="T242" s="82"/>
      <c r="U242" s="82"/>
      <c r="V242" s="82"/>
    </row>
    <row r="243" spans="3:22" ht="16.5" thickTop="1" thickBot="1" x14ac:dyDescent="0.3">
      <c r="C243" s="42" t="str">
        <f>IFERROR(INDEX(Jogos!A:A,MATCH(J243,Jogos!$J:$J,0)),"-")</f>
        <v>-</v>
      </c>
      <c r="D243" s="55" t="str">
        <f>IFERROR(INDEX('HT(Home) %'!M:M,MATCH(J243,'HT(Home) %'!$A:$A,0)),"-")</f>
        <v>-</v>
      </c>
      <c r="E243" s="55" t="str">
        <f>IFERROR(INDEX('HT(Home) %'!K:K,MATCH(J243,'HT(Home) %'!$A:$A,0)),"-")</f>
        <v>-</v>
      </c>
      <c r="F243" s="42">
        <f t="shared" si="6"/>
        <v>0</v>
      </c>
      <c r="G243" s="42" t="str">
        <f>IFERROR(INDEX(Matches!$N:$N,MATCH(J243,Matches!$B:$B,0)),"-")</f>
        <v>-</v>
      </c>
      <c r="H243" s="42" t="str">
        <f>IFERROR(INDEX(Matches!$O:$O,MATCH(J243,Matches!$B:$B,0)),"-")</f>
        <v>-</v>
      </c>
      <c r="I243" s="42" t="str">
        <f>IFERROR(INDEX(Matches!$P:$P,MATCH(J243,Matches!$B:$B,0)),"-")</f>
        <v>-</v>
      </c>
      <c r="J243" s="42" t="e">
        <f>INDEX(Jogos[[#This Row],[Column1]],1.8)</f>
        <v>#VALUE!</v>
      </c>
      <c r="K243" s="61" t="e">
        <f>INDEX(Jogos[[#This Row],[2]],1.8)</f>
        <v>#VALUE!</v>
      </c>
      <c r="L243" s="42" t="e">
        <f>INDEX(Jogos[[#This Row],[3]],1.8)</f>
        <v>#VALUE!</v>
      </c>
      <c r="M243" s="42" t="str">
        <f>IFERROR(INDEX(Matches!$W:$W,MATCH(L243,Matches!$B:$B,0)),"-")</f>
        <v>-</v>
      </c>
      <c r="N243" s="42" t="str">
        <f>IFERROR(INDEX(Matches!$X:$X,MATCH(L243,Matches!$B:$B,0)),"-")</f>
        <v>-</v>
      </c>
      <c r="O243" s="42" t="str">
        <f>IFERROR(INDEX(Matches!$Y:$Y,MATCH(L243,Matches!$B:$B,0)),"-")</f>
        <v>-</v>
      </c>
      <c r="P243" s="42">
        <f t="shared" si="7"/>
        <v>0</v>
      </c>
      <c r="Q243" s="55" t="str">
        <f>IFERROR(INDEX('HT(Away) %'!K:K,MATCH(L243,'HT(Away) %'!$A:$A,0)),"-")</f>
        <v>-</v>
      </c>
      <c r="R243" s="55" t="str">
        <f>IFERROR(INDEX('HT(Away) %'!M:M,MATCH(L243,'HT(Away) %'!$A:$A,0)),"-")</f>
        <v>-</v>
      </c>
      <c r="S243" s="82" t="e">
        <f>IF(#REF! = "-", "-",IF(#REF! &gt;#REF!, "Casa Vence", IF(#REF! &lt;#REF!, "Fora Vence", "Jogo Parelho")))</f>
        <v>#REF!</v>
      </c>
      <c r="T243" s="82"/>
      <c r="U243" s="82"/>
      <c r="V243" s="82"/>
    </row>
    <row r="244" spans="3:22" ht="16.5" thickTop="1" thickBot="1" x14ac:dyDescent="0.3">
      <c r="C244" s="42" t="str">
        <f>IFERROR(INDEX(Jogos!A:A,MATCH(J244,Jogos!$J:$J,0)),"-")</f>
        <v>-</v>
      </c>
      <c r="D244" s="55" t="str">
        <f>IFERROR(INDEX('HT(Home) %'!M:M,MATCH(J244,'HT(Home) %'!$A:$A,0)),"-")</f>
        <v>-</v>
      </c>
      <c r="E244" s="55" t="str">
        <f>IFERROR(INDEX('HT(Home) %'!K:K,MATCH(J244,'HT(Home) %'!$A:$A,0)),"-")</f>
        <v>-</v>
      </c>
      <c r="F244" s="42">
        <f t="shared" si="6"/>
        <v>0</v>
      </c>
      <c r="G244" s="42" t="str">
        <f>IFERROR(INDEX(Matches!$N:$N,MATCH(J244,Matches!$B:$B,0)),"-")</f>
        <v>-</v>
      </c>
      <c r="H244" s="42" t="str">
        <f>IFERROR(INDEX(Matches!$O:$O,MATCH(J244,Matches!$B:$B,0)),"-")</f>
        <v>-</v>
      </c>
      <c r="I244" s="42" t="str">
        <f>IFERROR(INDEX(Matches!$P:$P,MATCH(J244,Matches!$B:$B,0)),"-")</f>
        <v>-</v>
      </c>
      <c r="J244" s="42" t="e">
        <f>INDEX(Jogos[[#This Row],[Column1]],1.8)</f>
        <v>#VALUE!</v>
      </c>
      <c r="K244" s="61" t="e">
        <f>INDEX(Jogos[[#This Row],[2]],1.8)</f>
        <v>#VALUE!</v>
      </c>
      <c r="L244" s="42" t="e">
        <f>INDEX(Jogos[[#This Row],[3]],1.8)</f>
        <v>#VALUE!</v>
      </c>
      <c r="M244" s="42" t="str">
        <f>IFERROR(INDEX(Matches!$W:$W,MATCH(L244,Matches!$B:$B,0)),"-")</f>
        <v>-</v>
      </c>
      <c r="N244" s="42" t="str">
        <f>IFERROR(INDEX(Matches!$X:$X,MATCH(L244,Matches!$B:$B,0)),"-")</f>
        <v>-</v>
      </c>
      <c r="O244" s="42" t="str">
        <f>IFERROR(INDEX(Matches!$Y:$Y,MATCH(L244,Matches!$B:$B,0)),"-")</f>
        <v>-</v>
      </c>
      <c r="P244" s="42">
        <f t="shared" si="7"/>
        <v>0</v>
      </c>
      <c r="Q244" s="55" t="str">
        <f>IFERROR(INDEX('HT(Away) %'!K:K,MATCH(L244,'HT(Away) %'!$A:$A,0)),"-")</f>
        <v>-</v>
      </c>
      <c r="R244" s="55" t="str">
        <f>IFERROR(INDEX('HT(Away) %'!M:M,MATCH(L244,'HT(Away) %'!$A:$A,0)),"-")</f>
        <v>-</v>
      </c>
      <c r="S244" s="82" t="e">
        <f>IF(#REF! = "-", "-",IF(#REF! &gt;#REF!, "Casa Vence", IF(#REF! &lt;#REF!, "Fora Vence", "Jogo Parelho")))</f>
        <v>#REF!</v>
      </c>
      <c r="T244" s="82"/>
      <c r="U244" s="82"/>
      <c r="V244" s="82"/>
    </row>
    <row r="245" spans="3:22" ht="16.5" thickTop="1" thickBot="1" x14ac:dyDescent="0.3">
      <c r="C245" s="42" t="str">
        <f>IFERROR(INDEX(Jogos!A:A,MATCH(J245,Jogos!$J:$J,0)),"-")</f>
        <v>-</v>
      </c>
      <c r="D245" s="55" t="str">
        <f>IFERROR(INDEX('HT(Home) %'!M:M,MATCH(J245,'HT(Home) %'!$A:$A,0)),"-")</f>
        <v>-</v>
      </c>
      <c r="E245" s="55" t="str">
        <f>IFERROR(INDEX('HT(Home) %'!K:K,MATCH(J245,'HT(Home) %'!$A:$A,0)),"-")</f>
        <v>-</v>
      </c>
      <c r="F245" s="42">
        <f t="shared" si="6"/>
        <v>0</v>
      </c>
      <c r="G245" s="42" t="str">
        <f>IFERROR(INDEX(Matches!$N:$N,MATCH(J245,Matches!$B:$B,0)),"-")</f>
        <v>-</v>
      </c>
      <c r="H245" s="42" t="str">
        <f>IFERROR(INDEX(Matches!$O:$O,MATCH(J245,Matches!$B:$B,0)),"-")</f>
        <v>-</v>
      </c>
      <c r="I245" s="42" t="str">
        <f>IFERROR(INDEX(Matches!$P:$P,MATCH(J245,Matches!$B:$B,0)),"-")</f>
        <v>-</v>
      </c>
      <c r="J245" s="42" t="e">
        <f>INDEX(Jogos[[#This Row],[Column1]],1.8)</f>
        <v>#VALUE!</v>
      </c>
      <c r="K245" s="61" t="e">
        <f>INDEX(Jogos[[#This Row],[2]],1.8)</f>
        <v>#VALUE!</v>
      </c>
      <c r="L245" s="42" t="e">
        <f>INDEX(Jogos[[#This Row],[3]],1.8)</f>
        <v>#VALUE!</v>
      </c>
      <c r="M245" s="42" t="str">
        <f>IFERROR(INDEX(Matches!$W:$W,MATCH(L245,Matches!$B:$B,0)),"-")</f>
        <v>-</v>
      </c>
      <c r="N245" s="42" t="str">
        <f>IFERROR(INDEX(Matches!$X:$X,MATCH(L245,Matches!$B:$B,0)),"-")</f>
        <v>-</v>
      </c>
      <c r="O245" s="42" t="str">
        <f>IFERROR(INDEX(Matches!$Y:$Y,MATCH(L245,Matches!$B:$B,0)),"-")</f>
        <v>-</v>
      </c>
      <c r="P245" s="42">
        <f t="shared" si="7"/>
        <v>0</v>
      </c>
      <c r="Q245" s="55" t="str">
        <f>IFERROR(INDEX('HT(Away) %'!K:K,MATCH(L245,'HT(Away) %'!$A:$A,0)),"-")</f>
        <v>-</v>
      </c>
      <c r="R245" s="55" t="str">
        <f>IFERROR(INDEX('HT(Away) %'!M:M,MATCH(L245,'HT(Away) %'!$A:$A,0)),"-")</f>
        <v>-</v>
      </c>
      <c r="S245" s="82" t="e">
        <f>IF(#REF! = "-", "-",IF(#REF! &gt;#REF!, "Casa Vence", IF(#REF! &lt;#REF!, "Fora Vence", "Jogo Parelho")))</f>
        <v>#REF!</v>
      </c>
      <c r="T245" s="82"/>
      <c r="U245" s="82"/>
      <c r="V245" s="82"/>
    </row>
    <row r="246" spans="3:22" ht="16.5" thickTop="1" thickBot="1" x14ac:dyDescent="0.3">
      <c r="C246" s="42" t="str">
        <f>IFERROR(INDEX(Jogos!A:A,MATCH(J246,Jogos!$J:$J,0)),"-")</f>
        <v>-</v>
      </c>
      <c r="D246" s="55" t="str">
        <f>IFERROR(INDEX('HT(Home) %'!M:M,MATCH(J246,'HT(Home) %'!$A:$A,0)),"-")</f>
        <v>-</v>
      </c>
      <c r="E246" s="55" t="str">
        <f>IFERROR(INDEX('HT(Home) %'!K:K,MATCH(J246,'HT(Home) %'!$A:$A,0)),"-")</f>
        <v>-</v>
      </c>
      <c r="F246" s="42">
        <f t="shared" si="6"/>
        <v>0</v>
      </c>
      <c r="G246" s="42" t="str">
        <f>IFERROR(INDEX(Matches!$N:$N,MATCH(J246,Matches!$B:$B,0)),"-")</f>
        <v>-</v>
      </c>
      <c r="H246" s="42" t="str">
        <f>IFERROR(INDEX(Matches!$O:$O,MATCH(J246,Matches!$B:$B,0)),"-")</f>
        <v>-</v>
      </c>
      <c r="I246" s="42" t="str">
        <f>IFERROR(INDEX(Matches!$P:$P,MATCH(J246,Matches!$B:$B,0)),"-")</f>
        <v>-</v>
      </c>
      <c r="J246" s="42" t="e">
        <f>INDEX(Jogos[[#This Row],[Column1]],1.8)</f>
        <v>#VALUE!</v>
      </c>
      <c r="K246" s="61" t="e">
        <f>INDEX(Jogos[[#This Row],[2]],1.8)</f>
        <v>#VALUE!</v>
      </c>
      <c r="L246" s="42" t="e">
        <f>INDEX(Jogos[[#This Row],[3]],1.8)</f>
        <v>#VALUE!</v>
      </c>
      <c r="M246" s="42" t="str">
        <f>IFERROR(INDEX(Matches!$W:$W,MATCH(L246,Matches!$B:$B,0)),"-")</f>
        <v>-</v>
      </c>
      <c r="N246" s="42" t="str">
        <f>IFERROR(INDEX(Matches!$X:$X,MATCH(L246,Matches!$B:$B,0)),"-")</f>
        <v>-</v>
      </c>
      <c r="O246" s="42" t="str">
        <f>IFERROR(INDEX(Matches!$Y:$Y,MATCH(L246,Matches!$B:$B,0)),"-")</f>
        <v>-</v>
      </c>
      <c r="P246" s="42">
        <f t="shared" si="7"/>
        <v>0</v>
      </c>
      <c r="Q246" s="55" t="str">
        <f>IFERROR(INDEX('HT(Away) %'!K:K,MATCH(L246,'HT(Away) %'!$A:$A,0)),"-")</f>
        <v>-</v>
      </c>
      <c r="R246" s="55" t="str">
        <f>IFERROR(INDEX('HT(Away) %'!M:M,MATCH(L246,'HT(Away) %'!$A:$A,0)),"-")</f>
        <v>-</v>
      </c>
      <c r="S246" s="82" t="e">
        <f>IF(#REF! = "-", "-",IF(#REF! &gt;#REF!, "Casa Vence", IF(#REF! &lt;#REF!, "Fora Vence", "Jogo Parelho")))</f>
        <v>#REF!</v>
      </c>
      <c r="T246" s="82"/>
      <c r="U246" s="82"/>
      <c r="V246" s="82"/>
    </row>
    <row r="247" spans="3:22" ht="16.5" thickTop="1" thickBot="1" x14ac:dyDescent="0.3">
      <c r="C247" s="42" t="str">
        <f>IFERROR(INDEX(Jogos!A:A,MATCH(J247,Jogos!$J:$J,0)),"-")</f>
        <v>-</v>
      </c>
      <c r="D247" s="55" t="str">
        <f>IFERROR(INDEX('HT(Home) %'!M:M,MATCH(J247,'HT(Home) %'!$A:$A,0)),"-")</f>
        <v>-</v>
      </c>
      <c r="E247" s="55" t="str">
        <f>IFERROR(INDEX('HT(Home) %'!K:K,MATCH(J247,'HT(Home) %'!$A:$A,0)),"-")</f>
        <v>-</v>
      </c>
      <c r="F247" s="42">
        <f t="shared" si="6"/>
        <v>0</v>
      </c>
      <c r="G247" s="42" t="str">
        <f>IFERROR(INDEX(Matches!$N:$N,MATCH(J247,Matches!$B:$B,0)),"-")</f>
        <v>-</v>
      </c>
      <c r="H247" s="42" t="str">
        <f>IFERROR(INDEX(Matches!$O:$O,MATCH(J247,Matches!$B:$B,0)),"-")</f>
        <v>-</v>
      </c>
      <c r="I247" s="42" t="str">
        <f>IFERROR(INDEX(Matches!$P:$P,MATCH(J247,Matches!$B:$B,0)),"-")</f>
        <v>-</v>
      </c>
      <c r="J247" s="42" t="e">
        <f>INDEX(Jogos[[#This Row],[Column1]],1.8)</f>
        <v>#VALUE!</v>
      </c>
      <c r="K247" s="61" t="e">
        <f>INDEX(Jogos[[#This Row],[2]],1.8)</f>
        <v>#VALUE!</v>
      </c>
      <c r="L247" s="42" t="e">
        <f>INDEX(Jogos[[#This Row],[3]],1.8)</f>
        <v>#VALUE!</v>
      </c>
      <c r="M247" s="42" t="str">
        <f>IFERROR(INDEX(Matches!$W:$W,MATCH(L247,Matches!$B:$B,0)),"-")</f>
        <v>-</v>
      </c>
      <c r="N247" s="42" t="str">
        <f>IFERROR(INDEX(Matches!$X:$X,MATCH(L247,Matches!$B:$B,0)),"-")</f>
        <v>-</v>
      </c>
      <c r="O247" s="42" t="str">
        <f>IFERROR(INDEX(Matches!$Y:$Y,MATCH(L247,Matches!$B:$B,0)),"-")</f>
        <v>-</v>
      </c>
      <c r="P247" s="42">
        <f t="shared" si="7"/>
        <v>0</v>
      </c>
      <c r="Q247" s="55" t="str">
        <f>IFERROR(INDEX('HT(Away) %'!K:K,MATCH(L247,'HT(Away) %'!$A:$A,0)),"-")</f>
        <v>-</v>
      </c>
      <c r="R247" s="55" t="str">
        <f>IFERROR(INDEX('HT(Away) %'!M:M,MATCH(L247,'HT(Away) %'!$A:$A,0)),"-")</f>
        <v>-</v>
      </c>
      <c r="S247" s="82" t="e">
        <f>IF(#REF! = "-", "-",IF(#REF! &gt;#REF!, "Casa Vence", IF(#REF! &lt;#REF!, "Fora Vence", "Jogo Parelho")))</f>
        <v>#REF!</v>
      </c>
      <c r="T247" s="82"/>
      <c r="U247" s="82"/>
      <c r="V247" s="82"/>
    </row>
    <row r="248" spans="3:22" ht="16.5" thickTop="1" thickBot="1" x14ac:dyDescent="0.3">
      <c r="C248" s="42" t="str">
        <f>IFERROR(INDEX(Jogos!A:A,MATCH(J248,Jogos!$J:$J,0)),"-")</f>
        <v>-</v>
      </c>
      <c r="D248" s="55" t="str">
        <f>IFERROR(INDEX('HT(Home) %'!M:M,MATCH(J248,'HT(Home) %'!$A:$A,0)),"-")</f>
        <v>-</v>
      </c>
      <c r="E248" s="55" t="str">
        <f>IFERROR(INDEX('HT(Home) %'!K:K,MATCH(J248,'HT(Home) %'!$A:$A,0)),"-")</f>
        <v>-</v>
      </c>
      <c r="F248" s="42">
        <f t="shared" si="6"/>
        <v>0</v>
      </c>
      <c r="G248" s="42" t="str">
        <f>IFERROR(INDEX(Matches!$N:$N,MATCH(J248,Matches!$B:$B,0)),"-")</f>
        <v>-</v>
      </c>
      <c r="H248" s="42" t="str">
        <f>IFERROR(INDEX(Matches!$O:$O,MATCH(J248,Matches!$B:$B,0)),"-")</f>
        <v>-</v>
      </c>
      <c r="I248" s="42" t="str">
        <f>IFERROR(INDEX(Matches!$P:$P,MATCH(J248,Matches!$B:$B,0)),"-")</f>
        <v>-</v>
      </c>
      <c r="J248" s="42" t="e">
        <f>INDEX(Jogos[[#This Row],[Column1]],1.8)</f>
        <v>#VALUE!</v>
      </c>
      <c r="K248" s="61" t="e">
        <f>INDEX(Jogos[[#This Row],[2]],1.8)</f>
        <v>#VALUE!</v>
      </c>
      <c r="L248" s="42" t="e">
        <f>INDEX(Jogos[[#This Row],[3]],1.8)</f>
        <v>#VALUE!</v>
      </c>
      <c r="M248" s="42" t="str">
        <f>IFERROR(INDEX(Matches!$W:$W,MATCH(L248,Matches!$B:$B,0)),"-")</f>
        <v>-</v>
      </c>
      <c r="N248" s="42" t="str">
        <f>IFERROR(INDEX(Matches!$X:$X,MATCH(L248,Matches!$B:$B,0)),"-")</f>
        <v>-</v>
      </c>
      <c r="O248" s="42" t="str">
        <f>IFERROR(INDEX(Matches!$Y:$Y,MATCH(L248,Matches!$B:$B,0)),"-")</f>
        <v>-</v>
      </c>
      <c r="P248" s="42">
        <f t="shared" si="7"/>
        <v>0</v>
      </c>
      <c r="Q248" s="55" t="str">
        <f>IFERROR(INDEX('HT(Away) %'!K:K,MATCH(L248,'HT(Away) %'!$A:$A,0)),"-")</f>
        <v>-</v>
      </c>
      <c r="R248" s="55" t="str">
        <f>IFERROR(INDEX('HT(Away) %'!M:M,MATCH(L248,'HT(Away) %'!$A:$A,0)),"-")</f>
        <v>-</v>
      </c>
      <c r="S248" s="82" t="e">
        <f>IF(#REF! = "-", "-",IF(#REF! &gt;#REF!, "Casa Vence", IF(#REF! &lt;#REF!, "Fora Vence", "Jogo Parelho")))</f>
        <v>#REF!</v>
      </c>
      <c r="T248" s="82"/>
      <c r="U248" s="82"/>
      <c r="V248" s="82"/>
    </row>
    <row r="249" spans="3:22" ht="16.5" thickTop="1" thickBot="1" x14ac:dyDescent="0.3">
      <c r="C249" s="42" t="str">
        <f>IFERROR(INDEX(Jogos!A:A,MATCH(J249,Jogos!$J:$J,0)),"-")</f>
        <v>-</v>
      </c>
      <c r="D249" s="55" t="str">
        <f>IFERROR(INDEX('HT(Home) %'!M:M,MATCH(J249,'HT(Home) %'!$A:$A,0)),"-")</f>
        <v>-</v>
      </c>
      <c r="E249" s="55" t="str">
        <f>IFERROR(INDEX('HT(Home) %'!K:K,MATCH(J249,'HT(Home) %'!$A:$A,0)),"-")</f>
        <v>-</v>
      </c>
      <c r="F249" s="42">
        <f t="shared" si="6"/>
        <v>0</v>
      </c>
      <c r="G249" s="42" t="str">
        <f>IFERROR(INDEX(Matches!$N:$N,MATCH(J249,Matches!$B:$B,0)),"-")</f>
        <v>-</v>
      </c>
      <c r="H249" s="42" t="str">
        <f>IFERROR(INDEX(Matches!$O:$O,MATCH(J249,Matches!$B:$B,0)),"-")</f>
        <v>-</v>
      </c>
      <c r="I249" s="42" t="str">
        <f>IFERROR(INDEX(Matches!$P:$P,MATCH(J249,Matches!$B:$B,0)),"-")</f>
        <v>-</v>
      </c>
      <c r="J249" s="42" t="e">
        <f>INDEX(Jogos[[#This Row],[Column1]],1.8)</f>
        <v>#VALUE!</v>
      </c>
      <c r="K249" s="61" t="e">
        <f>INDEX(Jogos[[#This Row],[2]],1.8)</f>
        <v>#VALUE!</v>
      </c>
      <c r="L249" s="42" t="e">
        <f>INDEX(Jogos[[#This Row],[3]],1.8)</f>
        <v>#VALUE!</v>
      </c>
      <c r="M249" s="42" t="str">
        <f>IFERROR(INDEX(Matches!$W:$W,MATCH(L249,Matches!$B:$B,0)),"-")</f>
        <v>-</v>
      </c>
      <c r="N249" s="42" t="str">
        <f>IFERROR(INDEX(Matches!$X:$X,MATCH(L249,Matches!$B:$B,0)),"-")</f>
        <v>-</v>
      </c>
      <c r="O249" s="42" t="str">
        <f>IFERROR(INDEX(Matches!$Y:$Y,MATCH(L249,Matches!$B:$B,0)),"-")</f>
        <v>-</v>
      </c>
      <c r="P249" s="42">
        <f t="shared" si="7"/>
        <v>0</v>
      </c>
      <c r="Q249" s="55" t="str">
        <f>IFERROR(INDEX('HT(Away) %'!K:K,MATCH(L249,'HT(Away) %'!$A:$A,0)),"-")</f>
        <v>-</v>
      </c>
      <c r="R249" s="55" t="str">
        <f>IFERROR(INDEX('HT(Away) %'!M:M,MATCH(L249,'HT(Away) %'!$A:$A,0)),"-")</f>
        <v>-</v>
      </c>
      <c r="S249" s="82" t="e">
        <f>IF(#REF! = "-", "-",IF(#REF! &gt;#REF!, "Casa Vence", IF(#REF! &lt;#REF!, "Fora Vence", "Jogo Parelho")))</f>
        <v>#REF!</v>
      </c>
      <c r="T249" s="82"/>
      <c r="U249" s="82"/>
      <c r="V249" s="82"/>
    </row>
    <row r="250" spans="3:22" ht="16.5" thickTop="1" thickBot="1" x14ac:dyDescent="0.3">
      <c r="C250" s="42" t="str">
        <f>IFERROR(INDEX(Jogos!A:A,MATCH(J250,Jogos!$J:$J,0)),"-")</f>
        <v>-</v>
      </c>
      <c r="D250" s="55" t="str">
        <f>IFERROR(INDEX('HT(Home) %'!M:M,MATCH(J250,'HT(Home) %'!$A:$A,0)),"-")</f>
        <v>-</v>
      </c>
      <c r="E250" s="55" t="str">
        <f>IFERROR(INDEX('HT(Home) %'!K:K,MATCH(J250,'HT(Home) %'!$A:$A,0)),"-")</f>
        <v>-</v>
      </c>
      <c r="F250" s="42">
        <f t="shared" si="6"/>
        <v>0</v>
      </c>
      <c r="G250" s="42" t="str">
        <f>IFERROR(INDEX(Matches!$N:$N,MATCH(J250,Matches!$B:$B,0)),"-")</f>
        <v>-</v>
      </c>
      <c r="H250" s="42" t="str">
        <f>IFERROR(INDEX(Matches!$O:$O,MATCH(J250,Matches!$B:$B,0)),"-")</f>
        <v>-</v>
      </c>
      <c r="I250" s="42" t="str">
        <f>IFERROR(INDEX(Matches!$P:$P,MATCH(J250,Matches!$B:$B,0)),"-")</f>
        <v>-</v>
      </c>
      <c r="J250" s="42" t="e">
        <f>INDEX(Jogos[[#This Row],[Column1]],1.8)</f>
        <v>#VALUE!</v>
      </c>
      <c r="K250" s="61" t="e">
        <f>INDEX(Jogos[[#This Row],[2]],1.8)</f>
        <v>#VALUE!</v>
      </c>
      <c r="L250" s="42" t="e">
        <f>INDEX(Jogos[[#This Row],[3]],1.8)</f>
        <v>#VALUE!</v>
      </c>
      <c r="M250" s="42" t="str">
        <f>IFERROR(INDEX(Matches!$W:$W,MATCH(L250,Matches!$B:$B,0)),"-")</f>
        <v>-</v>
      </c>
      <c r="N250" s="42" t="str">
        <f>IFERROR(INDEX(Matches!$X:$X,MATCH(L250,Matches!$B:$B,0)),"-")</f>
        <v>-</v>
      </c>
      <c r="O250" s="42" t="str">
        <f>IFERROR(INDEX(Matches!$Y:$Y,MATCH(L250,Matches!$B:$B,0)),"-")</f>
        <v>-</v>
      </c>
      <c r="P250" s="42">
        <f t="shared" si="7"/>
        <v>0</v>
      </c>
      <c r="Q250" s="55" t="str">
        <f>IFERROR(INDEX('HT(Away) %'!K:K,MATCH(L250,'HT(Away) %'!$A:$A,0)),"-")</f>
        <v>-</v>
      </c>
      <c r="R250" s="55" t="str">
        <f>IFERROR(INDEX('HT(Away) %'!M:M,MATCH(L250,'HT(Away) %'!$A:$A,0)),"-")</f>
        <v>-</v>
      </c>
      <c r="S250" s="82" t="e">
        <f>IF(#REF! = "-", "-",IF(#REF! &gt;#REF!, "Casa Vence", IF(#REF! &lt;#REF!, "Fora Vence", "Jogo Parelho")))</f>
        <v>#REF!</v>
      </c>
      <c r="T250" s="82"/>
      <c r="U250" s="82"/>
      <c r="V250" s="82"/>
    </row>
    <row r="251" spans="3:22" ht="16.5" thickTop="1" thickBot="1" x14ac:dyDescent="0.3">
      <c r="C251" s="42" t="str">
        <f>IFERROR(INDEX(Jogos!A:A,MATCH(J251,Jogos!$J:$J,0)),"-")</f>
        <v>-</v>
      </c>
      <c r="D251" s="55" t="str">
        <f>IFERROR(INDEX('HT(Home) %'!M:M,MATCH(J251,'HT(Home) %'!$A:$A,0)),"-")</f>
        <v>-</v>
      </c>
      <c r="E251" s="55" t="str">
        <f>IFERROR(INDEX('HT(Home) %'!K:K,MATCH(J251,'HT(Home) %'!$A:$A,0)),"-")</f>
        <v>-</v>
      </c>
      <c r="F251" s="42">
        <f t="shared" si="6"/>
        <v>0</v>
      </c>
      <c r="G251" s="42" t="str">
        <f>IFERROR(INDEX(Matches!$N:$N,MATCH(J251,Matches!$B:$B,0)),"-")</f>
        <v>-</v>
      </c>
      <c r="H251" s="42" t="str">
        <f>IFERROR(INDEX(Matches!$O:$O,MATCH(J251,Matches!$B:$B,0)),"-")</f>
        <v>-</v>
      </c>
      <c r="I251" s="42" t="str">
        <f>IFERROR(INDEX(Matches!$P:$P,MATCH(J251,Matches!$B:$B,0)),"-")</f>
        <v>-</v>
      </c>
      <c r="J251" s="42" t="e">
        <f>INDEX(Jogos[[#This Row],[Column1]],1.8)</f>
        <v>#VALUE!</v>
      </c>
      <c r="K251" s="61" t="e">
        <f>INDEX(Jogos[[#This Row],[2]],1.8)</f>
        <v>#VALUE!</v>
      </c>
      <c r="L251" s="42" t="e">
        <f>INDEX(Jogos[[#This Row],[3]],1.8)</f>
        <v>#VALUE!</v>
      </c>
      <c r="M251" s="42" t="str">
        <f>IFERROR(INDEX(Matches!$W:$W,MATCH(L251,Matches!$B:$B,0)),"-")</f>
        <v>-</v>
      </c>
      <c r="N251" s="42" t="str">
        <f>IFERROR(INDEX(Matches!$X:$X,MATCH(L251,Matches!$B:$B,0)),"-")</f>
        <v>-</v>
      </c>
      <c r="O251" s="42" t="str">
        <f>IFERROR(INDEX(Matches!$Y:$Y,MATCH(L251,Matches!$B:$B,0)),"-")</f>
        <v>-</v>
      </c>
      <c r="P251" s="42">
        <f t="shared" si="7"/>
        <v>0</v>
      </c>
      <c r="Q251" s="55" t="str">
        <f>IFERROR(INDEX('HT(Away) %'!K:K,MATCH(L251,'HT(Away) %'!$A:$A,0)),"-")</f>
        <v>-</v>
      </c>
      <c r="R251" s="55" t="str">
        <f>IFERROR(INDEX('HT(Away) %'!M:M,MATCH(L251,'HT(Away) %'!$A:$A,0)),"-")</f>
        <v>-</v>
      </c>
      <c r="S251" s="82" t="e">
        <f>IF(#REF! = "-", "-",IF(#REF! &gt;#REF!, "Casa Vence", IF(#REF! &lt;#REF!, "Fora Vence", "Jogo Parelho")))</f>
        <v>#REF!</v>
      </c>
      <c r="T251" s="82"/>
      <c r="U251" s="82"/>
      <c r="V251" s="82"/>
    </row>
    <row r="252" spans="3:22" ht="16.5" thickTop="1" thickBot="1" x14ac:dyDescent="0.3">
      <c r="C252" s="42" t="str">
        <f>IFERROR(INDEX(Jogos!A:A,MATCH(J252,Jogos!$J:$J,0)),"-")</f>
        <v>-</v>
      </c>
      <c r="D252" s="55" t="str">
        <f>IFERROR(INDEX('HT(Home) %'!M:M,MATCH(J252,'HT(Home) %'!$A:$A,0)),"-")</f>
        <v>-</v>
      </c>
      <c r="E252" s="55" t="str">
        <f>IFERROR(INDEX('HT(Home) %'!K:K,MATCH(J252,'HT(Home) %'!$A:$A,0)),"-")</f>
        <v>-</v>
      </c>
      <c r="F252" s="42">
        <f t="shared" si="6"/>
        <v>0</v>
      </c>
      <c r="G252" s="42" t="str">
        <f>IFERROR(INDEX(Matches!$N:$N,MATCH(J252,Matches!$B:$B,0)),"-")</f>
        <v>-</v>
      </c>
      <c r="H252" s="42" t="str">
        <f>IFERROR(INDEX(Matches!$O:$O,MATCH(J252,Matches!$B:$B,0)),"-")</f>
        <v>-</v>
      </c>
      <c r="I252" s="42" t="str">
        <f>IFERROR(INDEX(Matches!$P:$P,MATCH(J252,Matches!$B:$B,0)),"-")</f>
        <v>-</v>
      </c>
      <c r="J252" s="42" t="e">
        <f>INDEX(Jogos[[#This Row],[Column1]],1.8)</f>
        <v>#VALUE!</v>
      </c>
      <c r="K252" s="61" t="e">
        <f>INDEX(Jogos[[#This Row],[2]],1.8)</f>
        <v>#VALUE!</v>
      </c>
      <c r="L252" s="42" t="e">
        <f>INDEX(Jogos[[#This Row],[3]],1.8)</f>
        <v>#VALUE!</v>
      </c>
      <c r="M252" s="42" t="str">
        <f>IFERROR(INDEX(Matches!$W:$W,MATCH(L252,Matches!$B:$B,0)),"-")</f>
        <v>-</v>
      </c>
      <c r="N252" s="42" t="str">
        <f>IFERROR(INDEX(Matches!$X:$X,MATCH(L252,Matches!$B:$B,0)),"-")</f>
        <v>-</v>
      </c>
      <c r="O252" s="42" t="str">
        <f>IFERROR(INDEX(Matches!$Y:$Y,MATCH(L252,Matches!$B:$B,0)),"-")</f>
        <v>-</v>
      </c>
      <c r="P252" s="42">
        <f t="shared" si="7"/>
        <v>0</v>
      </c>
      <c r="Q252" s="55" t="str">
        <f>IFERROR(INDEX('HT(Away) %'!K:K,MATCH(L252,'HT(Away) %'!$A:$A,0)),"-")</f>
        <v>-</v>
      </c>
      <c r="R252" s="55" t="str">
        <f>IFERROR(INDEX('HT(Away) %'!M:M,MATCH(L252,'HT(Away) %'!$A:$A,0)),"-")</f>
        <v>-</v>
      </c>
      <c r="S252" s="82" t="e">
        <f>IF(#REF! = "-", "-",IF(#REF! &gt;#REF!, "Casa Vence", IF(#REF! &lt;#REF!, "Fora Vence", "Jogo Parelho")))</f>
        <v>#REF!</v>
      </c>
      <c r="T252" s="82"/>
      <c r="U252" s="82"/>
      <c r="V252" s="82"/>
    </row>
    <row r="253" spans="3:22" ht="16.5" thickTop="1" thickBot="1" x14ac:dyDescent="0.3">
      <c r="C253" s="42" t="str">
        <f>IFERROR(INDEX(Jogos!A:A,MATCH(J253,Jogos!$J:$J,0)),"-")</f>
        <v>-</v>
      </c>
      <c r="D253" s="55" t="str">
        <f>IFERROR(INDEX('HT(Home) %'!M:M,MATCH(J253,'HT(Home) %'!$A:$A,0)),"-")</f>
        <v>-</v>
      </c>
      <c r="E253" s="55" t="str">
        <f>IFERROR(INDEX('HT(Home) %'!K:K,MATCH(J253,'HT(Home) %'!$A:$A,0)),"-")</f>
        <v>-</v>
      </c>
      <c r="F253" s="42">
        <f t="shared" si="6"/>
        <v>0</v>
      </c>
      <c r="G253" s="42" t="str">
        <f>IFERROR(INDEX(Matches!$N:$N,MATCH(J253,Matches!$B:$B,0)),"-")</f>
        <v>-</v>
      </c>
      <c r="H253" s="42" t="str">
        <f>IFERROR(INDEX(Matches!$O:$O,MATCH(J253,Matches!$B:$B,0)),"-")</f>
        <v>-</v>
      </c>
      <c r="I253" s="42" t="str">
        <f>IFERROR(INDEX(Matches!$P:$P,MATCH(J253,Matches!$B:$B,0)),"-")</f>
        <v>-</v>
      </c>
      <c r="J253" s="42" t="e">
        <f>INDEX(Jogos[[#This Row],[Column1]],1.8)</f>
        <v>#VALUE!</v>
      </c>
      <c r="K253" s="61" t="e">
        <f>INDEX(Jogos[[#This Row],[2]],1.8)</f>
        <v>#VALUE!</v>
      </c>
      <c r="L253" s="42" t="e">
        <f>INDEX(Jogos[[#This Row],[3]],1.8)</f>
        <v>#VALUE!</v>
      </c>
      <c r="M253" s="42" t="str">
        <f>IFERROR(INDEX(Matches!$W:$W,MATCH(L253,Matches!$B:$B,0)),"-")</f>
        <v>-</v>
      </c>
      <c r="N253" s="42" t="str">
        <f>IFERROR(INDEX(Matches!$X:$X,MATCH(L253,Matches!$B:$B,0)),"-")</f>
        <v>-</v>
      </c>
      <c r="O253" s="42" t="str">
        <f>IFERROR(INDEX(Matches!$Y:$Y,MATCH(L253,Matches!$B:$B,0)),"-")</f>
        <v>-</v>
      </c>
      <c r="P253" s="42">
        <f t="shared" si="7"/>
        <v>0</v>
      </c>
      <c r="Q253" s="55" t="str">
        <f>IFERROR(INDEX('HT(Away) %'!K:K,MATCH(L253,'HT(Away) %'!$A:$A,0)),"-")</f>
        <v>-</v>
      </c>
      <c r="R253" s="55" t="str">
        <f>IFERROR(INDEX('HT(Away) %'!M:M,MATCH(L253,'HT(Away) %'!$A:$A,0)),"-")</f>
        <v>-</v>
      </c>
      <c r="S253" s="82" t="e">
        <f>IF(#REF! = "-", "-",IF(#REF! &gt;#REF!, "Casa Vence", IF(#REF! &lt;#REF!, "Fora Vence", "Jogo Parelho")))</f>
        <v>#REF!</v>
      </c>
      <c r="T253" s="82"/>
      <c r="U253" s="82"/>
      <c r="V253" s="82"/>
    </row>
    <row r="254" spans="3:22" ht="16.5" thickTop="1" thickBot="1" x14ac:dyDescent="0.3">
      <c r="C254" s="42" t="str">
        <f>IFERROR(INDEX(Jogos!A:A,MATCH(J254,Jogos!$J:$J,0)),"-")</f>
        <v>-</v>
      </c>
      <c r="D254" s="55" t="str">
        <f>IFERROR(INDEX('HT(Home) %'!M:M,MATCH(J254,'HT(Home) %'!$A:$A,0)),"-")</f>
        <v>-</v>
      </c>
      <c r="E254" s="55" t="str">
        <f>IFERROR(INDEX('HT(Home) %'!K:K,MATCH(J254,'HT(Home) %'!$A:$A,0)),"-")</f>
        <v>-</v>
      </c>
      <c r="F254" s="42">
        <f t="shared" si="6"/>
        <v>0</v>
      </c>
      <c r="G254" s="42" t="str">
        <f>IFERROR(INDEX(Matches!$N:$N,MATCH(J254,Matches!$B:$B,0)),"-")</f>
        <v>-</v>
      </c>
      <c r="H254" s="42" t="str">
        <f>IFERROR(INDEX(Matches!$O:$O,MATCH(J254,Matches!$B:$B,0)),"-")</f>
        <v>-</v>
      </c>
      <c r="I254" s="42" t="str">
        <f>IFERROR(INDEX(Matches!$P:$P,MATCH(J254,Matches!$B:$B,0)),"-")</f>
        <v>-</v>
      </c>
      <c r="J254" s="42" t="e">
        <f>INDEX(Jogos[[#This Row],[Column1]],1.8)</f>
        <v>#VALUE!</v>
      </c>
      <c r="K254" s="61" t="e">
        <f>INDEX(Jogos[[#This Row],[2]],1.8)</f>
        <v>#VALUE!</v>
      </c>
      <c r="L254" s="42" t="e">
        <f>INDEX(Jogos[[#This Row],[3]],1.8)</f>
        <v>#VALUE!</v>
      </c>
      <c r="M254" s="42" t="str">
        <f>IFERROR(INDEX(Matches!$W:$W,MATCH(L254,Matches!$B:$B,0)),"-")</f>
        <v>-</v>
      </c>
      <c r="N254" s="42" t="str">
        <f>IFERROR(INDEX(Matches!$X:$X,MATCH(L254,Matches!$B:$B,0)),"-")</f>
        <v>-</v>
      </c>
      <c r="O254" s="42" t="str">
        <f>IFERROR(INDEX(Matches!$Y:$Y,MATCH(L254,Matches!$B:$B,0)),"-")</f>
        <v>-</v>
      </c>
      <c r="P254" s="42">
        <f t="shared" si="7"/>
        <v>0</v>
      </c>
      <c r="Q254" s="55" t="str">
        <f>IFERROR(INDEX('HT(Away) %'!K:K,MATCH(L254,'HT(Away) %'!$A:$A,0)),"-")</f>
        <v>-</v>
      </c>
      <c r="R254" s="55" t="str">
        <f>IFERROR(INDEX('HT(Away) %'!M:M,MATCH(L254,'HT(Away) %'!$A:$A,0)),"-")</f>
        <v>-</v>
      </c>
      <c r="S254" s="82" t="e">
        <f>IF(#REF! = "-", "-",IF(#REF! &gt;#REF!, "Casa Vence", IF(#REF! &lt;#REF!, "Fora Vence", "Jogo Parelho")))</f>
        <v>#REF!</v>
      </c>
      <c r="T254" s="82"/>
      <c r="U254" s="82"/>
      <c r="V254" s="82"/>
    </row>
    <row r="255" spans="3:22" ht="16.5" thickTop="1" thickBot="1" x14ac:dyDescent="0.3">
      <c r="C255" s="42" t="str">
        <f>IFERROR(INDEX(Jogos!A:A,MATCH(J255,Jogos!$J:$J,0)),"-")</f>
        <v>-</v>
      </c>
      <c r="D255" s="55" t="str">
        <f>IFERROR(INDEX('HT(Home) %'!M:M,MATCH(J255,'HT(Home) %'!$A:$A,0)),"-")</f>
        <v>-</v>
      </c>
      <c r="E255" s="55" t="str">
        <f>IFERROR(INDEX('HT(Home) %'!K:K,MATCH(J255,'HT(Home) %'!$A:$A,0)),"-")</f>
        <v>-</v>
      </c>
      <c r="F255" s="42">
        <f t="shared" si="6"/>
        <v>0</v>
      </c>
      <c r="G255" s="42" t="str">
        <f>IFERROR(INDEX(Matches!$N:$N,MATCH(J255,Matches!$B:$B,0)),"-")</f>
        <v>-</v>
      </c>
      <c r="H255" s="42" t="str">
        <f>IFERROR(INDEX(Matches!$O:$O,MATCH(J255,Matches!$B:$B,0)),"-")</f>
        <v>-</v>
      </c>
      <c r="I255" s="42" t="str">
        <f>IFERROR(INDEX(Matches!$P:$P,MATCH(J255,Matches!$B:$B,0)),"-")</f>
        <v>-</v>
      </c>
      <c r="J255" s="42" t="e">
        <f>INDEX(Jogos[[#This Row],[Column1]],1.8)</f>
        <v>#VALUE!</v>
      </c>
      <c r="K255" s="61" t="e">
        <f>INDEX(Jogos[[#This Row],[2]],1.8)</f>
        <v>#VALUE!</v>
      </c>
      <c r="L255" s="42" t="e">
        <f>INDEX(Jogos[[#This Row],[3]],1.8)</f>
        <v>#VALUE!</v>
      </c>
      <c r="M255" s="42" t="str">
        <f>IFERROR(INDEX(Matches!$W:$W,MATCH(L255,Matches!$B:$B,0)),"-")</f>
        <v>-</v>
      </c>
      <c r="N255" s="42" t="str">
        <f>IFERROR(INDEX(Matches!$X:$X,MATCH(L255,Matches!$B:$B,0)),"-")</f>
        <v>-</v>
      </c>
      <c r="O255" s="42" t="str">
        <f>IFERROR(INDEX(Matches!$Y:$Y,MATCH(L255,Matches!$B:$B,0)),"-")</f>
        <v>-</v>
      </c>
      <c r="P255" s="42">
        <f t="shared" si="7"/>
        <v>0</v>
      </c>
      <c r="Q255" s="55" t="str">
        <f>IFERROR(INDEX('HT(Away) %'!K:K,MATCH(L255,'HT(Away) %'!$A:$A,0)),"-")</f>
        <v>-</v>
      </c>
      <c r="R255" s="55" t="str">
        <f>IFERROR(INDEX('HT(Away) %'!M:M,MATCH(L255,'HT(Away) %'!$A:$A,0)),"-")</f>
        <v>-</v>
      </c>
      <c r="S255" s="82" t="e">
        <f>IF(#REF! = "-", "-",IF(#REF! &gt;#REF!, "Casa Vence", IF(#REF! &lt;#REF!, "Fora Vence", "Jogo Parelho")))</f>
        <v>#REF!</v>
      </c>
      <c r="T255" s="82"/>
      <c r="U255" s="82"/>
      <c r="V255" s="82"/>
    </row>
    <row r="256" spans="3:22" ht="16.5" thickTop="1" thickBot="1" x14ac:dyDescent="0.3">
      <c r="C256" s="42" t="str">
        <f>IFERROR(INDEX(Jogos!A:A,MATCH(J256,Jogos!$J:$J,0)),"-")</f>
        <v>-</v>
      </c>
      <c r="D256" s="55" t="str">
        <f>IFERROR(INDEX('HT(Home) %'!M:M,MATCH(J256,'HT(Home) %'!$A:$A,0)),"-")</f>
        <v>-</v>
      </c>
      <c r="E256" s="55" t="str">
        <f>IFERROR(INDEX('HT(Home) %'!K:K,MATCH(J256,'HT(Home) %'!$A:$A,0)),"-")</f>
        <v>-</v>
      </c>
      <c r="F256" s="42">
        <f t="shared" si="6"/>
        <v>0</v>
      </c>
      <c r="G256" s="42" t="str">
        <f>IFERROR(INDEX(Matches!$N:$N,MATCH(J256,Matches!$B:$B,0)),"-")</f>
        <v>-</v>
      </c>
      <c r="H256" s="42" t="str">
        <f>IFERROR(INDEX(Matches!$O:$O,MATCH(J256,Matches!$B:$B,0)),"-")</f>
        <v>-</v>
      </c>
      <c r="I256" s="42" t="str">
        <f>IFERROR(INDEX(Matches!$P:$P,MATCH(J256,Matches!$B:$B,0)),"-")</f>
        <v>-</v>
      </c>
      <c r="J256" s="42" t="e">
        <f>INDEX(Jogos[[#This Row],[Column1]],1.8)</f>
        <v>#VALUE!</v>
      </c>
      <c r="K256" s="61" t="e">
        <f>INDEX(Jogos[[#This Row],[2]],1.8)</f>
        <v>#VALUE!</v>
      </c>
      <c r="L256" s="42" t="e">
        <f>INDEX(Jogos[[#This Row],[3]],1.8)</f>
        <v>#VALUE!</v>
      </c>
      <c r="M256" s="42" t="str">
        <f>IFERROR(INDEX(Matches!$W:$W,MATCH(L256,Matches!$B:$B,0)),"-")</f>
        <v>-</v>
      </c>
      <c r="N256" s="42" t="str">
        <f>IFERROR(INDEX(Matches!$X:$X,MATCH(L256,Matches!$B:$B,0)),"-")</f>
        <v>-</v>
      </c>
      <c r="O256" s="42" t="str">
        <f>IFERROR(INDEX(Matches!$Y:$Y,MATCH(L256,Matches!$B:$B,0)),"-")</f>
        <v>-</v>
      </c>
      <c r="P256" s="42">
        <f t="shared" si="7"/>
        <v>0</v>
      </c>
      <c r="Q256" s="55" t="str">
        <f>IFERROR(INDEX('HT(Away) %'!K:K,MATCH(L256,'HT(Away) %'!$A:$A,0)),"-")</f>
        <v>-</v>
      </c>
      <c r="R256" s="55" t="str">
        <f>IFERROR(INDEX('HT(Away) %'!M:M,MATCH(L256,'HT(Away) %'!$A:$A,0)),"-")</f>
        <v>-</v>
      </c>
      <c r="S256" s="82" t="e">
        <f>IF(#REF! = "-", "-",IF(#REF! &gt;#REF!, "Casa Vence", IF(#REF! &lt;#REF!, "Fora Vence", "Jogo Parelho")))</f>
        <v>#REF!</v>
      </c>
      <c r="T256" s="82"/>
      <c r="U256" s="82"/>
      <c r="V256" s="82"/>
    </row>
    <row r="257" spans="3:22" ht="16.5" thickTop="1" thickBot="1" x14ac:dyDescent="0.3">
      <c r="C257" s="42" t="str">
        <f>IFERROR(INDEX(Jogos!A:A,MATCH(J257,Jogos!$J:$J,0)),"-")</f>
        <v>-</v>
      </c>
      <c r="D257" s="55" t="str">
        <f>IFERROR(INDEX('HT(Home) %'!M:M,MATCH(J257,'HT(Home) %'!$A:$A,0)),"-")</f>
        <v>-</v>
      </c>
      <c r="E257" s="55" t="str">
        <f>IFERROR(INDEX('HT(Home) %'!K:K,MATCH(J257,'HT(Home) %'!$A:$A,0)),"-")</f>
        <v>-</v>
      </c>
      <c r="F257" s="42">
        <f t="shared" si="6"/>
        <v>0</v>
      </c>
      <c r="G257" s="42" t="str">
        <f>IFERROR(INDEX(Matches!$N:$N,MATCH(J257,Matches!$B:$B,0)),"-")</f>
        <v>-</v>
      </c>
      <c r="H257" s="42" t="str">
        <f>IFERROR(INDEX(Matches!$O:$O,MATCH(J257,Matches!$B:$B,0)),"-")</f>
        <v>-</v>
      </c>
      <c r="I257" s="42" t="str">
        <f>IFERROR(INDEX(Matches!$P:$P,MATCH(J257,Matches!$B:$B,0)),"-")</f>
        <v>-</v>
      </c>
      <c r="J257" s="42" t="e">
        <f>INDEX(Jogos[[#This Row],[Column1]],1.8)</f>
        <v>#VALUE!</v>
      </c>
      <c r="K257" s="61" t="e">
        <f>INDEX(Jogos[[#This Row],[2]],1.8)</f>
        <v>#VALUE!</v>
      </c>
      <c r="L257" s="42" t="e">
        <f>INDEX(Jogos[[#This Row],[3]],1.8)</f>
        <v>#VALUE!</v>
      </c>
      <c r="M257" s="42" t="str">
        <f>IFERROR(INDEX(Matches!$W:$W,MATCH(L257,Matches!$B:$B,0)),"-")</f>
        <v>-</v>
      </c>
      <c r="N257" s="42" t="str">
        <f>IFERROR(INDEX(Matches!$X:$X,MATCH(L257,Matches!$B:$B,0)),"-")</f>
        <v>-</v>
      </c>
      <c r="O257" s="42" t="str">
        <f>IFERROR(INDEX(Matches!$Y:$Y,MATCH(L257,Matches!$B:$B,0)),"-")</f>
        <v>-</v>
      </c>
      <c r="P257" s="42">
        <f t="shared" si="7"/>
        <v>0</v>
      </c>
      <c r="Q257" s="55" t="str">
        <f>IFERROR(INDEX('HT(Away) %'!K:K,MATCH(L257,'HT(Away) %'!$A:$A,0)),"-")</f>
        <v>-</v>
      </c>
      <c r="R257" s="55" t="str">
        <f>IFERROR(INDEX('HT(Away) %'!M:M,MATCH(L257,'HT(Away) %'!$A:$A,0)),"-")</f>
        <v>-</v>
      </c>
      <c r="S257" s="82" t="e">
        <f>IF(#REF! = "-", "-",IF(#REF! &gt;#REF!, "Casa Vence", IF(#REF! &lt;#REF!, "Fora Vence", "Jogo Parelho")))</f>
        <v>#REF!</v>
      </c>
      <c r="T257" s="82"/>
      <c r="U257" s="82"/>
      <c r="V257" s="82"/>
    </row>
    <row r="258" spans="3:22" ht="16.5" thickTop="1" thickBot="1" x14ac:dyDescent="0.3">
      <c r="C258" s="42" t="str">
        <f>IFERROR(INDEX(Jogos!A:A,MATCH(J258,Jogos!$J:$J,0)),"-")</f>
        <v>-</v>
      </c>
      <c r="D258" s="55" t="str">
        <f>IFERROR(INDEX('HT(Home) %'!M:M,MATCH(J258,'HT(Home) %'!$A:$A,0)),"-")</f>
        <v>-</v>
      </c>
      <c r="E258" s="55" t="str">
        <f>IFERROR(INDEX('HT(Home) %'!K:K,MATCH(J258,'HT(Home) %'!$A:$A,0)),"-")</f>
        <v>-</v>
      </c>
      <c r="F258" s="42">
        <f t="shared" ref="F258:F321" si="8">SUM(G258:I258)</f>
        <v>0</v>
      </c>
      <c r="G258" s="42" t="str">
        <f>IFERROR(INDEX(Matches!$N:$N,MATCH(J258,Matches!$B:$B,0)),"-")</f>
        <v>-</v>
      </c>
      <c r="H258" s="42" t="str">
        <f>IFERROR(INDEX(Matches!$O:$O,MATCH(J258,Matches!$B:$B,0)),"-")</f>
        <v>-</v>
      </c>
      <c r="I258" s="42" t="str">
        <f>IFERROR(INDEX(Matches!$P:$P,MATCH(J258,Matches!$B:$B,0)),"-")</f>
        <v>-</v>
      </c>
      <c r="J258" s="42" t="e">
        <f>INDEX(Jogos[[#This Row],[Column1]],1.8)</f>
        <v>#VALUE!</v>
      </c>
      <c r="K258" s="61" t="e">
        <f>INDEX(Jogos[[#This Row],[2]],1.8)</f>
        <v>#VALUE!</v>
      </c>
      <c r="L258" s="42" t="e">
        <f>INDEX(Jogos[[#This Row],[3]],1.8)</f>
        <v>#VALUE!</v>
      </c>
      <c r="M258" s="42" t="str">
        <f>IFERROR(INDEX(Matches!$W:$W,MATCH(L258,Matches!$B:$B,0)),"-")</f>
        <v>-</v>
      </c>
      <c r="N258" s="42" t="str">
        <f>IFERROR(INDEX(Matches!$X:$X,MATCH(L258,Matches!$B:$B,0)),"-")</f>
        <v>-</v>
      </c>
      <c r="O258" s="42" t="str">
        <f>IFERROR(INDEX(Matches!$Y:$Y,MATCH(L258,Matches!$B:$B,0)),"-")</f>
        <v>-</v>
      </c>
      <c r="P258" s="42">
        <f t="shared" ref="P258:P321" si="9">SUM(M258:O258)</f>
        <v>0</v>
      </c>
      <c r="Q258" s="55" t="str">
        <f>IFERROR(INDEX('HT(Away) %'!K:K,MATCH(L258,'HT(Away) %'!$A:$A,0)),"-")</f>
        <v>-</v>
      </c>
      <c r="R258" s="55" t="str">
        <f>IFERROR(INDEX('HT(Away) %'!M:M,MATCH(L258,'HT(Away) %'!$A:$A,0)),"-")</f>
        <v>-</v>
      </c>
      <c r="S258" s="82" t="e">
        <f>IF(#REF! = "-", "-",IF(#REF! &gt;#REF!, "Casa Vence", IF(#REF! &lt;#REF!, "Fora Vence", "Jogo Parelho")))</f>
        <v>#REF!</v>
      </c>
      <c r="T258" s="82"/>
      <c r="U258" s="82"/>
      <c r="V258" s="82"/>
    </row>
    <row r="259" spans="3:22" ht="16.5" thickTop="1" thickBot="1" x14ac:dyDescent="0.3">
      <c r="C259" s="42" t="str">
        <f>IFERROR(INDEX(Jogos!A:A,MATCH(J259,Jogos!$J:$J,0)),"-")</f>
        <v>-</v>
      </c>
      <c r="D259" s="55" t="str">
        <f>IFERROR(INDEX('HT(Home) %'!M:M,MATCH(J259,'HT(Home) %'!$A:$A,0)),"-")</f>
        <v>-</v>
      </c>
      <c r="E259" s="55" t="str">
        <f>IFERROR(INDEX('HT(Home) %'!K:K,MATCH(J259,'HT(Home) %'!$A:$A,0)),"-")</f>
        <v>-</v>
      </c>
      <c r="F259" s="42">
        <f t="shared" si="8"/>
        <v>0</v>
      </c>
      <c r="G259" s="42" t="str">
        <f>IFERROR(INDEX(Matches!$N:$N,MATCH(J259,Matches!$B:$B,0)),"-")</f>
        <v>-</v>
      </c>
      <c r="H259" s="42" t="str">
        <f>IFERROR(INDEX(Matches!$O:$O,MATCH(J259,Matches!$B:$B,0)),"-")</f>
        <v>-</v>
      </c>
      <c r="I259" s="42" t="str">
        <f>IFERROR(INDEX(Matches!$P:$P,MATCH(J259,Matches!$B:$B,0)),"-")</f>
        <v>-</v>
      </c>
      <c r="J259" s="42" t="e">
        <f>INDEX(Jogos[[#This Row],[Column1]],1.8)</f>
        <v>#VALUE!</v>
      </c>
      <c r="K259" s="61" t="e">
        <f>INDEX(Jogos[[#This Row],[2]],1.8)</f>
        <v>#VALUE!</v>
      </c>
      <c r="L259" s="42" t="e">
        <f>INDEX(Jogos[[#This Row],[3]],1.8)</f>
        <v>#VALUE!</v>
      </c>
      <c r="M259" s="42" t="str">
        <f>IFERROR(INDEX(Matches!$W:$W,MATCH(L259,Matches!$B:$B,0)),"-")</f>
        <v>-</v>
      </c>
      <c r="N259" s="42" t="str">
        <f>IFERROR(INDEX(Matches!$X:$X,MATCH(L259,Matches!$B:$B,0)),"-")</f>
        <v>-</v>
      </c>
      <c r="O259" s="42" t="str">
        <f>IFERROR(INDEX(Matches!$Y:$Y,MATCH(L259,Matches!$B:$B,0)),"-")</f>
        <v>-</v>
      </c>
      <c r="P259" s="42">
        <f t="shared" si="9"/>
        <v>0</v>
      </c>
      <c r="Q259" s="55" t="str">
        <f>IFERROR(INDEX('HT(Away) %'!K:K,MATCH(L259,'HT(Away) %'!$A:$A,0)),"-")</f>
        <v>-</v>
      </c>
      <c r="R259" s="55" t="str">
        <f>IFERROR(INDEX('HT(Away) %'!M:M,MATCH(L259,'HT(Away) %'!$A:$A,0)),"-")</f>
        <v>-</v>
      </c>
      <c r="S259" s="82" t="e">
        <f>IF(#REF! = "-", "-",IF(#REF! &gt;#REF!, "Casa Vence", IF(#REF! &lt;#REF!, "Fora Vence", "Jogo Parelho")))</f>
        <v>#REF!</v>
      </c>
      <c r="T259" s="82"/>
      <c r="U259" s="82"/>
      <c r="V259" s="82"/>
    </row>
    <row r="260" spans="3:22" ht="16.5" thickTop="1" thickBot="1" x14ac:dyDescent="0.3">
      <c r="C260" s="42" t="str">
        <f>IFERROR(INDEX(Jogos!A:A,MATCH(J260,Jogos!$J:$J,0)),"-")</f>
        <v>-</v>
      </c>
      <c r="D260" s="55" t="str">
        <f>IFERROR(INDEX('HT(Home) %'!M:M,MATCH(J260,'HT(Home) %'!$A:$A,0)),"-")</f>
        <v>-</v>
      </c>
      <c r="E260" s="55" t="str">
        <f>IFERROR(INDEX('HT(Home) %'!K:K,MATCH(J260,'HT(Home) %'!$A:$A,0)),"-")</f>
        <v>-</v>
      </c>
      <c r="F260" s="42">
        <f t="shared" si="8"/>
        <v>0</v>
      </c>
      <c r="G260" s="42" t="str">
        <f>IFERROR(INDEX(Matches!$N:$N,MATCH(J260,Matches!$B:$B,0)),"-")</f>
        <v>-</v>
      </c>
      <c r="H260" s="42" t="str">
        <f>IFERROR(INDEX(Matches!$O:$O,MATCH(J260,Matches!$B:$B,0)),"-")</f>
        <v>-</v>
      </c>
      <c r="I260" s="42" t="str">
        <f>IFERROR(INDEX(Matches!$P:$P,MATCH(J260,Matches!$B:$B,0)),"-")</f>
        <v>-</v>
      </c>
      <c r="J260" s="42" t="e">
        <f>INDEX(Jogos[[#This Row],[Column1]],1.8)</f>
        <v>#VALUE!</v>
      </c>
      <c r="K260" s="61" t="e">
        <f>INDEX(Jogos[[#This Row],[2]],1.8)</f>
        <v>#VALUE!</v>
      </c>
      <c r="L260" s="42" t="e">
        <f>INDEX(Jogos[[#This Row],[3]],1.8)</f>
        <v>#VALUE!</v>
      </c>
      <c r="M260" s="42" t="str">
        <f>IFERROR(INDEX(Matches!$W:$W,MATCH(L260,Matches!$B:$B,0)),"-")</f>
        <v>-</v>
      </c>
      <c r="N260" s="42" t="str">
        <f>IFERROR(INDEX(Matches!$X:$X,MATCH(L260,Matches!$B:$B,0)),"-")</f>
        <v>-</v>
      </c>
      <c r="O260" s="42" t="str">
        <f>IFERROR(INDEX(Matches!$Y:$Y,MATCH(L260,Matches!$B:$B,0)),"-")</f>
        <v>-</v>
      </c>
      <c r="P260" s="42">
        <f t="shared" si="9"/>
        <v>0</v>
      </c>
      <c r="Q260" s="55" t="str">
        <f>IFERROR(INDEX('HT(Away) %'!K:K,MATCH(L260,'HT(Away) %'!$A:$A,0)),"-")</f>
        <v>-</v>
      </c>
      <c r="R260" s="55" t="str">
        <f>IFERROR(INDEX('HT(Away) %'!M:M,MATCH(L260,'HT(Away) %'!$A:$A,0)),"-")</f>
        <v>-</v>
      </c>
      <c r="S260" s="82" t="e">
        <f>IF(#REF! = "-", "-",IF(#REF! &gt;#REF!, "Casa Vence", IF(#REF! &lt;#REF!, "Fora Vence", "Jogo Parelho")))</f>
        <v>#REF!</v>
      </c>
      <c r="T260" s="82"/>
      <c r="U260" s="82"/>
      <c r="V260" s="82"/>
    </row>
    <row r="261" spans="3:22" ht="16.5" thickTop="1" thickBot="1" x14ac:dyDescent="0.3">
      <c r="C261" s="42" t="str">
        <f>IFERROR(INDEX(Jogos!A:A,MATCH(J261,Jogos!$J:$J,0)),"-")</f>
        <v>-</v>
      </c>
      <c r="D261" s="55" t="str">
        <f>IFERROR(INDEX('HT(Home) %'!M:M,MATCH(J261,'HT(Home) %'!$A:$A,0)),"-")</f>
        <v>-</v>
      </c>
      <c r="E261" s="55" t="str">
        <f>IFERROR(INDEX('HT(Home) %'!K:K,MATCH(J261,'HT(Home) %'!$A:$A,0)),"-")</f>
        <v>-</v>
      </c>
      <c r="F261" s="42">
        <f t="shared" si="8"/>
        <v>0</v>
      </c>
      <c r="G261" s="42" t="str">
        <f>IFERROR(INDEX(Matches!$N:$N,MATCH(J261,Matches!$B:$B,0)),"-")</f>
        <v>-</v>
      </c>
      <c r="H261" s="42" t="str">
        <f>IFERROR(INDEX(Matches!$O:$O,MATCH(J261,Matches!$B:$B,0)),"-")</f>
        <v>-</v>
      </c>
      <c r="I261" s="42" t="str">
        <f>IFERROR(INDEX(Matches!$P:$P,MATCH(J261,Matches!$B:$B,0)),"-")</f>
        <v>-</v>
      </c>
      <c r="J261" s="42" t="e">
        <f>INDEX(Jogos[[#This Row],[Column1]],1.8)</f>
        <v>#VALUE!</v>
      </c>
      <c r="K261" s="61" t="e">
        <f>INDEX(Jogos[[#This Row],[2]],1.8)</f>
        <v>#VALUE!</v>
      </c>
      <c r="L261" s="42" t="e">
        <f>INDEX(Jogos[[#This Row],[3]],1.8)</f>
        <v>#VALUE!</v>
      </c>
      <c r="M261" s="42" t="str">
        <f>IFERROR(INDEX(Matches!$W:$W,MATCH(L261,Matches!$B:$B,0)),"-")</f>
        <v>-</v>
      </c>
      <c r="N261" s="42" t="str">
        <f>IFERROR(INDEX(Matches!$X:$X,MATCH(L261,Matches!$B:$B,0)),"-")</f>
        <v>-</v>
      </c>
      <c r="O261" s="42" t="str">
        <f>IFERROR(INDEX(Matches!$Y:$Y,MATCH(L261,Matches!$B:$B,0)),"-")</f>
        <v>-</v>
      </c>
      <c r="P261" s="42">
        <f t="shared" si="9"/>
        <v>0</v>
      </c>
      <c r="Q261" s="55" t="str">
        <f>IFERROR(INDEX('HT(Away) %'!K:K,MATCH(L261,'HT(Away) %'!$A:$A,0)),"-")</f>
        <v>-</v>
      </c>
      <c r="R261" s="55" t="str">
        <f>IFERROR(INDEX('HT(Away) %'!M:M,MATCH(L261,'HT(Away) %'!$A:$A,0)),"-")</f>
        <v>-</v>
      </c>
      <c r="S261" s="82" t="e">
        <f>IF(#REF! = "-", "-",IF(#REF! &gt;#REF!, "Casa Vence", IF(#REF! &lt;#REF!, "Fora Vence", "Jogo Parelho")))</f>
        <v>#REF!</v>
      </c>
      <c r="T261" s="82"/>
      <c r="U261" s="82"/>
      <c r="V261" s="82"/>
    </row>
    <row r="262" spans="3:22" ht="16.5" thickTop="1" thickBot="1" x14ac:dyDescent="0.3">
      <c r="C262" s="42" t="str">
        <f>IFERROR(INDEX(Jogos!A:A,MATCH(J262,Jogos!$J:$J,0)),"-")</f>
        <v>-</v>
      </c>
      <c r="D262" s="55" t="str">
        <f>IFERROR(INDEX('HT(Home) %'!M:M,MATCH(J262,'HT(Home) %'!$A:$A,0)),"-")</f>
        <v>-</v>
      </c>
      <c r="E262" s="55" t="str">
        <f>IFERROR(INDEX('HT(Home) %'!K:K,MATCH(J262,'HT(Home) %'!$A:$A,0)),"-")</f>
        <v>-</v>
      </c>
      <c r="F262" s="42">
        <f t="shared" si="8"/>
        <v>0</v>
      </c>
      <c r="G262" s="42" t="str">
        <f>IFERROR(INDEX(Matches!$N:$N,MATCH(J262,Matches!$B:$B,0)),"-")</f>
        <v>-</v>
      </c>
      <c r="H262" s="42" t="str">
        <f>IFERROR(INDEX(Matches!$O:$O,MATCH(J262,Matches!$B:$B,0)),"-")</f>
        <v>-</v>
      </c>
      <c r="I262" s="42" t="str">
        <f>IFERROR(INDEX(Matches!$P:$P,MATCH(J262,Matches!$B:$B,0)),"-")</f>
        <v>-</v>
      </c>
      <c r="J262" s="42" t="e">
        <f>INDEX(Jogos[[#This Row],[Column1]],1.8)</f>
        <v>#VALUE!</v>
      </c>
      <c r="K262" s="61" t="e">
        <f>INDEX(Jogos[[#This Row],[2]],1.8)</f>
        <v>#VALUE!</v>
      </c>
      <c r="L262" s="42" t="e">
        <f>INDEX(Jogos[[#This Row],[3]],1.8)</f>
        <v>#VALUE!</v>
      </c>
      <c r="M262" s="42" t="str">
        <f>IFERROR(INDEX(Matches!$W:$W,MATCH(L262,Matches!$B:$B,0)),"-")</f>
        <v>-</v>
      </c>
      <c r="N262" s="42" t="str">
        <f>IFERROR(INDEX(Matches!$X:$X,MATCH(L262,Matches!$B:$B,0)),"-")</f>
        <v>-</v>
      </c>
      <c r="O262" s="42" t="str">
        <f>IFERROR(INDEX(Matches!$Y:$Y,MATCH(L262,Matches!$B:$B,0)),"-")</f>
        <v>-</v>
      </c>
      <c r="P262" s="42">
        <f t="shared" si="9"/>
        <v>0</v>
      </c>
      <c r="Q262" s="55" t="str">
        <f>IFERROR(INDEX('HT(Away) %'!K:K,MATCH(L262,'HT(Away) %'!$A:$A,0)),"-")</f>
        <v>-</v>
      </c>
      <c r="R262" s="55" t="str">
        <f>IFERROR(INDEX('HT(Away) %'!M:M,MATCH(L262,'HT(Away) %'!$A:$A,0)),"-")</f>
        <v>-</v>
      </c>
      <c r="S262" s="82" t="e">
        <f>IF(#REF! = "-", "-",IF(#REF! &gt;#REF!, "Casa Vence", IF(#REF! &lt;#REF!, "Fora Vence", "Jogo Parelho")))</f>
        <v>#REF!</v>
      </c>
      <c r="T262" s="82"/>
      <c r="U262" s="82"/>
      <c r="V262" s="82"/>
    </row>
    <row r="263" spans="3:22" ht="16.5" thickTop="1" thickBot="1" x14ac:dyDescent="0.3">
      <c r="C263" s="42" t="str">
        <f>IFERROR(INDEX(Jogos!A:A,MATCH(J263,Jogos!$J:$J,0)),"-")</f>
        <v>-</v>
      </c>
      <c r="D263" s="55" t="str">
        <f>IFERROR(INDEX('HT(Home) %'!M:M,MATCH(J263,'HT(Home) %'!$A:$A,0)),"-")</f>
        <v>-</v>
      </c>
      <c r="E263" s="55" t="str">
        <f>IFERROR(INDEX('HT(Home) %'!K:K,MATCH(J263,'HT(Home) %'!$A:$A,0)),"-")</f>
        <v>-</v>
      </c>
      <c r="F263" s="42">
        <f t="shared" si="8"/>
        <v>0</v>
      </c>
      <c r="G263" s="42" t="str">
        <f>IFERROR(INDEX(Matches!$N:$N,MATCH(J263,Matches!$B:$B,0)),"-")</f>
        <v>-</v>
      </c>
      <c r="H263" s="42" t="str">
        <f>IFERROR(INDEX(Matches!$O:$O,MATCH(J263,Matches!$B:$B,0)),"-")</f>
        <v>-</v>
      </c>
      <c r="I263" s="42" t="str">
        <f>IFERROR(INDEX(Matches!$P:$P,MATCH(J263,Matches!$B:$B,0)),"-")</f>
        <v>-</v>
      </c>
      <c r="J263" s="42" t="e">
        <f>INDEX(Jogos[[#This Row],[Column1]],1.8)</f>
        <v>#VALUE!</v>
      </c>
      <c r="K263" s="61" t="e">
        <f>INDEX(Jogos[[#This Row],[2]],1.8)</f>
        <v>#VALUE!</v>
      </c>
      <c r="L263" s="42" t="e">
        <f>INDEX(Jogos[[#This Row],[3]],1.8)</f>
        <v>#VALUE!</v>
      </c>
      <c r="M263" s="42" t="str">
        <f>IFERROR(INDEX(Matches!$W:$W,MATCH(L263,Matches!$B:$B,0)),"-")</f>
        <v>-</v>
      </c>
      <c r="N263" s="42" t="str">
        <f>IFERROR(INDEX(Matches!$X:$X,MATCH(L263,Matches!$B:$B,0)),"-")</f>
        <v>-</v>
      </c>
      <c r="O263" s="42" t="str">
        <f>IFERROR(INDEX(Matches!$Y:$Y,MATCH(L263,Matches!$B:$B,0)),"-")</f>
        <v>-</v>
      </c>
      <c r="P263" s="42">
        <f t="shared" si="9"/>
        <v>0</v>
      </c>
      <c r="Q263" s="55" t="str">
        <f>IFERROR(INDEX('HT(Away) %'!K:K,MATCH(L263,'HT(Away) %'!$A:$A,0)),"-")</f>
        <v>-</v>
      </c>
      <c r="R263" s="55" t="str">
        <f>IFERROR(INDEX('HT(Away) %'!M:M,MATCH(L263,'HT(Away) %'!$A:$A,0)),"-")</f>
        <v>-</v>
      </c>
      <c r="S263" s="82" t="e">
        <f>IF(#REF! = "-", "-",IF(#REF! &gt;#REF!, "Casa Vence", IF(#REF! &lt;#REF!, "Fora Vence", "Jogo Parelho")))</f>
        <v>#REF!</v>
      </c>
      <c r="T263" s="82"/>
      <c r="U263" s="82"/>
      <c r="V263" s="82"/>
    </row>
    <row r="264" spans="3:22" ht="16.5" thickTop="1" thickBot="1" x14ac:dyDescent="0.3">
      <c r="C264" s="42" t="str">
        <f>IFERROR(INDEX(Jogos!A:A,MATCH(J264,Jogos!$J:$J,0)),"-")</f>
        <v>-</v>
      </c>
      <c r="D264" s="55" t="str">
        <f>IFERROR(INDEX('HT(Home) %'!M:M,MATCH(J264,'HT(Home) %'!$A:$A,0)),"-")</f>
        <v>-</v>
      </c>
      <c r="E264" s="55" t="str">
        <f>IFERROR(INDEX('HT(Home) %'!K:K,MATCH(J264,'HT(Home) %'!$A:$A,0)),"-")</f>
        <v>-</v>
      </c>
      <c r="F264" s="42">
        <f t="shared" si="8"/>
        <v>0</v>
      </c>
      <c r="G264" s="42" t="str">
        <f>IFERROR(INDEX(Matches!$N:$N,MATCH(J264,Matches!$B:$B,0)),"-")</f>
        <v>-</v>
      </c>
      <c r="H264" s="42" t="str">
        <f>IFERROR(INDEX(Matches!$O:$O,MATCH(J264,Matches!$B:$B,0)),"-")</f>
        <v>-</v>
      </c>
      <c r="I264" s="42" t="str">
        <f>IFERROR(INDEX(Matches!$P:$P,MATCH(J264,Matches!$B:$B,0)),"-")</f>
        <v>-</v>
      </c>
      <c r="J264" s="42" t="e">
        <f>INDEX(Jogos[[#This Row],[Column1]],1.8)</f>
        <v>#VALUE!</v>
      </c>
      <c r="K264" s="61" t="e">
        <f>INDEX(Jogos[[#This Row],[2]],1.8)</f>
        <v>#VALUE!</v>
      </c>
      <c r="L264" s="42" t="e">
        <f>INDEX(Jogos[[#This Row],[3]],1.8)</f>
        <v>#VALUE!</v>
      </c>
      <c r="M264" s="42" t="str">
        <f>IFERROR(INDEX(Matches!$W:$W,MATCH(L264,Matches!$B:$B,0)),"-")</f>
        <v>-</v>
      </c>
      <c r="N264" s="42" t="str">
        <f>IFERROR(INDEX(Matches!$X:$X,MATCH(L264,Matches!$B:$B,0)),"-")</f>
        <v>-</v>
      </c>
      <c r="O264" s="42" t="str">
        <f>IFERROR(INDEX(Matches!$Y:$Y,MATCH(L264,Matches!$B:$B,0)),"-")</f>
        <v>-</v>
      </c>
      <c r="P264" s="42">
        <f t="shared" si="9"/>
        <v>0</v>
      </c>
      <c r="Q264" s="55" t="str">
        <f>IFERROR(INDEX('HT(Away) %'!K:K,MATCH(L264,'HT(Away) %'!$A:$A,0)),"-")</f>
        <v>-</v>
      </c>
      <c r="R264" s="55" t="str">
        <f>IFERROR(INDEX('HT(Away) %'!M:M,MATCH(L264,'HT(Away) %'!$A:$A,0)),"-")</f>
        <v>-</v>
      </c>
      <c r="S264" s="82" t="e">
        <f>IF(#REF! = "-", "-",IF(#REF! &gt;#REF!, "Casa Vence", IF(#REF! &lt;#REF!, "Fora Vence", "Jogo Parelho")))</f>
        <v>#REF!</v>
      </c>
      <c r="T264" s="82"/>
      <c r="U264" s="82"/>
      <c r="V264" s="82"/>
    </row>
    <row r="265" spans="3:22" ht="16.5" thickTop="1" thickBot="1" x14ac:dyDescent="0.3">
      <c r="C265" s="42" t="str">
        <f>IFERROR(INDEX(Jogos!A:A,MATCH(J265,Jogos!$J:$J,0)),"-")</f>
        <v>-</v>
      </c>
      <c r="D265" s="55" t="str">
        <f>IFERROR(INDEX('HT(Home) %'!M:M,MATCH(J265,'HT(Home) %'!$A:$A,0)),"-")</f>
        <v>-</v>
      </c>
      <c r="E265" s="55" t="str">
        <f>IFERROR(INDEX('HT(Home) %'!K:K,MATCH(J265,'HT(Home) %'!$A:$A,0)),"-")</f>
        <v>-</v>
      </c>
      <c r="F265" s="42">
        <f t="shared" si="8"/>
        <v>0</v>
      </c>
      <c r="G265" s="42" t="str">
        <f>IFERROR(INDEX(Matches!$N:$N,MATCH(J265,Matches!$B:$B,0)),"-")</f>
        <v>-</v>
      </c>
      <c r="H265" s="42" t="str">
        <f>IFERROR(INDEX(Matches!$O:$O,MATCH(J265,Matches!$B:$B,0)),"-")</f>
        <v>-</v>
      </c>
      <c r="I265" s="42" t="str">
        <f>IFERROR(INDEX(Matches!$P:$P,MATCH(J265,Matches!$B:$B,0)),"-")</f>
        <v>-</v>
      </c>
      <c r="J265" s="42" t="e">
        <f>INDEX(Jogos[[#This Row],[Column1]],1.8)</f>
        <v>#VALUE!</v>
      </c>
      <c r="K265" s="61" t="e">
        <f>INDEX(Jogos[[#This Row],[2]],1.8)</f>
        <v>#VALUE!</v>
      </c>
      <c r="L265" s="42" t="e">
        <f>INDEX(Jogos[[#This Row],[3]],1.8)</f>
        <v>#VALUE!</v>
      </c>
      <c r="M265" s="42" t="str">
        <f>IFERROR(INDEX(Matches!$W:$W,MATCH(L265,Matches!$B:$B,0)),"-")</f>
        <v>-</v>
      </c>
      <c r="N265" s="42" t="str">
        <f>IFERROR(INDEX(Matches!$X:$X,MATCH(L265,Matches!$B:$B,0)),"-")</f>
        <v>-</v>
      </c>
      <c r="O265" s="42" t="str">
        <f>IFERROR(INDEX(Matches!$Y:$Y,MATCH(L265,Matches!$B:$B,0)),"-")</f>
        <v>-</v>
      </c>
      <c r="P265" s="42">
        <f t="shared" si="9"/>
        <v>0</v>
      </c>
      <c r="Q265" s="55" t="str">
        <f>IFERROR(INDEX('HT(Away) %'!K:K,MATCH(L265,'HT(Away) %'!$A:$A,0)),"-")</f>
        <v>-</v>
      </c>
      <c r="R265" s="55" t="str">
        <f>IFERROR(INDEX('HT(Away) %'!M:M,MATCH(L265,'HT(Away) %'!$A:$A,0)),"-")</f>
        <v>-</v>
      </c>
      <c r="S265" s="82" t="e">
        <f>IF(#REF! = "-", "-",IF(#REF! &gt;#REF!, "Casa Vence", IF(#REF! &lt;#REF!, "Fora Vence", "Jogo Parelho")))</f>
        <v>#REF!</v>
      </c>
      <c r="T265" s="82"/>
      <c r="U265" s="82"/>
      <c r="V265" s="82"/>
    </row>
    <row r="266" spans="3:22" ht="16.5" thickTop="1" thickBot="1" x14ac:dyDescent="0.3">
      <c r="C266" s="42" t="str">
        <f>IFERROR(INDEX(Jogos!A:A,MATCH(J266,Jogos!$J:$J,0)),"-")</f>
        <v>-</v>
      </c>
      <c r="D266" s="55" t="str">
        <f>IFERROR(INDEX('HT(Home) %'!M:M,MATCH(J266,'HT(Home) %'!$A:$A,0)),"-")</f>
        <v>-</v>
      </c>
      <c r="E266" s="55" t="str">
        <f>IFERROR(INDEX('HT(Home) %'!K:K,MATCH(J266,'HT(Home) %'!$A:$A,0)),"-")</f>
        <v>-</v>
      </c>
      <c r="F266" s="42">
        <f t="shared" si="8"/>
        <v>0</v>
      </c>
      <c r="G266" s="42" t="str">
        <f>IFERROR(INDEX(Matches!$N:$N,MATCH(J266,Matches!$B:$B,0)),"-")</f>
        <v>-</v>
      </c>
      <c r="H266" s="42" t="str">
        <f>IFERROR(INDEX(Matches!$O:$O,MATCH(J266,Matches!$B:$B,0)),"-")</f>
        <v>-</v>
      </c>
      <c r="I266" s="42" t="str">
        <f>IFERROR(INDEX(Matches!$P:$P,MATCH(J266,Matches!$B:$B,0)),"-")</f>
        <v>-</v>
      </c>
      <c r="J266" s="42" t="e">
        <f>INDEX(Jogos[[#This Row],[Column1]],1.8)</f>
        <v>#VALUE!</v>
      </c>
      <c r="K266" s="61" t="e">
        <f>INDEX(Jogos[[#This Row],[2]],1.8)</f>
        <v>#VALUE!</v>
      </c>
      <c r="L266" s="42" t="e">
        <f>INDEX(Jogos[[#This Row],[3]],1.8)</f>
        <v>#VALUE!</v>
      </c>
      <c r="M266" s="42" t="str">
        <f>IFERROR(INDEX(Matches!$W:$W,MATCH(L266,Matches!$B:$B,0)),"-")</f>
        <v>-</v>
      </c>
      <c r="N266" s="42" t="str">
        <f>IFERROR(INDEX(Matches!$X:$X,MATCH(L266,Matches!$B:$B,0)),"-")</f>
        <v>-</v>
      </c>
      <c r="O266" s="42" t="str">
        <f>IFERROR(INDEX(Matches!$Y:$Y,MATCH(L266,Matches!$B:$B,0)),"-")</f>
        <v>-</v>
      </c>
      <c r="P266" s="42">
        <f t="shared" si="9"/>
        <v>0</v>
      </c>
      <c r="Q266" s="55" t="str">
        <f>IFERROR(INDEX('HT(Away) %'!K:K,MATCH(L266,'HT(Away) %'!$A:$A,0)),"-")</f>
        <v>-</v>
      </c>
      <c r="R266" s="55" t="str">
        <f>IFERROR(INDEX('HT(Away) %'!M:M,MATCH(L266,'HT(Away) %'!$A:$A,0)),"-")</f>
        <v>-</v>
      </c>
      <c r="S266" s="82" t="e">
        <f>IF(#REF! = "-", "-",IF(#REF! &gt;#REF!, "Casa Vence", IF(#REF! &lt;#REF!, "Fora Vence", "Jogo Parelho")))</f>
        <v>#REF!</v>
      </c>
      <c r="T266" s="82"/>
      <c r="U266" s="82"/>
      <c r="V266" s="82"/>
    </row>
    <row r="267" spans="3:22" ht="16.5" thickTop="1" thickBot="1" x14ac:dyDescent="0.3">
      <c r="C267" s="42" t="str">
        <f>IFERROR(INDEX(Jogos!A:A,MATCH(J267,Jogos!$J:$J,0)),"-")</f>
        <v>-</v>
      </c>
      <c r="D267" s="55" t="str">
        <f>IFERROR(INDEX('HT(Home) %'!M:M,MATCH(J267,'HT(Home) %'!$A:$A,0)),"-")</f>
        <v>-</v>
      </c>
      <c r="E267" s="55" t="str">
        <f>IFERROR(INDEX('HT(Home) %'!K:K,MATCH(J267,'HT(Home) %'!$A:$A,0)),"-")</f>
        <v>-</v>
      </c>
      <c r="F267" s="42">
        <f t="shared" si="8"/>
        <v>0</v>
      </c>
      <c r="G267" s="42" t="str">
        <f>IFERROR(INDEX(Matches!$N:$N,MATCH(J267,Matches!$B:$B,0)),"-")</f>
        <v>-</v>
      </c>
      <c r="H267" s="42" t="str">
        <f>IFERROR(INDEX(Matches!$O:$O,MATCH(J267,Matches!$B:$B,0)),"-")</f>
        <v>-</v>
      </c>
      <c r="I267" s="42" t="str">
        <f>IFERROR(INDEX(Matches!$P:$P,MATCH(J267,Matches!$B:$B,0)),"-")</f>
        <v>-</v>
      </c>
      <c r="J267" s="42" t="e">
        <f>INDEX(Jogos[[#This Row],[Column1]],1.8)</f>
        <v>#VALUE!</v>
      </c>
      <c r="K267" s="61" t="e">
        <f>INDEX(Jogos[[#This Row],[2]],1.8)</f>
        <v>#VALUE!</v>
      </c>
      <c r="L267" s="42" t="e">
        <f>INDEX(Jogos[[#This Row],[3]],1.8)</f>
        <v>#VALUE!</v>
      </c>
      <c r="M267" s="42" t="str">
        <f>IFERROR(INDEX(Matches!$W:$W,MATCH(L267,Matches!$B:$B,0)),"-")</f>
        <v>-</v>
      </c>
      <c r="N267" s="42" t="str">
        <f>IFERROR(INDEX(Matches!$X:$X,MATCH(L267,Matches!$B:$B,0)),"-")</f>
        <v>-</v>
      </c>
      <c r="O267" s="42" t="str">
        <f>IFERROR(INDEX(Matches!$Y:$Y,MATCH(L267,Matches!$B:$B,0)),"-")</f>
        <v>-</v>
      </c>
      <c r="P267" s="42">
        <f t="shared" si="9"/>
        <v>0</v>
      </c>
      <c r="Q267" s="55" t="str">
        <f>IFERROR(INDEX('HT(Away) %'!K:K,MATCH(L267,'HT(Away) %'!$A:$A,0)),"-")</f>
        <v>-</v>
      </c>
      <c r="R267" s="55" t="str">
        <f>IFERROR(INDEX('HT(Away) %'!M:M,MATCH(L267,'HT(Away) %'!$A:$A,0)),"-")</f>
        <v>-</v>
      </c>
      <c r="S267" s="82" t="e">
        <f>IF(#REF! = "-", "-",IF(#REF! &gt;#REF!, "Casa Vence", IF(#REF! &lt;#REF!, "Fora Vence", "Jogo Parelho")))</f>
        <v>#REF!</v>
      </c>
      <c r="T267" s="82"/>
      <c r="U267" s="82"/>
      <c r="V267" s="82"/>
    </row>
    <row r="268" spans="3:22" ht="16.5" thickTop="1" thickBot="1" x14ac:dyDescent="0.3">
      <c r="C268" s="42" t="str">
        <f>IFERROR(INDEX(Jogos!A:A,MATCH(J268,Jogos!$J:$J,0)),"-")</f>
        <v>-</v>
      </c>
      <c r="D268" s="55" t="str">
        <f>IFERROR(INDEX('HT(Home) %'!M:M,MATCH(J268,'HT(Home) %'!$A:$A,0)),"-")</f>
        <v>-</v>
      </c>
      <c r="E268" s="55" t="str">
        <f>IFERROR(INDEX('HT(Home) %'!K:K,MATCH(J268,'HT(Home) %'!$A:$A,0)),"-")</f>
        <v>-</v>
      </c>
      <c r="F268" s="42">
        <f t="shared" si="8"/>
        <v>0</v>
      </c>
      <c r="G268" s="42" t="str">
        <f>IFERROR(INDEX(Matches!$N:$N,MATCH(J268,Matches!$B:$B,0)),"-")</f>
        <v>-</v>
      </c>
      <c r="H268" s="42" t="str">
        <f>IFERROR(INDEX(Matches!$O:$O,MATCH(J268,Matches!$B:$B,0)),"-")</f>
        <v>-</v>
      </c>
      <c r="I268" s="42" t="str">
        <f>IFERROR(INDEX(Matches!$P:$P,MATCH(J268,Matches!$B:$B,0)),"-")</f>
        <v>-</v>
      </c>
      <c r="J268" s="42" t="e">
        <f>INDEX(Jogos[[#This Row],[Column1]],1.8)</f>
        <v>#VALUE!</v>
      </c>
      <c r="K268" s="61" t="e">
        <f>INDEX(Jogos[[#This Row],[2]],1.8)</f>
        <v>#VALUE!</v>
      </c>
      <c r="L268" s="42" t="e">
        <f>INDEX(Jogos[[#This Row],[3]],1.8)</f>
        <v>#VALUE!</v>
      </c>
      <c r="M268" s="42" t="str">
        <f>IFERROR(INDEX(Matches!$W:$W,MATCH(L268,Matches!$B:$B,0)),"-")</f>
        <v>-</v>
      </c>
      <c r="N268" s="42" t="str">
        <f>IFERROR(INDEX(Matches!$X:$X,MATCH(L268,Matches!$B:$B,0)),"-")</f>
        <v>-</v>
      </c>
      <c r="O268" s="42" t="str">
        <f>IFERROR(INDEX(Matches!$Y:$Y,MATCH(L268,Matches!$B:$B,0)),"-")</f>
        <v>-</v>
      </c>
      <c r="P268" s="42">
        <f t="shared" si="9"/>
        <v>0</v>
      </c>
      <c r="Q268" s="55" t="str">
        <f>IFERROR(INDEX('HT(Away) %'!K:K,MATCH(L268,'HT(Away) %'!$A:$A,0)),"-")</f>
        <v>-</v>
      </c>
      <c r="R268" s="55" t="str">
        <f>IFERROR(INDEX('HT(Away) %'!M:M,MATCH(L268,'HT(Away) %'!$A:$A,0)),"-")</f>
        <v>-</v>
      </c>
      <c r="S268" s="82" t="e">
        <f>IF(#REF! = "-", "-",IF(#REF! &gt;#REF!, "Casa Vence", IF(#REF! &lt;#REF!, "Fora Vence", "Jogo Parelho")))</f>
        <v>#REF!</v>
      </c>
      <c r="T268" s="82"/>
      <c r="U268" s="82"/>
      <c r="V268" s="82"/>
    </row>
    <row r="269" spans="3:22" ht="16.5" thickTop="1" thickBot="1" x14ac:dyDescent="0.3">
      <c r="C269" s="42" t="str">
        <f>IFERROR(INDEX(Jogos!A:A,MATCH(J269,Jogos!$J:$J,0)),"-")</f>
        <v>-</v>
      </c>
      <c r="D269" s="55" t="str">
        <f>IFERROR(INDEX('HT(Home) %'!M:M,MATCH(J269,'HT(Home) %'!$A:$A,0)),"-")</f>
        <v>-</v>
      </c>
      <c r="E269" s="55" t="str">
        <f>IFERROR(INDEX('HT(Home) %'!K:K,MATCH(J269,'HT(Home) %'!$A:$A,0)),"-")</f>
        <v>-</v>
      </c>
      <c r="F269" s="42">
        <f t="shared" si="8"/>
        <v>0</v>
      </c>
      <c r="G269" s="42" t="str">
        <f>IFERROR(INDEX(Matches!$N:$N,MATCH(J269,Matches!$B:$B,0)),"-")</f>
        <v>-</v>
      </c>
      <c r="H269" s="42" t="str">
        <f>IFERROR(INDEX(Matches!$O:$O,MATCH(J269,Matches!$B:$B,0)),"-")</f>
        <v>-</v>
      </c>
      <c r="I269" s="42" t="str">
        <f>IFERROR(INDEX(Matches!$P:$P,MATCH(J269,Matches!$B:$B,0)),"-")</f>
        <v>-</v>
      </c>
      <c r="J269" s="42" t="e">
        <f>INDEX(Jogos[[#This Row],[Column1]],1.8)</f>
        <v>#VALUE!</v>
      </c>
      <c r="K269" s="61" t="e">
        <f>INDEX(Jogos[[#This Row],[2]],1.8)</f>
        <v>#VALUE!</v>
      </c>
      <c r="L269" s="42" t="e">
        <f>INDEX(Jogos[[#This Row],[3]],1.8)</f>
        <v>#VALUE!</v>
      </c>
      <c r="M269" s="42" t="str">
        <f>IFERROR(INDEX(Matches!$W:$W,MATCH(L269,Matches!$B:$B,0)),"-")</f>
        <v>-</v>
      </c>
      <c r="N269" s="42" t="str">
        <f>IFERROR(INDEX(Matches!$X:$X,MATCH(L269,Matches!$B:$B,0)),"-")</f>
        <v>-</v>
      </c>
      <c r="O269" s="42" t="str">
        <f>IFERROR(INDEX(Matches!$Y:$Y,MATCH(L269,Matches!$B:$B,0)),"-")</f>
        <v>-</v>
      </c>
      <c r="P269" s="42">
        <f t="shared" si="9"/>
        <v>0</v>
      </c>
      <c r="Q269" s="55" t="str">
        <f>IFERROR(INDEX('HT(Away) %'!K:K,MATCH(L269,'HT(Away) %'!$A:$A,0)),"-")</f>
        <v>-</v>
      </c>
      <c r="R269" s="55" t="str">
        <f>IFERROR(INDEX('HT(Away) %'!M:M,MATCH(L269,'HT(Away) %'!$A:$A,0)),"-")</f>
        <v>-</v>
      </c>
      <c r="S269" s="82" t="e">
        <f>IF(#REF! = "-", "-",IF(#REF! &gt;#REF!, "Casa Vence", IF(#REF! &lt;#REF!, "Fora Vence", "Jogo Parelho")))</f>
        <v>#REF!</v>
      </c>
      <c r="T269" s="82"/>
      <c r="U269" s="82"/>
      <c r="V269" s="82"/>
    </row>
    <row r="270" spans="3:22" ht="16.5" thickTop="1" thickBot="1" x14ac:dyDescent="0.3">
      <c r="C270" s="42" t="str">
        <f>IFERROR(INDEX(Jogos!A:A,MATCH(J270,Jogos!$J:$J,0)),"-")</f>
        <v>-</v>
      </c>
      <c r="D270" s="55" t="str">
        <f>IFERROR(INDEX('HT(Home) %'!M:M,MATCH(J270,'HT(Home) %'!$A:$A,0)),"-")</f>
        <v>-</v>
      </c>
      <c r="E270" s="55" t="str">
        <f>IFERROR(INDEX('HT(Home) %'!K:K,MATCH(J270,'HT(Home) %'!$A:$A,0)),"-")</f>
        <v>-</v>
      </c>
      <c r="F270" s="42">
        <f t="shared" si="8"/>
        <v>0</v>
      </c>
      <c r="G270" s="42" t="str">
        <f>IFERROR(INDEX(Matches!$N:$N,MATCH(J270,Matches!$B:$B,0)),"-")</f>
        <v>-</v>
      </c>
      <c r="H270" s="42" t="str">
        <f>IFERROR(INDEX(Matches!$O:$O,MATCH(J270,Matches!$B:$B,0)),"-")</f>
        <v>-</v>
      </c>
      <c r="I270" s="42" t="str">
        <f>IFERROR(INDEX(Matches!$P:$P,MATCH(J270,Matches!$B:$B,0)),"-")</f>
        <v>-</v>
      </c>
      <c r="J270" s="42" t="e">
        <f>INDEX(Jogos[[#This Row],[Column1]],1.8)</f>
        <v>#VALUE!</v>
      </c>
      <c r="K270" s="61" t="e">
        <f>INDEX(Jogos[[#This Row],[2]],1.8)</f>
        <v>#VALUE!</v>
      </c>
      <c r="L270" s="42" t="e">
        <f>INDEX(Jogos[[#This Row],[3]],1.8)</f>
        <v>#VALUE!</v>
      </c>
      <c r="M270" s="42" t="str">
        <f>IFERROR(INDEX(Matches!$W:$W,MATCH(L270,Matches!$B:$B,0)),"-")</f>
        <v>-</v>
      </c>
      <c r="N270" s="42" t="str">
        <f>IFERROR(INDEX(Matches!$X:$X,MATCH(L270,Matches!$B:$B,0)),"-")</f>
        <v>-</v>
      </c>
      <c r="O270" s="42" t="str">
        <f>IFERROR(INDEX(Matches!$Y:$Y,MATCH(L270,Matches!$B:$B,0)),"-")</f>
        <v>-</v>
      </c>
      <c r="P270" s="42">
        <f t="shared" si="9"/>
        <v>0</v>
      </c>
      <c r="Q270" s="55" t="str">
        <f>IFERROR(INDEX('HT(Away) %'!K:K,MATCH(L270,'HT(Away) %'!$A:$A,0)),"-")</f>
        <v>-</v>
      </c>
      <c r="R270" s="55" t="str">
        <f>IFERROR(INDEX('HT(Away) %'!M:M,MATCH(L270,'HT(Away) %'!$A:$A,0)),"-")</f>
        <v>-</v>
      </c>
      <c r="S270" s="82" t="e">
        <f>IF(#REF! = "-", "-",IF(#REF! &gt;#REF!, "Casa Vence", IF(#REF! &lt;#REF!, "Fora Vence", "Jogo Parelho")))</f>
        <v>#REF!</v>
      </c>
      <c r="T270" s="82"/>
      <c r="U270" s="82"/>
      <c r="V270" s="82"/>
    </row>
    <row r="271" spans="3:22" ht="16.5" thickTop="1" thickBot="1" x14ac:dyDescent="0.3">
      <c r="C271" s="42" t="str">
        <f>IFERROR(INDEX(Jogos!A:A,MATCH(J271,Jogos!$J:$J,0)),"-")</f>
        <v>-</v>
      </c>
      <c r="D271" s="55" t="str">
        <f>IFERROR(INDEX('HT(Home) %'!M:M,MATCH(J271,'HT(Home) %'!$A:$A,0)),"-")</f>
        <v>-</v>
      </c>
      <c r="E271" s="55" t="str">
        <f>IFERROR(INDEX('HT(Home) %'!K:K,MATCH(J271,'HT(Home) %'!$A:$A,0)),"-")</f>
        <v>-</v>
      </c>
      <c r="F271" s="42">
        <f t="shared" si="8"/>
        <v>0</v>
      </c>
      <c r="G271" s="42" t="str">
        <f>IFERROR(INDEX(Matches!$N:$N,MATCH(J271,Matches!$B:$B,0)),"-")</f>
        <v>-</v>
      </c>
      <c r="H271" s="42" t="str">
        <f>IFERROR(INDEX(Matches!$O:$O,MATCH(J271,Matches!$B:$B,0)),"-")</f>
        <v>-</v>
      </c>
      <c r="I271" s="42" t="str">
        <f>IFERROR(INDEX(Matches!$P:$P,MATCH(J271,Matches!$B:$B,0)),"-")</f>
        <v>-</v>
      </c>
      <c r="J271" s="42" t="e">
        <f>INDEX(Jogos[[#This Row],[Column1]],1.8)</f>
        <v>#VALUE!</v>
      </c>
      <c r="K271" s="61" t="e">
        <f>INDEX(Jogos[[#This Row],[2]],1.8)</f>
        <v>#VALUE!</v>
      </c>
      <c r="L271" s="42" t="e">
        <f>INDEX(Jogos[[#This Row],[3]],1.8)</f>
        <v>#VALUE!</v>
      </c>
      <c r="M271" s="42" t="str">
        <f>IFERROR(INDEX(Matches!$W:$W,MATCH(L271,Matches!$B:$B,0)),"-")</f>
        <v>-</v>
      </c>
      <c r="N271" s="42" t="str">
        <f>IFERROR(INDEX(Matches!$X:$X,MATCH(L271,Matches!$B:$B,0)),"-")</f>
        <v>-</v>
      </c>
      <c r="O271" s="42" t="str">
        <f>IFERROR(INDEX(Matches!$Y:$Y,MATCH(L271,Matches!$B:$B,0)),"-")</f>
        <v>-</v>
      </c>
      <c r="P271" s="42">
        <f t="shared" si="9"/>
        <v>0</v>
      </c>
      <c r="Q271" s="55" t="str">
        <f>IFERROR(INDEX('HT(Away) %'!K:K,MATCH(L271,'HT(Away) %'!$A:$A,0)),"-")</f>
        <v>-</v>
      </c>
      <c r="R271" s="55" t="str">
        <f>IFERROR(INDEX('HT(Away) %'!M:M,MATCH(L271,'HT(Away) %'!$A:$A,0)),"-")</f>
        <v>-</v>
      </c>
      <c r="S271" s="82" t="e">
        <f>IF(#REF! = "-", "-",IF(#REF! &gt;#REF!, "Casa Vence", IF(#REF! &lt;#REF!, "Fora Vence", "Jogo Parelho")))</f>
        <v>#REF!</v>
      </c>
      <c r="T271" s="82"/>
      <c r="U271" s="82"/>
      <c r="V271" s="82"/>
    </row>
    <row r="272" spans="3:22" ht="16.5" thickTop="1" thickBot="1" x14ac:dyDescent="0.3">
      <c r="C272" s="42" t="str">
        <f>IFERROR(INDEX(Jogos!A:A,MATCH(J272,Jogos!$J:$J,0)),"-")</f>
        <v>-</v>
      </c>
      <c r="D272" s="55" t="str">
        <f>IFERROR(INDEX('HT(Home) %'!M:M,MATCH(J272,'HT(Home) %'!$A:$A,0)),"-")</f>
        <v>-</v>
      </c>
      <c r="E272" s="55" t="str">
        <f>IFERROR(INDEX('HT(Home) %'!K:K,MATCH(J272,'HT(Home) %'!$A:$A,0)),"-")</f>
        <v>-</v>
      </c>
      <c r="F272" s="42">
        <f t="shared" si="8"/>
        <v>0</v>
      </c>
      <c r="G272" s="42" t="str">
        <f>IFERROR(INDEX(Matches!$N:$N,MATCH(J272,Matches!$B:$B,0)),"-")</f>
        <v>-</v>
      </c>
      <c r="H272" s="42" t="str">
        <f>IFERROR(INDEX(Matches!$O:$O,MATCH(J272,Matches!$B:$B,0)),"-")</f>
        <v>-</v>
      </c>
      <c r="I272" s="42" t="str">
        <f>IFERROR(INDEX(Matches!$P:$P,MATCH(J272,Matches!$B:$B,0)),"-")</f>
        <v>-</v>
      </c>
      <c r="J272" s="42" t="e">
        <f>INDEX(Jogos[[#This Row],[Column1]],1.8)</f>
        <v>#VALUE!</v>
      </c>
      <c r="K272" s="61" t="e">
        <f>INDEX(Jogos[[#This Row],[2]],1.8)</f>
        <v>#VALUE!</v>
      </c>
      <c r="L272" s="42" t="e">
        <f>INDEX(Jogos[[#This Row],[3]],1.8)</f>
        <v>#VALUE!</v>
      </c>
      <c r="M272" s="42" t="str">
        <f>IFERROR(INDEX(Matches!$W:$W,MATCH(L272,Matches!$B:$B,0)),"-")</f>
        <v>-</v>
      </c>
      <c r="N272" s="42" t="str">
        <f>IFERROR(INDEX(Matches!$X:$X,MATCH(L272,Matches!$B:$B,0)),"-")</f>
        <v>-</v>
      </c>
      <c r="O272" s="42" t="str">
        <f>IFERROR(INDEX(Matches!$Y:$Y,MATCH(L272,Matches!$B:$B,0)),"-")</f>
        <v>-</v>
      </c>
      <c r="P272" s="42">
        <f t="shared" si="9"/>
        <v>0</v>
      </c>
      <c r="Q272" s="55" t="str">
        <f>IFERROR(INDEX('HT(Away) %'!K:K,MATCH(L272,'HT(Away) %'!$A:$A,0)),"-")</f>
        <v>-</v>
      </c>
      <c r="R272" s="55" t="str">
        <f>IFERROR(INDEX('HT(Away) %'!M:M,MATCH(L272,'HT(Away) %'!$A:$A,0)),"-")</f>
        <v>-</v>
      </c>
      <c r="S272" s="82" t="e">
        <f>IF(#REF! = "-", "-",IF(#REF! &gt;#REF!, "Casa Vence", IF(#REF! &lt;#REF!, "Fora Vence", "Jogo Parelho")))</f>
        <v>#REF!</v>
      </c>
      <c r="T272" s="82"/>
      <c r="U272" s="82"/>
      <c r="V272" s="82"/>
    </row>
    <row r="273" spans="3:22" ht="16.5" thickTop="1" thickBot="1" x14ac:dyDescent="0.3">
      <c r="C273" s="42" t="str">
        <f>IFERROR(INDEX(Jogos!A:A,MATCH(J273,Jogos!$J:$J,0)),"-")</f>
        <v>-</v>
      </c>
      <c r="D273" s="55" t="str">
        <f>IFERROR(INDEX('HT(Home) %'!M:M,MATCH(J273,'HT(Home) %'!$A:$A,0)),"-")</f>
        <v>-</v>
      </c>
      <c r="E273" s="55" t="str">
        <f>IFERROR(INDEX('HT(Home) %'!K:K,MATCH(J273,'HT(Home) %'!$A:$A,0)),"-")</f>
        <v>-</v>
      </c>
      <c r="F273" s="42">
        <f t="shared" si="8"/>
        <v>0</v>
      </c>
      <c r="G273" s="42" t="str">
        <f>IFERROR(INDEX(Matches!$N:$N,MATCH(J273,Matches!$B:$B,0)),"-")</f>
        <v>-</v>
      </c>
      <c r="H273" s="42" t="str">
        <f>IFERROR(INDEX(Matches!$O:$O,MATCH(J273,Matches!$B:$B,0)),"-")</f>
        <v>-</v>
      </c>
      <c r="I273" s="42" t="str">
        <f>IFERROR(INDEX(Matches!$P:$P,MATCH(J273,Matches!$B:$B,0)),"-")</f>
        <v>-</v>
      </c>
      <c r="J273" s="42" t="e">
        <f>INDEX(Jogos[[#This Row],[Column1]],1.8)</f>
        <v>#VALUE!</v>
      </c>
      <c r="K273" s="61" t="e">
        <f>INDEX(Jogos[[#This Row],[2]],1.8)</f>
        <v>#VALUE!</v>
      </c>
      <c r="L273" s="42" t="e">
        <f>INDEX(Jogos[[#This Row],[3]],1.8)</f>
        <v>#VALUE!</v>
      </c>
      <c r="M273" s="42" t="str">
        <f>IFERROR(INDEX(Matches!$W:$W,MATCH(L273,Matches!$B:$B,0)),"-")</f>
        <v>-</v>
      </c>
      <c r="N273" s="42" t="str">
        <f>IFERROR(INDEX(Matches!$X:$X,MATCH(L273,Matches!$B:$B,0)),"-")</f>
        <v>-</v>
      </c>
      <c r="O273" s="42" t="str">
        <f>IFERROR(INDEX(Matches!$Y:$Y,MATCH(L273,Matches!$B:$B,0)),"-")</f>
        <v>-</v>
      </c>
      <c r="P273" s="42">
        <f t="shared" si="9"/>
        <v>0</v>
      </c>
      <c r="Q273" s="55" t="str">
        <f>IFERROR(INDEX('HT(Away) %'!K:K,MATCH(L273,'HT(Away) %'!$A:$A,0)),"-")</f>
        <v>-</v>
      </c>
      <c r="R273" s="55" t="str">
        <f>IFERROR(INDEX('HT(Away) %'!M:M,MATCH(L273,'HT(Away) %'!$A:$A,0)),"-")</f>
        <v>-</v>
      </c>
      <c r="S273" s="82" t="e">
        <f>IF(#REF! = "-", "-",IF(#REF! &gt;#REF!, "Casa Vence", IF(#REF! &lt;#REF!, "Fora Vence", "Jogo Parelho")))</f>
        <v>#REF!</v>
      </c>
      <c r="T273" s="82"/>
      <c r="U273" s="82"/>
      <c r="V273" s="82"/>
    </row>
    <row r="274" spans="3:22" ht="16.5" thickTop="1" thickBot="1" x14ac:dyDescent="0.3">
      <c r="C274" s="42" t="str">
        <f>IFERROR(INDEX(Jogos!A:A,MATCH(J274,Jogos!$J:$J,0)),"-")</f>
        <v>-</v>
      </c>
      <c r="D274" s="55" t="str">
        <f>IFERROR(INDEX('HT(Home) %'!M:M,MATCH(J274,'HT(Home) %'!$A:$A,0)),"-")</f>
        <v>-</v>
      </c>
      <c r="E274" s="55" t="str">
        <f>IFERROR(INDEX('HT(Home) %'!K:K,MATCH(J274,'HT(Home) %'!$A:$A,0)),"-")</f>
        <v>-</v>
      </c>
      <c r="F274" s="42">
        <f t="shared" si="8"/>
        <v>0</v>
      </c>
      <c r="G274" s="42" t="str">
        <f>IFERROR(INDEX(Matches!$N:$N,MATCH(J274,Matches!$B:$B,0)),"-")</f>
        <v>-</v>
      </c>
      <c r="H274" s="42" t="str">
        <f>IFERROR(INDEX(Matches!$O:$O,MATCH(J274,Matches!$B:$B,0)),"-")</f>
        <v>-</v>
      </c>
      <c r="I274" s="42" t="str">
        <f>IFERROR(INDEX(Matches!$P:$P,MATCH(J274,Matches!$B:$B,0)),"-")</f>
        <v>-</v>
      </c>
      <c r="J274" s="42" t="e">
        <f>INDEX(Jogos[[#This Row],[Column1]],1.8)</f>
        <v>#VALUE!</v>
      </c>
      <c r="K274" s="61" t="e">
        <f>INDEX(Jogos[[#This Row],[2]],1.8)</f>
        <v>#VALUE!</v>
      </c>
      <c r="L274" s="42" t="e">
        <f>INDEX(Jogos[[#This Row],[3]],1.8)</f>
        <v>#VALUE!</v>
      </c>
      <c r="M274" s="42" t="str">
        <f>IFERROR(INDEX(Matches!$W:$W,MATCH(L274,Matches!$B:$B,0)),"-")</f>
        <v>-</v>
      </c>
      <c r="N274" s="42" t="str">
        <f>IFERROR(INDEX(Matches!$X:$X,MATCH(L274,Matches!$B:$B,0)),"-")</f>
        <v>-</v>
      </c>
      <c r="O274" s="42" t="str">
        <f>IFERROR(INDEX(Matches!$Y:$Y,MATCH(L274,Matches!$B:$B,0)),"-")</f>
        <v>-</v>
      </c>
      <c r="P274" s="42">
        <f t="shared" si="9"/>
        <v>0</v>
      </c>
      <c r="Q274" s="55" t="str">
        <f>IFERROR(INDEX('HT(Away) %'!K:K,MATCH(L274,'HT(Away) %'!$A:$A,0)),"-")</f>
        <v>-</v>
      </c>
      <c r="R274" s="55" t="str">
        <f>IFERROR(INDEX('HT(Away) %'!M:M,MATCH(L274,'HT(Away) %'!$A:$A,0)),"-")</f>
        <v>-</v>
      </c>
      <c r="S274" s="82" t="e">
        <f>IF(#REF! = "-", "-",IF(#REF! &gt;#REF!, "Casa Vence", IF(#REF! &lt;#REF!, "Fora Vence", "Jogo Parelho")))</f>
        <v>#REF!</v>
      </c>
      <c r="T274" s="82"/>
      <c r="U274" s="82"/>
      <c r="V274" s="82"/>
    </row>
    <row r="275" spans="3:22" ht="16.5" thickTop="1" thickBot="1" x14ac:dyDescent="0.3">
      <c r="C275" s="42" t="str">
        <f>IFERROR(INDEX(Jogos!A:A,MATCH(J275,Jogos!$J:$J,0)),"-")</f>
        <v>-</v>
      </c>
      <c r="D275" s="55" t="str">
        <f>IFERROR(INDEX('HT(Home) %'!M:M,MATCH(J275,'HT(Home) %'!$A:$A,0)),"-")</f>
        <v>-</v>
      </c>
      <c r="E275" s="55" t="str">
        <f>IFERROR(INDEX('HT(Home) %'!K:K,MATCH(J275,'HT(Home) %'!$A:$A,0)),"-")</f>
        <v>-</v>
      </c>
      <c r="F275" s="42">
        <f t="shared" si="8"/>
        <v>0</v>
      </c>
      <c r="G275" s="42" t="str">
        <f>IFERROR(INDEX(Matches!$N:$N,MATCH(J275,Matches!$B:$B,0)),"-")</f>
        <v>-</v>
      </c>
      <c r="H275" s="42" t="str">
        <f>IFERROR(INDEX(Matches!$O:$O,MATCH(J275,Matches!$B:$B,0)),"-")</f>
        <v>-</v>
      </c>
      <c r="I275" s="42" t="str">
        <f>IFERROR(INDEX(Matches!$P:$P,MATCH(J275,Matches!$B:$B,0)),"-")</f>
        <v>-</v>
      </c>
      <c r="J275" s="42" t="e">
        <f>INDEX(Jogos[[#This Row],[Column1]],1.8)</f>
        <v>#VALUE!</v>
      </c>
      <c r="K275" s="61" t="e">
        <f>INDEX(Jogos[[#This Row],[2]],1.8)</f>
        <v>#VALUE!</v>
      </c>
      <c r="L275" s="42" t="e">
        <f>INDEX(Jogos[[#This Row],[3]],1.8)</f>
        <v>#VALUE!</v>
      </c>
      <c r="M275" s="42" t="str">
        <f>IFERROR(INDEX(Matches!$W:$W,MATCH(L275,Matches!$B:$B,0)),"-")</f>
        <v>-</v>
      </c>
      <c r="N275" s="42" t="str">
        <f>IFERROR(INDEX(Matches!$X:$X,MATCH(L275,Matches!$B:$B,0)),"-")</f>
        <v>-</v>
      </c>
      <c r="O275" s="42" t="str">
        <f>IFERROR(INDEX(Matches!$Y:$Y,MATCH(L275,Matches!$B:$B,0)),"-")</f>
        <v>-</v>
      </c>
      <c r="P275" s="42">
        <f t="shared" si="9"/>
        <v>0</v>
      </c>
      <c r="Q275" s="55" t="str">
        <f>IFERROR(INDEX('HT(Away) %'!K:K,MATCH(L275,'HT(Away) %'!$A:$A,0)),"-")</f>
        <v>-</v>
      </c>
      <c r="R275" s="55" t="str">
        <f>IFERROR(INDEX('HT(Away) %'!M:M,MATCH(L275,'HT(Away) %'!$A:$A,0)),"-")</f>
        <v>-</v>
      </c>
      <c r="S275" s="82" t="e">
        <f>IF(#REF! = "-", "-",IF(#REF! &gt;#REF!, "Casa Vence", IF(#REF! &lt;#REF!, "Fora Vence", "Jogo Parelho")))</f>
        <v>#REF!</v>
      </c>
      <c r="T275" s="82"/>
      <c r="U275" s="82"/>
      <c r="V275" s="82"/>
    </row>
    <row r="276" spans="3:22" ht="16.5" thickTop="1" thickBot="1" x14ac:dyDescent="0.3">
      <c r="C276" s="42" t="str">
        <f>IFERROR(INDEX(Jogos!A:A,MATCH(J276,Jogos!$J:$J,0)),"-")</f>
        <v>-</v>
      </c>
      <c r="D276" s="55" t="str">
        <f>IFERROR(INDEX('HT(Home) %'!M:M,MATCH(J276,'HT(Home) %'!$A:$A,0)),"-")</f>
        <v>-</v>
      </c>
      <c r="E276" s="55" t="str">
        <f>IFERROR(INDEX('HT(Home) %'!K:K,MATCH(J276,'HT(Home) %'!$A:$A,0)),"-")</f>
        <v>-</v>
      </c>
      <c r="F276" s="42">
        <f t="shared" si="8"/>
        <v>0</v>
      </c>
      <c r="G276" s="42" t="str">
        <f>IFERROR(INDEX(Matches!$N:$N,MATCH(J276,Matches!$B:$B,0)),"-")</f>
        <v>-</v>
      </c>
      <c r="H276" s="42" t="str">
        <f>IFERROR(INDEX(Matches!$O:$O,MATCH(J276,Matches!$B:$B,0)),"-")</f>
        <v>-</v>
      </c>
      <c r="I276" s="42" t="str">
        <f>IFERROR(INDEX(Matches!$P:$P,MATCH(J276,Matches!$B:$B,0)),"-")</f>
        <v>-</v>
      </c>
      <c r="J276" s="42" t="e">
        <f>INDEX(Jogos[[#This Row],[Column1]],1.8)</f>
        <v>#VALUE!</v>
      </c>
      <c r="K276" s="61" t="e">
        <f>INDEX(Jogos[[#This Row],[2]],1.8)</f>
        <v>#VALUE!</v>
      </c>
      <c r="L276" s="42" t="e">
        <f>INDEX(Jogos[[#This Row],[3]],1.8)</f>
        <v>#VALUE!</v>
      </c>
      <c r="M276" s="42" t="str">
        <f>IFERROR(INDEX(Matches!$W:$W,MATCH(L276,Matches!$B:$B,0)),"-")</f>
        <v>-</v>
      </c>
      <c r="N276" s="42" t="str">
        <f>IFERROR(INDEX(Matches!$X:$X,MATCH(L276,Matches!$B:$B,0)),"-")</f>
        <v>-</v>
      </c>
      <c r="O276" s="42" t="str">
        <f>IFERROR(INDEX(Matches!$Y:$Y,MATCH(L276,Matches!$B:$B,0)),"-")</f>
        <v>-</v>
      </c>
      <c r="P276" s="42">
        <f t="shared" si="9"/>
        <v>0</v>
      </c>
      <c r="Q276" s="55" t="str">
        <f>IFERROR(INDEX('HT(Away) %'!K:K,MATCH(L276,'HT(Away) %'!$A:$A,0)),"-")</f>
        <v>-</v>
      </c>
      <c r="R276" s="55" t="str">
        <f>IFERROR(INDEX('HT(Away) %'!M:M,MATCH(L276,'HT(Away) %'!$A:$A,0)),"-")</f>
        <v>-</v>
      </c>
      <c r="S276" s="82" t="e">
        <f>IF(#REF! = "-", "-",IF(#REF! &gt;#REF!, "Casa Vence", IF(#REF! &lt;#REF!, "Fora Vence", "Jogo Parelho")))</f>
        <v>#REF!</v>
      </c>
      <c r="T276" s="82"/>
      <c r="U276" s="82"/>
      <c r="V276" s="82"/>
    </row>
    <row r="277" spans="3:22" ht="16.5" thickTop="1" thickBot="1" x14ac:dyDescent="0.3">
      <c r="C277" s="42" t="str">
        <f>IFERROR(INDEX(Jogos!A:A,MATCH(J277,Jogos!$J:$J,0)),"-")</f>
        <v>-</v>
      </c>
      <c r="D277" s="55" t="str">
        <f>IFERROR(INDEX('HT(Home) %'!M:M,MATCH(J277,'HT(Home) %'!$A:$A,0)),"-")</f>
        <v>-</v>
      </c>
      <c r="E277" s="55" t="str">
        <f>IFERROR(INDEX('HT(Home) %'!K:K,MATCH(J277,'HT(Home) %'!$A:$A,0)),"-")</f>
        <v>-</v>
      </c>
      <c r="F277" s="42">
        <f t="shared" si="8"/>
        <v>0</v>
      </c>
      <c r="G277" s="42" t="str">
        <f>IFERROR(INDEX(Matches!$N:$N,MATCH(J277,Matches!$B:$B,0)),"-")</f>
        <v>-</v>
      </c>
      <c r="H277" s="42" t="str">
        <f>IFERROR(INDEX(Matches!$O:$O,MATCH(J277,Matches!$B:$B,0)),"-")</f>
        <v>-</v>
      </c>
      <c r="I277" s="42" t="str">
        <f>IFERROR(INDEX(Matches!$P:$P,MATCH(J277,Matches!$B:$B,0)),"-")</f>
        <v>-</v>
      </c>
      <c r="J277" s="42" t="e">
        <f>INDEX(Jogos[[#This Row],[Column1]],1.8)</f>
        <v>#VALUE!</v>
      </c>
      <c r="K277" s="61" t="e">
        <f>INDEX(Jogos[[#This Row],[2]],1.8)</f>
        <v>#VALUE!</v>
      </c>
      <c r="L277" s="42" t="e">
        <f>INDEX(Jogos[[#This Row],[3]],1.8)</f>
        <v>#VALUE!</v>
      </c>
      <c r="M277" s="42" t="str">
        <f>IFERROR(INDEX(Matches!$W:$W,MATCH(L277,Matches!$B:$B,0)),"-")</f>
        <v>-</v>
      </c>
      <c r="N277" s="42" t="str">
        <f>IFERROR(INDEX(Matches!$X:$X,MATCH(L277,Matches!$B:$B,0)),"-")</f>
        <v>-</v>
      </c>
      <c r="O277" s="42" t="str">
        <f>IFERROR(INDEX(Matches!$Y:$Y,MATCH(L277,Matches!$B:$B,0)),"-")</f>
        <v>-</v>
      </c>
      <c r="P277" s="42">
        <f t="shared" si="9"/>
        <v>0</v>
      </c>
      <c r="Q277" s="55" t="str">
        <f>IFERROR(INDEX('HT(Away) %'!K:K,MATCH(L277,'HT(Away) %'!$A:$A,0)),"-")</f>
        <v>-</v>
      </c>
      <c r="R277" s="55" t="str">
        <f>IFERROR(INDEX('HT(Away) %'!M:M,MATCH(L277,'HT(Away) %'!$A:$A,0)),"-")</f>
        <v>-</v>
      </c>
      <c r="S277" s="82" t="e">
        <f>IF(#REF! = "-", "-",IF(#REF! &gt;#REF!, "Casa Vence", IF(#REF! &lt;#REF!, "Fora Vence", "Jogo Parelho")))</f>
        <v>#REF!</v>
      </c>
      <c r="T277" s="82"/>
      <c r="U277" s="82"/>
      <c r="V277" s="82"/>
    </row>
    <row r="278" spans="3:22" ht="16.5" thickTop="1" thickBot="1" x14ac:dyDescent="0.3">
      <c r="C278" s="42" t="str">
        <f>IFERROR(INDEX(Jogos!A:A,MATCH(J278,Jogos!$J:$J,0)),"-")</f>
        <v>-</v>
      </c>
      <c r="D278" s="55" t="str">
        <f>IFERROR(INDEX('HT(Home) %'!M:M,MATCH(J278,'HT(Home) %'!$A:$A,0)),"-")</f>
        <v>-</v>
      </c>
      <c r="E278" s="55" t="str">
        <f>IFERROR(INDEX('HT(Home) %'!K:K,MATCH(J278,'HT(Home) %'!$A:$A,0)),"-")</f>
        <v>-</v>
      </c>
      <c r="F278" s="42">
        <f t="shared" si="8"/>
        <v>0</v>
      </c>
      <c r="G278" s="42" t="str">
        <f>IFERROR(INDEX(Matches!$N:$N,MATCH(J278,Matches!$B:$B,0)),"-")</f>
        <v>-</v>
      </c>
      <c r="H278" s="42" t="str">
        <f>IFERROR(INDEX(Matches!$O:$O,MATCH(J278,Matches!$B:$B,0)),"-")</f>
        <v>-</v>
      </c>
      <c r="I278" s="42" t="str">
        <f>IFERROR(INDEX(Matches!$P:$P,MATCH(J278,Matches!$B:$B,0)),"-")</f>
        <v>-</v>
      </c>
      <c r="J278" s="42" t="e">
        <f>INDEX(Jogos[[#This Row],[Column1]],1.8)</f>
        <v>#VALUE!</v>
      </c>
      <c r="K278" s="61" t="e">
        <f>INDEX(Jogos[[#This Row],[2]],1.8)</f>
        <v>#VALUE!</v>
      </c>
      <c r="L278" s="42" t="e">
        <f>INDEX(Jogos[[#This Row],[3]],1.8)</f>
        <v>#VALUE!</v>
      </c>
      <c r="M278" s="42" t="str">
        <f>IFERROR(INDEX(Matches!$W:$W,MATCH(L278,Matches!$B:$B,0)),"-")</f>
        <v>-</v>
      </c>
      <c r="N278" s="42" t="str">
        <f>IFERROR(INDEX(Matches!$X:$X,MATCH(L278,Matches!$B:$B,0)),"-")</f>
        <v>-</v>
      </c>
      <c r="O278" s="42" t="str">
        <f>IFERROR(INDEX(Matches!$Y:$Y,MATCH(L278,Matches!$B:$B,0)),"-")</f>
        <v>-</v>
      </c>
      <c r="P278" s="42">
        <f t="shared" si="9"/>
        <v>0</v>
      </c>
      <c r="Q278" s="55" t="str">
        <f>IFERROR(INDEX('HT(Away) %'!K:K,MATCH(L278,'HT(Away) %'!$A:$A,0)),"-")</f>
        <v>-</v>
      </c>
      <c r="R278" s="55" t="str">
        <f>IFERROR(INDEX('HT(Away) %'!M:M,MATCH(L278,'HT(Away) %'!$A:$A,0)),"-")</f>
        <v>-</v>
      </c>
      <c r="S278" s="82" t="e">
        <f>IF(#REF! = "-", "-",IF(#REF! &gt;#REF!, "Casa Vence", IF(#REF! &lt;#REF!, "Fora Vence", "Jogo Parelho")))</f>
        <v>#REF!</v>
      </c>
      <c r="T278" s="82"/>
      <c r="U278" s="82"/>
      <c r="V278" s="82"/>
    </row>
    <row r="279" spans="3:22" ht="16.5" thickTop="1" thickBot="1" x14ac:dyDescent="0.3">
      <c r="C279" s="42" t="str">
        <f>IFERROR(INDEX(Jogos!A:A,MATCH(J279,Jogos!$J:$J,0)),"-")</f>
        <v>-</v>
      </c>
      <c r="D279" s="55" t="str">
        <f>IFERROR(INDEX('HT(Home) %'!M:M,MATCH(J279,'HT(Home) %'!$A:$A,0)),"-")</f>
        <v>-</v>
      </c>
      <c r="E279" s="55" t="str">
        <f>IFERROR(INDEX('HT(Home) %'!K:K,MATCH(J279,'HT(Home) %'!$A:$A,0)),"-")</f>
        <v>-</v>
      </c>
      <c r="F279" s="42">
        <f t="shared" si="8"/>
        <v>0</v>
      </c>
      <c r="G279" s="42" t="str">
        <f>IFERROR(INDEX(Matches!$N:$N,MATCH(J279,Matches!$B:$B,0)),"-")</f>
        <v>-</v>
      </c>
      <c r="H279" s="42" t="str">
        <f>IFERROR(INDEX(Matches!$O:$O,MATCH(J279,Matches!$B:$B,0)),"-")</f>
        <v>-</v>
      </c>
      <c r="I279" s="42" t="str">
        <f>IFERROR(INDEX(Matches!$P:$P,MATCH(J279,Matches!$B:$B,0)),"-")</f>
        <v>-</v>
      </c>
      <c r="J279" s="42" t="e">
        <f>INDEX(Jogos[[#This Row],[Column1]],1.8)</f>
        <v>#VALUE!</v>
      </c>
      <c r="K279" s="61" t="e">
        <f>INDEX(Jogos[[#This Row],[2]],1.8)</f>
        <v>#VALUE!</v>
      </c>
      <c r="L279" s="42" t="e">
        <f>INDEX(Jogos[[#This Row],[3]],1.8)</f>
        <v>#VALUE!</v>
      </c>
      <c r="M279" s="42" t="str">
        <f>IFERROR(INDEX(Matches!$W:$W,MATCH(L279,Matches!$B:$B,0)),"-")</f>
        <v>-</v>
      </c>
      <c r="N279" s="42" t="str">
        <f>IFERROR(INDEX(Matches!$X:$X,MATCH(L279,Matches!$B:$B,0)),"-")</f>
        <v>-</v>
      </c>
      <c r="O279" s="42" t="str">
        <f>IFERROR(INDEX(Matches!$Y:$Y,MATCH(L279,Matches!$B:$B,0)),"-")</f>
        <v>-</v>
      </c>
      <c r="P279" s="42">
        <f t="shared" si="9"/>
        <v>0</v>
      </c>
      <c r="Q279" s="55" t="str">
        <f>IFERROR(INDEX('HT(Away) %'!K:K,MATCH(L279,'HT(Away) %'!$A:$A,0)),"-")</f>
        <v>-</v>
      </c>
      <c r="R279" s="55" t="str">
        <f>IFERROR(INDEX('HT(Away) %'!M:M,MATCH(L279,'HT(Away) %'!$A:$A,0)),"-")</f>
        <v>-</v>
      </c>
      <c r="S279" s="82" t="e">
        <f>IF(#REF! = "-", "-",IF(#REF! &gt;#REF!, "Casa Vence", IF(#REF! &lt;#REF!, "Fora Vence", "Jogo Parelho")))</f>
        <v>#REF!</v>
      </c>
      <c r="T279" s="82"/>
      <c r="U279" s="82"/>
      <c r="V279" s="82"/>
    </row>
    <row r="280" spans="3:22" ht="16.5" thickTop="1" thickBot="1" x14ac:dyDescent="0.3">
      <c r="C280" s="42" t="str">
        <f>IFERROR(INDEX(Jogos!A:A,MATCH(J280,Jogos!$J:$J,0)),"-")</f>
        <v>-</v>
      </c>
      <c r="D280" s="55" t="str">
        <f>IFERROR(INDEX('HT(Home) %'!M:M,MATCH(J280,'HT(Home) %'!$A:$A,0)),"-")</f>
        <v>-</v>
      </c>
      <c r="E280" s="55" t="str">
        <f>IFERROR(INDEX('HT(Home) %'!K:K,MATCH(J280,'HT(Home) %'!$A:$A,0)),"-")</f>
        <v>-</v>
      </c>
      <c r="F280" s="42">
        <f t="shared" si="8"/>
        <v>0</v>
      </c>
      <c r="G280" s="42" t="str">
        <f>IFERROR(INDEX(Matches!$N:$N,MATCH(J280,Matches!$B:$B,0)),"-")</f>
        <v>-</v>
      </c>
      <c r="H280" s="42" t="str">
        <f>IFERROR(INDEX(Matches!$O:$O,MATCH(J280,Matches!$B:$B,0)),"-")</f>
        <v>-</v>
      </c>
      <c r="I280" s="42" t="str">
        <f>IFERROR(INDEX(Matches!$P:$P,MATCH(J280,Matches!$B:$B,0)),"-")</f>
        <v>-</v>
      </c>
      <c r="J280" s="42" t="e">
        <f>INDEX(Jogos[[#This Row],[Column1]],1.8)</f>
        <v>#VALUE!</v>
      </c>
      <c r="K280" s="61" t="e">
        <f>INDEX(Jogos[[#This Row],[2]],1.8)</f>
        <v>#VALUE!</v>
      </c>
      <c r="L280" s="42" t="e">
        <f>INDEX(Jogos[[#This Row],[3]],1.8)</f>
        <v>#VALUE!</v>
      </c>
      <c r="M280" s="42" t="str">
        <f>IFERROR(INDEX(Matches!$W:$W,MATCH(L280,Matches!$B:$B,0)),"-")</f>
        <v>-</v>
      </c>
      <c r="N280" s="42" t="str">
        <f>IFERROR(INDEX(Matches!$X:$X,MATCH(L280,Matches!$B:$B,0)),"-")</f>
        <v>-</v>
      </c>
      <c r="O280" s="42" t="str">
        <f>IFERROR(INDEX(Matches!$Y:$Y,MATCH(L280,Matches!$B:$B,0)),"-")</f>
        <v>-</v>
      </c>
      <c r="P280" s="42">
        <f t="shared" si="9"/>
        <v>0</v>
      </c>
      <c r="Q280" s="55" t="str">
        <f>IFERROR(INDEX('HT(Away) %'!K:K,MATCH(L280,'HT(Away) %'!$A:$A,0)),"-")</f>
        <v>-</v>
      </c>
      <c r="R280" s="55" t="str">
        <f>IFERROR(INDEX('HT(Away) %'!M:M,MATCH(L280,'HT(Away) %'!$A:$A,0)),"-")</f>
        <v>-</v>
      </c>
      <c r="S280" s="82" t="e">
        <f>IF(#REF! = "-", "-",IF(#REF! &gt;#REF!, "Casa Vence", IF(#REF! &lt;#REF!, "Fora Vence", "Jogo Parelho")))</f>
        <v>#REF!</v>
      </c>
      <c r="T280" s="82"/>
      <c r="U280" s="82"/>
      <c r="V280" s="82"/>
    </row>
    <row r="281" spans="3:22" ht="16.5" thickTop="1" thickBot="1" x14ac:dyDescent="0.3">
      <c r="C281" s="42" t="str">
        <f>IFERROR(INDEX(Jogos!A:A,MATCH(J281,Jogos!$J:$J,0)),"-")</f>
        <v>-</v>
      </c>
      <c r="D281" s="55" t="str">
        <f>IFERROR(INDEX('HT(Home) %'!M:M,MATCH(J281,'HT(Home) %'!$A:$A,0)),"-")</f>
        <v>-</v>
      </c>
      <c r="E281" s="55" t="str">
        <f>IFERROR(INDEX('HT(Home) %'!K:K,MATCH(J281,'HT(Home) %'!$A:$A,0)),"-")</f>
        <v>-</v>
      </c>
      <c r="F281" s="42">
        <f t="shared" si="8"/>
        <v>0</v>
      </c>
      <c r="G281" s="42" t="str">
        <f>IFERROR(INDEX(Matches!$N:$N,MATCH(J281,Matches!$B:$B,0)),"-")</f>
        <v>-</v>
      </c>
      <c r="H281" s="42" t="str">
        <f>IFERROR(INDEX(Matches!$O:$O,MATCH(J281,Matches!$B:$B,0)),"-")</f>
        <v>-</v>
      </c>
      <c r="I281" s="42" t="str">
        <f>IFERROR(INDEX(Matches!$P:$P,MATCH(J281,Matches!$B:$B,0)),"-")</f>
        <v>-</v>
      </c>
      <c r="J281" s="42" t="e">
        <f>INDEX(Jogos[[#This Row],[Column1]],1.8)</f>
        <v>#VALUE!</v>
      </c>
      <c r="K281" s="61" t="e">
        <f>INDEX(Jogos[[#This Row],[2]],1.8)</f>
        <v>#VALUE!</v>
      </c>
      <c r="L281" s="42" t="e">
        <f>INDEX(Jogos[[#This Row],[3]],1.8)</f>
        <v>#VALUE!</v>
      </c>
      <c r="M281" s="42" t="str">
        <f>IFERROR(INDEX(Matches!$W:$W,MATCH(L281,Matches!$B:$B,0)),"-")</f>
        <v>-</v>
      </c>
      <c r="N281" s="42" t="str">
        <f>IFERROR(INDEX(Matches!$X:$X,MATCH(L281,Matches!$B:$B,0)),"-")</f>
        <v>-</v>
      </c>
      <c r="O281" s="42" t="str">
        <f>IFERROR(INDEX(Matches!$Y:$Y,MATCH(L281,Matches!$B:$B,0)),"-")</f>
        <v>-</v>
      </c>
      <c r="P281" s="42">
        <f t="shared" si="9"/>
        <v>0</v>
      </c>
      <c r="Q281" s="55" t="str">
        <f>IFERROR(INDEX('HT(Away) %'!K:K,MATCH(L281,'HT(Away) %'!$A:$A,0)),"-")</f>
        <v>-</v>
      </c>
      <c r="R281" s="55" t="str">
        <f>IFERROR(INDEX('HT(Away) %'!M:M,MATCH(L281,'HT(Away) %'!$A:$A,0)),"-")</f>
        <v>-</v>
      </c>
      <c r="S281" s="82" t="e">
        <f>IF(#REF! = "-", "-",IF(#REF! &gt;#REF!, "Casa Vence", IF(#REF! &lt;#REF!, "Fora Vence", "Jogo Parelho")))</f>
        <v>#REF!</v>
      </c>
      <c r="T281" s="82"/>
      <c r="U281" s="82"/>
      <c r="V281" s="82"/>
    </row>
    <row r="282" spans="3:22" ht="16.5" thickTop="1" thickBot="1" x14ac:dyDescent="0.3">
      <c r="C282" s="42" t="str">
        <f>IFERROR(INDEX(Jogos!A:A,MATCH(J282,Jogos!$J:$J,0)),"-")</f>
        <v>-</v>
      </c>
      <c r="D282" s="55" t="str">
        <f>IFERROR(INDEX('HT(Home) %'!M:M,MATCH(J282,'HT(Home) %'!$A:$A,0)),"-")</f>
        <v>-</v>
      </c>
      <c r="E282" s="55" t="str">
        <f>IFERROR(INDEX('HT(Home) %'!K:K,MATCH(J282,'HT(Home) %'!$A:$A,0)),"-")</f>
        <v>-</v>
      </c>
      <c r="F282" s="42">
        <f t="shared" si="8"/>
        <v>0</v>
      </c>
      <c r="G282" s="42" t="str">
        <f>IFERROR(INDEX(Matches!$N:$N,MATCH(J282,Matches!$B:$B,0)),"-")</f>
        <v>-</v>
      </c>
      <c r="H282" s="42" t="str">
        <f>IFERROR(INDEX(Matches!$O:$O,MATCH(J282,Matches!$B:$B,0)),"-")</f>
        <v>-</v>
      </c>
      <c r="I282" s="42" t="str">
        <f>IFERROR(INDEX(Matches!$P:$P,MATCH(J282,Matches!$B:$B,0)),"-")</f>
        <v>-</v>
      </c>
      <c r="J282" s="42" t="e">
        <f>INDEX(Jogos[[#This Row],[Column1]],1.8)</f>
        <v>#VALUE!</v>
      </c>
      <c r="K282" s="61" t="e">
        <f>INDEX(Jogos[[#This Row],[2]],1.8)</f>
        <v>#VALUE!</v>
      </c>
      <c r="L282" s="42" t="e">
        <f>INDEX(Jogos[[#This Row],[3]],1.8)</f>
        <v>#VALUE!</v>
      </c>
      <c r="M282" s="42" t="str">
        <f>IFERROR(INDEX(Matches!$W:$W,MATCH(L282,Matches!$B:$B,0)),"-")</f>
        <v>-</v>
      </c>
      <c r="N282" s="42" t="str">
        <f>IFERROR(INDEX(Matches!$X:$X,MATCH(L282,Matches!$B:$B,0)),"-")</f>
        <v>-</v>
      </c>
      <c r="O282" s="42" t="str">
        <f>IFERROR(INDEX(Matches!$Y:$Y,MATCH(L282,Matches!$B:$B,0)),"-")</f>
        <v>-</v>
      </c>
      <c r="P282" s="42">
        <f t="shared" si="9"/>
        <v>0</v>
      </c>
      <c r="Q282" s="55" t="str">
        <f>IFERROR(INDEX('HT(Away) %'!K:K,MATCH(L282,'HT(Away) %'!$A:$A,0)),"-")</f>
        <v>-</v>
      </c>
      <c r="R282" s="55" t="str">
        <f>IFERROR(INDEX('HT(Away) %'!M:M,MATCH(L282,'HT(Away) %'!$A:$A,0)),"-")</f>
        <v>-</v>
      </c>
      <c r="S282" s="82" t="e">
        <f>IF(#REF! = "-", "-",IF(#REF! &gt;#REF!, "Casa Vence", IF(#REF! &lt;#REF!, "Fora Vence", "Jogo Parelho")))</f>
        <v>#REF!</v>
      </c>
      <c r="T282" s="82"/>
      <c r="U282" s="82"/>
      <c r="V282" s="82"/>
    </row>
    <row r="283" spans="3:22" ht="16.5" thickTop="1" thickBot="1" x14ac:dyDescent="0.3">
      <c r="C283" s="42" t="str">
        <f>IFERROR(INDEX(Jogos!A:A,MATCH(J283,Jogos!$J:$J,0)),"-")</f>
        <v>-</v>
      </c>
      <c r="D283" s="55" t="str">
        <f>IFERROR(INDEX('HT(Home) %'!M:M,MATCH(J283,'HT(Home) %'!$A:$A,0)),"-")</f>
        <v>-</v>
      </c>
      <c r="E283" s="55" t="str">
        <f>IFERROR(INDEX('HT(Home) %'!K:K,MATCH(J283,'HT(Home) %'!$A:$A,0)),"-")</f>
        <v>-</v>
      </c>
      <c r="F283" s="42">
        <f t="shared" si="8"/>
        <v>0</v>
      </c>
      <c r="G283" s="42" t="str">
        <f>IFERROR(INDEX(Matches!$N:$N,MATCH(J283,Matches!$B:$B,0)),"-")</f>
        <v>-</v>
      </c>
      <c r="H283" s="42" t="str">
        <f>IFERROR(INDEX(Matches!$O:$O,MATCH(J283,Matches!$B:$B,0)),"-")</f>
        <v>-</v>
      </c>
      <c r="I283" s="42" t="str">
        <f>IFERROR(INDEX(Matches!$P:$P,MATCH(J283,Matches!$B:$B,0)),"-")</f>
        <v>-</v>
      </c>
      <c r="J283" s="42" t="e">
        <f>INDEX(Jogos[[#This Row],[Column1]],1.8)</f>
        <v>#VALUE!</v>
      </c>
      <c r="K283" s="61" t="e">
        <f>INDEX(Jogos[[#This Row],[2]],1.8)</f>
        <v>#VALUE!</v>
      </c>
      <c r="L283" s="42" t="e">
        <f>INDEX(Jogos[[#This Row],[3]],1.8)</f>
        <v>#VALUE!</v>
      </c>
      <c r="M283" s="42" t="str">
        <f>IFERROR(INDEX(Matches!$W:$W,MATCH(L283,Matches!$B:$B,0)),"-")</f>
        <v>-</v>
      </c>
      <c r="N283" s="42" t="str">
        <f>IFERROR(INDEX(Matches!$X:$X,MATCH(L283,Matches!$B:$B,0)),"-")</f>
        <v>-</v>
      </c>
      <c r="O283" s="42" t="str">
        <f>IFERROR(INDEX(Matches!$Y:$Y,MATCH(L283,Matches!$B:$B,0)),"-")</f>
        <v>-</v>
      </c>
      <c r="P283" s="42">
        <f t="shared" si="9"/>
        <v>0</v>
      </c>
      <c r="Q283" s="55" t="str">
        <f>IFERROR(INDEX('HT(Away) %'!K:K,MATCH(L283,'HT(Away) %'!$A:$A,0)),"-")</f>
        <v>-</v>
      </c>
      <c r="R283" s="55" t="str">
        <f>IFERROR(INDEX('HT(Away) %'!M:M,MATCH(L283,'HT(Away) %'!$A:$A,0)),"-")</f>
        <v>-</v>
      </c>
      <c r="S283" s="82" t="e">
        <f>IF(#REF! = "-", "-",IF(#REF! &gt;#REF!, "Casa Vence", IF(#REF! &lt;#REF!, "Fora Vence", "Jogo Parelho")))</f>
        <v>#REF!</v>
      </c>
      <c r="T283" s="82"/>
      <c r="U283" s="82"/>
      <c r="V283" s="82"/>
    </row>
    <row r="284" spans="3:22" ht="16.5" thickTop="1" thickBot="1" x14ac:dyDescent="0.3">
      <c r="C284" s="42" t="str">
        <f>IFERROR(INDEX(Jogos!A:A,MATCH(J284,Jogos!$J:$J,0)),"-")</f>
        <v>-</v>
      </c>
      <c r="D284" s="55" t="str">
        <f>IFERROR(INDEX('HT(Home) %'!M:M,MATCH(J284,'HT(Home) %'!$A:$A,0)),"-")</f>
        <v>-</v>
      </c>
      <c r="E284" s="55" t="str">
        <f>IFERROR(INDEX('HT(Home) %'!K:K,MATCH(J284,'HT(Home) %'!$A:$A,0)),"-")</f>
        <v>-</v>
      </c>
      <c r="F284" s="42">
        <f t="shared" si="8"/>
        <v>0</v>
      </c>
      <c r="G284" s="42" t="str">
        <f>IFERROR(INDEX(Matches!$N:$N,MATCH(J284,Matches!$B:$B,0)),"-")</f>
        <v>-</v>
      </c>
      <c r="H284" s="42" t="str">
        <f>IFERROR(INDEX(Matches!$O:$O,MATCH(J284,Matches!$B:$B,0)),"-")</f>
        <v>-</v>
      </c>
      <c r="I284" s="42" t="str">
        <f>IFERROR(INDEX(Matches!$P:$P,MATCH(J284,Matches!$B:$B,0)),"-")</f>
        <v>-</v>
      </c>
      <c r="J284" s="42" t="e">
        <f>INDEX(Jogos[[#This Row],[Column1]],1.8)</f>
        <v>#VALUE!</v>
      </c>
      <c r="K284" s="61" t="e">
        <f>INDEX(Jogos[[#This Row],[2]],1.8)</f>
        <v>#VALUE!</v>
      </c>
      <c r="L284" s="42" t="e">
        <f>INDEX(Jogos[[#This Row],[3]],1.8)</f>
        <v>#VALUE!</v>
      </c>
      <c r="M284" s="42" t="str">
        <f>IFERROR(INDEX(Matches!$W:$W,MATCH(L284,Matches!$B:$B,0)),"-")</f>
        <v>-</v>
      </c>
      <c r="N284" s="42" t="str">
        <f>IFERROR(INDEX(Matches!$X:$X,MATCH(L284,Matches!$B:$B,0)),"-")</f>
        <v>-</v>
      </c>
      <c r="O284" s="42" t="str">
        <f>IFERROR(INDEX(Matches!$Y:$Y,MATCH(L284,Matches!$B:$B,0)),"-")</f>
        <v>-</v>
      </c>
      <c r="P284" s="42">
        <f t="shared" si="9"/>
        <v>0</v>
      </c>
      <c r="Q284" s="55" t="str">
        <f>IFERROR(INDEX('HT(Away) %'!K:K,MATCH(L284,'HT(Away) %'!$A:$A,0)),"-")</f>
        <v>-</v>
      </c>
      <c r="R284" s="55" t="str">
        <f>IFERROR(INDEX('HT(Away) %'!M:M,MATCH(L284,'HT(Away) %'!$A:$A,0)),"-")</f>
        <v>-</v>
      </c>
      <c r="S284" s="82" t="e">
        <f>IF(#REF! = "-", "-",IF(#REF! &gt;#REF!, "Casa Vence", IF(#REF! &lt;#REF!, "Fora Vence", "Jogo Parelho")))</f>
        <v>#REF!</v>
      </c>
      <c r="T284" s="82"/>
      <c r="U284" s="82"/>
      <c r="V284" s="82"/>
    </row>
    <row r="285" spans="3:22" ht="16.5" thickTop="1" thickBot="1" x14ac:dyDescent="0.3">
      <c r="C285" s="42" t="str">
        <f>IFERROR(INDEX(Jogos!A:A,MATCH(J285,Jogos!$J:$J,0)),"-")</f>
        <v>-</v>
      </c>
      <c r="D285" s="55" t="str">
        <f>IFERROR(INDEX('HT(Home) %'!M:M,MATCH(J285,'HT(Home) %'!$A:$A,0)),"-")</f>
        <v>-</v>
      </c>
      <c r="E285" s="55" t="str">
        <f>IFERROR(INDEX('HT(Home) %'!K:K,MATCH(J285,'HT(Home) %'!$A:$A,0)),"-")</f>
        <v>-</v>
      </c>
      <c r="F285" s="42">
        <f t="shared" si="8"/>
        <v>0</v>
      </c>
      <c r="G285" s="42" t="str">
        <f>IFERROR(INDEX(Matches!$N:$N,MATCH(J285,Matches!$B:$B,0)),"-")</f>
        <v>-</v>
      </c>
      <c r="H285" s="42" t="str">
        <f>IFERROR(INDEX(Matches!$O:$O,MATCH(J285,Matches!$B:$B,0)),"-")</f>
        <v>-</v>
      </c>
      <c r="I285" s="42" t="str">
        <f>IFERROR(INDEX(Matches!$P:$P,MATCH(J285,Matches!$B:$B,0)),"-")</f>
        <v>-</v>
      </c>
      <c r="J285" s="42" t="e">
        <f>INDEX(Jogos[[#This Row],[Column1]],1.8)</f>
        <v>#VALUE!</v>
      </c>
      <c r="K285" s="61" t="e">
        <f>INDEX(Jogos[[#This Row],[2]],1.8)</f>
        <v>#VALUE!</v>
      </c>
      <c r="L285" s="42" t="e">
        <f>INDEX(Jogos[[#This Row],[3]],1.8)</f>
        <v>#VALUE!</v>
      </c>
      <c r="M285" s="42" t="str">
        <f>IFERROR(INDEX(Matches!$W:$W,MATCH(L285,Matches!$B:$B,0)),"-")</f>
        <v>-</v>
      </c>
      <c r="N285" s="42" t="str">
        <f>IFERROR(INDEX(Matches!$X:$X,MATCH(L285,Matches!$B:$B,0)),"-")</f>
        <v>-</v>
      </c>
      <c r="O285" s="42" t="str">
        <f>IFERROR(INDEX(Matches!$Y:$Y,MATCH(L285,Matches!$B:$B,0)),"-")</f>
        <v>-</v>
      </c>
      <c r="P285" s="42">
        <f t="shared" si="9"/>
        <v>0</v>
      </c>
      <c r="Q285" s="55" t="str">
        <f>IFERROR(INDEX('HT(Away) %'!K:K,MATCH(L285,'HT(Away) %'!$A:$A,0)),"-")</f>
        <v>-</v>
      </c>
      <c r="R285" s="55" t="str">
        <f>IFERROR(INDEX('HT(Away) %'!M:M,MATCH(L285,'HT(Away) %'!$A:$A,0)),"-")</f>
        <v>-</v>
      </c>
      <c r="S285" s="82" t="e">
        <f>IF(#REF! = "-", "-",IF(#REF! &gt;#REF!, "Casa Vence", IF(#REF! &lt;#REF!, "Fora Vence", "Jogo Parelho")))</f>
        <v>#REF!</v>
      </c>
      <c r="T285" s="82"/>
      <c r="U285" s="82"/>
      <c r="V285" s="82"/>
    </row>
    <row r="286" spans="3:22" ht="16.5" thickTop="1" thickBot="1" x14ac:dyDescent="0.3">
      <c r="C286" s="42" t="str">
        <f>IFERROR(INDEX(Jogos!A:A,MATCH(J286,Jogos!$J:$J,0)),"-")</f>
        <v>-</v>
      </c>
      <c r="D286" s="55" t="str">
        <f>IFERROR(INDEX('HT(Home) %'!M:M,MATCH(J286,'HT(Home) %'!$A:$A,0)),"-")</f>
        <v>-</v>
      </c>
      <c r="E286" s="55" t="str">
        <f>IFERROR(INDEX('HT(Home) %'!K:K,MATCH(J286,'HT(Home) %'!$A:$A,0)),"-")</f>
        <v>-</v>
      </c>
      <c r="F286" s="42">
        <f t="shared" si="8"/>
        <v>0</v>
      </c>
      <c r="G286" s="42" t="str">
        <f>IFERROR(INDEX(Matches!$N:$N,MATCH(J286,Matches!$B:$B,0)),"-")</f>
        <v>-</v>
      </c>
      <c r="H286" s="42" t="str">
        <f>IFERROR(INDEX(Matches!$O:$O,MATCH(J286,Matches!$B:$B,0)),"-")</f>
        <v>-</v>
      </c>
      <c r="I286" s="42" t="str">
        <f>IFERROR(INDEX(Matches!$P:$P,MATCH(J286,Matches!$B:$B,0)),"-")</f>
        <v>-</v>
      </c>
      <c r="J286" s="42" t="e">
        <f>INDEX(Jogos[[#This Row],[Column1]],1.8)</f>
        <v>#VALUE!</v>
      </c>
      <c r="K286" s="61" t="e">
        <f>INDEX(Jogos[[#This Row],[2]],1.8)</f>
        <v>#VALUE!</v>
      </c>
      <c r="L286" s="42" t="e">
        <f>INDEX(Jogos[[#This Row],[3]],1.8)</f>
        <v>#VALUE!</v>
      </c>
      <c r="M286" s="42" t="str">
        <f>IFERROR(INDEX(Matches!$W:$W,MATCH(L286,Matches!$B:$B,0)),"-")</f>
        <v>-</v>
      </c>
      <c r="N286" s="42" t="str">
        <f>IFERROR(INDEX(Matches!$X:$X,MATCH(L286,Matches!$B:$B,0)),"-")</f>
        <v>-</v>
      </c>
      <c r="O286" s="42" t="str">
        <f>IFERROR(INDEX(Matches!$Y:$Y,MATCH(L286,Matches!$B:$B,0)),"-")</f>
        <v>-</v>
      </c>
      <c r="P286" s="42">
        <f t="shared" si="9"/>
        <v>0</v>
      </c>
      <c r="Q286" s="55" t="str">
        <f>IFERROR(INDEX('HT(Away) %'!K:K,MATCH(L286,'HT(Away) %'!$A:$A,0)),"-")</f>
        <v>-</v>
      </c>
      <c r="R286" s="55" t="str">
        <f>IFERROR(INDEX('HT(Away) %'!M:M,MATCH(L286,'HT(Away) %'!$A:$A,0)),"-")</f>
        <v>-</v>
      </c>
      <c r="S286" s="82" t="e">
        <f>IF(#REF! = "-", "-",IF(#REF! &gt;#REF!, "Casa Vence", IF(#REF! &lt;#REF!, "Fora Vence", "Jogo Parelho")))</f>
        <v>#REF!</v>
      </c>
      <c r="T286" s="82"/>
      <c r="U286" s="82"/>
      <c r="V286" s="82"/>
    </row>
    <row r="287" spans="3:22" ht="16.5" thickTop="1" thickBot="1" x14ac:dyDescent="0.3">
      <c r="C287" s="42" t="str">
        <f>IFERROR(INDEX(Jogos!A:A,MATCH(J287,Jogos!$J:$J,0)),"-")</f>
        <v>-</v>
      </c>
      <c r="D287" s="55" t="str">
        <f>IFERROR(INDEX('HT(Home) %'!M:M,MATCH(J287,'HT(Home) %'!$A:$A,0)),"-")</f>
        <v>-</v>
      </c>
      <c r="E287" s="55" t="str">
        <f>IFERROR(INDEX('HT(Home) %'!K:K,MATCH(J287,'HT(Home) %'!$A:$A,0)),"-")</f>
        <v>-</v>
      </c>
      <c r="F287" s="42">
        <f t="shared" si="8"/>
        <v>0</v>
      </c>
      <c r="G287" s="42" t="str">
        <f>IFERROR(INDEX(Matches!$N:$N,MATCH(J287,Matches!$B:$B,0)),"-")</f>
        <v>-</v>
      </c>
      <c r="H287" s="42" t="str">
        <f>IFERROR(INDEX(Matches!$O:$O,MATCH(J287,Matches!$B:$B,0)),"-")</f>
        <v>-</v>
      </c>
      <c r="I287" s="42" t="str">
        <f>IFERROR(INDEX(Matches!$P:$P,MATCH(J287,Matches!$B:$B,0)),"-")</f>
        <v>-</v>
      </c>
      <c r="J287" s="42" t="e">
        <f>INDEX(Jogos[[#This Row],[Column1]],1.8)</f>
        <v>#VALUE!</v>
      </c>
      <c r="K287" s="61" t="e">
        <f>INDEX(Jogos[[#This Row],[2]],1.8)</f>
        <v>#VALUE!</v>
      </c>
      <c r="L287" s="42" t="e">
        <f>INDEX(Jogos[[#This Row],[3]],1.8)</f>
        <v>#VALUE!</v>
      </c>
      <c r="M287" s="42" t="str">
        <f>IFERROR(INDEX(Matches!$W:$W,MATCH(L287,Matches!$B:$B,0)),"-")</f>
        <v>-</v>
      </c>
      <c r="N287" s="42" t="str">
        <f>IFERROR(INDEX(Matches!$X:$X,MATCH(L287,Matches!$B:$B,0)),"-")</f>
        <v>-</v>
      </c>
      <c r="O287" s="42" t="str">
        <f>IFERROR(INDEX(Matches!$Y:$Y,MATCH(L287,Matches!$B:$B,0)),"-")</f>
        <v>-</v>
      </c>
      <c r="P287" s="42">
        <f t="shared" si="9"/>
        <v>0</v>
      </c>
      <c r="Q287" s="55" t="str">
        <f>IFERROR(INDEX('HT(Away) %'!K:K,MATCH(L287,'HT(Away) %'!$A:$A,0)),"-")</f>
        <v>-</v>
      </c>
      <c r="R287" s="55" t="str">
        <f>IFERROR(INDEX('HT(Away) %'!M:M,MATCH(L287,'HT(Away) %'!$A:$A,0)),"-")</f>
        <v>-</v>
      </c>
      <c r="S287" s="82" t="e">
        <f>IF(#REF! = "-", "-",IF(#REF! &gt;#REF!, "Casa Vence", IF(#REF! &lt;#REF!, "Fora Vence", "Jogo Parelho")))</f>
        <v>#REF!</v>
      </c>
      <c r="T287" s="82"/>
      <c r="U287" s="82"/>
      <c r="V287" s="82"/>
    </row>
    <row r="288" spans="3:22" ht="16.5" thickTop="1" thickBot="1" x14ac:dyDescent="0.3">
      <c r="C288" s="42" t="str">
        <f>IFERROR(INDEX(Jogos!A:A,MATCH(J288,Jogos!$J:$J,0)),"-")</f>
        <v>-</v>
      </c>
      <c r="D288" s="55" t="str">
        <f>IFERROR(INDEX('HT(Home) %'!M:M,MATCH(J288,'HT(Home) %'!$A:$A,0)),"-")</f>
        <v>-</v>
      </c>
      <c r="E288" s="55" t="str">
        <f>IFERROR(INDEX('HT(Home) %'!K:K,MATCH(J288,'HT(Home) %'!$A:$A,0)),"-")</f>
        <v>-</v>
      </c>
      <c r="F288" s="42">
        <f t="shared" si="8"/>
        <v>0</v>
      </c>
      <c r="G288" s="42" t="str">
        <f>IFERROR(INDEX(Matches!$N:$N,MATCH(J288,Matches!$B:$B,0)),"-")</f>
        <v>-</v>
      </c>
      <c r="H288" s="42" t="str">
        <f>IFERROR(INDEX(Matches!$O:$O,MATCH(J288,Matches!$B:$B,0)),"-")</f>
        <v>-</v>
      </c>
      <c r="I288" s="42" t="str">
        <f>IFERROR(INDEX(Matches!$P:$P,MATCH(J288,Matches!$B:$B,0)),"-")</f>
        <v>-</v>
      </c>
      <c r="J288" s="42" t="e">
        <f>INDEX(Jogos[[#This Row],[Column1]],1.8)</f>
        <v>#VALUE!</v>
      </c>
      <c r="K288" s="61" t="e">
        <f>INDEX(Jogos[[#This Row],[2]],1.8)</f>
        <v>#VALUE!</v>
      </c>
      <c r="L288" s="42" t="e">
        <f>INDEX(Jogos[[#This Row],[3]],1.8)</f>
        <v>#VALUE!</v>
      </c>
      <c r="M288" s="42" t="str">
        <f>IFERROR(INDEX(Matches!$W:$W,MATCH(L288,Matches!$B:$B,0)),"-")</f>
        <v>-</v>
      </c>
      <c r="N288" s="42" t="str">
        <f>IFERROR(INDEX(Matches!$X:$X,MATCH(L288,Matches!$B:$B,0)),"-")</f>
        <v>-</v>
      </c>
      <c r="O288" s="42" t="str">
        <f>IFERROR(INDEX(Matches!$Y:$Y,MATCH(L288,Matches!$B:$B,0)),"-")</f>
        <v>-</v>
      </c>
      <c r="P288" s="42">
        <f t="shared" si="9"/>
        <v>0</v>
      </c>
      <c r="Q288" s="55" t="str">
        <f>IFERROR(INDEX('HT(Away) %'!K:K,MATCH(L288,'HT(Away) %'!$A:$A,0)),"-")</f>
        <v>-</v>
      </c>
      <c r="R288" s="55" t="str">
        <f>IFERROR(INDEX('HT(Away) %'!M:M,MATCH(L288,'HT(Away) %'!$A:$A,0)),"-")</f>
        <v>-</v>
      </c>
      <c r="S288" s="82" t="e">
        <f>IF(#REF! = "-", "-",IF(#REF! &gt;#REF!, "Casa Vence", IF(#REF! &lt;#REF!, "Fora Vence", "Jogo Parelho")))</f>
        <v>#REF!</v>
      </c>
      <c r="T288" s="82"/>
      <c r="U288" s="82"/>
      <c r="V288" s="82"/>
    </row>
    <row r="289" spans="3:22" ht="16.5" thickTop="1" thickBot="1" x14ac:dyDescent="0.3">
      <c r="C289" s="42" t="str">
        <f>IFERROR(INDEX(Jogos!A:A,MATCH(J289,Jogos!$J:$J,0)),"-")</f>
        <v>-</v>
      </c>
      <c r="D289" s="55" t="str">
        <f>IFERROR(INDEX('HT(Home) %'!M:M,MATCH(J289,'HT(Home) %'!$A:$A,0)),"-")</f>
        <v>-</v>
      </c>
      <c r="E289" s="55" t="str">
        <f>IFERROR(INDEX('HT(Home) %'!K:K,MATCH(J289,'HT(Home) %'!$A:$A,0)),"-")</f>
        <v>-</v>
      </c>
      <c r="F289" s="42">
        <f t="shared" si="8"/>
        <v>0</v>
      </c>
      <c r="G289" s="42" t="str">
        <f>IFERROR(INDEX(Matches!$N:$N,MATCH(J289,Matches!$B:$B,0)),"-")</f>
        <v>-</v>
      </c>
      <c r="H289" s="42" t="str">
        <f>IFERROR(INDEX(Matches!$O:$O,MATCH(J289,Matches!$B:$B,0)),"-")</f>
        <v>-</v>
      </c>
      <c r="I289" s="42" t="str">
        <f>IFERROR(INDEX(Matches!$P:$P,MATCH(J289,Matches!$B:$B,0)),"-")</f>
        <v>-</v>
      </c>
      <c r="J289" s="42" t="e">
        <f>INDEX(Jogos[[#This Row],[Column1]],1.8)</f>
        <v>#VALUE!</v>
      </c>
      <c r="K289" s="61" t="e">
        <f>INDEX(Jogos[[#This Row],[2]],1.8)</f>
        <v>#VALUE!</v>
      </c>
      <c r="L289" s="42" t="e">
        <f>INDEX(Jogos[[#This Row],[3]],1.8)</f>
        <v>#VALUE!</v>
      </c>
      <c r="M289" s="42" t="str">
        <f>IFERROR(INDEX(Matches!$W:$W,MATCH(L289,Matches!$B:$B,0)),"-")</f>
        <v>-</v>
      </c>
      <c r="N289" s="42" t="str">
        <f>IFERROR(INDEX(Matches!$X:$X,MATCH(L289,Matches!$B:$B,0)),"-")</f>
        <v>-</v>
      </c>
      <c r="O289" s="42" t="str">
        <f>IFERROR(INDEX(Matches!$Y:$Y,MATCH(L289,Matches!$B:$B,0)),"-")</f>
        <v>-</v>
      </c>
      <c r="P289" s="42">
        <f t="shared" si="9"/>
        <v>0</v>
      </c>
      <c r="Q289" s="55" t="str">
        <f>IFERROR(INDEX('HT(Away) %'!K:K,MATCH(L289,'HT(Away) %'!$A:$A,0)),"-")</f>
        <v>-</v>
      </c>
      <c r="R289" s="55" t="str">
        <f>IFERROR(INDEX('HT(Away) %'!M:M,MATCH(L289,'HT(Away) %'!$A:$A,0)),"-")</f>
        <v>-</v>
      </c>
      <c r="S289" s="82" t="e">
        <f>IF(#REF! = "-", "-",IF(#REF! &gt;#REF!, "Casa Vence", IF(#REF! &lt;#REF!, "Fora Vence", "Jogo Parelho")))</f>
        <v>#REF!</v>
      </c>
      <c r="T289" s="82"/>
      <c r="U289" s="82"/>
      <c r="V289" s="82"/>
    </row>
    <row r="290" spans="3:22" ht="16.5" thickTop="1" thickBot="1" x14ac:dyDescent="0.3">
      <c r="C290" s="42" t="str">
        <f>IFERROR(INDEX(Jogos!A:A,MATCH(J290,Jogos!$J:$J,0)),"-")</f>
        <v>-</v>
      </c>
      <c r="D290" s="55" t="str">
        <f>IFERROR(INDEX('HT(Home) %'!M:M,MATCH(J290,'HT(Home) %'!$A:$A,0)),"-")</f>
        <v>-</v>
      </c>
      <c r="E290" s="55" t="str">
        <f>IFERROR(INDEX('HT(Home) %'!K:K,MATCH(J290,'HT(Home) %'!$A:$A,0)),"-")</f>
        <v>-</v>
      </c>
      <c r="F290" s="42">
        <f t="shared" si="8"/>
        <v>0</v>
      </c>
      <c r="G290" s="42" t="str">
        <f>IFERROR(INDEX(Matches!$N:$N,MATCH(J290,Matches!$B:$B,0)),"-")</f>
        <v>-</v>
      </c>
      <c r="H290" s="42" t="str">
        <f>IFERROR(INDEX(Matches!$O:$O,MATCH(J290,Matches!$B:$B,0)),"-")</f>
        <v>-</v>
      </c>
      <c r="I290" s="42" t="str">
        <f>IFERROR(INDEX(Matches!$P:$P,MATCH(J290,Matches!$B:$B,0)),"-")</f>
        <v>-</v>
      </c>
      <c r="J290" s="42" t="e">
        <f>INDEX(Jogos[[#This Row],[Column1]],1.8)</f>
        <v>#VALUE!</v>
      </c>
      <c r="K290" s="61" t="e">
        <f>INDEX(Jogos[[#This Row],[2]],1.8)</f>
        <v>#VALUE!</v>
      </c>
      <c r="L290" s="42" t="e">
        <f>INDEX(Jogos[[#This Row],[3]],1.8)</f>
        <v>#VALUE!</v>
      </c>
      <c r="M290" s="42" t="str">
        <f>IFERROR(INDEX(Matches!$W:$W,MATCH(L290,Matches!$B:$B,0)),"-")</f>
        <v>-</v>
      </c>
      <c r="N290" s="42" t="str">
        <f>IFERROR(INDEX(Matches!$X:$X,MATCH(L290,Matches!$B:$B,0)),"-")</f>
        <v>-</v>
      </c>
      <c r="O290" s="42" t="str">
        <f>IFERROR(INDEX(Matches!$Y:$Y,MATCH(L290,Matches!$B:$B,0)),"-")</f>
        <v>-</v>
      </c>
      <c r="P290" s="42">
        <f t="shared" si="9"/>
        <v>0</v>
      </c>
      <c r="Q290" s="55" t="str">
        <f>IFERROR(INDEX('HT(Away) %'!K:K,MATCH(L290,'HT(Away) %'!$A:$A,0)),"-")</f>
        <v>-</v>
      </c>
      <c r="R290" s="55" t="str">
        <f>IFERROR(INDEX('HT(Away) %'!M:M,MATCH(L290,'HT(Away) %'!$A:$A,0)),"-")</f>
        <v>-</v>
      </c>
      <c r="S290" s="82" t="e">
        <f>IF(#REF! = "-", "-",IF(#REF! &gt;#REF!, "Casa Vence", IF(#REF! &lt;#REF!, "Fora Vence", "Jogo Parelho")))</f>
        <v>#REF!</v>
      </c>
      <c r="T290" s="82"/>
      <c r="U290" s="82"/>
      <c r="V290" s="82"/>
    </row>
    <row r="291" spans="3:22" ht="16.5" thickTop="1" thickBot="1" x14ac:dyDescent="0.3">
      <c r="C291" s="42" t="str">
        <f>IFERROR(INDEX(Jogos!A:A,MATCH(J291,Jogos!$J:$J,0)),"-")</f>
        <v>-</v>
      </c>
      <c r="D291" s="55" t="str">
        <f>IFERROR(INDEX('HT(Home) %'!M:M,MATCH(J291,'HT(Home) %'!$A:$A,0)),"-")</f>
        <v>-</v>
      </c>
      <c r="E291" s="55" t="str">
        <f>IFERROR(INDEX('HT(Home) %'!K:K,MATCH(J291,'HT(Home) %'!$A:$A,0)),"-")</f>
        <v>-</v>
      </c>
      <c r="F291" s="42">
        <f t="shared" si="8"/>
        <v>0</v>
      </c>
      <c r="G291" s="42" t="str">
        <f>IFERROR(INDEX(Matches!$N:$N,MATCH(J291,Matches!$B:$B,0)),"-")</f>
        <v>-</v>
      </c>
      <c r="H291" s="42" t="str">
        <f>IFERROR(INDEX(Matches!$O:$O,MATCH(J291,Matches!$B:$B,0)),"-")</f>
        <v>-</v>
      </c>
      <c r="I291" s="42" t="str">
        <f>IFERROR(INDEX(Matches!$P:$P,MATCH(J291,Matches!$B:$B,0)),"-")</f>
        <v>-</v>
      </c>
      <c r="J291" s="42" t="e">
        <f>INDEX(Jogos[[#This Row],[Column1]],1.8)</f>
        <v>#VALUE!</v>
      </c>
      <c r="K291" s="61" t="e">
        <f>INDEX(Jogos[[#This Row],[2]],1.8)</f>
        <v>#VALUE!</v>
      </c>
      <c r="L291" s="42" t="e">
        <f>INDEX(Jogos[[#This Row],[3]],1.8)</f>
        <v>#VALUE!</v>
      </c>
      <c r="M291" s="42" t="str">
        <f>IFERROR(INDEX(Matches!$W:$W,MATCH(L291,Matches!$B:$B,0)),"-")</f>
        <v>-</v>
      </c>
      <c r="N291" s="42" t="str">
        <f>IFERROR(INDEX(Matches!$X:$X,MATCH(L291,Matches!$B:$B,0)),"-")</f>
        <v>-</v>
      </c>
      <c r="O291" s="42" t="str">
        <f>IFERROR(INDEX(Matches!$Y:$Y,MATCH(L291,Matches!$B:$B,0)),"-")</f>
        <v>-</v>
      </c>
      <c r="P291" s="42">
        <f t="shared" si="9"/>
        <v>0</v>
      </c>
      <c r="Q291" s="55" t="str">
        <f>IFERROR(INDEX('HT(Away) %'!K:K,MATCH(L291,'HT(Away) %'!$A:$A,0)),"-")</f>
        <v>-</v>
      </c>
      <c r="R291" s="55" t="str">
        <f>IFERROR(INDEX('HT(Away) %'!M:M,MATCH(L291,'HT(Away) %'!$A:$A,0)),"-")</f>
        <v>-</v>
      </c>
      <c r="S291" s="82" t="e">
        <f>IF(#REF! = "-", "-",IF(#REF! &gt;#REF!, "Casa Vence", IF(#REF! &lt;#REF!, "Fora Vence", "Jogo Parelho")))</f>
        <v>#REF!</v>
      </c>
      <c r="T291" s="82"/>
      <c r="U291" s="82"/>
      <c r="V291" s="82"/>
    </row>
    <row r="292" spans="3:22" ht="16.5" thickTop="1" thickBot="1" x14ac:dyDescent="0.3">
      <c r="C292" s="42" t="str">
        <f>IFERROR(INDEX(Jogos!A:A,MATCH(J292,Jogos!$J:$J,0)),"-")</f>
        <v>-</v>
      </c>
      <c r="D292" s="55" t="str">
        <f>IFERROR(INDEX('HT(Home) %'!M:M,MATCH(J292,'HT(Home) %'!$A:$A,0)),"-")</f>
        <v>-</v>
      </c>
      <c r="E292" s="55" t="str">
        <f>IFERROR(INDEX('HT(Home) %'!K:K,MATCH(J292,'HT(Home) %'!$A:$A,0)),"-")</f>
        <v>-</v>
      </c>
      <c r="F292" s="42">
        <f t="shared" si="8"/>
        <v>0</v>
      </c>
      <c r="G292" s="42" t="str">
        <f>IFERROR(INDEX(Matches!$N:$N,MATCH(J292,Matches!$B:$B,0)),"-")</f>
        <v>-</v>
      </c>
      <c r="H292" s="42" t="str">
        <f>IFERROR(INDEX(Matches!$O:$O,MATCH(J292,Matches!$B:$B,0)),"-")</f>
        <v>-</v>
      </c>
      <c r="I292" s="42" t="str">
        <f>IFERROR(INDEX(Matches!$P:$P,MATCH(J292,Matches!$B:$B,0)),"-")</f>
        <v>-</v>
      </c>
      <c r="J292" s="42" t="e">
        <f>INDEX(Jogos[[#This Row],[Column1]],1.8)</f>
        <v>#VALUE!</v>
      </c>
      <c r="K292" s="61" t="e">
        <f>INDEX(Jogos[[#This Row],[2]],1.8)</f>
        <v>#VALUE!</v>
      </c>
      <c r="L292" s="42" t="e">
        <f>INDEX(Jogos[[#This Row],[3]],1.8)</f>
        <v>#VALUE!</v>
      </c>
      <c r="M292" s="42" t="str">
        <f>IFERROR(INDEX(Matches!$W:$W,MATCH(L292,Matches!$B:$B,0)),"-")</f>
        <v>-</v>
      </c>
      <c r="N292" s="42" t="str">
        <f>IFERROR(INDEX(Matches!$X:$X,MATCH(L292,Matches!$B:$B,0)),"-")</f>
        <v>-</v>
      </c>
      <c r="O292" s="42" t="str">
        <f>IFERROR(INDEX(Matches!$Y:$Y,MATCH(L292,Matches!$B:$B,0)),"-")</f>
        <v>-</v>
      </c>
      <c r="P292" s="42">
        <f t="shared" si="9"/>
        <v>0</v>
      </c>
      <c r="Q292" s="55" t="str">
        <f>IFERROR(INDEX('HT(Away) %'!K:K,MATCH(L292,'HT(Away) %'!$A:$A,0)),"-")</f>
        <v>-</v>
      </c>
      <c r="R292" s="55" t="str">
        <f>IFERROR(INDEX('HT(Away) %'!M:M,MATCH(L292,'HT(Away) %'!$A:$A,0)),"-")</f>
        <v>-</v>
      </c>
      <c r="S292" s="82" t="e">
        <f>IF(#REF! = "-", "-",IF(#REF! &gt;#REF!, "Casa Vence", IF(#REF! &lt;#REF!, "Fora Vence", "Jogo Parelho")))</f>
        <v>#REF!</v>
      </c>
      <c r="T292" s="82"/>
      <c r="U292" s="82"/>
      <c r="V292" s="82"/>
    </row>
    <row r="293" spans="3:22" ht="16.5" thickTop="1" thickBot="1" x14ac:dyDescent="0.3">
      <c r="C293" s="42" t="str">
        <f>IFERROR(INDEX(Jogos!A:A,MATCH(J293,Jogos!$J:$J,0)),"-")</f>
        <v>-</v>
      </c>
      <c r="D293" s="55" t="str">
        <f>IFERROR(INDEX('HT(Home) %'!M:M,MATCH(J293,'HT(Home) %'!$A:$A,0)),"-")</f>
        <v>-</v>
      </c>
      <c r="E293" s="55" t="str">
        <f>IFERROR(INDEX('HT(Home) %'!K:K,MATCH(J293,'HT(Home) %'!$A:$A,0)),"-")</f>
        <v>-</v>
      </c>
      <c r="F293" s="42">
        <f t="shared" si="8"/>
        <v>0</v>
      </c>
      <c r="G293" s="42" t="str">
        <f>IFERROR(INDEX(Matches!$N:$N,MATCH(J293,Matches!$B:$B,0)),"-")</f>
        <v>-</v>
      </c>
      <c r="H293" s="42" t="str">
        <f>IFERROR(INDEX(Matches!$O:$O,MATCH(J293,Matches!$B:$B,0)),"-")</f>
        <v>-</v>
      </c>
      <c r="I293" s="42" t="str">
        <f>IFERROR(INDEX(Matches!$P:$P,MATCH(J293,Matches!$B:$B,0)),"-")</f>
        <v>-</v>
      </c>
      <c r="J293" s="42" t="e">
        <f>INDEX(Jogos[[#This Row],[Column1]],1.8)</f>
        <v>#VALUE!</v>
      </c>
      <c r="K293" s="61" t="e">
        <f>INDEX(Jogos[[#This Row],[2]],1.8)</f>
        <v>#VALUE!</v>
      </c>
      <c r="L293" s="42" t="e">
        <f>INDEX(Jogos[[#This Row],[3]],1.8)</f>
        <v>#VALUE!</v>
      </c>
      <c r="M293" s="42" t="str">
        <f>IFERROR(INDEX(Matches!$W:$W,MATCH(L293,Matches!$B:$B,0)),"-")</f>
        <v>-</v>
      </c>
      <c r="N293" s="42" t="str">
        <f>IFERROR(INDEX(Matches!$X:$X,MATCH(L293,Matches!$B:$B,0)),"-")</f>
        <v>-</v>
      </c>
      <c r="O293" s="42" t="str">
        <f>IFERROR(INDEX(Matches!$Y:$Y,MATCH(L293,Matches!$B:$B,0)),"-")</f>
        <v>-</v>
      </c>
      <c r="P293" s="42">
        <f t="shared" si="9"/>
        <v>0</v>
      </c>
      <c r="Q293" s="55" t="str">
        <f>IFERROR(INDEX('HT(Away) %'!K:K,MATCH(L293,'HT(Away) %'!$A:$A,0)),"-")</f>
        <v>-</v>
      </c>
      <c r="R293" s="55" t="str">
        <f>IFERROR(INDEX('HT(Away) %'!M:M,MATCH(L293,'HT(Away) %'!$A:$A,0)),"-")</f>
        <v>-</v>
      </c>
      <c r="S293" s="82" t="e">
        <f>IF(#REF! = "-", "-",IF(#REF! &gt;#REF!, "Casa Vence", IF(#REF! &lt;#REF!, "Fora Vence", "Jogo Parelho")))</f>
        <v>#REF!</v>
      </c>
      <c r="T293" s="82"/>
      <c r="U293" s="82"/>
      <c r="V293" s="82"/>
    </row>
    <row r="294" spans="3:22" ht="16.5" thickTop="1" thickBot="1" x14ac:dyDescent="0.3">
      <c r="C294" s="42" t="str">
        <f>IFERROR(INDEX(Jogos!A:A,MATCH(J294,Jogos!$J:$J,0)),"-")</f>
        <v>-</v>
      </c>
      <c r="D294" s="55" t="str">
        <f>IFERROR(INDEX('HT(Home) %'!M:M,MATCH(J294,'HT(Home) %'!$A:$A,0)),"-")</f>
        <v>-</v>
      </c>
      <c r="E294" s="55" t="str">
        <f>IFERROR(INDEX('HT(Home) %'!K:K,MATCH(J294,'HT(Home) %'!$A:$A,0)),"-")</f>
        <v>-</v>
      </c>
      <c r="F294" s="42">
        <f t="shared" si="8"/>
        <v>0</v>
      </c>
      <c r="G294" s="42" t="str">
        <f>IFERROR(INDEX(Matches!$N:$N,MATCH(J294,Matches!$B:$B,0)),"-")</f>
        <v>-</v>
      </c>
      <c r="H294" s="42" t="str">
        <f>IFERROR(INDEX(Matches!$O:$O,MATCH(J294,Matches!$B:$B,0)),"-")</f>
        <v>-</v>
      </c>
      <c r="I294" s="42" t="str">
        <f>IFERROR(INDEX(Matches!$P:$P,MATCH(J294,Matches!$B:$B,0)),"-")</f>
        <v>-</v>
      </c>
      <c r="J294" s="42" t="e">
        <f>INDEX(Jogos[[#This Row],[Column1]],1.8)</f>
        <v>#VALUE!</v>
      </c>
      <c r="K294" s="61" t="e">
        <f>INDEX(Jogos[[#This Row],[2]],1.8)</f>
        <v>#VALUE!</v>
      </c>
      <c r="L294" s="42" t="e">
        <f>INDEX(Jogos[[#This Row],[3]],1.8)</f>
        <v>#VALUE!</v>
      </c>
      <c r="M294" s="42" t="str">
        <f>IFERROR(INDEX(Matches!$W:$W,MATCH(L294,Matches!$B:$B,0)),"-")</f>
        <v>-</v>
      </c>
      <c r="N294" s="42" t="str">
        <f>IFERROR(INDEX(Matches!$X:$X,MATCH(L294,Matches!$B:$B,0)),"-")</f>
        <v>-</v>
      </c>
      <c r="O294" s="42" t="str">
        <f>IFERROR(INDEX(Matches!$Y:$Y,MATCH(L294,Matches!$B:$B,0)),"-")</f>
        <v>-</v>
      </c>
      <c r="P294" s="42">
        <f t="shared" si="9"/>
        <v>0</v>
      </c>
      <c r="Q294" s="55" t="str">
        <f>IFERROR(INDEX('HT(Away) %'!K:K,MATCH(L294,'HT(Away) %'!$A:$A,0)),"-")</f>
        <v>-</v>
      </c>
      <c r="R294" s="55" t="str">
        <f>IFERROR(INDEX('HT(Away) %'!M:M,MATCH(L294,'HT(Away) %'!$A:$A,0)),"-")</f>
        <v>-</v>
      </c>
      <c r="S294" s="82" t="e">
        <f>IF(#REF! = "-", "-",IF(#REF! &gt;#REF!, "Casa Vence", IF(#REF! &lt;#REF!, "Fora Vence", "Jogo Parelho")))</f>
        <v>#REF!</v>
      </c>
      <c r="T294" s="82"/>
      <c r="U294" s="82"/>
      <c r="V294" s="82"/>
    </row>
    <row r="295" spans="3:22" ht="16.5" thickTop="1" thickBot="1" x14ac:dyDescent="0.3">
      <c r="C295" s="42" t="str">
        <f>IFERROR(INDEX(Jogos!A:A,MATCH(J295,Jogos!$J:$J,0)),"-")</f>
        <v>-</v>
      </c>
      <c r="D295" s="55" t="str">
        <f>IFERROR(INDEX('HT(Home) %'!M:M,MATCH(J295,'HT(Home) %'!$A:$A,0)),"-")</f>
        <v>-</v>
      </c>
      <c r="E295" s="55" t="str">
        <f>IFERROR(INDEX('HT(Home) %'!K:K,MATCH(J295,'HT(Home) %'!$A:$A,0)),"-")</f>
        <v>-</v>
      </c>
      <c r="F295" s="42">
        <f t="shared" si="8"/>
        <v>0</v>
      </c>
      <c r="G295" s="42" t="str">
        <f>IFERROR(INDEX(Matches!$N:$N,MATCH(J295,Matches!$B:$B,0)),"-")</f>
        <v>-</v>
      </c>
      <c r="H295" s="42" t="str">
        <f>IFERROR(INDEX(Matches!$O:$O,MATCH(J295,Matches!$B:$B,0)),"-")</f>
        <v>-</v>
      </c>
      <c r="I295" s="42" t="str">
        <f>IFERROR(INDEX(Matches!$P:$P,MATCH(J295,Matches!$B:$B,0)),"-")</f>
        <v>-</v>
      </c>
      <c r="J295" s="42" t="e">
        <f>INDEX(Jogos[[#This Row],[Column1]],1.8)</f>
        <v>#VALUE!</v>
      </c>
      <c r="K295" s="61" t="e">
        <f>INDEX(Jogos[[#This Row],[2]],1.8)</f>
        <v>#VALUE!</v>
      </c>
      <c r="L295" s="42" t="e">
        <f>INDEX(Jogos[[#This Row],[3]],1.8)</f>
        <v>#VALUE!</v>
      </c>
      <c r="M295" s="42" t="str">
        <f>IFERROR(INDEX(Matches!$W:$W,MATCH(L295,Matches!$B:$B,0)),"-")</f>
        <v>-</v>
      </c>
      <c r="N295" s="42" t="str">
        <f>IFERROR(INDEX(Matches!$X:$X,MATCH(L295,Matches!$B:$B,0)),"-")</f>
        <v>-</v>
      </c>
      <c r="O295" s="42" t="str">
        <f>IFERROR(INDEX(Matches!$Y:$Y,MATCH(L295,Matches!$B:$B,0)),"-")</f>
        <v>-</v>
      </c>
      <c r="P295" s="42">
        <f t="shared" si="9"/>
        <v>0</v>
      </c>
      <c r="Q295" s="55" t="str">
        <f>IFERROR(INDEX('HT(Away) %'!K:K,MATCH(L295,'HT(Away) %'!$A:$A,0)),"-")</f>
        <v>-</v>
      </c>
      <c r="R295" s="55" t="str">
        <f>IFERROR(INDEX('HT(Away) %'!M:M,MATCH(L295,'HT(Away) %'!$A:$A,0)),"-")</f>
        <v>-</v>
      </c>
      <c r="S295" s="82" t="e">
        <f>IF(#REF! = "-", "-",IF(#REF! &gt;#REF!, "Casa Vence", IF(#REF! &lt;#REF!, "Fora Vence", "Jogo Parelho")))</f>
        <v>#REF!</v>
      </c>
      <c r="T295" s="82"/>
      <c r="U295" s="82"/>
      <c r="V295" s="82"/>
    </row>
    <row r="296" spans="3:22" ht="16.5" thickTop="1" thickBot="1" x14ac:dyDescent="0.3">
      <c r="C296" s="42" t="str">
        <f>IFERROR(INDEX(Jogos!A:A,MATCH(J296,Jogos!$J:$J,0)),"-")</f>
        <v>-</v>
      </c>
      <c r="D296" s="55" t="str">
        <f>IFERROR(INDEX('HT(Home) %'!M:M,MATCH(J296,'HT(Home) %'!$A:$A,0)),"-")</f>
        <v>-</v>
      </c>
      <c r="E296" s="55" t="str">
        <f>IFERROR(INDEX('HT(Home) %'!K:K,MATCH(J296,'HT(Home) %'!$A:$A,0)),"-")</f>
        <v>-</v>
      </c>
      <c r="F296" s="42">
        <f t="shared" si="8"/>
        <v>0</v>
      </c>
      <c r="G296" s="42" t="str">
        <f>IFERROR(INDEX(Matches!$N:$N,MATCH(J296,Matches!$B:$B,0)),"-")</f>
        <v>-</v>
      </c>
      <c r="H296" s="42" t="str">
        <f>IFERROR(INDEX(Matches!$O:$O,MATCH(J296,Matches!$B:$B,0)),"-")</f>
        <v>-</v>
      </c>
      <c r="I296" s="42" t="str">
        <f>IFERROR(INDEX(Matches!$P:$P,MATCH(J296,Matches!$B:$B,0)),"-")</f>
        <v>-</v>
      </c>
      <c r="J296" s="42" t="e">
        <f>INDEX(Jogos[[#This Row],[Column1]],1.8)</f>
        <v>#VALUE!</v>
      </c>
      <c r="K296" s="61" t="e">
        <f>INDEX(Jogos[[#This Row],[2]],1.8)</f>
        <v>#VALUE!</v>
      </c>
      <c r="L296" s="42" t="e">
        <f>INDEX(Jogos[[#This Row],[3]],1.8)</f>
        <v>#VALUE!</v>
      </c>
      <c r="M296" s="42" t="str">
        <f>IFERROR(INDEX(Matches!$W:$W,MATCH(L296,Matches!$B:$B,0)),"-")</f>
        <v>-</v>
      </c>
      <c r="N296" s="42" t="str">
        <f>IFERROR(INDEX(Matches!$X:$X,MATCH(L296,Matches!$B:$B,0)),"-")</f>
        <v>-</v>
      </c>
      <c r="O296" s="42" t="str">
        <f>IFERROR(INDEX(Matches!$Y:$Y,MATCH(L296,Matches!$B:$B,0)),"-")</f>
        <v>-</v>
      </c>
      <c r="P296" s="42">
        <f t="shared" si="9"/>
        <v>0</v>
      </c>
      <c r="Q296" s="55" t="str">
        <f>IFERROR(INDEX('HT(Away) %'!K:K,MATCH(L296,'HT(Away) %'!$A:$A,0)),"-")</f>
        <v>-</v>
      </c>
      <c r="R296" s="55" t="str">
        <f>IFERROR(INDEX('HT(Away) %'!M:M,MATCH(L296,'HT(Away) %'!$A:$A,0)),"-")</f>
        <v>-</v>
      </c>
      <c r="S296" s="82" t="e">
        <f>IF(#REF! = "-", "-",IF(#REF! &gt;#REF!, "Casa Vence", IF(#REF! &lt;#REF!, "Fora Vence", "Jogo Parelho")))</f>
        <v>#REF!</v>
      </c>
      <c r="T296" s="82"/>
      <c r="U296" s="82"/>
      <c r="V296" s="82"/>
    </row>
    <row r="297" spans="3:22" ht="16.5" thickTop="1" thickBot="1" x14ac:dyDescent="0.3">
      <c r="C297" s="42" t="str">
        <f>IFERROR(INDEX(Jogos!A:A,MATCH(J297,Jogos!$J:$J,0)),"-")</f>
        <v>-</v>
      </c>
      <c r="D297" s="55" t="str">
        <f>IFERROR(INDEX('HT(Home) %'!M:M,MATCH(J297,'HT(Home) %'!$A:$A,0)),"-")</f>
        <v>-</v>
      </c>
      <c r="E297" s="55" t="str">
        <f>IFERROR(INDEX('HT(Home) %'!K:K,MATCH(J297,'HT(Home) %'!$A:$A,0)),"-")</f>
        <v>-</v>
      </c>
      <c r="F297" s="42">
        <f t="shared" si="8"/>
        <v>0</v>
      </c>
      <c r="G297" s="42" t="str">
        <f>IFERROR(INDEX(Matches!$N:$N,MATCH(J297,Matches!$B:$B,0)),"-")</f>
        <v>-</v>
      </c>
      <c r="H297" s="42" t="str">
        <f>IFERROR(INDEX(Matches!$O:$O,MATCH(J297,Matches!$B:$B,0)),"-")</f>
        <v>-</v>
      </c>
      <c r="I297" s="42" t="str">
        <f>IFERROR(INDEX(Matches!$P:$P,MATCH(J297,Matches!$B:$B,0)),"-")</f>
        <v>-</v>
      </c>
      <c r="J297" s="42" t="e">
        <f>INDEX(Jogos[[#This Row],[Column1]],1.8)</f>
        <v>#VALUE!</v>
      </c>
      <c r="K297" s="61" t="e">
        <f>INDEX(Jogos[[#This Row],[2]],1.8)</f>
        <v>#VALUE!</v>
      </c>
      <c r="L297" s="42" t="e">
        <f>INDEX(Jogos[[#This Row],[3]],1.8)</f>
        <v>#VALUE!</v>
      </c>
      <c r="M297" s="42" t="str">
        <f>IFERROR(INDEX(Matches!$W:$W,MATCH(L297,Matches!$B:$B,0)),"-")</f>
        <v>-</v>
      </c>
      <c r="N297" s="42" t="str">
        <f>IFERROR(INDEX(Matches!$X:$X,MATCH(L297,Matches!$B:$B,0)),"-")</f>
        <v>-</v>
      </c>
      <c r="O297" s="42" t="str">
        <f>IFERROR(INDEX(Matches!$Y:$Y,MATCH(L297,Matches!$B:$B,0)),"-")</f>
        <v>-</v>
      </c>
      <c r="P297" s="42">
        <f t="shared" si="9"/>
        <v>0</v>
      </c>
      <c r="Q297" s="55" t="str">
        <f>IFERROR(INDEX('HT(Away) %'!K:K,MATCH(L297,'HT(Away) %'!$A:$A,0)),"-")</f>
        <v>-</v>
      </c>
      <c r="R297" s="55" t="str">
        <f>IFERROR(INDEX('HT(Away) %'!M:M,MATCH(L297,'HT(Away) %'!$A:$A,0)),"-")</f>
        <v>-</v>
      </c>
      <c r="S297" s="82" t="e">
        <f>IF(#REF! = "-", "-",IF(#REF! &gt;#REF!, "Casa Vence", IF(#REF! &lt;#REF!, "Fora Vence", "Jogo Parelho")))</f>
        <v>#REF!</v>
      </c>
      <c r="T297" s="82"/>
      <c r="U297" s="82"/>
      <c r="V297" s="82"/>
    </row>
    <row r="298" spans="3:22" ht="16.5" thickTop="1" thickBot="1" x14ac:dyDescent="0.3">
      <c r="C298" s="42" t="str">
        <f>IFERROR(INDEX(Jogos!A:A,MATCH(J298,Jogos!$J:$J,0)),"-")</f>
        <v>-</v>
      </c>
      <c r="D298" s="55" t="str">
        <f>IFERROR(INDEX('HT(Home) %'!M:M,MATCH(J298,'HT(Home) %'!$A:$A,0)),"-")</f>
        <v>-</v>
      </c>
      <c r="E298" s="55" t="str">
        <f>IFERROR(INDEX('HT(Home) %'!K:K,MATCH(J298,'HT(Home) %'!$A:$A,0)),"-")</f>
        <v>-</v>
      </c>
      <c r="F298" s="42">
        <f t="shared" si="8"/>
        <v>0</v>
      </c>
      <c r="G298" s="42" t="str">
        <f>IFERROR(INDEX(Matches!$N:$N,MATCH(J298,Matches!$B:$B,0)),"-")</f>
        <v>-</v>
      </c>
      <c r="H298" s="42" t="str">
        <f>IFERROR(INDEX(Matches!$O:$O,MATCH(J298,Matches!$B:$B,0)),"-")</f>
        <v>-</v>
      </c>
      <c r="I298" s="42" t="str">
        <f>IFERROR(INDEX(Matches!$P:$P,MATCH(J298,Matches!$B:$B,0)),"-")</f>
        <v>-</v>
      </c>
      <c r="J298" s="42" t="e">
        <f>INDEX(Jogos[[#This Row],[Column1]],1.8)</f>
        <v>#VALUE!</v>
      </c>
      <c r="K298" s="61" t="e">
        <f>INDEX(Jogos[[#This Row],[2]],1.8)</f>
        <v>#VALUE!</v>
      </c>
      <c r="L298" s="42" t="e">
        <f>INDEX(Jogos[[#This Row],[3]],1.8)</f>
        <v>#VALUE!</v>
      </c>
      <c r="M298" s="42" t="str">
        <f>IFERROR(INDEX(Matches!$W:$W,MATCH(L298,Matches!$B:$B,0)),"-")</f>
        <v>-</v>
      </c>
      <c r="N298" s="42" t="str">
        <f>IFERROR(INDEX(Matches!$X:$X,MATCH(L298,Matches!$B:$B,0)),"-")</f>
        <v>-</v>
      </c>
      <c r="O298" s="42" t="str">
        <f>IFERROR(INDEX(Matches!$Y:$Y,MATCH(L298,Matches!$B:$B,0)),"-")</f>
        <v>-</v>
      </c>
      <c r="P298" s="42">
        <f t="shared" si="9"/>
        <v>0</v>
      </c>
      <c r="Q298" s="55" t="str">
        <f>IFERROR(INDEX('HT(Away) %'!K:K,MATCH(L298,'HT(Away) %'!$A:$A,0)),"-")</f>
        <v>-</v>
      </c>
      <c r="R298" s="55" t="str">
        <f>IFERROR(INDEX('HT(Away) %'!M:M,MATCH(L298,'HT(Away) %'!$A:$A,0)),"-")</f>
        <v>-</v>
      </c>
      <c r="S298" s="82" t="e">
        <f>IF(#REF! = "-", "-",IF(#REF! &gt;#REF!, "Casa Vence", IF(#REF! &lt;#REF!, "Fora Vence", "Jogo Parelho")))</f>
        <v>#REF!</v>
      </c>
      <c r="T298" s="82"/>
      <c r="U298" s="82"/>
      <c r="V298" s="82"/>
    </row>
    <row r="299" spans="3:22" ht="16.5" thickTop="1" thickBot="1" x14ac:dyDescent="0.3">
      <c r="C299" s="42" t="str">
        <f>IFERROR(INDEX(Jogos!A:A,MATCH(J299,Jogos!$J:$J,0)),"-")</f>
        <v>-</v>
      </c>
      <c r="D299" s="55" t="str">
        <f>IFERROR(INDEX('HT(Home) %'!M:M,MATCH(J299,'HT(Home) %'!$A:$A,0)),"-")</f>
        <v>-</v>
      </c>
      <c r="E299" s="55" t="str">
        <f>IFERROR(INDEX('HT(Home) %'!K:K,MATCH(J299,'HT(Home) %'!$A:$A,0)),"-")</f>
        <v>-</v>
      </c>
      <c r="F299" s="42">
        <f t="shared" si="8"/>
        <v>0</v>
      </c>
      <c r="G299" s="42" t="str">
        <f>IFERROR(INDEX(Matches!$N:$N,MATCH(J299,Matches!$B:$B,0)),"-")</f>
        <v>-</v>
      </c>
      <c r="H299" s="42" t="str">
        <f>IFERROR(INDEX(Matches!$O:$O,MATCH(J299,Matches!$B:$B,0)),"-")</f>
        <v>-</v>
      </c>
      <c r="I299" s="42" t="str">
        <f>IFERROR(INDEX(Matches!$P:$P,MATCH(J299,Matches!$B:$B,0)),"-")</f>
        <v>-</v>
      </c>
      <c r="J299" s="42" t="e">
        <f>INDEX(Jogos[[#This Row],[Column1]],1.8)</f>
        <v>#VALUE!</v>
      </c>
      <c r="K299" s="61" t="e">
        <f>INDEX(Jogos[[#This Row],[2]],1.8)</f>
        <v>#VALUE!</v>
      </c>
      <c r="L299" s="42" t="e">
        <f>INDEX(Jogos[[#This Row],[3]],1.8)</f>
        <v>#VALUE!</v>
      </c>
      <c r="M299" s="42" t="str">
        <f>IFERROR(INDEX(Matches!$W:$W,MATCH(L299,Matches!$B:$B,0)),"-")</f>
        <v>-</v>
      </c>
      <c r="N299" s="42" t="str">
        <f>IFERROR(INDEX(Matches!$X:$X,MATCH(L299,Matches!$B:$B,0)),"-")</f>
        <v>-</v>
      </c>
      <c r="O299" s="42" t="str">
        <f>IFERROR(INDEX(Matches!$Y:$Y,MATCH(L299,Matches!$B:$B,0)),"-")</f>
        <v>-</v>
      </c>
      <c r="P299" s="42">
        <f t="shared" si="9"/>
        <v>0</v>
      </c>
      <c r="Q299" s="55" t="str">
        <f>IFERROR(INDEX('HT(Away) %'!K:K,MATCH(L299,'HT(Away) %'!$A:$A,0)),"-")</f>
        <v>-</v>
      </c>
      <c r="R299" s="55" t="str">
        <f>IFERROR(INDEX('HT(Away) %'!M:M,MATCH(L299,'HT(Away) %'!$A:$A,0)),"-")</f>
        <v>-</v>
      </c>
      <c r="S299" s="82" t="e">
        <f>IF(#REF! = "-", "-",IF(#REF! &gt;#REF!, "Casa Vence", IF(#REF! &lt;#REF!, "Fora Vence", "Jogo Parelho")))</f>
        <v>#REF!</v>
      </c>
      <c r="T299" s="82"/>
      <c r="U299" s="82"/>
      <c r="V299" s="82"/>
    </row>
    <row r="300" spans="3:22" ht="16.5" thickTop="1" thickBot="1" x14ac:dyDescent="0.3">
      <c r="C300" s="42" t="str">
        <f>IFERROR(INDEX(Jogos!A:A,MATCH(J300,Jogos!$J:$J,0)),"-")</f>
        <v>-</v>
      </c>
      <c r="D300" s="55" t="str">
        <f>IFERROR(INDEX('HT(Home) %'!M:M,MATCH(J300,'HT(Home) %'!$A:$A,0)),"-")</f>
        <v>-</v>
      </c>
      <c r="E300" s="55" t="str">
        <f>IFERROR(INDEX('HT(Home) %'!K:K,MATCH(J300,'HT(Home) %'!$A:$A,0)),"-")</f>
        <v>-</v>
      </c>
      <c r="F300" s="42">
        <f t="shared" si="8"/>
        <v>0</v>
      </c>
      <c r="G300" s="42" t="str">
        <f>IFERROR(INDEX(Matches!$N:$N,MATCH(J300,Matches!$B:$B,0)),"-")</f>
        <v>-</v>
      </c>
      <c r="H300" s="42" t="str">
        <f>IFERROR(INDEX(Matches!$O:$O,MATCH(J300,Matches!$B:$B,0)),"-")</f>
        <v>-</v>
      </c>
      <c r="I300" s="42" t="str">
        <f>IFERROR(INDEX(Matches!$P:$P,MATCH(J300,Matches!$B:$B,0)),"-")</f>
        <v>-</v>
      </c>
      <c r="J300" s="42" t="e">
        <f>INDEX(Jogos[[#This Row],[Column1]],1.8)</f>
        <v>#VALUE!</v>
      </c>
      <c r="K300" s="61" t="e">
        <f>INDEX(Jogos[[#This Row],[2]],1.8)</f>
        <v>#VALUE!</v>
      </c>
      <c r="L300" s="42" t="e">
        <f>INDEX(Jogos[[#This Row],[3]],1.8)</f>
        <v>#VALUE!</v>
      </c>
      <c r="M300" s="42" t="str">
        <f>IFERROR(INDEX(Matches!$W:$W,MATCH(L300,Matches!$B:$B,0)),"-")</f>
        <v>-</v>
      </c>
      <c r="N300" s="42" t="str">
        <f>IFERROR(INDEX(Matches!$X:$X,MATCH(L300,Matches!$B:$B,0)),"-")</f>
        <v>-</v>
      </c>
      <c r="O300" s="42" t="str">
        <f>IFERROR(INDEX(Matches!$Y:$Y,MATCH(L300,Matches!$B:$B,0)),"-")</f>
        <v>-</v>
      </c>
      <c r="P300" s="42">
        <f t="shared" si="9"/>
        <v>0</v>
      </c>
      <c r="Q300" s="55" t="str">
        <f>IFERROR(INDEX('HT(Away) %'!K:K,MATCH(L300,'HT(Away) %'!$A:$A,0)),"-")</f>
        <v>-</v>
      </c>
      <c r="R300" s="55" t="str">
        <f>IFERROR(INDEX('HT(Away) %'!M:M,MATCH(L300,'HT(Away) %'!$A:$A,0)),"-")</f>
        <v>-</v>
      </c>
      <c r="S300" s="82" t="e">
        <f>IF(#REF! = "-", "-",IF(#REF! &gt;#REF!, "Casa Vence", IF(#REF! &lt;#REF!, "Fora Vence", "Jogo Parelho")))</f>
        <v>#REF!</v>
      </c>
      <c r="T300" s="82"/>
      <c r="U300" s="82"/>
      <c r="V300" s="82"/>
    </row>
    <row r="301" spans="3:22" ht="16.5" thickTop="1" thickBot="1" x14ac:dyDescent="0.3">
      <c r="C301" s="42" t="str">
        <f>IFERROR(INDEX(Jogos!A:A,MATCH(J301,Jogos!$J:$J,0)),"-")</f>
        <v>-</v>
      </c>
      <c r="D301" s="55" t="str">
        <f>IFERROR(INDEX('HT(Home) %'!M:M,MATCH(J301,'HT(Home) %'!$A:$A,0)),"-")</f>
        <v>-</v>
      </c>
      <c r="E301" s="55" t="str">
        <f>IFERROR(INDEX('HT(Home) %'!K:K,MATCH(J301,'HT(Home) %'!$A:$A,0)),"-")</f>
        <v>-</v>
      </c>
      <c r="F301" s="42">
        <f t="shared" si="8"/>
        <v>0</v>
      </c>
      <c r="G301" s="42" t="str">
        <f>IFERROR(INDEX(Matches!$N:$N,MATCH(J301,Matches!$B:$B,0)),"-")</f>
        <v>-</v>
      </c>
      <c r="H301" s="42" t="str">
        <f>IFERROR(INDEX(Matches!$O:$O,MATCH(J301,Matches!$B:$B,0)),"-")</f>
        <v>-</v>
      </c>
      <c r="I301" s="42" t="str">
        <f>IFERROR(INDEX(Matches!$P:$P,MATCH(J301,Matches!$B:$B,0)),"-")</f>
        <v>-</v>
      </c>
      <c r="J301" s="42" t="e">
        <f>INDEX(Jogos[[#This Row],[Column1]],1.8)</f>
        <v>#VALUE!</v>
      </c>
      <c r="K301" s="61" t="e">
        <f>INDEX(Jogos[[#This Row],[2]],1.8)</f>
        <v>#VALUE!</v>
      </c>
      <c r="L301" s="42" t="e">
        <f>INDEX(Jogos[[#This Row],[3]],1.8)</f>
        <v>#VALUE!</v>
      </c>
      <c r="M301" s="42" t="str">
        <f>IFERROR(INDEX(Matches!$W:$W,MATCH(L301,Matches!$B:$B,0)),"-")</f>
        <v>-</v>
      </c>
      <c r="N301" s="42" t="str">
        <f>IFERROR(INDEX(Matches!$X:$X,MATCH(L301,Matches!$B:$B,0)),"-")</f>
        <v>-</v>
      </c>
      <c r="O301" s="42" t="str">
        <f>IFERROR(INDEX(Matches!$Y:$Y,MATCH(L301,Matches!$B:$B,0)),"-")</f>
        <v>-</v>
      </c>
      <c r="P301" s="42">
        <f t="shared" si="9"/>
        <v>0</v>
      </c>
      <c r="Q301" s="55" t="str">
        <f>IFERROR(INDEX('HT(Away) %'!K:K,MATCH(L301,'HT(Away) %'!$A:$A,0)),"-")</f>
        <v>-</v>
      </c>
      <c r="R301" s="55" t="str">
        <f>IFERROR(INDEX('HT(Away) %'!M:M,MATCH(L301,'HT(Away) %'!$A:$A,0)),"-")</f>
        <v>-</v>
      </c>
      <c r="S301" s="82" t="e">
        <f>IF(#REF! = "-", "-",IF(#REF! &gt;#REF!, "Casa Vence", IF(#REF! &lt;#REF!, "Fora Vence", "Jogo Parelho")))</f>
        <v>#REF!</v>
      </c>
      <c r="T301" s="82"/>
      <c r="U301" s="82"/>
      <c r="V301" s="82"/>
    </row>
    <row r="302" spans="3:22" ht="16.5" thickTop="1" thickBot="1" x14ac:dyDescent="0.3">
      <c r="C302" s="42" t="str">
        <f>IFERROR(INDEX(Jogos!A:A,MATCH(J302,Jogos!$J:$J,0)),"-")</f>
        <v>-</v>
      </c>
      <c r="D302" s="55" t="str">
        <f>IFERROR(INDEX('HT(Home) %'!M:M,MATCH(J302,'HT(Home) %'!$A:$A,0)),"-")</f>
        <v>-</v>
      </c>
      <c r="E302" s="55" t="str">
        <f>IFERROR(INDEX('HT(Home) %'!K:K,MATCH(J302,'HT(Home) %'!$A:$A,0)),"-")</f>
        <v>-</v>
      </c>
      <c r="F302" s="42">
        <f t="shared" si="8"/>
        <v>0</v>
      </c>
      <c r="G302" s="42" t="str">
        <f>IFERROR(INDEX(Matches!$N:$N,MATCH(J302,Matches!$B:$B,0)),"-")</f>
        <v>-</v>
      </c>
      <c r="H302" s="42" t="str">
        <f>IFERROR(INDEX(Matches!$O:$O,MATCH(J302,Matches!$B:$B,0)),"-")</f>
        <v>-</v>
      </c>
      <c r="I302" s="42" t="str">
        <f>IFERROR(INDEX(Matches!$P:$P,MATCH(J302,Matches!$B:$B,0)),"-")</f>
        <v>-</v>
      </c>
      <c r="J302" s="42" t="e">
        <f>INDEX(Jogos[[#This Row],[Column1]],1.8)</f>
        <v>#VALUE!</v>
      </c>
      <c r="K302" s="61" t="e">
        <f>INDEX(Jogos[[#This Row],[2]],1.8)</f>
        <v>#VALUE!</v>
      </c>
      <c r="L302" s="42" t="e">
        <f>INDEX(Jogos[[#This Row],[3]],1.8)</f>
        <v>#VALUE!</v>
      </c>
      <c r="M302" s="42" t="str">
        <f>IFERROR(INDEX(Matches!$W:$W,MATCH(L302,Matches!$B:$B,0)),"-")</f>
        <v>-</v>
      </c>
      <c r="N302" s="42" t="str">
        <f>IFERROR(INDEX(Matches!$X:$X,MATCH(L302,Matches!$B:$B,0)),"-")</f>
        <v>-</v>
      </c>
      <c r="O302" s="42" t="str">
        <f>IFERROR(INDEX(Matches!$Y:$Y,MATCH(L302,Matches!$B:$B,0)),"-")</f>
        <v>-</v>
      </c>
      <c r="P302" s="42">
        <f t="shared" si="9"/>
        <v>0</v>
      </c>
      <c r="Q302" s="55" t="str">
        <f>IFERROR(INDEX('HT(Away) %'!K:K,MATCH(L302,'HT(Away) %'!$A:$A,0)),"-")</f>
        <v>-</v>
      </c>
      <c r="R302" s="55" t="str">
        <f>IFERROR(INDEX('HT(Away) %'!M:M,MATCH(L302,'HT(Away) %'!$A:$A,0)),"-")</f>
        <v>-</v>
      </c>
      <c r="S302" s="82" t="e">
        <f>IF(#REF! = "-", "-",IF(#REF! &gt;#REF!, "Casa Vence", IF(#REF! &lt;#REF!, "Fora Vence", "Jogo Parelho")))</f>
        <v>#REF!</v>
      </c>
      <c r="T302" s="82"/>
      <c r="U302" s="82"/>
      <c r="V302" s="82"/>
    </row>
    <row r="303" spans="3:22" ht="16.5" thickTop="1" thickBot="1" x14ac:dyDescent="0.3">
      <c r="C303" s="42" t="str">
        <f>IFERROR(INDEX(Jogos!A:A,MATCH(J303,Jogos!$J:$J,0)),"-")</f>
        <v>-</v>
      </c>
      <c r="D303" s="55" t="str">
        <f>IFERROR(INDEX('HT(Home) %'!M:M,MATCH(J303,'HT(Home) %'!$A:$A,0)),"-")</f>
        <v>-</v>
      </c>
      <c r="E303" s="55" t="str">
        <f>IFERROR(INDEX('HT(Home) %'!K:K,MATCH(J303,'HT(Home) %'!$A:$A,0)),"-")</f>
        <v>-</v>
      </c>
      <c r="F303" s="42">
        <f t="shared" si="8"/>
        <v>0</v>
      </c>
      <c r="G303" s="42" t="str">
        <f>IFERROR(INDEX(Matches!$N:$N,MATCH(J303,Matches!$B:$B,0)),"-")</f>
        <v>-</v>
      </c>
      <c r="H303" s="42" t="str">
        <f>IFERROR(INDEX(Matches!$O:$O,MATCH(J303,Matches!$B:$B,0)),"-")</f>
        <v>-</v>
      </c>
      <c r="I303" s="42" t="str">
        <f>IFERROR(INDEX(Matches!$P:$P,MATCH(J303,Matches!$B:$B,0)),"-")</f>
        <v>-</v>
      </c>
      <c r="J303" s="42" t="e">
        <f>INDEX(Jogos[[#This Row],[Column1]],1.8)</f>
        <v>#VALUE!</v>
      </c>
      <c r="K303" s="61" t="e">
        <f>INDEX(Jogos[[#This Row],[2]],1.8)</f>
        <v>#VALUE!</v>
      </c>
      <c r="L303" s="42" t="e">
        <f>INDEX(Jogos[[#This Row],[3]],1.8)</f>
        <v>#VALUE!</v>
      </c>
      <c r="M303" s="42" t="str">
        <f>IFERROR(INDEX(Matches!$W:$W,MATCH(L303,Matches!$B:$B,0)),"-")</f>
        <v>-</v>
      </c>
      <c r="N303" s="42" t="str">
        <f>IFERROR(INDEX(Matches!$X:$X,MATCH(L303,Matches!$B:$B,0)),"-")</f>
        <v>-</v>
      </c>
      <c r="O303" s="42" t="str">
        <f>IFERROR(INDEX(Matches!$Y:$Y,MATCH(L303,Matches!$B:$B,0)),"-")</f>
        <v>-</v>
      </c>
      <c r="P303" s="42">
        <f t="shared" si="9"/>
        <v>0</v>
      </c>
      <c r="Q303" s="55" t="str">
        <f>IFERROR(INDEX('HT(Away) %'!K:K,MATCH(L303,'HT(Away) %'!$A:$A,0)),"-")</f>
        <v>-</v>
      </c>
      <c r="R303" s="55" t="str">
        <f>IFERROR(INDEX('HT(Away) %'!M:M,MATCH(L303,'HT(Away) %'!$A:$A,0)),"-")</f>
        <v>-</v>
      </c>
      <c r="S303" s="82" t="e">
        <f>IF(#REF! = "-", "-",IF(#REF! &gt;#REF!, "Casa Vence", IF(#REF! &lt;#REF!, "Fora Vence", "Jogo Parelho")))</f>
        <v>#REF!</v>
      </c>
      <c r="T303" s="82"/>
      <c r="U303" s="82"/>
      <c r="V303" s="82"/>
    </row>
    <row r="304" spans="3:22" ht="16.5" thickTop="1" thickBot="1" x14ac:dyDescent="0.3">
      <c r="C304" s="42" t="str">
        <f>IFERROR(INDEX(Jogos!A:A,MATCH(J304,Jogos!$J:$J,0)),"-")</f>
        <v>-</v>
      </c>
      <c r="D304" s="55" t="str">
        <f>IFERROR(INDEX('HT(Home) %'!M:M,MATCH(J304,'HT(Home) %'!$A:$A,0)),"-")</f>
        <v>-</v>
      </c>
      <c r="E304" s="55" t="str">
        <f>IFERROR(INDEX('HT(Home) %'!K:K,MATCH(J304,'HT(Home) %'!$A:$A,0)),"-")</f>
        <v>-</v>
      </c>
      <c r="F304" s="42">
        <f t="shared" si="8"/>
        <v>0</v>
      </c>
      <c r="G304" s="42" t="str">
        <f>IFERROR(INDEX(Matches!$N:$N,MATCH(J304,Matches!$B:$B,0)),"-")</f>
        <v>-</v>
      </c>
      <c r="H304" s="42" t="str">
        <f>IFERROR(INDEX(Matches!$O:$O,MATCH(J304,Matches!$B:$B,0)),"-")</f>
        <v>-</v>
      </c>
      <c r="I304" s="42" t="str">
        <f>IFERROR(INDEX(Matches!$P:$P,MATCH(J304,Matches!$B:$B,0)),"-")</f>
        <v>-</v>
      </c>
      <c r="J304" s="42" t="e">
        <f>INDEX(Jogos[[#This Row],[Column1]],1.8)</f>
        <v>#VALUE!</v>
      </c>
      <c r="K304" s="61" t="e">
        <f>INDEX(Jogos[[#This Row],[2]],1.8)</f>
        <v>#VALUE!</v>
      </c>
      <c r="L304" s="42" t="e">
        <f>INDEX(Jogos[[#This Row],[3]],1.8)</f>
        <v>#VALUE!</v>
      </c>
      <c r="M304" s="42" t="str">
        <f>IFERROR(INDEX(Matches!$W:$W,MATCH(L304,Matches!$B:$B,0)),"-")</f>
        <v>-</v>
      </c>
      <c r="N304" s="42" t="str">
        <f>IFERROR(INDEX(Matches!$X:$X,MATCH(L304,Matches!$B:$B,0)),"-")</f>
        <v>-</v>
      </c>
      <c r="O304" s="42" t="str">
        <f>IFERROR(INDEX(Matches!$Y:$Y,MATCH(L304,Matches!$B:$B,0)),"-")</f>
        <v>-</v>
      </c>
      <c r="P304" s="42">
        <f t="shared" si="9"/>
        <v>0</v>
      </c>
      <c r="Q304" s="55" t="str">
        <f>IFERROR(INDEX('HT(Away) %'!K:K,MATCH(L304,'HT(Away) %'!$A:$A,0)),"-")</f>
        <v>-</v>
      </c>
      <c r="R304" s="55" t="str">
        <f>IFERROR(INDEX('HT(Away) %'!M:M,MATCH(L304,'HT(Away) %'!$A:$A,0)),"-")</f>
        <v>-</v>
      </c>
      <c r="S304" s="82" t="e">
        <f>IF(#REF! = "-", "-",IF(#REF! &gt;#REF!, "Casa Vence", IF(#REF! &lt;#REF!, "Fora Vence", "Jogo Parelho")))</f>
        <v>#REF!</v>
      </c>
      <c r="T304" s="82"/>
      <c r="U304" s="82"/>
      <c r="V304" s="82"/>
    </row>
    <row r="305" spans="3:22" ht="16.5" thickTop="1" thickBot="1" x14ac:dyDescent="0.3">
      <c r="C305" s="42" t="str">
        <f>IFERROR(INDEX(Jogos!A:A,MATCH(J305,Jogos!$J:$J,0)),"-")</f>
        <v>-</v>
      </c>
      <c r="D305" s="55" t="str">
        <f>IFERROR(INDEX('HT(Home) %'!M:M,MATCH(J305,'HT(Home) %'!$A:$A,0)),"-")</f>
        <v>-</v>
      </c>
      <c r="E305" s="55" t="str">
        <f>IFERROR(INDEX('HT(Home) %'!K:K,MATCH(J305,'HT(Home) %'!$A:$A,0)),"-")</f>
        <v>-</v>
      </c>
      <c r="F305" s="42">
        <f t="shared" si="8"/>
        <v>0</v>
      </c>
      <c r="G305" s="42" t="str">
        <f>IFERROR(INDEX(Matches!$N:$N,MATCH(J305,Matches!$B:$B,0)),"-")</f>
        <v>-</v>
      </c>
      <c r="H305" s="42" t="str">
        <f>IFERROR(INDEX(Matches!$O:$O,MATCH(J305,Matches!$B:$B,0)),"-")</f>
        <v>-</v>
      </c>
      <c r="I305" s="42" t="str">
        <f>IFERROR(INDEX(Matches!$P:$P,MATCH(J305,Matches!$B:$B,0)),"-")</f>
        <v>-</v>
      </c>
      <c r="J305" s="42" t="e">
        <f>INDEX(Jogos[[#This Row],[Column1]],1.8)</f>
        <v>#VALUE!</v>
      </c>
      <c r="K305" s="61" t="e">
        <f>INDEX(Jogos[[#This Row],[2]],1.8)</f>
        <v>#VALUE!</v>
      </c>
      <c r="L305" s="42" t="e">
        <f>INDEX(Jogos[[#This Row],[3]],1.8)</f>
        <v>#VALUE!</v>
      </c>
      <c r="M305" s="42" t="str">
        <f>IFERROR(INDEX(Matches!$W:$W,MATCH(L305,Matches!$B:$B,0)),"-")</f>
        <v>-</v>
      </c>
      <c r="N305" s="42" t="str">
        <f>IFERROR(INDEX(Matches!$X:$X,MATCH(L305,Matches!$B:$B,0)),"-")</f>
        <v>-</v>
      </c>
      <c r="O305" s="42" t="str">
        <f>IFERROR(INDEX(Matches!$Y:$Y,MATCH(L305,Matches!$B:$B,0)),"-")</f>
        <v>-</v>
      </c>
      <c r="P305" s="42">
        <f t="shared" si="9"/>
        <v>0</v>
      </c>
      <c r="Q305" s="55" t="str">
        <f>IFERROR(INDEX('HT(Away) %'!K:K,MATCH(L305,'HT(Away) %'!$A:$A,0)),"-")</f>
        <v>-</v>
      </c>
      <c r="R305" s="55" t="str">
        <f>IFERROR(INDEX('HT(Away) %'!M:M,MATCH(L305,'HT(Away) %'!$A:$A,0)),"-")</f>
        <v>-</v>
      </c>
      <c r="S305" s="82" t="e">
        <f>IF(#REF! = "-", "-",IF(#REF! &gt;#REF!, "Casa Vence", IF(#REF! &lt;#REF!, "Fora Vence", "Jogo Parelho")))</f>
        <v>#REF!</v>
      </c>
      <c r="T305" s="82"/>
      <c r="U305" s="82"/>
      <c r="V305" s="82"/>
    </row>
    <row r="306" spans="3:22" ht="16.5" thickTop="1" thickBot="1" x14ac:dyDescent="0.3">
      <c r="C306" s="42" t="str">
        <f>IFERROR(INDEX(Jogos!A:A,MATCH(J306,Jogos!$J:$J,0)),"-")</f>
        <v>-</v>
      </c>
      <c r="D306" s="55" t="str">
        <f>IFERROR(INDEX('HT(Home) %'!M:M,MATCH(J306,'HT(Home) %'!$A:$A,0)),"-")</f>
        <v>-</v>
      </c>
      <c r="E306" s="55" t="str">
        <f>IFERROR(INDEX('HT(Home) %'!K:K,MATCH(J306,'HT(Home) %'!$A:$A,0)),"-")</f>
        <v>-</v>
      </c>
      <c r="F306" s="42">
        <f t="shared" si="8"/>
        <v>0</v>
      </c>
      <c r="G306" s="42" t="str">
        <f>IFERROR(INDEX(Matches!$N:$N,MATCH(J306,Matches!$B:$B,0)),"-")</f>
        <v>-</v>
      </c>
      <c r="H306" s="42" t="str">
        <f>IFERROR(INDEX(Matches!$O:$O,MATCH(J306,Matches!$B:$B,0)),"-")</f>
        <v>-</v>
      </c>
      <c r="I306" s="42" t="str">
        <f>IFERROR(INDEX(Matches!$P:$P,MATCH(J306,Matches!$B:$B,0)),"-")</f>
        <v>-</v>
      </c>
      <c r="J306" s="42" t="e">
        <f>INDEX(Jogos[[#This Row],[Column1]],1.8)</f>
        <v>#VALUE!</v>
      </c>
      <c r="K306" s="61" t="e">
        <f>INDEX(Jogos[[#This Row],[2]],1.8)</f>
        <v>#VALUE!</v>
      </c>
      <c r="L306" s="42" t="e">
        <f>INDEX(Jogos[[#This Row],[3]],1.8)</f>
        <v>#VALUE!</v>
      </c>
      <c r="M306" s="42" t="str">
        <f>IFERROR(INDEX(Matches!$W:$W,MATCH(L306,Matches!$B:$B,0)),"-")</f>
        <v>-</v>
      </c>
      <c r="N306" s="42" t="str">
        <f>IFERROR(INDEX(Matches!$X:$X,MATCH(L306,Matches!$B:$B,0)),"-")</f>
        <v>-</v>
      </c>
      <c r="O306" s="42" t="str">
        <f>IFERROR(INDEX(Matches!$Y:$Y,MATCH(L306,Matches!$B:$B,0)),"-")</f>
        <v>-</v>
      </c>
      <c r="P306" s="42">
        <f t="shared" si="9"/>
        <v>0</v>
      </c>
      <c r="Q306" s="55" t="str">
        <f>IFERROR(INDEX('HT(Away) %'!K:K,MATCH(L306,'HT(Away) %'!$A:$A,0)),"-")</f>
        <v>-</v>
      </c>
      <c r="R306" s="55" t="str">
        <f>IFERROR(INDEX('HT(Away) %'!M:M,MATCH(L306,'HT(Away) %'!$A:$A,0)),"-")</f>
        <v>-</v>
      </c>
      <c r="S306" s="82" t="e">
        <f>IF(#REF! = "-", "-",IF(#REF! &gt;#REF!, "Casa Vence", IF(#REF! &lt;#REF!, "Fora Vence", "Jogo Parelho")))</f>
        <v>#REF!</v>
      </c>
      <c r="T306" s="82"/>
      <c r="U306" s="82"/>
      <c r="V306" s="82"/>
    </row>
    <row r="307" spans="3:22" ht="16.5" thickTop="1" thickBot="1" x14ac:dyDescent="0.3">
      <c r="C307" s="42" t="str">
        <f>IFERROR(INDEX(Jogos!A:A,MATCH(J307,Jogos!$J:$J,0)),"-")</f>
        <v>-</v>
      </c>
      <c r="D307" s="55" t="str">
        <f>IFERROR(INDEX('HT(Home) %'!M:M,MATCH(J307,'HT(Home) %'!$A:$A,0)),"-")</f>
        <v>-</v>
      </c>
      <c r="E307" s="55" t="str">
        <f>IFERROR(INDEX('HT(Home) %'!K:K,MATCH(J307,'HT(Home) %'!$A:$A,0)),"-")</f>
        <v>-</v>
      </c>
      <c r="F307" s="42">
        <f t="shared" si="8"/>
        <v>0</v>
      </c>
      <c r="G307" s="42" t="str">
        <f>IFERROR(INDEX(Matches!$N:$N,MATCH(J307,Matches!$B:$B,0)),"-")</f>
        <v>-</v>
      </c>
      <c r="H307" s="42" t="str">
        <f>IFERROR(INDEX(Matches!$O:$O,MATCH(J307,Matches!$B:$B,0)),"-")</f>
        <v>-</v>
      </c>
      <c r="I307" s="42" t="str">
        <f>IFERROR(INDEX(Matches!$P:$P,MATCH(J307,Matches!$B:$B,0)),"-")</f>
        <v>-</v>
      </c>
      <c r="J307" s="42" t="e">
        <f>INDEX(Jogos[[#This Row],[Column1]],1.8)</f>
        <v>#VALUE!</v>
      </c>
      <c r="K307" s="61" t="e">
        <f>INDEX(Jogos[[#This Row],[2]],1.8)</f>
        <v>#VALUE!</v>
      </c>
      <c r="L307" s="42" t="e">
        <f>INDEX(Jogos[[#This Row],[3]],1.8)</f>
        <v>#VALUE!</v>
      </c>
      <c r="M307" s="42" t="str">
        <f>IFERROR(INDEX(Matches!$W:$W,MATCH(L307,Matches!$B:$B,0)),"-")</f>
        <v>-</v>
      </c>
      <c r="N307" s="42" t="str">
        <f>IFERROR(INDEX(Matches!$X:$X,MATCH(L307,Matches!$B:$B,0)),"-")</f>
        <v>-</v>
      </c>
      <c r="O307" s="42" t="str">
        <f>IFERROR(INDEX(Matches!$Y:$Y,MATCH(L307,Matches!$B:$B,0)),"-")</f>
        <v>-</v>
      </c>
      <c r="P307" s="42">
        <f t="shared" si="9"/>
        <v>0</v>
      </c>
      <c r="Q307" s="55" t="str">
        <f>IFERROR(INDEX('HT(Away) %'!K:K,MATCH(L307,'HT(Away) %'!$A:$A,0)),"-")</f>
        <v>-</v>
      </c>
      <c r="R307" s="55" t="str">
        <f>IFERROR(INDEX('HT(Away) %'!M:M,MATCH(L307,'HT(Away) %'!$A:$A,0)),"-")</f>
        <v>-</v>
      </c>
      <c r="S307" s="82" t="e">
        <f>IF(#REF! = "-", "-",IF(#REF! &gt;#REF!, "Casa Vence", IF(#REF! &lt;#REF!, "Fora Vence", "Jogo Parelho")))</f>
        <v>#REF!</v>
      </c>
      <c r="T307" s="82"/>
      <c r="U307" s="82"/>
      <c r="V307" s="82"/>
    </row>
    <row r="308" spans="3:22" ht="16.5" thickTop="1" thickBot="1" x14ac:dyDescent="0.3">
      <c r="C308" s="42" t="str">
        <f>IFERROR(INDEX(Jogos!A:A,MATCH(J308,Jogos!$J:$J,0)),"-")</f>
        <v>-</v>
      </c>
      <c r="D308" s="55" t="str">
        <f>IFERROR(INDEX('HT(Home) %'!M:M,MATCH(J308,'HT(Home) %'!$A:$A,0)),"-")</f>
        <v>-</v>
      </c>
      <c r="E308" s="55" t="str">
        <f>IFERROR(INDEX('HT(Home) %'!K:K,MATCH(J308,'HT(Home) %'!$A:$A,0)),"-")</f>
        <v>-</v>
      </c>
      <c r="F308" s="42">
        <f t="shared" si="8"/>
        <v>0</v>
      </c>
      <c r="G308" s="42" t="str">
        <f>IFERROR(INDEX(Matches!$N:$N,MATCH(J308,Matches!$B:$B,0)),"-")</f>
        <v>-</v>
      </c>
      <c r="H308" s="42" t="str">
        <f>IFERROR(INDEX(Matches!$O:$O,MATCH(J308,Matches!$B:$B,0)),"-")</f>
        <v>-</v>
      </c>
      <c r="I308" s="42" t="str">
        <f>IFERROR(INDEX(Matches!$P:$P,MATCH(J308,Matches!$B:$B,0)),"-")</f>
        <v>-</v>
      </c>
      <c r="J308" s="42" t="e">
        <f>INDEX(Jogos[[#This Row],[Column1]],1.8)</f>
        <v>#VALUE!</v>
      </c>
      <c r="K308" s="61" t="e">
        <f>INDEX(Jogos[[#This Row],[2]],1.8)</f>
        <v>#VALUE!</v>
      </c>
      <c r="L308" s="42" t="e">
        <f>INDEX(Jogos[[#This Row],[3]],1.8)</f>
        <v>#VALUE!</v>
      </c>
      <c r="M308" s="42" t="str">
        <f>IFERROR(INDEX(Matches!$W:$W,MATCH(L308,Matches!$B:$B,0)),"-")</f>
        <v>-</v>
      </c>
      <c r="N308" s="42" t="str">
        <f>IFERROR(INDEX(Matches!$X:$X,MATCH(L308,Matches!$B:$B,0)),"-")</f>
        <v>-</v>
      </c>
      <c r="O308" s="42" t="str">
        <f>IFERROR(INDEX(Matches!$Y:$Y,MATCH(L308,Matches!$B:$B,0)),"-")</f>
        <v>-</v>
      </c>
      <c r="P308" s="42">
        <f t="shared" si="9"/>
        <v>0</v>
      </c>
      <c r="Q308" s="55" t="str">
        <f>IFERROR(INDEX('HT(Away) %'!K:K,MATCH(L308,'HT(Away) %'!$A:$A,0)),"-")</f>
        <v>-</v>
      </c>
      <c r="R308" s="55" t="str">
        <f>IFERROR(INDEX('HT(Away) %'!M:M,MATCH(L308,'HT(Away) %'!$A:$A,0)),"-")</f>
        <v>-</v>
      </c>
      <c r="S308" s="82" t="e">
        <f>IF(#REF! = "-", "-",IF(#REF! &gt;#REF!, "Casa Vence", IF(#REF! &lt;#REF!, "Fora Vence", "Jogo Parelho")))</f>
        <v>#REF!</v>
      </c>
      <c r="T308" s="82"/>
      <c r="U308" s="82"/>
      <c r="V308" s="82"/>
    </row>
    <row r="309" spans="3:22" ht="16.5" thickTop="1" thickBot="1" x14ac:dyDescent="0.3">
      <c r="C309" s="42" t="str">
        <f>IFERROR(INDEX(Jogos!A:A,MATCH(J309,Jogos!$J:$J,0)),"-")</f>
        <v>-</v>
      </c>
      <c r="D309" s="55" t="str">
        <f>IFERROR(INDEX('HT(Home) %'!M:M,MATCH(J309,'HT(Home) %'!$A:$A,0)),"-")</f>
        <v>-</v>
      </c>
      <c r="E309" s="55" t="str">
        <f>IFERROR(INDEX('HT(Home) %'!K:K,MATCH(J309,'HT(Home) %'!$A:$A,0)),"-")</f>
        <v>-</v>
      </c>
      <c r="F309" s="42">
        <f t="shared" si="8"/>
        <v>0</v>
      </c>
      <c r="G309" s="42" t="str">
        <f>IFERROR(INDEX(Matches!$N:$N,MATCH(J309,Matches!$B:$B,0)),"-")</f>
        <v>-</v>
      </c>
      <c r="H309" s="42" t="str">
        <f>IFERROR(INDEX(Matches!$O:$O,MATCH(J309,Matches!$B:$B,0)),"-")</f>
        <v>-</v>
      </c>
      <c r="I309" s="42" t="str">
        <f>IFERROR(INDEX(Matches!$P:$P,MATCH(J309,Matches!$B:$B,0)),"-")</f>
        <v>-</v>
      </c>
      <c r="J309" s="42" t="e">
        <f>INDEX(Jogos[[#This Row],[Column1]],1.8)</f>
        <v>#VALUE!</v>
      </c>
      <c r="K309" s="61" t="e">
        <f>INDEX(Jogos[[#This Row],[2]],1.8)</f>
        <v>#VALUE!</v>
      </c>
      <c r="L309" s="42" t="e">
        <f>INDEX(Jogos[[#This Row],[3]],1.8)</f>
        <v>#VALUE!</v>
      </c>
      <c r="M309" s="42" t="str">
        <f>IFERROR(INDEX(Matches!$W:$W,MATCH(L309,Matches!$B:$B,0)),"-")</f>
        <v>-</v>
      </c>
      <c r="N309" s="42" t="str">
        <f>IFERROR(INDEX(Matches!$X:$X,MATCH(L309,Matches!$B:$B,0)),"-")</f>
        <v>-</v>
      </c>
      <c r="O309" s="42" t="str">
        <f>IFERROR(INDEX(Matches!$Y:$Y,MATCH(L309,Matches!$B:$B,0)),"-")</f>
        <v>-</v>
      </c>
      <c r="P309" s="42">
        <f t="shared" si="9"/>
        <v>0</v>
      </c>
      <c r="Q309" s="55" t="str">
        <f>IFERROR(INDEX('HT(Away) %'!K:K,MATCH(L309,'HT(Away) %'!$A:$A,0)),"-")</f>
        <v>-</v>
      </c>
      <c r="R309" s="55" t="str">
        <f>IFERROR(INDEX('HT(Away) %'!M:M,MATCH(L309,'HT(Away) %'!$A:$A,0)),"-")</f>
        <v>-</v>
      </c>
      <c r="S309" s="82" t="e">
        <f>IF(#REF! = "-", "-",IF(#REF! &gt;#REF!, "Casa Vence", IF(#REF! &lt;#REF!, "Fora Vence", "Jogo Parelho")))</f>
        <v>#REF!</v>
      </c>
      <c r="T309" s="82"/>
      <c r="U309" s="82"/>
      <c r="V309" s="82"/>
    </row>
    <row r="310" spans="3:22" ht="16.5" thickTop="1" thickBot="1" x14ac:dyDescent="0.3">
      <c r="C310" s="42" t="str">
        <f>IFERROR(INDEX(Jogos!A:A,MATCH(J310,Jogos!$J:$J,0)),"-")</f>
        <v>-</v>
      </c>
      <c r="D310" s="55" t="str">
        <f>IFERROR(INDEX('HT(Home) %'!M:M,MATCH(J310,'HT(Home) %'!$A:$A,0)),"-")</f>
        <v>-</v>
      </c>
      <c r="E310" s="55" t="str">
        <f>IFERROR(INDEX('HT(Home) %'!K:K,MATCH(J310,'HT(Home) %'!$A:$A,0)),"-")</f>
        <v>-</v>
      </c>
      <c r="F310" s="42">
        <f t="shared" si="8"/>
        <v>0</v>
      </c>
      <c r="G310" s="42" t="str">
        <f>IFERROR(INDEX(Matches!$N:$N,MATCH(J310,Matches!$B:$B,0)),"-")</f>
        <v>-</v>
      </c>
      <c r="H310" s="42" t="str">
        <f>IFERROR(INDEX(Matches!$O:$O,MATCH(J310,Matches!$B:$B,0)),"-")</f>
        <v>-</v>
      </c>
      <c r="I310" s="42" t="str">
        <f>IFERROR(INDEX(Matches!$P:$P,MATCH(J310,Matches!$B:$B,0)),"-")</f>
        <v>-</v>
      </c>
      <c r="J310" s="42" t="e">
        <f>INDEX(Jogos[[#This Row],[Column1]],1.8)</f>
        <v>#VALUE!</v>
      </c>
      <c r="K310" s="61" t="e">
        <f>INDEX(Jogos[[#This Row],[2]],1.8)</f>
        <v>#VALUE!</v>
      </c>
      <c r="L310" s="42" t="e">
        <f>INDEX(Jogos[[#This Row],[3]],1.8)</f>
        <v>#VALUE!</v>
      </c>
      <c r="M310" s="42" t="str">
        <f>IFERROR(INDEX(Matches!$W:$W,MATCH(L310,Matches!$B:$B,0)),"-")</f>
        <v>-</v>
      </c>
      <c r="N310" s="42" t="str">
        <f>IFERROR(INDEX(Matches!$X:$X,MATCH(L310,Matches!$B:$B,0)),"-")</f>
        <v>-</v>
      </c>
      <c r="O310" s="42" t="str">
        <f>IFERROR(INDEX(Matches!$Y:$Y,MATCH(L310,Matches!$B:$B,0)),"-")</f>
        <v>-</v>
      </c>
      <c r="P310" s="42">
        <f t="shared" si="9"/>
        <v>0</v>
      </c>
      <c r="Q310" s="55" t="str">
        <f>IFERROR(INDEX('HT(Away) %'!K:K,MATCH(L310,'HT(Away) %'!$A:$A,0)),"-")</f>
        <v>-</v>
      </c>
      <c r="R310" s="55" t="str">
        <f>IFERROR(INDEX('HT(Away) %'!M:M,MATCH(L310,'HT(Away) %'!$A:$A,0)),"-")</f>
        <v>-</v>
      </c>
      <c r="S310" s="82" t="e">
        <f>IF(#REF! = "-", "-",IF(#REF! &gt;#REF!, "Casa Vence", IF(#REF! &lt;#REF!, "Fora Vence", "Jogo Parelho")))</f>
        <v>#REF!</v>
      </c>
      <c r="T310" s="82"/>
      <c r="U310" s="82"/>
      <c r="V310" s="82"/>
    </row>
    <row r="311" spans="3:22" ht="16.5" thickTop="1" thickBot="1" x14ac:dyDescent="0.3">
      <c r="C311" s="42" t="str">
        <f>IFERROR(INDEX(Jogos!A:A,MATCH(J311,Jogos!$J:$J,0)),"-")</f>
        <v>-</v>
      </c>
      <c r="D311" s="55" t="str">
        <f>IFERROR(INDEX('HT(Home) %'!M:M,MATCH(J311,'HT(Home) %'!$A:$A,0)),"-")</f>
        <v>-</v>
      </c>
      <c r="E311" s="55" t="str">
        <f>IFERROR(INDEX('HT(Home) %'!K:K,MATCH(J311,'HT(Home) %'!$A:$A,0)),"-")</f>
        <v>-</v>
      </c>
      <c r="F311" s="42">
        <f t="shared" si="8"/>
        <v>0</v>
      </c>
      <c r="G311" s="42" t="str">
        <f>IFERROR(INDEX(Matches!$N:$N,MATCH(J311,Matches!$B:$B,0)),"-")</f>
        <v>-</v>
      </c>
      <c r="H311" s="42" t="str">
        <f>IFERROR(INDEX(Matches!$O:$O,MATCH(J311,Matches!$B:$B,0)),"-")</f>
        <v>-</v>
      </c>
      <c r="I311" s="42" t="str">
        <f>IFERROR(INDEX(Matches!$P:$P,MATCH(J311,Matches!$B:$B,0)),"-")</f>
        <v>-</v>
      </c>
      <c r="J311" s="42" t="e">
        <f>INDEX(Jogos[[#This Row],[Column1]],1.8)</f>
        <v>#VALUE!</v>
      </c>
      <c r="K311" s="61" t="e">
        <f>INDEX(Jogos[[#This Row],[2]],1.8)</f>
        <v>#VALUE!</v>
      </c>
      <c r="L311" s="42" t="e">
        <f>INDEX(Jogos[[#This Row],[3]],1.8)</f>
        <v>#VALUE!</v>
      </c>
      <c r="M311" s="42" t="str">
        <f>IFERROR(INDEX(Matches!$W:$W,MATCH(L311,Matches!$B:$B,0)),"-")</f>
        <v>-</v>
      </c>
      <c r="N311" s="42" t="str">
        <f>IFERROR(INDEX(Matches!$X:$X,MATCH(L311,Matches!$B:$B,0)),"-")</f>
        <v>-</v>
      </c>
      <c r="O311" s="42" t="str">
        <f>IFERROR(INDEX(Matches!$Y:$Y,MATCH(L311,Matches!$B:$B,0)),"-")</f>
        <v>-</v>
      </c>
      <c r="P311" s="42">
        <f t="shared" si="9"/>
        <v>0</v>
      </c>
      <c r="Q311" s="55" t="str">
        <f>IFERROR(INDEX('HT(Away) %'!K:K,MATCH(L311,'HT(Away) %'!$A:$A,0)),"-")</f>
        <v>-</v>
      </c>
      <c r="R311" s="55" t="str">
        <f>IFERROR(INDEX('HT(Away) %'!M:M,MATCH(L311,'HT(Away) %'!$A:$A,0)),"-")</f>
        <v>-</v>
      </c>
      <c r="S311" s="82" t="e">
        <f>IF(#REF! = "-", "-",IF(#REF! &gt;#REF!, "Casa Vence", IF(#REF! &lt;#REF!, "Fora Vence", "Jogo Parelho")))</f>
        <v>#REF!</v>
      </c>
      <c r="T311" s="82"/>
      <c r="U311" s="82"/>
      <c r="V311" s="82"/>
    </row>
    <row r="312" spans="3:22" ht="16.5" thickTop="1" thickBot="1" x14ac:dyDescent="0.3">
      <c r="C312" s="42" t="str">
        <f>IFERROR(INDEX(Jogos!A:A,MATCH(J312,Jogos!$J:$J,0)),"-")</f>
        <v>-</v>
      </c>
      <c r="D312" s="55" t="str">
        <f>IFERROR(INDEX('HT(Home) %'!M:M,MATCH(J312,'HT(Home) %'!$A:$A,0)),"-")</f>
        <v>-</v>
      </c>
      <c r="E312" s="55" t="str">
        <f>IFERROR(INDEX('HT(Home) %'!K:K,MATCH(J312,'HT(Home) %'!$A:$A,0)),"-")</f>
        <v>-</v>
      </c>
      <c r="F312" s="42">
        <f t="shared" si="8"/>
        <v>0</v>
      </c>
      <c r="G312" s="42" t="str">
        <f>IFERROR(INDEX(Matches!$N:$N,MATCH(J312,Matches!$B:$B,0)),"-")</f>
        <v>-</v>
      </c>
      <c r="H312" s="42" t="str">
        <f>IFERROR(INDEX(Matches!$O:$O,MATCH(J312,Matches!$B:$B,0)),"-")</f>
        <v>-</v>
      </c>
      <c r="I312" s="42" t="str">
        <f>IFERROR(INDEX(Matches!$P:$P,MATCH(J312,Matches!$B:$B,0)),"-")</f>
        <v>-</v>
      </c>
      <c r="J312" s="42" t="e">
        <f>INDEX(Jogos[[#This Row],[Column1]],1.8)</f>
        <v>#VALUE!</v>
      </c>
      <c r="K312" s="61" t="e">
        <f>INDEX(Jogos[[#This Row],[2]],1.8)</f>
        <v>#VALUE!</v>
      </c>
      <c r="L312" s="42" t="e">
        <f>INDEX(Jogos[[#This Row],[3]],1.8)</f>
        <v>#VALUE!</v>
      </c>
      <c r="M312" s="42" t="str">
        <f>IFERROR(INDEX(Matches!$W:$W,MATCH(L312,Matches!$B:$B,0)),"-")</f>
        <v>-</v>
      </c>
      <c r="N312" s="42" t="str">
        <f>IFERROR(INDEX(Matches!$X:$X,MATCH(L312,Matches!$B:$B,0)),"-")</f>
        <v>-</v>
      </c>
      <c r="O312" s="42" t="str">
        <f>IFERROR(INDEX(Matches!$Y:$Y,MATCH(L312,Matches!$B:$B,0)),"-")</f>
        <v>-</v>
      </c>
      <c r="P312" s="42">
        <f t="shared" si="9"/>
        <v>0</v>
      </c>
      <c r="Q312" s="55" t="str">
        <f>IFERROR(INDEX('HT(Away) %'!K:K,MATCH(L312,'HT(Away) %'!$A:$A,0)),"-")</f>
        <v>-</v>
      </c>
      <c r="R312" s="55" t="str">
        <f>IFERROR(INDEX('HT(Away) %'!M:M,MATCH(L312,'HT(Away) %'!$A:$A,0)),"-")</f>
        <v>-</v>
      </c>
      <c r="S312" s="82" t="e">
        <f>IF(#REF! = "-", "-",IF(#REF! &gt;#REF!, "Casa Vence", IF(#REF! &lt;#REF!, "Fora Vence", "Jogo Parelho")))</f>
        <v>#REF!</v>
      </c>
      <c r="T312" s="82"/>
      <c r="U312" s="82"/>
      <c r="V312" s="82"/>
    </row>
    <row r="313" spans="3:22" ht="16.5" thickTop="1" thickBot="1" x14ac:dyDescent="0.3">
      <c r="C313" s="42" t="str">
        <f>IFERROR(INDEX(Jogos!A:A,MATCH(J313,Jogos!$J:$J,0)),"-")</f>
        <v>-</v>
      </c>
      <c r="D313" s="55" t="str">
        <f>IFERROR(INDEX('HT(Home) %'!M:M,MATCH(J313,'HT(Home) %'!$A:$A,0)),"-")</f>
        <v>-</v>
      </c>
      <c r="E313" s="55" t="str">
        <f>IFERROR(INDEX('HT(Home) %'!K:K,MATCH(J313,'HT(Home) %'!$A:$A,0)),"-")</f>
        <v>-</v>
      </c>
      <c r="F313" s="42">
        <f t="shared" si="8"/>
        <v>0</v>
      </c>
      <c r="G313" s="42" t="str">
        <f>IFERROR(INDEX(Matches!$N:$N,MATCH(J313,Matches!$B:$B,0)),"-")</f>
        <v>-</v>
      </c>
      <c r="H313" s="42" t="str">
        <f>IFERROR(INDEX(Matches!$O:$O,MATCH(J313,Matches!$B:$B,0)),"-")</f>
        <v>-</v>
      </c>
      <c r="I313" s="42" t="str">
        <f>IFERROR(INDEX(Matches!$P:$P,MATCH(J313,Matches!$B:$B,0)),"-")</f>
        <v>-</v>
      </c>
      <c r="J313" s="42" t="e">
        <f>INDEX(Jogos[[#This Row],[Column1]],1.8)</f>
        <v>#VALUE!</v>
      </c>
      <c r="K313" s="61" t="e">
        <f>INDEX(Jogos[[#This Row],[2]],1.8)</f>
        <v>#VALUE!</v>
      </c>
      <c r="L313" s="42" t="e">
        <f>INDEX(Jogos[[#This Row],[3]],1.8)</f>
        <v>#VALUE!</v>
      </c>
      <c r="M313" s="42" t="str">
        <f>IFERROR(INDEX(Matches!$W:$W,MATCH(L313,Matches!$B:$B,0)),"-")</f>
        <v>-</v>
      </c>
      <c r="N313" s="42" t="str">
        <f>IFERROR(INDEX(Matches!$X:$X,MATCH(L313,Matches!$B:$B,0)),"-")</f>
        <v>-</v>
      </c>
      <c r="O313" s="42" t="str">
        <f>IFERROR(INDEX(Matches!$Y:$Y,MATCH(L313,Matches!$B:$B,0)),"-")</f>
        <v>-</v>
      </c>
      <c r="P313" s="42">
        <f t="shared" si="9"/>
        <v>0</v>
      </c>
      <c r="Q313" s="55" t="str">
        <f>IFERROR(INDEX('HT(Away) %'!K:K,MATCH(L313,'HT(Away) %'!$A:$A,0)),"-")</f>
        <v>-</v>
      </c>
      <c r="R313" s="55" t="str">
        <f>IFERROR(INDEX('HT(Away) %'!M:M,MATCH(L313,'HT(Away) %'!$A:$A,0)),"-")</f>
        <v>-</v>
      </c>
      <c r="S313" s="82" t="e">
        <f>IF(#REF! = "-", "-",IF(#REF! &gt;#REF!, "Casa Vence", IF(#REF! &lt;#REF!, "Fora Vence", "Jogo Parelho")))</f>
        <v>#REF!</v>
      </c>
      <c r="T313" s="82"/>
      <c r="U313" s="82"/>
      <c r="V313" s="82"/>
    </row>
    <row r="314" spans="3:22" ht="16.5" thickTop="1" thickBot="1" x14ac:dyDescent="0.3">
      <c r="C314" s="42" t="str">
        <f>IFERROR(INDEX(Jogos!A:A,MATCH(J314,Jogos!$J:$J,0)),"-")</f>
        <v>-</v>
      </c>
      <c r="D314" s="55" t="str">
        <f>IFERROR(INDEX('HT(Home) %'!M:M,MATCH(J314,'HT(Home) %'!$A:$A,0)),"-")</f>
        <v>-</v>
      </c>
      <c r="E314" s="55" t="str">
        <f>IFERROR(INDEX('HT(Home) %'!K:K,MATCH(J314,'HT(Home) %'!$A:$A,0)),"-")</f>
        <v>-</v>
      </c>
      <c r="F314" s="42">
        <f t="shared" si="8"/>
        <v>0</v>
      </c>
      <c r="G314" s="42" t="str">
        <f>IFERROR(INDEX(Matches!$N:$N,MATCH(J314,Matches!$B:$B,0)),"-")</f>
        <v>-</v>
      </c>
      <c r="H314" s="42" t="str">
        <f>IFERROR(INDEX(Matches!$O:$O,MATCH(J314,Matches!$B:$B,0)),"-")</f>
        <v>-</v>
      </c>
      <c r="I314" s="42" t="str">
        <f>IFERROR(INDEX(Matches!$P:$P,MATCH(J314,Matches!$B:$B,0)),"-")</f>
        <v>-</v>
      </c>
      <c r="J314" s="42" t="e">
        <f>INDEX(Jogos[[#This Row],[Column1]],1.8)</f>
        <v>#VALUE!</v>
      </c>
      <c r="K314" s="61" t="e">
        <f>INDEX(Jogos[[#This Row],[2]],1.8)</f>
        <v>#VALUE!</v>
      </c>
      <c r="L314" s="42" t="e">
        <f>INDEX(Jogos[[#This Row],[3]],1.8)</f>
        <v>#VALUE!</v>
      </c>
      <c r="M314" s="42" t="str">
        <f>IFERROR(INDEX(Matches!$W:$W,MATCH(L314,Matches!$B:$B,0)),"-")</f>
        <v>-</v>
      </c>
      <c r="N314" s="42" t="str">
        <f>IFERROR(INDEX(Matches!$X:$X,MATCH(L314,Matches!$B:$B,0)),"-")</f>
        <v>-</v>
      </c>
      <c r="O314" s="42" t="str">
        <f>IFERROR(INDEX(Matches!$Y:$Y,MATCH(L314,Matches!$B:$B,0)),"-")</f>
        <v>-</v>
      </c>
      <c r="P314" s="42">
        <f t="shared" si="9"/>
        <v>0</v>
      </c>
      <c r="Q314" s="55" t="str">
        <f>IFERROR(INDEX('HT(Away) %'!K:K,MATCH(L314,'HT(Away) %'!$A:$A,0)),"-")</f>
        <v>-</v>
      </c>
      <c r="R314" s="55" t="str">
        <f>IFERROR(INDEX('HT(Away) %'!M:M,MATCH(L314,'HT(Away) %'!$A:$A,0)),"-")</f>
        <v>-</v>
      </c>
      <c r="S314" s="82" t="e">
        <f>IF(#REF! = "-", "-",IF(#REF! &gt;#REF!, "Casa Vence", IF(#REF! &lt;#REF!, "Fora Vence", "Jogo Parelho")))</f>
        <v>#REF!</v>
      </c>
      <c r="T314" s="82"/>
      <c r="U314" s="82"/>
      <c r="V314" s="82"/>
    </row>
    <row r="315" spans="3:22" ht="16.5" thickTop="1" thickBot="1" x14ac:dyDescent="0.3">
      <c r="C315" s="42" t="str">
        <f>IFERROR(INDEX(Jogos!A:A,MATCH(J315,Jogos!$J:$J,0)),"-")</f>
        <v>-</v>
      </c>
      <c r="D315" s="55" t="str">
        <f>IFERROR(INDEX('HT(Home) %'!M:M,MATCH(J315,'HT(Home) %'!$A:$A,0)),"-")</f>
        <v>-</v>
      </c>
      <c r="E315" s="55" t="str">
        <f>IFERROR(INDEX('HT(Home) %'!K:K,MATCH(J315,'HT(Home) %'!$A:$A,0)),"-")</f>
        <v>-</v>
      </c>
      <c r="F315" s="42">
        <f t="shared" si="8"/>
        <v>0</v>
      </c>
      <c r="G315" s="42" t="str">
        <f>IFERROR(INDEX(Matches!$N:$N,MATCH(J315,Matches!$B:$B,0)),"-")</f>
        <v>-</v>
      </c>
      <c r="H315" s="42" t="str">
        <f>IFERROR(INDEX(Matches!$O:$O,MATCH(J315,Matches!$B:$B,0)),"-")</f>
        <v>-</v>
      </c>
      <c r="I315" s="42" t="str">
        <f>IFERROR(INDEX(Matches!$P:$P,MATCH(J315,Matches!$B:$B,0)),"-")</f>
        <v>-</v>
      </c>
      <c r="J315" s="42" t="e">
        <f>INDEX(Jogos[[#This Row],[Column1]],1.8)</f>
        <v>#VALUE!</v>
      </c>
      <c r="K315" s="61" t="e">
        <f>INDEX(Jogos[[#This Row],[2]],1.8)</f>
        <v>#VALUE!</v>
      </c>
      <c r="L315" s="42" t="e">
        <f>INDEX(Jogos[[#This Row],[3]],1.8)</f>
        <v>#VALUE!</v>
      </c>
      <c r="M315" s="42" t="str">
        <f>IFERROR(INDEX(Matches!$W:$W,MATCH(L315,Matches!$B:$B,0)),"-")</f>
        <v>-</v>
      </c>
      <c r="N315" s="42" t="str">
        <f>IFERROR(INDEX(Matches!$X:$X,MATCH(L315,Matches!$B:$B,0)),"-")</f>
        <v>-</v>
      </c>
      <c r="O315" s="42" t="str">
        <f>IFERROR(INDEX(Matches!$Y:$Y,MATCH(L315,Matches!$B:$B,0)),"-")</f>
        <v>-</v>
      </c>
      <c r="P315" s="42">
        <f t="shared" si="9"/>
        <v>0</v>
      </c>
      <c r="Q315" s="55" t="str">
        <f>IFERROR(INDEX('HT(Away) %'!K:K,MATCH(L315,'HT(Away) %'!$A:$A,0)),"-")</f>
        <v>-</v>
      </c>
      <c r="R315" s="55" t="str">
        <f>IFERROR(INDEX('HT(Away) %'!M:M,MATCH(L315,'HT(Away) %'!$A:$A,0)),"-")</f>
        <v>-</v>
      </c>
      <c r="S315" s="82" t="e">
        <f>IF(#REF! = "-", "-",IF(#REF! &gt;#REF!, "Casa Vence", IF(#REF! &lt;#REF!, "Fora Vence", "Jogo Parelho")))</f>
        <v>#REF!</v>
      </c>
      <c r="T315" s="82"/>
      <c r="U315" s="82"/>
      <c r="V315" s="82"/>
    </row>
    <row r="316" spans="3:22" ht="16.5" thickTop="1" thickBot="1" x14ac:dyDescent="0.3">
      <c r="C316" s="42" t="str">
        <f>IFERROR(INDEX(Jogos!A:A,MATCH(J316,Jogos!$J:$J,0)),"-")</f>
        <v>-</v>
      </c>
      <c r="D316" s="55" t="str">
        <f>IFERROR(INDEX('HT(Home) %'!M:M,MATCH(J316,'HT(Home) %'!$A:$A,0)),"-")</f>
        <v>-</v>
      </c>
      <c r="E316" s="55" t="str">
        <f>IFERROR(INDEX('HT(Home) %'!K:K,MATCH(J316,'HT(Home) %'!$A:$A,0)),"-")</f>
        <v>-</v>
      </c>
      <c r="F316" s="42">
        <f t="shared" si="8"/>
        <v>0</v>
      </c>
      <c r="G316" s="42" t="str">
        <f>IFERROR(INDEX(Matches!$N:$N,MATCH(J316,Matches!$B:$B,0)),"-")</f>
        <v>-</v>
      </c>
      <c r="H316" s="42" t="str">
        <f>IFERROR(INDEX(Matches!$O:$O,MATCH(J316,Matches!$B:$B,0)),"-")</f>
        <v>-</v>
      </c>
      <c r="I316" s="42" t="str">
        <f>IFERROR(INDEX(Matches!$P:$P,MATCH(J316,Matches!$B:$B,0)),"-")</f>
        <v>-</v>
      </c>
      <c r="J316" s="42" t="e">
        <f>INDEX(Jogos[[#This Row],[Column1]],1.8)</f>
        <v>#VALUE!</v>
      </c>
      <c r="K316" s="61" t="e">
        <f>INDEX(Jogos[[#This Row],[2]],1.8)</f>
        <v>#VALUE!</v>
      </c>
      <c r="L316" s="42" t="e">
        <f>INDEX(Jogos[[#This Row],[3]],1.8)</f>
        <v>#VALUE!</v>
      </c>
      <c r="M316" s="42" t="str">
        <f>IFERROR(INDEX(Matches!$W:$W,MATCH(L316,Matches!$B:$B,0)),"-")</f>
        <v>-</v>
      </c>
      <c r="N316" s="42" t="str">
        <f>IFERROR(INDEX(Matches!$X:$X,MATCH(L316,Matches!$B:$B,0)),"-")</f>
        <v>-</v>
      </c>
      <c r="O316" s="42" t="str">
        <f>IFERROR(INDEX(Matches!$Y:$Y,MATCH(L316,Matches!$B:$B,0)),"-")</f>
        <v>-</v>
      </c>
      <c r="P316" s="42">
        <f t="shared" si="9"/>
        <v>0</v>
      </c>
      <c r="Q316" s="55" t="str">
        <f>IFERROR(INDEX('HT(Away) %'!K:K,MATCH(L316,'HT(Away) %'!$A:$A,0)),"-")</f>
        <v>-</v>
      </c>
      <c r="R316" s="55" t="str">
        <f>IFERROR(INDEX('HT(Away) %'!M:M,MATCH(L316,'HT(Away) %'!$A:$A,0)),"-")</f>
        <v>-</v>
      </c>
      <c r="S316" s="82" t="e">
        <f>IF(#REF! = "-", "-",IF(#REF! &gt;#REF!, "Casa Vence", IF(#REF! &lt;#REF!, "Fora Vence", "Jogo Parelho")))</f>
        <v>#REF!</v>
      </c>
      <c r="T316" s="82"/>
      <c r="U316" s="82"/>
      <c r="V316" s="82"/>
    </row>
    <row r="317" spans="3:22" ht="16.5" thickTop="1" thickBot="1" x14ac:dyDescent="0.3">
      <c r="C317" s="42" t="str">
        <f>IFERROR(INDEX(Jogos!A:A,MATCH(J317,Jogos!$J:$J,0)),"-")</f>
        <v>-</v>
      </c>
      <c r="D317" s="55" t="str">
        <f>IFERROR(INDEX('HT(Home) %'!M:M,MATCH(J317,'HT(Home) %'!$A:$A,0)),"-")</f>
        <v>-</v>
      </c>
      <c r="E317" s="55" t="str">
        <f>IFERROR(INDEX('HT(Home) %'!K:K,MATCH(J317,'HT(Home) %'!$A:$A,0)),"-")</f>
        <v>-</v>
      </c>
      <c r="F317" s="42">
        <f t="shared" si="8"/>
        <v>0</v>
      </c>
      <c r="G317" s="42" t="str">
        <f>IFERROR(INDEX(Matches!$N:$N,MATCH(J317,Matches!$B:$B,0)),"-")</f>
        <v>-</v>
      </c>
      <c r="H317" s="42" t="str">
        <f>IFERROR(INDEX(Matches!$O:$O,MATCH(J317,Matches!$B:$B,0)),"-")</f>
        <v>-</v>
      </c>
      <c r="I317" s="42" t="str">
        <f>IFERROR(INDEX(Matches!$P:$P,MATCH(J317,Matches!$B:$B,0)),"-")</f>
        <v>-</v>
      </c>
      <c r="J317" s="42" t="e">
        <f>INDEX(Jogos[[#This Row],[Column1]],1.8)</f>
        <v>#VALUE!</v>
      </c>
      <c r="K317" s="61" t="e">
        <f>INDEX(Jogos[[#This Row],[2]],1.8)</f>
        <v>#VALUE!</v>
      </c>
      <c r="L317" s="42" t="e">
        <f>INDEX(Jogos[[#This Row],[3]],1.8)</f>
        <v>#VALUE!</v>
      </c>
      <c r="M317" s="42" t="str">
        <f>IFERROR(INDEX(Matches!$W:$W,MATCH(L317,Matches!$B:$B,0)),"-")</f>
        <v>-</v>
      </c>
      <c r="N317" s="42" t="str">
        <f>IFERROR(INDEX(Matches!$X:$X,MATCH(L317,Matches!$B:$B,0)),"-")</f>
        <v>-</v>
      </c>
      <c r="O317" s="42" t="str">
        <f>IFERROR(INDEX(Matches!$Y:$Y,MATCH(L317,Matches!$B:$B,0)),"-")</f>
        <v>-</v>
      </c>
      <c r="P317" s="42">
        <f t="shared" si="9"/>
        <v>0</v>
      </c>
      <c r="Q317" s="55" t="str">
        <f>IFERROR(INDEX('HT(Away) %'!K:K,MATCH(L317,'HT(Away) %'!$A:$A,0)),"-")</f>
        <v>-</v>
      </c>
      <c r="R317" s="55" t="str">
        <f>IFERROR(INDEX('HT(Away) %'!M:M,MATCH(L317,'HT(Away) %'!$A:$A,0)),"-")</f>
        <v>-</v>
      </c>
      <c r="S317" s="82" t="e">
        <f>IF(#REF! = "-", "-",IF(#REF! &gt;#REF!, "Casa Vence", IF(#REF! &lt;#REF!, "Fora Vence", "Jogo Parelho")))</f>
        <v>#REF!</v>
      </c>
      <c r="T317" s="82"/>
      <c r="U317" s="82"/>
      <c r="V317" s="82"/>
    </row>
    <row r="318" spans="3:22" ht="16.5" thickTop="1" thickBot="1" x14ac:dyDescent="0.3">
      <c r="C318" s="42" t="str">
        <f>IFERROR(INDEX(Jogos!A:A,MATCH(J318,Jogos!$J:$J,0)),"-")</f>
        <v>-</v>
      </c>
      <c r="D318" s="55" t="str">
        <f>IFERROR(INDEX('HT(Home) %'!M:M,MATCH(J318,'HT(Home) %'!$A:$A,0)),"-")</f>
        <v>-</v>
      </c>
      <c r="E318" s="55" t="str">
        <f>IFERROR(INDEX('HT(Home) %'!K:K,MATCH(J318,'HT(Home) %'!$A:$A,0)),"-")</f>
        <v>-</v>
      </c>
      <c r="F318" s="42">
        <f t="shared" si="8"/>
        <v>0</v>
      </c>
      <c r="G318" s="42" t="str">
        <f>IFERROR(INDEX(Matches!$N:$N,MATCH(J318,Matches!$B:$B,0)),"-")</f>
        <v>-</v>
      </c>
      <c r="H318" s="42" t="str">
        <f>IFERROR(INDEX(Matches!$O:$O,MATCH(J318,Matches!$B:$B,0)),"-")</f>
        <v>-</v>
      </c>
      <c r="I318" s="42" t="str">
        <f>IFERROR(INDEX(Matches!$P:$P,MATCH(J318,Matches!$B:$B,0)),"-")</f>
        <v>-</v>
      </c>
      <c r="J318" s="42" t="e">
        <f>INDEX(Jogos[[#This Row],[Column1]],1.8)</f>
        <v>#VALUE!</v>
      </c>
      <c r="K318" s="61" t="e">
        <f>INDEX(Jogos[[#This Row],[2]],1.8)</f>
        <v>#VALUE!</v>
      </c>
      <c r="L318" s="42" t="e">
        <f>INDEX(Jogos[[#This Row],[3]],1.8)</f>
        <v>#VALUE!</v>
      </c>
      <c r="M318" s="42" t="str">
        <f>IFERROR(INDEX(Matches!$W:$W,MATCH(L318,Matches!$B:$B,0)),"-")</f>
        <v>-</v>
      </c>
      <c r="N318" s="42" t="str">
        <f>IFERROR(INDEX(Matches!$X:$X,MATCH(L318,Matches!$B:$B,0)),"-")</f>
        <v>-</v>
      </c>
      <c r="O318" s="42" t="str">
        <f>IFERROR(INDEX(Matches!$Y:$Y,MATCH(L318,Matches!$B:$B,0)),"-")</f>
        <v>-</v>
      </c>
      <c r="P318" s="42">
        <f t="shared" si="9"/>
        <v>0</v>
      </c>
      <c r="Q318" s="55" t="str">
        <f>IFERROR(INDEX('HT(Away) %'!K:K,MATCH(L318,'HT(Away) %'!$A:$A,0)),"-")</f>
        <v>-</v>
      </c>
      <c r="R318" s="55" t="str">
        <f>IFERROR(INDEX('HT(Away) %'!M:M,MATCH(L318,'HT(Away) %'!$A:$A,0)),"-")</f>
        <v>-</v>
      </c>
      <c r="S318" s="82" t="e">
        <f>IF(#REF! = "-", "-",IF(#REF! &gt;#REF!, "Casa Vence", IF(#REF! &lt;#REF!, "Fora Vence", "Jogo Parelho")))</f>
        <v>#REF!</v>
      </c>
      <c r="T318" s="82"/>
      <c r="U318" s="82"/>
      <c r="V318" s="82"/>
    </row>
    <row r="319" spans="3:22" ht="16.5" thickTop="1" thickBot="1" x14ac:dyDescent="0.3">
      <c r="C319" s="42" t="str">
        <f>IFERROR(INDEX(Jogos!A:A,MATCH(J319,Jogos!$J:$J,0)),"-")</f>
        <v>-</v>
      </c>
      <c r="D319" s="55" t="str">
        <f>IFERROR(INDEX('HT(Home) %'!M:M,MATCH(J319,'HT(Home) %'!$A:$A,0)),"-")</f>
        <v>-</v>
      </c>
      <c r="E319" s="55" t="str">
        <f>IFERROR(INDEX('HT(Home) %'!K:K,MATCH(J319,'HT(Home) %'!$A:$A,0)),"-")</f>
        <v>-</v>
      </c>
      <c r="F319" s="42">
        <f t="shared" si="8"/>
        <v>0</v>
      </c>
      <c r="G319" s="42" t="str">
        <f>IFERROR(INDEX(Matches!$N:$N,MATCH(J319,Matches!$B:$B,0)),"-")</f>
        <v>-</v>
      </c>
      <c r="H319" s="42" t="str">
        <f>IFERROR(INDEX(Matches!$O:$O,MATCH(J319,Matches!$B:$B,0)),"-")</f>
        <v>-</v>
      </c>
      <c r="I319" s="42" t="str">
        <f>IFERROR(INDEX(Matches!$P:$P,MATCH(J319,Matches!$B:$B,0)),"-")</f>
        <v>-</v>
      </c>
      <c r="J319" s="42" t="e">
        <f>INDEX(Jogos[[#This Row],[Column1]],1.8)</f>
        <v>#VALUE!</v>
      </c>
      <c r="K319" s="61" t="e">
        <f>INDEX(Jogos[[#This Row],[2]],1.8)</f>
        <v>#VALUE!</v>
      </c>
      <c r="L319" s="42" t="e">
        <f>INDEX(Jogos[[#This Row],[3]],1.8)</f>
        <v>#VALUE!</v>
      </c>
      <c r="M319" s="42" t="str">
        <f>IFERROR(INDEX(Matches!$W:$W,MATCH(L319,Matches!$B:$B,0)),"-")</f>
        <v>-</v>
      </c>
      <c r="N319" s="42" t="str">
        <f>IFERROR(INDEX(Matches!$X:$X,MATCH(L319,Matches!$B:$B,0)),"-")</f>
        <v>-</v>
      </c>
      <c r="O319" s="42" t="str">
        <f>IFERROR(INDEX(Matches!$Y:$Y,MATCH(L319,Matches!$B:$B,0)),"-")</f>
        <v>-</v>
      </c>
      <c r="P319" s="42">
        <f t="shared" si="9"/>
        <v>0</v>
      </c>
      <c r="Q319" s="55" t="str">
        <f>IFERROR(INDEX('HT(Away) %'!K:K,MATCH(L319,'HT(Away) %'!$A:$A,0)),"-")</f>
        <v>-</v>
      </c>
      <c r="R319" s="55" t="str">
        <f>IFERROR(INDEX('HT(Away) %'!M:M,MATCH(L319,'HT(Away) %'!$A:$A,0)),"-")</f>
        <v>-</v>
      </c>
      <c r="S319" s="82" t="e">
        <f>IF(#REF! = "-", "-",IF(#REF! &gt;#REF!, "Casa Vence", IF(#REF! &lt;#REF!, "Fora Vence", "Jogo Parelho")))</f>
        <v>#REF!</v>
      </c>
      <c r="T319" s="82"/>
      <c r="U319" s="82"/>
      <c r="V319" s="82"/>
    </row>
    <row r="320" spans="3:22" ht="16.5" thickTop="1" thickBot="1" x14ac:dyDescent="0.3">
      <c r="C320" s="42" t="str">
        <f>IFERROR(INDEX(Jogos!A:A,MATCH(J320,Jogos!$J:$J,0)),"-")</f>
        <v>-</v>
      </c>
      <c r="D320" s="55" t="str">
        <f>IFERROR(INDEX('HT(Home) %'!M:M,MATCH(J320,'HT(Home) %'!$A:$A,0)),"-")</f>
        <v>-</v>
      </c>
      <c r="E320" s="55" t="str">
        <f>IFERROR(INDEX('HT(Home) %'!K:K,MATCH(J320,'HT(Home) %'!$A:$A,0)),"-")</f>
        <v>-</v>
      </c>
      <c r="F320" s="42">
        <f t="shared" si="8"/>
        <v>0</v>
      </c>
      <c r="G320" s="42" t="str">
        <f>IFERROR(INDEX(Matches!$N:$N,MATCH(J320,Matches!$B:$B,0)),"-")</f>
        <v>-</v>
      </c>
      <c r="H320" s="42" t="str">
        <f>IFERROR(INDEX(Matches!$O:$O,MATCH(J320,Matches!$B:$B,0)),"-")</f>
        <v>-</v>
      </c>
      <c r="I320" s="42" t="str">
        <f>IFERROR(INDEX(Matches!$P:$P,MATCH(J320,Matches!$B:$B,0)),"-")</f>
        <v>-</v>
      </c>
      <c r="J320" s="42" t="e">
        <f>INDEX(Jogos[[#This Row],[Column1]],1.8)</f>
        <v>#VALUE!</v>
      </c>
      <c r="K320" s="61" t="e">
        <f>INDEX(Jogos[[#This Row],[2]],1.8)</f>
        <v>#VALUE!</v>
      </c>
      <c r="L320" s="42" t="e">
        <f>INDEX(Jogos[[#This Row],[3]],1.8)</f>
        <v>#VALUE!</v>
      </c>
      <c r="M320" s="42" t="str">
        <f>IFERROR(INDEX(Matches!$W:$W,MATCH(L320,Matches!$B:$B,0)),"-")</f>
        <v>-</v>
      </c>
      <c r="N320" s="42" t="str">
        <f>IFERROR(INDEX(Matches!$X:$X,MATCH(L320,Matches!$B:$B,0)),"-")</f>
        <v>-</v>
      </c>
      <c r="O320" s="42" t="str">
        <f>IFERROR(INDEX(Matches!$Y:$Y,MATCH(L320,Matches!$B:$B,0)),"-")</f>
        <v>-</v>
      </c>
      <c r="P320" s="42">
        <f t="shared" si="9"/>
        <v>0</v>
      </c>
      <c r="Q320" s="55" t="str">
        <f>IFERROR(INDEX('HT(Away) %'!K:K,MATCH(L320,'HT(Away) %'!$A:$A,0)),"-")</f>
        <v>-</v>
      </c>
      <c r="R320" s="55" t="str">
        <f>IFERROR(INDEX('HT(Away) %'!M:M,MATCH(L320,'HT(Away) %'!$A:$A,0)),"-")</f>
        <v>-</v>
      </c>
      <c r="S320" s="82" t="e">
        <f>IF(#REF! = "-", "-",IF(#REF! &gt;#REF!, "Casa Vence", IF(#REF! &lt;#REF!, "Fora Vence", "Jogo Parelho")))</f>
        <v>#REF!</v>
      </c>
      <c r="T320" s="82"/>
      <c r="U320" s="82"/>
      <c r="V320" s="82"/>
    </row>
    <row r="321" spans="3:22" ht="16.5" thickTop="1" thickBot="1" x14ac:dyDescent="0.3">
      <c r="C321" s="42" t="str">
        <f>IFERROR(INDEX(Jogos!A:A,MATCH(J321,Jogos!$J:$J,0)),"-")</f>
        <v>-</v>
      </c>
      <c r="D321" s="55" t="str">
        <f>IFERROR(INDEX('HT(Home) %'!M:M,MATCH(J321,'HT(Home) %'!$A:$A,0)),"-")</f>
        <v>-</v>
      </c>
      <c r="E321" s="55" t="str">
        <f>IFERROR(INDEX('HT(Home) %'!K:K,MATCH(J321,'HT(Home) %'!$A:$A,0)),"-")</f>
        <v>-</v>
      </c>
      <c r="F321" s="42">
        <f t="shared" si="8"/>
        <v>0</v>
      </c>
      <c r="G321" s="42" t="str">
        <f>IFERROR(INDEX(Matches!$N:$N,MATCH(J321,Matches!$B:$B,0)),"-")</f>
        <v>-</v>
      </c>
      <c r="H321" s="42" t="str">
        <f>IFERROR(INDEX(Matches!$O:$O,MATCH(J321,Matches!$B:$B,0)),"-")</f>
        <v>-</v>
      </c>
      <c r="I321" s="42" t="str">
        <f>IFERROR(INDEX(Matches!$P:$P,MATCH(J321,Matches!$B:$B,0)),"-")</f>
        <v>-</v>
      </c>
      <c r="J321" s="42" t="e">
        <f>INDEX(Jogos[[#This Row],[Column1]],1.8)</f>
        <v>#VALUE!</v>
      </c>
      <c r="K321" s="61" t="e">
        <f>INDEX(Jogos[[#This Row],[2]],1.8)</f>
        <v>#VALUE!</v>
      </c>
      <c r="L321" s="42" t="e">
        <f>INDEX(Jogos[[#This Row],[3]],1.8)</f>
        <v>#VALUE!</v>
      </c>
      <c r="M321" s="42" t="str">
        <f>IFERROR(INDEX(Matches!$W:$W,MATCH(L321,Matches!$B:$B,0)),"-")</f>
        <v>-</v>
      </c>
      <c r="N321" s="42" t="str">
        <f>IFERROR(INDEX(Matches!$X:$X,MATCH(L321,Matches!$B:$B,0)),"-")</f>
        <v>-</v>
      </c>
      <c r="O321" s="42" t="str">
        <f>IFERROR(INDEX(Matches!$Y:$Y,MATCH(L321,Matches!$B:$B,0)),"-")</f>
        <v>-</v>
      </c>
      <c r="P321" s="42">
        <f t="shared" si="9"/>
        <v>0</v>
      </c>
      <c r="Q321" s="55" t="str">
        <f>IFERROR(INDEX('HT(Away) %'!K:K,MATCH(L321,'HT(Away) %'!$A:$A,0)),"-")</f>
        <v>-</v>
      </c>
      <c r="R321" s="55" t="str">
        <f>IFERROR(INDEX('HT(Away) %'!M:M,MATCH(L321,'HT(Away) %'!$A:$A,0)),"-")</f>
        <v>-</v>
      </c>
      <c r="S321" s="82" t="e">
        <f>IF(#REF! = "-", "-",IF(#REF! &gt;#REF!, "Casa Vence", IF(#REF! &lt;#REF!, "Fora Vence", "Jogo Parelho")))</f>
        <v>#REF!</v>
      </c>
      <c r="T321" s="82"/>
      <c r="U321" s="82"/>
      <c r="V321" s="82"/>
    </row>
    <row r="322" spans="3:22" ht="16.5" thickTop="1" thickBot="1" x14ac:dyDescent="0.3">
      <c r="C322" s="42" t="str">
        <f>IFERROR(INDEX(Jogos!A:A,MATCH(J322,Jogos!$J:$J,0)),"-")</f>
        <v>-</v>
      </c>
      <c r="D322" s="55" t="str">
        <f>IFERROR(INDEX('HT(Home) %'!M:M,MATCH(J322,'HT(Home) %'!$A:$A,0)),"-")</f>
        <v>-</v>
      </c>
      <c r="E322" s="55" t="str">
        <f>IFERROR(INDEX('HT(Home) %'!K:K,MATCH(J322,'HT(Home) %'!$A:$A,0)),"-")</f>
        <v>-</v>
      </c>
      <c r="F322" s="42">
        <f t="shared" ref="F322:F385" si="10">SUM(G322:I322)</f>
        <v>0</v>
      </c>
      <c r="G322" s="42" t="str">
        <f>IFERROR(INDEX(Matches!$N:$N,MATCH(J322,Matches!$B:$B,0)),"-")</f>
        <v>-</v>
      </c>
      <c r="H322" s="42" t="str">
        <f>IFERROR(INDEX(Matches!$O:$O,MATCH(J322,Matches!$B:$B,0)),"-")</f>
        <v>-</v>
      </c>
      <c r="I322" s="42" t="str">
        <f>IFERROR(INDEX(Matches!$P:$P,MATCH(J322,Matches!$B:$B,0)),"-")</f>
        <v>-</v>
      </c>
      <c r="J322" s="42" t="e">
        <f>INDEX(Jogos[[#This Row],[Column1]],1.8)</f>
        <v>#VALUE!</v>
      </c>
      <c r="K322" s="61" t="e">
        <f>INDEX(Jogos[[#This Row],[2]],1.8)</f>
        <v>#VALUE!</v>
      </c>
      <c r="L322" s="42" t="e">
        <f>INDEX(Jogos[[#This Row],[3]],1.8)</f>
        <v>#VALUE!</v>
      </c>
      <c r="M322" s="42" t="str">
        <f>IFERROR(INDEX(Matches!$W:$W,MATCH(L322,Matches!$B:$B,0)),"-")</f>
        <v>-</v>
      </c>
      <c r="N322" s="42" t="str">
        <f>IFERROR(INDEX(Matches!$X:$X,MATCH(L322,Matches!$B:$B,0)),"-")</f>
        <v>-</v>
      </c>
      <c r="O322" s="42" t="str">
        <f>IFERROR(INDEX(Matches!$Y:$Y,MATCH(L322,Matches!$B:$B,0)),"-")</f>
        <v>-</v>
      </c>
      <c r="P322" s="42">
        <f t="shared" ref="P322:P385" si="11">SUM(M322:O322)</f>
        <v>0</v>
      </c>
      <c r="Q322" s="55" t="str">
        <f>IFERROR(INDEX('HT(Away) %'!K:K,MATCH(L322,'HT(Away) %'!$A:$A,0)),"-")</f>
        <v>-</v>
      </c>
      <c r="R322" s="55" t="str">
        <f>IFERROR(INDEX('HT(Away) %'!M:M,MATCH(L322,'HT(Away) %'!$A:$A,0)),"-")</f>
        <v>-</v>
      </c>
      <c r="S322" s="82" t="e">
        <f>IF(#REF! = "-", "-",IF(#REF! &gt;#REF!, "Casa Vence", IF(#REF! &lt;#REF!, "Fora Vence", "Jogo Parelho")))</f>
        <v>#REF!</v>
      </c>
      <c r="T322" s="82"/>
      <c r="U322" s="82"/>
      <c r="V322" s="82"/>
    </row>
    <row r="323" spans="3:22" ht="16.5" thickTop="1" thickBot="1" x14ac:dyDescent="0.3">
      <c r="C323" s="42" t="str">
        <f>IFERROR(INDEX(Jogos!A:A,MATCH(J323,Jogos!$J:$J,0)),"-")</f>
        <v>-</v>
      </c>
      <c r="D323" s="55" t="str">
        <f>IFERROR(INDEX('HT(Home) %'!M:M,MATCH(J323,'HT(Home) %'!$A:$A,0)),"-")</f>
        <v>-</v>
      </c>
      <c r="E323" s="55" t="str">
        <f>IFERROR(INDEX('HT(Home) %'!K:K,MATCH(J323,'HT(Home) %'!$A:$A,0)),"-")</f>
        <v>-</v>
      </c>
      <c r="F323" s="42">
        <f t="shared" si="10"/>
        <v>0</v>
      </c>
      <c r="G323" s="42" t="str">
        <f>IFERROR(INDEX(Matches!$N:$N,MATCH(J323,Matches!$B:$B,0)),"-")</f>
        <v>-</v>
      </c>
      <c r="H323" s="42" t="str">
        <f>IFERROR(INDEX(Matches!$O:$O,MATCH(J323,Matches!$B:$B,0)),"-")</f>
        <v>-</v>
      </c>
      <c r="I323" s="42" t="str">
        <f>IFERROR(INDEX(Matches!$P:$P,MATCH(J323,Matches!$B:$B,0)),"-")</f>
        <v>-</v>
      </c>
      <c r="J323" s="42" t="e">
        <f>INDEX(Jogos[[#This Row],[Column1]],1.8)</f>
        <v>#VALUE!</v>
      </c>
      <c r="K323" s="61" t="e">
        <f>INDEX(Jogos[[#This Row],[2]],1.8)</f>
        <v>#VALUE!</v>
      </c>
      <c r="L323" s="42" t="e">
        <f>INDEX(Jogos[[#This Row],[3]],1.8)</f>
        <v>#VALUE!</v>
      </c>
      <c r="M323" s="42" t="str">
        <f>IFERROR(INDEX(Matches!$W:$W,MATCH(L323,Matches!$B:$B,0)),"-")</f>
        <v>-</v>
      </c>
      <c r="N323" s="42" t="str">
        <f>IFERROR(INDEX(Matches!$X:$X,MATCH(L323,Matches!$B:$B,0)),"-")</f>
        <v>-</v>
      </c>
      <c r="O323" s="42" t="str">
        <f>IFERROR(INDEX(Matches!$Y:$Y,MATCH(L323,Matches!$B:$B,0)),"-")</f>
        <v>-</v>
      </c>
      <c r="P323" s="42">
        <f t="shared" si="11"/>
        <v>0</v>
      </c>
      <c r="Q323" s="55" t="str">
        <f>IFERROR(INDEX('HT(Away) %'!K:K,MATCH(L323,'HT(Away) %'!$A:$A,0)),"-")</f>
        <v>-</v>
      </c>
      <c r="R323" s="55" t="str">
        <f>IFERROR(INDEX('HT(Away) %'!M:M,MATCH(L323,'HT(Away) %'!$A:$A,0)),"-")</f>
        <v>-</v>
      </c>
      <c r="S323" s="82" t="e">
        <f>IF(#REF! = "-", "-",IF(#REF! &gt;#REF!, "Casa Vence", IF(#REF! &lt;#REF!, "Fora Vence", "Jogo Parelho")))</f>
        <v>#REF!</v>
      </c>
      <c r="T323" s="82"/>
      <c r="U323" s="82"/>
      <c r="V323" s="82"/>
    </row>
    <row r="324" spans="3:22" ht="16.5" thickTop="1" thickBot="1" x14ac:dyDescent="0.3">
      <c r="C324" s="42" t="str">
        <f>IFERROR(INDEX(Jogos!A:A,MATCH(J324,Jogos!$J:$J,0)),"-")</f>
        <v>-</v>
      </c>
      <c r="D324" s="55" t="str">
        <f>IFERROR(INDEX('HT(Home) %'!M:M,MATCH(J324,'HT(Home) %'!$A:$A,0)),"-")</f>
        <v>-</v>
      </c>
      <c r="E324" s="55" t="str">
        <f>IFERROR(INDEX('HT(Home) %'!K:K,MATCH(J324,'HT(Home) %'!$A:$A,0)),"-")</f>
        <v>-</v>
      </c>
      <c r="F324" s="42">
        <f t="shared" si="10"/>
        <v>0</v>
      </c>
      <c r="G324" s="42" t="str">
        <f>IFERROR(INDEX(Matches!$N:$N,MATCH(J324,Matches!$B:$B,0)),"-")</f>
        <v>-</v>
      </c>
      <c r="H324" s="42" t="str">
        <f>IFERROR(INDEX(Matches!$O:$O,MATCH(J324,Matches!$B:$B,0)),"-")</f>
        <v>-</v>
      </c>
      <c r="I324" s="42" t="str">
        <f>IFERROR(INDEX(Matches!$P:$P,MATCH(J324,Matches!$B:$B,0)),"-")</f>
        <v>-</v>
      </c>
      <c r="J324" s="42" t="e">
        <f>INDEX(Jogos[[#This Row],[Column1]],1.8)</f>
        <v>#VALUE!</v>
      </c>
      <c r="K324" s="61" t="e">
        <f>INDEX(Jogos[[#This Row],[2]],1.8)</f>
        <v>#VALUE!</v>
      </c>
      <c r="L324" s="42" t="e">
        <f>INDEX(Jogos[[#This Row],[3]],1.8)</f>
        <v>#VALUE!</v>
      </c>
      <c r="M324" s="42" t="str">
        <f>IFERROR(INDEX(Matches!$W:$W,MATCH(L324,Matches!$B:$B,0)),"-")</f>
        <v>-</v>
      </c>
      <c r="N324" s="42" t="str">
        <f>IFERROR(INDEX(Matches!$X:$X,MATCH(L324,Matches!$B:$B,0)),"-")</f>
        <v>-</v>
      </c>
      <c r="O324" s="42" t="str">
        <f>IFERROR(INDEX(Matches!$Y:$Y,MATCH(L324,Matches!$B:$B,0)),"-")</f>
        <v>-</v>
      </c>
      <c r="P324" s="42">
        <f t="shared" si="11"/>
        <v>0</v>
      </c>
      <c r="Q324" s="55" t="str">
        <f>IFERROR(INDEX('HT(Away) %'!K:K,MATCH(L324,'HT(Away) %'!$A:$A,0)),"-")</f>
        <v>-</v>
      </c>
      <c r="R324" s="55" t="str">
        <f>IFERROR(INDEX('HT(Away) %'!M:M,MATCH(L324,'HT(Away) %'!$A:$A,0)),"-")</f>
        <v>-</v>
      </c>
      <c r="S324" s="82" t="e">
        <f>IF(#REF! = "-", "-",IF(#REF! &gt;#REF!, "Casa Vence", IF(#REF! &lt;#REF!, "Fora Vence", "Jogo Parelho")))</f>
        <v>#REF!</v>
      </c>
      <c r="T324" s="82"/>
      <c r="U324" s="82"/>
      <c r="V324" s="82"/>
    </row>
    <row r="325" spans="3:22" ht="16.5" thickTop="1" thickBot="1" x14ac:dyDescent="0.3">
      <c r="C325" s="42" t="str">
        <f>IFERROR(INDEX(Jogos!A:A,MATCH(J325,Jogos!$J:$J,0)),"-")</f>
        <v>-</v>
      </c>
      <c r="D325" s="55" t="str">
        <f>IFERROR(INDEX('HT(Home) %'!M:M,MATCH(J325,'HT(Home) %'!$A:$A,0)),"-")</f>
        <v>-</v>
      </c>
      <c r="E325" s="55" t="str">
        <f>IFERROR(INDEX('HT(Home) %'!K:K,MATCH(J325,'HT(Home) %'!$A:$A,0)),"-")</f>
        <v>-</v>
      </c>
      <c r="F325" s="42">
        <f t="shared" si="10"/>
        <v>0</v>
      </c>
      <c r="G325" s="42" t="str">
        <f>IFERROR(INDEX(Matches!$N:$N,MATCH(J325,Matches!$B:$B,0)),"-")</f>
        <v>-</v>
      </c>
      <c r="H325" s="42" t="str">
        <f>IFERROR(INDEX(Matches!$O:$O,MATCH(J325,Matches!$B:$B,0)),"-")</f>
        <v>-</v>
      </c>
      <c r="I325" s="42" t="str">
        <f>IFERROR(INDEX(Matches!$P:$P,MATCH(J325,Matches!$B:$B,0)),"-")</f>
        <v>-</v>
      </c>
      <c r="J325" s="42" t="e">
        <f>INDEX(Jogos[[#This Row],[Column1]],1.8)</f>
        <v>#VALUE!</v>
      </c>
      <c r="K325" s="61" t="e">
        <f>INDEX(Jogos[[#This Row],[2]],1.8)</f>
        <v>#VALUE!</v>
      </c>
      <c r="L325" s="42" t="e">
        <f>INDEX(Jogos[[#This Row],[3]],1.8)</f>
        <v>#VALUE!</v>
      </c>
      <c r="M325" s="42" t="str">
        <f>IFERROR(INDEX(Matches!$W:$W,MATCH(L325,Matches!$B:$B,0)),"-")</f>
        <v>-</v>
      </c>
      <c r="N325" s="42" t="str">
        <f>IFERROR(INDEX(Matches!$X:$X,MATCH(L325,Matches!$B:$B,0)),"-")</f>
        <v>-</v>
      </c>
      <c r="O325" s="42" t="str">
        <f>IFERROR(INDEX(Matches!$Y:$Y,MATCH(L325,Matches!$B:$B,0)),"-")</f>
        <v>-</v>
      </c>
      <c r="P325" s="42">
        <f t="shared" si="11"/>
        <v>0</v>
      </c>
      <c r="Q325" s="55" t="str">
        <f>IFERROR(INDEX('HT(Away) %'!K:K,MATCH(L325,'HT(Away) %'!$A:$A,0)),"-")</f>
        <v>-</v>
      </c>
      <c r="R325" s="55" t="str">
        <f>IFERROR(INDEX('HT(Away) %'!M:M,MATCH(L325,'HT(Away) %'!$A:$A,0)),"-")</f>
        <v>-</v>
      </c>
      <c r="S325" s="82" t="e">
        <f>IF(#REF! = "-", "-",IF(#REF! &gt;#REF!, "Casa Vence", IF(#REF! &lt;#REF!, "Fora Vence", "Jogo Parelho")))</f>
        <v>#REF!</v>
      </c>
      <c r="T325" s="82"/>
      <c r="U325" s="82"/>
      <c r="V325" s="82"/>
    </row>
    <row r="326" spans="3:22" ht="16.5" thickTop="1" thickBot="1" x14ac:dyDescent="0.3">
      <c r="C326" s="42" t="str">
        <f>IFERROR(INDEX(Jogos!A:A,MATCH(J326,Jogos!$J:$J,0)),"-")</f>
        <v>-</v>
      </c>
      <c r="D326" s="55" t="str">
        <f>IFERROR(INDEX('HT(Home) %'!M:M,MATCH(J326,'HT(Home) %'!$A:$A,0)),"-")</f>
        <v>-</v>
      </c>
      <c r="E326" s="55" t="str">
        <f>IFERROR(INDEX('HT(Home) %'!K:K,MATCH(J326,'HT(Home) %'!$A:$A,0)),"-")</f>
        <v>-</v>
      </c>
      <c r="F326" s="42">
        <f t="shared" si="10"/>
        <v>0</v>
      </c>
      <c r="G326" s="42" t="str">
        <f>IFERROR(INDEX(Matches!$N:$N,MATCH(J326,Matches!$B:$B,0)),"-")</f>
        <v>-</v>
      </c>
      <c r="H326" s="42" t="str">
        <f>IFERROR(INDEX(Matches!$O:$O,MATCH(J326,Matches!$B:$B,0)),"-")</f>
        <v>-</v>
      </c>
      <c r="I326" s="42" t="str">
        <f>IFERROR(INDEX(Matches!$P:$P,MATCH(J326,Matches!$B:$B,0)),"-")</f>
        <v>-</v>
      </c>
      <c r="J326" s="42" t="e">
        <f>INDEX(Jogos[[#This Row],[Column1]],1.8)</f>
        <v>#VALUE!</v>
      </c>
      <c r="K326" s="61" t="e">
        <f>INDEX(Jogos[[#This Row],[2]],1.8)</f>
        <v>#VALUE!</v>
      </c>
      <c r="L326" s="42" t="e">
        <f>INDEX(Jogos[[#This Row],[3]],1.8)</f>
        <v>#VALUE!</v>
      </c>
      <c r="M326" s="42" t="str">
        <f>IFERROR(INDEX(Matches!$W:$W,MATCH(L326,Matches!$B:$B,0)),"-")</f>
        <v>-</v>
      </c>
      <c r="N326" s="42" t="str">
        <f>IFERROR(INDEX(Matches!$X:$X,MATCH(L326,Matches!$B:$B,0)),"-")</f>
        <v>-</v>
      </c>
      <c r="O326" s="42" t="str">
        <f>IFERROR(INDEX(Matches!$Y:$Y,MATCH(L326,Matches!$B:$B,0)),"-")</f>
        <v>-</v>
      </c>
      <c r="P326" s="42">
        <f t="shared" si="11"/>
        <v>0</v>
      </c>
      <c r="Q326" s="55" t="str">
        <f>IFERROR(INDEX('HT(Away) %'!K:K,MATCH(L326,'HT(Away) %'!$A:$A,0)),"-")</f>
        <v>-</v>
      </c>
      <c r="R326" s="55" t="str">
        <f>IFERROR(INDEX('HT(Away) %'!M:M,MATCH(L326,'HT(Away) %'!$A:$A,0)),"-")</f>
        <v>-</v>
      </c>
      <c r="S326" s="82" t="e">
        <f>IF(#REF! = "-", "-",IF(#REF! &gt;#REF!, "Casa Vence", IF(#REF! &lt;#REF!, "Fora Vence", "Jogo Parelho")))</f>
        <v>#REF!</v>
      </c>
      <c r="T326" s="82"/>
      <c r="U326" s="82"/>
      <c r="V326" s="82"/>
    </row>
    <row r="327" spans="3:22" ht="16.5" thickTop="1" thickBot="1" x14ac:dyDescent="0.3">
      <c r="C327" s="42" t="str">
        <f>IFERROR(INDEX(Jogos!A:A,MATCH(J327,Jogos!$J:$J,0)),"-")</f>
        <v>-</v>
      </c>
      <c r="D327" s="55" t="str">
        <f>IFERROR(INDEX('HT(Home) %'!M:M,MATCH(J327,'HT(Home) %'!$A:$A,0)),"-")</f>
        <v>-</v>
      </c>
      <c r="E327" s="55" t="str">
        <f>IFERROR(INDEX('HT(Home) %'!K:K,MATCH(J327,'HT(Home) %'!$A:$A,0)),"-")</f>
        <v>-</v>
      </c>
      <c r="F327" s="42">
        <f t="shared" si="10"/>
        <v>0</v>
      </c>
      <c r="G327" s="42" t="str">
        <f>IFERROR(INDEX(Matches!$N:$N,MATCH(J327,Matches!$B:$B,0)),"-")</f>
        <v>-</v>
      </c>
      <c r="H327" s="42" t="str">
        <f>IFERROR(INDEX(Matches!$O:$O,MATCH(J327,Matches!$B:$B,0)),"-")</f>
        <v>-</v>
      </c>
      <c r="I327" s="42" t="str">
        <f>IFERROR(INDEX(Matches!$P:$P,MATCH(J327,Matches!$B:$B,0)),"-")</f>
        <v>-</v>
      </c>
      <c r="J327" s="42" t="e">
        <f>INDEX(Jogos[[#This Row],[Column1]],1.8)</f>
        <v>#VALUE!</v>
      </c>
      <c r="K327" s="61" t="e">
        <f>INDEX(Jogos[[#This Row],[2]],1.8)</f>
        <v>#VALUE!</v>
      </c>
      <c r="L327" s="42" t="e">
        <f>INDEX(Jogos[[#This Row],[3]],1.8)</f>
        <v>#VALUE!</v>
      </c>
      <c r="M327" s="42" t="str">
        <f>IFERROR(INDEX(Matches!$W:$W,MATCH(L327,Matches!$B:$B,0)),"-")</f>
        <v>-</v>
      </c>
      <c r="N327" s="42" t="str">
        <f>IFERROR(INDEX(Matches!$X:$X,MATCH(L327,Matches!$B:$B,0)),"-")</f>
        <v>-</v>
      </c>
      <c r="O327" s="42" t="str">
        <f>IFERROR(INDEX(Matches!$Y:$Y,MATCH(L327,Matches!$B:$B,0)),"-")</f>
        <v>-</v>
      </c>
      <c r="P327" s="42">
        <f t="shared" si="11"/>
        <v>0</v>
      </c>
      <c r="Q327" s="55" t="str">
        <f>IFERROR(INDEX('HT(Away) %'!K:K,MATCH(L327,'HT(Away) %'!$A:$A,0)),"-")</f>
        <v>-</v>
      </c>
      <c r="R327" s="55" t="str">
        <f>IFERROR(INDEX('HT(Away) %'!M:M,MATCH(L327,'HT(Away) %'!$A:$A,0)),"-")</f>
        <v>-</v>
      </c>
      <c r="S327" s="82" t="e">
        <f>IF(#REF! = "-", "-",IF(#REF! &gt;#REF!, "Casa Vence", IF(#REF! &lt;#REF!, "Fora Vence", "Jogo Parelho")))</f>
        <v>#REF!</v>
      </c>
      <c r="T327" s="82"/>
      <c r="U327" s="82"/>
      <c r="V327" s="82"/>
    </row>
    <row r="328" spans="3:22" ht="16.5" thickTop="1" thickBot="1" x14ac:dyDescent="0.3">
      <c r="C328" s="42" t="str">
        <f>IFERROR(INDEX(Jogos!A:A,MATCH(J328,Jogos!$J:$J,0)),"-")</f>
        <v>-</v>
      </c>
      <c r="D328" s="55" t="str">
        <f>IFERROR(INDEX('HT(Home) %'!M:M,MATCH(J328,'HT(Home) %'!$A:$A,0)),"-")</f>
        <v>-</v>
      </c>
      <c r="E328" s="55" t="str">
        <f>IFERROR(INDEX('HT(Home) %'!K:K,MATCH(J328,'HT(Home) %'!$A:$A,0)),"-")</f>
        <v>-</v>
      </c>
      <c r="F328" s="42">
        <f t="shared" si="10"/>
        <v>0</v>
      </c>
      <c r="G328" s="42" t="str">
        <f>IFERROR(INDEX(Matches!$N:$N,MATCH(J328,Matches!$B:$B,0)),"-")</f>
        <v>-</v>
      </c>
      <c r="H328" s="42" t="str">
        <f>IFERROR(INDEX(Matches!$O:$O,MATCH(J328,Matches!$B:$B,0)),"-")</f>
        <v>-</v>
      </c>
      <c r="I328" s="42" t="str">
        <f>IFERROR(INDEX(Matches!$P:$P,MATCH(J328,Matches!$B:$B,0)),"-")</f>
        <v>-</v>
      </c>
      <c r="J328" s="42" t="e">
        <f>INDEX(Jogos[[#This Row],[Column1]],1.8)</f>
        <v>#VALUE!</v>
      </c>
      <c r="K328" s="61" t="e">
        <f>INDEX(Jogos[[#This Row],[2]],1.8)</f>
        <v>#VALUE!</v>
      </c>
      <c r="L328" s="42" t="e">
        <f>INDEX(Jogos[[#This Row],[3]],1.8)</f>
        <v>#VALUE!</v>
      </c>
      <c r="M328" s="42" t="str">
        <f>IFERROR(INDEX(Matches!$W:$W,MATCH(L328,Matches!$B:$B,0)),"-")</f>
        <v>-</v>
      </c>
      <c r="N328" s="42" t="str">
        <f>IFERROR(INDEX(Matches!$X:$X,MATCH(L328,Matches!$B:$B,0)),"-")</f>
        <v>-</v>
      </c>
      <c r="O328" s="42" t="str">
        <f>IFERROR(INDEX(Matches!$Y:$Y,MATCH(L328,Matches!$B:$B,0)),"-")</f>
        <v>-</v>
      </c>
      <c r="P328" s="42">
        <f t="shared" si="11"/>
        <v>0</v>
      </c>
      <c r="Q328" s="55" t="str">
        <f>IFERROR(INDEX('HT(Away) %'!K:K,MATCH(L328,'HT(Away) %'!$A:$A,0)),"-")</f>
        <v>-</v>
      </c>
      <c r="R328" s="55" t="str">
        <f>IFERROR(INDEX('HT(Away) %'!M:M,MATCH(L328,'HT(Away) %'!$A:$A,0)),"-")</f>
        <v>-</v>
      </c>
      <c r="S328" s="82" t="e">
        <f>IF(#REF! = "-", "-",IF(#REF! &gt;#REF!, "Casa Vence", IF(#REF! &lt;#REF!, "Fora Vence", "Jogo Parelho")))</f>
        <v>#REF!</v>
      </c>
      <c r="T328" s="82"/>
      <c r="U328" s="82"/>
      <c r="V328" s="82"/>
    </row>
    <row r="329" spans="3:22" ht="16.5" thickTop="1" thickBot="1" x14ac:dyDescent="0.3">
      <c r="C329" s="42" t="str">
        <f>IFERROR(INDEX(Jogos!A:A,MATCH(J329,Jogos!$J:$J,0)),"-")</f>
        <v>-</v>
      </c>
      <c r="D329" s="55" t="str">
        <f>IFERROR(INDEX('HT(Home) %'!M:M,MATCH(J329,'HT(Home) %'!$A:$A,0)),"-")</f>
        <v>-</v>
      </c>
      <c r="E329" s="55" t="str">
        <f>IFERROR(INDEX('HT(Home) %'!K:K,MATCH(J329,'HT(Home) %'!$A:$A,0)),"-")</f>
        <v>-</v>
      </c>
      <c r="F329" s="42">
        <f t="shared" si="10"/>
        <v>0</v>
      </c>
      <c r="G329" s="42" t="str">
        <f>IFERROR(INDEX(Matches!$N:$N,MATCH(J329,Matches!$B:$B,0)),"-")</f>
        <v>-</v>
      </c>
      <c r="H329" s="42" t="str">
        <f>IFERROR(INDEX(Matches!$O:$O,MATCH(J329,Matches!$B:$B,0)),"-")</f>
        <v>-</v>
      </c>
      <c r="I329" s="42" t="str">
        <f>IFERROR(INDEX(Matches!$P:$P,MATCH(J329,Matches!$B:$B,0)),"-")</f>
        <v>-</v>
      </c>
      <c r="J329" s="42" t="e">
        <f>INDEX(Jogos[[#This Row],[Column1]],1.8)</f>
        <v>#VALUE!</v>
      </c>
      <c r="K329" s="61" t="e">
        <f>INDEX(Jogos[[#This Row],[2]],1.8)</f>
        <v>#VALUE!</v>
      </c>
      <c r="L329" s="42" t="e">
        <f>INDEX(Jogos[[#This Row],[3]],1.8)</f>
        <v>#VALUE!</v>
      </c>
      <c r="M329" s="42" t="str">
        <f>IFERROR(INDEX(Matches!$W:$W,MATCH(L329,Matches!$B:$B,0)),"-")</f>
        <v>-</v>
      </c>
      <c r="N329" s="42" t="str">
        <f>IFERROR(INDEX(Matches!$X:$X,MATCH(L329,Matches!$B:$B,0)),"-")</f>
        <v>-</v>
      </c>
      <c r="O329" s="42" t="str">
        <f>IFERROR(INDEX(Matches!$Y:$Y,MATCH(L329,Matches!$B:$B,0)),"-")</f>
        <v>-</v>
      </c>
      <c r="P329" s="42">
        <f t="shared" si="11"/>
        <v>0</v>
      </c>
      <c r="Q329" s="55" t="str">
        <f>IFERROR(INDEX('HT(Away) %'!K:K,MATCH(L329,'HT(Away) %'!$A:$A,0)),"-")</f>
        <v>-</v>
      </c>
      <c r="R329" s="55" t="str">
        <f>IFERROR(INDEX('HT(Away) %'!M:M,MATCH(L329,'HT(Away) %'!$A:$A,0)),"-")</f>
        <v>-</v>
      </c>
      <c r="S329" s="82" t="e">
        <f>IF(#REF! = "-", "-",IF(#REF! &gt;#REF!, "Casa Vence", IF(#REF! &lt;#REF!, "Fora Vence", "Jogo Parelho")))</f>
        <v>#REF!</v>
      </c>
      <c r="T329" s="82"/>
      <c r="U329" s="82"/>
      <c r="V329" s="82"/>
    </row>
    <row r="330" spans="3:22" ht="16.5" thickTop="1" thickBot="1" x14ac:dyDescent="0.3">
      <c r="C330" s="42" t="str">
        <f>IFERROR(INDEX(Jogos!A:A,MATCH(J330,Jogos!$J:$J,0)),"-")</f>
        <v>-</v>
      </c>
      <c r="D330" s="55" t="str">
        <f>IFERROR(INDEX('HT(Home) %'!M:M,MATCH(J330,'HT(Home) %'!$A:$A,0)),"-")</f>
        <v>-</v>
      </c>
      <c r="E330" s="55" t="str">
        <f>IFERROR(INDEX('HT(Home) %'!K:K,MATCH(J330,'HT(Home) %'!$A:$A,0)),"-")</f>
        <v>-</v>
      </c>
      <c r="F330" s="42">
        <f t="shared" si="10"/>
        <v>0</v>
      </c>
      <c r="G330" s="42" t="str">
        <f>IFERROR(INDEX(Matches!$N:$N,MATCH(J330,Matches!$B:$B,0)),"-")</f>
        <v>-</v>
      </c>
      <c r="H330" s="42" t="str">
        <f>IFERROR(INDEX(Matches!$O:$O,MATCH(J330,Matches!$B:$B,0)),"-")</f>
        <v>-</v>
      </c>
      <c r="I330" s="42" t="str">
        <f>IFERROR(INDEX(Matches!$P:$P,MATCH(J330,Matches!$B:$B,0)),"-")</f>
        <v>-</v>
      </c>
      <c r="J330" s="42" t="e">
        <f>INDEX(Jogos[[#This Row],[Column1]],1.8)</f>
        <v>#VALUE!</v>
      </c>
      <c r="K330" s="61" t="e">
        <f>INDEX(Jogos[[#This Row],[2]],1.8)</f>
        <v>#VALUE!</v>
      </c>
      <c r="L330" s="42" t="e">
        <f>INDEX(Jogos[[#This Row],[3]],1.8)</f>
        <v>#VALUE!</v>
      </c>
      <c r="M330" s="42" t="str">
        <f>IFERROR(INDEX(Matches!$W:$W,MATCH(L330,Matches!$B:$B,0)),"-")</f>
        <v>-</v>
      </c>
      <c r="N330" s="42" t="str">
        <f>IFERROR(INDEX(Matches!$X:$X,MATCH(L330,Matches!$B:$B,0)),"-")</f>
        <v>-</v>
      </c>
      <c r="O330" s="42" t="str">
        <f>IFERROR(INDEX(Matches!$Y:$Y,MATCH(L330,Matches!$B:$B,0)),"-")</f>
        <v>-</v>
      </c>
      <c r="P330" s="42">
        <f t="shared" si="11"/>
        <v>0</v>
      </c>
      <c r="Q330" s="55" t="str">
        <f>IFERROR(INDEX('HT(Away) %'!K:K,MATCH(L330,'HT(Away) %'!$A:$A,0)),"-")</f>
        <v>-</v>
      </c>
      <c r="R330" s="55" t="str">
        <f>IFERROR(INDEX('HT(Away) %'!M:M,MATCH(L330,'HT(Away) %'!$A:$A,0)),"-")</f>
        <v>-</v>
      </c>
      <c r="S330" s="82" t="e">
        <f>IF(#REF! = "-", "-",IF(#REF! &gt;#REF!, "Casa Vence", IF(#REF! &lt;#REF!, "Fora Vence", "Jogo Parelho")))</f>
        <v>#REF!</v>
      </c>
      <c r="T330" s="82"/>
      <c r="U330" s="82"/>
      <c r="V330" s="82"/>
    </row>
    <row r="331" spans="3:22" ht="16.5" thickTop="1" thickBot="1" x14ac:dyDescent="0.3">
      <c r="C331" s="42" t="str">
        <f>IFERROR(INDEX(Jogos!A:A,MATCH(J331,Jogos!$J:$J,0)),"-")</f>
        <v>-</v>
      </c>
      <c r="D331" s="55" t="str">
        <f>IFERROR(INDEX('HT(Home) %'!M:M,MATCH(J331,'HT(Home) %'!$A:$A,0)),"-")</f>
        <v>-</v>
      </c>
      <c r="E331" s="55" t="str">
        <f>IFERROR(INDEX('HT(Home) %'!K:K,MATCH(J331,'HT(Home) %'!$A:$A,0)),"-")</f>
        <v>-</v>
      </c>
      <c r="F331" s="42">
        <f t="shared" si="10"/>
        <v>0</v>
      </c>
      <c r="G331" s="42" t="str">
        <f>IFERROR(INDEX(Matches!$N:$N,MATCH(J331,Matches!$B:$B,0)),"-")</f>
        <v>-</v>
      </c>
      <c r="H331" s="42" t="str">
        <f>IFERROR(INDEX(Matches!$O:$O,MATCH(J331,Matches!$B:$B,0)),"-")</f>
        <v>-</v>
      </c>
      <c r="I331" s="42" t="str">
        <f>IFERROR(INDEX(Matches!$P:$P,MATCH(J331,Matches!$B:$B,0)),"-")</f>
        <v>-</v>
      </c>
      <c r="J331" s="42" t="e">
        <f>INDEX(Jogos[[#This Row],[Column1]],1.8)</f>
        <v>#VALUE!</v>
      </c>
      <c r="K331" s="61" t="e">
        <f>INDEX(Jogos[[#This Row],[2]],1.8)</f>
        <v>#VALUE!</v>
      </c>
      <c r="L331" s="42" t="e">
        <f>INDEX(Jogos[[#This Row],[3]],1.8)</f>
        <v>#VALUE!</v>
      </c>
      <c r="M331" s="42" t="str">
        <f>IFERROR(INDEX(Matches!$W:$W,MATCH(L331,Matches!$B:$B,0)),"-")</f>
        <v>-</v>
      </c>
      <c r="N331" s="42" t="str">
        <f>IFERROR(INDEX(Matches!$X:$X,MATCH(L331,Matches!$B:$B,0)),"-")</f>
        <v>-</v>
      </c>
      <c r="O331" s="42" t="str">
        <f>IFERROR(INDEX(Matches!$Y:$Y,MATCH(L331,Matches!$B:$B,0)),"-")</f>
        <v>-</v>
      </c>
      <c r="P331" s="42">
        <f t="shared" si="11"/>
        <v>0</v>
      </c>
      <c r="Q331" s="55" t="str">
        <f>IFERROR(INDEX('HT(Away) %'!K:K,MATCH(L331,'HT(Away) %'!$A:$A,0)),"-")</f>
        <v>-</v>
      </c>
      <c r="R331" s="55" t="str">
        <f>IFERROR(INDEX('HT(Away) %'!M:M,MATCH(L331,'HT(Away) %'!$A:$A,0)),"-")</f>
        <v>-</v>
      </c>
      <c r="S331" s="82" t="e">
        <f>IF(#REF! = "-", "-",IF(#REF! &gt;#REF!, "Casa Vence", IF(#REF! &lt;#REF!, "Fora Vence", "Jogo Parelho")))</f>
        <v>#REF!</v>
      </c>
      <c r="T331" s="82"/>
      <c r="U331" s="82"/>
      <c r="V331" s="82"/>
    </row>
    <row r="332" spans="3:22" ht="16.5" thickTop="1" thickBot="1" x14ac:dyDescent="0.3">
      <c r="C332" s="42" t="str">
        <f>IFERROR(INDEX(Jogos!A:A,MATCH(J332,Jogos!$J:$J,0)),"-")</f>
        <v>-</v>
      </c>
      <c r="D332" s="55" t="str">
        <f>IFERROR(INDEX('HT(Home) %'!M:M,MATCH(J332,'HT(Home) %'!$A:$A,0)),"-")</f>
        <v>-</v>
      </c>
      <c r="E332" s="55" t="str">
        <f>IFERROR(INDEX('HT(Home) %'!K:K,MATCH(J332,'HT(Home) %'!$A:$A,0)),"-")</f>
        <v>-</v>
      </c>
      <c r="F332" s="42">
        <f t="shared" si="10"/>
        <v>0</v>
      </c>
      <c r="G332" s="42" t="str">
        <f>IFERROR(INDEX(Matches!$N:$N,MATCH(J332,Matches!$B:$B,0)),"-")</f>
        <v>-</v>
      </c>
      <c r="H332" s="42" t="str">
        <f>IFERROR(INDEX(Matches!$O:$O,MATCH(J332,Matches!$B:$B,0)),"-")</f>
        <v>-</v>
      </c>
      <c r="I332" s="42" t="str">
        <f>IFERROR(INDEX(Matches!$P:$P,MATCH(J332,Matches!$B:$B,0)),"-")</f>
        <v>-</v>
      </c>
      <c r="J332" s="42" t="e">
        <f>INDEX(Jogos[[#This Row],[Column1]],1.8)</f>
        <v>#VALUE!</v>
      </c>
      <c r="K332" s="61" t="e">
        <f>INDEX(Jogos[[#This Row],[2]],1.8)</f>
        <v>#VALUE!</v>
      </c>
      <c r="L332" s="42" t="e">
        <f>INDEX(Jogos[[#This Row],[3]],1.8)</f>
        <v>#VALUE!</v>
      </c>
      <c r="M332" s="42" t="str">
        <f>IFERROR(INDEX(Matches!$W:$W,MATCH(L332,Matches!$B:$B,0)),"-")</f>
        <v>-</v>
      </c>
      <c r="N332" s="42" t="str">
        <f>IFERROR(INDEX(Matches!$X:$X,MATCH(L332,Matches!$B:$B,0)),"-")</f>
        <v>-</v>
      </c>
      <c r="O332" s="42" t="str">
        <f>IFERROR(INDEX(Matches!$Y:$Y,MATCH(L332,Matches!$B:$B,0)),"-")</f>
        <v>-</v>
      </c>
      <c r="P332" s="42">
        <f t="shared" si="11"/>
        <v>0</v>
      </c>
      <c r="Q332" s="55" t="str">
        <f>IFERROR(INDEX('HT(Away) %'!K:K,MATCH(L332,'HT(Away) %'!$A:$A,0)),"-")</f>
        <v>-</v>
      </c>
      <c r="R332" s="55" t="str">
        <f>IFERROR(INDEX('HT(Away) %'!M:M,MATCH(L332,'HT(Away) %'!$A:$A,0)),"-")</f>
        <v>-</v>
      </c>
      <c r="S332" s="82" t="e">
        <f>IF(#REF! = "-", "-",IF(#REF! &gt;#REF!, "Casa Vence", IF(#REF! &lt;#REF!, "Fora Vence", "Jogo Parelho")))</f>
        <v>#REF!</v>
      </c>
      <c r="T332" s="82"/>
      <c r="U332" s="82"/>
      <c r="V332" s="82"/>
    </row>
    <row r="333" spans="3:22" ht="16.5" thickTop="1" thickBot="1" x14ac:dyDescent="0.3">
      <c r="C333" s="42" t="str">
        <f>IFERROR(INDEX(Jogos!A:A,MATCH(J333,Jogos!$J:$J,0)),"-")</f>
        <v>-</v>
      </c>
      <c r="D333" s="55" t="str">
        <f>IFERROR(INDEX('HT(Home) %'!M:M,MATCH(J333,'HT(Home) %'!$A:$A,0)),"-")</f>
        <v>-</v>
      </c>
      <c r="E333" s="55" t="str">
        <f>IFERROR(INDEX('HT(Home) %'!K:K,MATCH(J333,'HT(Home) %'!$A:$A,0)),"-")</f>
        <v>-</v>
      </c>
      <c r="F333" s="42">
        <f t="shared" si="10"/>
        <v>0</v>
      </c>
      <c r="G333" s="42" t="str">
        <f>IFERROR(INDEX(Matches!$N:$N,MATCH(J333,Matches!$B:$B,0)),"-")</f>
        <v>-</v>
      </c>
      <c r="H333" s="42" t="str">
        <f>IFERROR(INDEX(Matches!$O:$O,MATCH(J333,Matches!$B:$B,0)),"-")</f>
        <v>-</v>
      </c>
      <c r="I333" s="42" t="str">
        <f>IFERROR(INDEX(Matches!$P:$P,MATCH(J333,Matches!$B:$B,0)),"-")</f>
        <v>-</v>
      </c>
      <c r="J333" s="42" t="e">
        <f>INDEX(Jogos[[#This Row],[Column1]],1.8)</f>
        <v>#VALUE!</v>
      </c>
      <c r="K333" s="61" t="e">
        <f>INDEX(Jogos[[#This Row],[2]],1.8)</f>
        <v>#VALUE!</v>
      </c>
      <c r="L333" s="42" t="e">
        <f>INDEX(Jogos[[#This Row],[3]],1.8)</f>
        <v>#VALUE!</v>
      </c>
      <c r="M333" s="42" t="str">
        <f>IFERROR(INDEX(Matches!$W:$W,MATCH(L333,Matches!$B:$B,0)),"-")</f>
        <v>-</v>
      </c>
      <c r="N333" s="42" t="str">
        <f>IFERROR(INDEX(Matches!$X:$X,MATCH(L333,Matches!$B:$B,0)),"-")</f>
        <v>-</v>
      </c>
      <c r="O333" s="42" t="str">
        <f>IFERROR(INDEX(Matches!$Y:$Y,MATCH(L333,Matches!$B:$B,0)),"-")</f>
        <v>-</v>
      </c>
      <c r="P333" s="42">
        <f t="shared" si="11"/>
        <v>0</v>
      </c>
      <c r="Q333" s="55" t="str">
        <f>IFERROR(INDEX('HT(Away) %'!K:K,MATCH(L333,'HT(Away) %'!$A:$A,0)),"-")</f>
        <v>-</v>
      </c>
      <c r="R333" s="55" t="str">
        <f>IFERROR(INDEX('HT(Away) %'!M:M,MATCH(L333,'HT(Away) %'!$A:$A,0)),"-")</f>
        <v>-</v>
      </c>
      <c r="S333" s="82" t="e">
        <f>IF(#REF! = "-", "-",IF(#REF! &gt;#REF!, "Casa Vence", IF(#REF! &lt;#REF!, "Fora Vence", "Jogo Parelho")))</f>
        <v>#REF!</v>
      </c>
      <c r="T333" s="82"/>
      <c r="U333" s="82"/>
      <c r="V333" s="82"/>
    </row>
    <row r="334" spans="3:22" ht="16.5" thickTop="1" thickBot="1" x14ac:dyDescent="0.3">
      <c r="C334" s="42" t="str">
        <f>IFERROR(INDEX(Jogos!A:A,MATCH(J334,Jogos!$J:$J,0)),"-")</f>
        <v>-</v>
      </c>
      <c r="D334" s="55" t="str">
        <f>IFERROR(INDEX('HT(Home) %'!M:M,MATCH(J334,'HT(Home) %'!$A:$A,0)),"-")</f>
        <v>-</v>
      </c>
      <c r="E334" s="55" t="str">
        <f>IFERROR(INDEX('HT(Home) %'!K:K,MATCH(J334,'HT(Home) %'!$A:$A,0)),"-")</f>
        <v>-</v>
      </c>
      <c r="F334" s="42">
        <f t="shared" si="10"/>
        <v>0</v>
      </c>
      <c r="G334" s="42" t="str">
        <f>IFERROR(INDEX(Matches!$N:$N,MATCH(J334,Matches!$B:$B,0)),"-")</f>
        <v>-</v>
      </c>
      <c r="H334" s="42" t="str">
        <f>IFERROR(INDEX(Matches!$O:$O,MATCH(J334,Matches!$B:$B,0)),"-")</f>
        <v>-</v>
      </c>
      <c r="I334" s="42" t="str">
        <f>IFERROR(INDEX(Matches!$P:$P,MATCH(J334,Matches!$B:$B,0)),"-")</f>
        <v>-</v>
      </c>
      <c r="J334" s="42" t="e">
        <f>INDEX(Jogos[[#This Row],[Column1]],1.8)</f>
        <v>#VALUE!</v>
      </c>
      <c r="K334" s="61" t="e">
        <f>INDEX(Jogos[[#This Row],[2]],1.8)</f>
        <v>#VALUE!</v>
      </c>
      <c r="L334" s="42" t="e">
        <f>INDEX(Jogos[[#This Row],[3]],1.8)</f>
        <v>#VALUE!</v>
      </c>
      <c r="M334" s="42" t="str">
        <f>IFERROR(INDEX(Matches!$W:$W,MATCH(L334,Matches!$B:$B,0)),"-")</f>
        <v>-</v>
      </c>
      <c r="N334" s="42" t="str">
        <f>IFERROR(INDEX(Matches!$X:$X,MATCH(L334,Matches!$B:$B,0)),"-")</f>
        <v>-</v>
      </c>
      <c r="O334" s="42" t="str">
        <f>IFERROR(INDEX(Matches!$Y:$Y,MATCH(L334,Matches!$B:$B,0)),"-")</f>
        <v>-</v>
      </c>
      <c r="P334" s="42">
        <f t="shared" si="11"/>
        <v>0</v>
      </c>
      <c r="Q334" s="55" t="str">
        <f>IFERROR(INDEX('HT(Away) %'!K:K,MATCH(L334,'HT(Away) %'!$A:$A,0)),"-")</f>
        <v>-</v>
      </c>
      <c r="R334" s="55" t="str">
        <f>IFERROR(INDEX('HT(Away) %'!M:M,MATCH(L334,'HT(Away) %'!$A:$A,0)),"-")</f>
        <v>-</v>
      </c>
      <c r="S334" s="82" t="e">
        <f>IF(#REF! = "-", "-",IF(#REF! &gt;#REF!, "Casa Vence", IF(#REF! &lt;#REF!, "Fora Vence", "Jogo Parelho")))</f>
        <v>#REF!</v>
      </c>
      <c r="T334" s="82"/>
      <c r="U334" s="82"/>
      <c r="V334" s="82"/>
    </row>
    <row r="335" spans="3:22" ht="16.5" thickTop="1" thickBot="1" x14ac:dyDescent="0.3">
      <c r="C335" s="42" t="str">
        <f>IFERROR(INDEX(Jogos!A:A,MATCH(J335,Jogos!$J:$J,0)),"-")</f>
        <v>-</v>
      </c>
      <c r="D335" s="55" t="str">
        <f>IFERROR(INDEX('HT(Home) %'!M:M,MATCH(J335,'HT(Home) %'!$A:$A,0)),"-")</f>
        <v>-</v>
      </c>
      <c r="E335" s="55" t="str">
        <f>IFERROR(INDEX('HT(Home) %'!K:K,MATCH(J335,'HT(Home) %'!$A:$A,0)),"-")</f>
        <v>-</v>
      </c>
      <c r="F335" s="42">
        <f t="shared" si="10"/>
        <v>0</v>
      </c>
      <c r="G335" s="42" t="str">
        <f>IFERROR(INDEX(Matches!$N:$N,MATCH(J335,Matches!$B:$B,0)),"-")</f>
        <v>-</v>
      </c>
      <c r="H335" s="42" t="str">
        <f>IFERROR(INDEX(Matches!$O:$O,MATCH(J335,Matches!$B:$B,0)),"-")</f>
        <v>-</v>
      </c>
      <c r="I335" s="42" t="str">
        <f>IFERROR(INDEX(Matches!$P:$P,MATCH(J335,Matches!$B:$B,0)),"-")</f>
        <v>-</v>
      </c>
      <c r="J335" s="42" t="e">
        <f>INDEX(Jogos[[#This Row],[Column1]],1.8)</f>
        <v>#VALUE!</v>
      </c>
      <c r="K335" s="61" t="e">
        <f>INDEX(Jogos[[#This Row],[2]],1.8)</f>
        <v>#VALUE!</v>
      </c>
      <c r="L335" s="42" t="e">
        <f>INDEX(Jogos[[#This Row],[3]],1.8)</f>
        <v>#VALUE!</v>
      </c>
      <c r="M335" s="42" t="str">
        <f>IFERROR(INDEX(Matches!$W:$W,MATCH(L335,Matches!$B:$B,0)),"-")</f>
        <v>-</v>
      </c>
      <c r="N335" s="42" t="str">
        <f>IFERROR(INDEX(Matches!$X:$X,MATCH(L335,Matches!$B:$B,0)),"-")</f>
        <v>-</v>
      </c>
      <c r="O335" s="42" t="str">
        <f>IFERROR(INDEX(Matches!$Y:$Y,MATCH(L335,Matches!$B:$B,0)),"-")</f>
        <v>-</v>
      </c>
      <c r="P335" s="42">
        <f t="shared" si="11"/>
        <v>0</v>
      </c>
      <c r="Q335" s="55" t="str">
        <f>IFERROR(INDEX('HT(Away) %'!K:K,MATCH(L335,'HT(Away) %'!$A:$A,0)),"-")</f>
        <v>-</v>
      </c>
      <c r="R335" s="55" t="str">
        <f>IFERROR(INDEX('HT(Away) %'!M:M,MATCH(L335,'HT(Away) %'!$A:$A,0)),"-")</f>
        <v>-</v>
      </c>
      <c r="S335" s="82" t="e">
        <f>IF(#REF! = "-", "-",IF(#REF! &gt;#REF!, "Casa Vence", IF(#REF! &lt;#REF!, "Fora Vence", "Jogo Parelho")))</f>
        <v>#REF!</v>
      </c>
      <c r="T335" s="82"/>
      <c r="U335" s="82"/>
      <c r="V335" s="82"/>
    </row>
    <row r="336" spans="3:22" ht="16.5" thickTop="1" thickBot="1" x14ac:dyDescent="0.3">
      <c r="C336" s="42" t="str">
        <f>IFERROR(INDEX(Jogos!A:A,MATCH(J336,Jogos!$J:$J,0)),"-")</f>
        <v>-</v>
      </c>
      <c r="D336" s="55" t="str">
        <f>IFERROR(INDEX('HT(Home) %'!M:M,MATCH(J336,'HT(Home) %'!$A:$A,0)),"-")</f>
        <v>-</v>
      </c>
      <c r="E336" s="55" t="str">
        <f>IFERROR(INDEX('HT(Home) %'!K:K,MATCH(J336,'HT(Home) %'!$A:$A,0)),"-")</f>
        <v>-</v>
      </c>
      <c r="F336" s="42">
        <f t="shared" si="10"/>
        <v>0</v>
      </c>
      <c r="G336" s="42" t="str">
        <f>IFERROR(INDEX(Matches!$N:$N,MATCH(J336,Matches!$B:$B,0)),"-")</f>
        <v>-</v>
      </c>
      <c r="H336" s="42" t="str">
        <f>IFERROR(INDEX(Matches!$O:$O,MATCH(J336,Matches!$B:$B,0)),"-")</f>
        <v>-</v>
      </c>
      <c r="I336" s="42" t="str">
        <f>IFERROR(INDEX(Matches!$P:$P,MATCH(J336,Matches!$B:$B,0)),"-")</f>
        <v>-</v>
      </c>
      <c r="J336" s="42" t="e">
        <f>INDEX(Jogos[[#This Row],[Column1]],1.8)</f>
        <v>#VALUE!</v>
      </c>
      <c r="K336" s="61" t="e">
        <f>INDEX(Jogos[[#This Row],[2]],1.8)</f>
        <v>#VALUE!</v>
      </c>
      <c r="L336" s="42" t="e">
        <f>INDEX(Jogos[[#This Row],[3]],1.8)</f>
        <v>#VALUE!</v>
      </c>
      <c r="M336" s="42" t="str">
        <f>IFERROR(INDEX(Matches!$W:$W,MATCH(L336,Matches!$B:$B,0)),"-")</f>
        <v>-</v>
      </c>
      <c r="N336" s="42" t="str">
        <f>IFERROR(INDEX(Matches!$X:$X,MATCH(L336,Matches!$B:$B,0)),"-")</f>
        <v>-</v>
      </c>
      <c r="O336" s="42" t="str">
        <f>IFERROR(INDEX(Matches!$Y:$Y,MATCH(L336,Matches!$B:$B,0)),"-")</f>
        <v>-</v>
      </c>
      <c r="P336" s="42">
        <f t="shared" si="11"/>
        <v>0</v>
      </c>
      <c r="Q336" s="55" t="str">
        <f>IFERROR(INDEX('HT(Away) %'!K:K,MATCH(L336,'HT(Away) %'!$A:$A,0)),"-")</f>
        <v>-</v>
      </c>
      <c r="R336" s="55" t="str">
        <f>IFERROR(INDEX('HT(Away) %'!M:M,MATCH(L336,'HT(Away) %'!$A:$A,0)),"-")</f>
        <v>-</v>
      </c>
      <c r="S336" s="82" t="e">
        <f>IF(#REF! = "-", "-",IF(#REF! &gt;#REF!, "Casa Vence", IF(#REF! &lt;#REF!, "Fora Vence", "Jogo Parelho")))</f>
        <v>#REF!</v>
      </c>
      <c r="T336" s="82"/>
      <c r="U336" s="82"/>
      <c r="V336" s="82"/>
    </row>
    <row r="337" spans="3:22" ht="16.5" thickTop="1" thickBot="1" x14ac:dyDescent="0.3">
      <c r="C337" s="42" t="str">
        <f>IFERROR(INDEX(Jogos!A:A,MATCH(J337,Jogos!$J:$J,0)),"-")</f>
        <v>-</v>
      </c>
      <c r="D337" s="55" t="str">
        <f>IFERROR(INDEX('HT(Home) %'!M:M,MATCH(J337,'HT(Home) %'!$A:$A,0)),"-")</f>
        <v>-</v>
      </c>
      <c r="E337" s="55" t="str">
        <f>IFERROR(INDEX('HT(Home) %'!K:K,MATCH(J337,'HT(Home) %'!$A:$A,0)),"-")</f>
        <v>-</v>
      </c>
      <c r="F337" s="42">
        <f t="shared" si="10"/>
        <v>0</v>
      </c>
      <c r="G337" s="42" t="str">
        <f>IFERROR(INDEX(Matches!$N:$N,MATCH(J337,Matches!$B:$B,0)),"-")</f>
        <v>-</v>
      </c>
      <c r="H337" s="42" t="str">
        <f>IFERROR(INDEX(Matches!$O:$O,MATCH(J337,Matches!$B:$B,0)),"-")</f>
        <v>-</v>
      </c>
      <c r="I337" s="42" t="str">
        <f>IFERROR(INDEX(Matches!$P:$P,MATCH(J337,Matches!$B:$B,0)),"-")</f>
        <v>-</v>
      </c>
      <c r="J337" s="42" t="e">
        <f>INDEX(Jogos[[#This Row],[Column1]],1.8)</f>
        <v>#VALUE!</v>
      </c>
      <c r="K337" s="61" t="e">
        <f>INDEX(Jogos[[#This Row],[2]],1.8)</f>
        <v>#VALUE!</v>
      </c>
      <c r="L337" s="42" t="e">
        <f>INDEX(Jogos[[#This Row],[3]],1.8)</f>
        <v>#VALUE!</v>
      </c>
      <c r="M337" s="42" t="str">
        <f>IFERROR(INDEX(Matches!$W:$W,MATCH(L337,Matches!$B:$B,0)),"-")</f>
        <v>-</v>
      </c>
      <c r="N337" s="42" t="str">
        <f>IFERROR(INDEX(Matches!$X:$X,MATCH(L337,Matches!$B:$B,0)),"-")</f>
        <v>-</v>
      </c>
      <c r="O337" s="42" t="str">
        <f>IFERROR(INDEX(Matches!$Y:$Y,MATCH(L337,Matches!$B:$B,0)),"-")</f>
        <v>-</v>
      </c>
      <c r="P337" s="42">
        <f t="shared" si="11"/>
        <v>0</v>
      </c>
      <c r="Q337" s="55" t="str">
        <f>IFERROR(INDEX('HT(Away) %'!K:K,MATCH(L337,'HT(Away) %'!$A:$A,0)),"-")</f>
        <v>-</v>
      </c>
      <c r="R337" s="55" t="str">
        <f>IFERROR(INDEX('HT(Away) %'!M:M,MATCH(L337,'HT(Away) %'!$A:$A,0)),"-")</f>
        <v>-</v>
      </c>
      <c r="S337" s="82" t="e">
        <f>IF(#REF! = "-", "-",IF(#REF! &gt;#REF!, "Casa Vence", IF(#REF! &lt;#REF!, "Fora Vence", "Jogo Parelho")))</f>
        <v>#REF!</v>
      </c>
      <c r="T337" s="82"/>
      <c r="U337" s="82"/>
      <c r="V337" s="82"/>
    </row>
    <row r="338" spans="3:22" ht="16.5" thickTop="1" thickBot="1" x14ac:dyDescent="0.3">
      <c r="C338" s="42" t="str">
        <f>IFERROR(INDEX(Jogos!A:A,MATCH(J338,Jogos!$J:$J,0)),"-")</f>
        <v>-</v>
      </c>
      <c r="D338" s="55" t="str">
        <f>IFERROR(INDEX('HT(Home) %'!M:M,MATCH(J338,'HT(Home) %'!$A:$A,0)),"-")</f>
        <v>-</v>
      </c>
      <c r="E338" s="55" t="str">
        <f>IFERROR(INDEX('HT(Home) %'!K:K,MATCH(J338,'HT(Home) %'!$A:$A,0)),"-")</f>
        <v>-</v>
      </c>
      <c r="F338" s="42">
        <f t="shared" si="10"/>
        <v>0</v>
      </c>
      <c r="G338" s="42" t="str">
        <f>IFERROR(INDEX(Matches!$N:$N,MATCH(J338,Matches!$B:$B,0)),"-")</f>
        <v>-</v>
      </c>
      <c r="H338" s="42" t="str">
        <f>IFERROR(INDEX(Matches!$O:$O,MATCH(J338,Matches!$B:$B,0)),"-")</f>
        <v>-</v>
      </c>
      <c r="I338" s="42" t="str">
        <f>IFERROR(INDEX(Matches!$P:$P,MATCH(J338,Matches!$B:$B,0)),"-")</f>
        <v>-</v>
      </c>
      <c r="J338" s="42" t="e">
        <f>INDEX(Jogos[[#This Row],[Column1]],1.8)</f>
        <v>#VALUE!</v>
      </c>
      <c r="K338" s="61" t="e">
        <f>INDEX(Jogos[[#This Row],[2]],1.8)</f>
        <v>#VALUE!</v>
      </c>
      <c r="L338" s="42" t="e">
        <f>INDEX(Jogos[[#This Row],[3]],1.8)</f>
        <v>#VALUE!</v>
      </c>
      <c r="M338" s="42" t="str">
        <f>IFERROR(INDEX(Matches!$W:$W,MATCH(L338,Matches!$B:$B,0)),"-")</f>
        <v>-</v>
      </c>
      <c r="N338" s="42" t="str">
        <f>IFERROR(INDEX(Matches!$X:$X,MATCH(L338,Matches!$B:$B,0)),"-")</f>
        <v>-</v>
      </c>
      <c r="O338" s="42" t="str">
        <f>IFERROR(INDEX(Matches!$Y:$Y,MATCH(L338,Matches!$B:$B,0)),"-")</f>
        <v>-</v>
      </c>
      <c r="P338" s="42">
        <f t="shared" si="11"/>
        <v>0</v>
      </c>
      <c r="Q338" s="55" t="str">
        <f>IFERROR(INDEX('HT(Away) %'!K:K,MATCH(L338,'HT(Away) %'!$A:$A,0)),"-")</f>
        <v>-</v>
      </c>
      <c r="R338" s="55" t="str">
        <f>IFERROR(INDEX('HT(Away) %'!M:M,MATCH(L338,'HT(Away) %'!$A:$A,0)),"-")</f>
        <v>-</v>
      </c>
      <c r="S338" s="82" t="e">
        <f>IF(#REF! = "-", "-",IF(#REF! &gt;#REF!, "Casa Vence", IF(#REF! &lt;#REF!, "Fora Vence", "Jogo Parelho")))</f>
        <v>#REF!</v>
      </c>
      <c r="T338" s="82"/>
      <c r="U338" s="82"/>
      <c r="V338" s="82"/>
    </row>
    <row r="339" spans="3:22" ht="16.5" thickTop="1" thickBot="1" x14ac:dyDescent="0.3">
      <c r="C339" s="42" t="str">
        <f>IFERROR(INDEX(Jogos!A:A,MATCH(J339,Jogos!$J:$J,0)),"-")</f>
        <v>-</v>
      </c>
      <c r="D339" s="55" t="str">
        <f>IFERROR(INDEX('HT(Home) %'!M:M,MATCH(J339,'HT(Home) %'!$A:$A,0)),"-")</f>
        <v>-</v>
      </c>
      <c r="E339" s="55" t="str">
        <f>IFERROR(INDEX('HT(Home) %'!K:K,MATCH(J339,'HT(Home) %'!$A:$A,0)),"-")</f>
        <v>-</v>
      </c>
      <c r="F339" s="42">
        <f t="shared" si="10"/>
        <v>0</v>
      </c>
      <c r="G339" s="42" t="str">
        <f>IFERROR(INDEX(Matches!$N:$N,MATCH(J339,Matches!$B:$B,0)),"-")</f>
        <v>-</v>
      </c>
      <c r="H339" s="42" t="str">
        <f>IFERROR(INDEX(Matches!$O:$O,MATCH(J339,Matches!$B:$B,0)),"-")</f>
        <v>-</v>
      </c>
      <c r="I339" s="42" t="str">
        <f>IFERROR(INDEX(Matches!$P:$P,MATCH(J339,Matches!$B:$B,0)),"-")</f>
        <v>-</v>
      </c>
      <c r="J339" s="42" t="e">
        <f>INDEX(Jogos[[#This Row],[Column1]],1.8)</f>
        <v>#VALUE!</v>
      </c>
      <c r="K339" s="61" t="e">
        <f>INDEX(Jogos[[#This Row],[2]],1.8)</f>
        <v>#VALUE!</v>
      </c>
      <c r="L339" s="42" t="e">
        <f>INDEX(Jogos[[#This Row],[3]],1.8)</f>
        <v>#VALUE!</v>
      </c>
      <c r="M339" s="42" t="str">
        <f>IFERROR(INDEX(Matches!$W:$W,MATCH(L339,Matches!$B:$B,0)),"-")</f>
        <v>-</v>
      </c>
      <c r="N339" s="42" t="str">
        <f>IFERROR(INDEX(Matches!$X:$X,MATCH(L339,Matches!$B:$B,0)),"-")</f>
        <v>-</v>
      </c>
      <c r="O339" s="42" t="str">
        <f>IFERROR(INDEX(Matches!$Y:$Y,MATCH(L339,Matches!$B:$B,0)),"-")</f>
        <v>-</v>
      </c>
      <c r="P339" s="42">
        <f t="shared" si="11"/>
        <v>0</v>
      </c>
      <c r="Q339" s="55" t="str">
        <f>IFERROR(INDEX('HT(Away) %'!K:K,MATCH(L339,'HT(Away) %'!$A:$A,0)),"-")</f>
        <v>-</v>
      </c>
      <c r="R339" s="55" t="str">
        <f>IFERROR(INDEX('HT(Away) %'!M:M,MATCH(L339,'HT(Away) %'!$A:$A,0)),"-")</f>
        <v>-</v>
      </c>
      <c r="S339" s="82" t="e">
        <f>IF(#REF! = "-", "-",IF(#REF! &gt;#REF!, "Casa Vence", IF(#REF! &lt;#REF!, "Fora Vence", "Jogo Parelho")))</f>
        <v>#REF!</v>
      </c>
      <c r="T339" s="82"/>
      <c r="U339" s="82"/>
      <c r="V339" s="82"/>
    </row>
    <row r="340" spans="3:22" ht="16.5" thickTop="1" thickBot="1" x14ac:dyDescent="0.3">
      <c r="C340" s="42" t="str">
        <f>IFERROR(INDEX(Jogos!A:A,MATCH(J340,Jogos!$J:$J,0)),"-")</f>
        <v>-</v>
      </c>
      <c r="D340" s="55" t="str">
        <f>IFERROR(INDEX('HT(Home) %'!M:M,MATCH(J340,'HT(Home) %'!$A:$A,0)),"-")</f>
        <v>-</v>
      </c>
      <c r="E340" s="55" t="str">
        <f>IFERROR(INDEX('HT(Home) %'!K:K,MATCH(J340,'HT(Home) %'!$A:$A,0)),"-")</f>
        <v>-</v>
      </c>
      <c r="F340" s="42">
        <f t="shared" si="10"/>
        <v>0</v>
      </c>
      <c r="G340" s="42" t="str">
        <f>IFERROR(INDEX(Matches!$N:$N,MATCH(J340,Matches!$B:$B,0)),"-")</f>
        <v>-</v>
      </c>
      <c r="H340" s="42" t="str">
        <f>IFERROR(INDEX(Matches!$O:$O,MATCH(J340,Matches!$B:$B,0)),"-")</f>
        <v>-</v>
      </c>
      <c r="I340" s="42" t="str">
        <f>IFERROR(INDEX(Matches!$P:$P,MATCH(J340,Matches!$B:$B,0)),"-")</f>
        <v>-</v>
      </c>
      <c r="J340" s="42" t="e">
        <f>INDEX(Jogos[[#This Row],[Column1]],1.8)</f>
        <v>#VALUE!</v>
      </c>
      <c r="K340" s="61" t="e">
        <f>INDEX(Jogos[[#This Row],[2]],1.8)</f>
        <v>#VALUE!</v>
      </c>
      <c r="L340" s="42" t="e">
        <f>INDEX(Jogos[[#This Row],[3]],1.8)</f>
        <v>#VALUE!</v>
      </c>
      <c r="M340" s="42" t="str">
        <f>IFERROR(INDEX(Matches!$W:$W,MATCH(L340,Matches!$B:$B,0)),"-")</f>
        <v>-</v>
      </c>
      <c r="N340" s="42" t="str">
        <f>IFERROR(INDEX(Matches!$X:$X,MATCH(L340,Matches!$B:$B,0)),"-")</f>
        <v>-</v>
      </c>
      <c r="O340" s="42" t="str">
        <f>IFERROR(INDEX(Matches!$Y:$Y,MATCH(L340,Matches!$B:$B,0)),"-")</f>
        <v>-</v>
      </c>
      <c r="P340" s="42">
        <f t="shared" si="11"/>
        <v>0</v>
      </c>
      <c r="Q340" s="55" t="str">
        <f>IFERROR(INDEX('HT(Away) %'!K:K,MATCH(L340,'HT(Away) %'!$A:$A,0)),"-")</f>
        <v>-</v>
      </c>
      <c r="R340" s="55" t="str">
        <f>IFERROR(INDEX('HT(Away) %'!M:M,MATCH(L340,'HT(Away) %'!$A:$A,0)),"-")</f>
        <v>-</v>
      </c>
      <c r="S340" s="82" t="e">
        <f>IF(#REF! = "-", "-",IF(#REF! &gt;#REF!, "Casa Vence", IF(#REF! &lt;#REF!, "Fora Vence", "Jogo Parelho")))</f>
        <v>#REF!</v>
      </c>
      <c r="T340" s="82"/>
      <c r="U340" s="82"/>
      <c r="V340" s="82"/>
    </row>
    <row r="341" spans="3:22" ht="16.5" thickTop="1" thickBot="1" x14ac:dyDescent="0.3">
      <c r="C341" s="42" t="str">
        <f>IFERROR(INDEX(Jogos!A:A,MATCH(J341,Jogos!$J:$J,0)),"-")</f>
        <v>-</v>
      </c>
      <c r="D341" s="55" t="str">
        <f>IFERROR(INDEX('HT(Home) %'!M:M,MATCH(J341,'HT(Home) %'!$A:$A,0)),"-")</f>
        <v>-</v>
      </c>
      <c r="E341" s="55" t="str">
        <f>IFERROR(INDEX('HT(Home) %'!K:K,MATCH(J341,'HT(Home) %'!$A:$A,0)),"-")</f>
        <v>-</v>
      </c>
      <c r="F341" s="42">
        <f t="shared" si="10"/>
        <v>0</v>
      </c>
      <c r="G341" s="42" t="str">
        <f>IFERROR(INDEX(Matches!$N:$N,MATCH(J341,Matches!$B:$B,0)),"-")</f>
        <v>-</v>
      </c>
      <c r="H341" s="42" t="str">
        <f>IFERROR(INDEX(Matches!$O:$O,MATCH(J341,Matches!$B:$B,0)),"-")</f>
        <v>-</v>
      </c>
      <c r="I341" s="42" t="str">
        <f>IFERROR(INDEX(Matches!$P:$P,MATCH(J341,Matches!$B:$B,0)),"-")</f>
        <v>-</v>
      </c>
      <c r="J341" s="42" t="e">
        <f>INDEX(Jogos[[#This Row],[Column1]],1.8)</f>
        <v>#VALUE!</v>
      </c>
      <c r="K341" s="61" t="e">
        <f>INDEX(Jogos[[#This Row],[2]],1.8)</f>
        <v>#VALUE!</v>
      </c>
      <c r="L341" s="42" t="e">
        <f>INDEX(Jogos[[#This Row],[3]],1.8)</f>
        <v>#VALUE!</v>
      </c>
      <c r="M341" s="42" t="str">
        <f>IFERROR(INDEX(Matches!$W:$W,MATCH(L341,Matches!$B:$B,0)),"-")</f>
        <v>-</v>
      </c>
      <c r="N341" s="42" t="str">
        <f>IFERROR(INDEX(Matches!$X:$X,MATCH(L341,Matches!$B:$B,0)),"-")</f>
        <v>-</v>
      </c>
      <c r="O341" s="42" t="str">
        <f>IFERROR(INDEX(Matches!$Y:$Y,MATCH(L341,Matches!$B:$B,0)),"-")</f>
        <v>-</v>
      </c>
      <c r="P341" s="42">
        <f t="shared" si="11"/>
        <v>0</v>
      </c>
      <c r="Q341" s="55" t="str">
        <f>IFERROR(INDEX('HT(Away) %'!K:K,MATCH(L341,'HT(Away) %'!$A:$A,0)),"-")</f>
        <v>-</v>
      </c>
      <c r="R341" s="55" t="str">
        <f>IFERROR(INDEX('HT(Away) %'!M:M,MATCH(L341,'HT(Away) %'!$A:$A,0)),"-")</f>
        <v>-</v>
      </c>
      <c r="S341" s="82" t="e">
        <f>IF(#REF! = "-", "-",IF(#REF! &gt;#REF!, "Casa Vence", IF(#REF! &lt;#REF!, "Fora Vence", "Jogo Parelho")))</f>
        <v>#REF!</v>
      </c>
      <c r="T341" s="82"/>
      <c r="U341" s="82"/>
      <c r="V341" s="82"/>
    </row>
    <row r="342" spans="3:22" ht="16.5" thickTop="1" thickBot="1" x14ac:dyDescent="0.3">
      <c r="C342" s="42" t="str">
        <f>IFERROR(INDEX(Jogos!A:A,MATCH(J342,Jogos!$J:$J,0)),"-")</f>
        <v>-</v>
      </c>
      <c r="D342" s="55" t="str">
        <f>IFERROR(INDEX('HT(Home) %'!M:M,MATCH(J342,'HT(Home) %'!$A:$A,0)),"-")</f>
        <v>-</v>
      </c>
      <c r="E342" s="55" t="str">
        <f>IFERROR(INDEX('HT(Home) %'!K:K,MATCH(J342,'HT(Home) %'!$A:$A,0)),"-")</f>
        <v>-</v>
      </c>
      <c r="F342" s="42">
        <f t="shared" si="10"/>
        <v>0</v>
      </c>
      <c r="G342" s="42" t="str">
        <f>IFERROR(INDEX(Matches!$N:$N,MATCH(J342,Matches!$B:$B,0)),"-")</f>
        <v>-</v>
      </c>
      <c r="H342" s="42" t="str">
        <f>IFERROR(INDEX(Matches!$O:$O,MATCH(J342,Matches!$B:$B,0)),"-")</f>
        <v>-</v>
      </c>
      <c r="I342" s="42" t="str">
        <f>IFERROR(INDEX(Matches!$P:$P,MATCH(J342,Matches!$B:$B,0)),"-")</f>
        <v>-</v>
      </c>
      <c r="J342" s="42" t="e">
        <f>INDEX(Jogos[[#This Row],[Column1]],1.8)</f>
        <v>#VALUE!</v>
      </c>
      <c r="K342" s="61" t="e">
        <f>INDEX(Jogos[[#This Row],[2]],1.8)</f>
        <v>#VALUE!</v>
      </c>
      <c r="L342" s="42" t="e">
        <f>INDEX(Jogos[[#This Row],[3]],1.8)</f>
        <v>#VALUE!</v>
      </c>
      <c r="M342" s="42" t="str">
        <f>IFERROR(INDEX(Matches!$W:$W,MATCH(L342,Matches!$B:$B,0)),"-")</f>
        <v>-</v>
      </c>
      <c r="N342" s="42" t="str">
        <f>IFERROR(INDEX(Matches!$X:$X,MATCH(L342,Matches!$B:$B,0)),"-")</f>
        <v>-</v>
      </c>
      <c r="O342" s="42" t="str">
        <f>IFERROR(INDEX(Matches!$Y:$Y,MATCH(L342,Matches!$B:$B,0)),"-")</f>
        <v>-</v>
      </c>
      <c r="P342" s="42">
        <f t="shared" si="11"/>
        <v>0</v>
      </c>
      <c r="Q342" s="55" t="str">
        <f>IFERROR(INDEX('HT(Away) %'!K:K,MATCH(L342,'HT(Away) %'!$A:$A,0)),"-")</f>
        <v>-</v>
      </c>
      <c r="R342" s="55" t="str">
        <f>IFERROR(INDEX('HT(Away) %'!M:M,MATCH(L342,'HT(Away) %'!$A:$A,0)),"-")</f>
        <v>-</v>
      </c>
      <c r="S342" s="82" t="e">
        <f>IF(#REF! = "-", "-",IF(#REF! &gt;#REF!, "Casa Vence", IF(#REF! &lt;#REF!, "Fora Vence", "Jogo Parelho")))</f>
        <v>#REF!</v>
      </c>
      <c r="T342" s="82"/>
      <c r="U342" s="82"/>
      <c r="V342" s="82"/>
    </row>
    <row r="343" spans="3:22" ht="16.5" thickTop="1" thickBot="1" x14ac:dyDescent="0.3">
      <c r="C343" s="42" t="str">
        <f>IFERROR(INDEX(Jogos!A:A,MATCH(J343,Jogos!$J:$J,0)),"-")</f>
        <v>-</v>
      </c>
      <c r="D343" s="55" t="str">
        <f>IFERROR(INDEX('HT(Home) %'!M:M,MATCH(J343,'HT(Home) %'!$A:$A,0)),"-")</f>
        <v>-</v>
      </c>
      <c r="E343" s="55" t="str">
        <f>IFERROR(INDEX('HT(Home) %'!K:K,MATCH(J343,'HT(Home) %'!$A:$A,0)),"-")</f>
        <v>-</v>
      </c>
      <c r="F343" s="42">
        <f t="shared" si="10"/>
        <v>0</v>
      </c>
      <c r="G343" s="42" t="str">
        <f>IFERROR(INDEX(Matches!$N:$N,MATCH(J343,Matches!$B:$B,0)),"-")</f>
        <v>-</v>
      </c>
      <c r="H343" s="42" t="str">
        <f>IFERROR(INDEX(Matches!$O:$O,MATCH(J343,Matches!$B:$B,0)),"-")</f>
        <v>-</v>
      </c>
      <c r="I343" s="42" t="str">
        <f>IFERROR(INDEX(Matches!$P:$P,MATCH(J343,Matches!$B:$B,0)),"-")</f>
        <v>-</v>
      </c>
      <c r="J343" s="42" t="e">
        <f>INDEX(Jogos[[#This Row],[Column1]],1.8)</f>
        <v>#VALUE!</v>
      </c>
      <c r="K343" s="61" t="e">
        <f>INDEX(Jogos[[#This Row],[2]],1.8)</f>
        <v>#VALUE!</v>
      </c>
      <c r="L343" s="42" t="e">
        <f>INDEX(Jogos[[#This Row],[3]],1.8)</f>
        <v>#VALUE!</v>
      </c>
      <c r="M343" s="42" t="str">
        <f>IFERROR(INDEX(Matches!$W:$W,MATCH(L343,Matches!$B:$B,0)),"-")</f>
        <v>-</v>
      </c>
      <c r="N343" s="42" t="str">
        <f>IFERROR(INDEX(Matches!$X:$X,MATCH(L343,Matches!$B:$B,0)),"-")</f>
        <v>-</v>
      </c>
      <c r="O343" s="42" t="str">
        <f>IFERROR(INDEX(Matches!$Y:$Y,MATCH(L343,Matches!$B:$B,0)),"-")</f>
        <v>-</v>
      </c>
      <c r="P343" s="42">
        <f t="shared" si="11"/>
        <v>0</v>
      </c>
      <c r="Q343" s="55" t="str">
        <f>IFERROR(INDEX('HT(Away) %'!K:K,MATCH(L343,'HT(Away) %'!$A:$A,0)),"-")</f>
        <v>-</v>
      </c>
      <c r="R343" s="55" t="str">
        <f>IFERROR(INDEX('HT(Away) %'!M:M,MATCH(L343,'HT(Away) %'!$A:$A,0)),"-")</f>
        <v>-</v>
      </c>
      <c r="S343" s="82" t="e">
        <f>IF(#REF! = "-", "-",IF(#REF! &gt;#REF!, "Casa Vence", IF(#REF! &lt;#REF!, "Fora Vence", "Jogo Parelho")))</f>
        <v>#REF!</v>
      </c>
      <c r="T343" s="82"/>
      <c r="U343" s="82"/>
      <c r="V343" s="82"/>
    </row>
    <row r="344" spans="3:22" ht="16.5" thickTop="1" thickBot="1" x14ac:dyDescent="0.3">
      <c r="C344" s="42" t="str">
        <f>IFERROR(INDEX(Jogos!A:A,MATCH(J344,Jogos!$J:$J,0)),"-")</f>
        <v>-</v>
      </c>
      <c r="D344" s="55" t="str">
        <f>IFERROR(INDEX('HT(Home) %'!M:M,MATCH(J344,'HT(Home) %'!$A:$A,0)),"-")</f>
        <v>-</v>
      </c>
      <c r="E344" s="55" t="str">
        <f>IFERROR(INDEX('HT(Home) %'!K:K,MATCH(J344,'HT(Home) %'!$A:$A,0)),"-")</f>
        <v>-</v>
      </c>
      <c r="F344" s="42">
        <f t="shared" si="10"/>
        <v>0</v>
      </c>
      <c r="G344" s="42" t="str">
        <f>IFERROR(INDEX(Matches!$N:$N,MATCH(J344,Matches!$B:$B,0)),"-")</f>
        <v>-</v>
      </c>
      <c r="H344" s="42" t="str">
        <f>IFERROR(INDEX(Matches!$O:$O,MATCH(J344,Matches!$B:$B,0)),"-")</f>
        <v>-</v>
      </c>
      <c r="I344" s="42" t="str">
        <f>IFERROR(INDEX(Matches!$P:$P,MATCH(J344,Matches!$B:$B,0)),"-")</f>
        <v>-</v>
      </c>
      <c r="J344" s="42" t="e">
        <f>INDEX(Jogos[[#This Row],[Column1]],1.8)</f>
        <v>#VALUE!</v>
      </c>
      <c r="K344" s="61" t="e">
        <f>INDEX(Jogos[[#This Row],[2]],1.8)</f>
        <v>#VALUE!</v>
      </c>
      <c r="L344" s="42" t="e">
        <f>INDEX(Jogos[[#This Row],[3]],1.8)</f>
        <v>#VALUE!</v>
      </c>
      <c r="M344" s="42" t="str">
        <f>IFERROR(INDEX(Matches!$W:$W,MATCH(L344,Matches!$B:$B,0)),"-")</f>
        <v>-</v>
      </c>
      <c r="N344" s="42" t="str">
        <f>IFERROR(INDEX(Matches!$X:$X,MATCH(L344,Matches!$B:$B,0)),"-")</f>
        <v>-</v>
      </c>
      <c r="O344" s="42" t="str">
        <f>IFERROR(INDEX(Matches!$Y:$Y,MATCH(L344,Matches!$B:$B,0)),"-")</f>
        <v>-</v>
      </c>
      <c r="P344" s="42">
        <f t="shared" si="11"/>
        <v>0</v>
      </c>
      <c r="Q344" s="55" t="str">
        <f>IFERROR(INDEX('HT(Away) %'!K:K,MATCH(L344,'HT(Away) %'!$A:$A,0)),"-")</f>
        <v>-</v>
      </c>
      <c r="R344" s="55" t="str">
        <f>IFERROR(INDEX('HT(Away) %'!M:M,MATCH(L344,'HT(Away) %'!$A:$A,0)),"-")</f>
        <v>-</v>
      </c>
      <c r="S344" s="82" t="e">
        <f>IF(#REF! = "-", "-",IF(#REF! &gt;#REF!, "Casa Vence", IF(#REF! &lt;#REF!, "Fora Vence", "Jogo Parelho")))</f>
        <v>#REF!</v>
      </c>
      <c r="T344" s="82"/>
      <c r="U344" s="82"/>
      <c r="V344" s="82"/>
    </row>
    <row r="345" spans="3:22" ht="16.5" thickTop="1" thickBot="1" x14ac:dyDescent="0.3">
      <c r="C345" s="42" t="str">
        <f>IFERROR(INDEX(Jogos!A:A,MATCH(J345,Jogos!$J:$J,0)),"-")</f>
        <v>-</v>
      </c>
      <c r="D345" s="55" t="str">
        <f>IFERROR(INDEX('HT(Home) %'!M:M,MATCH(J345,'HT(Home) %'!$A:$A,0)),"-")</f>
        <v>-</v>
      </c>
      <c r="E345" s="55" t="str">
        <f>IFERROR(INDEX('HT(Home) %'!K:K,MATCH(J345,'HT(Home) %'!$A:$A,0)),"-")</f>
        <v>-</v>
      </c>
      <c r="F345" s="42">
        <f t="shared" si="10"/>
        <v>0</v>
      </c>
      <c r="G345" s="42" t="str">
        <f>IFERROR(INDEX(Matches!$N:$N,MATCH(J345,Matches!$B:$B,0)),"-")</f>
        <v>-</v>
      </c>
      <c r="H345" s="42" t="str">
        <f>IFERROR(INDEX(Matches!$O:$O,MATCH(J345,Matches!$B:$B,0)),"-")</f>
        <v>-</v>
      </c>
      <c r="I345" s="42" t="str">
        <f>IFERROR(INDEX(Matches!$P:$P,MATCH(J345,Matches!$B:$B,0)),"-")</f>
        <v>-</v>
      </c>
      <c r="J345" s="42" t="e">
        <f>INDEX(Jogos[[#This Row],[Column1]],1.8)</f>
        <v>#VALUE!</v>
      </c>
      <c r="K345" s="61" t="e">
        <f>INDEX(Jogos[[#This Row],[2]],1.8)</f>
        <v>#VALUE!</v>
      </c>
      <c r="L345" s="42" t="e">
        <f>INDEX(Jogos[[#This Row],[3]],1.8)</f>
        <v>#VALUE!</v>
      </c>
      <c r="M345" s="42" t="str">
        <f>IFERROR(INDEX(Matches!$W:$W,MATCH(L345,Matches!$B:$B,0)),"-")</f>
        <v>-</v>
      </c>
      <c r="N345" s="42" t="str">
        <f>IFERROR(INDEX(Matches!$X:$X,MATCH(L345,Matches!$B:$B,0)),"-")</f>
        <v>-</v>
      </c>
      <c r="O345" s="42" t="str">
        <f>IFERROR(INDEX(Matches!$Y:$Y,MATCH(L345,Matches!$B:$B,0)),"-")</f>
        <v>-</v>
      </c>
      <c r="P345" s="42">
        <f t="shared" si="11"/>
        <v>0</v>
      </c>
      <c r="Q345" s="55" t="str">
        <f>IFERROR(INDEX('HT(Away) %'!K:K,MATCH(L345,'HT(Away) %'!$A:$A,0)),"-")</f>
        <v>-</v>
      </c>
      <c r="R345" s="55" t="str">
        <f>IFERROR(INDEX('HT(Away) %'!M:M,MATCH(L345,'HT(Away) %'!$A:$A,0)),"-")</f>
        <v>-</v>
      </c>
      <c r="S345" s="82" t="e">
        <f>IF(#REF! = "-", "-",IF(#REF! &gt;#REF!, "Casa Vence", IF(#REF! &lt;#REF!, "Fora Vence", "Jogo Parelho")))</f>
        <v>#REF!</v>
      </c>
      <c r="T345" s="82"/>
      <c r="U345" s="82"/>
      <c r="V345" s="82"/>
    </row>
    <row r="346" spans="3:22" ht="16.5" thickTop="1" thickBot="1" x14ac:dyDescent="0.3">
      <c r="C346" s="42" t="str">
        <f>IFERROR(INDEX(Jogos!A:A,MATCH(J346,Jogos!$J:$J,0)),"-")</f>
        <v>-</v>
      </c>
      <c r="D346" s="55" t="str">
        <f>IFERROR(INDEX('HT(Home) %'!M:M,MATCH(J346,'HT(Home) %'!$A:$A,0)),"-")</f>
        <v>-</v>
      </c>
      <c r="E346" s="55" t="str">
        <f>IFERROR(INDEX('HT(Home) %'!K:K,MATCH(J346,'HT(Home) %'!$A:$A,0)),"-")</f>
        <v>-</v>
      </c>
      <c r="F346" s="42">
        <f t="shared" si="10"/>
        <v>0</v>
      </c>
      <c r="G346" s="42" t="str">
        <f>IFERROR(INDEX(Matches!$N:$N,MATCH(J346,Matches!$B:$B,0)),"-")</f>
        <v>-</v>
      </c>
      <c r="H346" s="42" t="str">
        <f>IFERROR(INDEX(Matches!$O:$O,MATCH(J346,Matches!$B:$B,0)),"-")</f>
        <v>-</v>
      </c>
      <c r="I346" s="42" t="str">
        <f>IFERROR(INDEX(Matches!$P:$P,MATCH(J346,Matches!$B:$B,0)),"-")</f>
        <v>-</v>
      </c>
      <c r="J346" s="42" t="e">
        <f>INDEX(Jogos[[#This Row],[Column1]],1.8)</f>
        <v>#VALUE!</v>
      </c>
      <c r="K346" s="61" t="e">
        <f>INDEX(Jogos[[#This Row],[2]],1.8)</f>
        <v>#VALUE!</v>
      </c>
      <c r="L346" s="42" t="e">
        <f>INDEX(Jogos[[#This Row],[3]],1.8)</f>
        <v>#VALUE!</v>
      </c>
      <c r="M346" s="42" t="str">
        <f>IFERROR(INDEX(Matches!$W:$W,MATCH(L346,Matches!$B:$B,0)),"-")</f>
        <v>-</v>
      </c>
      <c r="N346" s="42" t="str">
        <f>IFERROR(INDEX(Matches!$X:$X,MATCH(L346,Matches!$B:$B,0)),"-")</f>
        <v>-</v>
      </c>
      <c r="O346" s="42" t="str">
        <f>IFERROR(INDEX(Matches!$Y:$Y,MATCH(L346,Matches!$B:$B,0)),"-")</f>
        <v>-</v>
      </c>
      <c r="P346" s="42">
        <f t="shared" si="11"/>
        <v>0</v>
      </c>
      <c r="Q346" s="55" t="str">
        <f>IFERROR(INDEX('HT(Away) %'!K:K,MATCH(L346,'HT(Away) %'!$A:$A,0)),"-")</f>
        <v>-</v>
      </c>
      <c r="R346" s="55" t="str">
        <f>IFERROR(INDEX('HT(Away) %'!M:M,MATCH(L346,'HT(Away) %'!$A:$A,0)),"-")</f>
        <v>-</v>
      </c>
      <c r="S346" s="82" t="e">
        <f>IF(#REF! = "-", "-",IF(#REF! &gt;#REF!, "Casa Vence", IF(#REF! &lt;#REF!, "Fora Vence", "Jogo Parelho")))</f>
        <v>#REF!</v>
      </c>
      <c r="T346" s="82"/>
      <c r="U346" s="82"/>
      <c r="V346" s="82"/>
    </row>
    <row r="347" spans="3:22" ht="16.5" thickTop="1" thickBot="1" x14ac:dyDescent="0.3">
      <c r="C347" s="42" t="str">
        <f>IFERROR(INDEX(Jogos!A:A,MATCH(J347,Jogos!$J:$J,0)),"-")</f>
        <v>-</v>
      </c>
      <c r="D347" s="55" t="str">
        <f>IFERROR(INDEX('HT(Home) %'!M:M,MATCH(J347,'HT(Home) %'!$A:$A,0)),"-")</f>
        <v>-</v>
      </c>
      <c r="E347" s="55" t="str">
        <f>IFERROR(INDEX('HT(Home) %'!K:K,MATCH(J347,'HT(Home) %'!$A:$A,0)),"-")</f>
        <v>-</v>
      </c>
      <c r="F347" s="42">
        <f t="shared" si="10"/>
        <v>0</v>
      </c>
      <c r="G347" s="42" t="str">
        <f>IFERROR(INDEX(Matches!$N:$N,MATCH(J347,Matches!$B:$B,0)),"-")</f>
        <v>-</v>
      </c>
      <c r="H347" s="42" t="str">
        <f>IFERROR(INDEX(Matches!$O:$O,MATCH(J347,Matches!$B:$B,0)),"-")</f>
        <v>-</v>
      </c>
      <c r="I347" s="42" t="str">
        <f>IFERROR(INDEX(Matches!$P:$P,MATCH(J347,Matches!$B:$B,0)),"-")</f>
        <v>-</v>
      </c>
      <c r="J347" s="42" t="e">
        <f>INDEX(Jogos[[#This Row],[Column1]],1.8)</f>
        <v>#VALUE!</v>
      </c>
      <c r="K347" s="61" t="e">
        <f>INDEX(Jogos[[#This Row],[2]],1.8)</f>
        <v>#VALUE!</v>
      </c>
      <c r="L347" s="42" t="e">
        <f>INDEX(Jogos[[#This Row],[3]],1.8)</f>
        <v>#VALUE!</v>
      </c>
      <c r="M347" s="42" t="str">
        <f>IFERROR(INDEX(Matches!$W:$W,MATCH(L347,Matches!$B:$B,0)),"-")</f>
        <v>-</v>
      </c>
      <c r="N347" s="42" t="str">
        <f>IFERROR(INDEX(Matches!$X:$X,MATCH(L347,Matches!$B:$B,0)),"-")</f>
        <v>-</v>
      </c>
      <c r="O347" s="42" t="str">
        <f>IFERROR(INDEX(Matches!$Y:$Y,MATCH(L347,Matches!$B:$B,0)),"-")</f>
        <v>-</v>
      </c>
      <c r="P347" s="42">
        <f t="shared" si="11"/>
        <v>0</v>
      </c>
      <c r="Q347" s="55" t="str">
        <f>IFERROR(INDEX('HT(Away) %'!K:K,MATCH(L347,'HT(Away) %'!$A:$A,0)),"-")</f>
        <v>-</v>
      </c>
      <c r="R347" s="55" t="str">
        <f>IFERROR(INDEX('HT(Away) %'!M:M,MATCH(L347,'HT(Away) %'!$A:$A,0)),"-")</f>
        <v>-</v>
      </c>
      <c r="S347" s="82" t="e">
        <f>IF(#REF! = "-", "-",IF(#REF! &gt;#REF!, "Casa Vence", IF(#REF! &lt;#REF!, "Fora Vence", "Jogo Parelho")))</f>
        <v>#REF!</v>
      </c>
      <c r="T347" s="82"/>
      <c r="U347" s="82"/>
      <c r="V347" s="82"/>
    </row>
    <row r="348" spans="3:22" ht="16.5" thickTop="1" thickBot="1" x14ac:dyDescent="0.3">
      <c r="C348" s="42" t="str">
        <f>IFERROR(INDEX(Jogos!A:A,MATCH(J348,Jogos!$J:$J,0)),"-")</f>
        <v>-</v>
      </c>
      <c r="D348" s="55" t="str">
        <f>IFERROR(INDEX('HT(Home) %'!M:M,MATCH(J348,'HT(Home) %'!$A:$A,0)),"-")</f>
        <v>-</v>
      </c>
      <c r="E348" s="55" t="str">
        <f>IFERROR(INDEX('HT(Home) %'!K:K,MATCH(J348,'HT(Home) %'!$A:$A,0)),"-")</f>
        <v>-</v>
      </c>
      <c r="F348" s="42">
        <f t="shared" si="10"/>
        <v>0</v>
      </c>
      <c r="G348" s="42" t="str">
        <f>IFERROR(INDEX(Matches!$N:$N,MATCH(J348,Matches!$B:$B,0)),"-")</f>
        <v>-</v>
      </c>
      <c r="H348" s="42" t="str">
        <f>IFERROR(INDEX(Matches!$O:$O,MATCH(J348,Matches!$B:$B,0)),"-")</f>
        <v>-</v>
      </c>
      <c r="I348" s="42" t="str">
        <f>IFERROR(INDEX(Matches!$P:$P,MATCH(J348,Matches!$B:$B,0)),"-")</f>
        <v>-</v>
      </c>
      <c r="J348" s="42" t="e">
        <f>INDEX(Jogos[[#This Row],[Column1]],1.8)</f>
        <v>#VALUE!</v>
      </c>
      <c r="K348" s="61" t="e">
        <f>INDEX(Jogos[[#This Row],[2]],1.8)</f>
        <v>#VALUE!</v>
      </c>
      <c r="L348" s="42" t="e">
        <f>INDEX(Jogos[[#This Row],[3]],1.8)</f>
        <v>#VALUE!</v>
      </c>
      <c r="M348" s="42" t="str">
        <f>IFERROR(INDEX(Matches!$W:$W,MATCH(L348,Matches!$B:$B,0)),"-")</f>
        <v>-</v>
      </c>
      <c r="N348" s="42" t="str">
        <f>IFERROR(INDEX(Matches!$X:$X,MATCH(L348,Matches!$B:$B,0)),"-")</f>
        <v>-</v>
      </c>
      <c r="O348" s="42" t="str">
        <f>IFERROR(INDEX(Matches!$Y:$Y,MATCH(L348,Matches!$B:$B,0)),"-")</f>
        <v>-</v>
      </c>
      <c r="P348" s="42">
        <f t="shared" si="11"/>
        <v>0</v>
      </c>
      <c r="Q348" s="55" t="str">
        <f>IFERROR(INDEX('HT(Away) %'!K:K,MATCH(L348,'HT(Away) %'!$A:$A,0)),"-")</f>
        <v>-</v>
      </c>
      <c r="R348" s="55" t="str">
        <f>IFERROR(INDEX('HT(Away) %'!M:M,MATCH(L348,'HT(Away) %'!$A:$A,0)),"-")</f>
        <v>-</v>
      </c>
      <c r="S348" s="82" t="e">
        <f>IF(#REF! = "-", "-",IF(#REF! &gt;#REF!, "Casa Vence", IF(#REF! &lt;#REF!, "Fora Vence", "Jogo Parelho")))</f>
        <v>#REF!</v>
      </c>
      <c r="T348" s="82"/>
      <c r="U348" s="82"/>
      <c r="V348" s="82"/>
    </row>
    <row r="349" spans="3:22" ht="16.5" thickTop="1" thickBot="1" x14ac:dyDescent="0.3">
      <c r="C349" s="42" t="str">
        <f>IFERROR(INDEX(Jogos!A:A,MATCH(J349,Jogos!$J:$J,0)),"-")</f>
        <v>-</v>
      </c>
      <c r="D349" s="55" t="str">
        <f>IFERROR(INDEX('HT(Home) %'!M:M,MATCH(J349,'HT(Home) %'!$A:$A,0)),"-")</f>
        <v>-</v>
      </c>
      <c r="E349" s="55" t="str">
        <f>IFERROR(INDEX('HT(Home) %'!K:K,MATCH(J349,'HT(Home) %'!$A:$A,0)),"-")</f>
        <v>-</v>
      </c>
      <c r="F349" s="42">
        <f t="shared" si="10"/>
        <v>0</v>
      </c>
      <c r="G349" s="42" t="str">
        <f>IFERROR(INDEX(Matches!$N:$N,MATCH(J349,Matches!$B:$B,0)),"-")</f>
        <v>-</v>
      </c>
      <c r="H349" s="42" t="str">
        <f>IFERROR(INDEX(Matches!$O:$O,MATCH(J349,Matches!$B:$B,0)),"-")</f>
        <v>-</v>
      </c>
      <c r="I349" s="42" t="str">
        <f>IFERROR(INDEX(Matches!$P:$P,MATCH(J349,Matches!$B:$B,0)),"-")</f>
        <v>-</v>
      </c>
      <c r="J349" s="42" t="e">
        <f>INDEX(Jogos[[#This Row],[Column1]],1.8)</f>
        <v>#VALUE!</v>
      </c>
      <c r="K349" s="61" t="e">
        <f>INDEX(Jogos[[#This Row],[2]],1.8)</f>
        <v>#VALUE!</v>
      </c>
      <c r="L349" s="42" t="e">
        <f>INDEX(Jogos[[#This Row],[3]],1.8)</f>
        <v>#VALUE!</v>
      </c>
      <c r="M349" s="42" t="str">
        <f>IFERROR(INDEX(Matches!$W:$W,MATCH(L349,Matches!$B:$B,0)),"-")</f>
        <v>-</v>
      </c>
      <c r="N349" s="42" t="str">
        <f>IFERROR(INDEX(Matches!$X:$X,MATCH(L349,Matches!$B:$B,0)),"-")</f>
        <v>-</v>
      </c>
      <c r="O349" s="42" t="str">
        <f>IFERROR(INDEX(Matches!$Y:$Y,MATCH(L349,Matches!$B:$B,0)),"-")</f>
        <v>-</v>
      </c>
      <c r="P349" s="42">
        <f t="shared" si="11"/>
        <v>0</v>
      </c>
      <c r="Q349" s="55" t="str">
        <f>IFERROR(INDEX('HT(Away) %'!K:K,MATCH(L349,'HT(Away) %'!$A:$A,0)),"-")</f>
        <v>-</v>
      </c>
      <c r="R349" s="55" t="str">
        <f>IFERROR(INDEX('HT(Away) %'!M:M,MATCH(L349,'HT(Away) %'!$A:$A,0)),"-")</f>
        <v>-</v>
      </c>
      <c r="S349" s="82" t="e">
        <f>IF(#REF! = "-", "-",IF(#REF! &gt;#REF!, "Casa Vence", IF(#REF! &lt;#REF!, "Fora Vence", "Jogo Parelho")))</f>
        <v>#REF!</v>
      </c>
      <c r="T349" s="82"/>
      <c r="U349" s="82"/>
      <c r="V349" s="82"/>
    </row>
    <row r="350" spans="3:22" ht="16.5" thickTop="1" thickBot="1" x14ac:dyDescent="0.3">
      <c r="C350" s="42" t="str">
        <f>IFERROR(INDEX(Jogos!A:A,MATCH(J350,Jogos!$J:$J,0)),"-")</f>
        <v>-</v>
      </c>
      <c r="D350" s="55" t="str">
        <f>IFERROR(INDEX('HT(Home) %'!M:M,MATCH(J350,'HT(Home) %'!$A:$A,0)),"-")</f>
        <v>-</v>
      </c>
      <c r="E350" s="55" t="str">
        <f>IFERROR(INDEX('HT(Home) %'!K:K,MATCH(J350,'HT(Home) %'!$A:$A,0)),"-")</f>
        <v>-</v>
      </c>
      <c r="F350" s="42">
        <f t="shared" si="10"/>
        <v>0</v>
      </c>
      <c r="G350" s="42" t="str">
        <f>IFERROR(INDEX(Matches!$N:$N,MATCH(J350,Matches!$B:$B,0)),"-")</f>
        <v>-</v>
      </c>
      <c r="H350" s="42" t="str">
        <f>IFERROR(INDEX(Matches!$O:$O,MATCH(J350,Matches!$B:$B,0)),"-")</f>
        <v>-</v>
      </c>
      <c r="I350" s="42" t="str">
        <f>IFERROR(INDEX(Matches!$P:$P,MATCH(J350,Matches!$B:$B,0)),"-")</f>
        <v>-</v>
      </c>
      <c r="J350" s="42" t="e">
        <f>INDEX(Jogos[[#This Row],[Column1]],1.8)</f>
        <v>#VALUE!</v>
      </c>
      <c r="K350" s="61" t="e">
        <f>INDEX(Jogos[[#This Row],[2]],1.8)</f>
        <v>#VALUE!</v>
      </c>
      <c r="L350" s="42" t="e">
        <f>INDEX(Jogos[[#This Row],[3]],1.8)</f>
        <v>#VALUE!</v>
      </c>
      <c r="M350" s="42" t="str">
        <f>IFERROR(INDEX(Matches!$W:$W,MATCH(L350,Matches!$B:$B,0)),"-")</f>
        <v>-</v>
      </c>
      <c r="N350" s="42" t="str">
        <f>IFERROR(INDEX(Matches!$X:$X,MATCH(L350,Matches!$B:$B,0)),"-")</f>
        <v>-</v>
      </c>
      <c r="O350" s="42" t="str">
        <f>IFERROR(INDEX(Matches!$Y:$Y,MATCH(L350,Matches!$B:$B,0)),"-")</f>
        <v>-</v>
      </c>
      <c r="P350" s="42">
        <f t="shared" si="11"/>
        <v>0</v>
      </c>
      <c r="Q350" s="55" t="str">
        <f>IFERROR(INDEX('HT(Away) %'!K:K,MATCH(L350,'HT(Away) %'!$A:$A,0)),"-")</f>
        <v>-</v>
      </c>
      <c r="R350" s="55" t="str">
        <f>IFERROR(INDEX('HT(Away) %'!M:M,MATCH(L350,'HT(Away) %'!$A:$A,0)),"-")</f>
        <v>-</v>
      </c>
      <c r="S350" s="82" t="e">
        <f>IF(#REF! = "-", "-",IF(#REF! &gt;#REF!, "Casa Vence", IF(#REF! &lt;#REF!, "Fora Vence", "Jogo Parelho")))</f>
        <v>#REF!</v>
      </c>
      <c r="T350" s="82"/>
      <c r="U350" s="82"/>
      <c r="V350" s="82"/>
    </row>
    <row r="351" spans="3:22" ht="16.5" thickTop="1" thickBot="1" x14ac:dyDescent="0.3">
      <c r="C351" s="42" t="str">
        <f>IFERROR(INDEX(Jogos!A:A,MATCH(J351,Jogos!$J:$J,0)),"-")</f>
        <v>-</v>
      </c>
      <c r="D351" s="55" t="str">
        <f>IFERROR(INDEX('HT(Home) %'!M:M,MATCH(J351,'HT(Home) %'!$A:$A,0)),"-")</f>
        <v>-</v>
      </c>
      <c r="E351" s="55" t="str">
        <f>IFERROR(INDEX('HT(Home) %'!K:K,MATCH(J351,'HT(Home) %'!$A:$A,0)),"-")</f>
        <v>-</v>
      </c>
      <c r="F351" s="42">
        <f t="shared" si="10"/>
        <v>0</v>
      </c>
      <c r="G351" s="42" t="str">
        <f>IFERROR(INDEX(Matches!$N:$N,MATCH(J351,Matches!$B:$B,0)),"-")</f>
        <v>-</v>
      </c>
      <c r="H351" s="42" t="str">
        <f>IFERROR(INDEX(Matches!$O:$O,MATCH(J351,Matches!$B:$B,0)),"-")</f>
        <v>-</v>
      </c>
      <c r="I351" s="42" t="str">
        <f>IFERROR(INDEX(Matches!$P:$P,MATCH(J351,Matches!$B:$B,0)),"-")</f>
        <v>-</v>
      </c>
      <c r="J351" s="42" t="e">
        <f>INDEX(Jogos[[#This Row],[Column1]],1.8)</f>
        <v>#VALUE!</v>
      </c>
      <c r="K351" s="61" t="e">
        <f>INDEX(Jogos[[#This Row],[2]],1.8)</f>
        <v>#VALUE!</v>
      </c>
      <c r="L351" s="42" t="e">
        <f>INDEX(Jogos[[#This Row],[3]],1.8)</f>
        <v>#VALUE!</v>
      </c>
      <c r="M351" s="42" t="str">
        <f>IFERROR(INDEX(Matches!$W:$W,MATCH(L351,Matches!$B:$B,0)),"-")</f>
        <v>-</v>
      </c>
      <c r="N351" s="42" t="str">
        <f>IFERROR(INDEX(Matches!$X:$X,MATCH(L351,Matches!$B:$B,0)),"-")</f>
        <v>-</v>
      </c>
      <c r="O351" s="42" t="str">
        <f>IFERROR(INDEX(Matches!$Y:$Y,MATCH(L351,Matches!$B:$B,0)),"-")</f>
        <v>-</v>
      </c>
      <c r="P351" s="42">
        <f t="shared" si="11"/>
        <v>0</v>
      </c>
      <c r="Q351" s="55" t="str">
        <f>IFERROR(INDEX('HT(Away) %'!K:K,MATCH(L351,'HT(Away) %'!$A:$A,0)),"-")</f>
        <v>-</v>
      </c>
      <c r="R351" s="55" t="str">
        <f>IFERROR(INDEX('HT(Away) %'!M:M,MATCH(L351,'HT(Away) %'!$A:$A,0)),"-")</f>
        <v>-</v>
      </c>
      <c r="S351" s="82" t="e">
        <f>IF(#REF! = "-", "-",IF(#REF! &gt;#REF!, "Casa Vence", IF(#REF! &lt;#REF!, "Fora Vence", "Jogo Parelho")))</f>
        <v>#REF!</v>
      </c>
      <c r="T351" s="82"/>
      <c r="U351" s="82"/>
      <c r="V351" s="82"/>
    </row>
    <row r="352" spans="3:22" ht="16.5" thickTop="1" thickBot="1" x14ac:dyDescent="0.3">
      <c r="C352" s="42" t="str">
        <f>IFERROR(INDEX(Jogos!A:A,MATCH(J352,Jogos!$J:$J,0)),"-")</f>
        <v>-</v>
      </c>
      <c r="D352" s="55" t="str">
        <f>IFERROR(INDEX('HT(Home) %'!M:M,MATCH(J352,'HT(Home) %'!$A:$A,0)),"-")</f>
        <v>-</v>
      </c>
      <c r="E352" s="55" t="str">
        <f>IFERROR(INDEX('HT(Home) %'!K:K,MATCH(J352,'HT(Home) %'!$A:$A,0)),"-")</f>
        <v>-</v>
      </c>
      <c r="F352" s="42">
        <f t="shared" si="10"/>
        <v>0</v>
      </c>
      <c r="G352" s="42" t="str">
        <f>IFERROR(INDEX(Matches!$N:$N,MATCH(J352,Matches!$B:$B,0)),"-")</f>
        <v>-</v>
      </c>
      <c r="H352" s="42" t="str">
        <f>IFERROR(INDEX(Matches!$O:$O,MATCH(J352,Matches!$B:$B,0)),"-")</f>
        <v>-</v>
      </c>
      <c r="I352" s="42" t="str">
        <f>IFERROR(INDEX(Matches!$P:$P,MATCH(J352,Matches!$B:$B,0)),"-")</f>
        <v>-</v>
      </c>
      <c r="J352" s="42" t="e">
        <f>INDEX(Jogos[[#This Row],[Column1]],1.8)</f>
        <v>#VALUE!</v>
      </c>
      <c r="K352" s="61" t="e">
        <f>INDEX(Jogos[[#This Row],[2]],1.8)</f>
        <v>#VALUE!</v>
      </c>
      <c r="L352" s="42" t="e">
        <f>INDEX(Jogos[[#This Row],[3]],1.8)</f>
        <v>#VALUE!</v>
      </c>
      <c r="M352" s="42" t="str">
        <f>IFERROR(INDEX(Matches!$W:$W,MATCH(L352,Matches!$B:$B,0)),"-")</f>
        <v>-</v>
      </c>
      <c r="N352" s="42" t="str">
        <f>IFERROR(INDEX(Matches!$X:$X,MATCH(L352,Matches!$B:$B,0)),"-")</f>
        <v>-</v>
      </c>
      <c r="O352" s="42" t="str">
        <f>IFERROR(INDEX(Matches!$Y:$Y,MATCH(L352,Matches!$B:$B,0)),"-")</f>
        <v>-</v>
      </c>
      <c r="P352" s="42">
        <f t="shared" si="11"/>
        <v>0</v>
      </c>
      <c r="Q352" s="55" t="str">
        <f>IFERROR(INDEX('HT(Away) %'!K:K,MATCH(L352,'HT(Away) %'!$A:$A,0)),"-")</f>
        <v>-</v>
      </c>
      <c r="R352" s="55" t="str">
        <f>IFERROR(INDEX('HT(Away) %'!M:M,MATCH(L352,'HT(Away) %'!$A:$A,0)),"-")</f>
        <v>-</v>
      </c>
      <c r="S352" s="82" t="e">
        <f>IF(#REF! = "-", "-",IF(#REF! &gt;#REF!, "Casa Vence", IF(#REF! &lt;#REF!, "Fora Vence", "Jogo Parelho")))</f>
        <v>#REF!</v>
      </c>
      <c r="T352" s="82"/>
      <c r="U352" s="82"/>
      <c r="V352" s="82"/>
    </row>
    <row r="353" spans="3:22" ht="16.5" thickTop="1" thickBot="1" x14ac:dyDescent="0.3">
      <c r="C353" s="42" t="str">
        <f>IFERROR(INDEX(Jogos!A:A,MATCH(J353,Jogos!$J:$J,0)),"-")</f>
        <v>-</v>
      </c>
      <c r="D353" s="55" t="str">
        <f>IFERROR(INDEX('HT(Home) %'!M:M,MATCH(J353,'HT(Home) %'!$A:$A,0)),"-")</f>
        <v>-</v>
      </c>
      <c r="E353" s="55" t="str">
        <f>IFERROR(INDEX('HT(Home) %'!K:K,MATCH(J353,'HT(Home) %'!$A:$A,0)),"-")</f>
        <v>-</v>
      </c>
      <c r="F353" s="42">
        <f t="shared" si="10"/>
        <v>0</v>
      </c>
      <c r="G353" s="42" t="str">
        <f>IFERROR(INDEX(Matches!$N:$N,MATCH(J353,Matches!$B:$B,0)),"-")</f>
        <v>-</v>
      </c>
      <c r="H353" s="42" t="str">
        <f>IFERROR(INDEX(Matches!$O:$O,MATCH(J353,Matches!$B:$B,0)),"-")</f>
        <v>-</v>
      </c>
      <c r="I353" s="42" t="str">
        <f>IFERROR(INDEX(Matches!$P:$P,MATCH(J353,Matches!$B:$B,0)),"-")</f>
        <v>-</v>
      </c>
      <c r="J353" s="42" t="e">
        <f>INDEX(Jogos[[#This Row],[Column1]],1.8)</f>
        <v>#VALUE!</v>
      </c>
      <c r="K353" s="61" t="e">
        <f>INDEX(Jogos[[#This Row],[2]],1.8)</f>
        <v>#VALUE!</v>
      </c>
      <c r="L353" s="42" t="e">
        <f>INDEX(Jogos[[#This Row],[3]],1.8)</f>
        <v>#VALUE!</v>
      </c>
      <c r="M353" s="42" t="str">
        <f>IFERROR(INDEX(Matches!$W:$W,MATCH(L353,Matches!$B:$B,0)),"-")</f>
        <v>-</v>
      </c>
      <c r="N353" s="42" t="str">
        <f>IFERROR(INDEX(Matches!$X:$X,MATCH(L353,Matches!$B:$B,0)),"-")</f>
        <v>-</v>
      </c>
      <c r="O353" s="42" t="str">
        <f>IFERROR(INDEX(Matches!$Y:$Y,MATCH(L353,Matches!$B:$B,0)),"-")</f>
        <v>-</v>
      </c>
      <c r="P353" s="42">
        <f t="shared" si="11"/>
        <v>0</v>
      </c>
      <c r="Q353" s="55" t="str">
        <f>IFERROR(INDEX('HT(Away) %'!K:K,MATCH(L353,'HT(Away) %'!$A:$A,0)),"-")</f>
        <v>-</v>
      </c>
      <c r="R353" s="55" t="str">
        <f>IFERROR(INDEX('HT(Away) %'!M:M,MATCH(L353,'HT(Away) %'!$A:$A,0)),"-")</f>
        <v>-</v>
      </c>
      <c r="S353" s="82" t="e">
        <f>IF(#REF! = "-", "-",IF(#REF! &gt;#REF!, "Casa Vence", IF(#REF! &lt;#REF!, "Fora Vence", "Jogo Parelho")))</f>
        <v>#REF!</v>
      </c>
      <c r="T353" s="82"/>
      <c r="U353" s="82"/>
      <c r="V353" s="82"/>
    </row>
    <row r="354" spans="3:22" ht="16.5" thickTop="1" thickBot="1" x14ac:dyDescent="0.3">
      <c r="C354" s="42" t="str">
        <f>IFERROR(INDEX(Jogos!A:A,MATCH(J354,Jogos!$J:$J,0)),"-")</f>
        <v>-</v>
      </c>
      <c r="D354" s="55" t="str">
        <f>IFERROR(INDEX('HT(Home) %'!M:M,MATCH(J354,'HT(Home) %'!$A:$A,0)),"-")</f>
        <v>-</v>
      </c>
      <c r="E354" s="55" t="str">
        <f>IFERROR(INDEX('HT(Home) %'!K:K,MATCH(J354,'HT(Home) %'!$A:$A,0)),"-")</f>
        <v>-</v>
      </c>
      <c r="F354" s="42">
        <f t="shared" si="10"/>
        <v>0</v>
      </c>
      <c r="G354" s="42" t="str">
        <f>IFERROR(INDEX(Matches!$N:$N,MATCH(J354,Matches!$B:$B,0)),"-")</f>
        <v>-</v>
      </c>
      <c r="H354" s="42" t="str">
        <f>IFERROR(INDEX(Matches!$O:$O,MATCH(J354,Matches!$B:$B,0)),"-")</f>
        <v>-</v>
      </c>
      <c r="I354" s="42" t="str">
        <f>IFERROR(INDEX(Matches!$P:$P,MATCH(J354,Matches!$B:$B,0)),"-")</f>
        <v>-</v>
      </c>
      <c r="J354" s="42" t="e">
        <f>INDEX(Jogos[[#This Row],[Column1]],1.8)</f>
        <v>#VALUE!</v>
      </c>
      <c r="K354" s="61" t="e">
        <f>INDEX(Jogos[[#This Row],[2]],1.8)</f>
        <v>#VALUE!</v>
      </c>
      <c r="L354" s="42" t="e">
        <f>INDEX(Jogos[[#This Row],[3]],1.8)</f>
        <v>#VALUE!</v>
      </c>
      <c r="M354" s="42" t="str">
        <f>IFERROR(INDEX(Matches!$W:$W,MATCH(L354,Matches!$B:$B,0)),"-")</f>
        <v>-</v>
      </c>
      <c r="N354" s="42" t="str">
        <f>IFERROR(INDEX(Matches!$X:$X,MATCH(L354,Matches!$B:$B,0)),"-")</f>
        <v>-</v>
      </c>
      <c r="O354" s="42" t="str">
        <f>IFERROR(INDEX(Matches!$Y:$Y,MATCH(L354,Matches!$B:$B,0)),"-")</f>
        <v>-</v>
      </c>
      <c r="P354" s="42">
        <f t="shared" si="11"/>
        <v>0</v>
      </c>
      <c r="Q354" s="55" t="str">
        <f>IFERROR(INDEX('HT(Away) %'!K:K,MATCH(L354,'HT(Away) %'!$A:$A,0)),"-")</f>
        <v>-</v>
      </c>
      <c r="R354" s="55" t="str">
        <f>IFERROR(INDEX('HT(Away) %'!M:M,MATCH(L354,'HT(Away) %'!$A:$A,0)),"-")</f>
        <v>-</v>
      </c>
      <c r="S354" s="82" t="e">
        <f>IF(#REF! = "-", "-",IF(#REF! &gt;#REF!, "Casa Vence", IF(#REF! &lt;#REF!, "Fora Vence", "Jogo Parelho")))</f>
        <v>#REF!</v>
      </c>
      <c r="T354" s="82"/>
      <c r="U354" s="82"/>
      <c r="V354" s="82"/>
    </row>
    <row r="355" spans="3:22" ht="16.5" thickTop="1" thickBot="1" x14ac:dyDescent="0.3">
      <c r="C355" s="42" t="str">
        <f>IFERROR(INDEX(Jogos!A:A,MATCH(J355,Jogos!$J:$J,0)),"-")</f>
        <v>-</v>
      </c>
      <c r="D355" s="55" t="str">
        <f>IFERROR(INDEX('HT(Home) %'!M:M,MATCH(J355,'HT(Home) %'!$A:$A,0)),"-")</f>
        <v>-</v>
      </c>
      <c r="E355" s="55" t="str">
        <f>IFERROR(INDEX('HT(Home) %'!K:K,MATCH(J355,'HT(Home) %'!$A:$A,0)),"-")</f>
        <v>-</v>
      </c>
      <c r="F355" s="42">
        <f t="shared" si="10"/>
        <v>0</v>
      </c>
      <c r="G355" s="42" t="str">
        <f>IFERROR(INDEX(Matches!$N:$N,MATCH(J355,Matches!$B:$B,0)),"-")</f>
        <v>-</v>
      </c>
      <c r="H355" s="42" t="str">
        <f>IFERROR(INDEX(Matches!$O:$O,MATCH(J355,Matches!$B:$B,0)),"-")</f>
        <v>-</v>
      </c>
      <c r="I355" s="42" t="str">
        <f>IFERROR(INDEX(Matches!$P:$P,MATCH(J355,Matches!$B:$B,0)),"-")</f>
        <v>-</v>
      </c>
      <c r="J355" s="42" t="e">
        <f>INDEX(Jogos[[#This Row],[Column1]],1.8)</f>
        <v>#VALUE!</v>
      </c>
      <c r="K355" s="61" t="e">
        <f>INDEX(Jogos[[#This Row],[2]],1.8)</f>
        <v>#VALUE!</v>
      </c>
      <c r="L355" s="42" t="e">
        <f>INDEX(Jogos[[#This Row],[3]],1.8)</f>
        <v>#VALUE!</v>
      </c>
      <c r="M355" s="42" t="str">
        <f>IFERROR(INDEX(Matches!$W:$W,MATCH(L355,Matches!$B:$B,0)),"-")</f>
        <v>-</v>
      </c>
      <c r="N355" s="42" t="str">
        <f>IFERROR(INDEX(Matches!$X:$X,MATCH(L355,Matches!$B:$B,0)),"-")</f>
        <v>-</v>
      </c>
      <c r="O355" s="42" t="str">
        <f>IFERROR(INDEX(Matches!$Y:$Y,MATCH(L355,Matches!$B:$B,0)),"-")</f>
        <v>-</v>
      </c>
      <c r="P355" s="42">
        <f t="shared" si="11"/>
        <v>0</v>
      </c>
      <c r="Q355" s="55" t="str">
        <f>IFERROR(INDEX('HT(Away) %'!K:K,MATCH(L355,'HT(Away) %'!$A:$A,0)),"-")</f>
        <v>-</v>
      </c>
      <c r="R355" s="55" t="str">
        <f>IFERROR(INDEX('HT(Away) %'!M:M,MATCH(L355,'HT(Away) %'!$A:$A,0)),"-")</f>
        <v>-</v>
      </c>
      <c r="S355" s="82" t="e">
        <f>IF(#REF! = "-", "-",IF(#REF! &gt;#REF!, "Casa Vence", IF(#REF! &lt;#REF!, "Fora Vence", "Jogo Parelho")))</f>
        <v>#REF!</v>
      </c>
      <c r="T355" s="82"/>
      <c r="U355" s="82"/>
      <c r="V355" s="82"/>
    </row>
    <row r="356" spans="3:22" ht="16.5" thickTop="1" thickBot="1" x14ac:dyDescent="0.3">
      <c r="C356" s="42" t="str">
        <f>IFERROR(INDEX(Jogos!A:A,MATCH(J356,Jogos!$J:$J,0)),"-")</f>
        <v>-</v>
      </c>
      <c r="D356" s="55" t="str">
        <f>IFERROR(INDEX('HT(Home) %'!M:M,MATCH(J356,'HT(Home) %'!$A:$A,0)),"-")</f>
        <v>-</v>
      </c>
      <c r="E356" s="55" t="str">
        <f>IFERROR(INDEX('HT(Home) %'!K:K,MATCH(J356,'HT(Home) %'!$A:$A,0)),"-")</f>
        <v>-</v>
      </c>
      <c r="F356" s="42">
        <f t="shared" si="10"/>
        <v>0</v>
      </c>
      <c r="G356" s="42" t="str">
        <f>IFERROR(INDEX(Matches!$N:$N,MATCH(J356,Matches!$B:$B,0)),"-")</f>
        <v>-</v>
      </c>
      <c r="H356" s="42" t="str">
        <f>IFERROR(INDEX(Matches!$O:$O,MATCH(J356,Matches!$B:$B,0)),"-")</f>
        <v>-</v>
      </c>
      <c r="I356" s="42" t="str">
        <f>IFERROR(INDEX(Matches!$P:$P,MATCH(J356,Matches!$B:$B,0)),"-")</f>
        <v>-</v>
      </c>
      <c r="J356" s="42" t="e">
        <f>INDEX(Jogos[[#This Row],[Column1]],1.8)</f>
        <v>#VALUE!</v>
      </c>
      <c r="K356" s="61" t="e">
        <f>INDEX(Jogos[[#This Row],[2]],1.8)</f>
        <v>#VALUE!</v>
      </c>
      <c r="L356" s="42" t="e">
        <f>INDEX(Jogos[[#This Row],[3]],1.8)</f>
        <v>#VALUE!</v>
      </c>
      <c r="M356" s="42" t="str">
        <f>IFERROR(INDEX(Matches!$W:$W,MATCH(L356,Matches!$B:$B,0)),"-")</f>
        <v>-</v>
      </c>
      <c r="N356" s="42" t="str">
        <f>IFERROR(INDEX(Matches!$X:$X,MATCH(L356,Matches!$B:$B,0)),"-")</f>
        <v>-</v>
      </c>
      <c r="O356" s="42" t="str">
        <f>IFERROR(INDEX(Matches!$Y:$Y,MATCH(L356,Matches!$B:$B,0)),"-")</f>
        <v>-</v>
      </c>
      <c r="P356" s="42">
        <f t="shared" si="11"/>
        <v>0</v>
      </c>
      <c r="Q356" s="55" t="str">
        <f>IFERROR(INDEX('HT(Away) %'!K:K,MATCH(L356,'HT(Away) %'!$A:$A,0)),"-")</f>
        <v>-</v>
      </c>
      <c r="R356" s="55" t="str">
        <f>IFERROR(INDEX('HT(Away) %'!M:M,MATCH(L356,'HT(Away) %'!$A:$A,0)),"-")</f>
        <v>-</v>
      </c>
      <c r="S356" s="82" t="e">
        <f>IF(#REF! = "-", "-",IF(#REF! &gt;#REF!, "Casa Vence", IF(#REF! &lt;#REF!, "Fora Vence", "Jogo Parelho")))</f>
        <v>#REF!</v>
      </c>
      <c r="T356" s="82"/>
      <c r="U356" s="82"/>
      <c r="V356" s="82"/>
    </row>
    <row r="357" spans="3:22" ht="16.5" thickTop="1" thickBot="1" x14ac:dyDescent="0.3">
      <c r="C357" s="42" t="str">
        <f>IFERROR(INDEX(Jogos!A:A,MATCH(J357,Jogos!$J:$J,0)),"-")</f>
        <v>-</v>
      </c>
      <c r="D357" s="55" t="str">
        <f>IFERROR(INDEX('HT(Home) %'!M:M,MATCH(J357,'HT(Home) %'!$A:$A,0)),"-")</f>
        <v>-</v>
      </c>
      <c r="E357" s="55" t="str">
        <f>IFERROR(INDEX('HT(Home) %'!K:K,MATCH(J357,'HT(Home) %'!$A:$A,0)),"-")</f>
        <v>-</v>
      </c>
      <c r="F357" s="42">
        <f t="shared" si="10"/>
        <v>0</v>
      </c>
      <c r="G357" s="42" t="str">
        <f>IFERROR(INDEX(Matches!$N:$N,MATCH(J357,Matches!$B:$B,0)),"-")</f>
        <v>-</v>
      </c>
      <c r="H357" s="42" t="str">
        <f>IFERROR(INDEX(Matches!$O:$O,MATCH(J357,Matches!$B:$B,0)),"-")</f>
        <v>-</v>
      </c>
      <c r="I357" s="42" t="str">
        <f>IFERROR(INDEX(Matches!$P:$P,MATCH(J357,Matches!$B:$B,0)),"-")</f>
        <v>-</v>
      </c>
      <c r="J357" s="42" t="e">
        <f>INDEX(Jogos[[#This Row],[Column1]],1.8)</f>
        <v>#VALUE!</v>
      </c>
      <c r="K357" s="61" t="e">
        <f>INDEX(Jogos[[#This Row],[2]],1.8)</f>
        <v>#VALUE!</v>
      </c>
      <c r="L357" s="42" t="e">
        <f>INDEX(Jogos[[#This Row],[3]],1.8)</f>
        <v>#VALUE!</v>
      </c>
      <c r="M357" s="42" t="str">
        <f>IFERROR(INDEX(Matches!$W:$W,MATCH(L357,Matches!$B:$B,0)),"-")</f>
        <v>-</v>
      </c>
      <c r="N357" s="42" t="str">
        <f>IFERROR(INDEX(Matches!$X:$X,MATCH(L357,Matches!$B:$B,0)),"-")</f>
        <v>-</v>
      </c>
      <c r="O357" s="42" t="str">
        <f>IFERROR(INDEX(Matches!$Y:$Y,MATCH(L357,Matches!$B:$B,0)),"-")</f>
        <v>-</v>
      </c>
      <c r="P357" s="42">
        <f t="shared" si="11"/>
        <v>0</v>
      </c>
      <c r="Q357" s="55" t="str">
        <f>IFERROR(INDEX('HT(Away) %'!K:K,MATCH(L357,'HT(Away) %'!$A:$A,0)),"-")</f>
        <v>-</v>
      </c>
      <c r="R357" s="55" t="str">
        <f>IFERROR(INDEX('HT(Away) %'!M:M,MATCH(L357,'HT(Away) %'!$A:$A,0)),"-")</f>
        <v>-</v>
      </c>
      <c r="S357" s="82" t="e">
        <f>IF(#REF! = "-", "-",IF(#REF! &gt;#REF!, "Casa Vence", IF(#REF! &lt;#REF!, "Fora Vence", "Jogo Parelho")))</f>
        <v>#REF!</v>
      </c>
      <c r="T357" s="82"/>
      <c r="U357" s="82"/>
      <c r="V357" s="82"/>
    </row>
    <row r="358" spans="3:22" ht="16.5" thickTop="1" thickBot="1" x14ac:dyDescent="0.3">
      <c r="C358" s="42" t="str">
        <f>IFERROR(INDEX(Jogos!A:A,MATCH(J358,Jogos!$J:$J,0)),"-")</f>
        <v>-</v>
      </c>
      <c r="D358" s="55" t="str">
        <f>IFERROR(INDEX('HT(Home) %'!M:M,MATCH(J358,'HT(Home) %'!$A:$A,0)),"-")</f>
        <v>-</v>
      </c>
      <c r="E358" s="55" t="str">
        <f>IFERROR(INDEX('HT(Home) %'!K:K,MATCH(J358,'HT(Home) %'!$A:$A,0)),"-")</f>
        <v>-</v>
      </c>
      <c r="F358" s="42">
        <f t="shared" si="10"/>
        <v>0</v>
      </c>
      <c r="G358" s="42" t="str">
        <f>IFERROR(INDEX(Matches!$N:$N,MATCH(J358,Matches!$B:$B,0)),"-")</f>
        <v>-</v>
      </c>
      <c r="H358" s="42" t="str">
        <f>IFERROR(INDEX(Matches!$O:$O,MATCH(J358,Matches!$B:$B,0)),"-")</f>
        <v>-</v>
      </c>
      <c r="I358" s="42" t="str">
        <f>IFERROR(INDEX(Matches!$P:$P,MATCH(J358,Matches!$B:$B,0)),"-")</f>
        <v>-</v>
      </c>
      <c r="J358" s="42" t="e">
        <f>INDEX(Jogos[[#This Row],[Column1]],1.8)</f>
        <v>#VALUE!</v>
      </c>
      <c r="K358" s="61" t="e">
        <f>INDEX(Jogos[[#This Row],[2]],1.8)</f>
        <v>#VALUE!</v>
      </c>
      <c r="L358" s="42" t="e">
        <f>INDEX(Jogos[[#This Row],[3]],1.8)</f>
        <v>#VALUE!</v>
      </c>
      <c r="M358" s="42" t="str">
        <f>IFERROR(INDEX(Matches!$W:$W,MATCH(L358,Matches!$B:$B,0)),"-")</f>
        <v>-</v>
      </c>
      <c r="N358" s="42" t="str">
        <f>IFERROR(INDEX(Matches!$X:$X,MATCH(L358,Matches!$B:$B,0)),"-")</f>
        <v>-</v>
      </c>
      <c r="O358" s="42" t="str">
        <f>IFERROR(INDEX(Matches!$Y:$Y,MATCH(L358,Matches!$B:$B,0)),"-")</f>
        <v>-</v>
      </c>
      <c r="P358" s="42">
        <f t="shared" si="11"/>
        <v>0</v>
      </c>
      <c r="Q358" s="55" t="str">
        <f>IFERROR(INDEX('HT(Away) %'!K:K,MATCH(L358,'HT(Away) %'!$A:$A,0)),"-")</f>
        <v>-</v>
      </c>
      <c r="R358" s="55" t="str">
        <f>IFERROR(INDEX('HT(Away) %'!M:M,MATCH(L358,'HT(Away) %'!$A:$A,0)),"-")</f>
        <v>-</v>
      </c>
      <c r="S358" s="82" t="e">
        <f>IF(#REF! = "-", "-",IF(#REF! &gt;#REF!, "Casa Vence", IF(#REF! &lt;#REF!, "Fora Vence", "Jogo Parelho")))</f>
        <v>#REF!</v>
      </c>
      <c r="T358" s="82"/>
      <c r="U358" s="82"/>
      <c r="V358" s="82"/>
    </row>
    <row r="359" spans="3:22" ht="16.5" thickTop="1" thickBot="1" x14ac:dyDescent="0.3">
      <c r="C359" s="42" t="str">
        <f>IFERROR(INDEX(Jogos!A:A,MATCH(J359,Jogos!$J:$J,0)),"-")</f>
        <v>-</v>
      </c>
      <c r="D359" s="55" t="str">
        <f>IFERROR(INDEX('HT(Home) %'!M:M,MATCH(J359,'HT(Home) %'!$A:$A,0)),"-")</f>
        <v>-</v>
      </c>
      <c r="E359" s="55" t="str">
        <f>IFERROR(INDEX('HT(Home) %'!K:K,MATCH(J359,'HT(Home) %'!$A:$A,0)),"-")</f>
        <v>-</v>
      </c>
      <c r="F359" s="42">
        <f t="shared" si="10"/>
        <v>0</v>
      </c>
      <c r="G359" s="42" t="str">
        <f>IFERROR(INDEX(Matches!$N:$N,MATCH(J359,Matches!$B:$B,0)),"-")</f>
        <v>-</v>
      </c>
      <c r="H359" s="42" t="str">
        <f>IFERROR(INDEX(Matches!$O:$O,MATCH(J359,Matches!$B:$B,0)),"-")</f>
        <v>-</v>
      </c>
      <c r="I359" s="42" t="str">
        <f>IFERROR(INDEX(Matches!$P:$P,MATCH(J359,Matches!$B:$B,0)),"-")</f>
        <v>-</v>
      </c>
      <c r="J359" s="42" t="e">
        <f>INDEX(Jogos[[#This Row],[Column1]],1.8)</f>
        <v>#VALUE!</v>
      </c>
      <c r="K359" s="61" t="e">
        <f>INDEX(Jogos[[#This Row],[2]],1.8)</f>
        <v>#VALUE!</v>
      </c>
      <c r="L359" s="42" t="e">
        <f>INDEX(Jogos[[#This Row],[3]],1.8)</f>
        <v>#VALUE!</v>
      </c>
      <c r="M359" s="42" t="str">
        <f>IFERROR(INDEX(Matches!$W:$W,MATCH(L359,Matches!$B:$B,0)),"-")</f>
        <v>-</v>
      </c>
      <c r="N359" s="42" t="str">
        <f>IFERROR(INDEX(Matches!$X:$X,MATCH(L359,Matches!$B:$B,0)),"-")</f>
        <v>-</v>
      </c>
      <c r="O359" s="42" t="str">
        <f>IFERROR(INDEX(Matches!$Y:$Y,MATCH(L359,Matches!$B:$B,0)),"-")</f>
        <v>-</v>
      </c>
      <c r="P359" s="42">
        <f t="shared" si="11"/>
        <v>0</v>
      </c>
      <c r="Q359" s="55" t="str">
        <f>IFERROR(INDEX('HT(Away) %'!K:K,MATCH(L359,'HT(Away) %'!$A:$A,0)),"-")</f>
        <v>-</v>
      </c>
      <c r="R359" s="55" t="str">
        <f>IFERROR(INDEX('HT(Away) %'!M:M,MATCH(L359,'HT(Away) %'!$A:$A,0)),"-")</f>
        <v>-</v>
      </c>
      <c r="S359" s="82" t="e">
        <f>IF(#REF! = "-", "-",IF(#REF! &gt;#REF!, "Casa Vence", IF(#REF! &lt;#REF!, "Fora Vence", "Jogo Parelho")))</f>
        <v>#REF!</v>
      </c>
      <c r="T359" s="82"/>
      <c r="U359" s="82"/>
      <c r="V359" s="82"/>
    </row>
    <row r="360" spans="3:22" ht="16.5" thickTop="1" thickBot="1" x14ac:dyDescent="0.3">
      <c r="C360" s="42" t="str">
        <f>IFERROR(INDEX(Jogos!A:A,MATCH(J360,Jogos!$J:$J,0)),"-")</f>
        <v>-</v>
      </c>
      <c r="D360" s="55" t="str">
        <f>IFERROR(INDEX('HT(Home) %'!M:M,MATCH(J360,'HT(Home) %'!$A:$A,0)),"-")</f>
        <v>-</v>
      </c>
      <c r="E360" s="55" t="str">
        <f>IFERROR(INDEX('HT(Home) %'!K:K,MATCH(J360,'HT(Home) %'!$A:$A,0)),"-")</f>
        <v>-</v>
      </c>
      <c r="F360" s="42">
        <f t="shared" si="10"/>
        <v>0</v>
      </c>
      <c r="G360" s="42" t="str">
        <f>IFERROR(INDEX(Matches!$N:$N,MATCH(J360,Matches!$B:$B,0)),"-")</f>
        <v>-</v>
      </c>
      <c r="H360" s="42" t="str">
        <f>IFERROR(INDEX(Matches!$O:$O,MATCH(J360,Matches!$B:$B,0)),"-")</f>
        <v>-</v>
      </c>
      <c r="I360" s="42" t="str">
        <f>IFERROR(INDEX(Matches!$P:$P,MATCH(J360,Matches!$B:$B,0)),"-")</f>
        <v>-</v>
      </c>
      <c r="J360" s="42" t="e">
        <f>INDEX(Jogos[[#This Row],[Column1]],1.8)</f>
        <v>#VALUE!</v>
      </c>
      <c r="K360" s="61" t="e">
        <f>INDEX(Jogos[[#This Row],[2]],1.8)</f>
        <v>#VALUE!</v>
      </c>
      <c r="L360" s="42" t="e">
        <f>INDEX(Jogos[[#This Row],[3]],1.8)</f>
        <v>#VALUE!</v>
      </c>
      <c r="M360" s="42" t="str">
        <f>IFERROR(INDEX(Matches!$W:$W,MATCH(L360,Matches!$B:$B,0)),"-")</f>
        <v>-</v>
      </c>
      <c r="N360" s="42" t="str">
        <f>IFERROR(INDEX(Matches!$X:$X,MATCH(L360,Matches!$B:$B,0)),"-")</f>
        <v>-</v>
      </c>
      <c r="O360" s="42" t="str">
        <f>IFERROR(INDEX(Matches!$Y:$Y,MATCH(L360,Matches!$B:$B,0)),"-")</f>
        <v>-</v>
      </c>
      <c r="P360" s="42">
        <f t="shared" si="11"/>
        <v>0</v>
      </c>
      <c r="Q360" s="55" t="str">
        <f>IFERROR(INDEX('HT(Away) %'!K:K,MATCH(L360,'HT(Away) %'!$A:$A,0)),"-")</f>
        <v>-</v>
      </c>
      <c r="R360" s="55" t="str">
        <f>IFERROR(INDEX('HT(Away) %'!M:M,MATCH(L360,'HT(Away) %'!$A:$A,0)),"-")</f>
        <v>-</v>
      </c>
      <c r="S360" s="82" t="e">
        <f>IF(#REF! = "-", "-",IF(#REF! &gt;#REF!, "Casa Vence", IF(#REF! &lt;#REF!, "Fora Vence", "Jogo Parelho")))</f>
        <v>#REF!</v>
      </c>
      <c r="T360" s="82"/>
      <c r="U360" s="82"/>
      <c r="V360" s="82"/>
    </row>
    <row r="361" spans="3:22" ht="16.5" thickTop="1" thickBot="1" x14ac:dyDescent="0.3">
      <c r="C361" s="42" t="str">
        <f>IFERROR(INDEX(Jogos!A:A,MATCH(J361,Jogos!$J:$J,0)),"-")</f>
        <v>-</v>
      </c>
      <c r="D361" s="55" t="str">
        <f>IFERROR(INDEX('HT(Home) %'!M:M,MATCH(J361,'HT(Home) %'!$A:$A,0)),"-")</f>
        <v>-</v>
      </c>
      <c r="E361" s="55" t="str">
        <f>IFERROR(INDEX('HT(Home) %'!K:K,MATCH(J361,'HT(Home) %'!$A:$A,0)),"-")</f>
        <v>-</v>
      </c>
      <c r="F361" s="42">
        <f t="shared" si="10"/>
        <v>0</v>
      </c>
      <c r="G361" s="42" t="str">
        <f>IFERROR(INDEX(Matches!$N:$N,MATCH(J361,Matches!$B:$B,0)),"-")</f>
        <v>-</v>
      </c>
      <c r="H361" s="42" t="str">
        <f>IFERROR(INDEX(Matches!$O:$O,MATCH(J361,Matches!$B:$B,0)),"-")</f>
        <v>-</v>
      </c>
      <c r="I361" s="42" t="str">
        <f>IFERROR(INDEX(Matches!$P:$P,MATCH(J361,Matches!$B:$B,0)),"-")</f>
        <v>-</v>
      </c>
      <c r="J361" s="42" t="e">
        <f>INDEX(Jogos[[#This Row],[Column1]],1.8)</f>
        <v>#VALUE!</v>
      </c>
      <c r="K361" s="61" t="e">
        <f>INDEX(Jogos[[#This Row],[2]],1.8)</f>
        <v>#VALUE!</v>
      </c>
      <c r="L361" s="42" t="e">
        <f>INDEX(Jogos[[#This Row],[3]],1.8)</f>
        <v>#VALUE!</v>
      </c>
      <c r="M361" s="42" t="str">
        <f>IFERROR(INDEX(Matches!$W:$W,MATCH(L361,Matches!$B:$B,0)),"-")</f>
        <v>-</v>
      </c>
      <c r="N361" s="42" t="str">
        <f>IFERROR(INDEX(Matches!$X:$X,MATCH(L361,Matches!$B:$B,0)),"-")</f>
        <v>-</v>
      </c>
      <c r="O361" s="42" t="str">
        <f>IFERROR(INDEX(Matches!$Y:$Y,MATCH(L361,Matches!$B:$B,0)),"-")</f>
        <v>-</v>
      </c>
      <c r="P361" s="42">
        <f t="shared" si="11"/>
        <v>0</v>
      </c>
      <c r="Q361" s="55" t="str">
        <f>IFERROR(INDEX('HT(Away) %'!K:K,MATCH(L361,'HT(Away) %'!$A:$A,0)),"-")</f>
        <v>-</v>
      </c>
      <c r="R361" s="55" t="str">
        <f>IFERROR(INDEX('HT(Away) %'!M:M,MATCH(L361,'HT(Away) %'!$A:$A,0)),"-")</f>
        <v>-</v>
      </c>
      <c r="S361" s="82" t="e">
        <f>IF(#REF! = "-", "-",IF(#REF! &gt;#REF!, "Casa Vence", IF(#REF! &lt;#REF!, "Fora Vence", "Jogo Parelho")))</f>
        <v>#REF!</v>
      </c>
      <c r="T361" s="82"/>
      <c r="U361" s="82"/>
      <c r="V361" s="82"/>
    </row>
    <row r="362" spans="3:22" ht="16.5" thickTop="1" thickBot="1" x14ac:dyDescent="0.3">
      <c r="C362" s="42" t="str">
        <f>IFERROR(INDEX(Jogos!A:A,MATCH(J362,Jogos!$J:$J,0)),"-")</f>
        <v>-</v>
      </c>
      <c r="D362" s="55" t="str">
        <f>IFERROR(INDEX('HT(Home) %'!M:M,MATCH(J362,'HT(Home) %'!$A:$A,0)),"-")</f>
        <v>-</v>
      </c>
      <c r="E362" s="55" t="str">
        <f>IFERROR(INDEX('HT(Home) %'!K:K,MATCH(J362,'HT(Home) %'!$A:$A,0)),"-")</f>
        <v>-</v>
      </c>
      <c r="F362" s="42">
        <f t="shared" si="10"/>
        <v>0</v>
      </c>
      <c r="G362" s="42" t="str">
        <f>IFERROR(INDEX(Matches!$N:$N,MATCH(J362,Matches!$B:$B,0)),"-")</f>
        <v>-</v>
      </c>
      <c r="H362" s="42" t="str">
        <f>IFERROR(INDEX(Matches!$O:$O,MATCH(J362,Matches!$B:$B,0)),"-")</f>
        <v>-</v>
      </c>
      <c r="I362" s="42" t="str">
        <f>IFERROR(INDEX(Matches!$P:$P,MATCH(J362,Matches!$B:$B,0)),"-")</f>
        <v>-</v>
      </c>
      <c r="J362" s="42" t="e">
        <f>INDEX(Jogos[[#This Row],[Column1]],1.8)</f>
        <v>#VALUE!</v>
      </c>
      <c r="K362" s="61" t="e">
        <f>INDEX(Jogos[[#This Row],[2]],1.8)</f>
        <v>#VALUE!</v>
      </c>
      <c r="L362" s="42" t="e">
        <f>INDEX(Jogos[[#This Row],[3]],1.8)</f>
        <v>#VALUE!</v>
      </c>
      <c r="M362" s="42" t="str">
        <f>IFERROR(INDEX(Matches!$W:$W,MATCH(L362,Matches!$B:$B,0)),"-")</f>
        <v>-</v>
      </c>
      <c r="N362" s="42" t="str">
        <f>IFERROR(INDEX(Matches!$X:$X,MATCH(L362,Matches!$B:$B,0)),"-")</f>
        <v>-</v>
      </c>
      <c r="O362" s="42" t="str">
        <f>IFERROR(INDEX(Matches!$Y:$Y,MATCH(L362,Matches!$B:$B,0)),"-")</f>
        <v>-</v>
      </c>
      <c r="P362" s="42">
        <f t="shared" si="11"/>
        <v>0</v>
      </c>
      <c r="Q362" s="55" t="str">
        <f>IFERROR(INDEX('HT(Away) %'!K:K,MATCH(L362,'HT(Away) %'!$A:$A,0)),"-")</f>
        <v>-</v>
      </c>
      <c r="R362" s="55" t="str">
        <f>IFERROR(INDEX('HT(Away) %'!M:M,MATCH(L362,'HT(Away) %'!$A:$A,0)),"-")</f>
        <v>-</v>
      </c>
      <c r="S362" s="82" t="e">
        <f>IF(#REF! = "-", "-",IF(#REF! &gt;#REF!, "Casa Vence", IF(#REF! &lt;#REF!, "Fora Vence", "Jogo Parelho")))</f>
        <v>#REF!</v>
      </c>
      <c r="T362" s="82"/>
      <c r="U362" s="82"/>
      <c r="V362" s="82"/>
    </row>
    <row r="363" spans="3:22" ht="16.5" thickTop="1" thickBot="1" x14ac:dyDescent="0.3">
      <c r="C363" s="42" t="str">
        <f>IFERROR(INDEX(Jogos!A:A,MATCH(J363,Jogos!$J:$J,0)),"-")</f>
        <v>-</v>
      </c>
      <c r="D363" s="55" t="str">
        <f>IFERROR(INDEX('HT(Home) %'!M:M,MATCH(J363,'HT(Home) %'!$A:$A,0)),"-")</f>
        <v>-</v>
      </c>
      <c r="E363" s="55" t="str">
        <f>IFERROR(INDEX('HT(Home) %'!K:K,MATCH(J363,'HT(Home) %'!$A:$A,0)),"-")</f>
        <v>-</v>
      </c>
      <c r="F363" s="42">
        <f t="shared" si="10"/>
        <v>0</v>
      </c>
      <c r="G363" s="42" t="str">
        <f>IFERROR(INDEX(Matches!$N:$N,MATCH(J363,Matches!$B:$B,0)),"-")</f>
        <v>-</v>
      </c>
      <c r="H363" s="42" t="str">
        <f>IFERROR(INDEX(Matches!$O:$O,MATCH(J363,Matches!$B:$B,0)),"-")</f>
        <v>-</v>
      </c>
      <c r="I363" s="42" t="str">
        <f>IFERROR(INDEX(Matches!$P:$P,MATCH(J363,Matches!$B:$B,0)),"-")</f>
        <v>-</v>
      </c>
      <c r="J363" s="42" t="e">
        <f>INDEX(Jogos[[#This Row],[Column1]],1.8)</f>
        <v>#VALUE!</v>
      </c>
      <c r="K363" s="61" t="e">
        <f>INDEX(Jogos[[#This Row],[2]],1.8)</f>
        <v>#VALUE!</v>
      </c>
      <c r="L363" s="42" t="e">
        <f>INDEX(Jogos[[#This Row],[3]],1.8)</f>
        <v>#VALUE!</v>
      </c>
      <c r="M363" s="42" t="str">
        <f>IFERROR(INDEX(Matches!$W:$W,MATCH(L363,Matches!$B:$B,0)),"-")</f>
        <v>-</v>
      </c>
      <c r="N363" s="42" t="str">
        <f>IFERROR(INDEX(Matches!$X:$X,MATCH(L363,Matches!$B:$B,0)),"-")</f>
        <v>-</v>
      </c>
      <c r="O363" s="42" t="str">
        <f>IFERROR(INDEX(Matches!$Y:$Y,MATCH(L363,Matches!$B:$B,0)),"-")</f>
        <v>-</v>
      </c>
      <c r="P363" s="42">
        <f t="shared" si="11"/>
        <v>0</v>
      </c>
      <c r="Q363" s="55" t="str">
        <f>IFERROR(INDEX('HT(Away) %'!K:K,MATCH(L363,'HT(Away) %'!$A:$A,0)),"-")</f>
        <v>-</v>
      </c>
      <c r="R363" s="55" t="str">
        <f>IFERROR(INDEX('HT(Away) %'!M:M,MATCH(L363,'HT(Away) %'!$A:$A,0)),"-")</f>
        <v>-</v>
      </c>
      <c r="S363" s="82" t="e">
        <f>IF(#REF! = "-", "-",IF(#REF! &gt;#REF!, "Casa Vence", IF(#REF! &lt;#REF!, "Fora Vence", "Jogo Parelho")))</f>
        <v>#REF!</v>
      </c>
      <c r="T363" s="82"/>
      <c r="U363" s="82"/>
      <c r="V363" s="82"/>
    </row>
    <row r="364" spans="3:22" ht="16.5" thickTop="1" thickBot="1" x14ac:dyDescent="0.3">
      <c r="C364" s="42" t="str">
        <f>IFERROR(INDEX(Jogos!A:A,MATCH(J364,Jogos!$J:$J,0)),"-")</f>
        <v>-</v>
      </c>
      <c r="D364" s="55" t="str">
        <f>IFERROR(INDEX('HT(Home) %'!M:M,MATCH(J364,'HT(Home) %'!$A:$A,0)),"-")</f>
        <v>-</v>
      </c>
      <c r="E364" s="55" t="str">
        <f>IFERROR(INDEX('HT(Home) %'!K:K,MATCH(J364,'HT(Home) %'!$A:$A,0)),"-")</f>
        <v>-</v>
      </c>
      <c r="F364" s="42">
        <f t="shared" si="10"/>
        <v>0</v>
      </c>
      <c r="G364" s="42" t="str">
        <f>IFERROR(INDEX(Matches!$N:$N,MATCH(J364,Matches!$B:$B,0)),"-")</f>
        <v>-</v>
      </c>
      <c r="H364" s="42" t="str">
        <f>IFERROR(INDEX(Matches!$O:$O,MATCH(J364,Matches!$B:$B,0)),"-")</f>
        <v>-</v>
      </c>
      <c r="I364" s="42" t="str">
        <f>IFERROR(INDEX(Matches!$P:$P,MATCH(J364,Matches!$B:$B,0)),"-")</f>
        <v>-</v>
      </c>
      <c r="J364" s="42" t="e">
        <f>INDEX(Jogos[[#This Row],[Column1]],1.8)</f>
        <v>#VALUE!</v>
      </c>
      <c r="K364" s="61" t="e">
        <f>INDEX(Jogos[[#This Row],[2]],1.8)</f>
        <v>#VALUE!</v>
      </c>
      <c r="L364" s="42" t="e">
        <f>INDEX(Jogos[[#This Row],[3]],1.8)</f>
        <v>#VALUE!</v>
      </c>
      <c r="M364" s="42" t="str">
        <f>IFERROR(INDEX(Matches!$W:$W,MATCH(L364,Matches!$B:$B,0)),"-")</f>
        <v>-</v>
      </c>
      <c r="N364" s="42" t="str">
        <f>IFERROR(INDEX(Matches!$X:$X,MATCH(L364,Matches!$B:$B,0)),"-")</f>
        <v>-</v>
      </c>
      <c r="O364" s="42" t="str">
        <f>IFERROR(INDEX(Matches!$Y:$Y,MATCH(L364,Matches!$B:$B,0)),"-")</f>
        <v>-</v>
      </c>
      <c r="P364" s="42">
        <f t="shared" si="11"/>
        <v>0</v>
      </c>
      <c r="Q364" s="55" t="str">
        <f>IFERROR(INDEX('HT(Away) %'!K:K,MATCH(L364,'HT(Away) %'!$A:$A,0)),"-")</f>
        <v>-</v>
      </c>
      <c r="R364" s="55" t="str">
        <f>IFERROR(INDEX('HT(Away) %'!M:M,MATCH(L364,'HT(Away) %'!$A:$A,0)),"-")</f>
        <v>-</v>
      </c>
      <c r="S364" s="82" t="e">
        <f>IF(#REF! = "-", "-",IF(#REF! &gt;#REF!, "Casa Vence", IF(#REF! &lt;#REF!, "Fora Vence", "Jogo Parelho")))</f>
        <v>#REF!</v>
      </c>
      <c r="T364" s="82"/>
      <c r="U364" s="82"/>
      <c r="V364" s="82"/>
    </row>
    <row r="365" spans="3:22" ht="16.5" thickTop="1" thickBot="1" x14ac:dyDescent="0.3">
      <c r="C365" s="42" t="str">
        <f>IFERROR(INDEX(Jogos!A:A,MATCH(J365,Jogos!$J:$J,0)),"-")</f>
        <v>-</v>
      </c>
      <c r="D365" s="55" t="str">
        <f>IFERROR(INDEX('HT(Home) %'!M:M,MATCH(J365,'HT(Home) %'!$A:$A,0)),"-")</f>
        <v>-</v>
      </c>
      <c r="E365" s="55" t="str">
        <f>IFERROR(INDEX('HT(Home) %'!K:K,MATCH(J365,'HT(Home) %'!$A:$A,0)),"-")</f>
        <v>-</v>
      </c>
      <c r="F365" s="42">
        <f t="shared" si="10"/>
        <v>0</v>
      </c>
      <c r="G365" s="42" t="str">
        <f>IFERROR(INDEX(Matches!$N:$N,MATCH(J365,Matches!$B:$B,0)),"-")</f>
        <v>-</v>
      </c>
      <c r="H365" s="42" t="str">
        <f>IFERROR(INDEX(Matches!$O:$O,MATCH(J365,Matches!$B:$B,0)),"-")</f>
        <v>-</v>
      </c>
      <c r="I365" s="42" t="str">
        <f>IFERROR(INDEX(Matches!$P:$P,MATCH(J365,Matches!$B:$B,0)),"-")</f>
        <v>-</v>
      </c>
      <c r="J365" s="42" t="e">
        <f>INDEX(Jogos[[#This Row],[Column1]],1.8)</f>
        <v>#VALUE!</v>
      </c>
      <c r="K365" s="61" t="e">
        <f>INDEX(Jogos[[#This Row],[2]],1.8)</f>
        <v>#VALUE!</v>
      </c>
      <c r="L365" s="42" t="e">
        <f>INDEX(Jogos[[#This Row],[3]],1.8)</f>
        <v>#VALUE!</v>
      </c>
      <c r="M365" s="42" t="str">
        <f>IFERROR(INDEX(Matches!$W:$W,MATCH(L365,Matches!$B:$B,0)),"-")</f>
        <v>-</v>
      </c>
      <c r="N365" s="42" t="str">
        <f>IFERROR(INDEX(Matches!$X:$X,MATCH(L365,Matches!$B:$B,0)),"-")</f>
        <v>-</v>
      </c>
      <c r="O365" s="42" t="str">
        <f>IFERROR(INDEX(Matches!$Y:$Y,MATCH(L365,Matches!$B:$B,0)),"-")</f>
        <v>-</v>
      </c>
      <c r="P365" s="42">
        <f t="shared" si="11"/>
        <v>0</v>
      </c>
      <c r="Q365" s="55" t="str">
        <f>IFERROR(INDEX('HT(Away) %'!K:K,MATCH(L365,'HT(Away) %'!$A:$A,0)),"-")</f>
        <v>-</v>
      </c>
      <c r="R365" s="55" t="str">
        <f>IFERROR(INDEX('HT(Away) %'!M:M,MATCH(L365,'HT(Away) %'!$A:$A,0)),"-")</f>
        <v>-</v>
      </c>
      <c r="S365" s="82" t="e">
        <f>IF(#REF! = "-", "-",IF(#REF! &gt;#REF!, "Casa Vence", IF(#REF! &lt;#REF!, "Fora Vence", "Jogo Parelho")))</f>
        <v>#REF!</v>
      </c>
      <c r="T365" s="82"/>
      <c r="U365" s="82"/>
      <c r="V365" s="82"/>
    </row>
    <row r="366" spans="3:22" ht="16.5" thickTop="1" thickBot="1" x14ac:dyDescent="0.3">
      <c r="C366" s="42" t="str">
        <f>IFERROR(INDEX(Jogos!A:A,MATCH(J366,Jogos!$J:$J,0)),"-")</f>
        <v>-</v>
      </c>
      <c r="D366" s="55" t="str">
        <f>IFERROR(INDEX('HT(Home) %'!M:M,MATCH(J366,'HT(Home) %'!$A:$A,0)),"-")</f>
        <v>-</v>
      </c>
      <c r="E366" s="55" t="str">
        <f>IFERROR(INDEX('HT(Home) %'!K:K,MATCH(J366,'HT(Home) %'!$A:$A,0)),"-")</f>
        <v>-</v>
      </c>
      <c r="F366" s="42">
        <f t="shared" si="10"/>
        <v>0</v>
      </c>
      <c r="G366" s="42" t="str">
        <f>IFERROR(INDEX(Matches!$N:$N,MATCH(J366,Matches!$B:$B,0)),"-")</f>
        <v>-</v>
      </c>
      <c r="H366" s="42" t="str">
        <f>IFERROR(INDEX(Matches!$O:$O,MATCH(J366,Matches!$B:$B,0)),"-")</f>
        <v>-</v>
      </c>
      <c r="I366" s="42" t="str">
        <f>IFERROR(INDEX(Matches!$P:$P,MATCH(J366,Matches!$B:$B,0)),"-")</f>
        <v>-</v>
      </c>
      <c r="J366" s="42" t="e">
        <f>INDEX(Jogos[[#This Row],[Column1]],1.8)</f>
        <v>#VALUE!</v>
      </c>
      <c r="K366" s="61" t="e">
        <f>INDEX(Jogos[[#This Row],[2]],1.8)</f>
        <v>#VALUE!</v>
      </c>
      <c r="L366" s="42" t="e">
        <f>INDEX(Jogos[[#This Row],[3]],1.8)</f>
        <v>#VALUE!</v>
      </c>
      <c r="M366" s="42" t="str">
        <f>IFERROR(INDEX(Matches!$W:$W,MATCH(L366,Matches!$B:$B,0)),"-")</f>
        <v>-</v>
      </c>
      <c r="N366" s="42" t="str">
        <f>IFERROR(INDEX(Matches!$X:$X,MATCH(L366,Matches!$B:$B,0)),"-")</f>
        <v>-</v>
      </c>
      <c r="O366" s="42" t="str">
        <f>IFERROR(INDEX(Matches!$Y:$Y,MATCH(L366,Matches!$B:$B,0)),"-")</f>
        <v>-</v>
      </c>
      <c r="P366" s="42">
        <f t="shared" si="11"/>
        <v>0</v>
      </c>
      <c r="Q366" s="55" t="str">
        <f>IFERROR(INDEX('HT(Away) %'!K:K,MATCH(L366,'HT(Away) %'!$A:$A,0)),"-")</f>
        <v>-</v>
      </c>
      <c r="R366" s="55" t="str">
        <f>IFERROR(INDEX('HT(Away) %'!M:M,MATCH(L366,'HT(Away) %'!$A:$A,0)),"-")</f>
        <v>-</v>
      </c>
      <c r="S366" s="82" t="e">
        <f>IF(#REF! = "-", "-",IF(#REF! &gt;#REF!, "Casa Vence", IF(#REF! &lt;#REF!, "Fora Vence", "Jogo Parelho")))</f>
        <v>#REF!</v>
      </c>
      <c r="T366" s="82"/>
      <c r="U366" s="82"/>
      <c r="V366" s="82"/>
    </row>
    <row r="367" spans="3:22" ht="16.5" thickTop="1" thickBot="1" x14ac:dyDescent="0.3">
      <c r="C367" s="42" t="str">
        <f>IFERROR(INDEX(Jogos!A:A,MATCH(J367,Jogos!$J:$J,0)),"-")</f>
        <v>-</v>
      </c>
      <c r="D367" s="55" t="str">
        <f>IFERROR(INDEX('HT(Home) %'!M:M,MATCH(J367,'HT(Home) %'!$A:$A,0)),"-")</f>
        <v>-</v>
      </c>
      <c r="E367" s="55" t="str">
        <f>IFERROR(INDEX('HT(Home) %'!K:K,MATCH(J367,'HT(Home) %'!$A:$A,0)),"-")</f>
        <v>-</v>
      </c>
      <c r="F367" s="42">
        <f t="shared" si="10"/>
        <v>0</v>
      </c>
      <c r="G367" s="42" t="str">
        <f>IFERROR(INDEX(Matches!$N:$N,MATCH(J367,Matches!$B:$B,0)),"-")</f>
        <v>-</v>
      </c>
      <c r="H367" s="42" t="str">
        <f>IFERROR(INDEX(Matches!$O:$O,MATCH(J367,Matches!$B:$B,0)),"-")</f>
        <v>-</v>
      </c>
      <c r="I367" s="42" t="str">
        <f>IFERROR(INDEX(Matches!$P:$P,MATCH(J367,Matches!$B:$B,0)),"-")</f>
        <v>-</v>
      </c>
      <c r="J367" s="42" t="e">
        <f>INDEX(Jogos[[#This Row],[Column1]],1.8)</f>
        <v>#VALUE!</v>
      </c>
      <c r="K367" s="61" t="e">
        <f>INDEX(Jogos[[#This Row],[2]],1.8)</f>
        <v>#VALUE!</v>
      </c>
      <c r="L367" s="42" t="e">
        <f>INDEX(Jogos[[#This Row],[3]],1.8)</f>
        <v>#VALUE!</v>
      </c>
      <c r="M367" s="42" t="str">
        <f>IFERROR(INDEX(Matches!$W:$W,MATCH(L367,Matches!$B:$B,0)),"-")</f>
        <v>-</v>
      </c>
      <c r="N367" s="42" t="str">
        <f>IFERROR(INDEX(Matches!$X:$X,MATCH(L367,Matches!$B:$B,0)),"-")</f>
        <v>-</v>
      </c>
      <c r="O367" s="42" t="str">
        <f>IFERROR(INDEX(Matches!$Y:$Y,MATCH(L367,Matches!$B:$B,0)),"-")</f>
        <v>-</v>
      </c>
      <c r="P367" s="42">
        <f t="shared" si="11"/>
        <v>0</v>
      </c>
      <c r="Q367" s="55" t="str">
        <f>IFERROR(INDEX('HT(Away) %'!K:K,MATCH(L367,'HT(Away) %'!$A:$A,0)),"-")</f>
        <v>-</v>
      </c>
      <c r="R367" s="55" t="str">
        <f>IFERROR(INDEX('HT(Away) %'!M:M,MATCH(L367,'HT(Away) %'!$A:$A,0)),"-")</f>
        <v>-</v>
      </c>
      <c r="S367" s="82" t="e">
        <f>IF(#REF! = "-", "-",IF(#REF! &gt;#REF!, "Casa Vence", IF(#REF! &lt;#REF!, "Fora Vence", "Jogo Parelho")))</f>
        <v>#REF!</v>
      </c>
      <c r="T367" s="82"/>
      <c r="U367" s="82"/>
      <c r="V367" s="82"/>
    </row>
    <row r="368" spans="3:22" ht="16.5" thickTop="1" thickBot="1" x14ac:dyDescent="0.3">
      <c r="C368" s="42" t="str">
        <f>IFERROR(INDEX(Jogos!A:A,MATCH(J368,Jogos!$J:$J,0)),"-")</f>
        <v>-</v>
      </c>
      <c r="D368" s="55" t="str">
        <f>IFERROR(INDEX('HT(Home) %'!M:M,MATCH(J368,'HT(Home) %'!$A:$A,0)),"-")</f>
        <v>-</v>
      </c>
      <c r="E368" s="55" t="str">
        <f>IFERROR(INDEX('HT(Home) %'!K:K,MATCH(J368,'HT(Home) %'!$A:$A,0)),"-")</f>
        <v>-</v>
      </c>
      <c r="F368" s="42">
        <f t="shared" si="10"/>
        <v>0</v>
      </c>
      <c r="G368" s="42" t="str">
        <f>IFERROR(INDEX(Matches!$N:$N,MATCH(J368,Matches!$B:$B,0)),"-")</f>
        <v>-</v>
      </c>
      <c r="H368" s="42" t="str">
        <f>IFERROR(INDEX(Matches!$O:$O,MATCH(J368,Matches!$B:$B,0)),"-")</f>
        <v>-</v>
      </c>
      <c r="I368" s="42" t="str">
        <f>IFERROR(INDEX(Matches!$P:$P,MATCH(J368,Matches!$B:$B,0)),"-")</f>
        <v>-</v>
      </c>
      <c r="J368" s="42" t="e">
        <f>INDEX(Jogos[[#This Row],[Column1]],1.8)</f>
        <v>#VALUE!</v>
      </c>
      <c r="K368" s="61" t="e">
        <f>INDEX(Jogos[[#This Row],[2]],1.8)</f>
        <v>#VALUE!</v>
      </c>
      <c r="L368" s="42" t="e">
        <f>INDEX(Jogos[[#This Row],[3]],1.8)</f>
        <v>#VALUE!</v>
      </c>
      <c r="M368" s="42" t="str">
        <f>IFERROR(INDEX(Matches!$W:$W,MATCH(L368,Matches!$B:$B,0)),"-")</f>
        <v>-</v>
      </c>
      <c r="N368" s="42" t="str">
        <f>IFERROR(INDEX(Matches!$X:$X,MATCH(L368,Matches!$B:$B,0)),"-")</f>
        <v>-</v>
      </c>
      <c r="O368" s="42" t="str">
        <f>IFERROR(INDEX(Matches!$Y:$Y,MATCH(L368,Matches!$B:$B,0)),"-")</f>
        <v>-</v>
      </c>
      <c r="P368" s="42">
        <f t="shared" si="11"/>
        <v>0</v>
      </c>
      <c r="Q368" s="55" t="str">
        <f>IFERROR(INDEX('HT(Away) %'!K:K,MATCH(L368,'HT(Away) %'!$A:$A,0)),"-")</f>
        <v>-</v>
      </c>
      <c r="R368" s="55" t="str">
        <f>IFERROR(INDEX('HT(Away) %'!M:M,MATCH(L368,'HT(Away) %'!$A:$A,0)),"-")</f>
        <v>-</v>
      </c>
      <c r="S368" s="82" t="e">
        <f>IF(#REF! = "-", "-",IF(#REF! &gt;#REF!, "Casa Vence", IF(#REF! &lt;#REF!, "Fora Vence", "Jogo Parelho")))</f>
        <v>#REF!</v>
      </c>
      <c r="T368" s="82"/>
      <c r="U368" s="82"/>
      <c r="V368" s="82"/>
    </row>
    <row r="369" spans="3:22" ht="16.5" thickTop="1" thickBot="1" x14ac:dyDescent="0.3">
      <c r="C369" s="42" t="str">
        <f>IFERROR(INDEX(Jogos!A:A,MATCH(J369,Jogos!$J:$J,0)),"-")</f>
        <v>-</v>
      </c>
      <c r="D369" s="55" t="str">
        <f>IFERROR(INDEX('HT(Home) %'!M:M,MATCH(J369,'HT(Home) %'!$A:$A,0)),"-")</f>
        <v>-</v>
      </c>
      <c r="E369" s="55" t="str">
        <f>IFERROR(INDEX('HT(Home) %'!K:K,MATCH(J369,'HT(Home) %'!$A:$A,0)),"-")</f>
        <v>-</v>
      </c>
      <c r="F369" s="42">
        <f t="shared" si="10"/>
        <v>0</v>
      </c>
      <c r="G369" s="42" t="str">
        <f>IFERROR(INDEX(Matches!$N:$N,MATCH(J369,Matches!$B:$B,0)),"-")</f>
        <v>-</v>
      </c>
      <c r="H369" s="42" t="str">
        <f>IFERROR(INDEX(Matches!$O:$O,MATCH(J369,Matches!$B:$B,0)),"-")</f>
        <v>-</v>
      </c>
      <c r="I369" s="42" t="str">
        <f>IFERROR(INDEX(Matches!$P:$P,MATCH(J369,Matches!$B:$B,0)),"-")</f>
        <v>-</v>
      </c>
      <c r="J369" s="42" t="e">
        <f>INDEX(Jogos[[#This Row],[Column1]],1.8)</f>
        <v>#VALUE!</v>
      </c>
      <c r="K369" s="61" t="e">
        <f>INDEX(Jogos[[#This Row],[2]],1.8)</f>
        <v>#VALUE!</v>
      </c>
      <c r="L369" s="42" t="e">
        <f>INDEX(Jogos[[#This Row],[3]],1.8)</f>
        <v>#VALUE!</v>
      </c>
      <c r="M369" s="42" t="str">
        <f>IFERROR(INDEX(Matches!$W:$W,MATCH(L369,Matches!$B:$B,0)),"-")</f>
        <v>-</v>
      </c>
      <c r="N369" s="42" t="str">
        <f>IFERROR(INDEX(Matches!$X:$X,MATCH(L369,Matches!$B:$B,0)),"-")</f>
        <v>-</v>
      </c>
      <c r="O369" s="42" t="str">
        <f>IFERROR(INDEX(Matches!$Y:$Y,MATCH(L369,Matches!$B:$B,0)),"-")</f>
        <v>-</v>
      </c>
      <c r="P369" s="42">
        <f t="shared" si="11"/>
        <v>0</v>
      </c>
      <c r="Q369" s="55" t="str">
        <f>IFERROR(INDEX('HT(Away) %'!K:K,MATCH(L369,'HT(Away) %'!$A:$A,0)),"-")</f>
        <v>-</v>
      </c>
      <c r="R369" s="55" t="str">
        <f>IFERROR(INDEX('HT(Away) %'!M:M,MATCH(L369,'HT(Away) %'!$A:$A,0)),"-")</f>
        <v>-</v>
      </c>
      <c r="S369" s="82" t="e">
        <f>IF(#REF! = "-", "-",IF(#REF! &gt;#REF!, "Casa Vence", IF(#REF! &lt;#REF!, "Fora Vence", "Jogo Parelho")))</f>
        <v>#REF!</v>
      </c>
      <c r="T369" s="82"/>
      <c r="U369" s="82"/>
      <c r="V369" s="82"/>
    </row>
    <row r="370" spans="3:22" ht="16.5" thickTop="1" thickBot="1" x14ac:dyDescent="0.3">
      <c r="C370" s="42" t="str">
        <f>IFERROR(INDEX(Jogos!A:A,MATCH(J370,Jogos!$J:$J,0)),"-")</f>
        <v>-</v>
      </c>
      <c r="D370" s="55" t="str">
        <f>IFERROR(INDEX('HT(Home) %'!M:M,MATCH(J370,'HT(Home) %'!$A:$A,0)),"-")</f>
        <v>-</v>
      </c>
      <c r="E370" s="55" t="str">
        <f>IFERROR(INDEX('HT(Home) %'!K:K,MATCH(J370,'HT(Home) %'!$A:$A,0)),"-")</f>
        <v>-</v>
      </c>
      <c r="F370" s="42">
        <f t="shared" si="10"/>
        <v>0</v>
      </c>
      <c r="G370" s="42" t="str">
        <f>IFERROR(INDEX(Matches!$N:$N,MATCH(J370,Matches!$B:$B,0)),"-")</f>
        <v>-</v>
      </c>
      <c r="H370" s="42" t="str">
        <f>IFERROR(INDEX(Matches!$O:$O,MATCH(J370,Matches!$B:$B,0)),"-")</f>
        <v>-</v>
      </c>
      <c r="I370" s="42" t="str">
        <f>IFERROR(INDEX(Matches!$P:$P,MATCH(J370,Matches!$B:$B,0)),"-")</f>
        <v>-</v>
      </c>
      <c r="J370" s="42" t="e">
        <f>INDEX(Jogos[[#This Row],[Column1]],1.8)</f>
        <v>#VALUE!</v>
      </c>
      <c r="K370" s="61" t="e">
        <f>INDEX(Jogos[[#This Row],[2]],1.8)</f>
        <v>#VALUE!</v>
      </c>
      <c r="L370" s="42" t="e">
        <f>INDEX(Jogos[[#This Row],[3]],1.8)</f>
        <v>#VALUE!</v>
      </c>
      <c r="M370" s="42" t="str">
        <f>IFERROR(INDEX(Matches!$W:$W,MATCH(L370,Matches!$B:$B,0)),"-")</f>
        <v>-</v>
      </c>
      <c r="N370" s="42" t="str">
        <f>IFERROR(INDEX(Matches!$X:$X,MATCH(L370,Matches!$B:$B,0)),"-")</f>
        <v>-</v>
      </c>
      <c r="O370" s="42" t="str">
        <f>IFERROR(INDEX(Matches!$Y:$Y,MATCH(L370,Matches!$B:$B,0)),"-")</f>
        <v>-</v>
      </c>
      <c r="P370" s="42">
        <f t="shared" si="11"/>
        <v>0</v>
      </c>
      <c r="Q370" s="55" t="str">
        <f>IFERROR(INDEX('HT(Away) %'!K:K,MATCH(L370,'HT(Away) %'!$A:$A,0)),"-")</f>
        <v>-</v>
      </c>
      <c r="R370" s="55" t="str">
        <f>IFERROR(INDEX('HT(Away) %'!M:M,MATCH(L370,'HT(Away) %'!$A:$A,0)),"-")</f>
        <v>-</v>
      </c>
      <c r="S370" s="82" t="e">
        <f>IF(#REF! = "-", "-",IF(#REF! &gt;#REF!, "Casa Vence", IF(#REF! &lt;#REF!, "Fora Vence", "Jogo Parelho")))</f>
        <v>#REF!</v>
      </c>
      <c r="T370" s="82"/>
      <c r="U370" s="82"/>
      <c r="V370" s="82"/>
    </row>
    <row r="371" spans="3:22" ht="16.5" thickTop="1" thickBot="1" x14ac:dyDescent="0.3">
      <c r="C371" s="42" t="str">
        <f>IFERROR(INDEX(Jogos!A:A,MATCH(J371,Jogos!$J:$J,0)),"-")</f>
        <v>-</v>
      </c>
      <c r="D371" s="55" t="str">
        <f>IFERROR(INDEX('HT(Home) %'!M:M,MATCH(J371,'HT(Home) %'!$A:$A,0)),"-")</f>
        <v>-</v>
      </c>
      <c r="E371" s="55" t="str">
        <f>IFERROR(INDEX('HT(Home) %'!K:K,MATCH(J371,'HT(Home) %'!$A:$A,0)),"-")</f>
        <v>-</v>
      </c>
      <c r="F371" s="42">
        <f t="shared" si="10"/>
        <v>0</v>
      </c>
      <c r="G371" s="42" t="str">
        <f>IFERROR(INDEX(Matches!$N:$N,MATCH(J371,Matches!$B:$B,0)),"-")</f>
        <v>-</v>
      </c>
      <c r="H371" s="42" t="str">
        <f>IFERROR(INDEX(Matches!$O:$O,MATCH(J371,Matches!$B:$B,0)),"-")</f>
        <v>-</v>
      </c>
      <c r="I371" s="42" t="str">
        <f>IFERROR(INDEX(Matches!$P:$P,MATCH(J371,Matches!$B:$B,0)),"-")</f>
        <v>-</v>
      </c>
      <c r="J371" s="42" t="e">
        <f>INDEX(Jogos[[#This Row],[Column1]],1.8)</f>
        <v>#VALUE!</v>
      </c>
      <c r="K371" s="61" t="e">
        <f>INDEX(Jogos[[#This Row],[2]],1.8)</f>
        <v>#VALUE!</v>
      </c>
      <c r="L371" s="42" t="e">
        <f>INDEX(Jogos[[#This Row],[3]],1.8)</f>
        <v>#VALUE!</v>
      </c>
      <c r="M371" s="42" t="str">
        <f>IFERROR(INDEX(Matches!$W:$W,MATCH(L371,Matches!$B:$B,0)),"-")</f>
        <v>-</v>
      </c>
      <c r="N371" s="42" t="str">
        <f>IFERROR(INDEX(Matches!$X:$X,MATCH(L371,Matches!$B:$B,0)),"-")</f>
        <v>-</v>
      </c>
      <c r="O371" s="42" t="str">
        <f>IFERROR(INDEX(Matches!$Y:$Y,MATCH(L371,Matches!$B:$B,0)),"-")</f>
        <v>-</v>
      </c>
      <c r="P371" s="42">
        <f t="shared" si="11"/>
        <v>0</v>
      </c>
      <c r="Q371" s="55" t="str">
        <f>IFERROR(INDEX('HT(Away) %'!K:K,MATCH(L371,'HT(Away) %'!$A:$A,0)),"-")</f>
        <v>-</v>
      </c>
      <c r="R371" s="55" t="str">
        <f>IFERROR(INDEX('HT(Away) %'!M:M,MATCH(L371,'HT(Away) %'!$A:$A,0)),"-")</f>
        <v>-</v>
      </c>
      <c r="S371" s="82" t="e">
        <f>IF(#REF! = "-", "-",IF(#REF! &gt;#REF!, "Casa Vence", IF(#REF! &lt;#REF!, "Fora Vence", "Jogo Parelho")))</f>
        <v>#REF!</v>
      </c>
      <c r="T371" s="82"/>
      <c r="U371" s="82"/>
      <c r="V371" s="82"/>
    </row>
    <row r="372" spans="3:22" ht="16.5" thickTop="1" thickBot="1" x14ac:dyDescent="0.3">
      <c r="C372" s="42" t="str">
        <f>IFERROR(INDEX(Jogos!A:A,MATCH(J372,Jogos!$J:$J,0)),"-")</f>
        <v>-</v>
      </c>
      <c r="D372" s="55" t="str">
        <f>IFERROR(INDEX('HT(Home) %'!M:M,MATCH(J372,'HT(Home) %'!$A:$A,0)),"-")</f>
        <v>-</v>
      </c>
      <c r="E372" s="55" t="str">
        <f>IFERROR(INDEX('HT(Home) %'!K:K,MATCH(J372,'HT(Home) %'!$A:$A,0)),"-")</f>
        <v>-</v>
      </c>
      <c r="F372" s="42">
        <f t="shared" si="10"/>
        <v>0</v>
      </c>
      <c r="G372" s="42" t="str">
        <f>IFERROR(INDEX(Matches!$N:$N,MATCH(J372,Matches!$B:$B,0)),"-")</f>
        <v>-</v>
      </c>
      <c r="H372" s="42" t="str">
        <f>IFERROR(INDEX(Matches!$O:$O,MATCH(J372,Matches!$B:$B,0)),"-")</f>
        <v>-</v>
      </c>
      <c r="I372" s="42" t="str">
        <f>IFERROR(INDEX(Matches!$P:$P,MATCH(J372,Matches!$B:$B,0)),"-")</f>
        <v>-</v>
      </c>
      <c r="J372" s="42" t="e">
        <f>INDEX(Jogos[[#This Row],[Column1]],1.8)</f>
        <v>#VALUE!</v>
      </c>
      <c r="K372" s="61" t="e">
        <f>INDEX(Jogos[[#This Row],[2]],1.8)</f>
        <v>#VALUE!</v>
      </c>
      <c r="L372" s="42" t="e">
        <f>INDEX(Jogos[[#This Row],[3]],1.8)</f>
        <v>#VALUE!</v>
      </c>
      <c r="M372" s="42" t="str">
        <f>IFERROR(INDEX(Matches!$W:$W,MATCH(L372,Matches!$B:$B,0)),"-")</f>
        <v>-</v>
      </c>
      <c r="N372" s="42" t="str">
        <f>IFERROR(INDEX(Matches!$X:$X,MATCH(L372,Matches!$B:$B,0)),"-")</f>
        <v>-</v>
      </c>
      <c r="O372" s="42" t="str">
        <f>IFERROR(INDEX(Matches!$Y:$Y,MATCH(L372,Matches!$B:$B,0)),"-")</f>
        <v>-</v>
      </c>
      <c r="P372" s="42">
        <f t="shared" si="11"/>
        <v>0</v>
      </c>
      <c r="Q372" s="55" t="str">
        <f>IFERROR(INDEX('HT(Away) %'!K:K,MATCH(L372,'HT(Away) %'!$A:$A,0)),"-")</f>
        <v>-</v>
      </c>
      <c r="R372" s="55" t="str">
        <f>IFERROR(INDEX('HT(Away) %'!M:M,MATCH(L372,'HT(Away) %'!$A:$A,0)),"-")</f>
        <v>-</v>
      </c>
      <c r="S372" s="82" t="e">
        <f>IF(#REF! = "-", "-",IF(#REF! &gt;#REF!, "Casa Vence", IF(#REF! &lt;#REF!, "Fora Vence", "Jogo Parelho")))</f>
        <v>#REF!</v>
      </c>
      <c r="T372" s="82"/>
      <c r="U372" s="82"/>
      <c r="V372" s="82"/>
    </row>
    <row r="373" spans="3:22" ht="16.5" thickTop="1" thickBot="1" x14ac:dyDescent="0.3">
      <c r="C373" s="42" t="str">
        <f>IFERROR(INDEX(Jogos!A:A,MATCH(J373,Jogos!$J:$J,0)),"-")</f>
        <v>-</v>
      </c>
      <c r="D373" s="55" t="str">
        <f>IFERROR(INDEX('HT(Home) %'!M:M,MATCH(J373,'HT(Home) %'!$A:$A,0)),"-")</f>
        <v>-</v>
      </c>
      <c r="E373" s="55" t="str">
        <f>IFERROR(INDEX('HT(Home) %'!K:K,MATCH(J373,'HT(Home) %'!$A:$A,0)),"-")</f>
        <v>-</v>
      </c>
      <c r="F373" s="42">
        <f t="shared" si="10"/>
        <v>0</v>
      </c>
      <c r="G373" s="42" t="str">
        <f>IFERROR(INDEX(Matches!$N:$N,MATCH(J373,Matches!$B:$B,0)),"-")</f>
        <v>-</v>
      </c>
      <c r="H373" s="42" t="str">
        <f>IFERROR(INDEX(Matches!$O:$O,MATCH(J373,Matches!$B:$B,0)),"-")</f>
        <v>-</v>
      </c>
      <c r="I373" s="42" t="str">
        <f>IFERROR(INDEX(Matches!$P:$P,MATCH(J373,Matches!$B:$B,0)),"-")</f>
        <v>-</v>
      </c>
      <c r="J373" s="42" t="e">
        <f>INDEX(Jogos[[#This Row],[Column1]],1.8)</f>
        <v>#VALUE!</v>
      </c>
      <c r="K373" s="61" t="e">
        <f>INDEX(Jogos[[#This Row],[2]],1.8)</f>
        <v>#VALUE!</v>
      </c>
      <c r="L373" s="42" t="e">
        <f>INDEX(Jogos[[#This Row],[3]],1.8)</f>
        <v>#VALUE!</v>
      </c>
      <c r="M373" s="42" t="str">
        <f>IFERROR(INDEX(Matches!$W:$W,MATCH(L373,Matches!$B:$B,0)),"-")</f>
        <v>-</v>
      </c>
      <c r="N373" s="42" t="str">
        <f>IFERROR(INDEX(Matches!$X:$X,MATCH(L373,Matches!$B:$B,0)),"-")</f>
        <v>-</v>
      </c>
      <c r="O373" s="42" t="str">
        <f>IFERROR(INDEX(Matches!$Y:$Y,MATCH(L373,Matches!$B:$B,0)),"-")</f>
        <v>-</v>
      </c>
      <c r="P373" s="42">
        <f t="shared" si="11"/>
        <v>0</v>
      </c>
      <c r="Q373" s="55" t="str">
        <f>IFERROR(INDEX('HT(Away) %'!K:K,MATCH(L373,'HT(Away) %'!$A:$A,0)),"-")</f>
        <v>-</v>
      </c>
      <c r="R373" s="55" t="str">
        <f>IFERROR(INDEX('HT(Away) %'!M:M,MATCH(L373,'HT(Away) %'!$A:$A,0)),"-")</f>
        <v>-</v>
      </c>
      <c r="S373" s="82" t="e">
        <f>IF(#REF! = "-", "-",IF(#REF! &gt;#REF!, "Casa Vence", IF(#REF! &lt;#REF!, "Fora Vence", "Jogo Parelho")))</f>
        <v>#REF!</v>
      </c>
      <c r="T373" s="82"/>
      <c r="U373" s="82"/>
      <c r="V373" s="82"/>
    </row>
    <row r="374" spans="3:22" ht="16.5" thickTop="1" thickBot="1" x14ac:dyDescent="0.3">
      <c r="C374" s="42" t="str">
        <f>IFERROR(INDEX(Jogos!A:A,MATCH(J374,Jogos!$J:$J,0)),"-")</f>
        <v>-</v>
      </c>
      <c r="D374" s="55" t="str">
        <f>IFERROR(INDEX('HT(Home) %'!M:M,MATCH(J374,'HT(Home) %'!$A:$A,0)),"-")</f>
        <v>-</v>
      </c>
      <c r="E374" s="55" t="str">
        <f>IFERROR(INDEX('HT(Home) %'!K:K,MATCH(J374,'HT(Home) %'!$A:$A,0)),"-")</f>
        <v>-</v>
      </c>
      <c r="F374" s="42">
        <f t="shared" si="10"/>
        <v>0</v>
      </c>
      <c r="G374" s="42" t="str">
        <f>IFERROR(INDEX(Matches!$N:$N,MATCH(J374,Matches!$B:$B,0)),"-")</f>
        <v>-</v>
      </c>
      <c r="H374" s="42" t="str">
        <f>IFERROR(INDEX(Matches!$O:$O,MATCH(J374,Matches!$B:$B,0)),"-")</f>
        <v>-</v>
      </c>
      <c r="I374" s="42" t="str">
        <f>IFERROR(INDEX(Matches!$P:$P,MATCH(J374,Matches!$B:$B,0)),"-")</f>
        <v>-</v>
      </c>
      <c r="J374" s="42" t="e">
        <f>INDEX(Jogos[[#This Row],[Column1]],1.8)</f>
        <v>#VALUE!</v>
      </c>
      <c r="K374" s="61" t="e">
        <f>INDEX(Jogos[[#This Row],[2]],1.8)</f>
        <v>#VALUE!</v>
      </c>
      <c r="L374" s="42" t="e">
        <f>INDEX(Jogos[[#This Row],[3]],1.8)</f>
        <v>#VALUE!</v>
      </c>
      <c r="M374" s="42" t="str">
        <f>IFERROR(INDEX(Matches!$W:$W,MATCH(L374,Matches!$B:$B,0)),"-")</f>
        <v>-</v>
      </c>
      <c r="N374" s="42" t="str">
        <f>IFERROR(INDEX(Matches!$X:$X,MATCH(L374,Matches!$B:$B,0)),"-")</f>
        <v>-</v>
      </c>
      <c r="O374" s="42" t="str">
        <f>IFERROR(INDEX(Matches!$Y:$Y,MATCH(L374,Matches!$B:$B,0)),"-")</f>
        <v>-</v>
      </c>
      <c r="P374" s="42">
        <f t="shared" si="11"/>
        <v>0</v>
      </c>
      <c r="Q374" s="55" t="str">
        <f>IFERROR(INDEX('HT(Away) %'!K:K,MATCH(L374,'HT(Away) %'!$A:$A,0)),"-")</f>
        <v>-</v>
      </c>
      <c r="R374" s="55" t="str">
        <f>IFERROR(INDEX('HT(Away) %'!M:M,MATCH(L374,'HT(Away) %'!$A:$A,0)),"-")</f>
        <v>-</v>
      </c>
      <c r="S374" s="82" t="e">
        <f>IF(#REF! = "-", "-",IF(#REF! &gt;#REF!, "Casa Vence", IF(#REF! &lt;#REF!, "Fora Vence", "Jogo Parelho")))</f>
        <v>#REF!</v>
      </c>
      <c r="T374" s="82"/>
      <c r="U374" s="82"/>
      <c r="V374" s="82"/>
    </row>
    <row r="375" spans="3:22" ht="16.5" thickTop="1" thickBot="1" x14ac:dyDescent="0.3">
      <c r="C375" s="42" t="str">
        <f>IFERROR(INDEX(Jogos!A:A,MATCH(J375,Jogos!$J:$J,0)),"-")</f>
        <v>-</v>
      </c>
      <c r="D375" s="55" t="str">
        <f>IFERROR(INDEX('HT(Home) %'!M:M,MATCH(J375,'HT(Home) %'!$A:$A,0)),"-")</f>
        <v>-</v>
      </c>
      <c r="E375" s="55" t="str">
        <f>IFERROR(INDEX('HT(Home) %'!K:K,MATCH(J375,'HT(Home) %'!$A:$A,0)),"-")</f>
        <v>-</v>
      </c>
      <c r="F375" s="42">
        <f t="shared" si="10"/>
        <v>0</v>
      </c>
      <c r="G375" s="42" t="str">
        <f>IFERROR(INDEX(Matches!$N:$N,MATCH(J375,Matches!$B:$B,0)),"-")</f>
        <v>-</v>
      </c>
      <c r="H375" s="42" t="str">
        <f>IFERROR(INDEX(Matches!$O:$O,MATCH(J375,Matches!$B:$B,0)),"-")</f>
        <v>-</v>
      </c>
      <c r="I375" s="42" t="str">
        <f>IFERROR(INDEX(Matches!$P:$P,MATCH(J375,Matches!$B:$B,0)),"-")</f>
        <v>-</v>
      </c>
      <c r="J375" s="42" t="e">
        <f>INDEX(Jogos[[#This Row],[Column1]],1.8)</f>
        <v>#VALUE!</v>
      </c>
      <c r="K375" s="61" t="e">
        <f>INDEX(Jogos[[#This Row],[2]],1.8)</f>
        <v>#VALUE!</v>
      </c>
      <c r="L375" s="42" t="e">
        <f>INDEX(Jogos[[#This Row],[3]],1.8)</f>
        <v>#VALUE!</v>
      </c>
      <c r="M375" s="42" t="str">
        <f>IFERROR(INDEX(Matches!$W:$W,MATCH(L375,Matches!$B:$B,0)),"-")</f>
        <v>-</v>
      </c>
      <c r="N375" s="42" t="str">
        <f>IFERROR(INDEX(Matches!$X:$X,MATCH(L375,Matches!$B:$B,0)),"-")</f>
        <v>-</v>
      </c>
      <c r="O375" s="42" t="str">
        <f>IFERROR(INDEX(Matches!$Y:$Y,MATCH(L375,Matches!$B:$B,0)),"-")</f>
        <v>-</v>
      </c>
      <c r="P375" s="42">
        <f t="shared" si="11"/>
        <v>0</v>
      </c>
      <c r="Q375" s="55" t="str">
        <f>IFERROR(INDEX('HT(Away) %'!K:K,MATCH(L375,'HT(Away) %'!$A:$A,0)),"-")</f>
        <v>-</v>
      </c>
      <c r="R375" s="55" t="str">
        <f>IFERROR(INDEX('HT(Away) %'!M:M,MATCH(L375,'HT(Away) %'!$A:$A,0)),"-")</f>
        <v>-</v>
      </c>
      <c r="S375" s="82" t="e">
        <f>IF(#REF! = "-", "-",IF(#REF! &gt;#REF!, "Casa Vence", IF(#REF! &lt;#REF!, "Fora Vence", "Jogo Parelho")))</f>
        <v>#REF!</v>
      </c>
      <c r="T375" s="82"/>
      <c r="U375" s="82"/>
      <c r="V375" s="82"/>
    </row>
    <row r="376" spans="3:22" ht="16.5" thickTop="1" thickBot="1" x14ac:dyDescent="0.3">
      <c r="C376" s="42" t="str">
        <f>IFERROR(INDEX(Jogos!A:A,MATCH(J376,Jogos!$J:$J,0)),"-")</f>
        <v>-</v>
      </c>
      <c r="D376" s="55" t="str">
        <f>IFERROR(INDEX('HT(Home) %'!M:M,MATCH(J376,'HT(Home) %'!$A:$A,0)),"-")</f>
        <v>-</v>
      </c>
      <c r="E376" s="55" t="str">
        <f>IFERROR(INDEX('HT(Home) %'!K:K,MATCH(J376,'HT(Home) %'!$A:$A,0)),"-")</f>
        <v>-</v>
      </c>
      <c r="F376" s="42">
        <f t="shared" si="10"/>
        <v>0</v>
      </c>
      <c r="G376" s="42" t="str">
        <f>IFERROR(INDEX(Matches!$N:$N,MATCH(J376,Matches!$B:$B,0)),"-")</f>
        <v>-</v>
      </c>
      <c r="H376" s="42" t="str">
        <f>IFERROR(INDEX(Matches!$O:$O,MATCH(J376,Matches!$B:$B,0)),"-")</f>
        <v>-</v>
      </c>
      <c r="I376" s="42" t="str">
        <f>IFERROR(INDEX(Matches!$P:$P,MATCH(J376,Matches!$B:$B,0)),"-")</f>
        <v>-</v>
      </c>
      <c r="J376" s="42" t="e">
        <f>INDEX(Jogos[[#This Row],[Column1]],1.8)</f>
        <v>#VALUE!</v>
      </c>
      <c r="K376" s="61" t="e">
        <f>INDEX(Jogos[[#This Row],[2]],1.8)</f>
        <v>#VALUE!</v>
      </c>
      <c r="L376" s="42" t="e">
        <f>INDEX(Jogos[[#This Row],[3]],1.8)</f>
        <v>#VALUE!</v>
      </c>
      <c r="M376" s="42" t="str">
        <f>IFERROR(INDEX(Matches!$W:$W,MATCH(L376,Matches!$B:$B,0)),"-")</f>
        <v>-</v>
      </c>
      <c r="N376" s="42" t="str">
        <f>IFERROR(INDEX(Matches!$X:$X,MATCH(L376,Matches!$B:$B,0)),"-")</f>
        <v>-</v>
      </c>
      <c r="O376" s="42" t="str">
        <f>IFERROR(INDEX(Matches!$Y:$Y,MATCH(L376,Matches!$B:$B,0)),"-")</f>
        <v>-</v>
      </c>
      <c r="P376" s="42">
        <f t="shared" si="11"/>
        <v>0</v>
      </c>
      <c r="Q376" s="55" t="str">
        <f>IFERROR(INDEX('HT(Away) %'!K:K,MATCH(L376,'HT(Away) %'!$A:$A,0)),"-")</f>
        <v>-</v>
      </c>
      <c r="R376" s="55" t="str">
        <f>IFERROR(INDEX('HT(Away) %'!M:M,MATCH(L376,'HT(Away) %'!$A:$A,0)),"-")</f>
        <v>-</v>
      </c>
      <c r="S376" s="82" t="e">
        <f>IF(#REF! = "-", "-",IF(#REF! &gt;#REF!, "Casa Vence", IF(#REF! &lt;#REF!, "Fora Vence", "Jogo Parelho")))</f>
        <v>#REF!</v>
      </c>
      <c r="T376" s="82"/>
      <c r="U376" s="82"/>
      <c r="V376" s="82"/>
    </row>
    <row r="377" spans="3:22" ht="16.5" thickTop="1" thickBot="1" x14ac:dyDescent="0.3">
      <c r="C377" s="42" t="str">
        <f>IFERROR(INDEX(Jogos!A:A,MATCH(J377,Jogos!$J:$J,0)),"-")</f>
        <v>-</v>
      </c>
      <c r="D377" s="55" t="str">
        <f>IFERROR(INDEX('HT(Home) %'!M:M,MATCH(J377,'HT(Home) %'!$A:$A,0)),"-")</f>
        <v>-</v>
      </c>
      <c r="E377" s="55" t="str">
        <f>IFERROR(INDEX('HT(Home) %'!K:K,MATCH(J377,'HT(Home) %'!$A:$A,0)),"-")</f>
        <v>-</v>
      </c>
      <c r="F377" s="42">
        <f t="shared" si="10"/>
        <v>0</v>
      </c>
      <c r="G377" s="42" t="str">
        <f>IFERROR(INDEX(Matches!$N:$N,MATCH(J377,Matches!$B:$B,0)),"-")</f>
        <v>-</v>
      </c>
      <c r="H377" s="42" t="str">
        <f>IFERROR(INDEX(Matches!$O:$O,MATCH(J377,Matches!$B:$B,0)),"-")</f>
        <v>-</v>
      </c>
      <c r="I377" s="42" t="str">
        <f>IFERROR(INDEX(Matches!$P:$P,MATCH(J377,Matches!$B:$B,0)),"-")</f>
        <v>-</v>
      </c>
      <c r="J377" s="42" t="e">
        <f>INDEX(Jogos[[#This Row],[Column1]],1.8)</f>
        <v>#VALUE!</v>
      </c>
      <c r="K377" s="61" t="e">
        <f>INDEX(Jogos[[#This Row],[2]],1.8)</f>
        <v>#VALUE!</v>
      </c>
      <c r="L377" s="42" t="e">
        <f>INDEX(Jogos[[#This Row],[3]],1.8)</f>
        <v>#VALUE!</v>
      </c>
      <c r="M377" s="42" t="str">
        <f>IFERROR(INDEX(Matches!$W:$W,MATCH(L377,Matches!$B:$B,0)),"-")</f>
        <v>-</v>
      </c>
      <c r="N377" s="42" t="str">
        <f>IFERROR(INDEX(Matches!$X:$X,MATCH(L377,Matches!$B:$B,0)),"-")</f>
        <v>-</v>
      </c>
      <c r="O377" s="42" t="str">
        <f>IFERROR(INDEX(Matches!$Y:$Y,MATCH(L377,Matches!$B:$B,0)),"-")</f>
        <v>-</v>
      </c>
      <c r="P377" s="42">
        <f t="shared" si="11"/>
        <v>0</v>
      </c>
      <c r="Q377" s="55" t="str">
        <f>IFERROR(INDEX('HT(Away) %'!K:K,MATCH(L377,'HT(Away) %'!$A:$A,0)),"-")</f>
        <v>-</v>
      </c>
      <c r="R377" s="55" t="str">
        <f>IFERROR(INDEX('HT(Away) %'!M:M,MATCH(L377,'HT(Away) %'!$A:$A,0)),"-")</f>
        <v>-</v>
      </c>
      <c r="S377" s="82" t="e">
        <f>IF(#REF! = "-", "-",IF(#REF! &gt;#REF!, "Casa Vence", IF(#REF! &lt;#REF!, "Fora Vence", "Jogo Parelho")))</f>
        <v>#REF!</v>
      </c>
      <c r="T377" s="82"/>
      <c r="U377" s="82"/>
      <c r="V377" s="82"/>
    </row>
    <row r="378" spans="3:22" ht="16.5" thickTop="1" thickBot="1" x14ac:dyDescent="0.3">
      <c r="C378" s="42" t="str">
        <f>IFERROR(INDEX(Jogos!A:A,MATCH(J378,Jogos!$J:$J,0)),"-")</f>
        <v>-</v>
      </c>
      <c r="D378" s="55" t="str">
        <f>IFERROR(INDEX('HT(Home) %'!M:M,MATCH(J378,'HT(Home) %'!$A:$A,0)),"-")</f>
        <v>-</v>
      </c>
      <c r="E378" s="55" t="str">
        <f>IFERROR(INDEX('HT(Home) %'!K:K,MATCH(J378,'HT(Home) %'!$A:$A,0)),"-")</f>
        <v>-</v>
      </c>
      <c r="F378" s="42">
        <f t="shared" si="10"/>
        <v>0</v>
      </c>
      <c r="G378" s="42" t="str">
        <f>IFERROR(INDEX(Matches!$N:$N,MATCH(J378,Matches!$B:$B,0)),"-")</f>
        <v>-</v>
      </c>
      <c r="H378" s="42" t="str">
        <f>IFERROR(INDEX(Matches!$O:$O,MATCH(J378,Matches!$B:$B,0)),"-")</f>
        <v>-</v>
      </c>
      <c r="I378" s="42" t="str">
        <f>IFERROR(INDEX(Matches!$P:$P,MATCH(J378,Matches!$B:$B,0)),"-")</f>
        <v>-</v>
      </c>
      <c r="J378" s="42" t="e">
        <f>INDEX(Jogos[[#This Row],[Column1]],1.8)</f>
        <v>#VALUE!</v>
      </c>
      <c r="K378" s="61" t="e">
        <f>INDEX(Jogos[[#This Row],[2]],1.8)</f>
        <v>#VALUE!</v>
      </c>
      <c r="L378" s="42" t="e">
        <f>INDEX(Jogos[[#This Row],[3]],1.8)</f>
        <v>#VALUE!</v>
      </c>
      <c r="M378" s="42" t="str">
        <f>IFERROR(INDEX(Matches!$W:$W,MATCH(L378,Matches!$B:$B,0)),"-")</f>
        <v>-</v>
      </c>
      <c r="N378" s="42" t="str">
        <f>IFERROR(INDEX(Matches!$X:$X,MATCH(L378,Matches!$B:$B,0)),"-")</f>
        <v>-</v>
      </c>
      <c r="O378" s="42" t="str">
        <f>IFERROR(INDEX(Matches!$Y:$Y,MATCH(L378,Matches!$B:$B,0)),"-")</f>
        <v>-</v>
      </c>
      <c r="P378" s="42">
        <f t="shared" si="11"/>
        <v>0</v>
      </c>
      <c r="Q378" s="55" t="str">
        <f>IFERROR(INDEX('HT(Away) %'!K:K,MATCH(L378,'HT(Away) %'!$A:$A,0)),"-")</f>
        <v>-</v>
      </c>
      <c r="R378" s="55" t="str">
        <f>IFERROR(INDEX('HT(Away) %'!M:M,MATCH(L378,'HT(Away) %'!$A:$A,0)),"-")</f>
        <v>-</v>
      </c>
      <c r="S378" s="82" t="e">
        <f>IF(#REF! = "-", "-",IF(#REF! &gt;#REF!, "Casa Vence", IF(#REF! &lt;#REF!, "Fora Vence", "Jogo Parelho")))</f>
        <v>#REF!</v>
      </c>
      <c r="T378" s="82"/>
      <c r="U378" s="82"/>
      <c r="V378" s="82"/>
    </row>
    <row r="379" spans="3:22" ht="16.5" thickTop="1" thickBot="1" x14ac:dyDescent="0.3">
      <c r="C379" s="42" t="str">
        <f>IFERROR(INDEX(Jogos!A:A,MATCH(J379,Jogos!$J:$J,0)),"-")</f>
        <v>-</v>
      </c>
      <c r="D379" s="55" t="str">
        <f>IFERROR(INDEX('HT(Home) %'!M:M,MATCH(J379,'HT(Home) %'!$A:$A,0)),"-")</f>
        <v>-</v>
      </c>
      <c r="E379" s="55" t="str">
        <f>IFERROR(INDEX('HT(Home) %'!K:K,MATCH(J379,'HT(Home) %'!$A:$A,0)),"-")</f>
        <v>-</v>
      </c>
      <c r="F379" s="42">
        <f t="shared" si="10"/>
        <v>0</v>
      </c>
      <c r="G379" s="42" t="str">
        <f>IFERROR(INDEX(Matches!$N:$N,MATCH(J379,Matches!$B:$B,0)),"-")</f>
        <v>-</v>
      </c>
      <c r="H379" s="42" t="str">
        <f>IFERROR(INDEX(Matches!$O:$O,MATCH(J379,Matches!$B:$B,0)),"-")</f>
        <v>-</v>
      </c>
      <c r="I379" s="42" t="str">
        <f>IFERROR(INDEX(Matches!$P:$P,MATCH(J379,Matches!$B:$B,0)),"-")</f>
        <v>-</v>
      </c>
      <c r="J379" s="42" t="e">
        <f>INDEX(Jogos[[#This Row],[Column1]],1.8)</f>
        <v>#VALUE!</v>
      </c>
      <c r="K379" s="61" t="e">
        <f>INDEX(Jogos[[#This Row],[2]],1.8)</f>
        <v>#VALUE!</v>
      </c>
      <c r="L379" s="42" t="e">
        <f>INDEX(Jogos[[#This Row],[3]],1.8)</f>
        <v>#VALUE!</v>
      </c>
      <c r="M379" s="42" t="str">
        <f>IFERROR(INDEX(Matches!$W:$W,MATCH(L379,Matches!$B:$B,0)),"-")</f>
        <v>-</v>
      </c>
      <c r="N379" s="42" t="str">
        <f>IFERROR(INDEX(Matches!$X:$X,MATCH(L379,Matches!$B:$B,0)),"-")</f>
        <v>-</v>
      </c>
      <c r="O379" s="42" t="str">
        <f>IFERROR(INDEX(Matches!$Y:$Y,MATCH(L379,Matches!$B:$B,0)),"-")</f>
        <v>-</v>
      </c>
      <c r="P379" s="42">
        <f t="shared" si="11"/>
        <v>0</v>
      </c>
      <c r="Q379" s="55" t="str">
        <f>IFERROR(INDEX('HT(Away) %'!K:K,MATCH(L379,'HT(Away) %'!$A:$A,0)),"-")</f>
        <v>-</v>
      </c>
      <c r="R379" s="55" t="str">
        <f>IFERROR(INDEX('HT(Away) %'!M:M,MATCH(L379,'HT(Away) %'!$A:$A,0)),"-")</f>
        <v>-</v>
      </c>
      <c r="S379" s="82" t="e">
        <f>IF(#REF! = "-", "-",IF(#REF! &gt;#REF!, "Casa Vence", IF(#REF! &lt;#REF!, "Fora Vence", "Jogo Parelho")))</f>
        <v>#REF!</v>
      </c>
      <c r="T379" s="82"/>
      <c r="U379" s="82"/>
      <c r="V379" s="82"/>
    </row>
    <row r="380" spans="3:22" ht="16.5" thickTop="1" thickBot="1" x14ac:dyDescent="0.3">
      <c r="C380" s="42" t="str">
        <f>IFERROR(INDEX(Jogos!A:A,MATCH(J380,Jogos!$J:$J,0)),"-")</f>
        <v>-</v>
      </c>
      <c r="D380" s="55" t="str">
        <f>IFERROR(INDEX('HT(Home) %'!M:M,MATCH(J380,'HT(Home) %'!$A:$A,0)),"-")</f>
        <v>-</v>
      </c>
      <c r="E380" s="55" t="str">
        <f>IFERROR(INDEX('HT(Home) %'!K:K,MATCH(J380,'HT(Home) %'!$A:$A,0)),"-")</f>
        <v>-</v>
      </c>
      <c r="F380" s="42">
        <f t="shared" si="10"/>
        <v>0</v>
      </c>
      <c r="G380" s="42" t="str">
        <f>IFERROR(INDEX(Matches!$N:$N,MATCH(J380,Matches!$B:$B,0)),"-")</f>
        <v>-</v>
      </c>
      <c r="H380" s="42" t="str">
        <f>IFERROR(INDEX(Matches!$O:$O,MATCH(J380,Matches!$B:$B,0)),"-")</f>
        <v>-</v>
      </c>
      <c r="I380" s="42" t="str">
        <f>IFERROR(INDEX(Matches!$P:$P,MATCH(J380,Matches!$B:$B,0)),"-")</f>
        <v>-</v>
      </c>
      <c r="J380" s="42" t="e">
        <f>INDEX(Jogos[[#This Row],[Column1]],1.8)</f>
        <v>#VALUE!</v>
      </c>
      <c r="K380" s="61" t="e">
        <f>INDEX(Jogos[[#This Row],[2]],1.8)</f>
        <v>#VALUE!</v>
      </c>
      <c r="L380" s="42" t="e">
        <f>INDEX(Jogos[[#This Row],[3]],1.8)</f>
        <v>#VALUE!</v>
      </c>
      <c r="M380" s="42" t="str">
        <f>IFERROR(INDEX(Matches!$W:$W,MATCH(L380,Matches!$B:$B,0)),"-")</f>
        <v>-</v>
      </c>
      <c r="N380" s="42" t="str">
        <f>IFERROR(INDEX(Matches!$X:$X,MATCH(L380,Matches!$B:$B,0)),"-")</f>
        <v>-</v>
      </c>
      <c r="O380" s="42" t="str">
        <f>IFERROR(INDEX(Matches!$Y:$Y,MATCH(L380,Matches!$B:$B,0)),"-")</f>
        <v>-</v>
      </c>
      <c r="P380" s="42">
        <f t="shared" si="11"/>
        <v>0</v>
      </c>
      <c r="Q380" s="55" t="str">
        <f>IFERROR(INDEX('HT(Away) %'!K:K,MATCH(L380,'HT(Away) %'!$A:$A,0)),"-")</f>
        <v>-</v>
      </c>
      <c r="R380" s="55" t="str">
        <f>IFERROR(INDEX('HT(Away) %'!M:M,MATCH(L380,'HT(Away) %'!$A:$A,0)),"-")</f>
        <v>-</v>
      </c>
      <c r="S380" s="82" t="e">
        <f>IF(#REF! = "-", "-",IF(#REF! &gt;#REF!, "Casa Vence", IF(#REF! &lt;#REF!, "Fora Vence", "Jogo Parelho")))</f>
        <v>#REF!</v>
      </c>
      <c r="T380" s="82"/>
      <c r="U380" s="82"/>
      <c r="V380" s="82"/>
    </row>
    <row r="381" spans="3:22" ht="16.5" thickTop="1" thickBot="1" x14ac:dyDescent="0.3">
      <c r="C381" s="42" t="str">
        <f>IFERROR(INDEX(Jogos!A:A,MATCH(J381,Jogos!$J:$J,0)),"-")</f>
        <v>-</v>
      </c>
      <c r="D381" s="55" t="str">
        <f>IFERROR(INDEX('HT(Home) %'!M:M,MATCH(J381,'HT(Home) %'!$A:$A,0)),"-")</f>
        <v>-</v>
      </c>
      <c r="E381" s="55" t="str">
        <f>IFERROR(INDEX('HT(Home) %'!K:K,MATCH(J381,'HT(Home) %'!$A:$A,0)),"-")</f>
        <v>-</v>
      </c>
      <c r="F381" s="42">
        <f t="shared" si="10"/>
        <v>0</v>
      </c>
      <c r="G381" s="42" t="str">
        <f>IFERROR(INDEX(Matches!$N:$N,MATCH(J381,Matches!$B:$B,0)),"-")</f>
        <v>-</v>
      </c>
      <c r="H381" s="42" t="str">
        <f>IFERROR(INDEX(Matches!$O:$O,MATCH(J381,Matches!$B:$B,0)),"-")</f>
        <v>-</v>
      </c>
      <c r="I381" s="42" t="str">
        <f>IFERROR(INDEX(Matches!$P:$P,MATCH(J381,Matches!$B:$B,0)),"-")</f>
        <v>-</v>
      </c>
      <c r="J381" s="42" t="e">
        <f>INDEX(Jogos[[#This Row],[Column1]],1.8)</f>
        <v>#VALUE!</v>
      </c>
      <c r="K381" s="61" t="e">
        <f>INDEX(Jogos[[#This Row],[2]],1.8)</f>
        <v>#VALUE!</v>
      </c>
      <c r="L381" s="42" t="e">
        <f>INDEX(Jogos[[#This Row],[3]],1.8)</f>
        <v>#VALUE!</v>
      </c>
      <c r="M381" s="42" t="str">
        <f>IFERROR(INDEX(Matches!$W:$W,MATCH(L381,Matches!$B:$B,0)),"-")</f>
        <v>-</v>
      </c>
      <c r="N381" s="42" t="str">
        <f>IFERROR(INDEX(Matches!$X:$X,MATCH(L381,Matches!$B:$B,0)),"-")</f>
        <v>-</v>
      </c>
      <c r="O381" s="42" t="str">
        <f>IFERROR(INDEX(Matches!$Y:$Y,MATCH(L381,Matches!$B:$B,0)),"-")</f>
        <v>-</v>
      </c>
      <c r="P381" s="42">
        <f t="shared" si="11"/>
        <v>0</v>
      </c>
      <c r="Q381" s="55" t="str">
        <f>IFERROR(INDEX('HT(Away) %'!K:K,MATCH(L381,'HT(Away) %'!$A:$A,0)),"-")</f>
        <v>-</v>
      </c>
      <c r="R381" s="55" t="str">
        <f>IFERROR(INDEX('HT(Away) %'!M:M,MATCH(L381,'HT(Away) %'!$A:$A,0)),"-")</f>
        <v>-</v>
      </c>
      <c r="S381" s="82" t="e">
        <f>IF(#REF! = "-", "-",IF(#REF! &gt;#REF!, "Casa Vence", IF(#REF! &lt;#REF!, "Fora Vence", "Jogo Parelho")))</f>
        <v>#REF!</v>
      </c>
      <c r="T381" s="82"/>
      <c r="U381" s="82"/>
      <c r="V381" s="82"/>
    </row>
    <row r="382" spans="3:22" ht="16.5" thickTop="1" thickBot="1" x14ac:dyDescent="0.3">
      <c r="C382" s="42" t="str">
        <f>IFERROR(INDEX(Jogos!A:A,MATCH(J382,Jogos!$J:$J,0)),"-")</f>
        <v>-</v>
      </c>
      <c r="D382" s="55" t="str">
        <f>IFERROR(INDEX('HT(Home) %'!M:M,MATCH(J382,'HT(Home) %'!$A:$A,0)),"-")</f>
        <v>-</v>
      </c>
      <c r="E382" s="55" t="str">
        <f>IFERROR(INDEX('HT(Home) %'!K:K,MATCH(J382,'HT(Home) %'!$A:$A,0)),"-")</f>
        <v>-</v>
      </c>
      <c r="F382" s="42">
        <f t="shared" si="10"/>
        <v>0</v>
      </c>
      <c r="G382" s="42" t="str">
        <f>IFERROR(INDEX(Matches!$N:$N,MATCH(J382,Matches!$B:$B,0)),"-")</f>
        <v>-</v>
      </c>
      <c r="H382" s="42" t="str">
        <f>IFERROR(INDEX(Matches!$O:$O,MATCH(J382,Matches!$B:$B,0)),"-")</f>
        <v>-</v>
      </c>
      <c r="I382" s="42" t="str">
        <f>IFERROR(INDEX(Matches!$P:$P,MATCH(J382,Matches!$B:$B,0)),"-")</f>
        <v>-</v>
      </c>
      <c r="J382" s="42" t="e">
        <f>INDEX(Jogos[[#This Row],[Column1]],1.8)</f>
        <v>#VALUE!</v>
      </c>
      <c r="K382" s="61" t="e">
        <f>INDEX(Jogos[[#This Row],[2]],1.8)</f>
        <v>#VALUE!</v>
      </c>
      <c r="L382" s="42" t="e">
        <f>INDEX(Jogos[[#This Row],[3]],1.8)</f>
        <v>#VALUE!</v>
      </c>
      <c r="M382" s="42" t="str">
        <f>IFERROR(INDEX(Matches!$W:$W,MATCH(L382,Matches!$B:$B,0)),"-")</f>
        <v>-</v>
      </c>
      <c r="N382" s="42" t="str">
        <f>IFERROR(INDEX(Matches!$X:$X,MATCH(L382,Matches!$B:$B,0)),"-")</f>
        <v>-</v>
      </c>
      <c r="O382" s="42" t="str">
        <f>IFERROR(INDEX(Matches!$Y:$Y,MATCH(L382,Matches!$B:$B,0)),"-")</f>
        <v>-</v>
      </c>
      <c r="P382" s="42">
        <f t="shared" si="11"/>
        <v>0</v>
      </c>
      <c r="Q382" s="55" t="str">
        <f>IFERROR(INDEX('HT(Away) %'!K:K,MATCH(L382,'HT(Away) %'!$A:$A,0)),"-")</f>
        <v>-</v>
      </c>
      <c r="R382" s="55" t="str">
        <f>IFERROR(INDEX('HT(Away) %'!M:M,MATCH(L382,'HT(Away) %'!$A:$A,0)),"-")</f>
        <v>-</v>
      </c>
      <c r="S382" s="82" t="e">
        <f>IF(#REF! = "-", "-",IF(#REF! &gt;#REF!, "Casa Vence", IF(#REF! &lt;#REF!, "Fora Vence", "Jogo Parelho")))</f>
        <v>#REF!</v>
      </c>
      <c r="T382" s="82"/>
      <c r="U382" s="82"/>
      <c r="V382" s="82"/>
    </row>
    <row r="383" spans="3:22" ht="16.5" thickTop="1" thickBot="1" x14ac:dyDescent="0.3">
      <c r="C383" s="42" t="str">
        <f>IFERROR(INDEX(Jogos!A:A,MATCH(J383,Jogos!$J:$J,0)),"-")</f>
        <v>-</v>
      </c>
      <c r="D383" s="55" t="str">
        <f>IFERROR(INDEX('HT(Home) %'!M:M,MATCH(J383,'HT(Home) %'!$A:$A,0)),"-")</f>
        <v>-</v>
      </c>
      <c r="E383" s="55" t="str">
        <f>IFERROR(INDEX('HT(Home) %'!K:K,MATCH(J383,'HT(Home) %'!$A:$A,0)),"-")</f>
        <v>-</v>
      </c>
      <c r="F383" s="42">
        <f t="shared" si="10"/>
        <v>0</v>
      </c>
      <c r="G383" s="42" t="str">
        <f>IFERROR(INDEX(Matches!$N:$N,MATCH(J383,Matches!$B:$B,0)),"-")</f>
        <v>-</v>
      </c>
      <c r="H383" s="42" t="str">
        <f>IFERROR(INDEX(Matches!$O:$O,MATCH(J383,Matches!$B:$B,0)),"-")</f>
        <v>-</v>
      </c>
      <c r="I383" s="42" t="str">
        <f>IFERROR(INDEX(Matches!$P:$P,MATCH(J383,Matches!$B:$B,0)),"-")</f>
        <v>-</v>
      </c>
      <c r="J383" s="42" t="e">
        <f>INDEX(Jogos[[#This Row],[Column1]],1.8)</f>
        <v>#VALUE!</v>
      </c>
      <c r="K383" s="61" t="e">
        <f>INDEX(Jogos[[#This Row],[2]],1.8)</f>
        <v>#VALUE!</v>
      </c>
      <c r="L383" s="42" t="e">
        <f>INDEX(Jogos[[#This Row],[3]],1.8)</f>
        <v>#VALUE!</v>
      </c>
      <c r="M383" s="42" t="str">
        <f>IFERROR(INDEX(Matches!$W:$W,MATCH(L383,Matches!$B:$B,0)),"-")</f>
        <v>-</v>
      </c>
      <c r="N383" s="42" t="str">
        <f>IFERROR(INDEX(Matches!$X:$X,MATCH(L383,Matches!$B:$B,0)),"-")</f>
        <v>-</v>
      </c>
      <c r="O383" s="42" t="str">
        <f>IFERROR(INDEX(Matches!$Y:$Y,MATCH(L383,Matches!$B:$B,0)),"-")</f>
        <v>-</v>
      </c>
      <c r="P383" s="42">
        <f t="shared" si="11"/>
        <v>0</v>
      </c>
      <c r="Q383" s="55" t="str">
        <f>IFERROR(INDEX('HT(Away) %'!K:K,MATCH(L383,'HT(Away) %'!$A:$A,0)),"-")</f>
        <v>-</v>
      </c>
      <c r="R383" s="55" t="str">
        <f>IFERROR(INDEX('HT(Away) %'!M:M,MATCH(L383,'HT(Away) %'!$A:$A,0)),"-")</f>
        <v>-</v>
      </c>
      <c r="S383" s="82" t="e">
        <f>IF(#REF! = "-", "-",IF(#REF! &gt;#REF!, "Casa Vence", IF(#REF! &lt;#REF!, "Fora Vence", "Jogo Parelho")))</f>
        <v>#REF!</v>
      </c>
      <c r="T383" s="82"/>
      <c r="U383" s="82"/>
      <c r="V383" s="82"/>
    </row>
    <row r="384" spans="3:22" ht="16.5" thickTop="1" thickBot="1" x14ac:dyDescent="0.3">
      <c r="C384" s="42" t="str">
        <f>IFERROR(INDEX(Jogos!A:A,MATCH(J384,Jogos!$J:$J,0)),"-")</f>
        <v>-</v>
      </c>
      <c r="D384" s="55" t="str">
        <f>IFERROR(INDEX('HT(Home) %'!M:M,MATCH(J384,'HT(Home) %'!$A:$A,0)),"-")</f>
        <v>-</v>
      </c>
      <c r="E384" s="55" t="str">
        <f>IFERROR(INDEX('HT(Home) %'!K:K,MATCH(J384,'HT(Home) %'!$A:$A,0)),"-")</f>
        <v>-</v>
      </c>
      <c r="F384" s="42">
        <f t="shared" si="10"/>
        <v>0</v>
      </c>
      <c r="G384" s="42" t="str">
        <f>IFERROR(INDEX(Matches!$N:$N,MATCH(J384,Matches!$B:$B,0)),"-")</f>
        <v>-</v>
      </c>
      <c r="H384" s="42" t="str">
        <f>IFERROR(INDEX(Matches!$O:$O,MATCH(J384,Matches!$B:$B,0)),"-")</f>
        <v>-</v>
      </c>
      <c r="I384" s="42" t="str">
        <f>IFERROR(INDEX(Matches!$P:$P,MATCH(J384,Matches!$B:$B,0)),"-")</f>
        <v>-</v>
      </c>
      <c r="J384" s="42" t="e">
        <f>INDEX(Jogos[[#This Row],[Column1]],1.8)</f>
        <v>#VALUE!</v>
      </c>
      <c r="K384" s="61" t="e">
        <f>INDEX(Jogos[[#This Row],[2]],1.8)</f>
        <v>#VALUE!</v>
      </c>
      <c r="L384" s="42" t="e">
        <f>INDEX(Jogos[[#This Row],[3]],1.8)</f>
        <v>#VALUE!</v>
      </c>
      <c r="M384" s="42" t="str">
        <f>IFERROR(INDEX(Matches!$W:$W,MATCH(L384,Matches!$B:$B,0)),"-")</f>
        <v>-</v>
      </c>
      <c r="N384" s="42" t="str">
        <f>IFERROR(INDEX(Matches!$X:$X,MATCH(L384,Matches!$B:$B,0)),"-")</f>
        <v>-</v>
      </c>
      <c r="O384" s="42" t="str">
        <f>IFERROR(INDEX(Matches!$Y:$Y,MATCH(L384,Matches!$B:$B,0)),"-")</f>
        <v>-</v>
      </c>
      <c r="P384" s="42">
        <f t="shared" si="11"/>
        <v>0</v>
      </c>
      <c r="Q384" s="55" t="str">
        <f>IFERROR(INDEX('HT(Away) %'!K:K,MATCH(L384,'HT(Away) %'!$A:$A,0)),"-")</f>
        <v>-</v>
      </c>
      <c r="R384" s="55" t="str">
        <f>IFERROR(INDEX('HT(Away) %'!M:M,MATCH(L384,'HT(Away) %'!$A:$A,0)),"-")</f>
        <v>-</v>
      </c>
      <c r="S384" s="82" t="e">
        <f>IF(#REF! = "-", "-",IF(#REF! &gt;#REF!, "Casa Vence", IF(#REF! &lt;#REF!, "Fora Vence", "Jogo Parelho")))</f>
        <v>#REF!</v>
      </c>
      <c r="T384" s="82"/>
      <c r="U384" s="82"/>
      <c r="V384" s="82"/>
    </row>
    <row r="385" spans="3:22" ht="16.5" thickTop="1" thickBot="1" x14ac:dyDescent="0.3">
      <c r="C385" s="42" t="str">
        <f>IFERROR(INDEX(Jogos!A:A,MATCH(J385,Jogos!$J:$J,0)),"-")</f>
        <v>-</v>
      </c>
      <c r="D385" s="55" t="str">
        <f>IFERROR(INDEX('HT(Home) %'!M:M,MATCH(J385,'HT(Home) %'!$A:$A,0)),"-")</f>
        <v>-</v>
      </c>
      <c r="E385" s="55" t="str">
        <f>IFERROR(INDEX('HT(Home) %'!K:K,MATCH(J385,'HT(Home) %'!$A:$A,0)),"-")</f>
        <v>-</v>
      </c>
      <c r="F385" s="42">
        <f t="shared" si="10"/>
        <v>0</v>
      </c>
      <c r="G385" s="42" t="str">
        <f>IFERROR(INDEX(Matches!$N:$N,MATCH(J385,Matches!$B:$B,0)),"-")</f>
        <v>-</v>
      </c>
      <c r="H385" s="42" t="str">
        <f>IFERROR(INDEX(Matches!$O:$O,MATCH(J385,Matches!$B:$B,0)),"-")</f>
        <v>-</v>
      </c>
      <c r="I385" s="42" t="str">
        <f>IFERROR(INDEX(Matches!$P:$P,MATCH(J385,Matches!$B:$B,0)),"-")</f>
        <v>-</v>
      </c>
      <c r="J385" s="42" t="e">
        <f>INDEX(Jogos[[#This Row],[Column1]],1.8)</f>
        <v>#VALUE!</v>
      </c>
      <c r="K385" s="61" t="e">
        <f>INDEX(Jogos[[#This Row],[2]],1.8)</f>
        <v>#VALUE!</v>
      </c>
      <c r="L385" s="42" t="e">
        <f>INDEX(Jogos[[#This Row],[3]],1.8)</f>
        <v>#VALUE!</v>
      </c>
      <c r="M385" s="42" t="str">
        <f>IFERROR(INDEX(Matches!$W:$W,MATCH(L385,Matches!$B:$B,0)),"-")</f>
        <v>-</v>
      </c>
      <c r="N385" s="42" t="str">
        <f>IFERROR(INDEX(Matches!$X:$X,MATCH(L385,Matches!$B:$B,0)),"-")</f>
        <v>-</v>
      </c>
      <c r="O385" s="42" t="str">
        <f>IFERROR(INDEX(Matches!$Y:$Y,MATCH(L385,Matches!$B:$B,0)),"-")</f>
        <v>-</v>
      </c>
      <c r="P385" s="42">
        <f t="shared" si="11"/>
        <v>0</v>
      </c>
      <c r="Q385" s="55" t="str">
        <f>IFERROR(INDEX('HT(Away) %'!K:K,MATCH(L385,'HT(Away) %'!$A:$A,0)),"-")</f>
        <v>-</v>
      </c>
      <c r="R385" s="55" t="str">
        <f>IFERROR(INDEX('HT(Away) %'!M:M,MATCH(L385,'HT(Away) %'!$A:$A,0)),"-")</f>
        <v>-</v>
      </c>
      <c r="S385" s="82" t="e">
        <f>IF(#REF! = "-", "-",IF(#REF! &gt;#REF!, "Casa Vence", IF(#REF! &lt;#REF!, "Fora Vence", "Jogo Parelho")))</f>
        <v>#REF!</v>
      </c>
      <c r="T385" s="82"/>
      <c r="U385" s="82"/>
      <c r="V385" s="82"/>
    </row>
    <row r="386" spans="3:22" ht="16.5" thickTop="1" thickBot="1" x14ac:dyDescent="0.3">
      <c r="C386" s="42" t="str">
        <f>IFERROR(INDEX(Jogos!A:A,MATCH(J386,Jogos!$J:$J,0)),"-")</f>
        <v>-</v>
      </c>
      <c r="D386" s="55" t="str">
        <f>IFERROR(INDEX('HT(Home) %'!M:M,MATCH(J386,'HT(Home) %'!$A:$A,0)),"-")</f>
        <v>-</v>
      </c>
      <c r="E386" s="55" t="str">
        <f>IFERROR(INDEX('HT(Home) %'!K:K,MATCH(J386,'HT(Home) %'!$A:$A,0)),"-")</f>
        <v>-</v>
      </c>
      <c r="F386" s="42">
        <f t="shared" ref="F386:F449" si="12">SUM(G386:I386)</f>
        <v>0</v>
      </c>
      <c r="G386" s="42" t="str">
        <f>IFERROR(INDEX(Matches!$N:$N,MATCH(J386,Matches!$B:$B,0)),"-")</f>
        <v>-</v>
      </c>
      <c r="H386" s="42" t="str">
        <f>IFERROR(INDEX(Matches!$O:$O,MATCH(J386,Matches!$B:$B,0)),"-")</f>
        <v>-</v>
      </c>
      <c r="I386" s="42" t="str">
        <f>IFERROR(INDEX(Matches!$P:$P,MATCH(J386,Matches!$B:$B,0)),"-")</f>
        <v>-</v>
      </c>
      <c r="J386" s="42" t="e">
        <f>INDEX(Jogos[[#This Row],[Column1]],1.8)</f>
        <v>#VALUE!</v>
      </c>
      <c r="K386" s="61" t="e">
        <f>INDEX(Jogos[[#This Row],[2]],1.8)</f>
        <v>#VALUE!</v>
      </c>
      <c r="L386" s="42" t="e">
        <f>INDEX(Jogos[[#This Row],[3]],1.8)</f>
        <v>#VALUE!</v>
      </c>
      <c r="M386" s="42" t="str">
        <f>IFERROR(INDEX(Matches!$W:$W,MATCH(L386,Matches!$B:$B,0)),"-")</f>
        <v>-</v>
      </c>
      <c r="N386" s="42" t="str">
        <f>IFERROR(INDEX(Matches!$X:$X,MATCH(L386,Matches!$B:$B,0)),"-")</f>
        <v>-</v>
      </c>
      <c r="O386" s="42" t="str">
        <f>IFERROR(INDEX(Matches!$Y:$Y,MATCH(L386,Matches!$B:$B,0)),"-")</f>
        <v>-</v>
      </c>
      <c r="P386" s="42">
        <f t="shared" ref="P386:P449" si="13">SUM(M386:O386)</f>
        <v>0</v>
      </c>
      <c r="Q386" s="55" t="str">
        <f>IFERROR(INDEX('HT(Away) %'!K:K,MATCH(L386,'HT(Away) %'!$A:$A,0)),"-")</f>
        <v>-</v>
      </c>
      <c r="R386" s="55" t="str">
        <f>IFERROR(INDEX('HT(Away) %'!M:M,MATCH(L386,'HT(Away) %'!$A:$A,0)),"-")</f>
        <v>-</v>
      </c>
      <c r="S386" s="82" t="e">
        <f>IF(#REF! = "-", "-",IF(#REF! &gt;#REF!, "Casa Vence", IF(#REF! &lt;#REF!, "Fora Vence", "Jogo Parelho")))</f>
        <v>#REF!</v>
      </c>
      <c r="T386" s="82"/>
      <c r="U386" s="82"/>
      <c r="V386" s="82"/>
    </row>
    <row r="387" spans="3:22" ht="16.5" thickTop="1" thickBot="1" x14ac:dyDescent="0.3">
      <c r="C387" s="42" t="str">
        <f>IFERROR(INDEX(Jogos!A:A,MATCH(J387,Jogos!$J:$J,0)),"-")</f>
        <v>-</v>
      </c>
      <c r="D387" s="55" t="str">
        <f>IFERROR(INDEX('HT(Home) %'!M:M,MATCH(J387,'HT(Home) %'!$A:$A,0)),"-")</f>
        <v>-</v>
      </c>
      <c r="E387" s="55" t="str">
        <f>IFERROR(INDEX('HT(Home) %'!K:K,MATCH(J387,'HT(Home) %'!$A:$A,0)),"-")</f>
        <v>-</v>
      </c>
      <c r="F387" s="42">
        <f t="shared" si="12"/>
        <v>0</v>
      </c>
      <c r="G387" s="42" t="str">
        <f>IFERROR(INDEX(Matches!$N:$N,MATCH(J387,Matches!$B:$B,0)),"-")</f>
        <v>-</v>
      </c>
      <c r="H387" s="42" t="str">
        <f>IFERROR(INDEX(Matches!$O:$O,MATCH(J387,Matches!$B:$B,0)),"-")</f>
        <v>-</v>
      </c>
      <c r="I387" s="42" t="str">
        <f>IFERROR(INDEX(Matches!$P:$P,MATCH(J387,Matches!$B:$B,0)),"-")</f>
        <v>-</v>
      </c>
      <c r="J387" s="42" t="e">
        <f>INDEX(Jogos[[#This Row],[Column1]],1.8)</f>
        <v>#VALUE!</v>
      </c>
      <c r="K387" s="61" t="e">
        <f>INDEX(Jogos[[#This Row],[2]],1.8)</f>
        <v>#VALUE!</v>
      </c>
      <c r="L387" s="42" t="e">
        <f>INDEX(Jogos[[#This Row],[3]],1.8)</f>
        <v>#VALUE!</v>
      </c>
      <c r="M387" s="42" t="str">
        <f>IFERROR(INDEX(Matches!$W:$W,MATCH(L387,Matches!$B:$B,0)),"-")</f>
        <v>-</v>
      </c>
      <c r="N387" s="42" t="str">
        <f>IFERROR(INDEX(Matches!$X:$X,MATCH(L387,Matches!$B:$B,0)),"-")</f>
        <v>-</v>
      </c>
      <c r="O387" s="42" t="str">
        <f>IFERROR(INDEX(Matches!$Y:$Y,MATCH(L387,Matches!$B:$B,0)),"-")</f>
        <v>-</v>
      </c>
      <c r="P387" s="42">
        <f t="shared" si="13"/>
        <v>0</v>
      </c>
      <c r="Q387" s="55" t="str">
        <f>IFERROR(INDEX('HT(Away) %'!K:K,MATCH(L387,'HT(Away) %'!$A:$A,0)),"-")</f>
        <v>-</v>
      </c>
      <c r="R387" s="55" t="str">
        <f>IFERROR(INDEX('HT(Away) %'!M:M,MATCH(L387,'HT(Away) %'!$A:$A,0)),"-")</f>
        <v>-</v>
      </c>
      <c r="S387" s="82" t="e">
        <f>IF(#REF! = "-", "-",IF(#REF! &gt;#REF!, "Casa Vence", IF(#REF! &lt;#REF!, "Fora Vence", "Jogo Parelho")))</f>
        <v>#REF!</v>
      </c>
      <c r="T387" s="82"/>
      <c r="U387" s="82"/>
      <c r="V387" s="82"/>
    </row>
    <row r="388" spans="3:22" ht="16.5" thickTop="1" thickBot="1" x14ac:dyDescent="0.3">
      <c r="C388" s="42" t="str">
        <f>IFERROR(INDEX(Jogos!A:A,MATCH(J388,Jogos!$J:$J,0)),"-")</f>
        <v>-</v>
      </c>
      <c r="D388" s="55" t="str">
        <f>IFERROR(INDEX('HT(Home) %'!M:M,MATCH(J388,'HT(Home) %'!$A:$A,0)),"-")</f>
        <v>-</v>
      </c>
      <c r="E388" s="55" t="str">
        <f>IFERROR(INDEX('HT(Home) %'!K:K,MATCH(J388,'HT(Home) %'!$A:$A,0)),"-")</f>
        <v>-</v>
      </c>
      <c r="F388" s="42">
        <f t="shared" si="12"/>
        <v>0</v>
      </c>
      <c r="G388" s="42" t="str">
        <f>IFERROR(INDEX(Matches!$N:$N,MATCH(J388,Matches!$B:$B,0)),"-")</f>
        <v>-</v>
      </c>
      <c r="H388" s="42" t="str">
        <f>IFERROR(INDEX(Matches!$O:$O,MATCH(J388,Matches!$B:$B,0)),"-")</f>
        <v>-</v>
      </c>
      <c r="I388" s="42" t="str">
        <f>IFERROR(INDEX(Matches!$P:$P,MATCH(J388,Matches!$B:$B,0)),"-")</f>
        <v>-</v>
      </c>
      <c r="J388" s="42" t="e">
        <f>INDEX(Jogos[[#This Row],[Column1]],1.8)</f>
        <v>#VALUE!</v>
      </c>
      <c r="K388" s="61" t="e">
        <f>INDEX(Jogos[[#This Row],[2]],1.8)</f>
        <v>#VALUE!</v>
      </c>
      <c r="L388" s="42" t="e">
        <f>INDEX(Jogos[[#This Row],[3]],1.8)</f>
        <v>#VALUE!</v>
      </c>
      <c r="M388" s="42" t="str">
        <f>IFERROR(INDEX(Matches!$W:$W,MATCH(L388,Matches!$B:$B,0)),"-")</f>
        <v>-</v>
      </c>
      <c r="N388" s="42" t="str">
        <f>IFERROR(INDEX(Matches!$X:$X,MATCH(L388,Matches!$B:$B,0)),"-")</f>
        <v>-</v>
      </c>
      <c r="O388" s="42" t="str">
        <f>IFERROR(INDEX(Matches!$Y:$Y,MATCH(L388,Matches!$B:$B,0)),"-")</f>
        <v>-</v>
      </c>
      <c r="P388" s="42">
        <f t="shared" si="13"/>
        <v>0</v>
      </c>
      <c r="Q388" s="55" t="str">
        <f>IFERROR(INDEX('HT(Away) %'!K:K,MATCH(L388,'HT(Away) %'!$A:$A,0)),"-")</f>
        <v>-</v>
      </c>
      <c r="R388" s="55" t="str">
        <f>IFERROR(INDEX('HT(Away) %'!M:M,MATCH(L388,'HT(Away) %'!$A:$A,0)),"-")</f>
        <v>-</v>
      </c>
      <c r="S388" s="82" t="e">
        <f>IF(#REF! = "-", "-",IF(#REF! &gt;#REF!, "Casa Vence", IF(#REF! &lt;#REF!, "Fora Vence", "Jogo Parelho")))</f>
        <v>#REF!</v>
      </c>
      <c r="T388" s="82"/>
      <c r="U388" s="82"/>
      <c r="V388" s="82"/>
    </row>
    <row r="389" spans="3:22" ht="16.5" thickTop="1" thickBot="1" x14ac:dyDescent="0.3">
      <c r="C389" s="42" t="str">
        <f>IFERROR(INDEX(Jogos!A:A,MATCH(J389,Jogos!$J:$J,0)),"-")</f>
        <v>-</v>
      </c>
      <c r="D389" s="55" t="str">
        <f>IFERROR(INDEX('HT(Home) %'!M:M,MATCH(J389,'HT(Home) %'!$A:$A,0)),"-")</f>
        <v>-</v>
      </c>
      <c r="E389" s="55" t="str">
        <f>IFERROR(INDEX('HT(Home) %'!K:K,MATCH(J389,'HT(Home) %'!$A:$A,0)),"-")</f>
        <v>-</v>
      </c>
      <c r="F389" s="42">
        <f t="shared" si="12"/>
        <v>0</v>
      </c>
      <c r="G389" s="42" t="str">
        <f>IFERROR(INDEX(Matches!$N:$N,MATCH(J389,Matches!$B:$B,0)),"-")</f>
        <v>-</v>
      </c>
      <c r="H389" s="42" t="str">
        <f>IFERROR(INDEX(Matches!$O:$O,MATCH(J389,Matches!$B:$B,0)),"-")</f>
        <v>-</v>
      </c>
      <c r="I389" s="42" t="str">
        <f>IFERROR(INDEX(Matches!$P:$P,MATCH(J389,Matches!$B:$B,0)),"-")</f>
        <v>-</v>
      </c>
      <c r="J389" s="42" t="e">
        <f>INDEX(Jogos[[#This Row],[Column1]],1.8)</f>
        <v>#VALUE!</v>
      </c>
      <c r="K389" s="61" t="e">
        <f>INDEX(Jogos[[#This Row],[2]],1.8)</f>
        <v>#VALUE!</v>
      </c>
      <c r="L389" s="42" t="e">
        <f>INDEX(Jogos[[#This Row],[3]],1.8)</f>
        <v>#VALUE!</v>
      </c>
      <c r="M389" s="42" t="str">
        <f>IFERROR(INDEX(Matches!$W:$W,MATCH(L389,Matches!$B:$B,0)),"-")</f>
        <v>-</v>
      </c>
      <c r="N389" s="42" t="str">
        <f>IFERROR(INDEX(Matches!$X:$X,MATCH(L389,Matches!$B:$B,0)),"-")</f>
        <v>-</v>
      </c>
      <c r="O389" s="42" t="str">
        <f>IFERROR(INDEX(Matches!$Y:$Y,MATCH(L389,Matches!$B:$B,0)),"-")</f>
        <v>-</v>
      </c>
      <c r="P389" s="42">
        <f t="shared" si="13"/>
        <v>0</v>
      </c>
      <c r="Q389" s="55" t="str">
        <f>IFERROR(INDEX('HT(Away) %'!K:K,MATCH(L389,'HT(Away) %'!$A:$A,0)),"-")</f>
        <v>-</v>
      </c>
      <c r="R389" s="55" t="str">
        <f>IFERROR(INDEX('HT(Away) %'!M:M,MATCH(L389,'HT(Away) %'!$A:$A,0)),"-")</f>
        <v>-</v>
      </c>
      <c r="S389" s="82" t="e">
        <f>IF(#REF! = "-", "-",IF(#REF! &gt;#REF!, "Casa Vence", IF(#REF! &lt;#REF!, "Fora Vence", "Jogo Parelho")))</f>
        <v>#REF!</v>
      </c>
      <c r="T389" s="82"/>
      <c r="U389" s="82"/>
      <c r="V389" s="82"/>
    </row>
    <row r="390" spans="3:22" ht="16.5" thickTop="1" thickBot="1" x14ac:dyDescent="0.3">
      <c r="C390" s="42" t="str">
        <f>IFERROR(INDEX(Jogos!A:A,MATCH(J390,Jogos!$J:$J,0)),"-")</f>
        <v>-</v>
      </c>
      <c r="D390" s="55" t="str">
        <f>IFERROR(INDEX('HT(Home) %'!M:M,MATCH(J390,'HT(Home) %'!$A:$A,0)),"-")</f>
        <v>-</v>
      </c>
      <c r="E390" s="55" t="str">
        <f>IFERROR(INDEX('HT(Home) %'!K:K,MATCH(J390,'HT(Home) %'!$A:$A,0)),"-")</f>
        <v>-</v>
      </c>
      <c r="F390" s="42">
        <f t="shared" si="12"/>
        <v>0</v>
      </c>
      <c r="G390" s="42" t="str">
        <f>IFERROR(INDEX(Matches!$N:$N,MATCH(J390,Matches!$B:$B,0)),"-")</f>
        <v>-</v>
      </c>
      <c r="H390" s="42" t="str">
        <f>IFERROR(INDEX(Matches!$O:$O,MATCH(J390,Matches!$B:$B,0)),"-")</f>
        <v>-</v>
      </c>
      <c r="I390" s="42" t="str">
        <f>IFERROR(INDEX(Matches!$P:$P,MATCH(J390,Matches!$B:$B,0)),"-")</f>
        <v>-</v>
      </c>
      <c r="J390" s="42" t="e">
        <f>INDEX(Jogos[[#This Row],[Column1]],1.8)</f>
        <v>#VALUE!</v>
      </c>
      <c r="K390" s="61" t="e">
        <f>INDEX(Jogos[[#This Row],[2]],1.8)</f>
        <v>#VALUE!</v>
      </c>
      <c r="L390" s="42" t="e">
        <f>INDEX(Jogos[[#This Row],[3]],1.8)</f>
        <v>#VALUE!</v>
      </c>
      <c r="M390" s="42" t="str">
        <f>IFERROR(INDEX(Matches!$W:$W,MATCH(L390,Matches!$B:$B,0)),"-")</f>
        <v>-</v>
      </c>
      <c r="N390" s="42" t="str">
        <f>IFERROR(INDEX(Matches!$X:$X,MATCH(L390,Matches!$B:$B,0)),"-")</f>
        <v>-</v>
      </c>
      <c r="O390" s="42" t="str">
        <f>IFERROR(INDEX(Matches!$Y:$Y,MATCH(L390,Matches!$B:$B,0)),"-")</f>
        <v>-</v>
      </c>
      <c r="P390" s="42">
        <f t="shared" si="13"/>
        <v>0</v>
      </c>
      <c r="Q390" s="55" t="str">
        <f>IFERROR(INDEX('HT(Away) %'!K:K,MATCH(L390,'HT(Away) %'!$A:$A,0)),"-")</f>
        <v>-</v>
      </c>
      <c r="R390" s="55" t="str">
        <f>IFERROR(INDEX('HT(Away) %'!M:M,MATCH(L390,'HT(Away) %'!$A:$A,0)),"-")</f>
        <v>-</v>
      </c>
      <c r="S390" s="82" t="e">
        <f>IF(#REF! = "-", "-",IF(#REF! &gt;#REF!, "Casa Vence", IF(#REF! &lt;#REF!, "Fora Vence", "Jogo Parelho")))</f>
        <v>#REF!</v>
      </c>
      <c r="T390" s="82"/>
      <c r="U390" s="82"/>
      <c r="V390" s="82"/>
    </row>
    <row r="391" spans="3:22" ht="16.5" thickTop="1" thickBot="1" x14ac:dyDescent="0.3">
      <c r="C391" s="42" t="str">
        <f>IFERROR(INDEX(Jogos!A:A,MATCH(J391,Jogos!$J:$J,0)),"-")</f>
        <v>-</v>
      </c>
      <c r="D391" s="55" t="str">
        <f>IFERROR(INDEX('HT(Home) %'!M:M,MATCH(J391,'HT(Home) %'!$A:$A,0)),"-")</f>
        <v>-</v>
      </c>
      <c r="E391" s="55" t="str">
        <f>IFERROR(INDEX('HT(Home) %'!K:K,MATCH(J391,'HT(Home) %'!$A:$A,0)),"-")</f>
        <v>-</v>
      </c>
      <c r="F391" s="42">
        <f t="shared" si="12"/>
        <v>0</v>
      </c>
      <c r="G391" s="42" t="str">
        <f>IFERROR(INDEX(Matches!$N:$N,MATCH(J391,Matches!$B:$B,0)),"-")</f>
        <v>-</v>
      </c>
      <c r="H391" s="42" t="str">
        <f>IFERROR(INDEX(Matches!$O:$O,MATCH(J391,Matches!$B:$B,0)),"-")</f>
        <v>-</v>
      </c>
      <c r="I391" s="42" t="str">
        <f>IFERROR(INDEX(Matches!$P:$P,MATCH(J391,Matches!$B:$B,0)),"-")</f>
        <v>-</v>
      </c>
      <c r="J391" s="42" t="e">
        <f>INDEX(Jogos[[#This Row],[Column1]],1.8)</f>
        <v>#VALUE!</v>
      </c>
      <c r="K391" s="61" t="e">
        <f>INDEX(Jogos[[#This Row],[2]],1.8)</f>
        <v>#VALUE!</v>
      </c>
      <c r="L391" s="42" t="e">
        <f>INDEX(Jogos[[#This Row],[3]],1.8)</f>
        <v>#VALUE!</v>
      </c>
      <c r="M391" s="42" t="str">
        <f>IFERROR(INDEX(Matches!$W:$W,MATCH(L391,Matches!$B:$B,0)),"-")</f>
        <v>-</v>
      </c>
      <c r="N391" s="42" t="str">
        <f>IFERROR(INDEX(Matches!$X:$X,MATCH(L391,Matches!$B:$B,0)),"-")</f>
        <v>-</v>
      </c>
      <c r="O391" s="42" t="str">
        <f>IFERROR(INDEX(Matches!$Y:$Y,MATCH(L391,Matches!$B:$B,0)),"-")</f>
        <v>-</v>
      </c>
      <c r="P391" s="42">
        <f t="shared" si="13"/>
        <v>0</v>
      </c>
      <c r="Q391" s="55" t="str">
        <f>IFERROR(INDEX('HT(Away) %'!K:K,MATCH(L391,'HT(Away) %'!$A:$A,0)),"-")</f>
        <v>-</v>
      </c>
      <c r="R391" s="55" t="str">
        <f>IFERROR(INDEX('HT(Away) %'!M:M,MATCH(L391,'HT(Away) %'!$A:$A,0)),"-")</f>
        <v>-</v>
      </c>
      <c r="S391" s="82" t="e">
        <f>IF(#REF! = "-", "-",IF(#REF! &gt;#REF!, "Casa Vence", IF(#REF! &lt;#REF!, "Fora Vence", "Jogo Parelho")))</f>
        <v>#REF!</v>
      </c>
      <c r="T391" s="82"/>
      <c r="U391" s="82"/>
      <c r="V391" s="82"/>
    </row>
    <row r="392" spans="3:22" ht="16.5" thickTop="1" thickBot="1" x14ac:dyDescent="0.3">
      <c r="C392" s="42" t="str">
        <f>IFERROR(INDEX(Jogos!A:A,MATCH(J392,Jogos!$J:$J,0)),"-")</f>
        <v>-</v>
      </c>
      <c r="D392" s="55" t="str">
        <f>IFERROR(INDEX('HT(Home) %'!M:M,MATCH(J392,'HT(Home) %'!$A:$A,0)),"-")</f>
        <v>-</v>
      </c>
      <c r="E392" s="55" t="str">
        <f>IFERROR(INDEX('HT(Home) %'!K:K,MATCH(J392,'HT(Home) %'!$A:$A,0)),"-")</f>
        <v>-</v>
      </c>
      <c r="F392" s="42">
        <f t="shared" si="12"/>
        <v>0</v>
      </c>
      <c r="G392" s="42" t="str">
        <f>IFERROR(INDEX(Matches!$N:$N,MATCH(J392,Matches!$B:$B,0)),"-")</f>
        <v>-</v>
      </c>
      <c r="H392" s="42" t="str">
        <f>IFERROR(INDEX(Matches!$O:$O,MATCH(J392,Matches!$B:$B,0)),"-")</f>
        <v>-</v>
      </c>
      <c r="I392" s="42" t="str">
        <f>IFERROR(INDEX(Matches!$P:$P,MATCH(J392,Matches!$B:$B,0)),"-")</f>
        <v>-</v>
      </c>
      <c r="J392" s="42" t="e">
        <f>INDEX(Jogos[[#This Row],[Column1]],1.8)</f>
        <v>#VALUE!</v>
      </c>
      <c r="K392" s="61" t="e">
        <f>INDEX(Jogos[[#This Row],[2]],1.8)</f>
        <v>#VALUE!</v>
      </c>
      <c r="L392" s="42" t="e">
        <f>INDEX(Jogos[[#This Row],[3]],1.8)</f>
        <v>#VALUE!</v>
      </c>
      <c r="M392" s="42" t="str">
        <f>IFERROR(INDEX(Matches!$W:$W,MATCH(L392,Matches!$B:$B,0)),"-")</f>
        <v>-</v>
      </c>
      <c r="N392" s="42" t="str">
        <f>IFERROR(INDEX(Matches!$X:$X,MATCH(L392,Matches!$B:$B,0)),"-")</f>
        <v>-</v>
      </c>
      <c r="O392" s="42" t="str">
        <f>IFERROR(INDEX(Matches!$Y:$Y,MATCH(L392,Matches!$B:$B,0)),"-")</f>
        <v>-</v>
      </c>
      <c r="P392" s="42">
        <f t="shared" si="13"/>
        <v>0</v>
      </c>
      <c r="Q392" s="55" t="str">
        <f>IFERROR(INDEX('HT(Away) %'!K:K,MATCH(L392,'HT(Away) %'!$A:$A,0)),"-")</f>
        <v>-</v>
      </c>
      <c r="R392" s="55" t="str">
        <f>IFERROR(INDEX('HT(Away) %'!M:M,MATCH(L392,'HT(Away) %'!$A:$A,0)),"-")</f>
        <v>-</v>
      </c>
      <c r="S392" s="82" t="e">
        <f>IF(#REF! = "-", "-",IF(#REF! &gt;#REF!, "Casa Vence", IF(#REF! &lt;#REF!, "Fora Vence", "Jogo Parelho")))</f>
        <v>#REF!</v>
      </c>
      <c r="T392" s="82"/>
      <c r="U392" s="82"/>
      <c r="V392" s="82"/>
    </row>
    <row r="393" spans="3:22" ht="16.5" thickTop="1" thickBot="1" x14ac:dyDescent="0.3">
      <c r="C393" s="42" t="str">
        <f>IFERROR(INDEX(Jogos!A:A,MATCH(J393,Jogos!$J:$J,0)),"-")</f>
        <v>-</v>
      </c>
      <c r="D393" s="55" t="str">
        <f>IFERROR(INDEX('HT(Home) %'!M:M,MATCH(J393,'HT(Home) %'!$A:$A,0)),"-")</f>
        <v>-</v>
      </c>
      <c r="E393" s="55" t="str">
        <f>IFERROR(INDEX('HT(Home) %'!K:K,MATCH(J393,'HT(Home) %'!$A:$A,0)),"-")</f>
        <v>-</v>
      </c>
      <c r="F393" s="42">
        <f t="shared" si="12"/>
        <v>0</v>
      </c>
      <c r="G393" s="42" t="str">
        <f>IFERROR(INDEX(Matches!$N:$N,MATCH(J393,Matches!$B:$B,0)),"-")</f>
        <v>-</v>
      </c>
      <c r="H393" s="42" t="str">
        <f>IFERROR(INDEX(Matches!$O:$O,MATCH(J393,Matches!$B:$B,0)),"-")</f>
        <v>-</v>
      </c>
      <c r="I393" s="42" t="str">
        <f>IFERROR(INDEX(Matches!$P:$P,MATCH(J393,Matches!$B:$B,0)),"-")</f>
        <v>-</v>
      </c>
      <c r="J393" s="42" t="e">
        <f>INDEX(Jogos[[#This Row],[Column1]],1.8)</f>
        <v>#VALUE!</v>
      </c>
      <c r="K393" s="61" t="e">
        <f>INDEX(Jogos[[#This Row],[2]],1.8)</f>
        <v>#VALUE!</v>
      </c>
      <c r="L393" s="42" t="e">
        <f>INDEX(Jogos[[#This Row],[3]],1.8)</f>
        <v>#VALUE!</v>
      </c>
      <c r="M393" s="42" t="str">
        <f>IFERROR(INDEX(Matches!$W:$W,MATCH(L393,Matches!$B:$B,0)),"-")</f>
        <v>-</v>
      </c>
      <c r="N393" s="42" t="str">
        <f>IFERROR(INDEX(Matches!$X:$X,MATCH(L393,Matches!$B:$B,0)),"-")</f>
        <v>-</v>
      </c>
      <c r="O393" s="42" t="str">
        <f>IFERROR(INDEX(Matches!$Y:$Y,MATCH(L393,Matches!$B:$B,0)),"-")</f>
        <v>-</v>
      </c>
      <c r="P393" s="42">
        <f t="shared" si="13"/>
        <v>0</v>
      </c>
      <c r="Q393" s="55" t="str">
        <f>IFERROR(INDEX('HT(Away) %'!K:K,MATCH(L393,'HT(Away) %'!$A:$A,0)),"-")</f>
        <v>-</v>
      </c>
      <c r="R393" s="55" t="str">
        <f>IFERROR(INDEX('HT(Away) %'!M:M,MATCH(L393,'HT(Away) %'!$A:$A,0)),"-")</f>
        <v>-</v>
      </c>
      <c r="S393" s="82" t="e">
        <f>IF(#REF! = "-", "-",IF(#REF! &gt;#REF!, "Casa Vence", IF(#REF! &lt;#REF!, "Fora Vence", "Jogo Parelho")))</f>
        <v>#REF!</v>
      </c>
      <c r="T393" s="82"/>
      <c r="U393" s="82"/>
      <c r="V393" s="82"/>
    </row>
    <row r="394" spans="3:22" ht="16.5" thickTop="1" thickBot="1" x14ac:dyDescent="0.3">
      <c r="C394" s="42" t="str">
        <f>IFERROR(INDEX(Jogos!A:A,MATCH(J394,Jogos!$J:$J,0)),"-")</f>
        <v>-</v>
      </c>
      <c r="D394" s="55" t="str">
        <f>IFERROR(INDEX('HT(Home) %'!M:M,MATCH(J394,'HT(Home) %'!$A:$A,0)),"-")</f>
        <v>-</v>
      </c>
      <c r="E394" s="55" t="str">
        <f>IFERROR(INDEX('HT(Home) %'!K:K,MATCH(J394,'HT(Home) %'!$A:$A,0)),"-")</f>
        <v>-</v>
      </c>
      <c r="F394" s="42">
        <f t="shared" si="12"/>
        <v>0</v>
      </c>
      <c r="G394" s="42" t="str">
        <f>IFERROR(INDEX(Matches!$N:$N,MATCH(J394,Matches!$B:$B,0)),"-")</f>
        <v>-</v>
      </c>
      <c r="H394" s="42" t="str">
        <f>IFERROR(INDEX(Matches!$O:$O,MATCH(J394,Matches!$B:$B,0)),"-")</f>
        <v>-</v>
      </c>
      <c r="I394" s="42" t="str">
        <f>IFERROR(INDEX(Matches!$P:$P,MATCH(J394,Matches!$B:$B,0)),"-")</f>
        <v>-</v>
      </c>
      <c r="J394" s="42" t="e">
        <f>INDEX(Jogos[[#This Row],[Column1]],1.8)</f>
        <v>#VALUE!</v>
      </c>
      <c r="K394" s="61" t="e">
        <f>INDEX(Jogos[[#This Row],[2]],1.8)</f>
        <v>#VALUE!</v>
      </c>
      <c r="L394" s="42" t="e">
        <f>INDEX(Jogos[[#This Row],[3]],1.8)</f>
        <v>#VALUE!</v>
      </c>
      <c r="M394" s="42" t="str">
        <f>IFERROR(INDEX(Matches!$W:$W,MATCH(L394,Matches!$B:$B,0)),"-")</f>
        <v>-</v>
      </c>
      <c r="N394" s="42" t="str">
        <f>IFERROR(INDEX(Matches!$X:$X,MATCH(L394,Matches!$B:$B,0)),"-")</f>
        <v>-</v>
      </c>
      <c r="O394" s="42" t="str">
        <f>IFERROR(INDEX(Matches!$Y:$Y,MATCH(L394,Matches!$B:$B,0)),"-")</f>
        <v>-</v>
      </c>
      <c r="P394" s="42">
        <f t="shared" si="13"/>
        <v>0</v>
      </c>
      <c r="Q394" s="55" t="str">
        <f>IFERROR(INDEX('HT(Away) %'!K:K,MATCH(L394,'HT(Away) %'!$A:$A,0)),"-")</f>
        <v>-</v>
      </c>
      <c r="R394" s="55" t="str">
        <f>IFERROR(INDEX('HT(Away) %'!M:M,MATCH(L394,'HT(Away) %'!$A:$A,0)),"-")</f>
        <v>-</v>
      </c>
      <c r="S394" s="82" t="e">
        <f>IF(#REF! = "-", "-",IF(#REF! &gt;#REF!, "Casa Vence", IF(#REF! &lt;#REF!, "Fora Vence", "Jogo Parelho")))</f>
        <v>#REF!</v>
      </c>
      <c r="T394" s="82"/>
      <c r="U394" s="82"/>
      <c r="V394" s="82"/>
    </row>
    <row r="395" spans="3:22" ht="16.5" thickTop="1" thickBot="1" x14ac:dyDescent="0.3">
      <c r="C395" s="42" t="str">
        <f>IFERROR(INDEX(Jogos!A:A,MATCH(J395,Jogos!$J:$J,0)),"-")</f>
        <v>-</v>
      </c>
      <c r="D395" s="55" t="str">
        <f>IFERROR(INDEX('HT(Home) %'!M:M,MATCH(J395,'HT(Home) %'!$A:$A,0)),"-")</f>
        <v>-</v>
      </c>
      <c r="E395" s="55" t="str">
        <f>IFERROR(INDEX('HT(Home) %'!K:K,MATCH(J395,'HT(Home) %'!$A:$A,0)),"-")</f>
        <v>-</v>
      </c>
      <c r="F395" s="42">
        <f t="shared" si="12"/>
        <v>0</v>
      </c>
      <c r="G395" s="42" t="str">
        <f>IFERROR(INDEX(Matches!$N:$N,MATCH(J395,Matches!$B:$B,0)),"-")</f>
        <v>-</v>
      </c>
      <c r="H395" s="42" t="str">
        <f>IFERROR(INDEX(Matches!$O:$O,MATCH(J395,Matches!$B:$B,0)),"-")</f>
        <v>-</v>
      </c>
      <c r="I395" s="42" t="str">
        <f>IFERROR(INDEX(Matches!$P:$P,MATCH(J395,Matches!$B:$B,0)),"-")</f>
        <v>-</v>
      </c>
      <c r="J395" s="42" t="e">
        <f>INDEX(Jogos[[#This Row],[Column1]],1.8)</f>
        <v>#VALUE!</v>
      </c>
      <c r="K395" s="61" t="e">
        <f>INDEX(Jogos[[#This Row],[2]],1.8)</f>
        <v>#VALUE!</v>
      </c>
      <c r="L395" s="42" t="e">
        <f>INDEX(Jogos[[#This Row],[3]],1.8)</f>
        <v>#VALUE!</v>
      </c>
      <c r="M395" s="42" t="str">
        <f>IFERROR(INDEX(Matches!$W:$W,MATCH(L395,Matches!$B:$B,0)),"-")</f>
        <v>-</v>
      </c>
      <c r="N395" s="42" t="str">
        <f>IFERROR(INDEX(Matches!$X:$X,MATCH(L395,Matches!$B:$B,0)),"-")</f>
        <v>-</v>
      </c>
      <c r="O395" s="42" t="str">
        <f>IFERROR(INDEX(Matches!$Y:$Y,MATCH(L395,Matches!$B:$B,0)),"-")</f>
        <v>-</v>
      </c>
      <c r="P395" s="42">
        <f t="shared" si="13"/>
        <v>0</v>
      </c>
      <c r="Q395" s="55" t="str">
        <f>IFERROR(INDEX('HT(Away) %'!K:K,MATCH(L395,'HT(Away) %'!$A:$A,0)),"-")</f>
        <v>-</v>
      </c>
      <c r="R395" s="55" t="str">
        <f>IFERROR(INDEX('HT(Away) %'!M:M,MATCH(L395,'HT(Away) %'!$A:$A,0)),"-")</f>
        <v>-</v>
      </c>
      <c r="S395" s="82" t="e">
        <f>IF(#REF! = "-", "-",IF(#REF! &gt;#REF!, "Casa Vence", IF(#REF! &lt;#REF!, "Fora Vence", "Jogo Parelho")))</f>
        <v>#REF!</v>
      </c>
      <c r="T395" s="82"/>
      <c r="U395" s="82"/>
      <c r="V395" s="82"/>
    </row>
    <row r="396" spans="3:22" ht="16.5" thickTop="1" thickBot="1" x14ac:dyDescent="0.3">
      <c r="C396" s="42" t="str">
        <f>IFERROR(INDEX(Jogos!A:A,MATCH(J396,Jogos!$J:$J,0)),"-")</f>
        <v>-</v>
      </c>
      <c r="D396" s="55" t="str">
        <f>IFERROR(INDEX('HT(Home) %'!M:M,MATCH(J396,'HT(Home) %'!$A:$A,0)),"-")</f>
        <v>-</v>
      </c>
      <c r="E396" s="55" t="str">
        <f>IFERROR(INDEX('HT(Home) %'!K:K,MATCH(J396,'HT(Home) %'!$A:$A,0)),"-")</f>
        <v>-</v>
      </c>
      <c r="F396" s="42">
        <f t="shared" si="12"/>
        <v>0</v>
      </c>
      <c r="G396" s="42" t="str">
        <f>IFERROR(INDEX(Matches!$N:$N,MATCH(J396,Matches!$B:$B,0)),"-")</f>
        <v>-</v>
      </c>
      <c r="H396" s="42" t="str">
        <f>IFERROR(INDEX(Matches!$O:$O,MATCH(J396,Matches!$B:$B,0)),"-")</f>
        <v>-</v>
      </c>
      <c r="I396" s="42" t="str">
        <f>IFERROR(INDEX(Matches!$P:$P,MATCH(J396,Matches!$B:$B,0)),"-")</f>
        <v>-</v>
      </c>
      <c r="J396" s="42" t="e">
        <f>INDEX(Jogos[[#This Row],[Column1]],1.8)</f>
        <v>#VALUE!</v>
      </c>
      <c r="K396" s="61" t="e">
        <f>INDEX(Jogos[[#This Row],[2]],1.8)</f>
        <v>#VALUE!</v>
      </c>
      <c r="L396" s="42" t="e">
        <f>INDEX(Jogos[[#This Row],[3]],1.8)</f>
        <v>#VALUE!</v>
      </c>
      <c r="M396" s="42" t="str">
        <f>IFERROR(INDEX(Matches!$W:$W,MATCH(L396,Matches!$B:$B,0)),"-")</f>
        <v>-</v>
      </c>
      <c r="N396" s="42" t="str">
        <f>IFERROR(INDEX(Matches!$X:$X,MATCH(L396,Matches!$B:$B,0)),"-")</f>
        <v>-</v>
      </c>
      <c r="O396" s="42" t="str">
        <f>IFERROR(INDEX(Matches!$Y:$Y,MATCH(L396,Matches!$B:$B,0)),"-")</f>
        <v>-</v>
      </c>
      <c r="P396" s="42">
        <f t="shared" si="13"/>
        <v>0</v>
      </c>
      <c r="Q396" s="55" t="str">
        <f>IFERROR(INDEX('HT(Away) %'!K:K,MATCH(L396,'HT(Away) %'!$A:$A,0)),"-")</f>
        <v>-</v>
      </c>
      <c r="R396" s="55" t="str">
        <f>IFERROR(INDEX('HT(Away) %'!M:M,MATCH(L396,'HT(Away) %'!$A:$A,0)),"-")</f>
        <v>-</v>
      </c>
      <c r="S396" s="82" t="e">
        <f>IF(#REF! = "-", "-",IF(#REF! &gt;#REF!, "Casa Vence", IF(#REF! &lt;#REF!, "Fora Vence", "Jogo Parelho")))</f>
        <v>#REF!</v>
      </c>
      <c r="T396" s="82"/>
      <c r="U396" s="82"/>
      <c r="V396" s="82"/>
    </row>
    <row r="397" spans="3:22" ht="16.5" thickTop="1" thickBot="1" x14ac:dyDescent="0.3">
      <c r="C397" s="42" t="str">
        <f>IFERROR(INDEX(Jogos!A:A,MATCH(J397,Jogos!$J:$J,0)),"-")</f>
        <v>-</v>
      </c>
      <c r="D397" s="55" t="str">
        <f>IFERROR(INDEX('HT(Home) %'!M:M,MATCH(J397,'HT(Home) %'!$A:$A,0)),"-")</f>
        <v>-</v>
      </c>
      <c r="E397" s="55" t="str">
        <f>IFERROR(INDEX('HT(Home) %'!K:K,MATCH(J397,'HT(Home) %'!$A:$A,0)),"-")</f>
        <v>-</v>
      </c>
      <c r="F397" s="42">
        <f t="shared" si="12"/>
        <v>0</v>
      </c>
      <c r="G397" s="42" t="str">
        <f>IFERROR(INDEX(Matches!$N:$N,MATCH(J397,Matches!$B:$B,0)),"-")</f>
        <v>-</v>
      </c>
      <c r="H397" s="42" t="str">
        <f>IFERROR(INDEX(Matches!$O:$O,MATCH(J397,Matches!$B:$B,0)),"-")</f>
        <v>-</v>
      </c>
      <c r="I397" s="42" t="str">
        <f>IFERROR(INDEX(Matches!$P:$P,MATCH(J397,Matches!$B:$B,0)),"-")</f>
        <v>-</v>
      </c>
      <c r="J397" s="42" t="e">
        <f>INDEX(Jogos[[#This Row],[Column1]],1.8)</f>
        <v>#VALUE!</v>
      </c>
      <c r="K397" s="61" t="e">
        <f>INDEX(Jogos[[#This Row],[2]],1.8)</f>
        <v>#VALUE!</v>
      </c>
      <c r="L397" s="42" t="e">
        <f>INDEX(Jogos[[#This Row],[3]],1.8)</f>
        <v>#VALUE!</v>
      </c>
      <c r="M397" s="42" t="str">
        <f>IFERROR(INDEX(Matches!$W:$W,MATCH(L397,Matches!$B:$B,0)),"-")</f>
        <v>-</v>
      </c>
      <c r="N397" s="42" t="str">
        <f>IFERROR(INDEX(Matches!$X:$X,MATCH(L397,Matches!$B:$B,0)),"-")</f>
        <v>-</v>
      </c>
      <c r="O397" s="42" t="str">
        <f>IFERROR(INDEX(Matches!$Y:$Y,MATCH(L397,Matches!$B:$B,0)),"-")</f>
        <v>-</v>
      </c>
      <c r="P397" s="42">
        <f t="shared" si="13"/>
        <v>0</v>
      </c>
      <c r="Q397" s="55" t="str">
        <f>IFERROR(INDEX('HT(Away) %'!K:K,MATCH(L397,'HT(Away) %'!$A:$A,0)),"-")</f>
        <v>-</v>
      </c>
      <c r="R397" s="55" t="str">
        <f>IFERROR(INDEX('HT(Away) %'!M:M,MATCH(L397,'HT(Away) %'!$A:$A,0)),"-")</f>
        <v>-</v>
      </c>
      <c r="S397" s="82" t="e">
        <f>IF(#REF! = "-", "-",IF(#REF! &gt;#REF!, "Casa Vence", IF(#REF! &lt;#REF!, "Fora Vence", "Jogo Parelho")))</f>
        <v>#REF!</v>
      </c>
      <c r="T397" s="82"/>
      <c r="U397" s="82"/>
      <c r="V397" s="82"/>
    </row>
    <row r="398" spans="3:22" ht="16.5" thickTop="1" thickBot="1" x14ac:dyDescent="0.3">
      <c r="C398" s="42" t="str">
        <f>IFERROR(INDEX(Jogos!A:A,MATCH(J398,Jogos!$J:$J,0)),"-")</f>
        <v>-</v>
      </c>
      <c r="D398" s="55" t="str">
        <f>IFERROR(INDEX('HT(Home) %'!M:M,MATCH(J398,'HT(Home) %'!$A:$A,0)),"-")</f>
        <v>-</v>
      </c>
      <c r="E398" s="55" t="str">
        <f>IFERROR(INDEX('HT(Home) %'!K:K,MATCH(J398,'HT(Home) %'!$A:$A,0)),"-")</f>
        <v>-</v>
      </c>
      <c r="F398" s="42">
        <f t="shared" si="12"/>
        <v>0</v>
      </c>
      <c r="G398" s="42" t="str">
        <f>IFERROR(INDEX(Matches!$N:$N,MATCH(J398,Matches!$B:$B,0)),"-")</f>
        <v>-</v>
      </c>
      <c r="H398" s="42" t="str">
        <f>IFERROR(INDEX(Matches!$O:$O,MATCH(J398,Matches!$B:$B,0)),"-")</f>
        <v>-</v>
      </c>
      <c r="I398" s="42" t="str">
        <f>IFERROR(INDEX(Matches!$P:$P,MATCH(J398,Matches!$B:$B,0)),"-")</f>
        <v>-</v>
      </c>
      <c r="J398" s="42" t="e">
        <f>INDEX(Jogos[[#This Row],[Column1]],1.8)</f>
        <v>#VALUE!</v>
      </c>
      <c r="K398" s="61" t="e">
        <f>INDEX(Jogos[[#This Row],[2]],1.8)</f>
        <v>#VALUE!</v>
      </c>
      <c r="L398" s="42" t="e">
        <f>INDEX(Jogos[[#This Row],[3]],1.8)</f>
        <v>#VALUE!</v>
      </c>
      <c r="M398" s="42" t="str">
        <f>IFERROR(INDEX(Matches!$W:$W,MATCH(L398,Matches!$B:$B,0)),"-")</f>
        <v>-</v>
      </c>
      <c r="N398" s="42" t="str">
        <f>IFERROR(INDEX(Matches!$X:$X,MATCH(L398,Matches!$B:$B,0)),"-")</f>
        <v>-</v>
      </c>
      <c r="O398" s="42" t="str">
        <f>IFERROR(INDEX(Matches!$Y:$Y,MATCH(L398,Matches!$B:$B,0)),"-")</f>
        <v>-</v>
      </c>
      <c r="P398" s="42">
        <f t="shared" si="13"/>
        <v>0</v>
      </c>
      <c r="Q398" s="55" t="str">
        <f>IFERROR(INDEX('HT(Away) %'!K:K,MATCH(L398,'HT(Away) %'!$A:$A,0)),"-")</f>
        <v>-</v>
      </c>
      <c r="R398" s="55" t="str">
        <f>IFERROR(INDEX('HT(Away) %'!M:M,MATCH(L398,'HT(Away) %'!$A:$A,0)),"-")</f>
        <v>-</v>
      </c>
      <c r="S398" s="82" t="e">
        <f>IF(#REF! = "-", "-",IF(#REF! &gt;#REF!, "Casa Vence", IF(#REF! &lt;#REF!, "Fora Vence", "Jogo Parelho")))</f>
        <v>#REF!</v>
      </c>
      <c r="T398" s="82"/>
      <c r="U398" s="82"/>
      <c r="V398" s="82"/>
    </row>
    <row r="399" spans="3:22" ht="16.5" thickTop="1" thickBot="1" x14ac:dyDescent="0.3">
      <c r="C399" s="42" t="str">
        <f>IFERROR(INDEX(Jogos!A:A,MATCH(J399,Jogos!$J:$J,0)),"-")</f>
        <v>-</v>
      </c>
      <c r="D399" s="55" t="str">
        <f>IFERROR(INDEX('HT(Home) %'!M:M,MATCH(J399,'HT(Home) %'!$A:$A,0)),"-")</f>
        <v>-</v>
      </c>
      <c r="E399" s="55" t="str">
        <f>IFERROR(INDEX('HT(Home) %'!K:K,MATCH(J399,'HT(Home) %'!$A:$A,0)),"-")</f>
        <v>-</v>
      </c>
      <c r="F399" s="42">
        <f t="shared" si="12"/>
        <v>0</v>
      </c>
      <c r="G399" s="42" t="str">
        <f>IFERROR(INDEX(Matches!$N:$N,MATCH(J399,Matches!$B:$B,0)),"-")</f>
        <v>-</v>
      </c>
      <c r="H399" s="42" t="str">
        <f>IFERROR(INDEX(Matches!$O:$O,MATCH(J399,Matches!$B:$B,0)),"-")</f>
        <v>-</v>
      </c>
      <c r="I399" s="42" t="str">
        <f>IFERROR(INDEX(Matches!$P:$P,MATCH(J399,Matches!$B:$B,0)),"-")</f>
        <v>-</v>
      </c>
      <c r="J399" s="42" t="e">
        <f>INDEX(Jogos[[#This Row],[Column1]],1.8)</f>
        <v>#VALUE!</v>
      </c>
      <c r="K399" s="61" t="e">
        <f>INDEX(Jogos[[#This Row],[2]],1.8)</f>
        <v>#VALUE!</v>
      </c>
      <c r="L399" s="42" t="e">
        <f>INDEX(Jogos[[#This Row],[3]],1.8)</f>
        <v>#VALUE!</v>
      </c>
      <c r="M399" s="42" t="str">
        <f>IFERROR(INDEX(Matches!$W:$W,MATCH(L399,Matches!$B:$B,0)),"-")</f>
        <v>-</v>
      </c>
      <c r="N399" s="42" t="str">
        <f>IFERROR(INDEX(Matches!$X:$X,MATCH(L399,Matches!$B:$B,0)),"-")</f>
        <v>-</v>
      </c>
      <c r="O399" s="42" t="str">
        <f>IFERROR(INDEX(Matches!$Y:$Y,MATCH(L399,Matches!$B:$B,0)),"-")</f>
        <v>-</v>
      </c>
      <c r="P399" s="42">
        <f t="shared" si="13"/>
        <v>0</v>
      </c>
      <c r="Q399" s="55" t="str">
        <f>IFERROR(INDEX('HT(Away) %'!K:K,MATCH(L399,'HT(Away) %'!$A:$A,0)),"-")</f>
        <v>-</v>
      </c>
      <c r="R399" s="55" t="str">
        <f>IFERROR(INDEX('HT(Away) %'!M:M,MATCH(L399,'HT(Away) %'!$A:$A,0)),"-")</f>
        <v>-</v>
      </c>
      <c r="S399" s="82" t="e">
        <f>IF(#REF! = "-", "-",IF(#REF! &gt;#REF!, "Casa Vence", IF(#REF! &lt;#REF!, "Fora Vence", "Jogo Parelho")))</f>
        <v>#REF!</v>
      </c>
      <c r="T399" s="82"/>
      <c r="U399" s="82"/>
      <c r="V399" s="82"/>
    </row>
    <row r="400" spans="3:22" ht="16.5" thickTop="1" thickBot="1" x14ac:dyDescent="0.3">
      <c r="C400" s="42" t="str">
        <f>IFERROR(INDEX(Jogos!A:A,MATCH(J400,Jogos!$J:$J,0)),"-")</f>
        <v>-</v>
      </c>
      <c r="D400" s="55" t="str">
        <f>IFERROR(INDEX('HT(Home) %'!M:M,MATCH(J400,'HT(Home) %'!$A:$A,0)),"-")</f>
        <v>-</v>
      </c>
      <c r="E400" s="55" t="str">
        <f>IFERROR(INDEX('HT(Home) %'!K:K,MATCH(J400,'HT(Home) %'!$A:$A,0)),"-")</f>
        <v>-</v>
      </c>
      <c r="F400" s="42">
        <f t="shared" si="12"/>
        <v>0</v>
      </c>
      <c r="G400" s="42" t="str">
        <f>IFERROR(INDEX(Matches!$N:$N,MATCH(J400,Matches!$B:$B,0)),"-")</f>
        <v>-</v>
      </c>
      <c r="H400" s="42" t="str">
        <f>IFERROR(INDEX(Matches!$O:$O,MATCH(J400,Matches!$B:$B,0)),"-")</f>
        <v>-</v>
      </c>
      <c r="I400" s="42" t="str">
        <f>IFERROR(INDEX(Matches!$P:$P,MATCH(J400,Matches!$B:$B,0)),"-")</f>
        <v>-</v>
      </c>
      <c r="J400" s="42" t="e">
        <f>INDEX(Jogos[[#This Row],[Column1]],1.8)</f>
        <v>#VALUE!</v>
      </c>
      <c r="K400" s="61" t="e">
        <f>INDEX(Jogos[[#This Row],[2]],1.8)</f>
        <v>#VALUE!</v>
      </c>
      <c r="L400" s="42" t="e">
        <f>INDEX(Jogos[[#This Row],[3]],1.8)</f>
        <v>#VALUE!</v>
      </c>
      <c r="M400" s="42" t="str">
        <f>IFERROR(INDEX(Matches!$W:$W,MATCH(L400,Matches!$B:$B,0)),"-")</f>
        <v>-</v>
      </c>
      <c r="N400" s="42" t="str">
        <f>IFERROR(INDEX(Matches!$X:$X,MATCH(L400,Matches!$B:$B,0)),"-")</f>
        <v>-</v>
      </c>
      <c r="O400" s="42" t="str">
        <f>IFERROR(INDEX(Matches!$Y:$Y,MATCH(L400,Matches!$B:$B,0)),"-")</f>
        <v>-</v>
      </c>
      <c r="P400" s="42">
        <f t="shared" si="13"/>
        <v>0</v>
      </c>
      <c r="Q400" s="55" t="str">
        <f>IFERROR(INDEX('HT(Away) %'!K:K,MATCH(L400,'HT(Away) %'!$A:$A,0)),"-")</f>
        <v>-</v>
      </c>
      <c r="R400" s="55" t="str">
        <f>IFERROR(INDEX('HT(Away) %'!M:M,MATCH(L400,'HT(Away) %'!$A:$A,0)),"-")</f>
        <v>-</v>
      </c>
      <c r="S400" s="82" t="e">
        <f>IF(#REF! = "-", "-",IF(#REF! &gt;#REF!, "Casa Vence", IF(#REF! &lt;#REF!, "Fora Vence", "Jogo Parelho")))</f>
        <v>#REF!</v>
      </c>
      <c r="T400" s="82"/>
      <c r="U400" s="82"/>
      <c r="V400" s="82"/>
    </row>
    <row r="401" spans="3:22" ht="16.5" thickTop="1" thickBot="1" x14ac:dyDescent="0.3">
      <c r="C401" s="42" t="str">
        <f>IFERROR(INDEX(Jogos!A:A,MATCH(J401,Jogos!$J:$J,0)),"-")</f>
        <v>-</v>
      </c>
      <c r="D401" s="55" t="str">
        <f>IFERROR(INDEX('HT(Home) %'!M:M,MATCH(J401,'HT(Home) %'!$A:$A,0)),"-")</f>
        <v>-</v>
      </c>
      <c r="E401" s="55" t="str">
        <f>IFERROR(INDEX('HT(Home) %'!K:K,MATCH(J401,'HT(Home) %'!$A:$A,0)),"-")</f>
        <v>-</v>
      </c>
      <c r="F401" s="42">
        <f t="shared" si="12"/>
        <v>0</v>
      </c>
      <c r="G401" s="42" t="str">
        <f>IFERROR(INDEX(Matches!$N:$N,MATCH(J401,Matches!$B:$B,0)),"-")</f>
        <v>-</v>
      </c>
      <c r="H401" s="42" t="str">
        <f>IFERROR(INDEX(Matches!$O:$O,MATCH(J401,Matches!$B:$B,0)),"-")</f>
        <v>-</v>
      </c>
      <c r="I401" s="42" t="str">
        <f>IFERROR(INDEX(Matches!$P:$P,MATCH(J401,Matches!$B:$B,0)),"-")</f>
        <v>-</v>
      </c>
      <c r="J401" s="42" t="e">
        <f>INDEX(Jogos[[#This Row],[Column1]],1.8)</f>
        <v>#VALUE!</v>
      </c>
      <c r="K401" s="61" t="e">
        <f>INDEX(Jogos[[#This Row],[2]],1.8)</f>
        <v>#VALUE!</v>
      </c>
      <c r="L401" s="42" t="e">
        <f>INDEX(Jogos[[#This Row],[3]],1.8)</f>
        <v>#VALUE!</v>
      </c>
      <c r="M401" s="42" t="str">
        <f>IFERROR(INDEX(Matches!$W:$W,MATCH(L401,Matches!$B:$B,0)),"-")</f>
        <v>-</v>
      </c>
      <c r="N401" s="42" t="str">
        <f>IFERROR(INDEX(Matches!$X:$X,MATCH(L401,Matches!$B:$B,0)),"-")</f>
        <v>-</v>
      </c>
      <c r="O401" s="42" t="str">
        <f>IFERROR(INDEX(Matches!$Y:$Y,MATCH(L401,Matches!$B:$B,0)),"-")</f>
        <v>-</v>
      </c>
      <c r="P401" s="42">
        <f t="shared" si="13"/>
        <v>0</v>
      </c>
      <c r="Q401" s="55" t="str">
        <f>IFERROR(INDEX('HT(Away) %'!K:K,MATCH(L401,'HT(Away) %'!$A:$A,0)),"-")</f>
        <v>-</v>
      </c>
      <c r="R401" s="55" t="str">
        <f>IFERROR(INDEX('HT(Away) %'!M:M,MATCH(L401,'HT(Away) %'!$A:$A,0)),"-")</f>
        <v>-</v>
      </c>
      <c r="S401" s="82" t="e">
        <f>IF(#REF! = "-", "-",IF(#REF! &gt;#REF!, "Casa Vence", IF(#REF! &lt;#REF!, "Fora Vence", "Jogo Parelho")))</f>
        <v>#REF!</v>
      </c>
      <c r="T401" s="82"/>
      <c r="U401" s="82"/>
      <c r="V401" s="82"/>
    </row>
    <row r="402" spans="3:22" ht="16.5" thickTop="1" thickBot="1" x14ac:dyDescent="0.3">
      <c r="C402" s="42" t="str">
        <f>IFERROR(INDEX(Jogos!A:A,MATCH(J402,Jogos!$J:$J,0)),"-")</f>
        <v>-</v>
      </c>
      <c r="D402" s="55" t="str">
        <f>IFERROR(INDEX('HT(Home) %'!M:M,MATCH(J402,'HT(Home) %'!$A:$A,0)),"-")</f>
        <v>-</v>
      </c>
      <c r="E402" s="55" t="str">
        <f>IFERROR(INDEX('HT(Home) %'!K:K,MATCH(J402,'HT(Home) %'!$A:$A,0)),"-")</f>
        <v>-</v>
      </c>
      <c r="F402" s="42">
        <f t="shared" si="12"/>
        <v>0</v>
      </c>
      <c r="G402" s="42" t="str">
        <f>IFERROR(INDEX(Matches!$N:$N,MATCH(J402,Matches!$B:$B,0)),"-")</f>
        <v>-</v>
      </c>
      <c r="H402" s="42" t="str">
        <f>IFERROR(INDEX(Matches!$O:$O,MATCH(J402,Matches!$B:$B,0)),"-")</f>
        <v>-</v>
      </c>
      <c r="I402" s="42" t="str">
        <f>IFERROR(INDEX(Matches!$P:$P,MATCH(J402,Matches!$B:$B,0)),"-")</f>
        <v>-</v>
      </c>
      <c r="J402" s="42" t="e">
        <f>INDEX(Jogos[[#This Row],[Column1]],1.8)</f>
        <v>#VALUE!</v>
      </c>
      <c r="K402" s="61" t="e">
        <f>INDEX(Jogos[[#This Row],[2]],1.8)</f>
        <v>#VALUE!</v>
      </c>
      <c r="L402" s="42" t="e">
        <f>INDEX(Jogos[[#This Row],[3]],1.8)</f>
        <v>#VALUE!</v>
      </c>
      <c r="M402" s="42" t="str">
        <f>IFERROR(INDEX(Matches!$W:$W,MATCH(L402,Matches!$B:$B,0)),"-")</f>
        <v>-</v>
      </c>
      <c r="N402" s="42" t="str">
        <f>IFERROR(INDEX(Matches!$X:$X,MATCH(L402,Matches!$B:$B,0)),"-")</f>
        <v>-</v>
      </c>
      <c r="O402" s="42" t="str">
        <f>IFERROR(INDEX(Matches!$Y:$Y,MATCH(L402,Matches!$B:$B,0)),"-")</f>
        <v>-</v>
      </c>
      <c r="P402" s="42">
        <f t="shared" si="13"/>
        <v>0</v>
      </c>
      <c r="Q402" s="55" t="str">
        <f>IFERROR(INDEX('HT(Away) %'!K:K,MATCH(L402,'HT(Away) %'!$A:$A,0)),"-")</f>
        <v>-</v>
      </c>
      <c r="R402" s="55" t="str">
        <f>IFERROR(INDEX('HT(Away) %'!M:M,MATCH(L402,'HT(Away) %'!$A:$A,0)),"-")</f>
        <v>-</v>
      </c>
      <c r="S402" s="82" t="e">
        <f>IF(#REF! = "-", "-",IF(#REF! &gt;#REF!, "Casa Vence", IF(#REF! &lt;#REF!, "Fora Vence", "Jogo Parelho")))</f>
        <v>#REF!</v>
      </c>
      <c r="T402" s="82"/>
      <c r="U402" s="82"/>
      <c r="V402" s="82"/>
    </row>
    <row r="403" spans="3:22" ht="16.5" thickTop="1" thickBot="1" x14ac:dyDescent="0.3">
      <c r="C403" s="42" t="str">
        <f>IFERROR(INDEX(Jogos!A:A,MATCH(J403,Jogos!$J:$J,0)),"-")</f>
        <v>-</v>
      </c>
      <c r="D403" s="55" t="str">
        <f>IFERROR(INDEX('HT(Home) %'!M:M,MATCH(J403,'HT(Home) %'!$A:$A,0)),"-")</f>
        <v>-</v>
      </c>
      <c r="E403" s="55" t="str">
        <f>IFERROR(INDEX('HT(Home) %'!K:K,MATCH(J403,'HT(Home) %'!$A:$A,0)),"-")</f>
        <v>-</v>
      </c>
      <c r="F403" s="42">
        <f t="shared" si="12"/>
        <v>0</v>
      </c>
      <c r="G403" s="42" t="str">
        <f>IFERROR(INDEX(Matches!$N:$N,MATCH(J403,Matches!$B:$B,0)),"-")</f>
        <v>-</v>
      </c>
      <c r="H403" s="42" t="str">
        <f>IFERROR(INDEX(Matches!$O:$O,MATCH(J403,Matches!$B:$B,0)),"-")</f>
        <v>-</v>
      </c>
      <c r="I403" s="42" t="str">
        <f>IFERROR(INDEX(Matches!$P:$P,MATCH(J403,Matches!$B:$B,0)),"-")</f>
        <v>-</v>
      </c>
      <c r="J403" s="42" t="e">
        <f>INDEX(Jogos[[#This Row],[Column1]],1.8)</f>
        <v>#VALUE!</v>
      </c>
      <c r="K403" s="61" t="e">
        <f>INDEX(Jogos[[#This Row],[2]],1.8)</f>
        <v>#VALUE!</v>
      </c>
      <c r="L403" s="42" t="e">
        <f>INDEX(Jogos[[#This Row],[3]],1.8)</f>
        <v>#VALUE!</v>
      </c>
      <c r="M403" s="42" t="str">
        <f>IFERROR(INDEX(Matches!$W:$W,MATCH(L403,Matches!$B:$B,0)),"-")</f>
        <v>-</v>
      </c>
      <c r="N403" s="42" t="str">
        <f>IFERROR(INDEX(Matches!$X:$X,MATCH(L403,Matches!$B:$B,0)),"-")</f>
        <v>-</v>
      </c>
      <c r="O403" s="42" t="str">
        <f>IFERROR(INDEX(Matches!$Y:$Y,MATCH(L403,Matches!$B:$B,0)),"-")</f>
        <v>-</v>
      </c>
      <c r="P403" s="42">
        <f t="shared" si="13"/>
        <v>0</v>
      </c>
      <c r="Q403" s="55" t="str">
        <f>IFERROR(INDEX('HT(Away) %'!K:K,MATCH(L403,'HT(Away) %'!$A:$A,0)),"-")</f>
        <v>-</v>
      </c>
      <c r="R403" s="55" t="str">
        <f>IFERROR(INDEX('HT(Away) %'!M:M,MATCH(L403,'HT(Away) %'!$A:$A,0)),"-")</f>
        <v>-</v>
      </c>
      <c r="S403" s="82" t="e">
        <f>IF(#REF! = "-", "-",IF(#REF! &gt;#REF!, "Casa Vence", IF(#REF! &lt;#REF!, "Fora Vence", "Jogo Parelho")))</f>
        <v>#REF!</v>
      </c>
      <c r="T403" s="82"/>
      <c r="U403" s="82"/>
      <c r="V403" s="82"/>
    </row>
    <row r="404" spans="3:22" ht="16.5" thickTop="1" thickBot="1" x14ac:dyDescent="0.3">
      <c r="C404" s="42" t="str">
        <f>IFERROR(INDEX(Jogos!A:A,MATCH(J404,Jogos!$J:$J,0)),"-")</f>
        <v>-</v>
      </c>
      <c r="D404" s="55" t="str">
        <f>IFERROR(INDEX('HT(Home) %'!M:M,MATCH(J404,'HT(Home) %'!$A:$A,0)),"-")</f>
        <v>-</v>
      </c>
      <c r="E404" s="55" t="str">
        <f>IFERROR(INDEX('HT(Home) %'!K:K,MATCH(J404,'HT(Home) %'!$A:$A,0)),"-")</f>
        <v>-</v>
      </c>
      <c r="F404" s="42">
        <f t="shared" si="12"/>
        <v>0</v>
      </c>
      <c r="G404" s="42" t="str">
        <f>IFERROR(INDEX(Matches!$N:$N,MATCH(J404,Matches!$B:$B,0)),"-")</f>
        <v>-</v>
      </c>
      <c r="H404" s="42" t="str">
        <f>IFERROR(INDEX(Matches!$O:$O,MATCH(J404,Matches!$B:$B,0)),"-")</f>
        <v>-</v>
      </c>
      <c r="I404" s="42" t="str">
        <f>IFERROR(INDEX(Matches!$P:$P,MATCH(J404,Matches!$B:$B,0)),"-")</f>
        <v>-</v>
      </c>
      <c r="J404" s="42" t="e">
        <f>INDEX(Jogos[[#This Row],[Column1]],1.8)</f>
        <v>#VALUE!</v>
      </c>
      <c r="K404" s="61" t="e">
        <f>INDEX(Jogos[[#This Row],[2]],1.8)</f>
        <v>#VALUE!</v>
      </c>
      <c r="L404" s="42" t="e">
        <f>INDEX(Jogos[[#This Row],[3]],1.8)</f>
        <v>#VALUE!</v>
      </c>
      <c r="M404" s="42" t="str">
        <f>IFERROR(INDEX(Matches!$W:$W,MATCH(L404,Matches!$B:$B,0)),"-")</f>
        <v>-</v>
      </c>
      <c r="N404" s="42" t="str">
        <f>IFERROR(INDEX(Matches!$X:$X,MATCH(L404,Matches!$B:$B,0)),"-")</f>
        <v>-</v>
      </c>
      <c r="O404" s="42" t="str">
        <f>IFERROR(INDEX(Matches!$Y:$Y,MATCH(L404,Matches!$B:$B,0)),"-")</f>
        <v>-</v>
      </c>
      <c r="P404" s="42">
        <f t="shared" si="13"/>
        <v>0</v>
      </c>
      <c r="Q404" s="55" t="str">
        <f>IFERROR(INDEX('HT(Away) %'!K:K,MATCH(L404,'HT(Away) %'!$A:$A,0)),"-")</f>
        <v>-</v>
      </c>
      <c r="R404" s="55" t="str">
        <f>IFERROR(INDEX('HT(Away) %'!M:M,MATCH(L404,'HT(Away) %'!$A:$A,0)),"-")</f>
        <v>-</v>
      </c>
      <c r="S404" s="82" t="e">
        <f>IF(#REF! = "-", "-",IF(#REF! &gt;#REF!, "Casa Vence", IF(#REF! &lt;#REF!, "Fora Vence", "Jogo Parelho")))</f>
        <v>#REF!</v>
      </c>
      <c r="T404" s="82"/>
      <c r="U404" s="82"/>
      <c r="V404" s="82"/>
    </row>
    <row r="405" spans="3:22" ht="16.5" thickTop="1" thickBot="1" x14ac:dyDescent="0.3">
      <c r="C405" s="42" t="str">
        <f>IFERROR(INDEX(Jogos!A:A,MATCH(J405,Jogos!$J:$J,0)),"-")</f>
        <v>-</v>
      </c>
      <c r="D405" s="55" t="str">
        <f>IFERROR(INDEX('HT(Home) %'!M:M,MATCH(J405,'HT(Home) %'!$A:$A,0)),"-")</f>
        <v>-</v>
      </c>
      <c r="E405" s="55" t="str">
        <f>IFERROR(INDEX('HT(Home) %'!K:K,MATCH(J405,'HT(Home) %'!$A:$A,0)),"-")</f>
        <v>-</v>
      </c>
      <c r="F405" s="42">
        <f t="shared" si="12"/>
        <v>0</v>
      </c>
      <c r="G405" s="42" t="str">
        <f>IFERROR(INDEX(Matches!$N:$N,MATCH(J405,Matches!$B:$B,0)),"-")</f>
        <v>-</v>
      </c>
      <c r="H405" s="42" t="str">
        <f>IFERROR(INDEX(Matches!$O:$O,MATCH(J405,Matches!$B:$B,0)),"-")</f>
        <v>-</v>
      </c>
      <c r="I405" s="42" t="str">
        <f>IFERROR(INDEX(Matches!$P:$P,MATCH(J405,Matches!$B:$B,0)),"-")</f>
        <v>-</v>
      </c>
      <c r="J405" s="42" t="e">
        <f>INDEX(Jogos[[#This Row],[Column1]],1.8)</f>
        <v>#VALUE!</v>
      </c>
      <c r="K405" s="61" t="e">
        <f>INDEX(Jogos[[#This Row],[2]],1.8)</f>
        <v>#VALUE!</v>
      </c>
      <c r="L405" s="42" t="e">
        <f>INDEX(Jogos[[#This Row],[3]],1.8)</f>
        <v>#VALUE!</v>
      </c>
      <c r="M405" s="42" t="str">
        <f>IFERROR(INDEX(Matches!$W:$W,MATCH(L405,Matches!$B:$B,0)),"-")</f>
        <v>-</v>
      </c>
      <c r="N405" s="42" t="str">
        <f>IFERROR(INDEX(Matches!$X:$X,MATCH(L405,Matches!$B:$B,0)),"-")</f>
        <v>-</v>
      </c>
      <c r="O405" s="42" t="str">
        <f>IFERROR(INDEX(Matches!$Y:$Y,MATCH(L405,Matches!$B:$B,0)),"-")</f>
        <v>-</v>
      </c>
      <c r="P405" s="42">
        <f t="shared" si="13"/>
        <v>0</v>
      </c>
      <c r="Q405" s="55" t="str">
        <f>IFERROR(INDEX('HT(Away) %'!K:K,MATCH(L405,'HT(Away) %'!$A:$A,0)),"-")</f>
        <v>-</v>
      </c>
      <c r="R405" s="55" t="str">
        <f>IFERROR(INDEX('HT(Away) %'!M:M,MATCH(L405,'HT(Away) %'!$A:$A,0)),"-")</f>
        <v>-</v>
      </c>
      <c r="S405" s="82" t="e">
        <f>IF(#REF! = "-", "-",IF(#REF! &gt;#REF!, "Casa Vence", IF(#REF! &lt;#REF!, "Fora Vence", "Jogo Parelho")))</f>
        <v>#REF!</v>
      </c>
      <c r="T405" s="82"/>
      <c r="U405" s="82"/>
      <c r="V405" s="82"/>
    </row>
    <row r="406" spans="3:22" ht="16.5" thickTop="1" thickBot="1" x14ac:dyDescent="0.3">
      <c r="C406" s="42" t="str">
        <f>IFERROR(INDEX(Jogos!A:A,MATCH(J406,Jogos!$J:$J,0)),"-")</f>
        <v>-</v>
      </c>
      <c r="D406" s="55" t="str">
        <f>IFERROR(INDEX('HT(Home) %'!M:M,MATCH(J406,'HT(Home) %'!$A:$A,0)),"-")</f>
        <v>-</v>
      </c>
      <c r="E406" s="55" t="str">
        <f>IFERROR(INDEX('HT(Home) %'!K:K,MATCH(J406,'HT(Home) %'!$A:$A,0)),"-")</f>
        <v>-</v>
      </c>
      <c r="F406" s="42">
        <f t="shared" si="12"/>
        <v>0</v>
      </c>
      <c r="G406" s="42" t="str">
        <f>IFERROR(INDEX(Matches!$N:$N,MATCH(J406,Matches!$B:$B,0)),"-")</f>
        <v>-</v>
      </c>
      <c r="H406" s="42" t="str">
        <f>IFERROR(INDEX(Matches!$O:$O,MATCH(J406,Matches!$B:$B,0)),"-")</f>
        <v>-</v>
      </c>
      <c r="I406" s="42" t="str">
        <f>IFERROR(INDEX(Matches!$P:$P,MATCH(J406,Matches!$B:$B,0)),"-")</f>
        <v>-</v>
      </c>
      <c r="J406" s="42" t="e">
        <f>INDEX(Jogos[[#This Row],[Column1]],1.8)</f>
        <v>#VALUE!</v>
      </c>
      <c r="K406" s="61" t="e">
        <f>INDEX(Jogos[[#This Row],[2]],1.8)</f>
        <v>#VALUE!</v>
      </c>
      <c r="L406" s="42" t="e">
        <f>INDEX(Jogos[[#This Row],[3]],1.8)</f>
        <v>#VALUE!</v>
      </c>
      <c r="M406" s="42" t="str">
        <f>IFERROR(INDEX(Matches!$W:$W,MATCH(L406,Matches!$B:$B,0)),"-")</f>
        <v>-</v>
      </c>
      <c r="N406" s="42" t="str">
        <f>IFERROR(INDEX(Matches!$X:$X,MATCH(L406,Matches!$B:$B,0)),"-")</f>
        <v>-</v>
      </c>
      <c r="O406" s="42" t="str">
        <f>IFERROR(INDEX(Matches!$Y:$Y,MATCH(L406,Matches!$B:$B,0)),"-")</f>
        <v>-</v>
      </c>
      <c r="P406" s="42">
        <f t="shared" si="13"/>
        <v>0</v>
      </c>
      <c r="Q406" s="55" t="str">
        <f>IFERROR(INDEX('HT(Away) %'!K:K,MATCH(L406,'HT(Away) %'!$A:$A,0)),"-")</f>
        <v>-</v>
      </c>
      <c r="R406" s="55" t="str">
        <f>IFERROR(INDEX('HT(Away) %'!M:M,MATCH(L406,'HT(Away) %'!$A:$A,0)),"-")</f>
        <v>-</v>
      </c>
      <c r="S406" s="82" t="e">
        <f>IF(#REF! = "-", "-",IF(#REF! &gt;#REF!, "Casa Vence", IF(#REF! &lt;#REF!, "Fora Vence", "Jogo Parelho")))</f>
        <v>#REF!</v>
      </c>
      <c r="T406" s="82"/>
      <c r="U406" s="82"/>
      <c r="V406" s="82"/>
    </row>
    <row r="407" spans="3:22" ht="16.5" thickTop="1" thickBot="1" x14ac:dyDescent="0.3">
      <c r="C407" s="42" t="str">
        <f>IFERROR(INDEX(Jogos!A:A,MATCH(J407,Jogos!$J:$J,0)),"-")</f>
        <v>-</v>
      </c>
      <c r="D407" s="55" t="str">
        <f>IFERROR(INDEX('HT(Home) %'!M:M,MATCH(J407,'HT(Home) %'!$A:$A,0)),"-")</f>
        <v>-</v>
      </c>
      <c r="E407" s="55" t="str">
        <f>IFERROR(INDEX('HT(Home) %'!K:K,MATCH(J407,'HT(Home) %'!$A:$A,0)),"-")</f>
        <v>-</v>
      </c>
      <c r="F407" s="42">
        <f t="shared" si="12"/>
        <v>0</v>
      </c>
      <c r="G407" s="42" t="str">
        <f>IFERROR(INDEX(Matches!$N:$N,MATCH(J407,Matches!$B:$B,0)),"-")</f>
        <v>-</v>
      </c>
      <c r="H407" s="42" t="str">
        <f>IFERROR(INDEX(Matches!$O:$O,MATCH(J407,Matches!$B:$B,0)),"-")</f>
        <v>-</v>
      </c>
      <c r="I407" s="42" t="str">
        <f>IFERROR(INDEX(Matches!$P:$P,MATCH(J407,Matches!$B:$B,0)),"-")</f>
        <v>-</v>
      </c>
      <c r="J407" s="42" t="e">
        <f>INDEX(Jogos[[#This Row],[Column1]],1.8)</f>
        <v>#VALUE!</v>
      </c>
      <c r="K407" s="61" t="e">
        <f>INDEX(Jogos[[#This Row],[2]],1.8)</f>
        <v>#VALUE!</v>
      </c>
      <c r="L407" s="42" t="e">
        <f>INDEX(Jogos[[#This Row],[3]],1.8)</f>
        <v>#VALUE!</v>
      </c>
      <c r="M407" s="42" t="str">
        <f>IFERROR(INDEX(Matches!$W:$W,MATCH(L407,Matches!$B:$B,0)),"-")</f>
        <v>-</v>
      </c>
      <c r="N407" s="42" t="str">
        <f>IFERROR(INDEX(Matches!$X:$X,MATCH(L407,Matches!$B:$B,0)),"-")</f>
        <v>-</v>
      </c>
      <c r="O407" s="42" t="str">
        <f>IFERROR(INDEX(Matches!$Y:$Y,MATCH(L407,Matches!$B:$B,0)),"-")</f>
        <v>-</v>
      </c>
      <c r="P407" s="42">
        <f t="shared" si="13"/>
        <v>0</v>
      </c>
      <c r="Q407" s="55" t="str">
        <f>IFERROR(INDEX('HT(Away) %'!K:K,MATCH(L407,'HT(Away) %'!$A:$A,0)),"-")</f>
        <v>-</v>
      </c>
      <c r="R407" s="55" t="str">
        <f>IFERROR(INDEX('HT(Away) %'!M:M,MATCH(L407,'HT(Away) %'!$A:$A,0)),"-")</f>
        <v>-</v>
      </c>
      <c r="S407" s="82" t="e">
        <f>IF(#REF! = "-", "-",IF(#REF! &gt;#REF!, "Casa Vence", IF(#REF! &lt;#REF!, "Fora Vence", "Jogo Parelho")))</f>
        <v>#REF!</v>
      </c>
      <c r="T407" s="82"/>
      <c r="U407" s="82"/>
      <c r="V407" s="82"/>
    </row>
    <row r="408" spans="3:22" ht="16.5" thickTop="1" thickBot="1" x14ac:dyDescent="0.3">
      <c r="C408" s="42" t="str">
        <f>IFERROR(INDEX(Jogos!A:A,MATCH(J408,Jogos!$J:$J,0)),"-")</f>
        <v>-</v>
      </c>
      <c r="D408" s="55" t="str">
        <f>IFERROR(INDEX('HT(Home) %'!M:M,MATCH(J408,'HT(Home) %'!$A:$A,0)),"-")</f>
        <v>-</v>
      </c>
      <c r="E408" s="55" t="str">
        <f>IFERROR(INDEX('HT(Home) %'!K:K,MATCH(J408,'HT(Home) %'!$A:$A,0)),"-")</f>
        <v>-</v>
      </c>
      <c r="F408" s="42">
        <f t="shared" si="12"/>
        <v>0</v>
      </c>
      <c r="G408" s="42" t="str">
        <f>IFERROR(INDEX(Matches!$N:$N,MATCH(J408,Matches!$B:$B,0)),"-")</f>
        <v>-</v>
      </c>
      <c r="H408" s="42" t="str">
        <f>IFERROR(INDEX(Matches!$O:$O,MATCH(J408,Matches!$B:$B,0)),"-")</f>
        <v>-</v>
      </c>
      <c r="I408" s="42" t="str">
        <f>IFERROR(INDEX(Matches!$P:$P,MATCH(J408,Matches!$B:$B,0)),"-")</f>
        <v>-</v>
      </c>
      <c r="J408" s="42" t="e">
        <f>INDEX(Jogos[[#This Row],[Column1]],1.8)</f>
        <v>#VALUE!</v>
      </c>
      <c r="K408" s="61" t="e">
        <f>INDEX(Jogos[[#This Row],[2]],1.8)</f>
        <v>#VALUE!</v>
      </c>
      <c r="L408" s="42" t="e">
        <f>INDEX(Jogos[[#This Row],[3]],1.8)</f>
        <v>#VALUE!</v>
      </c>
      <c r="M408" s="42" t="str">
        <f>IFERROR(INDEX(Matches!$W:$W,MATCH(L408,Matches!$B:$B,0)),"-")</f>
        <v>-</v>
      </c>
      <c r="N408" s="42" t="str">
        <f>IFERROR(INDEX(Matches!$X:$X,MATCH(L408,Matches!$B:$B,0)),"-")</f>
        <v>-</v>
      </c>
      <c r="O408" s="42" t="str">
        <f>IFERROR(INDEX(Matches!$Y:$Y,MATCH(L408,Matches!$B:$B,0)),"-")</f>
        <v>-</v>
      </c>
      <c r="P408" s="42">
        <f t="shared" si="13"/>
        <v>0</v>
      </c>
      <c r="Q408" s="55" t="str">
        <f>IFERROR(INDEX('HT(Away) %'!K:K,MATCH(L408,'HT(Away) %'!$A:$A,0)),"-")</f>
        <v>-</v>
      </c>
      <c r="R408" s="55" t="str">
        <f>IFERROR(INDEX('HT(Away) %'!M:M,MATCH(L408,'HT(Away) %'!$A:$A,0)),"-")</f>
        <v>-</v>
      </c>
      <c r="S408" s="82" t="e">
        <f>IF(#REF! = "-", "-",IF(#REF! &gt;#REF!, "Casa Vence", IF(#REF! &lt;#REF!, "Fora Vence", "Jogo Parelho")))</f>
        <v>#REF!</v>
      </c>
      <c r="T408" s="82"/>
      <c r="U408" s="82"/>
      <c r="V408" s="82"/>
    </row>
    <row r="409" spans="3:22" ht="16.5" thickTop="1" thickBot="1" x14ac:dyDescent="0.3">
      <c r="C409" s="42" t="str">
        <f>IFERROR(INDEX(Jogos!A:A,MATCH(J409,Jogos!$J:$J,0)),"-")</f>
        <v>-</v>
      </c>
      <c r="D409" s="55" t="str">
        <f>IFERROR(INDEX('HT(Home) %'!M:M,MATCH(J409,'HT(Home) %'!$A:$A,0)),"-")</f>
        <v>-</v>
      </c>
      <c r="E409" s="55" t="str">
        <f>IFERROR(INDEX('HT(Home) %'!K:K,MATCH(J409,'HT(Home) %'!$A:$A,0)),"-")</f>
        <v>-</v>
      </c>
      <c r="F409" s="42">
        <f t="shared" si="12"/>
        <v>0</v>
      </c>
      <c r="G409" s="42" t="str">
        <f>IFERROR(INDEX(Matches!$N:$N,MATCH(J409,Matches!$B:$B,0)),"-")</f>
        <v>-</v>
      </c>
      <c r="H409" s="42" t="str">
        <f>IFERROR(INDEX(Matches!$O:$O,MATCH(J409,Matches!$B:$B,0)),"-")</f>
        <v>-</v>
      </c>
      <c r="I409" s="42" t="str">
        <f>IFERROR(INDEX(Matches!$P:$P,MATCH(J409,Matches!$B:$B,0)),"-")</f>
        <v>-</v>
      </c>
      <c r="J409" s="42" t="e">
        <f>INDEX(Jogos[[#This Row],[Column1]],1.8)</f>
        <v>#VALUE!</v>
      </c>
      <c r="K409" s="61" t="e">
        <f>INDEX(Jogos[[#This Row],[2]],1.8)</f>
        <v>#VALUE!</v>
      </c>
      <c r="L409" s="42" t="e">
        <f>INDEX(Jogos[[#This Row],[3]],1.8)</f>
        <v>#VALUE!</v>
      </c>
      <c r="M409" s="42" t="str">
        <f>IFERROR(INDEX(Matches!$W:$W,MATCH(L409,Matches!$B:$B,0)),"-")</f>
        <v>-</v>
      </c>
      <c r="N409" s="42" t="str">
        <f>IFERROR(INDEX(Matches!$X:$X,MATCH(L409,Matches!$B:$B,0)),"-")</f>
        <v>-</v>
      </c>
      <c r="O409" s="42" t="str">
        <f>IFERROR(INDEX(Matches!$Y:$Y,MATCH(L409,Matches!$B:$B,0)),"-")</f>
        <v>-</v>
      </c>
      <c r="P409" s="42">
        <f t="shared" si="13"/>
        <v>0</v>
      </c>
      <c r="Q409" s="55" t="str">
        <f>IFERROR(INDEX('HT(Away) %'!K:K,MATCH(L409,'HT(Away) %'!$A:$A,0)),"-")</f>
        <v>-</v>
      </c>
      <c r="R409" s="55" t="str">
        <f>IFERROR(INDEX('HT(Away) %'!M:M,MATCH(L409,'HT(Away) %'!$A:$A,0)),"-")</f>
        <v>-</v>
      </c>
      <c r="S409" s="82" t="e">
        <f>IF(#REF! = "-", "-",IF(#REF! &gt;#REF!, "Casa Vence", IF(#REF! &lt;#REF!, "Fora Vence", "Jogo Parelho")))</f>
        <v>#REF!</v>
      </c>
      <c r="T409" s="82"/>
      <c r="U409" s="82"/>
      <c r="V409" s="82"/>
    </row>
    <row r="410" spans="3:22" ht="16.5" thickTop="1" thickBot="1" x14ac:dyDescent="0.3">
      <c r="C410" s="42" t="str">
        <f>IFERROR(INDEX(Jogos!A:A,MATCH(J410,Jogos!$J:$J,0)),"-")</f>
        <v>-</v>
      </c>
      <c r="D410" s="55" t="str">
        <f>IFERROR(INDEX('HT(Home) %'!M:M,MATCH(J410,'HT(Home) %'!$A:$A,0)),"-")</f>
        <v>-</v>
      </c>
      <c r="E410" s="55" t="str">
        <f>IFERROR(INDEX('HT(Home) %'!K:K,MATCH(J410,'HT(Home) %'!$A:$A,0)),"-")</f>
        <v>-</v>
      </c>
      <c r="F410" s="42">
        <f t="shared" si="12"/>
        <v>0</v>
      </c>
      <c r="G410" s="42" t="str">
        <f>IFERROR(INDEX(Matches!$N:$N,MATCH(J410,Matches!$B:$B,0)),"-")</f>
        <v>-</v>
      </c>
      <c r="H410" s="42" t="str">
        <f>IFERROR(INDEX(Matches!$O:$O,MATCH(J410,Matches!$B:$B,0)),"-")</f>
        <v>-</v>
      </c>
      <c r="I410" s="42" t="str">
        <f>IFERROR(INDEX(Matches!$P:$P,MATCH(J410,Matches!$B:$B,0)),"-")</f>
        <v>-</v>
      </c>
      <c r="J410" s="42" t="e">
        <f>INDEX(Jogos[[#This Row],[Column1]],1.8)</f>
        <v>#VALUE!</v>
      </c>
      <c r="K410" s="61" t="e">
        <f>INDEX(Jogos[[#This Row],[2]],1.8)</f>
        <v>#VALUE!</v>
      </c>
      <c r="L410" s="42" t="e">
        <f>INDEX(Jogos[[#This Row],[3]],1.8)</f>
        <v>#VALUE!</v>
      </c>
      <c r="M410" s="42" t="str">
        <f>IFERROR(INDEX(Matches!$W:$W,MATCH(L410,Matches!$B:$B,0)),"-")</f>
        <v>-</v>
      </c>
      <c r="N410" s="42" t="str">
        <f>IFERROR(INDEX(Matches!$X:$X,MATCH(L410,Matches!$B:$B,0)),"-")</f>
        <v>-</v>
      </c>
      <c r="O410" s="42" t="str">
        <f>IFERROR(INDEX(Matches!$Y:$Y,MATCH(L410,Matches!$B:$B,0)),"-")</f>
        <v>-</v>
      </c>
      <c r="P410" s="42">
        <f t="shared" si="13"/>
        <v>0</v>
      </c>
      <c r="Q410" s="55" t="str">
        <f>IFERROR(INDEX('HT(Away) %'!K:K,MATCH(L410,'HT(Away) %'!$A:$A,0)),"-")</f>
        <v>-</v>
      </c>
      <c r="R410" s="55" t="str">
        <f>IFERROR(INDEX('HT(Away) %'!M:M,MATCH(L410,'HT(Away) %'!$A:$A,0)),"-")</f>
        <v>-</v>
      </c>
      <c r="S410" s="82" t="e">
        <f>IF(#REF! = "-", "-",IF(#REF! &gt;#REF!, "Casa Vence", IF(#REF! &lt;#REF!, "Fora Vence", "Jogo Parelho")))</f>
        <v>#REF!</v>
      </c>
      <c r="T410" s="82"/>
      <c r="U410" s="82"/>
      <c r="V410" s="82"/>
    </row>
    <row r="411" spans="3:22" ht="16.5" thickTop="1" thickBot="1" x14ac:dyDescent="0.3">
      <c r="C411" s="42" t="str">
        <f>IFERROR(INDEX(Jogos!A:A,MATCH(J411,Jogos!$J:$J,0)),"-")</f>
        <v>-</v>
      </c>
      <c r="D411" s="55" t="str">
        <f>IFERROR(INDEX('HT(Home) %'!M:M,MATCH(J411,'HT(Home) %'!$A:$A,0)),"-")</f>
        <v>-</v>
      </c>
      <c r="E411" s="55" t="str">
        <f>IFERROR(INDEX('HT(Home) %'!K:K,MATCH(J411,'HT(Home) %'!$A:$A,0)),"-")</f>
        <v>-</v>
      </c>
      <c r="F411" s="42">
        <f t="shared" si="12"/>
        <v>0</v>
      </c>
      <c r="G411" s="42" t="str">
        <f>IFERROR(INDEX(Matches!$N:$N,MATCH(J411,Matches!$B:$B,0)),"-")</f>
        <v>-</v>
      </c>
      <c r="H411" s="42" t="str">
        <f>IFERROR(INDEX(Matches!$O:$O,MATCH(J411,Matches!$B:$B,0)),"-")</f>
        <v>-</v>
      </c>
      <c r="I411" s="42" t="str">
        <f>IFERROR(INDEX(Matches!$P:$P,MATCH(J411,Matches!$B:$B,0)),"-")</f>
        <v>-</v>
      </c>
      <c r="J411" s="42" t="e">
        <f>INDEX(Jogos[[#This Row],[Column1]],1.8)</f>
        <v>#VALUE!</v>
      </c>
      <c r="K411" s="61" t="e">
        <f>INDEX(Jogos[[#This Row],[2]],1.8)</f>
        <v>#VALUE!</v>
      </c>
      <c r="L411" s="42" t="e">
        <f>INDEX(Jogos[[#This Row],[3]],1.8)</f>
        <v>#VALUE!</v>
      </c>
      <c r="M411" s="42" t="str">
        <f>IFERROR(INDEX(Matches!$W:$W,MATCH(L411,Matches!$B:$B,0)),"-")</f>
        <v>-</v>
      </c>
      <c r="N411" s="42" t="str">
        <f>IFERROR(INDEX(Matches!$X:$X,MATCH(L411,Matches!$B:$B,0)),"-")</f>
        <v>-</v>
      </c>
      <c r="O411" s="42" t="str">
        <f>IFERROR(INDEX(Matches!$Y:$Y,MATCH(L411,Matches!$B:$B,0)),"-")</f>
        <v>-</v>
      </c>
      <c r="P411" s="42">
        <f t="shared" si="13"/>
        <v>0</v>
      </c>
      <c r="Q411" s="55" t="str">
        <f>IFERROR(INDEX('HT(Away) %'!K:K,MATCH(L411,'HT(Away) %'!$A:$A,0)),"-")</f>
        <v>-</v>
      </c>
      <c r="R411" s="55" t="str">
        <f>IFERROR(INDEX('HT(Away) %'!M:M,MATCH(L411,'HT(Away) %'!$A:$A,0)),"-")</f>
        <v>-</v>
      </c>
      <c r="S411" s="82" t="e">
        <f>IF(#REF! = "-", "-",IF(#REF! &gt;#REF!, "Casa Vence", IF(#REF! &lt;#REF!, "Fora Vence", "Jogo Parelho")))</f>
        <v>#REF!</v>
      </c>
      <c r="T411" s="82"/>
      <c r="U411" s="82"/>
      <c r="V411" s="82"/>
    </row>
    <row r="412" spans="3:22" ht="16.5" thickTop="1" thickBot="1" x14ac:dyDescent="0.3">
      <c r="C412" s="42" t="str">
        <f>IFERROR(INDEX(Jogos!A:A,MATCH(J412,Jogos!$J:$J,0)),"-")</f>
        <v>-</v>
      </c>
      <c r="D412" s="55" t="str">
        <f>IFERROR(INDEX('HT(Home) %'!M:M,MATCH(J412,'HT(Home) %'!$A:$A,0)),"-")</f>
        <v>-</v>
      </c>
      <c r="E412" s="55" t="str">
        <f>IFERROR(INDEX('HT(Home) %'!K:K,MATCH(J412,'HT(Home) %'!$A:$A,0)),"-")</f>
        <v>-</v>
      </c>
      <c r="F412" s="42">
        <f t="shared" si="12"/>
        <v>0</v>
      </c>
      <c r="G412" s="42" t="str">
        <f>IFERROR(INDEX(Matches!$N:$N,MATCH(J412,Matches!$B:$B,0)),"-")</f>
        <v>-</v>
      </c>
      <c r="H412" s="42" t="str">
        <f>IFERROR(INDEX(Matches!$O:$O,MATCH(J412,Matches!$B:$B,0)),"-")</f>
        <v>-</v>
      </c>
      <c r="I412" s="42" t="str">
        <f>IFERROR(INDEX(Matches!$P:$P,MATCH(J412,Matches!$B:$B,0)),"-")</f>
        <v>-</v>
      </c>
      <c r="J412" s="42" t="e">
        <f>INDEX(Jogos[[#This Row],[Column1]],1.8)</f>
        <v>#VALUE!</v>
      </c>
      <c r="K412" s="61" t="e">
        <f>INDEX(Jogos[[#This Row],[2]],1.8)</f>
        <v>#VALUE!</v>
      </c>
      <c r="L412" s="42" t="e">
        <f>INDEX(Jogos[[#This Row],[3]],1.8)</f>
        <v>#VALUE!</v>
      </c>
      <c r="M412" s="42" t="str">
        <f>IFERROR(INDEX(Matches!$W:$W,MATCH(L412,Matches!$B:$B,0)),"-")</f>
        <v>-</v>
      </c>
      <c r="N412" s="42" t="str">
        <f>IFERROR(INDEX(Matches!$X:$X,MATCH(L412,Matches!$B:$B,0)),"-")</f>
        <v>-</v>
      </c>
      <c r="O412" s="42" t="str">
        <f>IFERROR(INDEX(Matches!$Y:$Y,MATCH(L412,Matches!$B:$B,0)),"-")</f>
        <v>-</v>
      </c>
      <c r="P412" s="42">
        <f t="shared" si="13"/>
        <v>0</v>
      </c>
      <c r="Q412" s="55" t="str">
        <f>IFERROR(INDEX('HT(Away) %'!K:K,MATCH(L412,'HT(Away) %'!$A:$A,0)),"-")</f>
        <v>-</v>
      </c>
      <c r="R412" s="55" t="str">
        <f>IFERROR(INDEX('HT(Away) %'!M:M,MATCH(L412,'HT(Away) %'!$A:$A,0)),"-")</f>
        <v>-</v>
      </c>
      <c r="S412" s="82" t="e">
        <f>IF(#REF! = "-", "-",IF(#REF! &gt;#REF!, "Casa Vence", IF(#REF! &lt;#REF!, "Fora Vence", "Jogo Parelho")))</f>
        <v>#REF!</v>
      </c>
      <c r="T412" s="82"/>
      <c r="U412" s="82"/>
      <c r="V412" s="82"/>
    </row>
    <row r="413" spans="3:22" ht="16.5" thickTop="1" thickBot="1" x14ac:dyDescent="0.3">
      <c r="C413" s="42" t="str">
        <f>IFERROR(INDEX(Jogos!A:A,MATCH(J413,Jogos!$J:$J,0)),"-")</f>
        <v>-</v>
      </c>
      <c r="D413" s="55" t="str">
        <f>IFERROR(INDEX('HT(Home) %'!M:M,MATCH(J413,'HT(Home) %'!$A:$A,0)),"-")</f>
        <v>-</v>
      </c>
      <c r="E413" s="55" t="str">
        <f>IFERROR(INDEX('HT(Home) %'!K:K,MATCH(J413,'HT(Home) %'!$A:$A,0)),"-")</f>
        <v>-</v>
      </c>
      <c r="F413" s="42">
        <f t="shared" si="12"/>
        <v>0</v>
      </c>
      <c r="G413" s="42" t="str">
        <f>IFERROR(INDEX(Matches!$N:$N,MATCH(J413,Matches!$B:$B,0)),"-")</f>
        <v>-</v>
      </c>
      <c r="H413" s="42" t="str">
        <f>IFERROR(INDEX(Matches!$O:$O,MATCH(J413,Matches!$B:$B,0)),"-")</f>
        <v>-</v>
      </c>
      <c r="I413" s="42" t="str">
        <f>IFERROR(INDEX(Matches!$P:$P,MATCH(J413,Matches!$B:$B,0)),"-")</f>
        <v>-</v>
      </c>
      <c r="J413" s="42" t="e">
        <f>INDEX(Jogos[[#This Row],[Column1]],1.8)</f>
        <v>#VALUE!</v>
      </c>
      <c r="K413" s="61" t="e">
        <f>INDEX(Jogos[[#This Row],[2]],1.8)</f>
        <v>#VALUE!</v>
      </c>
      <c r="L413" s="42" t="e">
        <f>INDEX(Jogos[[#This Row],[3]],1.8)</f>
        <v>#VALUE!</v>
      </c>
      <c r="M413" s="42" t="str">
        <f>IFERROR(INDEX(Matches!$W:$W,MATCH(L413,Matches!$B:$B,0)),"-")</f>
        <v>-</v>
      </c>
      <c r="N413" s="42" t="str">
        <f>IFERROR(INDEX(Matches!$X:$X,MATCH(L413,Matches!$B:$B,0)),"-")</f>
        <v>-</v>
      </c>
      <c r="O413" s="42" t="str">
        <f>IFERROR(INDEX(Matches!$Y:$Y,MATCH(L413,Matches!$B:$B,0)),"-")</f>
        <v>-</v>
      </c>
      <c r="P413" s="42">
        <f t="shared" si="13"/>
        <v>0</v>
      </c>
      <c r="Q413" s="55" t="str">
        <f>IFERROR(INDEX('HT(Away) %'!K:K,MATCH(L413,'HT(Away) %'!$A:$A,0)),"-")</f>
        <v>-</v>
      </c>
      <c r="R413" s="55" t="str">
        <f>IFERROR(INDEX('HT(Away) %'!M:M,MATCH(L413,'HT(Away) %'!$A:$A,0)),"-")</f>
        <v>-</v>
      </c>
      <c r="S413" s="82" t="e">
        <f>IF(#REF! = "-", "-",IF(#REF! &gt;#REF!, "Casa Vence", IF(#REF! &lt;#REF!, "Fora Vence", "Jogo Parelho")))</f>
        <v>#REF!</v>
      </c>
      <c r="T413" s="82"/>
      <c r="U413" s="82"/>
      <c r="V413" s="82"/>
    </row>
    <row r="414" spans="3:22" ht="16.5" thickTop="1" thickBot="1" x14ac:dyDescent="0.3">
      <c r="C414" s="42" t="str">
        <f>IFERROR(INDEX(Jogos!A:A,MATCH(J414,Jogos!$J:$J,0)),"-")</f>
        <v>-</v>
      </c>
      <c r="D414" s="55" t="str">
        <f>IFERROR(INDEX('HT(Home) %'!M:M,MATCH(J414,'HT(Home) %'!$A:$A,0)),"-")</f>
        <v>-</v>
      </c>
      <c r="E414" s="55" t="str">
        <f>IFERROR(INDEX('HT(Home) %'!K:K,MATCH(J414,'HT(Home) %'!$A:$A,0)),"-")</f>
        <v>-</v>
      </c>
      <c r="F414" s="42">
        <f t="shared" si="12"/>
        <v>0</v>
      </c>
      <c r="G414" s="42" t="str">
        <f>IFERROR(INDEX(Matches!$N:$N,MATCH(J414,Matches!$B:$B,0)),"-")</f>
        <v>-</v>
      </c>
      <c r="H414" s="42" t="str">
        <f>IFERROR(INDEX(Matches!$O:$O,MATCH(J414,Matches!$B:$B,0)),"-")</f>
        <v>-</v>
      </c>
      <c r="I414" s="42" t="str">
        <f>IFERROR(INDEX(Matches!$P:$P,MATCH(J414,Matches!$B:$B,0)),"-")</f>
        <v>-</v>
      </c>
      <c r="J414" s="42" t="e">
        <f>INDEX(Jogos[[#This Row],[Column1]],1.8)</f>
        <v>#VALUE!</v>
      </c>
      <c r="K414" s="61" t="e">
        <f>INDEX(Jogos[[#This Row],[2]],1.8)</f>
        <v>#VALUE!</v>
      </c>
      <c r="L414" s="42" t="e">
        <f>INDEX(Jogos[[#This Row],[3]],1.8)</f>
        <v>#VALUE!</v>
      </c>
      <c r="M414" s="42" t="str">
        <f>IFERROR(INDEX(Matches!$W:$W,MATCH(L414,Matches!$B:$B,0)),"-")</f>
        <v>-</v>
      </c>
      <c r="N414" s="42" t="str">
        <f>IFERROR(INDEX(Matches!$X:$X,MATCH(L414,Matches!$B:$B,0)),"-")</f>
        <v>-</v>
      </c>
      <c r="O414" s="42" t="str">
        <f>IFERROR(INDEX(Matches!$Y:$Y,MATCH(L414,Matches!$B:$B,0)),"-")</f>
        <v>-</v>
      </c>
      <c r="P414" s="42">
        <f t="shared" si="13"/>
        <v>0</v>
      </c>
      <c r="Q414" s="55" t="str">
        <f>IFERROR(INDEX('HT(Away) %'!K:K,MATCH(L414,'HT(Away) %'!$A:$A,0)),"-")</f>
        <v>-</v>
      </c>
      <c r="R414" s="55" t="str">
        <f>IFERROR(INDEX('HT(Away) %'!M:M,MATCH(L414,'HT(Away) %'!$A:$A,0)),"-")</f>
        <v>-</v>
      </c>
      <c r="S414" s="82" t="e">
        <f>IF(#REF! = "-", "-",IF(#REF! &gt;#REF!, "Casa Vence", IF(#REF! &lt;#REF!, "Fora Vence", "Jogo Parelho")))</f>
        <v>#REF!</v>
      </c>
      <c r="T414" s="82"/>
      <c r="U414" s="82"/>
      <c r="V414" s="82"/>
    </row>
    <row r="415" spans="3:22" ht="16.5" thickTop="1" thickBot="1" x14ac:dyDescent="0.3">
      <c r="C415" s="42" t="str">
        <f>IFERROR(INDEX(Jogos!A:A,MATCH(J415,Jogos!$J:$J,0)),"-")</f>
        <v>-</v>
      </c>
      <c r="D415" s="55" t="str">
        <f>IFERROR(INDEX('HT(Home) %'!M:M,MATCH(J415,'HT(Home) %'!$A:$A,0)),"-")</f>
        <v>-</v>
      </c>
      <c r="E415" s="55" t="str">
        <f>IFERROR(INDEX('HT(Home) %'!K:K,MATCH(J415,'HT(Home) %'!$A:$A,0)),"-")</f>
        <v>-</v>
      </c>
      <c r="F415" s="42">
        <f t="shared" si="12"/>
        <v>0</v>
      </c>
      <c r="G415" s="42" t="str">
        <f>IFERROR(INDEX(Matches!$N:$N,MATCH(J415,Matches!$B:$B,0)),"-")</f>
        <v>-</v>
      </c>
      <c r="H415" s="42" t="str">
        <f>IFERROR(INDEX(Matches!$O:$O,MATCH(J415,Matches!$B:$B,0)),"-")</f>
        <v>-</v>
      </c>
      <c r="I415" s="42" t="str">
        <f>IFERROR(INDEX(Matches!$P:$P,MATCH(J415,Matches!$B:$B,0)),"-")</f>
        <v>-</v>
      </c>
      <c r="J415" s="42" t="e">
        <f>INDEX(Jogos[[#This Row],[Column1]],1.8)</f>
        <v>#VALUE!</v>
      </c>
      <c r="K415" s="61" t="e">
        <f>INDEX(Jogos[[#This Row],[2]],1.8)</f>
        <v>#VALUE!</v>
      </c>
      <c r="L415" s="42" t="e">
        <f>INDEX(Jogos[[#This Row],[3]],1.8)</f>
        <v>#VALUE!</v>
      </c>
      <c r="M415" s="42" t="str">
        <f>IFERROR(INDEX(Matches!$W:$W,MATCH(L415,Matches!$B:$B,0)),"-")</f>
        <v>-</v>
      </c>
      <c r="N415" s="42" t="str">
        <f>IFERROR(INDEX(Matches!$X:$X,MATCH(L415,Matches!$B:$B,0)),"-")</f>
        <v>-</v>
      </c>
      <c r="O415" s="42" t="str">
        <f>IFERROR(INDEX(Matches!$Y:$Y,MATCH(L415,Matches!$B:$B,0)),"-")</f>
        <v>-</v>
      </c>
      <c r="P415" s="42">
        <f t="shared" si="13"/>
        <v>0</v>
      </c>
      <c r="Q415" s="55" t="str">
        <f>IFERROR(INDEX('HT(Away) %'!K:K,MATCH(L415,'HT(Away) %'!$A:$A,0)),"-")</f>
        <v>-</v>
      </c>
      <c r="R415" s="55" t="str">
        <f>IFERROR(INDEX('HT(Away) %'!M:M,MATCH(L415,'HT(Away) %'!$A:$A,0)),"-")</f>
        <v>-</v>
      </c>
      <c r="S415" s="82" t="e">
        <f>IF(#REF! = "-", "-",IF(#REF! &gt;#REF!, "Casa Vence", IF(#REF! &lt;#REF!, "Fora Vence", "Jogo Parelho")))</f>
        <v>#REF!</v>
      </c>
      <c r="T415" s="82"/>
      <c r="U415" s="82"/>
      <c r="V415" s="82"/>
    </row>
    <row r="416" spans="3:22" ht="16.5" thickTop="1" thickBot="1" x14ac:dyDescent="0.3">
      <c r="C416" s="42" t="str">
        <f>IFERROR(INDEX(Jogos!A:A,MATCH(J416,Jogos!$J:$J,0)),"-")</f>
        <v>-</v>
      </c>
      <c r="D416" s="55" t="str">
        <f>IFERROR(INDEX('HT(Home) %'!M:M,MATCH(J416,'HT(Home) %'!$A:$A,0)),"-")</f>
        <v>-</v>
      </c>
      <c r="E416" s="55" t="str">
        <f>IFERROR(INDEX('HT(Home) %'!K:K,MATCH(J416,'HT(Home) %'!$A:$A,0)),"-")</f>
        <v>-</v>
      </c>
      <c r="F416" s="42">
        <f t="shared" si="12"/>
        <v>0</v>
      </c>
      <c r="G416" s="42" t="str">
        <f>IFERROR(INDEX(Matches!$N:$N,MATCH(J416,Matches!$B:$B,0)),"-")</f>
        <v>-</v>
      </c>
      <c r="H416" s="42" t="str">
        <f>IFERROR(INDEX(Matches!$O:$O,MATCH(J416,Matches!$B:$B,0)),"-")</f>
        <v>-</v>
      </c>
      <c r="I416" s="42" t="str">
        <f>IFERROR(INDEX(Matches!$P:$P,MATCH(J416,Matches!$B:$B,0)),"-")</f>
        <v>-</v>
      </c>
      <c r="J416" s="42" t="e">
        <f>INDEX(Jogos[[#This Row],[Column1]],1.8)</f>
        <v>#VALUE!</v>
      </c>
      <c r="K416" s="61" t="e">
        <f>INDEX(Jogos[[#This Row],[2]],1.8)</f>
        <v>#VALUE!</v>
      </c>
      <c r="L416" s="42" t="e">
        <f>INDEX(Jogos[[#This Row],[3]],1.8)</f>
        <v>#VALUE!</v>
      </c>
      <c r="M416" s="42" t="str">
        <f>IFERROR(INDEX(Matches!$W:$W,MATCH(L416,Matches!$B:$B,0)),"-")</f>
        <v>-</v>
      </c>
      <c r="N416" s="42" t="str">
        <f>IFERROR(INDEX(Matches!$X:$X,MATCH(L416,Matches!$B:$B,0)),"-")</f>
        <v>-</v>
      </c>
      <c r="O416" s="42" t="str">
        <f>IFERROR(INDEX(Matches!$Y:$Y,MATCH(L416,Matches!$B:$B,0)),"-")</f>
        <v>-</v>
      </c>
      <c r="P416" s="42">
        <f t="shared" si="13"/>
        <v>0</v>
      </c>
      <c r="Q416" s="55" t="str">
        <f>IFERROR(INDEX('HT(Away) %'!K:K,MATCH(L416,'HT(Away) %'!$A:$A,0)),"-")</f>
        <v>-</v>
      </c>
      <c r="R416" s="55" t="str">
        <f>IFERROR(INDEX('HT(Away) %'!M:M,MATCH(L416,'HT(Away) %'!$A:$A,0)),"-")</f>
        <v>-</v>
      </c>
      <c r="S416" s="82" t="e">
        <f>IF(#REF! = "-", "-",IF(#REF! &gt;#REF!, "Casa Vence", IF(#REF! &lt;#REF!, "Fora Vence", "Jogo Parelho")))</f>
        <v>#REF!</v>
      </c>
      <c r="T416" s="82"/>
      <c r="U416" s="82"/>
      <c r="V416" s="82"/>
    </row>
    <row r="417" spans="3:22" ht="16.5" thickTop="1" thickBot="1" x14ac:dyDescent="0.3">
      <c r="C417" s="42" t="str">
        <f>IFERROR(INDEX(Jogos!A:A,MATCH(J417,Jogos!$J:$J,0)),"-")</f>
        <v>-</v>
      </c>
      <c r="D417" s="55" t="str">
        <f>IFERROR(INDEX('HT(Home) %'!M:M,MATCH(J417,'HT(Home) %'!$A:$A,0)),"-")</f>
        <v>-</v>
      </c>
      <c r="E417" s="55" t="str">
        <f>IFERROR(INDEX('HT(Home) %'!K:K,MATCH(J417,'HT(Home) %'!$A:$A,0)),"-")</f>
        <v>-</v>
      </c>
      <c r="F417" s="42">
        <f t="shared" si="12"/>
        <v>0</v>
      </c>
      <c r="G417" s="42" t="str">
        <f>IFERROR(INDEX(Matches!$N:$N,MATCH(J417,Matches!$B:$B,0)),"-")</f>
        <v>-</v>
      </c>
      <c r="H417" s="42" t="str">
        <f>IFERROR(INDEX(Matches!$O:$O,MATCH(J417,Matches!$B:$B,0)),"-")</f>
        <v>-</v>
      </c>
      <c r="I417" s="42" t="str">
        <f>IFERROR(INDEX(Matches!$P:$P,MATCH(J417,Matches!$B:$B,0)),"-")</f>
        <v>-</v>
      </c>
      <c r="J417" s="42" t="e">
        <f>INDEX(Jogos[[#This Row],[Column1]],1.8)</f>
        <v>#VALUE!</v>
      </c>
      <c r="K417" s="61" t="e">
        <f>INDEX(Jogos[[#This Row],[2]],1.8)</f>
        <v>#VALUE!</v>
      </c>
      <c r="L417" s="42" t="e">
        <f>INDEX(Jogos[[#This Row],[3]],1.8)</f>
        <v>#VALUE!</v>
      </c>
      <c r="M417" s="42" t="str">
        <f>IFERROR(INDEX(Matches!$W:$W,MATCH(L417,Matches!$B:$B,0)),"-")</f>
        <v>-</v>
      </c>
      <c r="N417" s="42" t="str">
        <f>IFERROR(INDEX(Matches!$X:$X,MATCH(L417,Matches!$B:$B,0)),"-")</f>
        <v>-</v>
      </c>
      <c r="O417" s="42" t="str">
        <f>IFERROR(INDEX(Matches!$Y:$Y,MATCH(L417,Matches!$B:$B,0)),"-")</f>
        <v>-</v>
      </c>
      <c r="P417" s="42">
        <f t="shared" si="13"/>
        <v>0</v>
      </c>
      <c r="Q417" s="55" t="str">
        <f>IFERROR(INDEX('HT(Away) %'!K:K,MATCH(L417,'HT(Away) %'!$A:$A,0)),"-")</f>
        <v>-</v>
      </c>
      <c r="R417" s="55" t="str">
        <f>IFERROR(INDEX('HT(Away) %'!M:M,MATCH(L417,'HT(Away) %'!$A:$A,0)),"-")</f>
        <v>-</v>
      </c>
      <c r="S417" s="82" t="e">
        <f>IF(#REF! = "-", "-",IF(#REF! &gt;#REF!, "Casa Vence", IF(#REF! &lt;#REF!, "Fora Vence", "Jogo Parelho")))</f>
        <v>#REF!</v>
      </c>
      <c r="T417" s="82"/>
      <c r="U417" s="82"/>
      <c r="V417" s="82"/>
    </row>
    <row r="418" spans="3:22" ht="16.5" thickTop="1" thickBot="1" x14ac:dyDescent="0.3">
      <c r="C418" s="42" t="str">
        <f>IFERROR(INDEX(Jogos!A:A,MATCH(J418,Jogos!$J:$J,0)),"-")</f>
        <v>-</v>
      </c>
      <c r="D418" s="55" t="str">
        <f>IFERROR(INDEX('HT(Home) %'!M:M,MATCH(J418,'HT(Home) %'!$A:$A,0)),"-")</f>
        <v>-</v>
      </c>
      <c r="E418" s="55" t="str">
        <f>IFERROR(INDEX('HT(Home) %'!K:K,MATCH(J418,'HT(Home) %'!$A:$A,0)),"-")</f>
        <v>-</v>
      </c>
      <c r="F418" s="42">
        <f t="shared" si="12"/>
        <v>0</v>
      </c>
      <c r="G418" s="42" t="str">
        <f>IFERROR(INDEX(Matches!$N:$N,MATCH(J418,Matches!$B:$B,0)),"-")</f>
        <v>-</v>
      </c>
      <c r="H418" s="42" t="str">
        <f>IFERROR(INDEX(Matches!$O:$O,MATCH(J418,Matches!$B:$B,0)),"-")</f>
        <v>-</v>
      </c>
      <c r="I418" s="42" t="str">
        <f>IFERROR(INDEX(Matches!$P:$P,MATCH(J418,Matches!$B:$B,0)),"-")</f>
        <v>-</v>
      </c>
      <c r="J418" s="42" t="e">
        <f>INDEX(Jogos[[#This Row],[Column1]],1.8)</f>
        <v>#VALUE!</v>
      </c>
      <c r="K418" s="61" t="e">
        <f>INDEX(Jogos[[#This Row],[2]],1.8)</f>
        <v>#VALUE!</v>
      </c>
      <c r="L418" s="42" t="e">
        <f>INDEX(Jogos[[#This Row],[3]],1.8)</f>
        <v>#VALUE!</v>
      </c>
      <c r="M418" s="42" t="str">
        <f>IFERROR(INDEX(Matches!$W:$W,MATCH(L418,Matches!$B:$B,0)),"-")</f>
        <v>-</v>
      </c>
      <c r="N418" s="42" t="str">
        <f>IFERROR(INDEX(Matches!$X:$X,MATCH(L418,Matches!$B:$B,0)),"-")</f>
        <v>-</v>
      </c>
      <c r="O418" s="42" t="str">
        <f>IFERROR(INDEX(Matches!$Y:$Y,MATCH(L418,Matches!$B:$B,0)),"-")</f>
        <v>-</v>
      </c>
      <c r="P418" s="42">
        <f t="shared" si="13"/>
        <v>0</v>
      </c>
      <c r="Q418" s="55" t="str">
        <f>IFERROR(INDEX('HT(Away) %'!K:K,MATCH(L418,'HT(Away) %'!$A:$A,0)),"-")</f>
        <v>-</v>
      </c>
      <c r="R418" s="55" t="str">
        <f>IFERROR(INDEX('HT(Away) %'!M:M,MATCH(L418,'HT(Away) %'!$A:$A,0)),"-")</f>
        <v>-</v>
      </c>
      <c r="S418" s="82" t="e">
        <f>IF(#REF! = "-", "-",IF(#REF! &gt;#REF!, "Casa Vence", IF(#REF! &lt;#REF!, "Fora Vence", "Jogo Parelho")))</f>
        <v>#REF!</v>
      </c>
      <c r="T418" s="82"/>
      <c r="U418" s="82"/>
      <c r="V418" s="82"/>
    </row>
    <row r="419" spans="3:22" ht="16.5" thickTop="1" thickBot="1" x14ac:dyDescent="0.3">
      <c r="C419" s="42" t="str">
        <f>IFERROR(INDEX(Jogos!A:A,MATCH(J419,Jogos!$J:$J,0)),"-")</f>
        <v>-</v>
      </c>
      <c r="D419" s="55" t="str">
        <f>IFERROR(INDEX('HT(Home) %'!M:M,MATCH(J419,'HT(Home) %'!$A:$A,0)),"-")</f>
        <v>-</v>
      </c>
      <c r="E419" s="55" t="str">
        <f>IFERROR(INDEX('HT(Home) %'!K:K,MATCH(J419,'HT(Home) %'!$A:$A,0)),"-")</f>
        <v>-</v>
      </c>
      <c r="F419" s="42">
        <f t="shared" si="12"/>
        <v>0</v>
      </c>
      <c r="G419" s="42" t="str">
        <f>IFERROR(INDEX(Matches!$N:$N,MATCH(J419,Matches!$B:$B,0)),"-")</f>
        <v>-</v>
      </c>
      <c r="H419" s="42" t="str">
        <f>IFERROR(INDEX(Matches!$O:$O,MATCH(J419,Matches!$B:$B,0)),"-")</f>
        <v>-</v>
      </c>
      <c r="I419" s="42" t="str">
        <f>IFERROR(INDEX(Matches!$P:$P,MATCH(J419,Matches!$B:$B,0)),"-")</f>
        <v>-</v>
      </c>
      <c r="J419" s="42" t="e">
        <f>INDEX(Jogos[[#This Row],[Column1]],1.8)</f>
        <v>#VALUE!</v>
      </c>
      <c r="K419" s="61" t="e">
        <f>INDEX(Jogos[[#This Row],[2]],1.8)</f>
        <v>#VALUE!</v>
      </c>
      <c r="L419" s="42" t="e">
        <f>INDEX(Jogos[[#This Row],[3]],1.8)</f>
        <v>#VALUE!</v>
      </c>
      <c r="M419" s="42" t="str">
        <f>IFERROR(INDEX(Matches!$W:$W,MATCH(L419,Matches!$B:$B,0)),"-")</f>
        <v>-</v>
      </c>
      <c r="N419" s="42" t="str">
        <f>IFERROR(INDEX(Matches!$X:$X,MATCH(L419,Matches!$B:$B,0)),"-")</f>
        <v>-</v>
      </c>
      <c r="O419" s="42" t="str">
        <f>IFERROR(INDEX(Matches!$Y:$Y,MATCH(L419,Matches!$B:$B,0)),"-")</f>
        <v>-</v>
      </c>
      <c r="P419" s="42">
        <f t="shared" si="13"/>
        <v>0</v>
      </c>
      <c r="Q419" s="55" t="str">
        <f>IFERROR(INDEX('HT(Away) %'!K:K,MATCH(L419,'HT(Away) %'!$A:$A,0)),"-")</f>
        <v>-</v>
      </c>
      <c r="R419" s="55" t="str">
        <f>IFERROR(INDEX('HT(Away) %'!M:M,MATCH(L419,'HT(Away) %'!$A:$A,0)),"-")</f>
        <v>-</v>
      </c>
      <c r="S419" s="82" t="e">
        <f>IF(#REF! = "-", "-",IF(#REF! &gt;#REF!, "Casa Vence", IF(#REF! &lt;#REF!, "Fora Vence", "Jogo Parelho")))</f>
        <v>#REF!</v>
      </c>
      <c r="T419" s="82"/>
      <c r="U419" s="82"/>
      <c r="V419" s="82"/>
    </row>
    <row r="420" spans="3:22" ht="16.5" thickTop="1" thickBot="1" x14ac:dyDescent="0.3">
      <c r="C420" s="42" t="str">
        <f>IFERROR(INDEX(Jogos!A:A,MATCH(J420,Jogos!$J:$J,0)),"-")</f>
        <v>-</v>
      </c>
      <c r="D420" s="55" t="str">
        <f>IFERROR(INDEX('HT(Home) %'!M:M,MATCH(J420,'HT(Home) %'!$A:$A,0)),"-")</f>
        <v>-</v>
      </c>
      <c r="E420" s="55" t="str">
        <f>IFERROR(INDEX('HT(Home) %'!K:K,MATCH(J420,'HT(Home) %'!$A:$A,0)),"-")</f>
        <v>-</v>
      </c>
      <c r="F420" s="42">
        <f t="shared" si="12"/>
        <v>0</v>
      </c>
      <c r="G420" s="42" t="str">
        <f>IFERROR(INDEX(Matches!$N:$N,MATCH(J420,Matches!$B:$B,0)),"-")</f>
        <v>-</v>
      </c>
      <c r="H420" s="42" t="str">
        <f>IFERROR(INDEX(Matches!$O:$O,MATCH(J420,Matches!$B:$B,0)),"-")</f>
        <v>-</v>
      </c>
      <c r="I420" s="42" t="str">
        <f>IFERROR(INDEX(Matches!$P:$P,MATCH(J420,Matches!$B:$B,0)),"-")</f>
        <v>-</v>
      </c>
      <c r="J420" s="42" t="e">
        <f>INDEX(Jogos[[#This Row],[Column1]],1.8)</f>
        <v>#VALUE!</v>
      </c>
      <c r="K420" s="61" t="e">
        <f>INDEX(Jogos[[#This Row],[2]],1.8)</f>
        <v>#VALUE!</v>
      </c>
      <c r="L420" s="42" t="e">
        <f>INDEX(Jogos[[#This Row],[3]],1.8)</f>
        <v>#VALUE!</v>
      </c>
      <c r="M420" s="42" t="str">
        <f>IFERROR(INDEX(Matches!$W:$W,MATCH(L420,Matches!$B:$B,0)),"-")</f>
        <v>-</v>
      </c>
      <c r="N420" s="42" t="str">
        <f>IFERROR(INDEX(Matches!$X:$X,MATCH(L420,Matches!$B:$B,0)),"-")</f>
        <v>-</v>
      </c>
      <c r="O420" s="42" t="str">
        <f>IFERROR(INDEX(Matches!$Y:$Y,MATCH(L420,Matches!$B:$B,0)),"-")</f>
        <v>-</v>
      </c>
      <c r="P420" s="42">
        <f t="shared" si="13"/>
        <v>0</v>
      </c>
      <c r="Q420" s="55" t="str">
        <f>IFERROR(INDEX('HT(Away) %'!K:K,MATCH(L420,'HT(Away) %'!$A:$A,0)),"-")</f>
        <v>-</v>
      </c>
      <c r="R420" s="55" t="str">
        <f>IFERROR(INDEX('HT(Away) %'!M:M,MATCH(L420,'HT(Away) %'!$A:$A,0)),"-")</f>
        <v>-</v>
      </c>
      <c r="S420" s="82" t="e">
        <f>IF(#REF! = "-", "-",IF(#REF! &gt;#REF!, "Casa Vence", IF(#REF! &lt;#REF!, "Fora Vence", "Jogo Parelho")))</f>
        <v>#REF!</v>
      </c>
      <c r="T420" s="82"/>
      <c r="U420" s="82"/>
      <c r="V420" s="82"/>
    </row>
    <row r="421" spans="3:22" ht="16.5" thickTop="1" thickBot="1" x14ac:dyDescent="0.3">
      <c r="C421" s="42" t="str">
        <f>IFERROR(INDEX(Jogos!A:A,MATCH(J421,Jogos!$J:$J,0)),"-")</f>
        <v>-</v>
      </c>
      <c r="D421" s="55" t="str">
        <f>IFERROR(INDEX('HT(Home) %'!M:M,MATCH(J421,'HT(Home) %'!$A:$A,0)),"-")</f>
        <v>-</v>
      </c>
      <c r="E421" s="55" t="str">
        <f>IFERROR(INDEX('HT(Home) %'!K:K,MATCH(J421,'HT(Home) %'!$A:$A,0)),"-")</f>
        <v>-</v>
      </c>
      <c r="F421" s="42">
        <f t="shared" si="12"/>
        <v>0</v>
      </c>
      <c r="G421" s="42" t="str">
        <f>IFERROR(INDEX(Matches!$N:$N,MATCH(J421,Matches!$B:$B,0)),"-")</f>
        <v>-</v>
      </c>
      <c r="H421" s="42" t="str">
        <f>IFERROR(INDEX(Matches!$O:$O,MATCH(J421,Matches!$B:$B,0)),"-")</f>
        <v>-</v>
      </c>
      <c r="I421" s="42" t="str">
        <f>IFERROR(INDEX(Matches!$P:$P,MATCH(J421,Matches!$B:$B,0)),"-")</f>
        <v>-</v>
      </c>
      <c r="J421" s="42" t="e">
        <f>INDEX(Jogos[[#This Row],[Column1]],1.8)</f>
        <v>#VALUE!</v>
      </c>
      <c r="K421" s="61" t="e">
        <f>INDEX(Jogos[[#This Row],[2]],1.8)</f>
        <v>#VALUE!</v>
      </c>
      <c r="L421" s="42" t="e">
        <f>INDEX(Jogos[[#This Row],[3]],1.8)</f>
        <v>#VALUE!</v>
      </c>
      <c r="M421" s="42" t="str">
        <f>IFERROR(INDEX(Matches!$W:$W,MATCH(L421,Matches!$B:$B,0)),"-")</f>
        <v>-</v>
      </c>
      <c r="N421" s="42" t="str">
        <f>IFERROR(INDEX(Matches!$X:$X,MATCH(L421,Matches!$B:$B,0)),"-")</f>
        <v>-</v>
      </c>
      <c r="O421" s="42" t="str">
        <f>IFERROR(INDEX(Matches!$Y:$Y,MATCH(L421,Matches!$B:$B,0)),"-")</f>
        <v>-</v>
      </c>
      <c r="P421" s="42">
        <f t="shared" si="13"/>
        <v>0</v>
      </c>
      <c r="Q421" s="55" t="str">
        <f>IFERROR(INDEX('HT(Away) %'!K:K,MATCH(L421,'HT(Away) %'!$A:$A,0)),"-")</f>
        <v>-</v>
      </c>
      <c r="R421" s="55" t="str">
        <f>IFERROR(INDEX('HT(Away) %'!M:M,MATCH(L421,'HT(Away) %'!$A:$A,0)),"-")</f>
        <v>-</v>
      </c>
      <c r="S421" s="82" t="e">
        <f>IF(#REF! = "-", "-",IF(#REF! &gt;#REF!, "Casa Vence", IF(#REF! &lt;#REF!, "Fora Vence", "Jogo Parelho")))</f>
        <v>#REF!</v>
      </c>
      <c r="T421" s="82"/>
      <c r="U421" s="82"/>
      <c r="V421" s="82"/>
    </row>
    <row r="422" spans="3:22" ht="16.5" thickTop="1" thickBot="1" x14ac:dyDescent="0.3">
      <c r="C422" s="42" t="str">
        <f>IFERROR(INDEX(Jogos!A:A,MATCH(J422,Jogos!$J:$J,0)),"-")</f>
        <v>-</v>
      </c>
      <c r="D422" s="55" t="str">
        <f>IFERROR(INDEX('HT(Home) %'!M:M,MATCH(J422,'HT(Home) %'!$A:$A,0)),"-")</f>
        <v>-</v>
      </c>
      <c r="E422" s="55" t="str">
        <f>IFERROR(INDEX('HT(Home) %'!K:K,MATCH(J422,'HT(Home) %'!$A:$A,0)),"-")</f>
        <v>-</v>
      </c>
      <c r="F422" s="42">
        <f t="shared" si="12"/>
        <v>0</v>
      </c>
      <c r="G422" s="42" t="str">
        <f>IFERROR(INDEX(Matches!$N:$N,MATCH(J422,Matches!$B:$B,0)),"-")</f>
        <v>-</v>
      </c>
      <c r="H422" s="42" t="str">
        <f>IFERROR(INDEX(Matches!$O:$O,MATCH(J422,Matches!$B:$B,0)),"-")</f>
        <v>-</v>
      </c>
      <c r="I422" s="42" t="str">
        <f>IFERROR(INDEX(Matches!$P:$P,MATCH(J422,Matches!$B:$B,0)),"-")</f>
        <v>-</v>
      </c>
      <c r="J422" s="42" t="e">
        <f>INDEX(Jogos[[#This Row],[Column1]],1.8)</f>
        <v>#VALUE!</v>
      </c>
      <c r="K422" s="61" t="e">
        <f>INDEX(Jogos[[#This Row],[2]],1.8)</f>
        <v>#VALUE!</v>
      </c>
      <c r="L422" s="42" t="e">
        <f>INDEX(Jogos[[#This Row],[3]],1.8)</f>
        <v>#VALUE!</v>
      </c>
      <c r="M422" s="42" t="str">
        <f>IFERROR(INDEX(Matches!$W:$W,MATCH(L422,Matches!$B:$B,0)),"-")</f>
        <v>-</v>
      </c>
      <c r="N422" s="42" t="str">
        <f>IFERROR(INDEX(Matches!$X:$X,MATCH(L422,Matches!$B:$B,0)),"-")</f>
        <v>-</v>
      </c>
      <c r="O422" s="42" t="str">
        <f>IFERROR(INDEX(Matches!$Y:$Y,MATCH(L422,Matches!$B:$B,0)),"-")</f>
        <v>-</v>
      </c>
      <c r="P422" s="42">
        <f t="shared" si="13"/>
        <v>0</v>
      </c>
      <c r="Q422" s="55" t="str">
        <f>IFERROR(INDEX('HT(Away) %'!K:K,MATCH(L422,'HT(Away) %'!$A:$A,0)),"-")</f>
        <v>-</v>
      </c>
      <c r="R422" s="55" t="str">
        <f>IFERROR(INDEX('HT(Away) %'!M:M,MATCH(L422,'HT(Away) %'!$A:$A,0)),"-")</f>
        <v>-</v>
      </c>
      <c r="S422" s="82" t="e">
        <f>IF(#REF! = "-", "-",IF(#REF! &gt;#REF!, "Casa Vence", IF(#REF! &lt;#REF!, "Fora Vence", "Jogo Parelho")))</f>
        <v>#REF!</v>
      </c>
      <c r="T422" s="82"/>
      <c r="U422" s="82"/>
      <c r="V422" s="82"/>
    </row>
    <row r="423" spans="3:22" ht="16.5" thickTop="1" thickBot="1" x14ac:dyDescent="0.3">
      <c r="C423" s="42" t="str">
        <f>IFERROR(INDEX(Jogos!A:A,MATCH(J423,Jogos!$J:$J,0)),"-")</f>
        <v>-</v>
      </c>
      <c r="D423" s="55" t="str">
        <f>IFERROR(INDEX('HT(Home) %'!M:M,MATCH(J423,'HT(Home) %'!$A:$A,0)),"-")</f>
        <v>-</v>
      </c>
      <c r="E423" s="55" t="str">
        <f>IFERROR(INDEX('HT(Home) %'!K:K,MATCH(J423,'HT(Home) %'!$A:$A,0)),"-")</f>
        <v>-</v>
      </c>
      <c r="F423" s="42">
        <f t="shared" si="12"/>
        <v>0</v>
      </c>
      <c r="G423" s="42" t="str">
        <f>IFERROR(INDEX(Matches!$N:$N,MATCH(J423,Matches!$B:$B,0)),"-")</f>
        <v>-</v>
      </c>
      <c r="H423" s="42" t="str">
        <f>IFERROR(INDEX(Matches!$O:$O,MATCH(J423,Matches!$B:$B,0)),"-")</f>
        <v>-</v>
      </c>
      <c r="I423" s="42" t="str">
        <f>IFERROR(INDEX(Matches!$P:$P,MATCH(J423,Matches!$B:$B,0)),"-")</f>
        <v>-</v>
      </c>
      <c r="J423" s="42" t="e">
        <f>INDEX(Jogos[[#This Row],[Column1]],1.8)</f>
        <v>#VALUE!</v>
      </c>
      <c r="K423" s="61" t="e">
        <f>INDEX(Jogos[[#This Row],[2]],1.8)</f>
        <v>#VALUE!</v>
      </c>
      <c r="L423" s="42" t="e">
        <f>INDEX(Jogos[[#This Row],[3]],1.8)</f>
        <v>#VALUE!</v>
      </c>
      <c r="M423" s="42" t="str">
        <f>IFERROR(INDEX(Matches!$W:$W,MATCH(L423,Matches!$B:$B,0)),"-")</f>
        <v>-</v>
      </c>
      <c r="N423" s="42" t="str">
        <f>IFERROR(INDEX(Matches!$X:$X,MATCH(L423,Matches!$B:$B,0)),"-")</f>
        <v>-</v>
      </c>
      <c r="O423" s="42" t="str">
        <f>IFERROR(INDEX(Matches!$Y:$Y,MATCH(L423,Matches!$B:$B,0)),"-")</f>
        <v>-</v>
      </c>
      <c r="P423" s="42">
        <f t="shared" si="13"/>
        <v>0</v>
      </c>
      <c r="Q423" s="55" t="str">
        <f>IFERROR(INDEX('HT(Away) %'!K:K,MATCH(L423,'HT(Away) %'!$A:$A,0)),"-")</f>
        <v>-</v>
      </c>
      <c r="R423" s="55" t="str">
        <f>IFERROR(INDEX('HT(Away) %'!M:M,MATCH(L423,'HT(Away) %'!$A:$A,0)),"-")</f>
        <v>-</v>
      </c>
      <c r="S423" s="82" t="e">
        <f>IF(#REF! = "-", "-",IF(#REF! &gt;#REF!, "Casa Vence", IF(#REF! &lt;#REF!, "Fora Vence", "Jogo Parelho")))</f>
        <v>#REF!</v>
      </c>
      <c r="T423" s="82"/>
      <c r="U423" s="82"/>
      <c r="V423" s="82"/>
    </row>
    <row r="424" spans="3:22" ht="16.5" thickTop="1" thickBot="1" x14ac:dyDescent="0.3">
      <c r="C424" s="42" t="str">
        <f>IFERROR(INDEX(Jogos!A:A,MATCH(J424,Jogos!$J:$J,0)),"-")</f>
        <v>-</v>
      </c>
      <c r="D424" s="55" t="str">
        <f>IFERROR(INDEX('HT(Home) %'!M:M,MATCH(J424,'HT(Home) %'!$A:$A,0)),"-")</f>
        <v>-</v>
      </c>
      <c r="E424" s="55" t="str">
        <f>IFERROR(INDEX('HT(Home) %'!K:K,MATCH(J424,'HT(Home) %'!$A:$A,0)),"-")</f>
        <v>-</v>
      </c>
      <c r="F424" s="42">
        <f t="shared" si="12"/>
        <v>0</v>
      </c>
      <c r="G424" s="42" t="str">
        <f>IFERROR(INDEX(Matches!$N:$N,MATCH(J424,Matches!$B:$B,0)),"-")</f>
        <v>-</v>
      </c>
      <c r="H424" s="42" t="str">
        <f>IFERROR(INDEX(Matches!$O:$O,MATCH(J424,Matches!$B:$B,0)),"-")</f>
        <v>-</v>
      </c>
      <c r="I424" s="42" t="str">
        <f>IFERROR(INDEX(Matches!$P:$P,MATCH(J424,Matches!$B:$B,0)),"-")</f>
        <v>-</v>
      </c>
      <c r="J424" s="42" t="e">
        <f>INDEX(Jogos[[#This Row],[Column1]],1.8)</f>
        <v>#VALUE!</v>
      </c>
      <c r="K424" s="61" t="e">
        <f>INDEX(Jogos[[#This Row],[2]],1.8)</f>
        <v>#VALUE!</v>
      </c>
      <c r="L424" s="42" t="e">
        <f>INDEX(Jogos[[#This Row],[3]],1.8)</f>
        <v>#VALUE!</v>
      </c>
      <c r="M424" s="42" t="str">
        <f>IFERROR(INDEX(Matches!$W:$W,MATCH(L424,Matches!$B:$B,0)),"-")</f>
        <v>-</v>
      </c>
      <c r="N424" s="42" t="str">
        <f>IFERROR(INDEX(Matches!$X:$X,MATCH(L424,Matches!$B:$B,0)),"-")</f>
        <v>-</v>
      </c>
      <c r="O424" s="42" t="str">
        <f>IFERROR(INDEX(Matches!$Y:$Y,MATCH(L424,Matches!$B:$B,0)),"-")</f>
        <v>-</v>
      </c>
      <c r="P424" s="42">
        <f t="shared" si="13"/>
        <v>0</v>
      </c>
      <c r="Q424" s="55" t="str">
        <f>IFERROR(INDEX('HT(Away) %'!K:K,MATCH(L424,'HT(Away) %'!$A:$A,0)),"-")</f>
        <v>-</v>
      </c>
      <c r="R424" s="55" t="str">
        <f>IFERROR(INDEX('HT(Away) %'!M:M,MATCH(L424,'HT(Away) %'!$A:$A,0)),"-")</f>
        <v>-</v>
      </c>
      <c r="S424" s="82" t="e">
        <f>IF(#REF! = "-", "-",IF(#REF! &gt;#REF!, "Casa Vence", IF(#REF! &lt;#REF!, "Fora Vence", "Jogo Parelho")))</f>
        <v>#REF!</v>
      </c>
      <c r="T424" s="82"/>
      <c r="U424" s="82"/>
      <c r="V424" s="82"/>
    </row>
    <row r="425" spans="3:22" ht="16.5" thickTop="1" thickBot="1" x14ac:dyDescent="0.3">
      <c r="C425" s="42" t="str">
        <f>IFERROR(INDEX(Jogos!A:A,MATCH(J425,Jogos!$J:$J,0)),"-")</f>
        <v>-</v>
      </c>
      <c r="D425" s="55" t="str">
        <f>IFERROR(INDEX('HT(Home) %'!M:M,MATCH(J425,'HT(Home) %'!$A:$A,0)),"-")</f>
        <v>-</v>
      </c>
      <c r="E425" s="55" t="str">
        <f>IFERROR(INDEX('HT(Home) %'!K:K,MATCH(J425,'HT(Home) %'!$A:$A,0)),"-")</f>
        <v>-</v>
      </c>
      <c r="F425" s="42">
        <f t="shared" si="12"/>
        <v>0</v>
      </c>
      <c r="G425" s="42" t="str">
        <f>IFERROR(INDEX(Matches!$N:$N,MATCH(J425,Matches!$B:$B,0)),"-")</f>
        <v>-</v>
      </c>
      <c r="H425" s="42" t="str">
        <f>IFERROR(INDEX(Matches!$O:$O,MATCH(J425,Matches!$B:$B,0)),"-")</f>
        <v>-</v>
      </c>
      <c r="I425" s="42" t="str">
        <f>IFERROR(INDEX(Matches!$P:$P,MATCH(J425,Matches!$B:$B,0)),"-")</f>
        <v>-</v>
      </c>
      <c r="J425" s="42" t="e">
        <f>INDEX(Jogos[[#This Row],[Column1]],1.8)</f>
        <v>#VALUE!</v>
      </c>
      <c r="K425" s="61" t="e">
        <f>INDEX(Jogos[[#This Row],[2]],1.8)</f>
        <v>#VALUE!</v>
      </c>
      <c r="L425" s="42" t="e">
        <f>INDEX(Jogos[[#This Row],[3]],1.8)</f>
        <v>#VALUE!</v>
      </c>
      <c r="M425" s="42" t="str">
        <f>IFERROR(INDEX(Matches!$W:$W,MATCH(L425,Matches!$B:$B,0)),"-")</f>
        <v>-</v>
      </c>
      <c r="N425" s="42" t="str">
        <f>IFERROR(INDEX(Matches!$X:$X,MATCH(L425,Matches!$B:$B,0)),"-")</f>
        <v>-</v>
      </c>
      <c r="O425" s="42" t="str">
        <f>IFERROR(INDEX(Matches!$Y:$Y,MATCH(L425,Matches!$B:$B,0)),"-")</f>
        <v>-</v>
      </c>
      <c r="P425" s="42">
        <f t="shared" si="13"/>
        <v>0</v>
      </c>
      <c r="Q425" s="55" t="str">
        <f>IFERROR(INDEX('HT(Away) %'!K:K,MATCH(L425,'HT(Away) %'!$A:$A,0)),"-")</f>
        <v>-</v>
      </c>
      <c r="R425" s="55" t="str">
        <f>IFERROR(INDEX('HT(Away) %'!M:M,MATCH(L425,'HT(Away) %'!$A:$A,0)),"-")</f>
        <v>-</v>
      </c>
      <c r="S425" s="82" t="e">
        <f>IF(#REF! = "-", "-",IF(#REF! &gt;#REF!, "Casa Vence", IF(#REF! &lt;#REF!, "Fora Vence", "Jogo Parelho")))</f>
        <v>#REF!</v>
      </c>
      <c r="T425" s="82"/>
      <c r="U425" s="82"/>
      <c r="V425" s="82"/>
    </row>
    <row r="426" spans="3:22" ht="16.5" thickTop="1" thickBot="1" x14ac:dyDescent="0.3">
      <c r="C426" s="42" t="str">
        <f>IFERROR(INDEX(Jogos!A:A,MATCH(J426,Jogos!$J:$J,0)),"-")</f>
        <v>-</v>
      </c>
      <c r="D426" s="55" t="str">
        <f>IFERROR(INDEX('HT(Home) %'!M:M,MATCH(J426,'HT(Home) %'!$A:$A,0)),"-")</f>
        <v>-</v>
      </c>
      <c r="E426" s="55" t="str">
        <f>IFERROR(INDEX('HT(Home) %'!K:K,MATCH(J426,'HT(Home) %'!$A:$A,0)),"-")</f>
        <v>-</v>
      </c>
      <c r="F426" s="42">
        <f t="shared" si="12"/>
        <v>0</v>
      </c>
      <c r="G426" s="42" t="str">
        <f>IFERROR(INDEX(Matches!$N:$N,MATCH(J426,Matches!$B:$B,0)),"-")</f>
        <v>-</v>
      </c>
      <c r="H426" s="42" t="str">
        <f>IFERROR(INDEX(Matches!$O:$O,MATCH(J426,Matches!$B:$B,0)),"-")</f>
        <v>-</v>
      </c>
      <c r="I426" s="42" t="str">
        <f>IFERROR(INDEX(Matches!$P:$P,MATCH(J426,Matches!$B:$B,0)),"-")</f>
        <v>-</v>
      </c>
      <c r="J426" s="42" t="e">
        <f>INDEX(Jogos[[#This Row],[Column1]],1.8)</f>
        <v>#VALUE!</v>
      </c>
      <c r="K426" s="61" t="e">
        <f>INDEX(Jogos[[#This Row],[2]],1.8)</f>
        <v>#VALUE!</v>
      </c>
      <c r="L426" s="42" t="e">
        <f>INDEX(Jogos[[#This Row],[3]],1.8)</f>
        <v>#VALUE!</v>
      </c>
      <c r="M426" s="42" t="str">
        <f>IFERROR(INDEX(Matches!$W:$W,MATCH(L426,Matches!$B:$B,0)),"-")</f>
        <v>-</v>
      </c>
      <c r="N426" s="42" t="str">
        <f>IFERROR(INDEX(Matches!$X:$X,MATCH(L426,Matches!$B:$B,0)),"-")</f>
        <v>-</v>
      </c>
      <c r="O426" s="42" t="str">
        <f>IFERROR(INDEX(Matches!$Y:$Y,MATCH(L426,Matches!$B:$B,0)),"-")</f>
        <v>-</v>
      </c>
      <c r="P426" s="42">
        <f t="shared" si="13"/>
        <v>0</v>
      </c>
      <c r="Q426" s="55" t="str">
        <f>IFERROR(INDEX('HT(Away) %'!K:K,MATCH(L426,'HT(Away) %'!$A:$A,0)),"-")</f>
        <v>-</v>
      </c>
      <c r="R426" s="55" t="str">
        <f>IFERROR(INDEX('HT(Away) %'!M:M,MATCH(L426,'HT(Away) %'!$A:$A,0)),"-")</f>
        <v>-</v>
      </c>
      <c r="S426" s="82" t="e">
        <f>IF(#REF! = "-", "-",IF(#REF! &gt;#REF!, "Casa Vence", IF(#REF! &lt;#REF!, "Fora Vence", "Jogo Parelho")))</f>
        <v>#REF!</v>
      </c>
      <c r="T426" s="82"/>
      <c r="U426" s="82"/>
      <c r="V426" s="82"/>
    </row>
    <row r="427" spans="3:22" ht="16.5" thickTop="1" thickBot="1" x14ac:dyDescent="0.3">
      <c r="C427" s="42" t="str">
        <f>IFERROR(INDEX(Jogos!A:A,MATCH(J427,Jogos!$J:$J,0)),"-")</f>
        <v>-</v>
      </c>
      <c r="D427" s="55" t="str">
        <f>IFERROR(INDEX('HT(Home) %'!M:M,MATCH(J427,'HT(Home) %'!$A:$A,0)),"-")</f>
        <v>-</v>
      </c>
      <c r="E427" s="55" t="str">
        <f>IFERROR(INDEX('HT(Home) %'!K:K,MATCH(J427,'HT(Home) %'!$A:$A,0)),"-")</f>
        <v>-</v>
      </c>
      <c r="F427" s="42">
        <f t="shared" si="12"/>
        <v>0</v>
      </c>
      <c r="G427" s="42" t="str">
        <f>IFERROR(INDEX(Matches!$N:$N,MATCH(J427,Matches!$B:$B,0)),"-")</f>
        <v>-</v>
      </c>
      <c r="H427" s="42" t="str">
        <f>IFERROR(INDEX(Matches!$O:$O,MATCH(J427,Matches!$B:$B,0)),"-")</f>
        <v>-</v>
      </c>
      <c r="I427" s="42" t="str">
        <f>IFERROR(INDEX(Matches!$P:$P,MATCH(J427,Matches!$B:$B,0)),"-")</f>
        <v>-</v>
      </c>
      <c r="J427" s="42" t="e">
        <f>INDEX(Jogos[[#This Row],[Column1]],1.8)</f>
        <v>#VALUE!</v>
      </c>
      <c r="K427" s="61" t="e">
        <f>INDEX(Jogos[[#This Row],[2]],1.8)</f>
        <v>#VALUE!</v>
      </c>
      <c r="L427" s="42" t="e">
        <f>INDEX(Jogos[[#This Row],[3]],1.8)</f>
        <v>#VALUE!</v>
      </c>
      <c r="M427" s="42" t="str">
        <f>IFERROR(INDEX(Matches!$W:$W,MATCH(L427,Matches!$B:$B,0)),"-")</f>
        <v>-</v>
      </c>
      <c r="N427" s="42" t="str">
        <f>IFERROR(INDEX(Matches!$X:$X,MATCH(L427,Matches!$B:$B,0)),"-")</f>
        <v>-</v>
      </c>
      <c r="O427" s="42" t="str">
        <f>IFERROR(INDEX(Matches!$Y:$Y,MATCH(L427,Matches!$B:$B,0)),"-")</f>
        <v>-</v>
      </c>
      <c r="P427" s="42">
        <f t="shared" si="13"/>
        <v>0</v>
      </c>
      <c r="Q427" s="55" t="str">
        <f>IFERROR(INDEX('HT(Away) %'!K:K,MATCH(L427,'HT(Away) %'!$A:$A,0)),"-")</f>
        <v>-</v>
      </c>
      <c r="R427" s="55" t="str">
        <f>IFERROR(INDEX('HT(Away) %'!M:M,MATCH(L427,'HT(Away) %'!$A:$A,0)),"-")</f>
        <v>-</v>
      </c>
      <c r="S427" s="82" t="e">
        <f>IF(#REF! = "-", "-",IF(#REF! &gt;#REF!, "Casa Vence", IF(#REF! &lt;#REF!, "Fora Vence", "Jogo Parelho")))</f>
        <v>#REF!</v>
      </c>
      <c r="T427" s="82"/>
      <c r="U427" s="82"/>
      <c r="V427" s="82"/>
    </row>
    <row r="428" spans="3:22" ht="16.5" thickTop="1" thickBot="1" x14ac:dyDescent="0.3">
      <c r="C428" s="42" t="str">
        <f>IFERROR(INDEX(Jogos!A:A,MATCH(J428,Jogos!$J:$J,0)),"-")</f>
        <v>-</v>
      </c>
      <c r="D428" s="55" t="str">
        <f>IFERROR(INDEX('HT(Home) %'!M:M,MATCH(J428,'HT(Home) %'!$A:$A,0)),"-")</f>
        <v>-</v>
      </c>
      <c r="E428" s="55" t="str">
        <f>IFERROR(INDEX('HT(Home) %'!K:K,MATCH(J428,'HT(Home) %'!$A:$A,0)),"-")</f>
        <v>-</v>
      </c>
      <c r="F428" s="42">
        <f t="shared" si="12"/>
        <v>0</v>
      </c>
      <c r="G428" s="42" t="str">
        <f>IFERROR(INDEX(Matches!$N:$N,MATCH(J428,Matches!$B:$B,0)),"-")</f>
        <v>-</v>
      </c>
      <c r="H428" s="42" t="str">
        <f>IFERROR(INDEX(Matches!$O:$O,MATCH(J428,Matches!$B:$B,0)),"-")</f>
        <v>-</v>
      </c>
      <c r="I428" s="42" t="str">
        <f>IFERROR(INDEX(Matches!$P:$P,MATCH(J428,Matches!$B:$B,0)),"-")</f>
        <v>-</v>
      </c>
      <c r="J428" s="42" t="e">
        <f>INDEX(Jogos[[#This Row],[Column1]],1.8)</f>
        <v>#VALUE!</v>
      </c>
      <c r="K428" s="61" t="e">
        <f>INDEX(Jogos[[#This Row],[2]],1.8)</f>
        <v>#VALUE!</v>
      </c>
      <c r="L428" s="42" t="e">
        <f>INDEX(Jogos[[#This Row],[3]],1.8)</f>
        <v>#VALUE!</v>
      </c>
      <c r="M428" s="42" t="str">
        <f>IFERROR(INDEX(Matches!$W:$W,MATCH(L428,Matches!$B:$B,0)),"-")</f>
        <v>-</v>
      </c>
      <c r="N428" s="42" t="str">
        <f>IFERROR(INDEX(Matches!$X:$X,MATCH(L428,Matches!$B:$B,0)),"-")</f>
        <v>-</v>
      </c>
      <c r="O428" s="42" t="str">
        <f>IFERROR(INDEX(Matches!$Y:$Y,MATCH(L428,Matches!$B:$B,0)),"-")</f>
        <v>-</v>
      </c>
      <c r="P428" s="42">
        <f t="shared" si="13"/>
        <v>0</v>
      </c>
      <c r="Q428" s="55" t="str">
        <f>IFERROR(INDEX('HT(Away) %'!K:K,MATCH(L428,'HT(Away) %'!$A:$A,0)),"-")</f>
        <v>-</v>
      </c>
      <c r="R428" s="55" t="str">
        <f>IFERROR(INDEX('HT(Away) %'!M:M,MATCH(L428,'HT(Away) %'!$A:$A,0)),"-")</f>
        <v>-</v>
      </c>
      <c r="S428" s="82" t="e">
        <f>IF(#REF! = "-", "-",IF(#REF! &gt;#REF!, "Casa Vence", IF(#REF! &lt;#REF!, "Fora Vence", "Jogo Parelho")))</f>
        <v>#REF!</v>
      </c>
      <c r="T428" s="82"/>
      <c r="U428" s="82"/>
      <c r="V428" s="82"/>
    </row>
    <row r="429" spans="3:22" ht="16.5" thickTop="1" thickBot="1" x14ac:dyDescent="0.3">
      <c r="C429" s="42" t="str">
        <f>IFERROR(INDEX(Jogos!A:A,MATCH(J429,Jogos!$J:$J,0)),"-")</f>
        <v>-</v>
      </c>
      <c r="D429" s="55" t="str">
        <f>IFERROR(INDEX('HT(Home) %'!M:M,MATCH(J429,'HT(Home) %'!$A:$A,0)),"-")</f>
        <v>-</v>
      </c>
      <c r="E429" s="55" t="str">
        <f>IFERROR(INDEX('HT(Home) %'!K:K,MATCH(J429,'HT(Home) %'!$A:$A,0)),"-")</f>
        <v>-</v>
      </c>
      <c r="F429" s="42">
        <f t="shared" si="12"/>
        <v>0</v>
      </c>
      <c r="G429" s="42" t="str">
        <f>IFERROR(INDEX(Matches!$N:$N,MATCH(J429,Matches!$B:$B,0)),"-")</f>
        <v>-</v>
      </c>
      <c r="H429" s="42" t="str">
        <f>IFERROR(INDEX(Matches!$O:$O,MATCH(J429,Matches!$B:$B,0)),"-")</f>
        <v>-</v>
      </c>
      <c r="I429" s="42" t="str">
        <f>IFERROR(INDEX(Matches!$P:$P,MATCH(J429,Matches!$B:$B,0)),"-")</f>
        <v>-</v>
      </c>
      <c r="J429" s="42" t="e">
        <f>INDEX(Jogos[[#This Row],[Column1]],1.8)</f>
        <v>#VALUE!</v>
      </c>
      <c r="K429" s="61" t="e">
        <f>INDEX(Jogos[[#This Row],[2]],1.8)</f>
        <v>#VALUE!</v>
      </c>
      <c r="L429" s="42" t="e">
        <f>INDEX(Jogos[[#This Row],[3]],1.8)</f>
        <v>#VALUE!</v>
      </c>
      <c r="M429" s="42" t="str">
        <f>IFERROR(INDEX(Matches!$W:$W,MATCH(L429,Matches!$B:$B,0)),"-")</f>
        <v>-</v>
      </c>
      <c r="N429" s="42" t="str">
        <f>IFERROR(INDEX(Matches!$X:$X,MATCH(L429,Matches!$B:$B,0)),"-")</f>
        <v>-</v>
      </c>
      <c r="O429" s="42" t="str">
        <f>IFERROR(INDEX(Matches!$Y:$Y,MATCH(L429,Matches!$B:$B,0)),"-")</f>
        <v>-</v>
      </c>
      <c r="P429" s="42">
        <f t="shared" si="13"/>
        <v>0</v>
      </c>
      <c r="Q429" s="55" t="str">
        <f>IFERROR(INDEX('HT(Away) %'!K:K,MATCH(L429,'HT(Away) %'!$A:$A,0)),"-")</f>
        <v>-</v>
      </c>
      <c r="R429" s="55" t="str">
        <f>IFERROR(INDEX('HT(Away) %'!M:M,MATCH(L429,'HT(Away) %'!$A:$A,0)),"-")</f>
        <v>-</v>
      </c>
      <c r="S429" s="82" t="e">
        <f>IF(#REF! = "-", "-",IF(#REF! &gt;#REF!, "Casa Vence", IF(#REF! &lt;#REF!, "Fora Vence", "Jogo Parelho")))</f>
        <v>#REF!</v>
      </c>
      <c r="T429" s="82"/>
      <c r="U429" s="82"/>
      <c r="V429" s="82"/>
    </row>
    <row r="430" spans="3:22" ht="16.5" thickTop="1" thickBot="1" x14ac:dyDescent="0.3">
      <c r="C430" s="42" t="str">
        <f>IFERROR(INDEX(Jogos!A:A,MATCH(J430,Jogos!$J:$J,0)),"-")</f>
        <v>-</v>
      </c>
      <c r="D430" s="55" t="str">
        <f>IFERROR(INDEX('HT(Home) %'!M:M,MATCH(J430,'HT(Home) %'!$A:$A,0)),"-")</f>
        <v>-</v>
      </c>
      <c r="E430" s="55" t="str">
        <f>IFERROR(INDEX('HT(Home) %'!K:K,MATCH(J430,'HT(Home) %'!$A:$A,0)),"-")</f>
        <v>-</v>
      </c>
      <c r="F430" s="42">
        <f t="shared" si="12"/>
        <v>0</v>
      </c>
      <c r="G430" s="42" t="str">
        <f>IFERROR(INDEX(Matches!$N:$N,MATCH(J430,Matches!$B:$B,0)),"-")</f>
        <v>-</v>
      </c>
      <c r="H430" s="42" t="str">
        <f>IFERROR(INDEX(Matches!$O:$O,MATCH(J430,Matches!$B:$B,0)),"-")</f>
        <v>-</v>
      </c>
      <c r="I430" s="42" t="str">
        <f>IFERROR(INDEX(Matches!$P:$P,MATCH(J430,Matches!$B:$B,0)),"-")</f>
        <v>-</v>
      </c>
      <c r="J430" s="42" t="e">
        <f>INDEX(Jogos[[#This Row],[Column1]],1.8)</f>
        <v>#VALUE!</v>
      </c>
      <c r="K430" s="61" t="e">
        <f>INDEX(Jogos[[#This Row],[2]],1.8)</f>
        <v>#VALUE!</v>
      </c>
      <c r="L430" s="42" t="e">
        <f>INDEX(Jogos[[#This Row],[3]],1.8)</f>
        <v>#VALUE!</v>
      </c>
      <c r="M430" s="42" t="str">
        <f>IFERROR(INDEX(Matches!$W:$W,MATCH(L430,Matches!$B:$B,0)),"-")</f>
        <v>-</v>
      </c>
      <c r="N430" s="42" t="str">
        <f>IFERROR(INDEX(Matches!$X:$X,MATCH(L430,Matches!$B:$B,0)),"-")</f>
        <v>-</v>
      </c>
      <c r="O430" s="42" t="str">
        <f>IFERROR(INDEX(Matches!$Y:$Y,MATCH(L430,Matches!$B:$B,0)),"-")</f>
        <v>-</v>
      </c>
      <c r="P430" s="42">
        <f t="shared" si="13"/>
        <v>0</v>
      </c>
      <c r="Q430" s="55" t="str">
        <f>IFERROR(INDEX('HT(Away) %'!K:K,MATCH(L430,'HT(Away) %'!$A:$A,0)),"-")</f>
        <v>-</v>
      </c>
      <c r="R430" s="55" t="str">
        <f>IFERROR(INDEX('HT(Away) %'!M:M,MATCH(L430,'HT(Away) %'!$A:$A,0)),"-")</f>
        <v>-</v>
      </c>
      <c r="S430" s="82" t="e">
        <f>IF(#REF! = "-", "-",IF(#REF! &gt;#REF!, "Casa Vence", IF(#REF! &lt;#REF!, "Fora Vence", "Jogo Parelho")))</f>
        <v>#REF!</v>
      </c>
      <c r="T430" s="82"/>
      <c r="U430" s="82"/>
      <c r="V430" s="82"/>
    </row>
    <row r="431" spans="3:22" ht="16.5" thickTop="1" thickBot="1" x14ac:dyDescent="0.3">
      <c r="C431" s="42" t="str">
        <f>IFERROR(INDEX(Jogos!A:A,MATCH(J431,Jogos!$J:$J,0)),"-")</f>
        <v>-</v>
      </c>
      <c r="D431" s="55" t="str">
        <f>IFERROR(INDEX('HT(Home) %'!M:M,MATCH(J431,'HT(Home) %'!$A:$A,0)),"-")</f>
        <v>-</v>
      </c>
      <c r="E431" s="55" t="str">
        <f>IFERROR(INDEX('HT(Home) %'!K:K,MATCH(J431,'HT(Home) %'!$A:$A,0)),"-")</f>
        <v>-</v>
      </c>
      <c r="F431" s="42">
        <f t="shared" si="12"/>
        <v>0</v>
      </c>
      <c r="G431" s="42" t="str">
        <f>IFERROR(INDEX(Matches!$N:$N,MATCH(J431,Matches!$B:$B,0)),"-")</f>
        <v>-</v>
      </c>
      <c r="H431" s="42" t="str">
        <f>IFERROR(INDEX(Matches!$O:$O,MATCH(J431,Matches!$B:$B,0)),"-")</f>
        <v>-</v>
      </c>
      <c r="I431" s="42" t="str">
        <f>IFERROR(INDEX(Matches!$P:$P,MATCH(J431,Matches!$B:$B,0)),"-")</f>
        <v>-</v>
      </c>
      <c r="J431" s="42" t="e">
        <f>INDEX(Jogos[[#This Row],[Column1]],1.8)</f>
        <v>#VALUE!</v>
      </c>
      <c r="K431" s="61" t="e">
        <f>INDEX(Jogos[[#This Row],[2]],1.8)</f>
        <v>#VALUE!</v>
      </c>
      <c r="L431" s="42" t="e">
        <f>INDEX(Jogos[[#This Row],[3]],1.8)</f>
        <v>#VALUE!</v>
      </c>
      <c r="M431" s="42" t="str">
        <f>IFERROR(INDEX(Matches!$W:$W,MATCH(L431,Matches!$B:$B,0)),"-")</f>
        <v>-</v>
      </c>
      <c r="N431" s="42" t="str">
        <f>IFERROR(INDEX(Matches!$X:$X,MATCH(L431,Matches!$B:$B,0)),"-")</f>
        <v>-</v>
      </c>
      <c r="O431" s="42" t="str">
        <f>IFERROR(INDEX(Matches!$Y:$Y,MATCH(L431,Matches!$B:$B,0)),"-")</f>
        <v>-</v>
      </c>
      <c r="P431" s="42">
        <f t="shared" si="13"/>
        <v>0</v>
      </c>
      <c r="Q431" s="55" t="str">
        <f>IFERROR(INDEX('HT(Away) %'!K:K,MATCH(L431,'HT(Away) %'!$A:$A,0)),"-")</f>
        <v>-</v>
      </c>
      <c r="R431" s="55" t="str">
        <f>IFERROR(INDEX('HT(Away) %'!M:M,MATCH(L431,'HT(Away) %'!$A:$A,0)),"-")</f>
        <v>-</v>
      </c>
      <c r="S431" s="82" t="e">
        <f>IF(#REF! = "-", "-",IF(#REF! &gt;#REF!, "Casa Vence", IF(#REF! &lt;#REF!, "Fora Vence", "Jogo Parelho")))</f>
        <v>#REF!</v>
      </c>
      <c r="T431" s="82"/>
      <c r="U431" s="82"/>
      <c r="V431" s="82"/>
    </row>
    <row r="432" spans="3:22" ht="16.5" thickTop="1" thickBot="1" x14ac:dyDescent="0.3">
      <c r="C432" s="42" t="str">
        <f>IFERROR(INDEX(Jogos!A:A,MATCH(J432,Jogos!$J:$J,0)),"-")</f>
        <v>-</v>
      </c>
      <c r="D432" s="55" t="str">
        <f>IFERROR(INDEX('HT(Home) %'!M:M,MATCH(J432,'HT(Home) %'!$A:$A,0)),"-")</f>
        <v>-</v>
      </c>
      <c r="E432" s="55" t="str">
        <f>IFERROR(INDEX('HT(Home) %'!K:K,MATCH(J432,'HT(Home) %'!$A:$A,0)),"-")</f>
        <v>-</v>
      </c>
      <c r="F432" s="42">
        <f t="shared" si="12"/>
        <v>0</v>
      </c>
      <c r="G432" s="42" t="str">
        <f>IFERROR(INDEX(Matches!$N:$N,MATCH(J432,Matches!$B:$B,0)),"-")</f>
        <v>-</v>
      </c>
      <c r="H432" s="42" t="str">
        <f>IFERROR(INDEX(Matches!$O:$O,MATCH(J432,Matches!$B:$B,0)),"-")</f>
        <v>-</v>
      </c>
      <c r="I432" s="42" t="str">
        <f>IFERROR(INDEX(Matches!$P:$P,MATCH(J432,Matches!$B:$B,0)),"-")</f>
        <v>-</v>
      </c>
      <c r="J432" s="42" t="e">
        <f>INDEX(Jogos[[#This Row],[Column1]],1.8)</f>
        <v>#VALUE!</v>
      </c>
      <c r="K432" s="61" t="e">
        <f>INDEX(Jogos[[#This Row],[2]],1.8)</f>
        <v>#VALUE!</v>
      </c>
      <c r="L432" s="42" t="e">
        <f>INDEX(Jogos[[#This Row],[3]],1.8)</f>
        <v>#VALUE!</v>
      </c>
      <c r="M432" s="42" t="str">
        <f>IFERROR(INDEX(Matches!$W:$W,MATCH(L432,Matches!$B:$B,0)),"-")</f>
        <v>-</v>
      </c>
      <c r="N432" s="42" t="str">
        <f>IFERROR(INDEX(Matches!$X:$X,MATCH(L432,Matches!$B:$B,0)),"-")</f>
        <v>-</v>
      </c>
      <c r="O432" s="42" t="str">
        <f>IFERROR(INDEX(Matches!$Y:$Y,MATCH(L432,Matches!$B:$B,0)),"-")</f>
        <v>-</v>
      </c>
      <c r="P432" s="42">
        <f t="shared" si="13"/>
        <v>0</v>
      </c>
      <c r="Q432" s="55" t="str">
        <f>IFERROR(INDEX('HT(Away) %'!K:K,MATCH(L432,'HT(Away) %'!$A:$A,0)),"-")</f>
        <v>-</v>
      </c>
      <c r="R432" s="55" t="str">
        <f>IFERROR(INDEX('HT(Away) %'!M:M,MATCH(L432,'HT(Away) %'!$A:$A,0)),"-")</f>
        <v>-</v>
      </c>
      <c r="S432" s="82" t="e">
        <f>IF(#REF! = "-", "-",IF(#REF! &gt;#REF!, "Casa Vence", IF(#REF! &lt;#REF!, "Fora Vence", "Jogo Parelho")))</f>
        <v>#REF!</v>
      </c>
      <c r="T432" s="82"/>
      <c r="U432" s="82"/>
      <c r="V432" s="82"/>
    </row>
    <row r="433" spans="3:22" ht="16.5" thickTop="1" thickBot="1" x14ac:dyDescent="0.3">
      <c r="C433" s="42" t="str">
        <f>IFERROR(INDEX(Jogos!A:A,MATCH(J433,Jogos!$J:$J,0)),"-")</f>
        <v>-</v>
      </c>
      <c r="D433" s="55" t="str">
        <f>IFERROR(INDEX('HT(Home) %'!M:M,MATCH(J433,'HT(Home) %'!$A:$A,0)),"-")</f>
        <v>-</v>
      </c>
      <c r="E433" s="55" t="str">
        <f>IFERROR(INDEX('HT(Home) %'!K:K,MATCH(J433,'HT(Home) %'!$A:$A,0)),"-")</f>
        <v>-</v>
      </c>
      <c r="F433" s="42">
        <f t="shared" si="12"/>
        <v>0</v>
      </c>
      <c r="G433" s="42" t="str">
        <f>IFERROR(INDEX(Matches!$N:$N,MATCH(J433,Matches!$B:$B,0)),"-")</f>
        <v>-</v>
      </c>
      <c r="H433" s="42" t="str">
        <f>IFERROR(INDEX(Matches!$O:$O,MATCH(J433,Matches!$B:$B,0)),"-")</f>
        <v>-</v>
      </c>
      <c r="I433" s="42" t="str">
        <f>IFERROR(INDEX(Matches!$P:$P,MATCH(J433,Matches!$B:$B,0)),"-")</f>
        <v>-</v>
      </c>
      <c r="J433" s="42" t="e">
        <f>INDEX(Jogos[[#This Row],[Column1]],1.8)</f>
        <v>#VALUE!</v>
      </c>
      <c r="K433" s="61" t="e">
        <f>INDEX(Jogos[[#This Row],[2]],1.8)</f>
        <v>#VALUE!</v>
      </c>
      <c r="L433" s="42" t="e">
        <f>INDEX(Jogos[[#This Row],[3]],1.8)</f>
        <v>#VALUE!</v>
      </c>
      <c r="M433" s="42" t="str">
        <f>IFERROR(INDEX(Matches!$W:$W,MATCH(L433,Matches!$B:$B,0)),"-")</f>
        <v>-</v>
      </c>
      <c r="N433" s="42" t="str">
        <f>IFERROR(INDEX(Matches!$X:$X,MATCH(L433,Matches!$B:$B,0)),"-")</f>
        <v>-</v>
      </c>
      <c r="O433" s="42" t="str">
        <f>IFERROR(INDEX(Matches!$Y:$Y,MATCH(L433,Matches!$B:$B,0)),"-")</f>
        <v>-</v>
      </c>
      <c r="P433" s="42">
        <f t="shared" si="13"/>
        <v>0</v>
      </c>
      <c r="Q433" s="55" t="str">
        <f>IFERROR(INDEX('HT(Away) %'!K:K,MATCH(L433,'HT(Away) %'!$A:$A,0)),"-")</f>
        <v>-</v>
      </c>
      <c r="R433" s="55" t="str">
        <f>IFERROR(INDEX('HT(Away) %'!M:M,MATCH(L433,'HT(Away) %'!$A:$A,0)),"-")</f>
        <v>-</v>
      </c>
      <c r="S433" s="82" t="e">
        <f>IF(#REF! = "-", "-",IF(#REF! &gt;#REF!, "Casa Vence", IF(#REF! &lt;#REF!, "Fora Vence", "Jogo Parelho")))</f>
        <v>#REF!</v>
      </c>
      <c r="T433" s="82"/>
      <c r="U433" s="82"/>
      <c r="V433" s="82"/>
    </row>
    <row r="434" spans="3:22" ht="16.5" thickTop="1" thickBot="1" x14ac:dyDescent="0.3">
      <c r="C434" s="42" t="str">
        <f>IFERROR(INDEX(Jogos!A:A,MATCH(J434,Jogos!$J:$J,0)),"-")</f>
        <v>-</v>
      </c>
      <c r="D434" s="55" t="str">
        <f>IFERROR(INDEX('HT(Home) %'!M:M,MATCH(J434,'HT(Home) %'!$A:$A,0)),"-")</f>
        <v>-</v>
      </c>
      <c r="E434" s="55" t="str">
        <f>IFERROR(INDEX('HT(Home) %'!K:K,MATCH(J434,'HT(Home) %'!$A:$A,0)),"-")</f>
        <v>-</v>
      </c>
      <c r="F434" s="42">
        <f t="shared" si="12"/>
        <v>0</v>
      </c>
      <c r="G434" s="42" t="str">
        <f>IFERROR(INDEX(Matches!$N:$N,MATCH(J434,Matches!$B:$B,0)),"-")</f>
        <v>-</v>
      </c>
      <c r="H434" s="42" t="str">
        <f>IFERROR(INDEX(Matches!$O:$O,MATCH(J434,Matches!$B:$B,0)),"-")</f>
        <v>-</v>
      </c>
      <c r="I434" s="42" t="str">
        <f>IFERROR(INDEX(Matches!$P:$P,MATCH(J434,Matches!$B:$B,0)),"-")</f>
        <v>-</v>
      </c>
      <c r="J434" s="42" t="e">
        <f>INDEX(Jogos[[#This Row],[Column1]],1.8)</f>
        <v>#VALUE!</v>
      </c>
      <c r="K434" s="61" t="e">
        <f>INDEX(Jogos[[#This Row],[2]],1.8)</f>
        <v>#VALUE!</v>
      </c>
      <c r="L434" s="42" t="e">
        <f>INDEX(Jogos[[#This Row],[3]],1.8)</f>
        <v>#VALUE!</v>
      </c>
      <c r="M434" s="42" t="str">
        <f>IFERROR(INDEX(Matches!$W:$W,MATCH(L434,Matches!$B:$B,0)),"-")</f>
        <v>-</v>
      </c>
      <c r="N434" s="42" t="str">
        <f>IFERROR(INDEX(Matches!$X:$X,MATCH(L434,Matches!$B:$B,0)),"-")</f>
        <v>-</v>
      </c>
      <c r="O434" s="42" t="str">
        <f>IFERROR(INDEX(Matches!$Y:$Y,MATCH(L434,Matches!$B:$B,0)),"-")</f>
        <v>-</v>
      </c>
      <c r="P434" s="42">
        <f t="shared" si="13"/>
        <v>0</v>
      </c>
      <c r="Q434" s="55" t="str">
        <f>IFERROR(INDEX('HT(Away) %'!K:K,MATCH(L434,'HT(Away) %'!$A:$A,0)),"-")</f>
        <v>-</v>
      </c>
      <c r="R434" s="55" t="str">
        <f>IFERROR(INDEX('HT(Away) %'!M:M,MATCH(L434,'HT(Away) %'!$A:$A,0)),"-")</f>
        <v>-</v>
      </c>
      <c r="S434" s="82" t="e">
        <f>IF(#REF! = "-", "-",IF(#REF! &gt;#REF!, "Casa Vence", IF(#REF! &lt;#REF!, "Fora Vence", "Jogo Parelho")))</f>
        <v>#REF!</v>
      </c>
      <c r="T434" s="82"/>
      <c r="U434" s="82"/>
      <c r="V434" s="82"/>
    </row>
    <row r="435" spans="3:22" ht="16.5" thickTop="1" thickBot="1" x14ac:dyDescent="0.3">
      <c r="C435" s="42" t="str">
        <f>IFERROR(INDEX(Jogos!A:A,MATCH(J435,Jogos!$J:$J,0)),"-")</f>
        <v>-</v>
      </c>
      <c r="D435" s="55" t="str">
        <f>IFERROR(INDEX('HT(Home) %'!M:M,MATCH(J435,'HT(Home) %'!$A:$A,0)),"-")</f>
        <v>-</v>
      </c>
      <c r="E435" s="55" t="str">
        <f>IFERROR(INDEX('HT(Home) %'!K:K,MATCH(J435,'HT(Home) %'!$A:$A,0)),"-")</f>
        <v>-</v>
      </c>
      <c r="F435" s="42">
        <f t="shared" si="12"/>
        <v>0</v>
      </c>
      <c r="G435" s="42" t="str">
        <f>IFERROR(INDEX(Matches!$N:$N,MATCH(J435,Matches!$B:$B,0)),"-")</f>
        <v>-</v>
      </c>
      <c r="H435" s="42" t="str">
        <f>IFERROR(INDEX(Matches!$O:$O,MATCH(J435,Matches!$B:$B,0)),"-")</f>
        <v>-</v>
      </c>
      <c r="I435" s="42" t="str">
        <f>IFERROR(INDEX(Matches!$P:$P,MATCH(J435,Matches!$B:$B,0)),"-")</f>
        <v>-</v>
      </c>
      <c r="J435" s="42" t="e">
        <f>INDEX(Jogos[[#This Row],[Column1]],1.8)</f>
        <v>#VALUE!</v>
      </c>
      <c r="K435" s="61" t="e">
        <f>INDEX(Jogos[[#This Row],[2]],1.8)</f>
        <v>#VALUE!</v>
      </c>
      <c r="L435" s="42" t="e">
        <f>INDEX(Jogos[[#This Row],[3]],1.8)</f>
        <v>#VALUE!</v>
      </c>
      <c r="M435" s="42" t="str">
        <f>IFERROR(INDEX(Matches!$W:$W,MATCH(L435,Matches!$B:$B,0)),"-")</f>
        <v>-</v>
      </c>
      <c r="N435" s="42" t="str">
        <f>IFERROR(INDEX(Matches!$X:$X,MATCH(L435,Matches!$B:$B,0)),"-")</f>
        <v>-</v>
      </c>
      <c r="O435" s="42" t="str">
        <f>IFERROR(INDEX(Matches!$Y:$Y,MATCH(L435,Matches!$B:$B,0)),"-")</f>
        <v>-</v>
      </c>
      <c r="P435" s="42">
        <f t="shared" si="13"/>
        <v>0</v>
      </c>
      <c r="Q435" s="55" t="str">
        <f>IFERROR(INDEX('HT(Away) %'!K:K,MATCH(L435,'HT(Away) %'!$A:$A,0)),"-")</f>
        <v>-</v>
      </c>
      <c r="R435" s="55" t="str">
        <f>IFERROR(INDEX('HT(Away) %'!M:M,MATCH(L435,'HT(Away) %'!$A:$A,0)),"-")</f>
        <v>-</v>
      </c>
      <c r="S435" s="82" t="e">
        <f>IF(#REF! = "-", "-",IF(#REF! &gt;#REF!, "Casa Vence", IF(#REF! &lt;#REF!, "Fora Vence", "Jogo Parelho")))</f>
        <v>#REF!</v>
      </c>
      <c r="T435" s="82"/>
      <c r="U435" s="82"/>
      <c r="V435" s="82"/>
    </row>
    <row r="436" spans="3:22" ht="16.5" thickTop="1" thickBot="1" x14ac:dyDescent="0.3">
      <c r="C436" s="42" t="str">
        <f>IFERROR(INDEX(Jogos!A:A,MATCH(J436,Jogos!$J:$J,0)),"-")</f>
        <v>-</v>
      </c>
      <c r="D436" s="55" t="str">
        <f>IFERROR(INDEX('HT(Home) %'!M:M,MATCH(J436,'HT(Home) %'!$A:$A,0)),"-")</f>
        <v>-</v>
      </c>
      <c r="E436" s="55" t="str">
        <f>IFERROR(INDEX('HT(Home) %'!K:K,MATCH(J436,'HT(Home) %'!$A:$A,0)),"-")</f>
        <v>-</v>
      </c>
      <c r="F436" s="42">
        <f t="shared" si="12"/>
        <v>0</v>
      </c>
      <c r="G436" s="42" t="str">
        <f>IFERROR(INDEX(Matches!$N:$N,MATCH(J436,Matches!$B:$B,0)),"-")</f>
        <v>-</v>
      </c>
      <c r="H436" s="42" t="str">
        <f>IFERROR(INDEX(Matches!$O:$O,MATCH(J436,Matches!$B:$B,0)),"-")</f>
        <v>-</v>
      </c>
      <c r="I436" s="42" t="str">
        <f>IFERROR(INDEX(Matches!$P:$P,MATCH(J436,Matches!$B:$B,0)),"-")</f>
        <v>-</v>
      </c>
      <c r="J436" s="42" t="e">
        <f>INDEX(Jogos[[#This Row],[Column1]],1.8)</f>
        <v>#VALUE!</v>
      </c>
      <c r="K436" s="61" t="e">
        <f>INDEX(Jogos[[#This Row],[2]],1.8)</f>
        <v>#VALUE!</v>
      </c>
      <c r="L436" s="42" t="e">
        <f>INDEX(Jogos[[#This Row],[3]],1.8)</f>
        <v>#VALUE!</v>
      </c>
      <c r="M436" s="42" t="str">
        <f>IFERROR(INDEX(Matches!$W:$W,MATCH(L436,Matches!$B:$B,0)),"-")</f>
        <v>-</v>
      </c>
      <c r="N436" s="42" t="str">
        <f>IFERROR(INDEX(Matches!$X:$X,MATCH(L436,Matches!$B:$B,0)),"-")</f>
        <v>-</v>
      </c>
      <c r="O436" s="42" t="str">
        <f>IFERROR(INDEX(Matches!$Y:$Y,MATCH(L436,Matches!$B:$B,0)),"-")</f>
        <v>-</v>
      </c>
      <c r="P436" s="42">
        <f t="shared" si="13"/>
        <v>0</v>
      </c>
      <c r="Q436" s="55" t="str">
        <f>IFERROR(INDEX('HT(Away) %'!K:K,MATCH(L436,'HT(Away) %'!$A:$A,0)),"-")</f>
        <v>-</v>
      </c>
      <c r="R436" s="55" t="str">
        <f>IFERROR(INDEX('HT(Away) %'!M:M,MATCH(L436,'HT(Away) %'!$A:$A,0)),"-")</f>
        <v>-</v>
      </c>
      <c r="S436" s="82" t="e">
        <f>IF(#REF! = "-", "-",IF(#REF! &gt;#REF!, "Casa Vence", IF(#REF! &lt;#REF!, "Fora Vence", "Jogo Parelho")))</f>
        <v>#REF!</v>
      </c>
      <c r="T436" s="82"/>
      <c r="U436" s="82"/>
      <c r="V436" s="82"/>
    </row>
    <row r="437" spans="3:22" ht="16.5" thickTop="1" thickBot="1" x14ac:dyDescent="0.3">
      <c r="C437" s="42" t="str">
        <f>IFERROR(INDEX(Jogos!A:A,MATCH(J437,Jogos!$J:$J,0)),"-")</f>
        <v>-</v>
      </c>
      <c r="D437" s="55" t="str">
        <f>IFERROR(INDEX('HT(Home) %'!M:M,MATCH(J437,'HT(Home) %'!$A:$A,0)),"-")</f>
        <v>-</v>
      </c>
      <c r="E437" s="55" t="str">
        <f>IFERROR(INDEX('HT(Home) %'!K:K,MATCH(J437,'HT(Home) %'!$A:$A,0)),"-")</f>
        <v>-</v>
      </c>
      <c r="F437" s="42">
        <f t="shared" si="12"/>
        <v>0</v>
      </c>
      <c r="G437" s="42" t="str">
        <f>IFERROR(INDEX(Matches!$N:$N,MATCH(J437,Matches!$B:$B,0)),"-")</f>
        <v>-</v>
      </c>
      <c r="H437" s="42" t="str">
        <f>IFERROR(INDEX(Matches!$O:$O,MATCH(J437,Matches!$B:$B,0)),"-")</f>
        <v>-</v>
      </c>
      <c r="I437" s="42" t="str">
        <f>IFERROR(INDEX(Matches!$P:$P,MATCH(J437,Matches!$B:$B,0)),"-")</f>
        <v>-</v>
      </c>
      <c r="J437" s="42" t="e">
        <f>INDEX(Jogos[[#This Row],[Column1]],1.8)</f>
        <v>#VALUE!</v>
      </c>
      <c r="K437" s="61" t="e">
        <f>INDEX(Jogos[[#This Row],[2]],1.8)</f>
        <v>#VALUE!</v>
      </c>
      <c r="L437" s="42" t="e">
        <f>INDEX(Jogos[[#This Row],[3]],1.8)</f>
        <v>#VALUE!</v>
      </c>
      <c r="M437" s="42" t="str">
        <f>IFERROR(INDEX(Matches!$W:$W,MATCH(L437,Matches!$B:$B,0)),"-")</f>
        <v>-</v>
      </c>
      <c r="N437" s="42" t="str">
        <f>IFERROR(INDEX(Matches!$X:$X,MATCH(L437,Matches!$B:$B,0)),"-")</f>
        <v>-</v>
      </c>
      <c r="O437" s="42" t="str">
        <f>IFERROR(INDEX(Matches!$Y:$Y,MATCH(L437,Matches!$B:$B,0)),"-")</f>
        <v>-</v>
      </c>
      <c r="P437" s="42">
        <f t="shared" si="13"/>
        <v>0</v>
      </c>
      <c r="Q437" s="55" t="str">
        <f>IFERROR(INDEX('HT(Away) %'!K:K,MATCH(L437,'HT(Away) %'!$A:$A,0)),"-")</f>
        <v>-</v>
      </c>
      <c r="R437" s="55" t="str">
        <f>IFERROR(INDEX('HT(Away) %'!M:M,MATCH(L437,'HT(Away) %'!$A:$A,0)),"-")</f>
        <v>-</v>
      </c>
      <c r="S437" s="82" t="e">
        <f>IF(#REF! = "-", "-",IF(#REF! &gt;#REF!, "Casa Vence", IF(#REF! &lt;#REF!, "Fora Vence", "Jogo Parelho")))</f>
        <v>#REF!</v>
      </c>
      <c r="T437" s="82"/>
      <c r="U437" s="82"/>
      <c r="V437" s="82"/>
    </row>
    <row r="438" spans="3:22" ht="16.5" thickTop="1" thickBot="1" x14ac:dyDescent="0.3">
      <c r="C438" s="42" t="str">
        <f>IFERROR(INDEX(Jogos!A:A,MATCH(J438,Jogos!$J:$J,0)),"-")</f>
        <v>-</v>
      </c>
      <c r="D438" s="55" t="str">
        <f>IFERROR(INDEX('HT(Home) %'!M:M,MATCH(J438,'HT(Home) %'!$A:$A,0)),"-")</f>
        <v>-</v>
      </c>
      <c r="E438" s="55" t="str">
        <f>IFERROR(INDEX('HT(Home) %'!K:K,MATCH(J438,'HT(Home) %'!$A:$A,0)),"-")</f>
        <v>-</v>
      </c>
      <c r="F438" s="42">
        <f t="shared" si="12"/>
        <v>0</v>
      </c>
      <c r="G438" s="42" t="str">
        <f>IFERROR(INDEX(Matches!$N:$N,MATCH(J438,Matches!$B:$B,0)),"-")</f>
        <v>-</v>
      </c>
      <c r="H438" s="42" t="str">
        <f>IFERROR(INDEX(Matches!$O:$O,MATCH(J438,Matches!$B:$B,0)),"-")</f>
        <v>-</v>
      </c>
      <c r="I438" s="42" t="str">
        <f>IFERROR(INDEX(Matches!$P:$P,MATCH(J438,Matches!$B:$B,0)),"-")</f>
        <v>-</v>
      </c>
      <c r="J438" s="42" t="e">
        <f>INDEX(Jogos[[#This Row],[Column1]],1.8)</f>
        <v>#VALUE!</v>
      </c>
      <c r="K438" s="61" t="e">
        <f>INDEX(Jogos[[#This Row],[2]],1.8)</f>
        <v>#VALUE!</v>
      </c>
      <c r="L438" s="42" t="e">
        <f>INDEX(Jogos[[#This Row],[3]],1.8)</f>
        <v>#VALUE!</v>
      </c>
      <c r="M438" s="42" t="str">
        <f>IFERROR(INDEX(Matches!$W:$W,MATCH(L438,Matches!$B:$B,0)),"-")</f>
        <v>-</v>
      </c>
      <c r="N438" s="42" t="str">
        <f>IFERROR(INDEX(Matches!$X:$X,MATCH(L438,Matches!$B:$B,0)),"-")</f>
        <v>-</v>
      </c>
      <c r="O438" s="42" t="str">
        <f>IFERROR(INDEX(Matches!$Y:$Y,MATCH(L438,Matches!$B:$B,0)),"-")</f>
        <v>-</v>
      </c>
      <c r="P438" s="42">
        <f t="shared" si="13"/>
        <v>0</v>
      </c>
      <c r="Q438" s="55" t="str">
        <f>IFERROR(INDEX('HT(Away) %'!K:K,MATCH(L438,'HT(Away) %'!$A:$A,0)),"-")</f>
        <v>-</v>
      </c>
      <c r="R438" s="55" t="str">
        <f>IFERROR(INDEX('HT(Away) %'!M:M,MATCH(L438,'HT(Away) %'!$A:$A,0)),"-")</f>
        <v>-</v>
      </c>
      <c r="S438" s="82" t="e">
        <f>IF(#REF! = "-", "-",IF(#REF! &gt;#REF!, "Casa Vence", IF(#REF! &lt;#REF!, "Fora Vence", "Jogo Parelho")))</f>
        <v>#REF!</v>
      </c>
      <c r="T438" s="82"/>
      <c r="U438" s="82"/>
      <c r="V438" s="82"/>
    </row>
    <row r="439" spans="3:22" ht="16.5" thickTop="1" thickBot="1" x14ac:dyDescent="0.3">
      <c r="C439" s="42" t="str">
        <f>IFERROR(INDEX(Jogos!A:A,MATCH(J439,Jogos!$J:$J,0)),"-")</f>
        <v>-</v>
      </c>
      <c r="D439" s="55" t="str">
        <f>IFERROR(INDEX('HT(Home) %'!M:M,MATCH(J439,'HT(Home) %'!$A:$A,0)),"-")</f>
        <v>-</v>
      </c>
      <c r="E439" s="55" t="str">
        <f>IFERROR(INDEX('HT(Home) %'!K:K,MATCH(J439,'HT(Home) %'!$A:$A,0)),"-")</f>
        <v>-</v>
      </c>
      <c r="F439" s="42">
        <f t="shared" si="12"/>
        <v>0</v>
      </c>
      <c r="G439" s="42" t="str">
        <f>IFERROR(INDEX(Matches!$N:$N,MATCH(J439,Matches!$B:$B,0)),"-")</f>
        <v>-</v>
      </c>
      <c r="H439" s="42" t="str">
        <f>IFERROR(INDEX(Matches!$O:$O,MATCH(J439,Matches!$B:$B,0)),"-")</f>
        <v>-</v>
      </c>
      <c r="I439" s="42" t="str">
        <f>IFERROR(INDEX(Matches!$P:$P,MATCH(J439,Matches!$B:$B,0)),"-")</f>
        <v>-</v>
      </c>
      <c r="J439" s="42" t="e">
        <f>INDEX(Jogos[[#This Row],[Column1]],1.8)</f>
        <v>#VALUE!</v>
      </c>
      <c r="K439" s="61" t="e">
        <f>INDEX(Jogos[[#This Row],[2]],1.8)</f>
        <v>#VALUE!</v>
      </c>
      <c r="L439" s="42" t="e">
        <f>INDEX(Jogos[[#This Row],[3]],1.8)</f>
        <v>#VALUE!</v>
      </c>
      <c r="M439" s="42" t="str">
        <f>IFERROR(INDEX(Matches!$W:$W,MATCH(L439,Matches!$B:$B,0)),"-")</f>
        <v>-</v>
      </c>
      <c r="N439" s="42" t="str">
        <f>IFERROR(INDEX(Matches!$X:$X,MATCH(L439,Matches!$B:$B,0)),"-")</f>
        <v>-</v>
      </c>
      <c r="O439" s="42" t="str">
        <f>IFERROR(INDEX(Matches!$Y:$Y,MATCH(L439,Matches!$B:$B,0)),"-")</f>
        <v>-</v>
      </c>
      <c r="P439" s="42">
        <f t="shared" si="13"/>
        <v>0</v>
      </c>
      <c r="Q439" s="55" t="str">
        <f>IFERROR(INDEX('HT(Away) %'!K:K,MATCH(L439,'HT(Away) %'!$A:$A,0)),"-")</f>
        <v>-</v>
      </c>
      <c r="R439" s="55" t="str">
        <f>IFERROR(INDEX('HT(Away) %'!M:M,MATCH(L439,'HT(Away) %'!$A:$A,0)),"-")</f>
        <v>-</v>
      </c>
      <c r="S439" s="82" t="e">
        <f>IF(#REF! = "-", "-",IF(#REF! &gt;#REF!, "Casa Vence", IF(#REF! &lt;#REF!, "Fora Vence", "Jogo Parelho")))</f>
        <v>#REF!</v>
      </c>
      <c r="T439" s="82"/>
      <c r="U439" s="82"/>
      <c r="V439" s="82"/>
    </row>
    <row r="440" spans="3:22" ht="16.5" thickTop="1" thickBot="1" x14ac:dyDescent="0.3">
      <c r="C440" s="42" t="str">
        <f>IFERROR(INDEX(Jogos!A:A,MATCH(J440,Jogos!$J:$J,0)),"-")</f>
        <v>-</v>
      </c>
      <c r="D440" s="55" t="str">
        <f>IFERROR(INDEX('HT(Home) %'!M:M,MATCH(J440,'HT(Home) %'!$A:$A,0)),"-")</f>
        <v>-</v>
      </c>
      <c r="E440" s="55" t="str">
        <f>IFERROR(INDEX('HT(Home) %'!K:K,MATCH(J440,'HT(Home) %'!$A:$A,0)),"-")</f>
        <v>-</v>
      </c>
      <c r="F440" s="42">
        <f t="shared" si="12"/>
        <v>0</v>
      </c>
      <c r="G440" s="42" t="str">
        <f>IFERROR(INDEX(Matches!$N:$N,MATCH(J440,Matches!$B:$B,0)),"-")</f>
        <v>-</v>
      </c>
      <c r="H440" s="42" t="str">
        <f>IFERROR(INDEX(Matches!$O:$O,MATCH(J440,Matches!$B:$B,0)),"-")</f>
        <v>-</v>
      </c>
      <c r="I440" s="42" t="str">
        <f>IFERROR(INDEX(Matches!$P:$P,MATCH(J440,Matches!$B:$B,0)),"-")</f>
        <v>-</v>
      </c>
      <c r="J440" s="42" t="e">
        <f>INDEX(Jogos[[#This Row],[Column1]],1.8)</f>
        <v>#VALUE!</v>
      </c>
      <c r="K440" s="61" t="e">
        <f>INDEX(Jogos[[#This Row],[2]],1.8)</f>
        <v>#VALUE!</v>
      </c>
      <c r="L440" s="42" t="e">
        <f>INDEX(Jogos[[#This Row],[3]],1.8)</f>
        <v>#VALUE!</v>
      </c>
      <c r="M440" s="42" t="str">
        <f>IFERROR(INDEX(Matches!$W:$W,MATCH(L440,Matches!$B:$B,0)),"-")</f>
        <v>-</v>
      </c>
      <c r="N440" s="42" t="str">
        <f>IFERROR(INDEX(Matches!$X:$X,MATCH(L440,Matches!$B:$B,0)),"-")</f>
        <v>-</v>
      </c>
      <c r="O440" s="42" t="str">
        <f>IFERROR(INDEX(Matches!$Y:$Y,MATCH(L440,Matches!$B:$B,0)),"-")</f>
        <v>-</v>
      </c>
      <c r="P440" s="42">
        <f t="shared" si="13"/>
        <v>0</v>
      </c>
      <c r="Q440" s="55" t="str">
        <f>IFERROR(INDEX('HT(Away) %'!K:K,MATCH(L440,'HT(Away) %'!$A:$A,0)),"-")</f>
        <v>-</v>
      </c>
      <c r="R440" s="55" t="str">
        <f>IFERROR(INDEX('HT(Away) %'!M:M,MATCH(L440,'HT(Away) %'!$A:$A,0)),"-")</f>
        <v>-</v>
      </c>
      <c r="S440" s="82" t="e">
        <f>IF(#REF! = "-", "-",IF(#REF! &gt;#REF!, "Casa Vence", IF(#REF! &lt;#REF!, "Fora Vence", "Jogo Parelho")))</f>
        <v>#REF!</v>
      </c>
      <c r="T440" s="82"/>
      <c r="U440" s="82"/>
      <c r="V440" s="82"/>
    </row>
    <row r="441" spans="3:22" ht="16.5" thickTop="1" thickBot="1" x14ac:dyDescent="0.3">
      <c r="C441" s="42" t="str">
        <f>IFERROR(INDEX(Jogos!A:A,MATCH(J441,Jogos!$J:$J,0)),"-")</f>
        <v>-</v>
      </c>
      <c r="D441" s="55" t="str">
        <f>IFERROR(INDEX('HT(Home) %'!M:M,MATCH(J441,'HT(Home) %'!$A:$A,0)),"-")</f>
        <v>-</v>
      </c>
      <c r="E441" s="55" t="str">
        <f>IFERROR(INDEX('HT(Home) %'!K:K,MATCH(J441,'HT(Home) %'!$A:$A,0)),"-")</f>
        <v>-</v>
      </c>
      <c r="F441" s="42">
        <f t="shared" si="12"/>
        <v>0</v>
      </c>
      <c r="G441" s="42" t="str">
        <f>IFERROR(INDEX(Matches!$N:$N,MATCH(J441,Matches!$B:$B,0)),"-")</f>
        <v>-</v>
      </c>
      <c r="H441" s="42" t="str">
        <f>IFERROR(INDEX(Matches!$O:$O,MATCH(J441,Matches!$B:$B,0)),"-")</f>
        <v>-</v>
      </c>
      <c r="I441" s="42" t="str">
        <f>IFERROR(INDEX(Matches!$P:$P,MATCH(J441,Matches!$B:$B,0)),"-")</f>
        <v>-</v>
      </c>
      <c r="J441" s="42" t="e">
        <f>INDEX(Jogos[[#This Row],[Column1]],1.8)</f>
        <v>#VALUE!</v>
      </c>
      <c r="K441" s="61" t="e">
        <f>INDEX(Jogos[[#This Row],[2]],1.8)</f>
        <v>#VALUE!</v>
      </c>
      <c r="L441" s="42" t="e">
        <f>INDEX(Jogos[[#This Row],[3]],1.8)</f>
        <v>#VALUE!</v>
      </c>
      <c r="M441" s="42" t="str">
        <f>IFERROR(INDEX(Matches!$W:$W,MATCH(L441,Matches!$B:$B,0)),"-")</f>
        <v>-</v>
      </c>
      <c r="N441" s="42" t="str">
        <f>IFERROR(INDEX(Matches!$X:$X,MATCH(L441,Matches!$B:$B,0)),"-")</f>
        <v>-</v>
      </c>
      <c r="O441" s="42" t="str">
        <f>IFERROR(INDEX(Matches!$Y:$Y,MATCH(L441,Matches!$B:$B,0)),"-")</f>
        <v>-</v>
      </c>
      <c r="P441" s="42">
        <f t="shared" si="13"/>
        <v>0</v>
      </c>
      <c r="Q441" s="55" t="str">
        <f>IFERROR(INDEX('HT(Away) %'!K:K,MATCH(L441,'HT(Away) %'!$A:$A,0)),"-")</f>
        <v>-</v>
      </c>
      <c r="R441" s="55" t="str">
        <f>IFERROR(INDEX('HT(Away) %'!M:M,MATCH(L441,'HT(Away) %'!$A:$A,0)),"-")</f>
        <v>-</v>
      </c>
      <c r="S441" s="82" t="e">
        <f>IF(#REF! = "-", "-",IF(#REF! &gt;#REF!, "Casa Vence", IF(#REF! &lt;#REF!, "Fora Vence", "Jogo Parelho")))</f>
        <v>#REF!</v>
      </c>
      <c r="T441" s="82"/>
      <c r="U441" s="82"/>
      <c r="V441" s="82"/>
    </row>
    <row r="442" spans="3:22" ht="16.5" thickTop="1" thickBot="1" x14ac:dyDescent="0.3">
      <c r="C442" s="42" t="str">
        <f>IFERROR(INDEX(Jogos!A:A,MATCH(J442,Jogos!$J:$J,0)),"-")</f>
        <v>-</v>
      </c>
      <c r="D442" s="55" t="str">
        <f>IFERROR(INDEX('HT(Home) %'!M:M,MATCH(J442,'HT(Home) %'!$A:$A,0)),"-")</f>
        <v>-</v>
      </c>
      <c r="E442" s="55" t="str">
        <f>IFERROR(INDEX('HT(Home) %'!K:K,MATCH(J442,'HT(Home) %'!$A:$A,0)),"-")</f>
        <v>-</v>
      </c>
      <c r="F442" s="42">
        <f t="shared" si="12"/>
        <v>0</v>
      </c>
      <c r="G442" s="42" t="str">
        <f>IFERROR(INDEX(Matches!$N:$N,MATCH(J442,Matches!$B:$B,0)),"-")</f>
        <v>-</v>
      </c>
      <c r="H442" s="42" t="str">
        <f>IFERROR(INDEX(Matches!$O:$O,MATCH(J442,Matches!$B:$B,0)),"-")</f>
        <v>-</v>
      </c>
      <c r="I442" s="42" t="str">
        <f>IFERROR(INDEX(Matches!$P:$P,MATCH(J442,Matches!$B:$B,0)),"-")</f>
        <v>-</v>
      </c>
      <c r="J442" s="42" t="e">
        <f>INDEX(Jogos[[#This Row],[Column1]],1.8)</f>
        <v>#VALUE!</v>
      </c>
      <c r="K442" s="61" t="e">
        <f>INDEX(Jogos[[#This Row],[2]],1.8)</f>
        <v>#VALUE!</v>
      </c>
      <c r="L442" s="42" t="e">
        <f>INDEX(Jogos[[#This Row],[3]],1.8)</f>
        <v>#VALUE!</v>
      </c>
      <c r="M442" s="42" t="str">
        <f>IFERROR(INDEX(Matches!$W:$W,MATCH(L442,Matches!$B:$B,0)),"-")</f>
        <v>-</v>
      </c>
      <c r="N442" s="42" t="str">
        <f>IFERROR(INDEX(Matches!$X:$X,MATCH(L442,Matches!$B:$B,0)),"-")</f>
        <v>-</v>
      </c>
      <c r="O442" s="42" t="str">
        <f>IFERROR(INDEX(Matches!$Y:$Y,MATCH(L442,Matches!$B:$B,0)),"-")</f>
        <v>-</v>
      </c>
      <c r="P442" s="42">
        <f t="shared" si="13"/>
        <v>0</v>
      </c>
      <c r="Q442" s="55" t="str">
        <f>IFERROR(INDEX('HT(Away) %'!K:K,MATCH(L442,'HT(Away) %'!$A:$A,0)),"-")</f>
        <v>-</v>
      </c>
      <c r="R442" s="55" t="str">
        <f>IFERROR(INDEX('HT(Away) %'!M:M,MATCH(L442,'HT(Away) %'!$A:$A,0)),"-")</f>
        <v>-</v>
      </c>
      <c r="S442" s="82" t="e">
        <f>IF(#REF! = "-", "-",IF(#REF! &gt;#REF!, "Casa Vence", IF(#REF! &lt;#REF!, "Fora Vence", "Jogo Parelho")))</f>
        <v>#REF!</v>
      </c>
      <c r="T442" s="82"/>
      <c r="U442" s="82"/>
      <c r="V442" s="82"/>
    </row>
    <row r="443" spans="3:22" ht="16.5" thickTop="1" thickBot="1" x14ac:dyDescent="0.3">
      <c r="C443" s="42" t="str">
        <f>IFERROR(INDEX(Jogos!A:A,MATCH(J443,Jogos!$J:$J,0)),"-")</f>
        <v>-</v>
      </c>
      <c r="D443" s="55" t="str">
        <f>IFERROR(INDEX('HT(Home) %'!M:M,MATCH(J443,'HT(Home) %'!$A:$A,0)),"-")</f>
        <v>-</v>
      </c>
      <c r="E443" s="55" t="str">
        <f>IFERROR(INDEX('HT(Home) %'!K:K,MATCH(J443,'HT(Home) %'!$A:$A,0)),"-")</f>
        <v>-</v>
      </c>
      <c r="F443" s="42">
        <f t="shared" si="12"/>
        <v>0</v>
      </c>
      <c r="G443" s="42" t="str">
        <f>IFERROR(INDEX(Matches!$N:$N,MATCH(J443,Matches!$B:$B,0)),"-")</f>
        <v>-</v>
      </c>
      <c r="H443" s="42" t="str">
        <f>IFERROR(INDEX(Matches!$O:$O,MATCH(J443,Matches!$B:$B,0)),"-")</f>
        <v>-</v>
      </c>
      <c r="I443" s="42" t="str">
        <f>IFERROR(INDEX(Matches!$P:$P,MATCH(J443,Matches!$B:$B,0)),"-")</f>
        <v>-</v>
      </c>
      <c r="J443" s="42" t="e">
        <f>INDEX(Jogos[[#This Row],[Column1]],1.8)</f>
        <v>#VALUE!</v>
      </c>
      <c r="K443" s="61" t="e">
        <f>INDEX(Jogos[[#This Row],[2]],1.8)</f>
        <v>#VALUE!</v>
      </c>
      <c r="L443" s="42" t="e">
        <f>INDEX(Jogos[[#This Row],[3]],1.8)</f>
        <v>#VALUE!</v>
      </c>
      <c r="M443" s="42" t="str">
        <f>IFERROR(INDEX(Matches!$W:$W,MATCH(L443,Matches!$B:$B,0)),"-")</f>
        <v>-</v>
      </c>
      <c r="N443" s="42" t="str">
        <f>IFERROR(INDEX(Matches!$X:$X,MATCH(L443,Matches!$B:$B,0)),"-")</f>
        <v>-</v>
      </c>
      <c r="O443" s="42" t="str">
        <f>IFERROR(INDEX(Matches!$Y:$Y,MATCH(L443,Matches!$B:$B,0)),"-")</f>
        <v>-</v>
      </c>
      <c r="P443" s="42">
        <f t="shared" si="13"/>
        <v>0</v>
      </c>
      <c r="Q443" s="55" t="str">
        <f>IFERROR(INDEX('HT(Away) %'!K:K,MATCH(L443,'HT(Away) %'!$A:$A,0)),"-")</f>
        <v>-</v>
      </c>
      <c r="R443" s="55" t="str">
        <f>IFERROR(INDEX('HT(Away) %'!M:M,MATCH(L443,'HT(Away) %'!$A:$A,0)),"-")</f>
        <v>-</v>
      </c>
      <c r="S443" s="82" t="e">
        <f>IF(#REF! = "-", "-",IF(#REF! &gt;#REF!, "Casa Vence", IF(#REF! &lt;#REF!, "Fora Vence", "Jogo Parelho")))</f>
        <v>#REF!</v>
      </c>
      <c r="T443" s="82"/>
      <c r="U443" s="82"/>
      <c r="V443" s="82"/>
    </row>
    <row r="444" spans="3:22" ht="16.5" thickTop="1" thickBot="1" x14ac:dyDescent="0.3">
      <c r="C444" s="42" t="str">
        <f>IFERROR(INDEX(Jogos!A:A,MATCH(J444,Jogos!$J:$J,0)),"-")</f>
        <v>-</v>
      </c>
      <c r="D444" s="55" t="str">
        <f>IFERROR(INDEX('HT(Home) %'!M:M,MATCH(J444,'HT(Home) %'!$A:$A,0)),"-")</f>
        <v>-</v>
      </c>
      <c r="E444" s="55" t="str">
        <f>IFERROR(INDEX('HT(Home) %'!K:K,MATCH(J444,'HT(Home) %'!$A:$A,0)),"-")</f>
        <v>-</v>
      </c>
      <c r="F444" s="42">
        <f t="shared" si="12"/>
        <v>0</v>
      </c>
      <c r="G444" s="42" t="str">
        <f>IFERROR(INDEX(Matches!$N:$N,MATCH(J444,Matches!$B:$B,0)),"-")</f>
        <v>-</v>
      </c>
      <c r="H444" s="42" t="str">
        <f>IFERROR(INDEX(Matches!$O:$O,MATCH(J444,Matches!$B:$B,0)),"-")</f>
        <v>-</v>
      </c>
      <c r="I444" s="42" t="str">
        <f>IFERROR(INDEX(Matches!$P:$P,MATCH(J444,Matches!$B:$B,0)),"-")</f>
        <v>-</v>
      </c>
      <c r="J444" s="42" t="e">
        <f>INDEX(Jogos[[#This Row],[Column1]],1.8)</f>
        <v>#VALUE!</v>
      </c>
      <c r="K444" s="61" t="e">
        <f>INDEX(Jogos[[#This Row],[2]],1.8)</f>
        <v>#VALUE!</v>
      </c>
      <c r="L444" s="42" t="e">
        <f>INDEX(Jogos[[#This Row],[3]],1.8)</f>
        <v>#VALUE!</v>
      </c>
      <c r="M444" s="42" t="str">
        <f>IFERROR(INDEX(Matches!$W:$W,MATCH(L444,Matches!$B:$B,0)),"-")</f>
        <v>-</v>
      </c>
      <c r="N444" s="42" t="str">
        <f>IFERROR(INDEX(Matches!$X:$X,MATCH(L444,Matches!$B:$B,0)),"-")</f>
        <v>-</v>
      </c>
      <c r="O444" s="42" t="str">
        <f>IFERROR(INDEX(Matches!$Y:$Y,MATCH(L444,Matches!$B:$B,0)),"-")</f>
        <v>-</v>
      </c>
      <c r="P444" s="42">
        <f t="shared" si="13"/>
        <v>0</v>
      </c>
      <c r="Q444" s="55" t="str">
        <f>IFERROR(INDEX('HT(Away) %'!K:K,MATCH(L444,'HT(Away) %'!$A:$A,0)),"-")</f>
        <v>-</v>
      </c>
      <c r="R444" s="55" t="str">
        <f>IFERROR(INDEX('HT(Away) %'!M:M,MATCH(L444,'HT(Away) %'!$A:$A,0)),"-")</f>
        <v>-</v>
      </c>
      <c r="S444" s="82" t="e">
        <f>IF(#REF! = "-", "-",IF(#REF! &gt;#REF!, "Casa Vence", IF(#REF! &lt;#REF!, "Fora Vence", "Jogo Parelho")))</f>
        <v>#REF!</v>
      </c>
      <c r="T444" s="82"/>
      <c r="U444" s="82"/>
      <c r="V444" s="82"/>
    </row>
    <row r="445" spans="3:22" ht="16.5" thickTop="1" thickBot="1" x14ac:dyDescent="0.3">
      <c r="C445" s="42" t="str">
        <f>IFERROR(INDEX(Jogos!A:A,MATCH(J445,Jogos!$J:$J,0)),"-")</f>
        <v>-</v>
      </c>
      <c r="D445" s="55" t="str">
        <f>IFERROR(INDEX('HT(Home) %'!M:M,MATCH(J445,'HT(Home) %'!$A:$A,0)),"-")</f>
        <v>-</v>
      </c>
      <c r="E445" s="55" t="str">
        <f>IFERROR(INDEX('HT(Home) %'!K:K,MATCH(J445,'HT(Home) %'!$A:$A,0)),"-")</f>
        <v>-</v>
      </c>
      <c r="F445" s="42">
        <f t="shared" si="12"/>
        <v>0</v>
      </c>
      <c r="G445" s="42" t="str">
        <f>IFERROR(INDEX(Matches!$N:$N,MATCH(J445,Matches!$B:$B,0)),"-")</f>
        <v>-</v>
      </c>
      <c r="H445" s="42" t="str">
        <f>IFERROR(INDEX(Matches!$O:$O,MATCH(J445,Matches!$B:$B,0)),"-")</f>
        <v>-</v>
      </c>
      <c r="I445" s="42" t="str">
        <f>IFERROR(INDEX(Matches!$P:$P,MATCH(J445,Matches!$B:$B,0)),"-")</f>
        <v>-</v>
      </c>
      <c r="J445" s="42" t="e">
        <f>INDEX(Jogos[[#This Row],[Column1]],1.8)</f>
        <v>#VALUE!</v>
      </c>
      <c r="K445" s="61" t="e">
        <f>INDEX(Jogos[[#This Row],[2]],1.8)</f>
        <v>#VALUE!</v>
      </c>
      <c r="L445" s="42" t="e">
        <f>INDEX(Jogos[[#This Row],[3]],1.8)</f>
        <v>#VALUE!</v>
      </c>
      <c r="M445" s="42" t="str">
        <f>IFERROR(INDEX(Matches!$W:$W,MATCH(L445,Matches!$B:$B,0)),"-")</f>
        <v>-</v>
      </c>
      <c r="N445" s="42" t="str">
        <f>IFERROR(INDEX(Matches!$X:$X,MATCH(L445,Matches!$B:$B,0)),"-")</f>
        <v>-</v>
      </c>
      <c r="O445" s="42" t="str">
        <f>IFERROR(INDEX(Matches!$Y:$Y,MATCH(L445,Matches!$B:$B,0)),"-")</f>
        <v>-</v>
      </c>
      <c r="P445" s="42">
        <f t="shared" si="13"/>
        <v>0</v>
      </c>
      <c r="Q445" s="55" t="str">
        <f>IFERROR(INDEX('HT(Away) %'!K:K,MATCH(L445,'HT(Away) %'!$A:$A,0)),"-")</f>
        <v>-</v>
      </c>
      <c r="R445" s="55" t="str">
        <f>IFERROR(INDEX('HT(Away) %'!M:M,MATCH(L445,'HT(Away) %'!$A:$A,0)),"-")</f>
        <v>-</v>
      </c>
      <c r="S445" s="82" t="e">
        <f>IF(#REF! = "-", "-",IF(#REF! &gt;#REF!, "Casa Vence", IF(#REF! &lt;#REF!, "Fora Vence", "Jogo Parelho")))</f>
        <v>#REF!</v>
      </c>
      <c r="T445" s="82"/>
      <c r="U445" s="82"/>
      <c r="V445" s="82"/>
    </row>
    <row r="446" spans="3:22" ht="16.5" thickTop="1" thickBot="1" x14ac:dyDescent="0.3">
      <c r="C446" s="42" t="str">
        <f>IFERROR(INDEX(Jogos!A:A,MATCH(J446,Jogos!$J:$J,0)),"-")</f>
        <v>-</v>
      </c>
      <c r="D446" s="55" t="str">
        <f>IFERROR(INDEX('HT(Home) %'!M:M,MATCH(J446,'HT(Home) %'!$A:$A,0)),"-")</f>
        <v>-</v>
      </c>
      <c r="E446" s="55" t="str">
        <f>IFERROR(INDEX('HT(Home) %'!K:K,MATCH(J446,'HT(Home) %'!$A:$A,0)),"-")</f>
        <v>-</v>
      </c>
      <c r="F446" s="42">
        <f t="shared" si="12"/>
        <v>0</v>
      </c>
      <c r="G446" s="42" t="str">
        <f>IFERROR(INDEX(Matches!$N:$N,MATCH(J446,Matches!$B:$B,0)),"-")</f>
        <v>-</v>
      </c>
      <c r="H446" s="42" t="str">
        <f>IFERROR(INDEX(Matches!$O:$O,MATCH(J446,Matches!$B:$B,0)),"-")</f>
        <v>-</v>
      </c>
      <c r="I446" s="42" t="str">
        <f>IFERROR(INDEX(Matches!$P:$P,MATCH(J446,Matches!$B:$B,0)),"-")</f>
        <v>-</v>
      </c>
      <c r="J446" s="42" t="e">
        <f>INDEX(Jogos[[#This Row],[Column1]],1.8)</f>
        <v>#VALUE!</v>
      </c>
      <c r="K446" s="61" t="e">
        <f>INDEX(Jogos[[#This Row],[2]],1.8)</f>
        <v>#VALUE!</v>
      </c>
      <c r="L446" s="42" t="e">
        <f>INDEX(Jogos[[#This Row],[3]],1.8)</f>
        <v>#VALUE!</v>
      </c>
      <c r="M446" s="42" t="str">
        <f>IFERROR(INDEX(Matches!$W:$W,MATCH(L446,Matches!$B:$B,0)),"-")</f>
        <v>-</v>
      </c>
      <c r="N446" s="42" t="str">
        <f>IFERROR(INDEX(Matches!$X:$X,MATCH(L446,Matches!$B:$B,0)),"-")</f>
        <v>-</v>
      </c>
      <c r="O446" s="42" t="str">
        <f>IFERROR(INDEX(Matches!$Y:$Y,MATCH(L446,Matches!$B:$B,0)),"-")</f>
        <v>-</v>
      </c>
      <c r="P446" s="42">
        <f t="shared" si="13"/>
        <v>0</v>
      </c>
      <c r="Q446" s="55" t="str">
        <f>IFERROR(INDEX('HT(Away) %'!K:K,MATCH(L446,'HT(Away) %'!$A:$A,0)),"-")</f>
        <v>-</v>
      </c>
      <c r="R446" s="55" t="str">
        <f>IFERROR(INDEX('HT(Away) %'!M:M,MATCH(L446,'HT(Away) %'!$A:$A,0)),"-")</f>
        <v>-</v>
      </c>
      <c r="S446" s="82" t="e">
        <f>IF(#REF! = "-", "-",IF(#REF! &gt;#REF!, "Casa Vence", IF(#REF! &lt;#REF!, "Fora Vence", "Jogo Parelho")))</f>
        <v>#REF!</v>
      </c>
      <c r="T446" s="82"/>
      <c r="U446" s="82"/>
      <c r="V446" s="82"/>
    </row>
    <row r="447" spans="3:22" ht="16.5" thickTop="1" thickBot="1" x14ac:dyDescent="0.3">
      <c r="C447" s="42" t="str">
        <f>IFERROR(INDEX(Jogos!A:A,MATCH(J447,Jogos!$J:$J,0)),"-")</f>
        <v>-</v>
      </c>
      <c r="D447" s="55" t="str">
        <f>IFERROR(INDEX('HT(Home) %'!M:M,MATCH(J447,'HT(Home) %'!$A:$A,0)),"-")</f>
        <v>-</v>
      </c>
      <c r="E447" s="55" t="str">
        <f>IFERROR(INDEX('HT(Home) %'!K:K,MATCH(J447,'HT(Home) %'!$A:$A,0)),"-")</f>
        <v>-</v>
      </c>
      <c r="F447" s="42">
        <f t="shared" si="12"/>
        <v>0</v>
      </c>
      <c r="G447" s="42" t="str">
        <f>IFERROR(INDEX(Matches!$N:$N,MATCH(J447,Matches!$B:$B,0)),"-")</f>
        <v>-</v>
      </c>
      <c r="H447" s="42" t="str">
        <f>IFERROR(INDEX(Matches!$O:$O,MATCH(J447,Matches!$B:$B,0)),"-")</f>
        <v>-</v>
      </c>
      <c r="I447" s="42" t="str">
        <f>IFERROR(INDEX(Matches!$P:$P,MATCH(J447,Matches!$B:$B,0)),"-")</f>
        <v>-</v>
      </c>
      <c r="J447" s="42" t="e">
        <f>INDEX(Jogos[[#This Row],[Column1]],1.8)</f>
        <v>#VALUE!</v>
      </c>
      <c r="K447" s="61" t="e">
        <f>INDEX(Jogos[[#This Row],[2]],1.8)</f>
        <v>#VALUE!</v>
      </c>
      <c r="L447" s="42" t="e">
        <f>INDEX(Jogos[[#This Row],[3]],1.8)</f>
        <v>#VALUE!</v>
      </c>
      <c r="M447" s="42" t="str">
        <f>IFERROR(INDEX(Matches!$W:$W,MATCH(L447,Matches!$B:$B,0)),"-")</f>
        <v>-</v>
      </c>
      <c r="N447" s="42" t="str">
        <f>IFERROR(INDEX(Matches!$X:$X,MATCH(L447,Matches!$B:$B,0)),"-")</f>
        <v>-</v>
      </c>
      <c r="O447" s="42" t="str">
        <f>IFERROR(INDEX(Matches!$Y:$Y,MATCH(L447,Matches!$B:$B,0)),"-")</f>
        <v>-</v>
      </c>
      <c r="P447" s="42">
        <f t="shared" si="13"/>
        <v>0</v>
      </c>
      <c r="Q447" s="55" t="str">
        <f>IFERROR(INDEX('HT(Away) %'!K:K,MATCH(L447,'HT(Away) %'!$A:$A,0)),"-")</f>
        <v>-</v>
      </c>
      <c r="R447" s="55" t="str">
        <f>IFERROR(INDEX('HT(Away) %'!M:M,MATCH(L447,'HT(Away) %'!$A:$A,0)),"-")</f>
        <v>-</v>
      </c>
      <c r="S447" s="82" t="e">
        <f>IF(#REF! = "-", "-",IF(#REF! &gt;#REF!, "Casa Vence", IF(#REF! &lt;#REF!, "Fora Vence", "Jogo Parelho")))</f>
        <v>#REF!</v>
      </c>
      <c r="T447" s="82"/>
      <c r="U447" s="82"/>
      <c r="V447" s="82"/>
    </row>
    <row r="448" spans="3:22" ht="16.5" thickTop="1" thickBot="1" x14ac:dyDescent="0.3">
      <c r="C448" s="42" t="str">
        <f>IFERROR(INDEX(Jogos!A:A,MATCH(J448,Jogos!$J:$J,0)),"-")</f>
        <v>-</v>
      </c>
      <c r="D448" s="55" t="str">
        <f>IFERROR(INDEX('HT(Home) %'!M:M,MATCH(J448,'HT(Home) %'!$A:$A,0)),"-")</f>
        <v>-</v>
      </c>
      <c r="E448" s="55" t="str">
        <f>IFERROR(INDEX('HT(Home) %'!K:K,MATCH(J448,'HT(Home) %'!$A:$A,0)),"-")</f>
        <v>-</v>
      </c>
      <c r="F448" s="42">
        <f t="shared" si="12"/>
        <v>0</v>
      </c>
      <c r="G448" s="42" t="str">
        <f>IFERROR(INDEX(Matches!$N:$N,MATCH(J448,Matches!$B:$B,0)),"-")</f>
        <v>-</v>
      </c>
      <c r="H448" s="42" t="str">
        <f>IFERROR(INDEX(Matches!$O:$O,MATCH(J448,Matches!$B:$B,0)),"-")</f>
        <v>-</v>
      </c>
      <c r="I448" s="42" t="str">
        <f>IFERROR(INDEX(Matches!$P:$P,MATCH(J448,Matches!$B:$B,0)),"-")</f>
        <v>-</v>
      </c>
      <c r="J448" s="42" t="e">
        <f>INDEX(Jogos[[#This Row],[Column1]],1.8)</f>
        <v>#VALUE!</v>
      </c>
      <c r="K448" s="61" t="e">
        <f>INDEX(Jogos[[#This Row],[2]],1.8)</f>
        <v>#VALUE!</v>
      </c>
      <c r="L448" s="42" t="e">
        <f>INDEX(Jogos[[#This Row],[3]],1.8)</f>
        <v>#VALUE!</v>
      </c>
      <c r="M448" s="42" t="str">
        <f>IFERROR(INDEX(Matches!$W:$W,MATCH(L448,Matches!$B:$B,0)),"-")</f>
        <v>-</v>
      </c>
      <c r="N448" s="42" t="str">
        <f>IFERROR(INDEX(Matches!$X:$X,MATCH(L448,Matches!$B:$B,0)),"-")</f>
        <v>-</v>
      </c>
      <c r="O448" s="42" t="str">
        <f>IFERROR(INDEX(Matches!$Y:$Y,MATCH(L448,Matches!$B:$B,0)),"-")</f>
        <v>-</v>
      </c>
      <c r="P448" s="42">
        <f t="shared" si="13"/>
        <v>0</v>
      </c>
      <c r="Q448" s="55" t="str">
        <f>IFERROR(INDEX('HT(Away) %'!K:K,MATCH(L448,'HT(Away) %'!$A:$A,0)),"-")</f>
        <v>-</v>
      </c>
      <c r="R448" s="55" t="str">
        <f>IFERROR(INDEX('HT(Away) %'!M:M,MATCH(L448,'HT(Away) %'!$A:$A,0)),"-")</f>
        <v>-</v>
      </c>
      <c r="S448" s="82" t="e">
        <f>IF(#REF! = "-", "-",IF(#REF! &gt;#REF!, "Casa Vence", IF(#REF! &lt;#REF!, "Fora Vence", "Jogo Parelho")))</f>
        <v>#REF!</v>
      </c>
      <c r="T448" s="82"/>
      <c r="U448" s="82"/>
      <c r="V448" s="82"/>
    </row>
    <row r="449" spans="3:22" ht="16.5" thickTop="1" thickBot="1" x14ac:dyDescent="0.3">
      <c r="C449" s="42" t="str">
        <f>IFERROR(INDEX(Jogos!A:A,MATCH(J449,Jogos!$J:$J,0)),"-")</f>
        <v>-</v>
      </c>
      <c r="D449" s="55" t="str">
        <f>IFERROR(INDEX('HT(Home) %'!M:M,MATCH(J449,'HT(Home) %'!$A:$A,0)),"-")</f>
        <v>-</v>
      </c>
      <c r="E449" s="55" t="str">
        <f>IFERROR(INDEX('HT(Home) %'!K:K,MATCH(J449,'HT(Home) %'!$A:$A,0)),"-")</f>
        <v>-</v>
      </c>
      <c r="F449" s="42">
        <f t="shared" si="12"/>
        <v>0</v>
      </c>
      <c r="G449" s="42" t="str">
        <f>IFERROR(INDEX(Matches!$N:$N,MATCH(J449,Matches!$B:$B,0)),"-")</f>
        <v>-</v>
      </c>
      <c r="H449" s="42" t="str">
        <f>IFERROR(INDEX(Matches!$O:$O,MATCH(J449,Matches!$B:$B,0)),"-")</f>
        <v>-</v>
      </c>
      <c r="I449" s="42" t="str">
        <f>IFERROR(INDEX(Matches!$P:$P,MATCH(J449,Matches!$B:$B,0)),"-")</f>
        <v>-</v>
      </c>
      <c r="J449" s="42" t="e">
        <f>INDEX(Jogos[[#This Row],[Column1]],1.8)</f>
        <v>#VALUE!</v>
      </c>
      <c r="K449" s="61" t="e">
        <f>INDEX(Jogos[[#This Row],[2]],1.8)</f>
        <v>#VALUE!</v>
      </c>
      <c r="L449" s="42" t="e">
        <f>INDEX(Jogos[[#This Row],[3]],1.8)</f>
        <v>#VALUE!</v>
      </c>
      <c r="M449" s="42" t="str">
        <f>IFERROR(INDEX(Matches!$W:$W,MATCH(L449,Matches!$B:$B,0)),"-")</f>
        <v>-</v>
      </c>
      <c r="N449" s="42" t="str">
        <f>IFERROR(INDEX(Matches!$X:$X,MATCH(L449,Matches!$B:$B,0)),"-")</f>
        <v>-</v>
      </c>
      <c r="O449" s="42" t="str">
        <f>IFERROR(INDEX(Matches!$Y:$Y,MATCH(L449,Matches!$B:$B,0)),"-")</f>
        <v>-</v>
      </c>
      <c r="P449" s="42">
        <f t="shared" si="13"/>
        <v>0</v>
      </c>
      <c r="Q449" s="55" t="str">
        <f>IFERROR(INDEX('HT(Away) %'!K:K,MATCH(L449,'HT(Away) %'!$A:$A,0)),"-")</f>
        <v>-</v>
      </c>
      <c r="R449" s="55" t="str">
        <f>IFERROR(INDEX('HT(Away) %'!M:M,MATCH(L449,'HT(Away) %'!$A:$A,0)),"-")</f>
        <v>-</v>
      </c>
      <c r="S449" s="82" t="e">
        <f>IF(#REF! = "-", "-",IF(#REF! &gt;#REF!, "Casa Vence", IF(#REF! &lt;#REF!, "Fora Vence", "Jogo Parelho")))</f>
        <v>#REF!</v>
      </c>
      <c r="T449" s="82"/>
      <c r="U449" s="82"/>
      <c r="V449" s="82"/>
    </row>
    <row r="450" spans="3:22" ht="16.5" thickTop="1" thickBot="1" x14ac:dyDescent="0.3">
      <c r="C450" s="42" t="str">
        <f>IFERROR(INDEX(Jogos!A:A,MATCH(J450,Jogos!$J:$J,0)),"-")</f>
        <v>-</v>
      </c>
      <c r="D450" s="55" t="str">
        <f>IFERROR(INDEX('HT(Home) %'!M:M,MATCH(J450,'HT(Home) %'!$A:$A,0)),"-")</f>
        <v>-</v>
      </c>
      <c r="E450" s="55" t="str">
        <f>IFERROR(INDEX('HT(Home) %'!K:K,MATCH(J450,'HT(Home) %'!$A:$A,0)),"-")</f>
        <v>-</v>
      </c>
      <c r="F450" s="42">
        <f t="shared" ref="F450:F513" si="14">SUM(G450:I450)</f>
        <v>0</v>
      </c>
      <c r="G450" s="42" t="str">
        <f>IFERROR(INDEX(Matches!$N:$N,MATCH(J450,Matches!$B:$B,0)),"-")</f>
        <v>-</v>
      </c>
      <c r="H450" s="42" t="str">
        <f>IFERROR(INDEX(Matches!$O:$O,MATCH(J450,Matches!$B:$B,0)),"-")</f>
        <v>-</v>
      </c>
      <c r="I450" s="42" t="str">
        <f>IFERROR(INDEX(Matches!$P:$P,MATCH(J450,Matches!$B:$B,0)),"-")</f>
        <v>-</v>
      </c>
      <c r="J450" s="42" t="e">
        <f>INDEX(Jogos[[#This Row],[Column1]],1.8)</f>
        <v>#VALUE!</v>
      </c>
      <c r="K450" s="61" t="e">
        <f>INDEX(Jogos[[#This Row],[2]],1.8)</f>
        <v>#VALUE!</v>
      </c>
      <c r="L450" s="42" t="e">
        <f>INDEX(Jogos[[#This Row],[3]],1.8)</f>
        <v>#VALUE!</v>
      </c>
      <c r="M450" s="42" t="str">
        <f>IFERROR(INDEX(Matches!$W:$W,MATCH(L450,Matches!$B:$B,0)),"-")</f>
        <v>-</v>
      </c>
      <c r="N450" s="42" t="str">
        <f>IFERROR(INDEX(Matches!$X:$X,MATCH(L450,Matches!$B:$B,0)),"-")</f>
        <v>-</v>
      </c>
      <c r="O450" s="42" t="str">
        <f>IFERROR(INDEX(Matches!$Y:$Y,MATCH(L450,Matches!$B:$B,0)),"-")</f>
        <v>-</v>
      </c>
      <c r="P450" s="42">
        <f t="shared" ref="P450:P513" si="15">SUM(M450:O450)</f>
        <v>0</v>
      </c>
      <c r="Q450" s="55" t="str">
        <f>IFERROR(INDEX('HT(Away) %'!K:K,MATCH(L450,'HT(Away) %'!$A:$A,0)),"-")</f>
        <v>-</v>
      </c>
      <c r="R450" s="55" t="str">
        <f>IFERROR(INDEX('HT(Away) %'!M:M,MATCH(L450,'HT(Away) %'!$A:$A,0)),"-")</f>
        <v>-</v>
      </c>
      <c r="S450" s="82" t="e">
        <f>IF(#REF! = "-", "-",IF(#REF! &gt;#REF!, "Casa Vence", IF(#REF! &lt;#REF!, "Fora Vence", "Jogo Parelho")))</f>
        <v>#REF!</v>
      </c>
      <c r="T450" s="82"/>
      <c r="U450" s="82"/>
      <c r="V450" s="82"/>
    </row>
    <row r="451" spans="3:22" ht="16.5" thickTop="1" thickBot="1" x14ac:dyDescent="0.3">
      <c r="C451" s="42" t="str">
        <f>IFERROR(INDEX(Jogos!A:A,MATCH(J451,Jogos!$J:$J,0)),"-")</f>
        <v>-</v>
      </c>
      <c r="D451" s="55" t="str">
        <f>IFERROR(INDEX('HT(Home) %'!M:M,MATCH(J451,'HT(Home) %'!$A:$A,0)),"-")</f>
        <v>-</v>
      </c>
      <c r="E451" s="55" t="str">
        <f>IFERROR(INDEX('HT(Home) %'!K:K,MATCH(J451,'HT(Home) %'!$A:$A,0)),"-")</f>
        <v>-</v>
      </c>
      <c r="F451" s="42">
        <f t="shared" si="14"/>
        <v>0</v>
      </c>
      <c r="G451" s="42" t="str">
        <f>IFERROR(INDEX(Matches!$N:$N,MATCH(J451,Matches!$B:$B,0)),"-")</f>
        <v>-</v>
      </c>
      <c r="H451" s="42" t="str">
        <f>IFERROR(INDEX(Matches!$O:$O,MATCH(J451,Matches!$B:$B,0)),"-")</f>
        <v>-</v>
      </c>
      <c r="I451" s="42" t="str">
        <f>IFERROR(INDEX(Matches!$P:$P,MATCH(J451,Matches!$B:$B,0)),"-")</f>
        <v>-</v>
      </c>
      <c r="J451" s="42" t="e">
        <f>INDEX(Jogos[[#This Row],[Column1]],1.8)</f>
        <v>#VALUE!</v>
      </c>
      <c r="K451" s="61" t="e">
        <f>INDEX(Jogos[[#This Row],[2]],1.8)</f>
        <v>#VALUE!</v>
      </c>
      <c r="L451" s="42" t="e">
        <f>INDEX(Jogos[[#This Row],[3]],1.8)</f>
        <v>#VALUE!</v>
      </c>
      <c r="M451" s="42" t="str">
        <f>IFERROR(INDEX(Matches!$W:$W,MATCH(L451,Matches!$B:$B,0)),"-")</f>
        <v>-</v>
      </c>
      <c r="N451" s="42" t="str">
        <f>IFERROR(INDEX(Matches!$X:$X,MATCH(L451,Matches!$B:$B,0)),"-")</f>
        <v>-</v>
      </c>
      <c r="O451" s="42" t="str">
        <f>IFERROR(INDEX(Matches!$Y:$Y,MATCH(L451,Matches!$B:$B,0)),"-")</f>
        <v>-</v>
      </c>
      <c r="P451" s="42">
        <f t="shared" si="15"/>
        <v>0</v>
      </c>
      <c r="Q451" s="55" t="str">
        <f>IFERROR(INDEX('HT(Away) %'!K:K,MATCH(L451,'HT(Away) %'!$A:$A,0)),"-")</f>
        <v>-</v>
      </c>
      <c r="R451" s="55" t="str">
        <f>IFERROR(INDEX('HT(Away) %'!M:M,MATCH(L451,'HT(Away) %'!$A:$A,0)),"-")</f>
        <v>-</v>
      </c>
      <c r="S451" s="82" t="e">
        <f>IF(#REF! = "-", "-",IF(#REF! &gt;#REF!, "Casa Vence", IF(#REF! &lt;#REF!, "Fora Vence", "Jogo Parelho")))</f>
        <v>#REF!</v>
      </c>
      <c r="T451" s="82"/>
      <c r="U451" s="82"/>
      <c r="V451" s="82"/>
    </row>
    <row r="452" spans="3:22" ht="16.5" thickTop="1" thickBot="1" x14ac:dyDescent="0.3">
      <c r="C452" s="42" t="str">
        <f>IFERROR(INDEX(Jogos!A:A,MATCH(J452,Jogos!$J:$J,0)),"-")</f>
        <v>-</v>
      </c>
      <c r="D452" s="55" t="str">
        <f>IFERROR(INDEX('HT(Home) %'!M:M,MATCH(J452,'HT(Home) %'!$A:$A,0)),"-")</f>
        <v>-</v>
      </c>
      <c r="E452" s="55" t="str">
        <f>IFERROR(INDEX('HT(Home) %'!K:K,MATCH(J452,'HT(Home) %'!$A:$A,0)),"-")</f>
        <v>-</v>
      </c>
      <c r="F452" s="42">
        <f t="shared" si="14"/>
        <v>0</v>
      </c>
      <c r="G452" s="42" t="str">
        <f>IFERROR(INDEX(Matches!$N:$N,MATCH(J452,Matches!$B:$B,0)),"-")</f>
        <v>-</v>
      </c>
      <c r="H452" s="42" t="str">
        <f>IFERROR(INDEX(Matches!$O:$O,MATCH(J452,Matches!$B:$B,0)),"-")</f>
        <v>-</v>
      </c>
      <c r="I452" s="42" t="str">
        <f>IFERROR(INDEX(Matches!$P:$P,MATCH(J452,Matches!$B:$B,0)),"-")</f>
        <v>-</v>
      </c>
      <c r="J452" s="42" t="e">
        <f>INDEX(Jogos[[#This Row],[Column1]],1.8)</f>
        <v>#VALUE!</v>
      </c>
      <c r="K452" s="61" t="e">
        <f>INDEX(Jogos[[#This Row],[2]],1.8)</f>
        <v>#VALUE!</v>
      </c>
      <c r="L452" s="42" t="e">
        <f>INDEX(Jogos[[#This Row],[3]],1.8)</f>
        <v>#VALUE!</v>
      </c>
      <c r="M452" s="42" t="str">
        <f>IFERROR(INDEX(Matches!$W:$W,MATCH(L452,Matches!$B:$B,0)),"-")</f>
        <v>-</v>
      </c>
      <c r="N452" s="42" t="str">
        <f>IFERROR(INDEX(Matches!$X:$X,MATCH(L452,Matches!$B:$B,0)),"-")</f>
        <v>-</v>
      </c>
      <c r="O452" s="42" t="str">
        <f>IFERROR(INDEX(Matches!$Y:$Y,MATCH(L452,Matches!$B:$B,0)),"-")</f>
        <v>-</v>
      </c>
      <c r="P452" s="42">
        <f t="shared" si="15"/>
        <v>0</v>
      </c>
      <c r="Q452" s="55" t="str">
        <f>IFERROR(INDEX('HT(Away) %'!K:K,MATCH(L452,'HT(Away) %'!$A:$A,0)),"-")</f>
        <v>-</v>
      </c>
      <c r="R452" s="55" t="str">
        <f>IFERROR(INDEX('HT(Away) %'!M:M,MATCH(L452,'HT(Away) %'!$A:$A,0)),"-")</f>
        <v>-</v>
      </c>
      <c r="S452" s="82" t="e">
        <f>IF(#REF! = "-", "-",IF(#REF! &gt;#REF!, "Casa Vence", IF(#REF! &lt;#REF!, "Fora Vence", "Jogo Parelho")))</f>
        <v>#REF!</v>
      </c>
      <c r="T452" s="82"/>
      <c r="U452" s="82"/>
      <c r="V452" s="82"/>
    </row>
    <row r="453" spans="3:22" ht="16.5" thickTop="1" thickBot="1" x14ac:dyDescent="0.3">
      <c r="C453" s="42" t="str">
        <f>IFERROR(INDEX(Jogos!A:A,MATCH(J453,Jogos!$J:$J,0)),"-")</f>
        <v>-</v>
      </c>
      <c r="D453" s="55" t="str">
        <f>IFERROR(INDEX('HT(Home) %'!M:M,MATCH(J453,'HT(Home) %'!$A:$A,0)),"-")</f>
        <v>-</v>
      </c>
      <c r="E453" s="55" t="str">
        <f>IFERROR(INDEX('HT(Home) %'!K:K,MATCH(J453,'HT(Home) %'!$A:$A,0)),"-")</f>
        <v>-</v>
      </c>
      <c r="F453" s="42">
        <f t="shared" si="14"/>
        <v>0</v>
      </c>
      <c r="G453" s="42" t="str">
        <f>IFERROR(INDEX(Matches!$N:$N,MATCH(J453,Matches!$B:$B,0)),"-")</f>
        <v>-</v>
      </c>
      <c r="H453" s="42" t="str">
        <f>IFERROR(INDEX(Matches!$O:$O,MATCH(J453,Matches!$B:$B,0)),"-")</f>
        <v>-</v>
      </c>
      <c r="I453" s="42" t="str">
        <f>IFERROR(INDEX(Matches!$P:$P,MATCH(J453,Matches!$B:$B,0)),"-")</f>
        <v>-</v>
      </c>
      <c r="J453" s="42" t="e">
        <f>INDEX(Jogos[[#This Row],[Column1]],1.8)</f>
        <v>#VALUE!</v>
      </c>
      <c r="K453" s="61" t="e">
        <f>INDEX(Jogos[[#This Row],[2]],1.8)</f>
        <v>#VALUE!</v>
      </c>
      <c r="L453" s="42" t="e">
        <f>INDEX(Jogos[[#This Row],[3]],1.8)</f>
        <v>#VALUE!</v>
      </c>
      <c r="M453" s="42" t="str">
        <f>IFERROR(INDEX(Matches!$W:$W,MATCH(L453,Matches!$B:$B,0)),"-")</f>
        <v>-</v>
      </c>
      <c r="N453" s="42" t="str">
        <f>IFERROR(INDEX(Matches!$X:$X,MATCH(L453,Matches!$B:$B,0)),"-")</f>
        <v>-</v>
      </c>
      <c r="O453" s="42" t="str">
        <f>IFERROR(INDEX(Matches!$Y:$Y,MATCH(L453,Matches!$B:$B,0)),"-")</f>
        <v>-</v>
      </c>
      <c r="P453" s="42">
        <f t="shared" si="15"/>
        <v>0</v>
      </c>
      <c r="Q453" s="55" t="str">
        <f>IFERROR(INDEX('HT(Away) %'!K:K,MATCH(L453,'HT(Away) %'!$A:$A,0)),"-")</f>
        <v>-</v>
      </c>
      <c r="R453" s="55" t="str">
        <f>IFERROR(INDEX('HT(Away) %'!M:M,MATCH(L453,'HT(Away) %'!$A:$A,0)),"-")</f>
        <v>-</v>
      </c>
      <c r="S453" s="82" t="e">
        <f>IF(#REF! = "-", "-",IF(#REF! &gt;#REF!, "Casa Vence", IF(#REF! &lt;#REF!, "Fora Vence", "Jogo Parelho")))</f>
        <v>#REF!</v>
      </c>
      <c r="T453" s="82"/>
      <c r="U453" s="82"/>
      <c r="V453" s="82"/>
    </row>
    <row r="454" spans="3:22" ht="16.5" thickTop="1" thickBot="1" x14ac:dyDescent="0.3">
      <c r="C454" s="42" t="str">
        <f>IFERROR(INDEX(Jogos!A:A,MATCH(J454,Jogos!$J:$J,0)),"-")</f>
        <v>-</v>
      </c>
      <c r="D454" s="55" t="str">
        <f>IFERROR(INDEX('HT(Home) %'!M:M,MATCH(J454,'HT(Home) %'!$A:$A,0)),"-")</f>
        <v>-</v>
      </c>
      <c r="E454" s="55" t="str">
        <f>IFERROR(INDEX('HT(Home) %'!K:K,MATCH(J454,'HT(Home) %'!$A:$A,0)),"-")</f>
        <v>-</v>
      </c>
      <c r="F454" s="42">
        <f t="shared" si="14"/>
        <v>0</v>
      </c>
      <c r="G454" s="42" t="str">
        <f>IFERROR(INDEX(Matches!$N:$N,MATCH(J454,Matches!$B:$B,0)),"-")</f>
        <v>-</v>
      </c>
      <c r="H454" s="42" t="str">
        <f>IFERROR(INDEX(Matches!$O:$O,MATCH(J454,Matches!$B:$B,0)),"-")</f>
        <v>-</v>
      </c>
      <c r="I454" s="42" t="str">
        <f>IFERROR(INDEX(Matches!$P:$P,MATCH(J454,Matches!$B:$B,0)),"-")</f>
        <v>-</v>
      </c>
      <c r="J454" s="42" t="e">
        <f>INDEX(Jogos[[#This Row],[Column1]],1.8)</f>
        <v>#VALUE!</v>
      </c>
      <c r="K454" s="61" t="e">
        <f>INDEX(Jogos[[#This Row],[2]],1.8)</f>
        <v>#VALUE!</v>
      </c>
      <c r="L454" s="42" t="e">
        <f>INDEX(Jogos[[#This Row],[3]],1.8)</f>
        <v>#VALUE!</v>
      </c>
      <c r="M454" s="42" t="str">
        <f>IFERROR(INDEX(Matches!$W:$W,MATCH(L454,Matches!$B:$B,0)),"-")</f>
        <v>-</v>
      </c>
      <c r="N454" s="42" t="str">
        <f>IFERROR(INDEX(Matches!$X:$X,MATCH(L454,Matches!$B:$B,0)),"-")</f>
        <v>-</v>
      </c>
      <c r="O454" s="42" t="str">
        <f>IFERROR(INDEX(Matches!$Y:$Y,MATCH(L454,Matches!$B:$B,0)),"-")</f>
        <v>-</v>
      </c>
      <c r="P454" s="42">
        <f t="shared" si="15"/>
        <v>0</v>
      </c>
      <c r="Q454" s="55" t="str">
        <f>IFERROR(INDEX('HT(Away) %'!K:K,MATCH(L454,'HT(Away) %'!$A:$A,0)),"-")</f>
        <v>-</v>
      </c>
      <c r="R454" s="55" t="str">
        <f>IFERROR(INDEX('HT(Away) %'!M:M,MATCH(L454,'HT(Away) %'!$A:$A,0)),"-")</f>
        <v>-</v>
      </c>
      <c r="S454" s="82" t="e">
        <f>IF(#REF! = "-", "-",IF(#REF! &gt;#REF!, "Casa Vence", IF(#REF! &lt;#REF!, "Fora Vence", "Jogo Parelho")))</f>
        <v>#REF!</v>
      </c>
      <c r="T454" s="82"/>
      <c r="U454" s="82"/>
      <c r="V454" s="82"/>
    </row>
    <row r="455" spans="3:22" ht="16.5" thickTop="1" thickBot="1" x14ac:dyDescent="0.3">
      <c r="C455" s="42" t="str">
        <f>IFERROR(INDEX(Jogos!A:A,MATCH(J455,Jogos!$J:$J,0)),"-")</f>
        <v>-</v>
      </c>
      <c r="D455" s="55" t="str">
        <f>IFERROR(INDEX('HT(Home) %'!M:M,MATCH(J455,'HT(Home) %'!$A:$A,0)),"-")</f>
        <v>-</v>
      </c>
      <c r="E455" s="55" t="str">
        <f>IFERROR(INDEX('HT(Home) %'!K:K,MATCH(J455,'HT(Home) %'!$A:$A,0)),"-")</f>
        <v>-</v>
      </c>
      <c r="F455" s="42">
        <f t="shared" si="14"/>
        <v>0</v>
      </c>
      <c r="G455" s="42" t="str">
        <f>IFERROR(INDEX(Matches!$N:$N,MATCH(J455,Matches!$B:$B,0)),"-")</f>
        <v>-</v>
      </c>
      <c r="H455" s="42" t="str">
        <f>IFERROR(INDEX(Matches!$O:$O,MATCH(J455,Matches!$B:$B,0)),"-")</f>
        <v>-</v>
      </c>
      <c r="I455" s="42" t="str">
        <f>IFERROR(INDEX(Matches!$P:$P,MATCH(J455,Matches!$B:$B,0)),"-")</f>
        <v>-</v>
      </c>
      <c r="J455" s="42" t="e">
        <f>INDEX(Jogos[[#This Row],[Column1]],1.8)</f>
        <v>#VALUE!</v>
      </c>
      <c r="K455" s="61" t="e">
        <f>INDEX(Jogos[[#This Row],[2]],1.8)</f>
        <v>#VALUE!</v>
      </c>
      <c r="L455" s="42" t="e">
        <f>INDEX(Jogos[[#This Row],[3]],1.8)</f>
        <v>#VALUE!</v>
      </c>
      <c r="M455" s="42" t="str">
        <f>IFERROR(INDEX(Matches!$W:$W,MATCH(L455,Matches!$B:$B,0)),"-")</f>
        <v>-</v>
      </c>
      <c r="N455" s="42" t="str">
        <f>IFERROR(INDEX(Matches!$X:$X,MATCH(L455,Matches!$B:$B,0)),"-")</f>
        <v>-</v>
      </c>
      <c r="O455" s="42" t="str">
        <f>IFERROR(INDEX(Matches!$Y:$Y,MATCH(L455,Matches!$B:$B,0)),"-")</f>
        <v>-</v>
      </c>
      <c r="P455" s="42">
        <f t="shared" si="15"/>
        <v>0</v>
      </c>
      <c r="Q455" s="55" t="str">
        <f>IFERROR(INDEX('HT(Away) %'!K:K,MATCH(L455,'HT(Away) %'!$A:$A,0)),"-")</f>
        <v>-</v>
      </c>
      <c r="R455" s="55" t="str">
        <f>IFERROR(INDEX('HT(Away) %'!M:M,MATCH(L455,'HT(Away) %'!$A:$A,0)),"-")</f>
        <v>-</v>
      </c>
      <c r="S455" s="82" t="e">
        <f>IF(#REF! = "-", "-",IF(#REF! &gt;#REF!, "Casa Vence", IF(#REF! &lt;#REF!, "Fora Vence", "Jogo Parelho")))</f>
        <v>#REF!</v>
      </c>
      <c r="T455" s="82"/>
      <c r="U455" s="82"/>
      <c r="V455" s="82"/>
    </row>
    <row r="456" spans="3:22" ht="16.5" thickTop="1" thickBot="1" x14ac:dyDescent="0.3">
      <c r="C456" s="42" t="str">
        <f>IFERROR(INDEX(Jogos!A:A,MATCH(J456,Jogos!$J:$J,0)),"-")</f>
        <v>-</v>
      </c>
      <c r="D456" s="55" t="str">
        <f>IFERROR(INDEX('HT(Home) %'!M:M,MATCH(J456,'HT(Home) %'!$A:$A,0)),"-")</f>
        <v>-</v>
      </c>
      <c r="E456" s="55" t="str">
        <f>IFERROR(INDEX('HT(Home) %'!K:K,MATCH(J456,'HT(Home) %'!$A:$A,0)),"-")</f>
        <v>-</v>
      </c>
      <c r="F456" s="42">
        <f t="shared" si="14"/>
        <v>0</v>
      </c>
      <c r="G456" s="42" t="str">
        <f>IFERROR(INDEX(Matches!$N:$N,MATCH(J456,Matches!$B:$B,0)),"-")</f>
        <v>-</v>
      </c>
      <c r="H456" s="42" t="str">
        <f>IFERROR(INDEX(Matches!$O:$O,MATCH(J456,Matches!$B:$B,0)),"-")</f>
        <v>-</v>
      </c>
      <c r="I456" s="42" t="str">
        <f>IFERROR(INDEX(Matches!$P:$P,MATCH(J456,Matches!$B:$B,0)),"-")</f>
        <v>-</v>
      </c>
      <c r="J456" s="42" t="e">
        <f>INDEX(Jogos[[#This Row],[Column1]],1.8)</f>
        <v>#VALUE!</v>
      </c>
      <c r="K456" s="61" t="e">
        <f>INDEX(Jogos[[#This Row],[2]],1.8)</f>
        <v>#VALUE!</v>
      </c>
      <c r="L456" s="42" t="e">
        <f>INDEX(Jogos[[#This Row],[3]],1.8)</f>
        <v>#VALUE!</v>
      </c>
      <c r="M456" s="42" t="str">
        <f>IFERROR(INDEX(Matches!$W:$W,MATCH(L456,Matches!$B:$B,0)),"-")</f>
        <v>-</v>
      </c>
      <c r="N456" s="42" t="str">
        <f>IFERROR(INDEX(Matches!$X:$X,MATCH(L456,Matches!$B:$B,0)),"-")</f>
        <v>-</v>
      </c>
      <c r="O456" s="42" t="str">
        <f>IFERROR(INDEX(Matches!$Y:$Y,MATCH(L456,Matches!$B:$B,0)),"-")</f>
        <v>-</v>
      </c>
      <c r="P456" s="42">
        <f t="shared" si="15"/>
        <v>0</v>
      </c>
      <c r="Q456" s="55" t="str">
        <f>IFERROR(INDEX('HT(Away) %'!K:K,MATCH(L456,'HT(Away) %'!$A:$A,0)),"-")</f>
        <v>-</v>
      </c>
      <c r="R456" s="55" t="str">
        <f>IFERROR(INDEX('HT(Away) %'!M:M,MATCH(L456,'HT(Away) %'!$A:$A,0)),"-")</f>
        <v>-</v>
      </c>
      <c r="S456" s="82" t="e">
        <f>IF(#REF! = "-", "-",IF(#REF! &gt;#REF!, "Casa Vence", IF(#REF! &lt;#REF!, "Fora Vence", "Jogo Parelho")))</f>
        <v>#REF!</v>
      </c>
      <c r="T456" s="82"/>
      <c r="U456" s="82"/>
      <c r="V456" s="82"/>
    </row>
    <row r="457" spans="3:22" ht="16.5" thickTop="1" thickBot="1" x14ac:dyDescent="0.3">
      <c r="C457" s="42" t="str">
        <f>IFERROR(INDEX(Jogos!A:A,MATCH(J457,Jogos!$J:$J,0)),"-")</f>
        <v>-</v>
      </c>
      <c r="D457" s="55" t="str">
        <f>IFERROR(INDEX('HT(Home) %'!M:M,MATCH(J457,'HT(Home) %'!$A:$A,0)),"-")</f>
        <v>-</v>
      </c>
      <c r="E457" s="55" t="str">
        <f>IFERROR(INDEX('HT(Home) %'!K:K,MATCH(J457,'HT(Home) %'!$A:$A,0)),"-")</f>
        <v>-</v>
      </c>
      <c r="F457" s="42">
        <f t="shared" si="14"/>
        <v>0</v>
      </c>
      <c r="G457" s="42" t="str">
        <f>IFERROR(INDEX(Matches!$N:$N,MATCH(J457,Matches!$B:$B,0)),"-")</f>
        <v>-</v>
      </c>
      <c r="H457" s="42" t="str">
        <f>IFERROR(INDEX(Matches!$O:$O,MATCH(J457,Matches!$B:$B,0)),"-")</f>
        <v>-</v>
      </c>
      <c r="I457" s="42" t="str">
        <f>IFERROR(INDEX(Matches!$P:$P,MATCH(J457,Matches!$B:$B,0)),"-")</f>
        <v>-</v>
      </c>
      <c r="J457" s="42" t="e">
        <f>INDEX(Jogos[[#This Row],[Column1]],1.8)</f>
        <v>#VALUE!</v>
      </c>
      <c r="K457" s="61" t="e">
        <f>INDEX(Jogos[[#This Row],[2]],1.8)</f>
        <v>#VALUE!</v>
      </c>
      <c r="L457" s="42" t="e">
        <f>INDEX(Jogos[[#This Row],[3]],1.8)</f>
        <v>#VALUE!</v>
      </c>
      <c r="M457" s="42" t="str">
        <f>IFERROR(INDEX(Matches!$W:$W,MATCH(L457,Matches!$B:$B,0)),"-")</f>
        <v>-</v>
      </c>
      <c r="N457" s="42" t="str">
        <f>IFERROR(INDEX(Matches!$X:$X,MATCH(L457,Matches!$B:$B,0)),"-")</f>
        <v>-</v>
      </c>
      <c r="O457" s="42" t="str">
        <f>IFERROR(INDEX(Matches!$Y:$Y,MATCH(L457,Matches!$B:$B,0)),"-")</f>
        <v>-</v>
      </c>
      <c r="P457" s="42">
        <f t="shared" si="15"/>
        <v>0</v>
      </c>
      <c r="Q457" s="55" t="str">
        <f>IFERROR(INDEX('HT(Away) %'!K:K,MATCH(L457,'HT(Away) %'!$A:$A,0)),"-")</f>
        <v>-</v>
      </c>
      <c r="R457" s="55" t="str">
        <f>IFERROR(INDEX('HT(Away) %'!M:M,MATCH(L457,'HT(Away) %'!$A:$A,0)),"-")</f>
        <v>-</v>
      </c>
      <c r="S457" s="82" t="e">
        <f>IF(#REF! = "-", "-",IF(#REF! &gt;#REF!, "Casa Vence", IF(#REF! &lt;#REF!, "Fora Vence", "Jogo Parelho")))</f>
        <v>#REF!</v>
      </c>
      <c r="T457" s="82"/>
      <c r="U457" s="82"/>
      <c r="V457" s="82"/>
    </row>
    <row r="458" spans="3:22" ht="16.5" thickTop="1" thickBot="1" x14ac:dyDescent="0.3">
      <c r="C458" s="42" t="str">
        <f>IFERROR(INDEX(Jogos!A:A,MATCH(J458,Jogos!$J:$J,0)),"-")</f>
        <v>-</v>
      </c>
      <c r="D458" s="55" t="str">
        <f>IFERROR(INDEX('HT(Home) %'!M:M,MATCH(J458,'HT(Home) %'!$A:$A,0)),"-")</f>
        <v>-</v>
      </c>
      <c r="E458" s="55" t="str">
        <f>IFERROR(INDEX('HT(Home) %'!K:K,MATCH(J458,'HT(Home) %'!$A:$A,0)),"-")</f>
        <v>-</v>
      </c>
      <c r="F458" s="42">
        <f t="shared" si="14"/>
        <v>0</v>
      </c>
      <c r="G458" s="42" t="str">
        <f>IFERROR(INDEX(Matches!$N:$N,MATCH(J458,Matches!$B:$B,0)),"-")</f>
        <v>-</v>
      </c>
      <c r="H458" s="42" t="str">
        <f>IFERROR(INDEX(Matches!$O:$O,MATCH(J458,Matches!$B:$B,0)),"-")</f>
        <v>-</v>
      </c>
      <c r="I458" s="42" t="str">
        <f>IFERROR(INDEX(Matches!$P:$P,MATCH(J458,Matches!$B:$B,0)),"-")</f>
        <v>-</v>
      </c>
      <c r="J458" s="42" t="e">
        <f>INDEX(Jogos[[#This Row],[Column1]],1.8)</f>
        <v>#VALUE!</v>
      </c>
      <c r="K458" s="61" t="e">
        <f>INDEX(Jogos[[#This Row],[2]],1.8)</f>
        <v>#VALUE!</v>
      </c>
      <c r="L458" s="42" t="e">
        <f>INDEX(Jogos[[#This Row],[3]],1.8)</f>
        <v>#VALUE!</v>
      </c>
      <c r="M458" s="42" t="str">
        <f>IFERROR(INDEX(Matches!$W:$W,MATCH(L458,Matches!$B:$B,0)),"-")</f>
        <v>-</v>
      </c>
      <c r="N458" s="42" t="str">
        <f>IFERROR(INDEX(Matches!$X:$X,MATCH(L458,Matches!$B:$B,0)),"-")</f>
        <v>-</v>
      </c>
      <c r="O458" s="42" t="str">
        <f>IFERROR(INDEX(Matches!$Y:$Y,MATCH(L458,Matches!$B:$B,0)),"-")</f>
        <v>-</v>
      </c>
      <c r="P458" s="42">
        <f t="shared" si="15"/>
        <v>0</v>
      </c>
      <c r="Q458" s="55" t="str">
        <f>IFERROR(INDEX('HT(Away) %'!K:K,MATCH(L458,'HT(Away) %'!$A:$A,0)),"-")</f>
        <v>-</v>
      </c>
      <c r="R458" s="55" t="str">
        <f>IFERROR(INDEX('HT(Away) %'!M:M,MATCH(L458,'HT(Away) %'!$A:$A,0)),"-")</f>
        <v>-</v>
      </c>
      <c r="S458" s="82" t="e">
        <f>IF(#REF! = "-", "-",IF(#REF! &gt;#REF!, "Casa Vence", IF(#REF! &lt;#REF!, "Fora Vence", "Jogo Parelho")))</f>
        <v>#REF!</v>
      </c>
      <c r="T458" s="82"/>
      <c r="U458" s="82"/>
      <c r="V458" s="82"/>
    </row>
    <row r="459" spans="3:22" ht="16.5" thickTop="1" thickBot="1" x14ac:dyDescent="0.3">
      <c r="C459" s="42" t="str">
        <f>IFERROR(INDEX(Jogos!A:A,MATCH(J459,Jogos!$J:$J,0)),"-")</f>
        <v>-</v>
      </c>
      <c r="D459" s="55" t="str">
        <f>IFERROR(INDEX('HT(Home) %'!M:M,MATCH(J459,'HT(Home) %'!$A:$A,0)),"-")</f>
        <v>-</v>
      </c>
      <c r="E459" s="55" t="str">
        <f>IFERROR(INDEX('HT(Home) %'!K:K,MATCH(J459,'HT(Home) %'!$A:$A,0)),"-")</f>
        <v>-</v>
      </c>
      <c r="F459" s="42">
        <f t="shared" si="14"/>
        <v>0</v>
      </c>
      <c r="G459" s="42" t="str">
        <f>IFERROR(INDEX(Matches!$N:$N,MATCH(J459,Matches!$B:$B,0)),"-")</f>
        <v>-</v>
      </c>
      <c r="H459" s="42" t="str">
        <f>IFERROR(INDEX(Matches!$O:$O,MATCH(J459,Matches!$B:$B,0)),"-")</f>
        <v>-</v>
      </c>
      <c r="I459" s="42" t="str">
        <f>IFERROR(INDEX(Matches!$P:$P,MATCH(J459,Matches!$B:$B,0)),"-")</f>
        <v>-</v>
      </c>
      <c r="J459" s="42" t="e">
        <f>INDEX(Jogos[[#This Row],[Column1]],1.8)</f>
        <v>#VALUE!</v>
      </c>
      <c r="K459" s="61" t="e">
        <f>INDEX(Jogos[[#This Row],[2]],1.8)</f>
        <v>#VALUE!</v>
      </c>
      <c r="L459" s="42" t="e">
        <f>INDEX(Jogos[[#This Row],[3]],1.8)</f>
        <v>#VALUE!</v>
      </c>
      <c r="M459" s="42" t="str">
        <f>IFERROR(INDEX(Matches!$W:$W,MATCH(L459,Matches!$B:$B,0)),"-")</f>
        <v>-</v>
      </c>
      <c r="N459" s="42" t="str">
        <f>IFERROR(INDEX(Matches!$X:$X,MATCH(L459,Matches!$B:$B,0)),"-")</f>
        <v>-</v>
      </c>
      <c r="O459" s="42" t="str">
        <f>IFERROR(INDEX(Matches!$Y:$Y,MATCH(L459,Matches!$B:$B,0)),"-")</f>
        <v>-</v>
      </c>
      <c r="P459" s="42">
        <f t="shared" si="15"/>
        <v>0</v>
      </c>
      <c r="Q459" s="55" t="str">
        <f>IFERROR(INDEX('HT(Away) %'!K:K,MATCH(L459,'HT(Away) %'!$A:$A,0)),"-")</f>
        <v>-</v>
      </c>
      <c r="R459" s="55" t="str">
        <f>IFERROR(INDEX('HT(Away) %'!M:M,MATCH(L459,'HT(Away) %'!$A:$A,0)),"-")</f>
        <v>-</v>
      </c>
      <c r="S459" s="82" t="e">
        <f>IF(#REF! = "-", "-",IF(#REF! &gt;#REF!, "Casa Vence", IF(#REF! &lt;#REF!, "Fora Vence", "Jogo Parelho")))</f>
        <v>#REF!</v>
      </c>
      <c r="T459" s="82"/>
      <c r="U459" s="82"/>
      <c r="V459" s="82"/>
    </row>
    <row r="460" spans="3:22" ht="16.5" thickTop="1" thickBot="1" x14ac:dyDescent="0.3">
      <c r="C460" s="42" t="str">
        <f>IFERROR(INDEX(Jogos!A:A,MATCH(J460,Jogos!$J:$J,0)),"-")</f>
        <v>-</v>
      </c>
      <c r="D460" s="55" t="str">
        <f>IFERROR(INDEX('HT(Home) %'!M:M,MATCH(J460,'HT(Home) %'!$A:$A,0)),"-")</f>
        <v>-</v>
      </c>
      <c r="E460" s="55" t="str">
        <f>IFERROR(INDEX('HT(Home) %'!K:K,MATCH(J460,'HT(Home) %'!$A:$A,0)),"-")</f>
        <v>-</v>
      </c>
      <c r="F460" s="42">
        <f t="shared" si="14"/>
        <v>0</v>
      </c>
      <c r="G460" s="42" t="str">
        <f>IFERROR(INDEX(Matches!$N:$N,MATCH(J460,Matches!$B:$B,0)),"-")</f>
        <v>-</v>
      </c>
      <c r="H460" s="42" t="str">
        <f>IFERROR(INDEX(Matches!$O:$O,MATCH(J460,Matches!$B:$B,0)),"-")</f>
        <v>-</v>
      </c>
      <c r="I460" s="42" t="str">
        <f>IFERROR(INDEX(Matches!$P:$P,MATCH(J460,Matches!$B:$B,0)),"-")</f>
        <v>-</v>
      </c>
      <c r="J460" s="42" t="e">
        <f>INDEX(Jogos[[#This Row],[Column1]],1.8)</f>
        <v>#VALUE!</v>
      </c>
      <c r="K460" s="61" t="e">
        <f>INDEX(Jogos[[#This Row],[2]],1.8)</f>
        <v>#VALUE!</v>
      </c>
      <c r="L460" s="42" t="e">
        <f>INDEX(Jogos[[#This Row],[3]],1.8)</f>
        <v>#VALUE!</v>
      </c>
      <c r="M460" s="42" t="str">
        <f>IFERROR(INDEX(Matches!$W:$W,MATCH(L460,Matches!$B:$B,0)),"-")</f>
        <v>-</v>
      </c>
      <c r="N460" s="42" t="str">
        <f>IFERROR(INDEX(Matches!$X:$X,MATCH(L460,Matches!$B:$B,0)),"-")</f>
        <v>-</v>
      </c>
      <c r="O460" s="42" t="str">
        <f>IFERROR(INDEX(Matches!$Y:$Y,MATCH(L460,Matches!$B:$B,0)),"-")</f>
        <v>-</v>
      </c>
      <c r="P460" s="42">
        <f t="shared" si="15"/>
        <v>0</v>
      </c>
      <c r="Q460" s="55" t="str">
        <f>IFERROR(INDEX('HT(Away) %'!K:K,MATCH(L460,'HT(Away) %'!$A:$A,0)),"-")</f>
        <v>-</v>
      </c>
      <c r="R460" s="55" t="str">
        <f>IFERROR(INDEX('HT(Away) %'!M:M,MATCH(L460,'HT(Away) %'!$A:$A,0)),"-")</f>
        <v>-</v>
      </c>
      <c r="S460" s="82" t="e">
        <f>IF(#REF! = "-", "-",IF(#REF! &gt;#REF!, "Casa Vence", IF(#REF! &lt;#REF!, "Fora Vence", "Jogo Parelho")))</f>
        <v>#REF!</v>
      </c>
      <c r="T460" s="82"/>
      <c r="U460" s="82"/>
      <c r="V460" s="82"/>
    </row>
    <row r="461" spans="3:22" ht="16.5" thickTop="1" thickBot="1" x14ac:dyDescent="0.3">
      <c r="C461" s="42" t="str">
        <f>IFERROR(INDEX(Jogos!A:A,MATCH(J461,Jogos!$J:$J,0)),"-")</f>
        <v>-</v>
      </c>
      <c r="D461" s="55" t="str">
        <f>IFERROR(INDEX('HT(Home) %'!M:M,MATCH(J461,'HT(Home) %'!$A:$A,0)),"-")</f>
        <v>-</v>
      </c>
      <c r="E461" s="55" t="str">
        <f>IFERROR(INDEX('HT(Home) %'!K:K,MATCH(J461,'HT(Home) %'!$A:$A,0)),"-")</f>
        <v>-</v>
      </c>
      <c r="F461" s="42">
        <f t="shared" si="14"/>
        <v>0</v>
      </c>
      <c r="G461" s="42" t="str">
        <f>IFERROR(INDEX(Matches!$N:$N,MATCH(J461,Matches!$B:$B,0)),"-")</f>
        <v>-</v>
      </c>
      <c r="H461" s="42" t="str">
        <f>IFERROR(INDEX(Matches!$O:$O,MATCH(J461,Matches!$B:$B,0)),"-")</f>
        <v>-</v>
      </c>
      <c r="I461" s="42" t="str">
        <f>IFERROR(INDEX(Matches!$P:$P,MATCH(J461,Matches!$B:$B,0)),"-")</f>
        <v>-</v>
      </c>
      <c r="J461" s="42" t="e">
        <f>INDEX(Jogos[[#This Row],[Column1]],1.8)</f>
        <v>#VALUE!</v>
      </c>
      <c r="K461" s="61" t="e">
        <f>INDEX(Jogos[[#This Row],[2]],1.8)</f>
        <v>#VALUE!</v>
      </c>
      <c r="L461" s="42" t="e">
        <f>INDEX(Jogos[[#This Row],[3]],1.8)</f>
        <v>#VALUE!</v>
      </c>
      <c r="M461" s="42" t="str">
        <f>IFERROR(INDEX(Matches!$W:$W,MATCH(L461,Matches!$B:$B,0)),"-")</f>
        <v>-</v>
      </c>
      <c r="N461" s="42" t="str">
        <f>IFERROR(INDEX(Matches!$X:$X,MATCH(L461,Matches!$B:$B,0)),"-")</f>
        <v>-</v>
      </c>
      <c r="O461" s="42" t="str">
        <f>IFERROR(INDEX(Matches!$Y:$Y,MATCH(L461,Matches!$B:$B,0)),"-")</f>
        <v>-</v>
      </c>
      <c r="P461" s="42">
        <f t="shared" si="15"/>
        <v>0</v>
      </c>
      <c r="Q461" s="55" t="str">
        <f>IFERROR(INDEX('HT(Away) %'!K:K,MATCH(L461,'HT(Away) %'!$A:$A,0)),"-")</f>
        <v>-</v>
      </c>
      <c r="R461" s="55" t="str">
        <f>IFERROR(INDEX('HT(Away) %'!M:M,MATCH(L461,'HT(Away) %'!$A:$A,0)),"-")</f>
        <v>-</v>
      </c>
      <c r="S461" s="82" t="e">
        <f>IF(#REF! = "-", "-",IF(#REF! &gt;#REF!, "Casa Vence", IF(#REF! &lt;#REF!, "Fora Vence", "Jogo Parelho")))</f>
        <v>#REF!</v>
      </c>
      <c r="T461" s="82"/>
      <c r="U461" s="82"/>
      <c r="V461" s="82"/>
    </row>
    <row r="462" spans="3:22" ht="16.5" thickTop="1" thickBot="1" x14ac:dyDescent="0.3">
      <c r="C462" s="42" t="str">
        <f>IFERROR(INDEX(Jogos!A:A,MATCH(J462,Jogos!$J:$J,0)),"-")</f>
        <v>-</v>
      </c>
      <c r="D462" s="55" t="str">
        <f>IFERROR(INDEX('HT(Home) %'!M:M,MATCH(J462,'HT(Home) %'!$A:$A,0)),"-")</f>
        <v>-</v>
      </c>
      <c r="E462" s="55" t="str">
        <f>IFERROR(INDEX('HT(Home) %'!K:K,MATCH(J462,'HT(Home) %'!$A:$A,0)),"-")</f>
        <v>-</v>
      </c>
      <c r="F462" s="42">
        <f t="shared" si="14"/>
        <v>0</v>
      </c>
      <c r="G462" s="42" t="str">
        <f>IFERROR(INDEX(Matches!$N:$N,MATCH(J462,Matches!$B:$B,0)),"-")</f>
        <v>-</v>
      </c>
      <c r="H462" s="42" t="str">
        <f>IFERROR(INDEX(Matches!$O:$O,MATCH(J462,Matches!$B:$B,0)),"-")</f>
        <v>-</v>
      </c>
      <c r="I462" s="42" t="str">
        <f>IFERROR(INDEX(Matches!$P:$P,MATCH(J462,Matches!$B:$B,0)),"-")</f>
        <v>-</v>
      </c>
      <c r="J462" s="42" t="e">
        <f>INDEX(Jogos[[#This Row],[Column1]],1.8)</f>
        <v>#VALUE!</v>
      </c>
      <c r="K462" s="61" t="e">
        <f>INDEX(Jogos[[#This Row],[2]],1.8)</f>
        <v>#VALUE!</v>
      </c>
      <c r="L462" s="42" t="e">
        <f>INDEX(Jogos[[#This Row],[3]],1.8)</f>
        <v>#VALUE!</v>
      </c>
      <c r="M462" s="42" t="str">
        <f>IFERROR(INDEX(Matches!$W:$W,MATCH(L462,Matches!$B:$B,0)),"-")</f>
        <v>-</v>
      </c>
      <c r="N462" s="42" t="str">
        <f>IFERROR(INDEX(Matches!$X:$X,MATCH(L462,Matches!$B:$B,0)),"-")</f>
        <v>-</v>
      </c>
      <c r="O462" s="42" t="str">
        <f>IFERROR(INDEX(Matches!$Y:$Y,MATCH(L462,Matches!$B:$B,0)),"-")</f>
        <v>-</v>
      </c>
      <c r="P462" s="42">
        <f t="shared" si="15"/>
        <v>0</v>
      </c>
      <c r="Q462" s="55" t="str">
        <f>IFERROR(INDEX('HT(Away) %'!K:K,MATCH(L462,'HT(Away) %'!$A:$A,0)),"-")</f>
        <v>-</v>
      </c>
      <c r="R462" s="55" t="str">
        <f>IFERROR(INDEX('HT(Away) %'!M:M,MATCH(L462,'HT(Away) %'!$A:$A,0)),"-")</f>
        <v>-</v>
      </c>
      <c r="S462" s="82" t="e">
        <f>IF(#REF! = "-", "-",IF(#REF! &gt;#REF!, "Casa Vence", IF(#REF! &lt;#REF!, "Fora Vence", "Jogo Parelho")))</f>
        <v>#REF!</v>
      </c>
      <c r="T462" s="82"/>
      <c r="U462" s="82"/>
      <c r="V462" s="82"/>
    </row>
    <row r="463" spans="3:22" ht="16.5" thickTop="1" thickBot="1" x14ac:dyDescent="0.3">
      <c r="C463" s="42" t="str">
        <f>IFERROR(INDEX(Jogos!A:A,MATCH(J463,Jogos!$J:$J,0)),"-")</f>
        <v>-</v>
      </c>
      <c r="D463" s="55" t="str">
        <f>IFERROR(INDEX('HT(Home) %'!M:M,MATCH(J463,'HT(Home) %'!$A:$A,0)),"-")</f>
        <v>-</v>
      </c>
      <c r="E463" s="55" t="str">
        <f>IFERROR(INDEX('HT(Home) %'!K:K,MATCH(J463,'HT(Home) %'!$A:$A,0)),"-")</f>
        <v>-</v>
      </c>
      <c r="F463" s="42">
        <f t="shared" si="14"/>
        <v>0</v>
      </c>
      <c r="G463" s="42" t="str">
        <f>IFERROR(INDEX(Matches!$N:$N,MATCH(J463,Matches!$B:$B,0)),"-")</f>
        <v>-</v>
      </c>
      <c r="H463" s="42" t="str">
        <f>IFERROR(INDEX(Matches!$O:$O,MATCH(J463,Matches!$B:$B,0)),"-")</f>
        <v>-</v>
      </c>
      <c r="I463" s="42" t="str">
        <f>IFERROR(INDEX(Matches!$P:$P,MATCH(J463,Matches!$B:$B,0)),"-")</f>
        <v>-</v>
      </c>
      <c r="J463" s="42" t="e">
        <f>INDEX(Jogos[[#This Row],[Column1]],1.8)</f>
        <v>#VALUE!</v>
      </c>
      <c r="K463" s="61" t="e">
        <f>INDEX(Jogos[[#This Row],[2]],1.8)</f>
        <v>#VALUE!</v>
      </c>
      <c r="L463" s="42" t="e">
        <f>INDEX(Jogos[[#This Row],[3]],1.8)</f>
        <v>#VALUE!</v>
      </c>
      <c r="M463" s="42" t="str">
        <f>IFERROR(INDEX(Matches!$W:$W,MATCH(L463,Matches!$B:$B,0)),"-")</f>
        <v>-</v>
      </c>
      <c r="N463" s="42" t="str">
        <f>IFERROR(INDEX(Matches!$X:$X,MATCH(L463,Matches!$B:$B,0)),"-")</f>
        <v>-</v>
      </c>
      <c r="O463" s="42" t="str">
        <f>IFERROR(INDEX(Matches!$Y:$Y,MATCH(L463,Matches!$B:$B,0)),"-")</f>
        <v>-</v>
      </c>
      <c r="P463" s="42">
        <f t="shared" si="15"/>
        <v>0</v>
      </c>
      <c r="Q463" s="55" t="str">
        <f>IFERROR(INDEX('HT(Away) %'!K:K,MATCH(L463,'HT(Away) %'!$A:$A,0)),"-")</f>
        <v>-</v>
      </c>
      <c r="R463" s="55" t="str">
        <f>IFERROR(INDEX('HT(Away) %'!M:M,MATCH(L463,'HT(Away) %'!$A:$A,0)),"-")</f>
        <v>-</v>
      </c>
      <c r="S463" s="82" t="e">
        <f>IF(#REF! = "-", "-",IF(#REF! &gt;#REF!, "Casa Vence", IF(#REF! &lt;#REF!, "Fora Vence", "Jogo Parelho")))</f>
        <v>#REF!</v>
      </c>
      <c r="T463" s="82"/>
      <c r="U463" s="82"/>
      <c r="V463" s="82"/>
    </row>
    <row r="464" spans="3:22" ht="16.5" thickTop="1" thickBot="1" x14ac:dyDescent="0.3">
      <c r="C464" s="42" t="str">
        <f>IFERROR(INDEX(Jogos!A:A,MATCH(J464,Jogos!$J:$J,0)),"-")</f>
        <v>-</v>
      </c>
      <c r="D464" s="55" t="str">
        <f>IFERROR(INDEX('HT(Home) %'!M:M,MATCH(J464,'HT(Home) %'!$A:$A,0)),"-")</f>
        <v>-</v>
      </c>
      <c r="E464" s="55" t="str">
        <f>IFERROR(INDEX('HT(Home) %'!K:K,MATCH(J464,'HT(Home) %'!$A:$A,0)),"-")</f>
        <v>-</v>
      </c>
      <c r="F464" s="42">
        <f t="shared" si="14"/>
        <v>0</v>
      </c>
      <c r="G464" s="42" t="str">
        <f>IFERROR(INDEX(Matches!$N:$N,MATCH(J464,Matches!$B:$B,0)),"-")</f>
        <v>-</v>
      </c>
      <c r="H464" s="42" t="str">
        <f>IFERROR(INDEX(Matches!$O:$O,MATCH(J464,Matches!$B:$B,0)),"-")</f>
        <v>-</v>
      </c>
      <c r="I464" s="42" t="str">
        <f>IFERROR(INDEX(Matches!$P:$P,MATCH(J464,Matches!$B:$B,0)),"-")</f>
        <v>-</v>
      </c>
      <c r="J464" s="42" t="e">
        <f>INDEX(Jogos[[#This Row],[Column1]],1.8)</f>
        <v>#VALUE!</v>
      </c>
      <c r="K464" s="61" t="e">
        <f>INDEX(Jogos[[#This Row],[2]],1.8)</f>
        <v>#VALUE!</v>
      </c>
      <c r="L464" s="42" t="e">
        <f>INDEX(Jogos[[#This Row],[3]],1.8)</f>
        <v>#VALUE!</v>
      </c>
      <c r="M464" s="42" t="str">
        <f>IFERROR(INDEX(Matches!$W:$W,MATCH(L464,Matches!$B:$B,0)),"-")</f>
        <v>-</v>
      </c>
      <c r="N464" s="42" t="str">
        <f>IFERROR(INDEX(Matches!$X:$X,MATCH(L464,Matches!$B:$B,0)),"-")</f>
        <v>-</v>
      </c>
      <c r="O464" s="42" t="str">
        <f>IFERROR(INDEX(Matches!$Y:$Y,MATCH(L464,Matches!$B:$B,0)),"-")</f>
        <v>-</v>
      </c>
      <c r="P464" s="42">
        <f t="shared" si="15"/>
        <v>0</v>
      </c>
      <c r="Q464" s="55" t="str">
        <f>IFERROR(INDEX('HT(Away) %'!K:K,MATCH(L464,'HT(Away) %'!$A:$A,0)),"-")</f>
        <v>-</v>
      </c>
      <c r="R464" s="55" t="str">
        <f>IFERROR(INDEX('HT(Away) %'!M:M,MATCH(L464,'HT(Away) %'!$A:$A,0)),"-")</f>
        <v>-</v>
      </c>
      <c r="S464" s="82" t="e">
        <f>IF(#REF! = "-", "-",IF(#REF! &gt;#REF!, "Casa Vence", IF(#REF! &lt;#REF!, "Fora Vence", "Jogo Parelho")))</f>
        <v>#REF!</v>
      </c>
      <c r="T464" s="82"/>
      <c r="U464" s="82"/>
      <c r="V464" s="82"/>
    </row>
    <row r="465" spans="3:22" ht="16.5" thickTop="1" thickBot="1" x14ac:dyDescent="0.3">
      <c r="C465" s="42" t="str">
        <f>IFERROR(INDEX(Jogos!A:A,MATCH(J465,Jogos!$J:$J,0)),"-")</f>
        <v>-</v>
      </c>
      <c r="D465" s="55" t="str">
        <f>IFERROR(INDEX('HT(Home) %'!M:M,MATCH(J465,'HT(Home) %'!$A:$A,0)),"-")</f>
        <v>-</v>
      </c>
      <c r="E465" s="55" t="str">
        <f>IFERROR(INDEX('HT(Home) %'!K:K,MATCH(J465,'HT(Home) %'!$A:$A,0)),"-")</f>
        <v>-</v>
      </c>
      <c r="F465" s="42">
        <f t="shared" si="14"/>
        <v>0</v>
      </c>
      <c r="G465" s="42" t="str">
        <f>IFERROR(INDEX(Matches!$N:$N,MATCH(J465,Matches!$B:$B,0)),"-")</f>
        <v>-</v>
      </c>
      <c r="H465" s="42" t="str">
        <f>IFERROR(INDEX(Matches!$O:$O,MATCH(J465,Matches!$B:$B,0)),"-")</f>
        <v>-</v>
      </c>
      <c r="I465" s="42" t="str">
        <f>IFERROR(INDEX(Matches!$P:$P,MATCH(J465,Matches!$B:$B,0)),"-")</f>
        <v>-</v>
      </c>
      <c r="J465" s="42" t="e">
        <f>INDEX(Jogos[[#This Row],[Column1]],1.8)</f>
        <v>#VALUE!</v>
      </c>
      <c r="K465" s="61" t="e">
        <f>INDEX(Jogos[[#This Row],[2]],1.8)</f>
        <v>#VALUE!</v>
      </c>
      <c r="L465" s="42" t="e">
        <f>INDEX(Jogos[[#This Row],[3]],1.8)</f>
        <v>#VALUE!</v>
      </c>
      <c r="M465" s="42" t="str">
        <f>IFERROR(INDEX(Matches!$W:$W,MATCH(L465,Matches!$B:$B,0)),"-")</f>
        <v>-</v>
      </c>
      <c r="N465" s="42" t="str">
        <f>IFERROR(INDEX(Matches!$X:$X,MATCH(L465,Matches!$B:$B,0)),"-")</f>
        <v>-</v>
      </c>
      <c r="O465" s="42" t="str">
        <f>IFERROR(INDEX(Matches!$Y:$Y,MATCH(L465,Matches!$B:$B,0)),"-")</f>
        <v>-</v>
      </c>
      <c r="P465" s="42">
        <f t="shared" si="15"/>
        <v>0</v>
      </c>
      <c r="Q465" s="55" t="str">
        <f>IFERROR(INDEX('HT(Away) %'!K:K,MATCH(L465,'HT(Away) %'!$A:$A,0)),"-")</f>
        <v>-</v>
      </c>
      <c r="R465" s="55" t="str">
        <f>IFERROR(INDEX('HT(Away) %'!M:M,MATCH(L465,'HT(Away) %'!$A:$A,0)),"-")</f>
        <v>-</v>
      </c>
      <c r="S465" s="82" t="e">
        <f>IF(#REF! = "-", "-",IF(#REF! &gt;#REF!, "Casa Vence", IF(#REF! &lt;#REF!, "Fora Vence", "Jogo Parelho")))</f>
        <v>#REF!</v>
      </c>
      <c r="T465" s="82"/>
      <c r="U465" s="82"/>
      <c r="V465" s="82"/>
    </row>
    <row r="466" spans="3:22" ht="16.5" thickTop="1" thickBot="1" x14ac:dyDescent="0.3">
      <c r="C466" s="42" t="str">
        <f>IFERROR(INDEX(Jogos!A:A,MATCH(J466,Jogos!$J:$J,0)),"-")</f>
        <v>-</v>
      </c>
      <c r="D466" s="55" t="str">
        <f>IFERROR(INDEX('HT(Home) %'!M:M,MATCH(J466,'HT(Home) %'!$A:$A,0)),"-")</f>
        <v>-</v>
      </c>
      <c r="E466" s="55" t="str">
        <f>IFERROR(INDEX('HT(Home) %'!K:K,MATCH(J466,'HT(Home) %'!$A:$A,0)),"-")</f>
        <v>-</v>
      </c>
      <c r="F466" s="42">
        <f t="shared" si="14"/>
        <v>0</v>
      </c>
      <c r="G466" s="42" t="str">
        <f>IFERROR(INDEX(Matches!$N:$N,MATCH(J466,Matches!$B:$B,0)),"-")</f>
        <v>-</v>
      </c>
      <c r="H466" s="42" t="str">
        <f>IFERROR(INDEX(Matches!$O:$O,MATCH(J466,Matches!$B:$B,0)),"-")</f>
        <v>-</v>
      </c>
      <c r="I466" s="42" t="str">
        <f>IFERROR(INDEX(Matches!$P:$P,MATCH(J466,Matches!$B:$B,0)),"-")</f>
        <v>-</v>
      </c>
      <c r="J466" s="42" t="e">
        <f>INDEX(Jogos[[#This Row],[Column1]],1.8)</f>
        <v>#VALUE!</v>
      </c>
      <c r="K466" s="61" t="e">
        <f>INDEX(Jogos[[#This Row],[2]],1.8)</f>
        <v>#VALUE!</v>
      </c>
      <c r="L466" s="42" t="e">
        <f>INDEX(Jogos[[#This Row],[3]],1.8)</f>
        <v>#VALUE!</v>
      </c>
      <c r="M466" s="42" t="str">
        <f>IFERROR(INDEX(Matches!$W:$W,MATCH(L466,Matches!$B:$B,0)),"-")</f>
        <v>-</v>
      </c>
      <c r="N466" s="42" t="str">
        <f>IFERROR(INDEX(Matches!$X:$X,MATCH(L466,Matches!$B:$B,0)),"-")</f>
        <v>-</v>
      </c>
      <c r="O466" s="42" t="str">
        <f>IFERROR(INDEX(Matches!$Y:$Y,MATCH(L466,Matches!$B:$B,0)),"-")</f>
        <v>-</v>
      </c>
      <c r="P466" s="42">
        <f t="shared" si="15"/>
        <v>0</v>
      </c>
      <c r="Q466" s="55" t="str">
        <f>IFERROR(INDEX('HT(Away) %'!K:K,MATCH(L466,'HT(Away) %'!$A:$A,0)),"-")</f>
        <v>-</v>
      </c>
      <c r="R466" s="55" t="str">
        <f>IFERROR(INDEX('HT(Away) %'!M:M,MATCH(L466,'HT(Away) %'!$A:$A,0)),"-")</f>
        <v>-</v>
      </c>
      <c r="S466" s="82" t="e">
        <f>IF(#REF! = "-", "-",IF(#REF! &gt;#REF!, "Casa Vence", IF(#REF! &lt;#REF!, "Fora Vence", "Jogo Parelho")))</f>
        <v>#REF!</v>
      </c>
      <c r="T466" s="82"/>
      <c r="U466" s="82"/>
      <c r="V466" s="82"/>
    </row>
    <row r="467" spans="3:22" ht="16.5" thickTop="1" thickBot="1" x14ac:dyDescent="0.3">
      <c r="C467" s="42" t="str">
        <f>IFERROR(INDEX(Jogos!A:A,MATCH(J467,Jogos!$J:$J,0)),"-")</f>
        <v>-</v>
      </c>
      <c r="D467" s="55" t="str">
        <f>IFERROR(INDEX('HT(Home) %'!M:M,MATCH(J467,'HT(Home) %'!$A:$A,0)),"-")</f>
        <v>-</v>
      </c>
      <c r="E467" s="55" t="str">
        <f>IFERROR(INDEX('HT(Home) %'!K:K,MATCH(J467,'HT(Home) %'!$A:$A,0)),"-")</f>
        <v>-</v>
      </c>
      <c r="F467" s="42">
        <f t="shared" si="14"/>
        <v>0</v>
      </c>
      <c r="G467" s="42" t="str">
        <f>IFERROR(INDEX(Matches!$N:$N,MATCH(J467,Matches!$B:$B,0)),"-")</f>
        <v>-</v>
      </c>
      <c r="H467" s="42" t="str">
        <f>IFERROR(INDEX(Matches!$O:$O,MATCH(J467,Matches!$B:$B,0)),"-")</f>
        <v>-</v>
      </c>
      <c r="I467" s="42" t="str">
        <f>IFERROR(INDEX(Matches!$P:$P,MATCH(J467,Matches!$B:$B,0)),"-")</f>
        <v>-</v>
      </c>
      <c r="J467" s="42" t="e">
        <f>INDEX(Jogos[[#This Row],[Column1]],1.8)</f>
        <v>#VALUE!</v>
      </c>
      <c r="K467" s="61" t="e">
        <f>INDEX(Jogos[[#This Row],[2]],1.8)</f>
        <v>#VALUE!</v>
      </c>
      <c r="L467" s="42" t="e">
        <f>INDEX(Jogos[[#This Row],[3]],1.8)</f>
        <v>#VALUE!</v>
      </c>
      <c r="M467" s="42" t="str">
        <f>IFERROR(INDEX(Matches!$W:$W,MATCH(L467,Matches!$B:$B,0)),"-")</f>
        <v>-</v>
      </c>
      <c r="N467" s="42" t="str">
        <f>IFERROR(INDEX(Matches!$X:$X,MATCH(L467,Matches!$B:$B,0)),"-")</f>
        <v>-</v>
      </c>
      <c r="O467" s="42" t="str">
        <f>IFERROR(INDEX(Matches!$Y:$Y,MATCH(L467,Matches!$B:$B,0)),"-")</f>
        <v>-</v>
      </c>
      <c r="P467" s="42">
        <f t="shared" si="15"/>
        <v>0</v>
      </c>
      <c r="Q467" s="55" t="str">
        <f>IFERROR(INDEX('HT(Away) %'!K:K,MATCH(L467,'HT(Away) %'!$A:$A,0)),"-")</f>
        <v>-</v>
      </c>
      <c r="R467" s="55" t="str">
        <f>IFERROR(INDEX('HT(Away) %'!M:M,MATCH(L467,'HT(Away) %'!$A:$A,0)),"-")</f>
        <v>-</v>
      </c>
      <c r="S467" s="82" t="e">
        <f>IF(#REF! = "-", "-",IF(#REF! &gt;#REF!, "Casa Vence", IF(#REF! &lt;#REF!, "Fora Vence", "Jogo Parelho")))</f>
        <v>#REF!</v>
      </c>
      <c r="T467" s="82"/>
      <c r="U467" s="82"/>
      <c r="V467" s="82"/>
    </row>
    <row r="468" spans="3:22" ht="16.5" thickTop="1" thickBot="1" x14ac:dyDescent="0.3">
      <c r="C468" s="42" t="str">
        <f>IFERROR(INDEX(Jogos!A:A,MATCH(J468,Jogos!$J:$J,0)),"-")</f>
        <v>-</v>
      </c>
      <c r="D468" s="55" t="str">
        <f>IFERROR(INDEX('HT(Home) %'!M:M,MATCH(J468,'HT(Home) %'!$A:$A,0)),"-")</f>
        <v>-</v>
      </c>
      <c r="E468" s="55" t="str">
        <f>IFERROR(INDEX('HT(Home) %'!K:K,MATCH(J468,'HT(Home) %'!$A:$A,0)),"-")</f>
        <v>-</v>
      </c>
      <c r="F468" s="42">
        <f t="shared" si="14"/>
        <v>0</v>
      </c>
      <c r="G468" s="42" t="str">
        <f>IFERROR(INDEX(Matches!$N:$N,MATCH(J468,Matches!$B:$B,0)),"-")</f>
        <v>-</v>
      </c>
      <c r="H468" s="42" t="str">
        <f>IFERROR(INDEX(Matches!$O:$O,MATCH(J468,Matches!$B:$B,0)),"-")</f>
        <v>-</v>
      </c>
      <c r="I468" s="42" t="str">
        <f>IFERROR(INDEX(Matches!$P:$P,MATCH(J468,Matches!$B:$B,0)),"-")</f>
        <v>-</v>
      </c>
      <c r="J468" s="42" t="e">
        <f>INDEX(Jogos[[#This Row],[Column1]],1.8)</f>
        <v>#VALUE!</v>
      </c>
      <c r="K468" s="61" t="e">
        <f>INDEX(Jogos[[#This Row],[2]],1.8)</f>
        <v>#VALUE!</v>
      </c>
      <c r="L468" s="42" t="e">
        <f>INDEX(Jogos[[#This Row],[3]],1.8)</f>
        <v>#VALUE!</v>
      </c>
      <c r="M468" s="42" t="str">
        <f>IFERROR(INDEX(Matches!$W:$W,MATCH(L468,Matches!$B:$B,0)),"-")</f>
        <v>-</v>
      </c>
      <c r="N468" s="42" t="str">
        <f>IFERROR(INDEX(Matches!$X:$X,MATCH(L468,Matches!$B:$B,0)),"-")</f>
        <v>-</v>
      </c>
      <c r="O468" s="42" t="str">
        <f>IFERROR(INDEX(Matches!$Y:$Y,MATCH(L468,Matches!$B:$B,0)),"-")</f>
        <v>-</v>
      </c>
      <c r="P468" s="42">
        <f t="shared" si="15"/>
        <v>0</v>
      </c>
      <c r="Q468" s="55" t="str">
        <f>IFERROR(INDEX('HT(Away) %'!K:K,MATCH(L468,'HT(Away) %'!$A:$A,0)),"-")</f>
        <v>-</v>
      </c>
      <c r="R468" s="55" t="str">
        <f>IFERROR(INDEX('HT(Away) %'!M:M,MATCH(L468,'HT(Away) %'!$A:$A,0)),"-")</f>
        <v>-</v>
      </c>
      <c r="S468" s="82" t="e">
        <f>IF(#REF! = "-", "-",IF(#REF! &gt;#REF!, "Casa Vence", IF(#REF! &lt;#REF!, "Fora Vence", "Jogo Parelho")))</f>
        <v>#REF!</v>
      </c>
      <c r="T468" s="82"/>
      <c r="U468" s="82"/>
      <c r="V468" s="82"/>
    </row>
    <row r="469" spans="3:22" ht="16.5" thickTop="1" thickBot="1" x14ac:dyDescent="0.3">
      <c r="C469" s="42" t="str">
        <f>IFERROR(INDEX(Jogos!A:A,MATCH(J469,Jogos!$J:$J,0)),"-")</f>
        <v>-</v>
      </c>
      <c r="D469" s="55" t="str">
        <f>IFERROR(INDEX('HT(Home) %'!M:M,MATCH(J469,'HT(Home) %'!$A:$A,0)),"-")</f>
        <v>-</v>
      </c>
      <c r="E469" s="55" t="str">
        <f>IFERROR(INDEX('HT(Home) %'!K:K,MATCH(J469,'HT(Home) %'!$A:$A,0)),"-")</f>
        <v>-</v>
      </c>
      <c r="F469" s="42">
        <f t="shared" si="14"/>
        <v>0</v>
      </c>
      <c r="G469" s="42" t="str">
        <f>IFERROR(INDEX(Matches!$N:$N,MATCH(J469,Matches!$B:$B,0)),"-")</f>
        <v>-</v>
      </c>
      <c r="H469" s="42" t="str">
        <f>IFERROR(INDEX(Matches!$O:$O,MATCH(J469,Matches!$B:$B,0)),"-")</f>
        <v>-</v>
      </c>
      <c r="I469" s="42" t="str">
        <f>IFERROR(INDEX(Matches!$P:$P,MATCH(J469,Matches!$B:$B,0)),"-")</f>
        <v>-</v>
      </c>
      <c r="J469" s="42" t="e">
        <f>INDEX(Jogos[[#This Row],[Column1]],1.8)</f>
        <v>#VALUE!</v>
      </c>
      <c r="K469" s="61" t="e">
        <f>INDEX(Jogos[[#This Row],[2]],1.8)</f>
        <v>#VALUE!</v>
      </c>
      <c r="L469" s="42" t="e">
        <f>INDEX(Jogos[[#This Row],[3]],1.8)</f>
        <v>#VALUE!</v>
      </c>
      <c r="M469" s="42" t="str">
        <f>IFERROR(INDEX(Matches!$W:$W,MATCH(L469,Matches!$B:$B,0)),"-")</f>
        <v>-</v>
      </c>
      <c r="N469" s="42" t="str">
        <f>IFERROR(INDEX(Matches!$X:$X,MATCH(L469,Matches!$B:$B,0)),"-")</f>
        <v>-</v>
      </c>
      <c r="O469" s="42" t="str">
        <f>IFERROR(INDEX(Matches!$Y:$Y,MATCH(L469,Matches!$B:$B,0)),"-")</f>
        <v>-</v>
      </c>
      <c r="P469" s="42">
        <f t="shared" si="15"/>
        <v>0</v>
      </c>
      <c r="Q469" s="55" t="str">
        <f>IFERROR(INDEX('HT(Away) %'!K:K,MATCH(L469,'HT(Away) %'!$A:$A,0)),"-")</f>
        <v>-</v>
      </c>
      <c r="R469" s="55" t="str">
        <f>IFERROR(INDEX('HT(Away) %'!M:M,MATCH(L469,'HT(Away) %'!$A:$A,0)),"-")</f>
        <v>-</v>
      </c>
      <c r="S469" s="82" t="e">
        <f>IF(#REF! = "-", "-",IF(#REF! &gt;#REF!, "Casa Vence", IF(#REF! &lt;#REF!, "Fora Vence", "Jogo Parelho")))</f>
        <v>#REF!</v>
      </c>
      <c r="T469" s="82"/>
      <c r="U469" s="82"/>
      <c r="V469" s="82"/>
    </row>
    <row r="470" spans="3:22" ht="16.5" thickTop="1" thickBot="1" x14ac:dyDescent="0.3">
      <c r="C470" s="42" t="str">
        <f>IFERROR(INDEX(Jogos!A:A,MATCH(J470,Jogos!$J:$J,0)),"-")</f>
        <v>-</v>
      </c>
      <c r="D470" s="55" t="str">
        <f>IFERROR(INDEX('HT(Home) %'!M:M,MATCH(J470,'HT(Home) %'!$A:$A,0)),"-")</f>
        <v>-</v>
      </c>
      <c r="E470" s="55" t="str">
        <f>IFERROR(INDEX('HT(Home) %'!K:K,MATCH(J470,'HT(Home) %'!$A:$A,0)),"-")</f>
        <v>-</v>
      </c>
      <c r="F470" s="42">
        <f t="shared" si="14"/>
        <v>0</v>
      </c>
      <c r="G470" s="42" t="str">
        <f>IFERROR(INDEX(Matches!$N:$N,MATCH(J470,Matches!$B:$B,0)),"-")</f>
        <v>-</v>
      </c>
      <c r="H470" s="42" t="str">
        <f>IFERROR(INDEX(Matches!$O:$O,MATCH(J470,Matches!$B:$B,0)),"-")</f>
        <v>-</v>
      </c>
      <c r="I470" s="42" t="str">
        <f>IFERROR(INDEX(Matches!$P:$P,MATCH(J470,Matches!$B:$B,0)),"-")</f>
        <v>-</v>
      </c>
      <c r="J470" s="42" t="e">
        <f>INDEX(Jogos[[#This Row],[Column1]],1.8)</f>
        <v>#VALUE!</v>
      </c>
      <c r="K470" s="61" t="e">
        <f>INDEX(Jogos[[#This Row],[2]],1.8)</f>
        <v>#VALUE!</v>
      </c>
      <c r="L470" s="42" t="e">
        <f>INDEX(Jogos[[#This Row],[3]],1.8)</f>
        <v>#VALUE!</v>
      </c>
      <c r="M470" s="42" t="str">
        <f>IFERROR(INDEX(Matches!$W:$W,MATCH(L470,Matches!$B:$B,0)),"-")</f>
        <v>-</v>
      </c>
      <c r="N470" s="42" t="str">
        <f>IFERROR(INDEX(Matches!$X:$X,MATCH(L470,Matches!$B:$B,0)),"-")</f>
        <v>-</v>
      </c>
      <c r="O470" s="42" t="str">
        <f>IFERROR(INDEX(Matches!$Y:$Y,MATCH(L470,Matches!$B:$B,0)),"-")</f>
        <v>-</v>
      </c>
      <c r="P470" s="42">
        <f t="shared" si="15"/>
        <v>0</v>
      </c>
      <c r="Q470" s="55" t="str">
        <f>IFERROR(INDEX('HT(Away) %'!K:K,MATCH(L470,'HT(Away) %'!$A:$A,0)),"-")</f>
        <v>-</v>
      </c>
      <c r="R470" s="55" t="str">
        <f>IFERROR(INDEX('HT(Away) %'!M:M,MATCH(L470,'HT(Away) %'!$A:$A,0)),"-")</f>
        <v>-</v>
      </c>
      <c r="S470" s="82" t="e">
        <f>IF(#REF! = "-", "-",IF(#REF! &gt;#REF!, "Casa Vence", IF(#REF! &lt;#REF!, "Fora Vence", "Jogo Parelho")))</f>
        <v>#REF!</v>
      </c>
      <c r="T470" s="82"/>
      <c r="U470" s="82"/>
      <c r="V470" s="82"/>
    </row>
    <row r="471" spans="3:22" ht="16.5" thickTop="1" thickBot="1" x14ac:dyDescent="0.3">
      <c r="C471" s="42" t="str">
        <f>IFERROR(INDEX(Jogos!A:A,MATCH(J471,Jogos!$J:$J,0)),"-")</f>
        <v>-</v>
      </c>
      <c r="D471" s="55" t="str">
        <f>IFERROR(INDEX('HT(Home) %'!M:M,MATCH(J471,'HT(Home) %'!$A:$A,0)),"-")</f>
        <v>-</v>
      </c>
      <c r="E471" s="55" t="str">
        <f>IFERROR(INDEX('HT(Home) %'!K:K,MATCH(J471,'HT(Home) %'!$A:$A,0)),"-")</f>
        <v>-</v>
      </c>
      <c r="F471" s="42">
        <f t="shared" si="14"/>
        <v>0</v>
      </c>
      <c r="G471" s="42" t="str">
        <f>IFERROR(INDEX(Matches!$N:$N,MATCH(J471,Matches!$B:$B,0)),"-")</f>
        <v>-</v>
      </c>
      <c r="H471" s="42" t="str">
        <f>IFERROR(INDEX(Matches!$O:$O,MATCH(J471,Matches!$B:$B,0)),"-")</f>
        <v>-</v>
      </c>
      <c r="I471" s="42" t="str">
        <f>IFERROR(INDEX(Matches!$P:$P,MATCH(J471,Matches!$B:$B,0)),"-")</f>
        <v>-</v>
      </c>
      <c r="J471" s="42" t="e">
        <f>INDEX(Jogos[[#This Row],[Column1]],1.8)</f>
        <v>#VALUE!</v>
      </c>
      <c r="K471" s="61" t="e">
        <f>INDEX(Jogos[[#This Row],[2]],1.8)</f>
        <v>#VALUE!</v>
      </c>
      <c r="L471" s="42" t="e">
        <f>INDEX(Jogos[[#This Row],[3]],1.8)</f>
        <v>#VALUE!</v>
      </c>
      <c r="M471" s="42" t="str">
        <f>IFERROR(INDEX(Matches!$W:$W,MATCH(L471,Matches!$B:$B,0)),"-")</f>
        <v>-</v>
      </c>
      <c r="N471" s="42" t="str">
        <f>IFERROR(INDEX(Matches!$X:$X,MATCH(L471,Matches!$B:$B,0)),"-")</f>
        <v>-</v>
      </c>
      <c r="O471" s="42" t="str">
        <f>IFERROR(INDEX(Matches!$Y:$Y,MATCH(L471,Matches!$B:$B,0)),"-")</f>
        <v>-</v>
      </c>
      <c r="P471" s="42">
        <f t="shared" si="15"/>
        <v>0</v>
      </c>
      <c r="Q471" s="55" t="str">
        <f>IFERROR(INDEX('HT(Away) %'!K:K,MATCH(L471,'HT(Away) %'!$A:$A,0)),"-")</f>
        <v>-</v>
      </c>
      <c r="R471" s="55" t="str">
        <f>IFERROR(INDEX('HT(Away) %'!M:M,MATCH(L471,'HT(Away) %'!$A:$A,0)),"-")</f>
        <v>-</v>
      </c>
      <c r="S471" s="82" t="e">
        <f>IF(#REF! = "-", "-",IF(#REF! &gt;#REF!, "Casa Vence", IF(#REF! &lt;#REF!, "Fora Vence", "Jogo Parelho")))</f>
        <v>#REF!</v>
      </c>
      <c r="T471" s="82"/>
      <c r="U471" s="82"/>
      <c r="V471" s="82"/>
    </row>
    <row r="472" spans="3:22" ht="16.5" thickTop="1" thickBot="1" x14ac:dyDescent="0.3">
      <c r="C472" s="42" t="str">
        <f>IFERROR(INDEX(Jogos!A:A,MATCH(J472,Jogos!$J:$J,0)),"-")</f>
        <v>-</v>
      </c>
      <c r="D472" s="55" t="str">
        <f>IFERROR(INDEX('HT(Home) %'!M:M,MATCH(J472,'HT(Home) %'!$A:$A,0)),"-")</f>
        <v>-</v>
      </c>
      <c r="E472" s="55" t="str">
        <f>IFERROR(INDEX('HT(Home) %'!K:K,MATCH(J472,'HT(Home) %'!$A:$A,0)),"-")</f>
        <v>-</v>
      </c>
      <c r="F472" s="42">
        <f t="shared" si="14"/>
        <v>0</v>
      </c>
      <c r="G472" s="42" t="str">
        <f>IFERROR(INDEX(Matches!$N:$N,MATCH(J472,Matches!$B:$B,0)),"-")</f>
        <v>-</v>
      </c>
      <c r="H472" s="42" t="str">
        <f>IFERROR(INDEX(Matches!$O:$O,MATCH(J472,Matches!$B:$B,0)),"-")</f>
        <v>-</v>
      </c>
      <c r="I472" s="42" t="str">
        <f>IFERROR(INDEX(Matches!$P:$P,MATCH(J472,Matches!$B:$B,0)),"-")</f>
        <v>-</v>
      </c>
      <c r="J472" s="42" t="e">
        <f>INDEX(Jogos[[#This Row],[Column1]],1.8)</f>
        <v>#VALUE!</v>
      </c>
      <c r="K472" s="61" t="e">
        <f>INDEX(Jogos[[#This Row],[2]],1.8)</f>
        <v>#VALUE!</v>
      </c>
      <c r="L472" s="42" t="e">
        <f>INDEX(Jogos[[#This Row],[3]],1.8)</f>
        <v>#VALUE!</v>
      </c>
      <c r="M472" s="42" t="str">
        <f>IFERROR(INDEX(Matches!$W:$W,MATCH(L472,Matches!$B:$B,0)),"-")</f>
        <v>-</v>
      </c>
      <c r="N472" s="42" t="str">
        <f>IFERROR(INDEX(Matches!$X:$X,MATCH(L472,Matches!$B:$B,0)),"-")</f>
        <v>-</v>
      </c>
      <c r="O472" s="42" t="str">
        <f>IFERROR(INDEX(Matches!$Y:$Y,MATCH(L472,Matches!$B:$B,0)),"-")</f>
        <v>-</v>
      </c>
      <c r="P472" s="42">
        <f t="shared" si="15"/>
        <v>0</v>
      </c>
      <c r="Q472" s="55" t="str">
        <f>IFERROR(INDEX('HT(Away) %'!K:K,MATCH(L472,'HT(Away) %'!$A:$A,0)),"-")</f>
        <v>-</v>
      </c>
      <c r="R472" s="55" t="str">
        <f>IFERROR(INDEX('HT(Away) %'!M:M,MATCH(L472,'HT(Away) %'!$A:$A,0)),"-")</f>
        <v>-</v>
      </c>
      <c r="S472" s="82" t="e">
        <f>IF(#REF! = "-", "-",IF(#REF! &gt;#REF!, "Casa Vence", IF(#REF! &lt;#REF!, "Fora Vence", "Jogo Parelho")))</f>
        <v>#REF!</v>
      </c>
      <c r="T472" s="82"/>
      <c r="U472" s="82"/>
      <c r="V472" s="82"/>
    </row>
    <row r="473" spans="3:22" ht="16.5" thickTop="1" thickBot="1" x14ac:dyDescent="0.3">
      <c r="C473" s="42" t="str">
        <f>IFERROR(INDEX(Jogos!A:A,MATCH(J473,Jogos!$J:$J,0)),"-")</f>
        <v>-</v>
      </c>
      <c r="D473" s="55" t="str">
        <f>IFERROR(INDEX('HT(Home) %'!M:M,MATCH(J473,'HT(Home) %'!$A:$A,0)),"-")</f>
        <v>-</v>
      </c>
      <c r="E473" s="55" t="str">
        <f>IFERROR(INDEX('HT(Home) %'!K:K,MATCH(J473,'HT(Home) %'!$A:$A,0)),"-")</f>
        <v>-</v>
      </c>
      <c r="F473" s="42">
        <f t="shared" si="14"/>
        <v>0</v>
      </c>
      <c r="G473" s="42" t="str">
        <f>IFERROR(INDEX(Matches!$N:$N,MATCH(J473,Matches!$B:$B,0)),"-")</f>
        <v>-</v>
      </c>
      <c r="H473" s="42" t="str">
        <f>IFERROR(INDEX(Matches!$O:$O,MATCH(J473,Matches!$B:$B,0)),"-")</f>
        <v>-</v>
      </c>
      <c r="I473" s="42" t="str">
        <f>IFERROR(INDEX(Matches!$P:$P,MATCH(J473,Matches!$B:$B,0)),"-")</f>
        <v>-</v>
      </c>
      <c r="J473" s="42" t="e">
        <f>INDEX(Jogos[[#This Row],[Column1]],1.8)</f>
        <v>#VALUE!</v>
      </c>
      <c r="K473" s="61" t="e">
        <f>INDEX(Jogos[[#This Row],[2]],1.8)</f>
        <v>#VALUE!</v>
      </c>
      <c r="L473" s="42" t="e">
        <f>INDEX(Jogos[[#This Row],[3]],1.8)</f>
        <v>#VALUE!</v>
      </c>
      <c r="M473" s="42" t="str">
        <f>IFERROR(INDEX(Matches!$W:$W,MATCH(L473,Matches!$B:$B,0)),"-")</f>
        <v>-</v>
      </c>
      <c r="N473" s="42" t="str">
        <f>IFERROR(INDEX(Matches!$X:$X,MATCH(L473,Matches!$B:$B,0)),"-")</f>
        <v>-</v>
      </c>
      <c r="O473" s="42" t="str">
        <f>IFERROR(INDEX(Matches!$Y:$Y,MATCH(L473,Matches!$B:$B,0)),"-")</f>
        <v>-</v>
      </c>
      <c r="P473" s="42">
        <f t="shared" si="15"/>
        <v>0</v>
      </c>
      <c r="Q473" s="55" t="str">
        <f>IFERROR(INDEX('HT(Away) %'!K:K,MATCH(L473,'HT(Away) %'!$A:$A,0)),"-")</f>
        <v>-</v>
      </c>
      <c r="R473" s="55" t="str">
        <f>IFERROR(INDEX('HT(Away) %'!M:M,MATCH(L473,'HT(Away) %'!$A:$A,0)),"-")</f>
        <v>-</v>
      </c>
      <c r="S473" s="82" t="e">
        <f>IF(#REF! = "-", "-",IF(#REF! &gt;#REF!, "Casa Vence", IF(#REF! &lt;#REF!, "Fora Vence", "Jogo Parelho")))</f>
        <v>#REF!</v>
      </c>
      <c r="T473" s="82"/>
      <c r="U473" s="82"/>
      <c r="V473" s="82"/>
    </row>
    <row r="474" spans="3:22" ht="16.5" thickTop="1" thickBot="1" x14ac:dyDescent="0.3">
      <c r="C474" s="42" t="str">
        <f>IFERROR(INDEX(Jogos!A:A,MATCH(J474,Jogos!$J:$J,0)),"-")</f>
        <v>-</v>
      </c>
      <c r="D474" s="55" t="str">
        <f>IFERROR(INDEX('HT(Home) %'!M:M,MATCH(J474,'HT(Home) %'!$A:$A,0)),"-")</f>
        <v>-</v>
      </c>
      <c r="E474" s="55" t="str">
        <f>IFERROR(INDEX('HT(Home) %'!K:K,MATCH(J474,'HT(Home) %'!$A:$A,0)),"-")</f>
        <v>-</v>
      </c>
      <c r="F474" s="42">
        <f t="shared" si="14"/>
        <v>0</v>
      </c>
      <c r="G474" s="42" t="str">
        <f>IFERROR(INDEX(Matches!$N:$N,MATCH(J474,Matches!$B:$B,0)),"-")</f>
        <v>-</v>
      </c>
      <c r="H474" s="42" t="str">
        <f>IFERROR(INDEX(Matches!$O:$O,MATCH(J474,Matches!$B:$B,0)),"-")</f>
        <v>-</v>
      </c>
      <c r="I474" s="42" t="str">
        <f>IFERROR(INDEX(Matches!$P:$P,MATCH(J474,Matches!$B:$B,0)),"-")</f>
        <v>-</v>
      </c>
      <c r="J474" s="42" t="e">
        <f>INDEX(Jogos[[#This Row],[Column1]],1.8)</f>
        <v>#VALUE!</v>
      </c>
      <c r="K474" s="61" t="e">
        <f>INDEX(Jogos[[#This Row],[2]],1.8)</f>
        <v>#VALUE!</v>
      </c>
      <c r="L474" s="42" t="e">
        <f>INDEX(Jogos[[#This Row],[3]],1.8)</f>
        <v>#VALUE!</v>
      </c>
      <c r="M474" s="42" t="str">
        <f>IFERROR(INDEX(Matches!$W:$W,MATCH(L474,Matches!$B:$B,0)),"-")</f>
        <v>-</v>
      </c>
      <c r="N474" s="42" t="str">
        <f>IFERROR(INDEX(Matches!$X:$X,MATCH(L474,Matches!$B:$B,0)),"-")</f>
        <v>-</v>
      </c>
      <c r="O474" s="42" t="str">
        <f>IFERROR(INDEX(Matches!$Y:$Y,MATCH(L474,Matches!$B:$B,0)),"-")</f>
        <v>-</v>
      </c>
      <c r="P474" s="42">
        <f t="shared" si="15"/>
        <v>0</v>
      </c>
      <c r="Q474" s="55" t="str">
        <f>IFERROR(INDEX('HT(Away) %'!K:K,MATCH(L474,'HT(Away) %'!$A:$A,0)),"-")</f>
        <v>-</v>
      </c>
      <c r="R474" s="55" t="str">
        <f>IFERROR(INDEX('HT(Away) %'!M:M,MATCH(L474,'HT(Away) %'!$A:$A,0)),"-")</f>
        <v>-</v>
      </c>
      <c r="S474" s="82" t="e">
        <f>IF(#REF! = "-", "-",IF(#REF! &gt;#REF!, "Casa Vence", IF(#REF! &lt;#REF!, "Fora Vence", "Jogo Parelho")))</f>
        <v>#REF!</v>
      </c>
      <c r="T474" s="82"/>
      <c r="U474" s="82"/>
      <c r="V474" s="82"/>
    </row>
    <row r="475" spans="3:22" ht="16.5" thickTop="1" thickBot="1" x14ac:dyDescent="0.3">
      <c r="C475" s="42" t="str">
        <f>IFERROR(INDEX(Jogos!A:A,MATCH(J475,Jogos!$J:$J,0)),"-")</f>
        <v>-</v>
      </c>
      <c r="D475" s="55" t="str">
        <f>IFERROR(INDEX('HT(Home) %'!M:M,MATCH(J475,'HT(Home) %'!$A:$A,0)),"-")</f>
        <v>-</v>
      </c>
      <c r="E475" s="55" t="str">
        <f>IFERROR(INDEX('HT(Home) %'!K:K,MATCH(J475,'HT(Home) %'!$A:$A,0)),"-")</f>
        <v>-</v>
      </c>
      <c r="F475" s="42">
        <f t="shared" si="14"/>
        <v>0</v>
      </c>
      <c r="G475" s="42" t="str">
        <f>IFERROR(INDEX(Matches!$N:$N,MATCH(J475,Matches!$B:$B,0)),"-")</f>
        <v>-</v>
      </c>
      <c r="H475" s="42" t="str">
        <f>IFERROR(INDEX(Matches!$O:$O,MATCH(J475,Matches!$B:$B,0)),"-")</f>
        <v>-</v>
      </c>
      <c r="I475" s="42" t="str">
        <f>IFERROR(INDEX(Matches!$P:$P,MATCH(J475,Matches!$B:$B,0)),"-")</f>
        <v>-</v>
      </c>
      <c r="J475" s="42" t="e">
        <f>INDEX(Jogos[[#This Row],[Column1]],1.8)</f>
        <v>#VALUE!</v>
      </c>
      <c r="K475" s="61" t="e">
        <f>INDEX(Jogos[[#This Row],[2]],1.8)</f>
        <v>#VALUE!</v>
      </c>
      <c r="L475" s="42" t="e">
        <f>INDEX(Jogos[[#This Row],[3]],1.8)</f>
        <v>#VALUE!</v>
      </c>
      <c r="M475" s="42" t="str">
        <f>IFERROR(INDEX(Matches!$W:$W,MATCH(L475,Matches!$B:$B,0)),"-")</f>
        <v>-</v>
      </c>
      <c r="N475" s="42" t="str">
        <f>IFERROR(INDEX(Matches!$X:$X,MATCH(L475,Matches!$B:$B,0)),"-")</f>
        <v>-</v>
      </c>
      <c r="O475" s="42" t="str">
        <f>IFERROR(INDEX(Matches!$Y:$Y,MATCH(L475,Matches!$B:$B,0)),"-")</f>
        <v>-</v>
      </c>
      <c r="P475" s="42">
        <f t="shared" si="15"/>
        <v>0</v>
      </c>
      <c r="Q475" s="55" t="str">
        <f>IFERROR(INDEX('HT(Away) %'!K:K,MATCH(L475,'HT(Away) %'!$A:$A,0)),"-")</f>
        <v>-</v>
      </c>
      <c r="R475" s="55" t="str">
        <f>IFERROR(INDEX('HT(Away) %'!M:M,MATCH(L475,'HT(Away) %'!$A:$A,0)),"-")</f>
        <v>-</v>
      </c>
      <c r="S475" s="82" t="e">
        <f>IF(#REF! = "-", "-",IF(#REF! &gt;#REF!, "Casa Vence", IF(#REF! &lt;#REF!, "Fora Vence", "Jogo Parelho")))</f>
        <v>#REF!</v>
      </c>
      <c r="T475" s="82"/>
      <c r="U475" s="82"/>
      <c r="V475" s="82"/>
    </row>
    <row r="476" spans="3:22" ht="16.5" thickTop="1" thickBot="1" x14ac:dyDescent="0.3">
      <c r="C476" s="42" t="str">
        <f>IFERROR(INDEX(Jogos!A:A,MATCH(J476,Jogos!$J:$J,0)),"-")</f>
        <v>-</v>
      </c>
      <c r="D476" s="55" t="str">
        <f>IFERROR(INDEX('HT(Home) %'!M:M,MATCH(J476,'HT(Home) %'!$A:$A,0)),"-")</f>
        <v>-</v>
      </c>
      <c r="E476" s="55" t="str">
        <f>IFERROR(INDEX('HT(Home) %'!K:K,MATCH(J476,'HT(Home) %'!$A:$A,0)),"-")</f>
        <v>-</v>
      </c>
      <c r="F476" s="42">
        <f t="shared" si="14"/>
        <v>0</v>
      </c>
      <c r="G476" s="42" t="str">
        <f>IFERROR(INDEX(Matches!$N:$N,MATCH(J476,Matches!$B:$B,0)),"-")</f>
        <v>-</v>
      </c>
      <c r="H476" s="42" t="str">
        <f>IFERROR(INDEX(Matches!$O:$O,MATCH(J476,Matches!$B:$B,0)),"-")</f>
        <v>-</v>
      </c>
      <c r="I476" s="42" t="str">
        <f>IFERROR(INDEX(Matches!$P:$P,MATCH(J476,Matches!$B:$B,0)),"-")</f>
        <v>-</v>
      </c>
      <c r="J476" s="42" t="e">
        <f>INDEX(Jogos[[#This Row],[Column1]],1.8)</f>
        <v>#VALUE!</v>
      </c>
      <c r="K476" s="61" t="e">
        <f>INDEX(Jogos[[#This Row],[2]],1.8)</f>
        <v>#VALUE!</v>
      </c>
      <c r="L476" s="42" t="e">
        <f>INDEX(Jogos[[#This Row],[3]],1.8)</f>
        <v>#VALUE!</v>
      </c>
      <c r="M476" s="42" t="str">
        <f>IFERROR(INDEX(Matches!$W:$W,MATCH(L476,Matches!$B:$B,0)),"-")</f>
        <v>-</v>
      </c>
      <c r="N476" s="42" t="str">
        <f>IFERROR(INDEX(Matches!$X:$X,MATCH(L476,Matches!$B:$B,0)),"-")</f>
        <v>-</v>
      </c>
      <c r="O476" s="42" t="str">
        <f>IFERROR(INDEX(Matches!$Y:$Y,MATCH(L476,Matches!$B:$B,0)),"-")</f>
        <v>-</v>
      </c>
      <c r="P476" s="42">
        <f t="shared" si="15"/>
        <v>0</v>
      </c>
      <c r="Q476" s="55" t="str">
        <f>IFERROR(INDEX('HT(Away) %'!K:K,MATCH(L476,'HT(Away) %'!$A:$A,0)),"-")</f>
        <v>-</v>
      </c>
      <c r="R476" s="55" t="str">
        <f>IFERROR(INDEX('HT(Away) %'!M:M,MATCH(L476,'HT(Away) %'!$A:$A,0)),"-")</f>
        <v>-</v>
      </c>
      <c r="S476" s="82" t="e">
        <f>IF(#REF! = "-", "-",IF(#REF! &gt;#REF!, "Casa Vence", IF(#REF! &lt;#REF!, "Fora Vence", "Jogo Parelho")))</f>
        <v>#REF!</v>
      </c>
      <c r="T476" s="82"/>
      <c r="U476" s="82"/>
      <c r="V476" s="82"/>
    </row>
    <row r="477" spans="3:22" ht="16.5" thickTop="1" thickBot="1" x14ac:dyDescent="0.3">
      <c r="C477" s="42" t="str">
        <f>IFERROR(INDEX(Jogos!A:A,MATCH(J477,Jogos!$J:$J,0)),"-")</f>
        <v>-</v>
      </c>
      <c r="D477" s="55" t="str">
        <f>IFERROR(INDEX('HT(Home) %'!M:M,MATCH(J477,'HT(Home) %'!$A:$A,0)),"-")</f>
        <v>-</v>
      </c>
      <c r="E477" s="55" t="str">
        <f>IFERROR(INDEX('HT(Home) %'!K:K,MATCH(J477,'HT(Home) %'!$A:$A,0)),"-")</f>
        <v>-</v>
      </c>
      <c r="F477" s="42">
        <f t="shared" si="14"/>
        <v>0</v>
      </c>
      <c r="G477" s="42" t="str">
        <f>IFERROR(INDEX(Matches!$N:$N,MATCH(J477,Matches!$B:$B,0)),"-")</f>
        <v>-</v>
      </c>
      <c r="H477" s="42" t="str">
        <f>IFERROR(INDEX(Matches!$O:$O,MATCH(J477,Matches!$B:$B,0)),"-")</f>
        <v>-</v>
      </c>
      <c r="I477" s="42" t="str">
        <f>IFERROR(INDEX(Matches!$P:$P,MATCH(J477,Matches!$B:$B,0)),"-")</f>
        <v>-</v>
      </c>
      <c r="J477" s="42" t="e">
        <f>INDEX(Jogos[[#This Row],[Column1]],1.8)</f>
        <v>#VALUE!</v>
      </c>
      <c r="K477" s="61" t="e">
        <f>INDEX(Jogos[[#This Row],[2]],1.8)</f>
        <v>#VALUE!</v>
      </c>
      <c r="L477" s="42" t="e">
        <f>INDEX(Jogos[[#This Row],[3]],1.8)</f>
        <v>#VALUE!</v>
      </c>
      <c r="M477" s="42" t="str">
        <f>IFERROR(INDEX(Matches!$W:$W,MATCH(L477,Matches!$B:$B,0)),"-")</f>
        <v>-</v>
      </c>
      <c r="N477" s="42" t="str">
        <f>IFERROR(INDEX(Matches!$X:$X,MATCH(L477,Matches!$B:$B,0)),"-")</f>
        <v>-</v>
      </c>
      <c r="O477" s="42" t="str">
        <f>IFERROR(INDEX(Matches!$Y:$Y,MATCH(L477,Matches!$B:$B,0)),"-")</f>
        <v>-</v>
      </c>
      <c r="P477" s="42">
        <f t="shared" si="15"/>
        <v>0</v>
      </c>
      <c r="Q477" s="55" t="str">
        <f>IFERROR(INDEX('HT(Away) %'!K:K,MATCH(L477,'HT(Away) %'!$A:$A,0)),"-")</f>
        <v>-</v>
      </c>
      <c r="R477" s="55" t="str">
        <f>IFERROR(INDEX('HT(Away) %'!M:M,MATCH(L477,'HT(Away) %'!$A:$A,0)),"-")</f>
        <v>-</v>
      </c>
      <c r="S477" s="82" t="e">
        <f>IF(#REF! = "-", "-",IF(#REF! &gt;#REF!, "Casa Vence", IF(#REF! &lt;#REF!, "Fora Vence", "Jogo Parelho")))</f>
        <v>#REF!</v>
      </c>
      <c r="T477" s="82"/>
      <c r="U477" s="82"/>
      <c r="V477" s="82"/>
    </row>
    <row r="478" spans="3:22" ht="16.5" thickTop="1" thickBot="1" x14ac:dyDescent="0.3">
      <c r="C478" s="42" t="str">
        <f>IFERROR(INDEX(Jogos!A:A,MATCH(J478,Jogos!$J:$J,0)),"-")</f>
        <v>-</v>
      </c>
      <c r="D478" s="55" t="str">
        <f>IFERROR(INDEX('HT(Home) %'!M:M,MATCH(J478,'HT(Home) %'!$A:$A,0)),"-")</f>
        <v>-</v>
      </c>
      <c r="E478" s="55" t="str">
        <f>IFERROR(INDEX('HT(Home) %'!K:K,MATCH(J478,'HT(Home) %'!$A:$A,0)),"-")</f>
        <v>-</v>
      </c>
      <c r="F478" s="42">
        <f t="shared" si="14"/>
        <v>0</v>
      </c>
      <c r="G478" s="42" t="str">
        <f>IFERROR(INDEX(Matches!$N:$N,MATCH(J478,Matches!$B:$B,0)),"-")</f>
        <v>-</v>
      </c>
      <c r="H478" s="42" t="str">
        <f>IFERROR(INDEX(Matches!$O:$O,MATCH(J478,Matches!$B:$B,0)),"-")</f>
        <v>-</v>
      </c>
      <c r="I478" s="42" t="str">
        <f>IFERROR(INDEX(Matches!$P:$P,MATCH(J478,Matches!$B:$B,0)),"-")</f>
        <v>-</v>
      </c>
      <c r="J478" s="42" t="e">
        <f>INDEX(Jogos[[#This Row],[Column1]],1.8)</f>
        <v>#VALUE!</v>
      </c>
      <c r="K478" s="61" t="e">
        <f>INDEX(Jogos[[#This Row],[2]],1.8)</f>
        <v>#VALUE!</v>
      </c>
      <c r="L478" s="42" t="e">
        <f>INDEX(Jogos[[#This Row],[3]],1.8)</f>
        <v>#VALUE!</v>
      </c>
      <c r="M478" s="42" t="str">
        <f>IFERROR(INDEX(Matches!$W:$W,MATCH(L478,Matches!$B:$B,0)),"-")</f>
        <v>-</v>
      </c>
      <c r="N478" s="42" t="str">
        <f>IFERROR(INDEX(Matches!$X:$X,MATCH(L478,Matches!$B:$B,0)),"-")</f>
        <v>-</v>
      </c>
      <c r="O478" s="42" t="str">
        <f>IFERROR(INDEX(Matches!$Y:$Y,MATCH(L478,Matches!$B:$B,0)),"-")</f>
        <v>-</v>
      </c>
      <c r="P478" s="42">
        <f t="shared" si="15"/>
        <v>0</v>
      </c>
      <c r="Q478" s="55" t="str">
        <f>IFERROR(INDEX('HT(Away) %'!K:K,MATCH(L478,'HT(Away) %'!$A:$A,0)),"-")</f>
        <v>-</v>
      </c>
      <c r="R478" s="55" t="str">
        <f>IFERROR(INDEX('HT(Away) %'!M:M,MATCH(L478,'HT(Away) %'!$A:$A,0)),"-")</f>
        <v>-</v>
      </c>
      <c r="S478" s="82" t="e">
        <f>IF(#REF! = "-", "-",IF(#REF! &gt;#REF!, "Casa Vence", IF(#REF! &lt;#REF!, "Fora Vence", "Jogo Parelho")))</f>
        <v>#REF!</v>
      </c>
      <c r="T478" s="82"/>
      <c r="U478" s="82"/>
      <c r="V478" s="82"/>
    </row>
    <row r="479" spans="3:22" ht="16.5" thickTop="1" thickBot="1" x14ac:dyDescent="0.3">
      <c r="C479" s="42" t="str">
        <f>IFERROR(INDEX(Jogos!A:A,MATCH(J479,Jogos!$J:$J,0)),"-")</f>
        <v>-</v>
      </c>
      <c r="D479" s="55" t="str">
        <f>IFERROR(INDEX('HT(Home) %'!M:M,MATCH(J479,'HT(Home) %'!$A:$A,0)),"-")</f>
        <v>-</v>
      </c>
      <c r="E479" s="55" t="str">
        <f>IFERROR(INDEX('HT(Home) %'!K:K,MATCH(J479,'HT(Home) %'!$A:$A,0)),"-")</f>
        <v>-</v>
      </c>
      <c r="F479" s="42">
        <f t="shared" si="14"/>
        <v>0</v>
      </c>
      <c r="G479" s="42" t="str">
        <f>IFERROR(INDEX(Matches!$N:$N,MATCH(J479,Matches!$B:$B,0)),"-")</f>
        <v>-</v>
      </c>
      <c r="H479" s="42" t="str">
        <f>IFERROR(INDEX(Matches!$O:$O,MATCH(J479,Matches!$B:$B,0)),"-")</f>
        <v>-</v>
      </c>
      <c r="I479" s="42" t="str">
        <f>IFERROR(INDEX(Matches!$P:$P,MATCH(J479,Matches!$B:$B,0)),"-")</f>
        <v>-</v>
      </c>
      <c r="J479" s="42" t="e">
        <f>INDEX(Jogos[[#This Row],[Column1]],1.8)</f>
        <v>#VALUE!</v>
      </c>
      <c r="K479" s="61" t="e">
        <f>INDEX(Jogos[[#This Row],[2]],1.8)</f>
        <v>#VALUE!</v>
      </c>
      <c r="L479" s="42" t="e">
        <f>INDEX(Jogos[[#This Row],[3]],1.8)</f>
        <v>#VALUE!</v>
      </c>
      <c r="M479" s="42" t="str">
        <f>IFERROR(INDEX(Matches!$W:$W,MATCH(L479,Matches!$B:$B,0)),"-")</f>
        <v>-</v>
      </c>
      <c r="N479" s="42" t="str">
        <f>IFERROR(INDEX(Matches!$X:$X,MATCH(L479,Matches!$B:$B,0)),"-")</f>
        <v>-</v>
      </c>
      <c r="O479" s="42" t="str">
        <f>IFERROR(INDEX(Matches!$Y:$Y,MATCH(L479,Matches!$B:$B,0)),"-")</f>
        <v>-</v>
      </c>
      <c r="P479" s="42">
        <f t="shared" si="15"/>
        <v>0</v>
      </c>
      <c r="Q479" s="55" t="str">
        <f>IFERROR(INDEX('HT(Away) %'!K:K,MATCH(L479,'HT(Away) %'!$A:$A,0)),"-")</f>
        <v>-</v>
      </c>
      <c r="R479" s="55" t="str">
        <f>IFERROR(INDEX('HT(Away) %'!M:M,MATCH(L479,'HT(Away) %'!$A:$A,0)),"-")</f>
        <v>-</v>
      </c>
      <c r="S479" s="82" t="e">
        <f>IF(#REF! = "-", "-",IF(#REF! &gt;#REF!, "Casa Vence", IF(#REF! &lt;#REF!, "Fora Vence", "Jogo Parelho")))</f>
        <v>#REF!</v>
      </c>
      <c r="T479" s="82"/>
      <c r="U479" s="82"/>
      <c r="V479" s="82"/>
    </row>
    <row r="480" spans="3:22" ht="16.5" thickTop="1" thickBot="1" x14ac:dyDescent="0.3">
      <c r="C480" s="42" t="str">
        <f>IFERROR(INDEX(Jogos!A:A,MATCH(J480,Jogos!$J:$J,0)),"-")</f>
        <v>-</v>
      </c>
      <c r="D480" s="55" t="str">
        <f>IFERROR(INDEX('HT(Home) %'!M:M,MATCH(J480,'HT(Home) %'!$A:$A,0)),"-")</f>
        <v>-</v>
      </c>
      <c r="E480" s="55" t="str">
        <f>IFERROR(INDEX('HT(Home) %'!K:K,MATCH(J480,'HT(Home) %'!$A:$A,0)),"-")</f>
        <v>-</v>
      </c>
      <c r="F480" s="42">
        <f t="shared" si="14"/>
        <v>0</v>
      </c>
      <c r="G480" s="42" t="str">
        <f>IFERROR(INDEX(Matches!$N:$N,MATCH(J480,Matches!$B:$B,0)),"-")</f>
        <v>-</v>
      </c>
      <c r="H480" s="42" t="str">
        <f>IFERROR(INDEX(Matches!$O:$O,MATCH(J480,Matches!$B:$B,0)),"-")</f>
        <v>-</v>
      </c>
      <c r="I480" s="42" t="str">
        <f>IFERROR(INDEX(Matches!$P:$P,MATCH(J480,Matches!$B:$B,0)),"-")</f>
        <v>-</v>
      </c>
      <c r="J480" s="42" t="e">
        <f>INDEX(Jogos[[#This Row],[Column1]],1.8)</f>
        <v>#VALUE!</v>
      </c>
      <c r="K480" s="61" t="e">
        <f>INDEX(Jogos[[#This Row],[2]],1.8)</f>
        <v>#VALUE!</v>
      </c>
      <c r="L480" s="42" t="e">
        <f>INDEX(Jogos[[#This Row],[3]],1.8)</f>
        <v>#VALUE!</v>
      </c>
      <c r="M480" s="42" t="str">
        <f>IFERROR(INDEX(Matches!$W:$W,MATCH(L480,Matches!$B:$B,0)),"-")</f>
        <v>-</v>
      </c>
      <c r="N480" s="42" t="str">
        <f>IFERROR(INDEX(Matches!$X:$X,MATCH(L480,Matches!$B:$B,0)),"-")</f>
        <v>-</v>
      </c>
      <c r="O480" s="42" t="str">
        <f>IFERROR(INDEX(Matches!$Y:$Y,MATCH(L480,Matches!$B:$B,0)),"-")</f>
        <v>-</v>
      </c>
      <c r="P480" s="42">
        <f t="shared" si="15"/>
        <v>0</v>
      </c>
      <c r="Q480" s="55" t="str">
        <f>IFERROR(INDEX('HT(Away) %'!K:K,MATCH(L480,'HT(Away) %'!$A:$A,0)),"-")</f>
        <v>-</v>
      </c>
      <c r="R480" s="55" t="str">
        <f>IFERROR(INDEX('HT(Away) %'!M:M,MATCH(L480,'HT(Away) %'!$A:$A,0)),"-")</f>
        <v>-</v>
      </c>
      <c r="S480" s="82" t="e">
        <f>IF(#REF! = "-", "-",IF(#REF! &gt;#REF!, "Casa Vence", IF(#REF! &lt;#REF!, "Fora Vence", "Jogo Parelho")))</f>
        <v>#REF!</v>
      </c>
      <c r="T480" s="82"/>
      <c r="U480" s="82"/>
      <c r="V480" s="82"/>
    </row>
    <row r="481" spans="3:22" ht="16.5" thickTop="1" thickBot="1" x14ac:dyDescent="0.3">
      <c r="C481" s="42" t="str">
        <f>IFERROR(INDEX(Jogos!A:A,MATCH(J481,Jogos!$J:$J,0)),"-")</f>
        <v>-</v>
      </c>
      <c r="D481" s="55" t="str">
        <f>IFERROR(INDEX('HT(Home) %'!M:M,MATCH(J481,'HT(Home) %'!$A:$A,0)),"-")</f>
        <v>-</v>
      </c>
      <c r="E481" s="55" t="str">
        <f>IFERROR(INDEX('HT(Home) %'!K:K,MATCH(J481,'HT(Home) %'!$A:$A,0)),"-")</f>
        <v>-</v>
      </c>
      <c r="F481" s="42">
        <f t="shared" si="14"/>
        <v>0</v>
      </c>
      <c r="G481" s="42" t="str">
        <f>IFERROR(INDEX(Matches!$N:$N,MATCH(J481,Matches!$B:$B,0)),"-")</f>
        <v>-</v>
      </c>
      <c r="H481" s="42" t="str">
        <f>IFERROR(INDEX(Matches!$O:$O,MATCH(J481,Matches!$B:$B,0)),"-")</f>
        <v>-</v>
      </c>
      <c r="I481" s="42" t="str">
        <f>IFERROR(INDEX(Matches!$P:$P,MATCH(J481,Matches!$B:$B,0)),"-")</f>
        <v>-</v>
      </c>
      <c r="J481" s="42" t="e">
        <f>INDEX(Jogos[[#This Row],[Column1]],1.8)</f>
        <v>#VALUE!</v>
      </c>
      <c r="K481" s="61" t="e">
        <f>INDEX(Jogos[[#This Row],[2]],1.8)</f>
        <v>#VALUE!</v>
      </c>
      <c r="L481" s="42" t="e">
        <f>INDEX(Jogos[[#This Row],[3]],1.8)</f>
        <v>#VALUE!</v>
      </c>
      <c r="M481" s="42" t="str">
        <f>IFERROR(INDEX(Matches!$W:$W,MATCH(L481,Matches!$B:$B,0)),"-")</f>
        <v>-</v>
      </c>
      <c r="N481" s="42" t="str">
        <f>IFERROR(INDEX(Matches!$X:$X,MATCH(L481,Matches!$B:$B,0)),"-")</f>
        <v>-</v>
      </c>
      <c r="O481" s="42" t="str">
        <f>IFERROR(INDEX(Matches!$Y:$Y,MATCH(L481,Matches!$B:$B,0)),"-")</f>
        <v>-</v>
      </c>
      <c r="P481" s="42">
        <f t="shared" si="15"/>
        <v>0</v>
      </c>
      <c r="Q481" s="55" t="str">
        <f>IFERROR(INDEX('HT(Away) %'!K:K,MATCH(L481,'HT(Away) %'!$A:$A,0)),"-")</f>
        <v>-</v>
      </c>
      <c r="R481" s="55" t="str">
        <f>IFERROR(INDEX('HT(Away) %'!M:M,MATCH(L481,'HT(Away) %'!$A:$A,0)),"-")</f>
        <v>-</v>
      </c>
      <c r="S481" s="82" t="e">
        <f>IF(#REF! = "-", "-",IF(#REF! &gt;#REF!, "Casa Vence", IF(#REF! &lt;#REF!, "Fora Vence", "Jogo Parelho")))</f>
        <v>#REF!</v>
      </c>
      <c r="T481" s="82"/>
      <c r="U481" s="82"/>
      <c r="V481" s="82"/>
    </row>
    <row r="482" spans="3:22" ht="16.5" thickTop="1" thickBot="1" x14ac:dyDescent="0.3">
      <c r="C482" s="42" t="str">
        <f>IFERROR(INDEX(Jogos!A:A,MATCH(J482,Jogos!$J:$J,0)),"-")</f>
        <v>-</v>
      </c>
      <c r="D482" s="55" t="str">
        <f>IFERROR(INDEX('HT(Home) %'!M:M,MATCH(J482,'HT(Home) %'!$A:$A,0)),"-")</f>
        <v>-</v>
      </c>
      <c r="E482" s="55" t="str">
        <f>IFERROR(INDEX('HT(Home) %'!K:K,MATCH(J482,'HT(Home) %'!$A:$A,0)),"-")</f>
        <v>-</v>
      </c>
      <c r="F482" s="42">
        <f t="shared" si="14"/>
        <v>0</v>
      </c>
      <c r="G482" s="42" t="str">
        <f>IFERROR(INDEX(Matches!$N:$N,MATCH(J482,Matches!$B:$B,0)),"-")</f>
        <v>-</v>
      </c>
      <c r="H482" s="42" t="str">
        <f>IFERROR(INDEX(Matches!$O:$O,MATCH(J482,Matches!$B:$B,0)),"-")</f>
        <v>-</v>
      </c>
      <c r="I482" s="42" t="str">
        <f>IFERROR(INDEX(Matches!$P:$P,MATCH(J482,Matches!$B:$B,0)),"-")</f>
        <v>-</v>
      </c>
      <c r="J482" s="42" t="e">
        <f>INDEX(Jogos[[#This Row],[Column1]],1.8)</f>
        <v>#VALUE!</v>
      </c>
      <c r="K482" s="61" t="e">
        <f>INDEX(Jogos[[#This Row],[2]],1.8)</f>
        <v>#VALUE!</v>
      </c>
      <c r="L482" s="42" t="e">
        <f>INDEX(Jogos[[#This Row],[3]],1.8)</f>
        <v>#VALUE!</v>
      </c>
      <c r="M482" s="42" t="str">
        <f>IFERROR(INDEX(Matches!$W:$W,MATCH(L482,Matches!$B:$B,0)),"-")</f>
        <v>-</v>
      </c>
      <c r="N482" s="42" t="str">
        <f>IFERROR(INDEX(Matches!$X:$X,MATCH(L482,Matches!$B:$B,0)),"-")</f>
        <v>-</v>
      </c>
      <c r="O482" s="42" t="str">
        <f>IFERROR(INDEX(Matches!$Y:$Y,MATCH(L482,Matches!$B:$B,0)),"-")</f>
        <v>-</v>
      </c>
      <c r="P482" s="42">
        <f t="shared" si="15"/>
        <v>0</v>
      </c>
      <c r="Q482" s="55" t="str">
        <f>IFERROR(INDEX('HT(Away) %'!K:K,MATCH(L482,'HT(Away) %'!$A:$A,0)),"-")</f>
        <v>-</v>
      </c>
      <c r="R482" s="55" t="str">
        <f>IFERROR(INDEX('HT(Away) %'!M:M,MATCH(L482,'HT(Away) %'!$A:$A,0)),"-")</f>
        <v>-</v>
      </c>
      <c r="S482" s="82" t="e">
        <f>IF(#REF! = "-", "-",IF(#REF! &gt;#REF!, "Casa Vence", IF(#REF! &lt;#REF!, "Fora Vence", "Jogo Parelho")))</f>
        <v>#REF!</v>
      </c>
      <c r="T482" s="82"/>
      <c r="U482" s="82"/>
      <c r="V482" s="82"/>
    </row>
    <row r="483" spans="3:22" ht="16.5" thickTop="1" thickBot="1" x14ac:dyDescent="0.3">
      <c r="C483" s="42" t="str">
        <f>IFERROR(INDEX(Jogos!A:A,MATCH(J483,Jogos!$J:$J,0)),"-")</f>
        <v>-</v>
      </c>
      <c r="D483" s="55" t="str">
        <f>IFERROR(INDEX('HT(Home) %'!M:M,MATCH(J483,'HT(Home) %'!$A:$A,0)),"-")</f>
        <v>-</v>
      </c>
      <c r="E483" s="55" t="str">
        <f>IFERROR(INDEX('HT(Home) %'!K:K,MATCH(J483,'HT(Home) %'!$A:$A,0)),"-")</f>
        <v>-</v>
      </c>
      <c r="F483" s="42">
        <f t="shared" si="14"/>
        <v>0</v>
      </c>
      <c r="G483" s="42" t="str">
        <f>IFERROR(INDEX(Matches!$N:$N,MATCH(J483,Matches!$B:$B,0)),"-")</f>
        <v>-</v>
      </c>
      <c r="H483" s="42" t="str">
        <f>IFERROR(INDEX(Matches!$O:$O,MATCH(J483,Matches!$B:$B,0)),"-")</f>
        <v>-</v>
      </c>
      <c r="I483" s="42" t="str">
        <f>IFERROR(INDEX(Matches!$P:$P,MATCH(J483,Matches!$B:$B,0)),"-")</f>
        <v>-</v>
      </c>
      <c r="J483" s="42" t="e">
        <f>INDEX(Jogos[[#This Row],[Column1]],1.8)</f>
        <v>#VALUE!</v>
      </c>
      <c r="K483" s="61" t="e">
        <f>INDEX(Jogos[[#This Row],[2]],1.8)</f>
        <v>#VALUE!</v>
      </c>
      <c r="L483" s="42" t="e">
        <f>INDEX(Jogos[[#This Row],[3]],1.8)</f>
        <v>#VALUE!</v>
      </c>
      <c r="M483" s="42" t="str">
        <f>IFERROR(INDEX(Matches!$W:$W,MATCH(L483,Matches!$B:$B,0)),"-")</f>
        <v>-</v>
      </c>
      <c r="N483" s="42" t="str">
        <f>IFERROR(INDEX(Matches!$X:$X,MATCH(L483,Matches!$B:$B,0)),"-")</f>
        <v>-</v>
      </c>
      <c r="O483" s="42" t="str">
        <f>IFERROR(INDEX(Matches!$Y:$Y,MATCH(L483,Matches!$B:$B,0)),"-")</f>
        <v>-</v>
      </c>
      <c r="P483" s="42">
        <f t="shared" si="15"/>
        <v>0</v>
      </c>
      <c r="Q483" s="55" t="str">
        <f>IFERROR(INDEX('HT(Away) %'!K:K,MATCH(L483,'HT(Away) %'!$A:$A,0)),"-")</f>
        <v>-</v>
      </c>
      <c r="R483" s="55" t="str">
        <f>IFERROR(INDEX('HT(Away) %'!M:M,MATCH(L483,'HT(Away) %'!$A:$A,0)),"-")</f>
        <v>-</v>
      </c>
      <c r="S483" s="82" t="e">
        <f>IF(#REF! = "-", "-",IF(#REF! &gt;#REF!, "Casa Vence", IF(#REF! &lt;#REF!, "Fora Vence", "Jogo Parelho")))</f>
        <v>#REF!</v>
      </c>
      <c r="T483" s="82"/>
      <c r="U483" s="82"/>
      <c r="V483" s="82"/>
    </row>
    <row r="484" spans="3:22" ht="16.5" thickTop="1" thickBot="1" x14ac:dyDescent="0.3">
      <c r="C484" s="42" t="str">
        <f>IFERROR(INDEX(Jogos!A:A,MATCH(J484,Jogos!$J:$J,0)),"-")</f>
        <v>-</v>
      </c>
      <c r="D484" s="55" t="str">
        <f>IFERROR(INDEX('HT(Home) %'!M:M,MATCH(J484,'HT(Home) %'!$A:$A,0)),"-")</f>
        <v>-</v>
      </c>
      <c r="E484" s="55" t="str">
        <f>IFERROR(INDEX('HT(Home) %'!K:K,MATCH(J484,'HT(Home) %'!$A:$A,0)),"-")</f>
        <v>-</v>
      </c>
      <c r="F484" s="42">
        <f t="shared" si="14"/>
        <v>0</v>
      </c>
      <c r="G484" s="42" t="str">
        <f>IFERROR(INDEX(Matches!$N:$N,MATCH(J484,Matches!$B:$B,0)),"-")</f>
        <v>-</v>
      </c>
      <c r="H484" s="42" t="str">
        <f>IFERROR(INDEX(Matches!$O:$O,MATCH(J484,Matches!$B:$B,0)),"-")</f>
        <v>-</v>
      </c>
      <c r="I484" s="42" t="str">
        <f>IFERROR(INDEX(Matches!$P:$P,MATCH(J484,Matches!$B:$B,0)),"-")</f>
        <v>-</v>
      </c>
      <c r="J484" s="42" t="e">
        <f>INDEX(Jogos[[#This Row],[Column1]],1.8)</f>
        <v>#VALUE!</v>
      </c>
      <c r="K484" s="61" t="e">
        <f>INDEX(Jogos[[#This Row],[2]],1.8)</f>
        <v>#VALUE!</v>
      </c>
      <c r="L484" s="42" t="e">
        <f>INDEX(Jogos[[#This Row],[3]],1.8)</f>
        <v>#VALUE!</v>
      </c>
      <c r="M484" s="42" t="str">
        <f>IFERROR(INDEX(Matches!$W:$W,MATCH(L484,Matches!$B:$B,0)),"-")</f>
        <v>-</v>
      </c>
      <c r="N484" s="42" t="str">
        <f>IFERROR(INDEX(Matches!$X:$X,MATCH(L484,Matches!$B:$B,0)),"-")</f>
        <v>-</v>
      </c>
      <c r="O484" s="42" t="str">
        <f>IFERROR(INDEX(Matches!$Y:$Y,MATCH(L484,Matches!$B:$B,0)),"-")</f>
        <v>-</v>
      </c>
      <c r="P484" s="42">
        <f t="shared" si="15"/>
        <v>0</v>
      </c>
      <c r="Q484" s="55" t="str">
        <f>IFERROR(INDEX('HT(Away) %'!K:K,MATCH(L484,'HT(Away) %'!$A:$A,0)),"-")</f>
        <v>-</v>
      </c>
      <c r="R484" s="55" t="str">
        <f>IFERROR(INDEX('HT(Away) %'!M:M,MATCH(L484,'HT(Away) %'!$A:$A,0)),"-")</f>
        <v>-</v>
      </c>
      <c r="S484" s="82" t="e">
        <f>IF(#REF! = "-", "-",IF(#REF! &gt;#REF!, "Casa Vence", IF(#REF! &lt;#REF!, "Fora Vence", "Jogo Parelho")))</f>
        <v>#REF!</v>
      </c>
      <c r="T484" s="82"/>
      <c r="U484" s="82"/>
      <c r="V484" s="82"/>
    </row>
    <row r="485" spans="3:22" ht="16.5" thickTop="1" thickBot="1" x14ac:dyDescent="0.3">
      <c r="C485" s="42" t="str">
        <f>IFERROR(INDEX(Jogos!A:A,MATCH(J485,Jogos!$J:$J,0)),"-")</f>
        <v>-</v>
      </c>
      <c r="D485" s="55" t="str">
        <f>IFERROR(INDEX('HT(Home) %'!M:M,MATCH(J485,'HT(Home) %'!$A:$A,0)),"-")</f>
        <v>-</v>
      </c>
      <c r="E485" s="55" t="str">
        <f>IFERROR(INDEX('HT(Home) %'!K:K,MATCH(J485,'HT(Home) %'!$A:$A,0)),"-")</f>
        <v>-</v>
      </c>
      <c r="F485" s="42">
        <f t="shared" si="14"/>
        <v>0</v>
      </c>
      <c r="G485" s="42" t="str">
        <f>IFERROR(INDEX(Matches!$N:$N,MATCH(J485,Matches!$B:$B,0)),"-")</f>
        <v>-</v>
      </c>
      <c r="H485" s="42" t="str">
        <f>IFERROR(INDEX(Matches!$O:$O,MATCH(J485,Matches!$B:$B,0)),"-")</f>
        <v>-</v>
      </c>
      <c r="I485" s="42" t="str">
        <f>IFERROR(INDEX(Matches!$P:$P,MATCH(J485,Matches!$B:$B,0)),"-")</f>
        <v>-</v>
      </c>
      <c r="J485" s="42" t="e">
        <f>INDEX(Jogos[[#This Row],[Column1]],1.8)</f>
        <v>#VALUE!</v>
      </c>
      <c r="K485" s="61" t="e">
        <f>INDEX(Jogos[[#This Row],[2]],1.8)</f>
        <v>#VALUE!</v>
      </c>
      <c r="L485" s="42" t="e">
        <f>INDEX(Jogos[[#This Row],[3]],1.8)</f>
        <v>#VALUE!</v>
      </c>
      <c r="M485" s="42" t="str">
        <f>IFERROR(INDEX(Matches!$W:$W,MATCH(L485,Matches!$B:$B,0)),"-")</f>
        <v>-</v>
      </c>
      <c r="N485" s="42" t="str">
        <f>IFERROR(INDEX(Matches!$X:$X,MATCH(L485,Matches!$B:$B,0)),"-")</f>
        <v>-</v>
      </c>
      <c r="O485" s="42" t="str">
        <f>IFERROR(INDEX(Matches!$Y:$Y,MATCH(L485,Matches!$B:$B,0)),"-")</f>
        <v>-</v>
      </c>
      <c r="P485" s="42">
        <f t="shared" si="15"/>
        <v>0</v>
      </c>
      <c r="Q485" s="55" t="str">
        <f>IFERROR(INDEX('HT(Away) %'!K:K,MATCH(L485,'HT(Away) %'!$A:$A,0)),"-")</f>
        <v>-</v>
      </c>
      <c r="R485" s="55" t="str">
        <f>IFERROR(INDEX('HT(Away) %'!M:M,MATCH(L485,'HT(Away) %'!$A:$A,0)),"-")</f>
        <v>-</v>
      </c>
      <c r="S485" s="82" t="e">
        <f>IF(#REF! = "-", "-",IF(#REF! &gt;#REF!, "Casa Vence", IF(#REF! &lt;#REF!, "Fora Vence", "Jogo Parelho")))</f>
        <v>#REF!</v>
      </c>
      <c r="T485" s="82"/>
      <c r="U485" s="82"/>
      <c r="V485" s="82"/>
    </row>
    <row r="486" spans="3:22" ht="16.5" thickTop="1" thickBot="1" x14ac:dyDescent="0.3">
      <c r="C486" s="42" t="str">
        <f>IFERROR(INDEX(Jogos!A:A,MATCH(J486,Jogos!$J:$J,0)),"-")</f>
        <v>-</v>
      </c>
      <c r="D486" s="55" t="str">
        <f>IFERROR(INDEX('HT(Home) %'!M:M,MATCH(J486,'HT(Home) %'!$A:$A,0)),"-")</f>
        <v>-</v>
      </c>
      <c r="E486" s="55" t="str">
        <f>IFERROR(INDEX('HT(Home) %'!K:K,MATCH(J486,'HT(Home) %'!$A:$A,0)),"-")</f>
        <v>-</v>
      </c>
      <c r="F486" s="42">
        <f t="shared" si="14"/>
        <v>0</v>
      </c>
      <c r="G486" s="42" t="str">
        <f>IFERROR(INDEX(Matches!$N:$N,MATCH(J486,Matches!$B:$B,0)),"-")</f>
        <v>-</v>
      </c>
      <c r="H486" s="42" t="str">
        <f>IFERROR(INDEX(Matches!$O:$O,MATCH(J486,Matches!$B:$B,0)),"-")</f>
        <v>-</v>
      </c>
      <c r="I486" s="42" t="str">
        <f>IFERROR(INDEX(Matches!$P:$P,MATCH(J486,Matches!$B:$B,0)),"-")</f>
        <v>-</v>
      </c>
      <c r="J486" s="42" t="e">
        <f>INDEX(Jogos[[#This Row],[Column1]],1.8)</f>
        <v>#VALUE!</v>
      </c>
      <c r="K486" s="61" t="e">
        <f>INDEX(Jogos[[#This Row],[2]],1.8)</f>
        <v>#VALUE!</v>
      </c>
      <c r="L486" s="42" t="e">
        <f>INDEX(Jogos[[#This Row],[3]],1.8)</f>
        <v>#VALUE!</v>
      </c>
      <c r="M486" s="42" t="str">
        <f>IFERROR(INDEX(Matches!$W:$W,MATCH(L486,Matches!$B:$B,0)),"-")</f>
        <v>-</v>
      </c>
      <c r="N486" s="42" t="str">
        <f>IFERROR(INDEX(Matches!$X:$X,MATCH(L486,Matches!$B:$B,0)),"-")</f>
        <v>-</v>
      </c>
      <c r="O486" s="42" t="str">
        <f>IFERROR(INDEX(Matches!$Y:$Y,MATCH(L486,Matches!$B:$B,0)),"-")</f>
        <v>-</v>
      </c>
      <c r="P486" s="42">
        <f t="shared" si="15"/>
        <v>0</v>
      </c>
      <c r="Q486" s="55" t="str">
        <f>IFERROR(INDEX('HT(Away) %'!K:K,MATCH(L486,'HT(Away) %'!$A:$A,0)),"-")</f>
        <v>-</v>
      </c>
      <c r="R486" s="55" t="str">
        <f>IFERROR(INDEX('HT(Away) %'!M:M,MATCH(L486,'HT(Away) %'!$A:$A,0)),"-")</f>
        <v>-</v>
      </c>
      <c r="S486" s="82" t="e">
        <f>IF(#REF! = "-", "-",IF(#REF! &gt;#REF!, "Casa Vence", IF(#REF! &lt;#REF!, "Fora Vence", "Jogo Parelho")))</f>
        <v>#REF!</v>
      </c>
      <c r="T486" s="82"/>
      <c r="U486" s="82"/>
      <c r="V486" s="82"/>
    </row>
    <row r="487" spans="3:22" ht="16.5" thickTop="1" thickBot="1" x14ac:dyDescent="0.3">
      <c r="C487" s="42" t="str">
        <f>IFERROR(INDEX(Jogos!A:A,MATCH(J487,Jogos!$J:$J,0)),"-")</f>
        <v>-</v>
      </c>
      <c r="D487" s="55" t="str">
        <f>IFERROR(INDEX('HT(Home) %'!M:M,MATCH(J487,'HT(Home) %'!$A:$A,0)),"-")</f>
        <v>-</v>
      </c>
      <c r="E487" s="55" t="str">
        <f>IFERROR(INDEX('HT(Home) %'!K:K,MATCH(J487,'HT(Home) %'!$A:$A,0)),"-")</f>
        <v>-</v>
      </c>
      <c r="F487" s="42">
        <f t="shared" si="14"/>
        <v>0</v>
      </c>
      <c r="G487" s="42" t="str">
        <f>IFERROR(INDEX(Matches!$N:$N,MATCH(J487,Matches!$B:$B,0)),"-")</f>
        <v>-</v>
      </c>
      <c r="H487" s="42" t="str">
        <f>IFERROR(INDEX(Matches!$O:$O,MATCH(J487,Matches!$B:$B,0)),"-")</f>
        <v>-</v>
      </c>
      <c r="I487" s="42" t="str">
        <f>IFERROR(INDEX(Matches!$P:$P,MATCH(J487,Matches!$B:$B,0)),"-")</f>
        <v>-</v>
      </c>
      <c r="J487" s="42" t="e">
        <f>INDEX(Jogos[[#This Row],[Column1]],1.8)</f>
        <v>#VALUE!</v>
      </c>
      <c r="K487" s="61" t="e">
        <f>INDEX(Jogos[[#This Row],[2]],1.8)</f>
        <v>#VALUE!</v>
      </c>
      <c r="L487" s="42" t="e">
        <f>INDEX(Jogos[[#This Row],[3]],1.8)</f>
        <v>#VALUE!</v>
      </c>
      <c r="M487" s="42" t="str">
        <f>IFERROR(INDEX(Matches!$W:$W,MATCH(L487,Matches!$B:$B,0)),"-")</f>
        <v>-</v>
      </c>
      <c r="N487" s="42" t="str">
        <f>IFERROR(INDEX(Matches!$X:$X,MATCH(L487,Matches!$B:$B,0)),"-")</f>
        <v>-</v>
      </c>
      <c r="O487" s="42" t="str">
        <f>IFERROR(INDEX(Matches!$Y:$Y,MATCH(L487,Matches!$B:$B,0)),"-")</f>
        <v>-</v>
      </c>
      <c r="P487" s="42">
        <f t="shared" si="15"/>
        <v>0</v>
      </c>
      <c r="Q487" s="55" t="str">
        <f>IFERROR(INDEX('HT(Away) %'!K:K,MATCH(L487,'HT(Away) %'!$A:$A,0)),"-")</f>
        <v>-</v>
      </c>
      <c r="R487" s="55" t="str">
        <f>IFERROR(INDEX('HT(Away) %'!M:M,MATCH(L487,'HT(Away) %'!$A:$A,0)),"-")</f>
        <v>-</v>
      </c>
      <c r="S487" s="82" t="e">
        <f>IF(#REF! = "-", "-",IF(#REF! &gt;#REF!, "Casa Vence", IF(#REF! &lt;#REF!, "Fora Vence", "Jogo Parelho")))</f>
        <v>#REF!</v>
      </c>
      <c r="T487" s="82"/>
      <c r="U487" s="82"/>
      <c r="V487" s="82"/>
    </row>
    <row r="488" spans="3:22" ht="16.5" thickTop="1" thickBot="1" x14ac:dyDescent="0.3">
      <c r="C488" s="42" t="str">
        <f>IFERROR(INDEX(Jogos!A:A,MATCH(J488,Jogos!$J:$J,0)),"-")</f>
        <v>-</v>
      </c>
      <c r="D488" s="55" t="str">
        <f>IFERROR(INDEX('HT(Home) %'!M:M,MATCH(J488,'HT(Home) %'!$A:$A,0)),"-")</f>
        <v>-</v>
      </c>
      <c r="E488" s="55" t="str">
        <f>IFERROR(INDEX('HT(Home) %'!K:K,MATCH(J488,'HT(Home) %'!$A:$A,0)),"-")</f>
        <v>-</v>
      </c>
      <c r="F488" s="42">
        <f t="shared" si="14"/>
        <v>0</v>
      </c>
      <c r="G488" s="42" t="str">
        <f>IFERROR(INDEX(Matches!$N:$N,MATCH(J488,Matches!$B:$B,0)),"-")</f>
        <v>-</v>
      </c>
      <c r="H488" s="42" t="str">
        <f>IFERROR(INDEX(Matches!$O:$O,MATCH(J488,Matches!$B:$B,0)),"-")</f>
        <v>-</v>
      </c>
      <c r="I488" s="42" t="str">
        <f>IFERROR(INDEX(Matches!$P:$P,MATCH(J488,Matches!$B:$B,0)),"-")</f>
        <v>-</v>
      </c>
      <c r="J488" s="42" t="e">
        <f>INDEX(Jogos[[#This Row],[Column1]],1.8)</f>
        <v>#VALUE!</v>
      </c>
      <c r="K488" s="61" t="e">
        <f>INDEX(Jogos[[#This Row],[2]],1.8)</f>
        <v>#VALUE!</v>
      </c>
      <c r="L488" s="42" t="e">
        <f>INDEX(Jogos[[#This Row],[3]],1.8)</f>
        <v>#VALUE!</v>
      </c>
      <c r="M488" s="42" t="str">
        <f>IFERROR(INDEX(Matches!$W:$W,MATCH(L488,Matches!$B:$B,0)),"-")</f>
        <v>-</v>
      </c>
      <c r="N488" s="42" t="str">
        <f>IFERROR(INDEX(Matches!$X:$X,MATCH(L488,Matches!$B:$B,0)),"-")</f>
        <v>-</v>
      </c>
      <c r="O488" s="42" t="str">
        <f>IFERROR(INDEX(Matches!$Y:$Y,MATCH(L488,Matches!$B:$B,0)),"-")</f>
        <v>-</v>
      </c>
      <c r="P488" s="42">
        <f t="shared" si="15"/>
        <v>0</v>
      </c>
      <c r="Q488" s="55" t="str">
        <f>IFERROR(INDEX('HT(Away) %'!K:K,MATCH(L488,'HT(Away) %'!$A:$A,0)),"-")</f>
        <v>-</v>
      </c>
      <c r="R488" s="55" t="str">
        <f>IFERROR(INDEX('HT(Away) %'!M:M,MATCH(L488,'HT(Away) %'!$A:$A,0)),"-")</f>
        <v>-</v>
      </c>
      <c r="S488" s="82" t="e">
        <f>IF(#REF! = "-", "-",IF(#REF! &gt;#REF!, "Casa Vence", IF(#REF! &lt;#REF!, "Fora Vence", "Jogo Parelho")))</f>
        <v>#REF!</v>
      </c>
      <c r="T488" s="82"/>
      <c r="U488" s="82"/>
      <c r="V488" s="82"/>
    </row>
    <row r="489" spans="3:22" ht="16.5" thickTop="1" thickBot="1" x14ac:dyDescent="0.3">
      <c r="C489" s="42" t="str">
        <f>IFERROR(INDEX(Jogos!A:A,MATCH(J489,Jogos!$J:$J,0)),"-")</f>
        <v>-</v>
      </c>
      <c r="D489" s="55" t="str">
        <f>IFERROR(INDEX('HT(Home) %'!M:M,MATCH(J489,'HT(Home) %'!$A:$A,0)),"-")</f>
        <v>-</v>
      </c>
      <c r="E489" s="55" t="str">
        <f>IFERROR(INDEX('HT(Home) %'!K:K,MATCH(J489,'HT(Home) %'!$A:$A,0)),"-")</f>
        <v>-</v>
      </c>
      <c r="F489" s="42">
        <f t="shared" si="14"/>
        <v>0</v>
      </c>
      <c r="G489" s="42" t="str">
        <f>IFERROR(INDEX(Matches!$N:$N,MATCH(J489,Matches!$B:$B,0)),"-")</f>
        <v>-</v>
      </c>
      <c r="H489" s="42" t="str">
        <f>IFERROR(INDEX(Matches!$O:$O,MATCH(J489,Matches!$B:$B,0)),"-")</f>
        <v>-</v>
      </c>
      <c r="I489" s="42" t="str">
        <f>IFERROR(INDEX(Matches!$P:$P,MATCH(J489,Matches!$B:$B,0)),"-")</f>
        <v>-</v>
      </c>
      <c r="J489" s="42" t="e">
        <f>INDEX(Jogos[[#This Row],[Column1]],1.8)</f>
        <v>#VALUE!</v>
      </c>
      <c r="K489" s="61" t="e">
        <f>INDEX(Jogos[[#This Row],[2]],1.8)</f>
        <v>#VALUE!</v>
      </c>
      <c r="L489" s="42" t="e">
        <f>INDEX(Jogos[[#This Row],[3]],1.8)</f>
        <v>#VALUE!</v>
      </c>
      <c r="M489" s="42" t="str">
        <f>IFERROR(INDEX(Matches!$W:$W,MATCH(L489,Matches!$B:$B,0)),"-")</f>
        <v>-</v>
      </c>
      <c r="N489" s="42" t="str">
        <f>IFERROR(INDEX(Matches!$X:$X,MATCH(L489,Matches!$B:$B,0)),"-")</f>
        <v>-</v>
      </c>
      <c r="O489" s="42" t="str">
        <f>IFERROR(INDEX(Matches!$Y:$Y,MATCH(L489,Matches!$B:$B,0)),"-")</f>
        <v>-</v>
      </c>
      <c r="P489" s="42">
        <f t="shared" si="15"/>
        <v>0</v>
      </c>
      <c r="Q489" s="55" t="str">
        <f>IFERROR(INDEX('HT(Away) %'!K:K,MATCH(L489,'HT(Away) %'!$A:$A,0)),"-")</f>
        <v>-</v>
      </c>
      <c r="R489" s="55" t="str">
        <f>IFERROR(INDEX('HT(Away) %'!M:M,MATCH(L489,'HT(Away) %'!$A:$A,0)),"-")</f>
        <v>-</v>
      </c>
      <c r="S489" s="82" t="e">
        <f>IF(#REF! = "-", "-",IF(#REF! &gt;#REF!, "Casa Vence", IF(#REF! &lt;#REF!, "Fora Vence", "Jogo Parelho")))</f>
        <v>#REF!</v>
      </c>
      <c r="T489" s="82"/>
      <c r="U489" s="82"/>
      <c r="V489" s="82"/>
    </row>
    <row r="490" spans="3:22" ht="16.5" thickTop="1" thickBot="1" x14ac:dyDescent="0.3">
      <c r="C490" s="42" t="str">
        <f>IFERROR(INDEX(Jogos!A:A,MATCH(J490,Jogos!$J:$J,0)),"-")</f>
        <v>-</v>
      </c>
      <c r="D490" s="55" t="str">
        <f>IFERROR(INDEX('HT(Home) %'!M:M,MATCH(J490,'HT(Home) %'!$A:$A,0)),"-")</f>
        <v>-</v>
      </c>
      <c r="E490" s="55" t="str">
        <f>IFERROR(INDEX('HT(Home) %'!K:K,MATCH(J490,'HT(Home) %'!$A:$A,0)),"-")</f>
        <v>-</v>
      </c>
      <c r="F490" s="42">
        <f t="shared" si="14"/>
        <v>0</v>
      </c>
      <c r="G490" s="42" t="str">
        <f>IFERROR(INDEX(Matches!$N:$N,MATCH(J490,Matches!$B:$B,0)),"-")</f>
        <v>-</v>
      </c>
      <c r="H490" s="42" t="str">
        <f>IFERROR(INDEX(Matches!$O:$O,MATCH(J490,Matches!$B:$B,0)),"-")</f>
        <v>-</v>
      </c>
      <c r="I490" s="42" t="str">
        <f>IFERROR(INDEX(Matches!$P:$P,MATCH(J490,Matches!$B:$B,0)),"-")</f>
        <v>-</v>
      </c>
      <c r="J490" s="42" t="e">
        <f>INDEX(Jogos[[#This Row],[Column1]],1.8)</f>
        <v>#VALUE!</v>
      </c>
      <c r="K490" s="61" t="e">
        <f>INDEX(Jogos[[#This Row],[2]],1.8)</f>
        <v>#VALUE!</v>
      </c>
      <c r="L490" s="42" t="e">
        <f>INDEX(Jogos[[#This Row],[3]],1.8)</f>
        <v>#VALUE!</v>
      </c>
      <c r="M490" s="42" t="str">
        <f>IFERROR(INDEX(Matches!$W:$W,MATCH(L490,Matches!$B:$B,0)),"-")</f>
        <v>-</v>
      </c>
      <c r="N490" s="42" t="str">
        <f>IFERROR(INDEX(Matches!$X:$X,MATCH(L490,Matches!$B:$B,0)),"-")</f>
        <v>-</v>
      </c>
      <c r="O490" s="42" t="str">
        <f>IFERROR(INDEX(Matches!$Y:$Y,MATCH(L490,Matches!$B:$B,0)),"-")</f>
        <v>-</v>
      </c>
      <c r="P490" s="42">
        <f t="shared" si="15"/>
        <v>0</v>
      </c>
      <c r="Q490" s="55" t="str">
        <f>IFERROR(INDEX('HT(Away) %'!K:K,MATCH(L490,'HT(Away) %'!$A:$A,0)),"-")</f>
        <v>-</v>
      </c>
      <c r="R490" s="55" t="str">
        <f>IFERROR(INDEX('HT(Away) %'!M:M,MATCH(L490,'HT(Away) %'!$A:$A,0)),"-")</f>
        <v>-</v>
      </c>
      <c r="S490" s="82" t="e">
        <f>IF(#REF! = "-", "-",IF(#REF! &gt;#REF!, "Casa Vence", IF(#REF! &lt;#REF!, "Fora Vence", "Jogo Parelho")))</f>
        <v>#REF!</v>
      </c>
      <c r="T490" s="82"/>
      <c r="U490" s="82"/>
      <c r="V490" s="82"/>
    </row>
    <row r="491" spans="3:22" ht="16.5" thickTop="1" thickBot="1" x14ac:dyDescent="0.3">
      <c r="C491" s="42" t="str">
        <f>IFERROR(INDEX(Jogos!A:A,MATCH(J491,Jogos!$J:$J,0)),"-")</f>
        <v>-</v>
      </c>
      <c r="D491" s="55" t="str">
        <f>IFERROR(INDEX('HT(Home) %'!M:M,MATCH(J491,'HT(Home) %'!$A:$A,0)),"-")</f>
        <v>-</v>
      </c>
      <c r="E491" s="55" t="str">
        <f>IFERROR(INDEX('HT(Home) %'!K:K,MATCH(J491,'HT(Home) %'!$A:$A,0)),"-")</f>
        <v>-</v>
      </c>
      <c r="F491" s="42">
        <f t="shared" si="14"/>
        <v>0</v>
      </c>
      <c r="G491" s="42" t="str">
        <f>IFERROR(INDEX(Matches!$N:$N,MATCH(J491,Matches!$B:$B,0)),"-")</f>
        <v>-</v>
      </c>
      <c r="H491" s="42" t="str">
        <f>IFERROR(INDEX(Matches!$O:$O,MATCH(J491,Matches!$B:$B,0)),"-")</f>
        <v>-</v>
      </c>
      <c r="I491" s="42" t="str">
        <f>IFERROR(INDEX(Matches!$P:$P,MATCH(J491,Matches!$B:$B,0)),"-")</f>
        <v>-</v>
      </c>
      <c r="J491" s="42" t="e">
        <f>INDEX(Jogos[[#This Row],[Column1]],1.8)</f>
        <v>#VALUE!</v>
      </c>
      <c r="K491" s="61" t="e">
        <f>INDEX(Jogos[[#This Row],[2]],1.8)</f>
        <v>#VALUE!</v>
      </c>
      <c r="L491" s="42" t="e">
        <f>INDEX(Jogos[[#This Row],[3]],1.8)</f>
        <v>#VALUE!</v>
      </c>
      <c r="M491" s="42" t="str">
        <f>IFERROR(INDEX(Matches!$W:$W,MATCH(L491,Matches!$B:$B,0)),"-")</f>
        <v>-</v>
      </c>
      <c r="N491" s="42" t="str">
        <f>IFERROR(INDEX(Matches!$X:$X,MATCH(L491,Matches!$B:$B,0)),"-")</f>
        <v>-</v>
      </c>
      <c r="O491" s="42" t="str">
        <f>IFERROR(INDEX(Matches!$Y:$Y,MATCH(L491,Matches!$B:$B,0)),"-")</f>
        <v>-</v>
      </c>
      <c r="P491" s="42">
        <f t="shared" si="15"/>
        <v>0</v>
      </c>
      <c r="Q491" s="55" t="str">
        <f>IFERROR(INDEX('HT(Away) %'!K:K,MATCH(L491,'HT(Away) %'!$A:$A,0)),"-")</f>
        <v>-</v>
      </c>
      <c r="R491" s="55" t="str">
        <f>IFERROR(INDEX('HT(Away) %'!M:M,MATCH(L491,'HT(Away) %'!$A:$A,0)),"-")</f>
        <v>-</v>
      </c>
      <c r="S491" s="82" t="e">
        <f>IF(#REF! = "-", "-",IF(#REF! &gt;#REF!, "Casa Vence", IF(#REF! &lt;#REF!, "Fora Vence", "Jogo Parelho")))</f>
        <v>#REF!</v>
      </c>
      <c r="T491" s="82"/>
      <c r="U491" s="82"/>
      <c r="V491" s="82"/>
    </row>
    <row r="492" spans="3:22" ht="16.5" thickTop="1" thickBot="1" x14ac:dyDescent="0.3">
      <c r="C492" s="42" t="str">
        <f>IFERROR(INDEX(Jogos!A:A,MATCH(J492,Jogos!$J:$J,0)),"-")</f>
        <v>-</v>
      </c>
      <c r="D492" s="55" t="str">
        <f>IFERROR(INDEX('HT(Home) %'!M:M,MATCH(J492,'HT(Home) %'!$A:$A,0)),"-")</f>
        <v>-</v>
      </c>
      <c r="E492" s="55" t="str">
        <f>IFERROR(INDEX('HT(Home) %'!K:K,MATCH(J492,'HT(Home) %'!$A:$A,0)),"-")</f>
        <v>-</v>
      </c>
      <c r="F492" s="42">
        <f t="shared" si="14"/>
        <v>0</v>
      </c>
      <c r="G492" s="42" t="str">
        <f>IFERROR(INDEX(Matches!$N:$N,MATCH(J492,Matches!$B:$B,0)),"-")</f>
        <v>-</v>
      </c>
      <c r="H492" s="42" t="str">
        <f>IFERROR(INDEX(Matches!$O:$O,MATCH(J492,Matches!$B:$B,0)),"-")</f>
        <v>-</v>
      </c>
      <c r="I492" s="42" t="str">
        <f>IFERROR(INDEX(Matches!$P:$P,MATCH(J492,Matches!$B:$B,0)),"-")</f>
        <v>-</v>
      </c>
      <c r="J492" s="42" t="e">
        <f>INDEX(Jogos[[#This Row],[Column1]],1.8)</f>
        <v>#VALUE!</v>
      </c>
      <c r="K492" s="61" t="e">
        <f>INDEX(Jogos[[#This Row],[2]],1.8)</f>
        <v>#VALUE!</v>
      </c>
      <c r="L492" s="42" t="e">
        <f>INDEX(Jogos[[#This Row],[3]],1.8)</f>
        <v>#VALUE!</v>
      </c>
      <c r="M492" s="42" t="str">
        <f>IFERROR(INDEX(Matches!$W:$W,MATCH(L492,Matches!$B:$B,0)),"-")</f>
        <v>-</v>
      </c>
      <c r="N492" s="42" t="str">
        <f>IFERROR(INDEX(Matches!$X:$X,MATCH(L492,Matches!$B:$B,0)),"-")</f>
        <v>-</v>
      </c>
      <c r="O492" s="42" t="str">
        <f>IFERROR(INDEX(Matches!$Y:$Y,MATCH(L492,Matches!$B:$B,0)),"-")</f>
        <v>-</v>
      </c>
      <c r="P492" s="42">
        <f t="shared" si="15"/>
        <v>0</v>
      </c>
      <c r="Q492" s="55" t="str">
        <f>IFERROR(INDEX('HT(Away) %'!K:K,MATCH(L492,'HT(Away) %'!$A:$A,0)),"-")</f>
        <v>-</v>
      </c>
      <c r="R492" s="55" t="str">
        <f>IFERROR(INDEX('HT(Away) %'!M:M,MATCH(L492,'HT(Away) %'!$A:$A,0)),"-")</f>
        <v>-</v>
      </c>
      <c r="S492" s="82" t="e">
        <f>IF(#REF! = "-", "-",IF(#REF! &gt;#REF!, "Casa Vence", IF(#REF! &lt;#REF!, "Fora Vence", "Jogo Parelho")))</f>
        <v>#REF!</v>
      </c>
      <c r="T492" s="82"/>
      <c r="U492" s="82"/>
      <c r="V492" s="82"/>
    </row>
    <row r="493" spans="3:22" ht="16.5" thickTop="1" thickBot="1" x14ac:dyDescent="0.3">
      <c r="C493" s="42" t="str">
        <f>IFERROR(INDEX(Jogos!A:A,MATCH(J493,Jogos!$J:$J,0)),"-")</f>
        <v>-</v>
      </c>
      <c r="D493" s="55" t="str">
        <f>IFERROR(INDEX('HT(Home) %'!M:M,MATCH(J493,'HT(Home) %'!$A:$A,0)),"-")</f>
        <v>-</v>
      </c>
      <c r="E493" s="55" t="str">
        <f>IFERROR(INDEX('HT(Home) %'!K:K,MATCH(J493,'HT(Home) %'!$A:$A,0)),"-")</f>
        <v>-</v>
      </c>
      <c r="F493" s="42">
        <f t="shared" si="14"/>
        <v>0</v>
      </c>
      <c r="G493" s="42" t="str">
        <f>IFERROR(INDEX(Matches!$N:$N,MATCH(J493,Matches!$B:$B,0)),"-")</f>
        <v>-</v>
      </c>
      <c r="H493" s="42" t="str">
        <f>IFERROR(INDEX(Matches!$O:$O,MATCH(J493,Matches!$B:$B,0)),"-")</f>
        <v>-</v>
      </c>
      <c r="I493" s="42" t="str">
        <f>IFERROR(INDEX(Matches!$P:$P,MATCH(J493,Matches!$B:$B,0)),"-")</f>
        <v>-</v>
      </c>
      <c r="J493" s="42" t="e">
        <f>INDEX(Jogos[[#This Row],[Column1]],1.8)</f>
        <v>#VALUE!</v>
      </c>
      <c r="K493" s="61" t="e">
        <f>INDEX(Jogos[[#This Row],[2]],1.8)</f>
        <v>#VALUE!</v>
      </c>
      <c r="L493" s="42" t="e">
        <f>INDEX(Jogos[[#This Row],[3]],1.8)</f>
        <v>#VALUE!</v>
      </c>
      <c r="M493" s="42" t="str">
        <f>IFERROR(INDEX(Matches!$W:$W,MATCH(L493,Matches!$B:$B,0)),"-")</f>
        <v>-</v>
      </c>
      <c r="N493" s="42" t="str">
        <f>IFERROR(INDEX(Matches!$X:$X,MATCH(L493,Matches!$B:$B,0)),"-")</f>
        <v>-</v>
      </c>
      <c r="O493" s="42" t="str">
        <f>IFERROR(INDEX(Matches!$Y:$Y,MATCH(L493,Matches!$B:$B,0)),"-")</f>
        <v>-</v>
      </c>
      <c r="P493" s="42">
        <f t="shared" si="15"/>
        <v>0</v>
      </c>
      <c r="Q493" s="55" t="str">
        <f>IFERROR(INDEX('HT(Away) %'!K:K,MATCH(L493,'HT(Away) %'!$A:$A,0)),"-")</f>
        <v>-</v>
      </c>
      <c r="R493" s="55" t="str">
        <f>IFERROR(INDEX('HT(Away) %'!M:M,MATCH(L493,'HT(Away) %'!$A:$A,0)),"-")</f>
        <v>-</v>
      </c>
      <c r="S493" s="82" t="e">
        <f>IF(#REF! = "-", "-",IF(#REF! &gt;#REF!, "Casa Vence", IF(#REF! &lt;#REF!, "Fora Vence", "Jogo Parelho")))</f>
        <v>#REF!</v>
      </c>
      <c r="T493" s="82"/>
      <c r="U493" s="82"/>
      <c r="V493" s="82"/>
    </row>
    <row r="494" spans="3:22" ht="16.5" thickTop="1" thickBot="1" x14ac:dyDescent="0.3">
      <c r="C494" s="42" t="str">
        <f>IFERROR(INDEX(Jogos!A:A,MATCH(J494,Jogos!$J:$J,0)),"-")</f>
        <v>-</v>
      </c>
      <c r="D494" s="55" t="str">
        <f>IFERROR(INDEX('HT(Home) %'!M:M,MATCH(J494,'HT(Home) %'!$A:$A,0)),"-")</f>
        <v>-</v>
      </c>
      <c r="E494" s="55" t="str">
        <f>IFERROR(INDEX('HT(Home) %'!K:K,MATCH(J494,'HT(Home) %'!$A:$A,0)),"-")</f>
        <v>-</v>
      </c>
      <c r="F494" s="42">
        <f t="shared" si="14"/>
        <v>0</v>
      </c>
      <c r="G494" s="42" t="str">
        <f>IFERROR(INDEX(Matches!$N:$N,MATCH(J494,Matches!$B:$B,0)),"-")</f>
        <v>-</v>
      </c>
      <c r="H494" s="42" t="str">
        <f>IFERROR(INDEX(Matches!$O:$O,MATCH(J494,Matches!$B:$B,0)),"-")</f>
        <v>-</v>
      </c>
      <c r="I494" s="42" t="str">
        <f>IFERROR(INDEX(Matches!$P:$P,MATCH(J494,Matches!$B:$B,0)),"-")</f>
        <v>-</v>
      </c>
      <c r="J494" s="42" t="e">
        <f>INDEX(Jogos[[#This Row],[Column1]],1.8)</f>
        <v>#VALUE!</v>
      </c>
      <c r="K494" s="61" t="e">
        <f>INDEX(Jogos[[#This Row],[2]],1.8)</f>
        <v>#VALUE!</v>
      </c>
      <c r="L494" s="42" t="e">
        <f>INDEX(Jogos[[#This Row],[3]],1.8)</f>
        <v>#VALUE!</v>
      </c>
      <c r="M494" s="42" t="str">
        <f>IFERROR(INDEX(Matches!$W:$W,MATCH(L494,Matches!$B:$B,0)),"-")</f>
        <v>-</v>
      </c>
      <c r="N494" s="42" t="str">
        <f>IFERROR(INDEX(Matches!$X:$X,MATCH(L494,Matches!$B:$B,0)),"-")</f>
        <v>-</v>
      </c>
      <c r="O494" s="42" t="str">
        <f>IFERROR(INDEX(Matches!$Y:$Y,MATCH(L494,Matches!$B:$B,0)),"-")</f>
        <v>-</v>
      </c>
      <c r="P494" s="42">
        <f t="shared" si="15"/>
        <v>0</v>
      </c>
      <c r="Q494" s="55" t="str">
        <f>IFERROR(INDEX('HT(Away) %'!K:K,MATCH(L494,'HT(Away) %'!$A:$A,0)),"-")</f>
        <v>-</v>
      </c>
      <c r="R494" s="55" t="str">
        <f>IFERROR(INDEX('HT(Away) %'!M:M,MATCH(L494,'HT(Away) %'!$A:$A,0)),"-")</f>
        <v>-</v>
      </c>
      <c r="S494" s="82" t="e">
        <f>IF(#REF! = "-", "-",IF(#REF! &gt;#REF!, "Casa Vence", IF(#REF! &lt;#REF!, "Fora Vence", "Jogo Parelho")))</f>
        <v>#REF!</v>
      </c>
      <c r="T494" s="82"/>
      <c r="U494" s="82"/>
      <c r="V494" s="82"/>
    </row>
    <row r="495" spans="3:22" ht="16.5" thickTop="1" thickBot="1" x14ac:dyDescent="0.3">
      <c r="C495" s="42" t="str">
        <f>IFERROR(INDEX(Jogos!A:A,MATCH(J495,Jogos!$J:$J,0)),"-")</f>
        <v>-</v>
      </c>
      <c r="D495" s="55" t="str">
        <f>IFERROR(INDEX('HT(Home) %'!M:M,MATCH(J495,'HT(Home) %'!$A:$A,0)),"-")</f>
        <v>-</v>
      </c>
      <c r="E495" s="55" t="str">
        <f>IFERROR(INDEX('HT(Home) %'!K:K,MATCH(J495,'HT(Home) %'!$A:$A,0)),"-")</f>
        <v>-</v>
      </c>
      <c r="F495" s="42">
        <f t="shared" si="14"/>
        <v>0</v>
      </c>
      <c r="G495" s="42" t="str">
        <f>IFERROR(INDEX(Matches!$N:$N,MATCH(J495,Matches!$B:$B,0)),"-")</f>
        <v>-</v>
      </c>
      <c r="H495" s="42" t="str">
        <f>IFERROR(INDEX(Matches!$O:$O,MATCH(J495,Matches!$B:$B,0)),"-")</f>
        <v>-</v>
      </c>
      <c r="I495" s="42" t="str">
        <f>IFERROR(INDEX(Matches!$P:$P,MATCH(J495,Matches!$B:$B,0)),"-")</f>
        <v>-</v>
      </c>
      <c r="J495" s="42" t="e">
        <f>INDEX(Jogos[[#This Row],[Column1]],1.8)</f>
        <v>#VALUE!</v>
      </c>
      <c r="K495" s="61" t="e">
        <f>INDEX(Jogos[[#This Row],[2]],1.8)</f>
        <v>#VALUE!</v>
      </c>
      <c r="L495" s="42" t="e">
        <f>INDEX(Jogos[[#This Row],[3]],1.8)</f>
        <v>#VALUE!</v>
      </c>
      <c r="M495" s="42" t="str">
        <f>IFERROR(INDEX(Matches!$W:$W,MATCH(L495,Matches!$B:$B,0)),"-")</f>
        <v>-</v>
      </c>
      <c r="N495" s="42" t="str">
        <f>IFERROR(INDEX(Matches!$X:$X,MATCH(L495,Matches!$B:$B,0)),"-")</f>
        <v>-</v>
      </c>
      <c r="O495" s="42" t="str">
        <f>IFERROR(INDEX(Matches!$Y:$Y,MATCH(L495,Matches!$B:$B,0)),"-")</f>
        <v>-</v>
      </c>
      <c r="P495" s="42">
        <f t="shared" si="15"/>
        <v>0</v>
      </c>
      <c r="Q495" s="55" t="str">
        <f>IFERROR(INDEX('HT(Away) %'!K:K,MATCH(L495,'HT(Away) %'!$A:$A,0)),"-")</f>
        <v>-</v>
      </c>
      <c r="R495" s="55" t="str">
        <f>IFERROR(INDEX('HT(Away) %'!M:M,MATCH(L495,'HT(Away) %'!$A:$A,0)),"-")</f>
        <v>-</v>
      </c>
      <c r="S495" s="82" t="e">
        <f>IF(#REF! = "-", "-",IF(#REF! &gt;#REF!, "Casa Vence", IF(#REF! &lt;#REF!, "Fora Vence", "Jogo Parelho")))</f>
        <v>#REF!</v>
      </c>
      <c r="T495" s="82"/>
      <c r="U495" s="82"/>
      <c r="V495" s="82"/>
    </row>
    <row r="496" spans="3:22" ht="16.5" thickTop="1" thickBot="1" x14ac:dyDescent="0.3">
      <c r="C496" s="42" t="str">
        <f>IFERROR(INDEX(Jogos!A:A,MATCH(J496,Jogos!$J:$J,0)),"-")</f>
        <v>-</v>
      </c>
      <c r="D496" s="55" t="str">
        <f>IFERROR(INDEX('HT(Home) %'!M:M,MATCH(J496,'HT(Home) %'!$A:$A,0)),"-")</f>
        <v>-</v>
      </c>
      <c r="E496" s="55" t="str">
        <f>IFERROR(INDEX('HT(Home) %'!K:K,MATCH(J496,'HT(Home) %'!$A:$A,0)),"-")</f>
        <v>-</v>
      </c>
      <c r="F496" s="42">
        <f t="shared" si="14"/>
        <v>0</v>
      </c>
      <c r="G496" s="42" t="str">
        <f>IFERROR(INDEX(Matches!$N:$N,MATCH(J496,Matches!$B:$B,0)),"-")</f>
        <v>-</v>
      </c>
      <c r="H496" s="42" t="str">
        <f>IFERROR(INDEX(Matches!$O:$O,MATCH(J496,Matches!$B:$B,0)),"-")</f>
        <v>-</v>
      </c>
      <c r="I496" s="42" t="str">
        <f>IFERROR(INDEX(Matches!$P:$P,MATCH(J496,Matches!$B:$B,0)),"-")</f>
        <v>-</v>
      </c>
      <c r="J496" s="42" t="e">
        <f>INDEX(Jogos[[#This Row],[Column1]],1.8)</f>
        <v>#VALUE!</v>
      </c>
      <c r="K496" s="61" t="e">
        <f>INDEX(Jogos[[#This Row],[2]],1.8)</f>
        <v>#VALUE!</v>
      </c>
      <c r="L496" s="42" t="e">
        <f>INDEX(Jogos[[#This Row],[3]],1.8)</f>
        <v>#VALUE!</v>
      </c>
      <c r="M496" s="42" t="str">
        <f>IFERROR(INDEX(Matches!$W:$W,MATCH(L496,Matches!$B:$B,0)),"-")</f>
        <v>-</v>
      </c>
      <c r="N496" s="42" t="str">
        <f>IFERROR(INDEX(Matches!$X:$X,MATCH(L496,Matches!$B:$B,0)),"-")</f>
        <v>-</v>
      </c>
      <c r="O496" s="42" t="str">
        <f>IFERROR(INDEX(Matches!$Y:$Y,MATCH(L496,Matches!$B:$B,0)),"-")</f>
        <v>-</v>
      </c>
      <c r="P496" s="42">
        <f t="shared" si="15"/>
        <v>0</v>
      </c>
      <c r="Q496" s="55" t="str">
        <f>IFERROR(INDEX('HT(Away) %'!K:K,MATCH(L496,'HT(Away) %'!$A:$A,0)),"-")</f>
        <v>-</v>
      </c>
      <c r="R496" s="55" t="str">
        <f>IFERROR(INDEX('HT(Away) %'!M:M,MATCH(L496,'HT(Away) %'!$A:$A,0)),"-")</f>
        <v>-</v>
      </c>
      <c r="S496" s="82" t="e">
        <f>IF(#REF! = "-", "-",IF(#REF! &gt;#REF!, "Casa Vence", IF(#REF! &lt;#REF!, "Fora Vence", "Jogo Parelho")))</f>
        <v>#REF!</v>
      </c>
      <c r="T496" s="82"/>
      <c r="U496" s="82"/>
      <c r="V496" s="82"/>
    </row>
    <row r="497" spans="3:22" ht="16.5" thickTop="1" thickBot="1" x14ac:dyDescent="0.3">
      <c r="C497" s="42" t="str">
        <f>IFERROR(INDEX(Jogos!A:A,MATCH(J497,Jogos!$J:$J,0)),"-")</f>
        <v>-</v>
      </c>
      <c r="D497" s="55" t="str">
        <f>IFERROR(INDEX('HT(Home) %'!M:M,MATCH(J497,'HT(Home) %'!$A:$A,0)),"-")</f>
        <v>-</v>
      </c>
      <c r="E497" s="55" t="str">
        <f>IFERROR(INDEX('HT(Home) %'!K:K,MATCH(J497,'HT(Home) %'!$A:$A,0)),"-")</f>
        <v>-</v>
      </c>
      <c r="F497" s="42">
        <f t="shared" si="14"/>
        <v>0</v>
      </c>
      <c r="G497" s="42" t="str">
        <f>IFERROR(INDEX(Matches!$N:$N,MATCH(J497,Matches!$B:$B,0)),"-")</f>
        <v>-</v>
      </c>
      <c r="H497" s="42" t="str">
        <f>IFERROR(INDEX(Matches!$O:$O,MATCH(J497,Matches!$B:$B,0)),"-")</f>
        <v>-</v>
      </c>
      <c r="I497" s="42" t="str">
        <f>IFERROR(INDEX(Matches!$P:$P,MATCH(J497,Matches!$B:$B,0)),"-")</f>
        <v>-</v>
      </c>
      <c r="J497" s="42" t="e">
        <f>INDEX(Jogos[[#This Row],[Column1]],1.8)</f>
        <v>#VALUE!</v>
      </c>
      <c r="K497" s="61" t="e">
        <f>INDEX(Jogos[[#This Row],[2]],1.8)</f>
        <v>#VALUE!</v>
      </c>
      <c r="L497" s="42" t="e">
        <f>INDEX(Jogos[[#This Row],[3]],1.8)</f>
        <v>#VALUE!</v>
      </c>
      <c r="M497" s="42" t="str">
        <f>IFERROR(INDEX(Matches!$W:$W,MATCH(L497,Matches!$B:$B,0)),"-")</f>
        <v>-</v>
      </c>
      <c r="N497" s="42" t="str">
        <f>IFERROR(INDEX(Matches!$X:$X,MATCH(L497,Matches!$B:$B,0)),"-")</f>
        <v>-</v>
      </c>
      <c r="O497" s="42" t="str">
        <f>IFERROR(INDEX(Matches!$Y:$Y,MATCH(L497,Matches!$B:$B,0)),"-")</f>
        <v>-</v>
      </c>
      <c r="P497" s="42">
        <f t="shared" si="15"/>
        <v>0</v>
      </c>
      <c r="Q497" s="55" t="str">
        <f>IFERROR(INDEX('HT(Away) %'!K:K,MATCH(L497,'HT(Away) %'!$A:$A,0)),"-")</f>
        <v>-</v>
      </c>
      <c r="R497" s="55" t="str">
        <f>IFERROR(INDEX('HT(Away) %'!M:M,MATCH(L497,'HT(Away) %'!$A:$A,0)),"-")</f>
        <v>-</v>
      </c>
      <c r="S497" s="82" t="e">
        <f>IF(#REF! = "-", "-",IF(#REF! &gt;#REF!, "Casa Vence", IF(#REF! &lt;#REF!, "Fora Vence", "Jogo Parelho")))</f>
        <v>#REF!</v>
      </c>
      <c r="T497" s="82"/>
      <c r="U497" s="82"/>
      <c r="V497" s="82"/>
    </row>
    <row r="498" spans="3:22" ht="16.5" thickTop="1" thickBot="1" x14ac:dyDescent="0.3">
      <c r="C498" s="42" t="str">
        <f>IFERROR(INDEX(Jogos!A:A,MATCH(J498,Jogos!$J:$J,0)),"-")</f>
        <v>-</v>
      </c>
      <c r="D498" s="55" t="str">
        <f>IFERROR(INDEX('HT(Home) %'!M:M,MATCH(J498,'HT(Home) %'!$A:$A,0)),"-")</f>
        <v>-</v>
      </c>
      <c r="E498" s="55" t="str">
        <f>IFERROR(INDEX('HT(Home) %'!K:K,MATCH(J498,'HT(Home) %'!$A:$A,0)),"-")</f>
        <v>-</v>
      </c>
      <c r="F498" s="42">
        <f t="shared" si="14"/>
        <v>0</v>
      </c>
      <c r="G498" s="42" t="str">
        <f>IFERROR(INDEX(Matches!$N:$N,MATCH(J498,Matches!$B:$B,0)),"-")</f>
        <v>-</v>
      </c>
      <c r="H498" s="42" t="str">
        <f>IFERROR(INDEX(Matches!$O:$O,MATCH(J498,Matches!$B:$B,0)),"-")</f>
        <v>-</v>
      </c>
      <c r="I498" s="42" t="str">
        <f>IFERROR(INDEX(Matches!$P:$P,MATCH(J498,Matches!$B:$B,0)),"-")</f>
        <v>-</v>
      </c>
      <c r="J498" s="42" t="e">
        <f>INDEX(Jogos[[#This Row],[Column1]],1.8)</f>
        <v>#VALUE!</v>
      </c>
      <c r="K498" s="61" t="e">
        <f>INDEX(Jogos[[#This Row],[2]],1.8)</f>
        <v>#VALUE!</v>
      </c>
      <c r="L498" s="42" t="e">
        <f>INDEX(Jogos[[#This Row],[3]],1.8)</f>
        <v>#VALUE!</v>
      </c>
      <c r="M498" s="42" t="str">
        <f>IFERROR(INDEX(Matches!$W:$W,MATCH(L498,Matches!$B:$B,0)),"-")</f>
        <v>-</v>
      </c>
      <c r="N498" s="42" t="str">
        <f>IFERROR(INDEX(Matches!$X:$X,MATCH(L498,Matches!$B:$B,0)),"-")</f>
        <v>-</v>
      </c>
      <c r="O498" s="42" t="str">
        <f>IFERROR(INDEX(Matches!$Y:$Y,MATCH(L498,Matches!$B:$B,0)),"-")</f>
        <v>-</v>
      </c>
      <c r="P498" s="42">
        <f t="shared" si="15"/>
        <v>0</v>
      </c>
      <c r="Q498" s="55" t="str">
        <f>IFERROR(INDEX('HT(Away) %'!K:K,MATCH(L498,'HT(Away) %'!$A:$A,0)),"-")</f>
        <v>-</v>
      </c>
      <c r="R498" s="55" t="str">
        <f>IFERROR(INDEX('HT(Away) %'!M:M,MATCH(L498,'HT(Away) %'!$A:$A,0)),"-")</f>
        <v>-</v>
      </c>
      <c r="S498" s="82" t="e">
        <f>IF(#REF! = "-", "-",IF(#REF! &gt;#REF!, "Casa Vence", IF(#REF! &lt;#REF!, "Fora Vence", "Jogo Parelho")))</f>
        <v>#REF!</v>
      </c>
      <c r="T498" s="82"/>
      <c r="U498" s="82"/>
      <c r="V498" s="82"/>
    </row>
    <row r="499" spans="3:22" ht="16.5" thickTop="1" thickBot="1" x14ac:dyDescent="0.3">
      <c r="C499" s="42" t="str">
        <f>IFERROR(INDEX(Jogos!A:A,MATCH(J499,Jogos!$J:$J,0)),"-")</f>
        <v>-</v>
      </c>
      <c r="D499" s="55" t="str">
        <f>IFERROR(INDEX('HT(Home) %'!M:M,MATCH(J499,'HT(Home) %'!$A:$A,0)),"-")</f>
        <v>-</v>
      </c>
      <c r="E499" s="55" t="str">
        <f>IFERROR(INDEX('HT(Home) %'!K:K,MATCH(J499,'HT(Home) %'!$A:$A,0)),"-")</f>
        <v>-</v>
      </c>
      <c r="F499" s="42">
        <f t="shared" si="14"/>
        <v>0</v>
      </c>
      <c r="G499" s="42" t="str">
        <f>IFERROR(INDEX(Matches!$N:$N,MATCH(J499,Matches!$B:$B,0)),"-")</f>
        <v>-</v>
      </c>
      <c r="H499" s="42" t="str">
        <f>IFERROR(INDEX(Matches!$O:$O,MATCH(J499,Matches!$B:$B,0)),"-")</f>
        <v>-</v>
      </c>
      <c r="I499" s="42" t="str">
        <f>IFERROR(INDEX(Matches!$P:$P,MATCH(J499,Matches!$B:$B,0)),"-")</f>
        <v>-</v>
      </c>
      <c r="J499" s="42" t="e">
        <f>INDEX(Jogos[[#This Row],[Column1]],1.8)</f>
        <v>#VALUE!</v>
      </c>
      <c r="K499" s="61" t="e">
        <f>INDEX(Jogos[[#This Row],[2]],1.8)</f>
        <v>#VALUE!</v>
      </c>
      <c r="L499" s="42" t="e">
        <f>INDEX(Jogos[[#This Row],[3]],1.8)</f>
        <v>#VALUE!</v>
      </c>
      <c r="M499" s="42" t="str">
        <f>IFERROR(INDEX(Matches!$W:$W,MATCH(L499,Matches!$B:$B,0)),"-")</f>
        <v>-</v>
      </c>
      <c r="N499" s="42" t="str">
        <f>IFERROR(INDEX(Matches!$X:$X,MATCH(L499,Matches!$B:$B,0)),"-")</f>
        <v>-</v>
      </c>
      <c r="O499" s="42" t="str">
        <f>IFERROR(INDEX(Matches!$Y:$Y,MATCH(L499,Matches!$B:$B,0)),"-")</f>
        <v>-</v>
      </c>
      <c r="P499" s="42">
        <f t="shared" si="15"/>
        <v>0</v>
      </c>
      <c r="Q499" s="55" t="str">
        <f>IFERROR(INDEX('HT(Away) %'!K:K,MATCH(L499,'HT(Away) %'!$A:$A,0)),"-")</f>
        <v>-</v>
      </c>
      <c r="R499" s="55" t="str">
        <f>IFERROR(INDEX('HT(Away) %'!M:M,MATCH(L499,'HT(Away) %'!$A:$A,0)),"-")</f>
        <v>-</v>
      </c>
      <c r="S499" s="82" t="e">
        <f>IF(#REF! = "-", "-",IF(#REF! &gt;#REF!, "Casa Vence", IF(#REF! &lt;#REF!, "Fora Vence", "Jogo Parelho")))</f>
        <v>#REF!</v>
      </c>
      <c r="T499" s="82"/>
      <c r="U499" s="82"/>
      <c r="V499" s="82"/>
    </row>
    <row r="500" spans="3:22" ht="16.5" thickTop="1" thickBot="1" x14ac:dyDescent="0.3">
      <c r="C500" s="42" t="str">
        <f>IFERROR(INDEX(Jogos!A:A,MATCH(J500,Jogos!$J:$J,0)),"-")</f>
        <v>-</v>
      </c>
      <c r="D500" s="55" t="str">
        <f>IFERROR(INDEX('HT(Home) %'!M:M,MATCH(J500,'HT(Home) %'!$A:$A,0)),"-")</f>
        <v>-</v>
      </c>
      <c r="E500" s="55" t="str">
        <f>IFERROR(INDEX('HT(Home) %'!K:K,MATCH(J500,'HT(Home) %'!$A:$A,0)),"-")</f>
        <v>-</v>
      </c>
      <c r="F500" s="42">
        <f t="shared" si="14"/>
        <v>0</v>
      </c>
      <c r="G500" s="42" t="str">
        <f>IFERROR(INDEX(Matches!$N:$N,MATCH(J500,Matches!$B:$B,0)),"-")</f>
        <v>-</v>
      </c>
      <c r="H500" s="42" t="str">
        <f>IFERROR(INDEX(Matches!$O:$O,MATCH(J500,Matches!$B:$B,0)),"-")</f>
        <v>-</v>
      </c>
      <c r="I500" s="42" t="str">
        <f>IFERROR(INDEX(Matches!$P:$P,MATCH(J500,Matches!$B:$B,0)),"-")</f>
        <v>-</v>
      </c>
      <c r="J500" s="42" t="e">
        <f>INDEX(Jogos[[#This Row],[Column1]],1.8)</f>
        <v>#VALUE!</v>
      </c>
      <c r="K500" s="61" t="e">
        <f>INDEX(Jogos[[#This Row],[2]],1.8)</f>
        <v>#VALUE!</v>
      </c>
      <c r="L500" s="42" t="e">
        <f>INDEX(Jogos[[#This Row],[3]],1.8)</f>
        <v>#VALUE!</v>
      </c>
      <c r="M500" s="42" t="str">
        <f>IFERROR(INDEX(Matches!$W:$W,MATCH(L500,Matches!$B:$B,0)),"-")</f>
        <v>-</v>
      </c>
      <c r="N500" s="42" t="str">
        <f>IFERROR(INDEX(Matches!$X:$X,MATCH(L500,Matches!$B:$B,0)),"-")</f>
        <v>-</v>
      </c>
      <c r="O500" s="42" t="str">
        <f>IFERROR(INDEX(Matches!$Y:$Y,MATCH(L500,Matches!$B:$B,0)),"-")</f>
        <v>-</v>
      </c>
      <c r="P500" s="42">
        <f t="shared" si="15"/>
        <v>0</v>
      </c>
      <c r="Q500" s="55" t="str">
        <f>IFERROR(INDEX('HT(Away) %'!K:K,MATCH(L500,'HT(Away) %'!$A:$A,0)),"-")</f>
        <v>-</v>
      </c>
      <c r="R500" s="55" t="str">
        <f>IFERROR(INDEX('HT(Away) %'!M:M,MATCH(L500,'HT(Away) %'!$A:$A,0)),"-")</f>
        <v>-</v>
      </c>
      <c r="S500" s="82" t="e">
        <f>IF(#REF! = "-", "-",IF(#REF! &gt;#REF!, "Casa Vence", IF(#REF! &lt;#REF!, "Fora Vence", "Jogo Parelho")))</f>
        <v>#REF!</v>
      </c>
      <c r="T500" s="82"/>
      <c r="U500" s="82"/>
      <c r="V500" s="82"/>
    </row>
    <row r="501" spans="3:22" ht="16.5" thickTop="1" thickBot="1" x14ac:dyDescent="0.3">
      <c r="C501" s="42" t="str">
        <f>IFERROR(INDEX(Jogos!A:A,MATCH(J501,Jogos!$J:$J,0)),"-")</f>
        <v>-</v>
      </c>
      <c r="D501" s="55" t="str">
        <f>IFERROR(INDEX('HT(Home) %'!M:M,MATCH(J501,'HT(Home) %'!$A:$A,0)),"-")</f>
        <v>-</v>
      </c>
      <c r="E501" s="55" t="str">
        <f>IFERROR(INDEX('HT(Home) %'!K:K,MATCH(J501,'HT(Home) %'!$A:$A,0)),"-")</f>
        <v>-</v>
      </c>
      <c r="F501" s="42">
        <f t="shared" si="14"/>
        <v>0</v>
      </c>
      <c r="G501" s="42" t="str">
        <f>IFERROR(INDEX(Matches!$N:$N,MATCH(J501,Matches!$B:$B,0)),"-")</f>
        <v>-</v>
      </c>
      <c r="H501" s="42" t="str">
        <f>IFERROR(INDEX(Matches!$O:$O,MATCH(J501,Matches!$B:$B,0)),"-")</f>
        <v>-</v>
      </c>
      <c r="I501" s="42" t="str">
        <f>IFERROR(INDEX(Matches!$P:$P,MATCH(J501,Matches!$B:$B,0)),"-")</f>
        <v>-</v>
      </c>
      <c r="J501" s="42" t="e">
        <f>INDEX(Jogos[[#This Row],[Column1]],1.8)</f>
        <v>#VALUE!</v>
      </c>
      <c r="K501" s="61" t="e">
        <f>INDEX(Jogos[[#This Row],[2]],1.8)</f>
        <v>#VALUE!</v>
      </c>
      <c r="L501" s="42" t="e">
        <f>INDEX(Jogos[[#This Row],[3]],1.8)</f>
        <v>#VALUE!</v>
      </c>
      <c r="M501" s="42" t="str">
        <f>IFERROR(INDEX(Matches!$W:$W,MATCH(L501,Matches!$B:$B,0)),"-")</f>
        <v>-</v>
      </c>
      <c r="N501" s="42" t="str">
        <f>IFERROR(INDEX(Matches!$X:$X,MATCH(L501,Matches!$B:$B,0)),"-")</f>
        <v>-</v>
      </c>
      <c r="O501" s="42" t="str">
        <f>IFERROR(INDEX(Matches!$Y:$Y,MATCH(L501,Matches!$B:$B,0)),"-")</f>
        <v>-</v>
      </c>
      <c r="P501" s="42">
        <f t="shared" si="15"/>
        <v>0</v>
      </c>
      <c r="Q501" s="55" t="str">
        <f>IFERROR(INDEX('HT(Away) %'!K:K,MATCH(L501,'HT(Away) %'!$A:$A,0)),"-")</f>
        <v>-</v>
      </c>
      <c r="R501" s="55" t="str">
        <f>IFERROR(INDEX('HT(Away) %'!M:M,MATCH(L501,'HT(Away) %'!$A:$A,0)),"-")</f>
        <v>-</v>
      </c>
      <c r="S501" s="82" t="e">
        <f>IF(#REF! = "-", "-",IF(#REF! &gt;#REF!, "Casa Vence", IF(#REF! &lt;#REF!, "Fora Vence", "Jogo Parelho")))</f>
        <v>#REF!</v>
      </c>
      <c r="T501" s="82"/>
      <c r="U501" s="82"/>
      <c r="V501" s="82"/>
    </row>
    <row r="502" spans="3:22" ht="16.5" thickTop="1" thickBot="1" x14ac:dyDescent="0.3">
      <c r="C502" s="42" t="str">
        <f>IFERROR(INDEX(Jogos!A:A,MATCH(J502,Jogos!$J:$J,0)),"-")</f>
        <v>-</v>
      </c>
      <c r="D502" s="55" t="str">
        <f>IFERROR(INDEX('HT(Home) %'!M:M,MATCH(J502,'HT(Home) %'!$A:$A,0)),"-")</f>
        <v>-</v>
      </c>
      <c r="E502" s="55" t="str">
        <f>IFERROR(INDEX('HT(Home) %'!K:K,MATCH(J502,'HT(Home) %'!$A:$A,0)),"-")</f>
        <v>-</v>
      </c>
      <c r="F502" s="42">
        <f t="shared" si="14"/>
        <v>0</v>
      </c>
      <c r="G502" s="42" t="str">
        <f>IFERROR(INDEX(Matches!$N:$N,MATCH(J502,Matches!$B:$B,0)),"-")</f>
        <v>-</v>
      </c>
      <c r="H502" s="42" t="str">
        <f>IFERROR(INDEX(Matches!$O:$O,MATCH(J502,Matches!$B:$B,0)),"-")</f>
        <v>-</v>
      </c>
      <c r="I502" s="42" t="str">
        <f>IFERROR(INDEX(Matches!$P:$P,MATCH(J502,Matches!$B:$B,0)),"-")</f>
        <v>-</v>
      </c>
      <c r="J502" s="42" t="e">
        <f>INDEX(Jogos[[#This Row],[Column1]],1.8)</f>
        <v>#VALUE!</v>
      </c>
      <c r="K502" s="61" t="e">
        <f>INDEX(Jogos[[#This Row],[2]],1.8)</f>
        <v>#VALUE!</v>
      </c>
      <c r="L502" s="42" t="e">
        <f>INDEX(Jogos[[#This Row],[3]],1.8)</f>
        <v>#VALUE!</v>
      </c>
      <c r="M502" s="42" t="str">
        <f>IFERROR(INDEX(Matches!$W:$W,MATCH(L502,Matches!$B:$B,0)),"-")</f>
        <v>-</v>
      </c>
      <c r="N502" s="42" t="str">
        <f>IFERROR(INDEX(Matches!$X:$X,MATCH(L502,Matches!$B:$B,0)),"-")</f>
        <v>-</v>
      </c>
      <c r="O502" s="42" t="str">
        <f>IFERROR(INDEX(Matches!$Y:$Y,MATCH(L502,Matches!$B:$B,0)),"-")</f>
        <v>-</v>
      </c>
      <c r="P502" s="42">
        <f t="shared" si="15"/>
        <v>0</v>
      </c>
      <c r="Q502" s="55" t="str">
        <f>IFERROR(INDEX('HT(Away) %'!K:K,MATCH(L502,'HT(Away) %'!$A:$A,0)),"-")</f>
        <v>-</v>
      </c>
      <c r="R502" s="55" t="str">
        <f>IFERROR(INDEX('HT(Away) %'!M:M,MATCH(L502,'HT(Away) %'!$A:$A,0)),"-")</f>
        <v>-</v>
      </c>
      <c r="S502" s="82" t="e">
        <f>IF(#REF! = "-", "-",IF(#REF! &gt;#REF!, "Casa Vence", IF(#REF! &lt;#REF!, "Fora Vence", "Jogo Parelho")))</f>
        <v>#REF!</v>
      </c>
      <c r="T502" s="82"/>
      <c r="U502" s="82"/>
      <c r="V502" s="82"/>
    </row>
    <row r="503" spans="3:22" ht="16.5" thickTop="1" thickBot="1" x14ac:dyDescent="0.3">
      <c r="C503" s="42" t="str">
        <f>IFERROR(INDEX(Jogos!A:A,MATCH(J503,Jogos!$J:$J,0)),"-")</f>
        <v>-</v>
      </c>
      <c r="D503" s="55" t="str">
        <f>IFERROR(INDEX('HT(Home) %'!M:M,MATCH(J503,'HT(Home) %'!$A:$A,0)),"-")</f>
        <v>-</v>
      </c>
      <c r="E503" s="55" t="str">
        <f>IFERROR(INDEX('HT(Home) %'!K:K,MATCH(J503,'HT(Home) %'!$A:$A,0)),"-")</f>
        <v>-</v>
      </c>
      <c r="F503" s="42">
        <f t="shared" si="14"/>
        <v>0</v>
      </c>
      <c r="G503" s="42" t="str">
        <f>IFERROR(INDEX(Matches!$N:$N,MATCH(J503,Matches!$B:$B,0)),"-")</f>
        <v>-</v>
      </c>
      <c r="H503" s="42" t="str">
        <f>IFERROR(INDEX(Matches!$O:$O,MATCH(J503,Matches!$B:$B,0)),"-")</f>
        <v>-</v>
      </c>
      <c r="I503" s="42" t="str">
        <f>IFERROR(INDEX(Matches!$P:$P,MATCH(J503,Matches!$B:$B,0)),"-")</f>
        <v>-</v>
      </c>
      <c r="J503" s="42" t="e">
        <f>INDEX(Jogos[[#This Row],[Column1]],1.8)</f>
        <v>#VALUE!</v>
      </c>
      <c r="K503" s="61" t="e">
        <f>INDEX(Jogos[[#This Row],[2]],1.8)</f>
        <v>#VALUE!</v>
      </c>
      <c r="L503" s="42" t="e">
        <f>INDEX(Jogos[[#This Row],[3]],1.8)</f>
        <v>#VALUE!</v>
      </c>
      <c r="M503" s="42" t="str">
        <f>IFERROR(INDEX(Matches!$W:$W,MATCH(L503,Matches!$B:$B,0)),"-")</f>
        <v>-</v>
      </c>
      <c r="N503" s="42" t="str">
        <f>IFERROR(INDEX(Matches!$X:$X,MATCH(L503,Matches!$B:$B,0)),"-")</f>
        <v>-</v>
      </c>
      <c r="O503" s="42" t="str">
        <f>IFERROR(INDEX(Matches!$Y:$Y,MATCH(L503,Matches!$B:$B,0)),"-")</f>
        <v>-</v>
      </c>
      <c r="P503" s="42">
        <f t="shared" si="15"/>
        <v>0</v>
      </c>
      <c r="Q503" s="55" t="str">
        <f>IFERROR(INDEX('HT(Away) %'!K:K,MATCH(L503,'HT(Away) %'!$A:$A,0)),"-")</f>
        <v>-</v>
      </c>
      <c r="R503" s="55" t="str">
        <f>IFERROR(INDEX('HT(Away) %'!M:M,MATCH(L503,'HT(Away) %'!$A:$A,0)),"-")</f>
        <v>-</v>
      </c>
      <c r="S503" s="82" t="e">
        <f>IF(#REF! = "-", "-",IF(#REF! &gt;#REF!, "Casa Vence", IF(#REF! &lt;#REF!, "Fora Vence", "Jogo Parelho")))</f>
        <v>#REF!</v>
      </c>
      <c r="T503" s="82"/>
      <c r="U503" s="82"/>
      <c r="V503" s="82"/>
    </row>
    <row r="504" spans="3:22" ht="16.5" thickTop="1" thickBot="1" x14ac:dyDescent="0.3">
      <c r="C504" s="42" t="str">
        <f>IFERROR(INDEX(Jogos!A:A,MATCH(J504,Jogos!$J:$J,0)),"-")</f>
        <v>-</v>
      </c>
      <c r="D504" s="55" t="str">
        <f>IFERROR(INDEX('HT(Home) %'!M:M,MATCH(J504,'HT(Home) %'!$A:$A,0)),"-")</f>
        <v>-</v>
      </c>
      <c r="E504" s="55" t="str">
        <f>IFERROR(INDEX('HT(Home) %'!K:K,MATCH(J504,'HT(Home) %'!$A:$A,0)),"-")</f>
        <v>-</v>
      </c>
      <c r="F504" s="42">
        <f t="shared" si="14"/>
        <v>0</v>
      </c>
      <c r="G504" s="42" t="str">
        <f>IFERROR(INDEX(Matches!$N:$N,MATCH(J504,Matches!$B:$B,0)),"-")</f>
        <v>-</v>
      </c>
      <c r="H504" s="42" t="str">
        <f>IFERROR(INDEX(Matches!$O:$O,MATCH(J504,Matches!$B:$B,0)),"-")</f>
        <v>-</v>
      </c>
      <c r="I504" s="42" t="str">
        <f>IFERROR(INDEX(Matches!$P:$P,MATCH(J504,Matches!$B:$B,0)),"-")</f>
        <v>-</v>
      </c>
      <c r="J504" s="42" t="e">
        <f>INDEX(Jogos[[#This Row],[Column1]],1.8)</f>
        <v>#VALUE!</v>
      </c>
      <c r="K504" s="61" t="e">
        <f>INDEX(Jogos[[#This Row],[2]],1.8)</f>
        <v>#VALUE!</v>
      </c>
      <c r="L504" s="42" t="e">
        <f>INDEX(Jogos[[#This Row],[3]],1.8)</f>
        <v>#VALUE!</v>
      </c>
      <c r="M504" s="42" t="str">
        <f>IFERROR(INDEX(Matches!$W:$W,MATCH(L504,Matches!$B:$B,0)),"-")</f>
        <v>-</v>
      </c>
      <c r="N504" s="42" t="str">
        <f>IFERROR(INDEX(Matches!$X:$X,MATCH(L504,Matches!$B:$B,0)),"-")</f>
        <v>-</v>
      </c>
      <c r="O504" s="42" t="str">
        <f>IFERROR(INDEX(Matches!$Y:$Y,MATCH(L504,Matches!$B:$B,0)),"-")</f>
        <v>-</v>
      </c>
      <c r="P504" s="42">
        <f t="shared" si="15"/>
        <v>0</v>
      </c>
      <c r="Q504" s="55" t="str">
        <f>IFERROR(INDEX('HT(Away) %'!K:K,MATCH(L504,'HT(Away) %'!$A:$A,0)),"-")</f>
        <v>-</v>
      </c>
      <c r="R504" s="55" t="str">
        <f>IFERROR(INDEX('HT(Away) %'!M:M,MATCH(L504,'HT(Away) %'!$A:$A,0)),"-")</f>
        <v>-</v>
      </c>
      <c r="S504" s="82" t="e">
        <f>IF(#REF! = "-", "-",IF(#REF! &gt;#REF!, "Casa Vence", IF(#REF! &lt;#REF!, "Fora Vence", "Jogo Parelho")))</f>
        <v>#REF!</v>
      </c>
      <c r="T504" s="82"/>
      <c r="U504" s="82"/>
      <c r="V504" s="82"/>
    </row>
    <row r="505" spans="3:22" ht="16.5" thickTop="1" thickBot="1" x14ac:dyDescent="0.3">
      <c r="C505" s="42" t="str">
        <f>IFERROR(INDEX(Jogos!A:A,MATCH(J505,Jogos!$J:$J,0)),"-")</f>
        <v>-</v>
      </c>
      <c r="D505" s="55" t="str">
        <f>IFERROR(INDEX('HT(Home) %'!M:M,MATCH(J505,'HT(Home) %'!$A:$A,0)),"-")</f>
        <v>-</v>
      </c>
      <c r="E505" s="55" t="str">
        <f>IFERROR(INDEX('HT(Home) %'!K:K,MATCH(J505,'HT(Home) %'!$A:$A,0)),"-")</f>
        <v>-</v>
      </c>
      <c r="F505" s="42">
        <f t="shared" si="14"/>
        <v>0</v>
      </c>
      <c r="G505" s="42" t="str">
        <f>IFERROR(INDEX(Matches!$N:$N,MATCH(J505,Matches!$B:$B,0)),"-")</f>
        <v>-</v>
      </c>
      <c r="H505" s="42" t="str">
        <f>IFERROR(INDEX(Matches!$O:$O,MATCH(J505,Matches!$B:$B,0)),"-")</f>
        <v>-</v>
      </c>
      <c r="I505" s="42" t="str">
        <f>IFERROR(INDEX(Matches!$P:$P,MATCH(J505,Matches!$B:$B,0)),"-")</f>
        <v>-</v>
      </c>
      <c r="J505" s="42" t="e">
        <f>INDEX(Jogos[[#This Row],[Column1]],1.8)</f>
        <v>#VALUE!</v>
      </c>
      <c r="K505" s="61" t="e">
        <f>INDEX(Jogos[[#This Row],[2]],1.8)</f>
        <v>#VALUE!</v>
      </c>
      <c r="L505" s="42" t="e">
        <f>INDEX(Jogos[[#This Row],[3]],1.8)</f>
        <v>#VALUE!</v>
      </c>
      <c r="M505" s="42" t="str">
        <f>IFERROR(INDEX(Matches!$W:$W,MATCH(L505,Matches!$B:$B,0)),"-")</f>
        <v>-</v>
      </c>
      <c r="N505" s="42" t="str">
        <f>IFERROR(INDEX(Matches!$X:$X,MATCH(L505,Matches!$B:$B,0)),"-")</f>
        <v>-</v>
      </c>
      <c r="O505" s="42" t="str">
        <f>IFERROR(INDEX(Matches!$Y:$Y,MATCH(L505,Matches!$B:$B,0)),"-")</f>
        <v>-</v>
      </c>
      <c r="P505" s="42">
        <f t="shared" si="15"/>
        <v>0</v>
      </c>
      <c r="Q505" s="55" t="str">
        <f>IFERROR(INDEX('HT(Away) %'!K:K,MATCH(L505,'HT(Away) %'!$A:$A,0)),"-")</f>
        <v>-</v>
      </c>
      <c r="R505" s="55" t="str">
        <f>IFERROR(INDEX('HT(Away) %'!M:M,MATCH(L505,'HT(Away) %'!$A:$A,0)),"-")</f>
        <v>-</v>
      </c>
      <c r="S505" s="82" t="e">
        <f>IF(#REF! = "-", "-",IF(#REF! &gt;#REF!, "Casa Vence", IF(#REF! &lt;#REF!, "Fora Vence", "Jogo Parelho")))</f>
        <v>#REF!</v>
      </c>
      <c r="T505" s="82"/>
      <c r="U505" s="82"/>
      <c r="V505" s="82"/>
    </row>
    <row r="506" spans="3:22" ht="16.5" thickTop="1" thickBot="1" x14ac:dyDescent="0.3">
      <c r="C506" s="42" t="str">
        <f>IFERROR(INDEX(Jogos!A:A,MATCH(J506,Jogos!$J:$J,0)),"-")</f>
        <v>-</v>
      </c>
      <c r="D506" s="55" t="str">
        <f>IFERROR(INDEX('HT(Home) %'!M:M,MATCH(J506,'HT(Home) %'!$A:$A,0)),"-")</f>
        <v>-</v>
      </c>
      <c r="E506" s="55" t="str">
        <f>IFERROR(INDEX('HT(Home) %'!K:K,MATCH(J506,'HT(Home) %'!$A:$A,0)),"-")</f>
        <v>-</v>
      </c>
      <c r="F506" s="42">
        <f t="shared" si="14"/>
        <v>0</v>
      </c>
      <c r="G506" s="42" t="str">
        <f>IFERROR(INDEX(Matches!$N:$N,MATCH(J506,Matches!$B:$B,0)),"-")</f>
        <v>-</v>
      </c>
      <c r="H506" s="42" t="str">
        <f>IFERROR(INDEX(Matches!$O:$O,MATCH(J506,Matches!$B:$B,0)),"-")</f>
        <v>-</v>
      </c>
      <c r="I506" s="42" t="str">
        <f>IFERROR(INDEX(Matches!$P:$P,MATCH(J506,Matches!$B:$B,0)),"-")</f>
        <v>-</v>
      </c>
      <c r="J506" s="42" t="e">
        <f>INDEX(Jogos[[#This Row],[Column1]],1.8)</f>
        <v>#VALUE!</v>
      </c>
      <c r="K506" s="61" t="e">
        <f>INDEX(Jogos[[#This Row],[2]],1.8)</f>
        <v>#VALUE!</v>
      </c>
      <c r="L506" s="42" t="e">
        <f>INDEX(Jogos[[#This Row],[3]],1.8)</f>
        <v>#VALUE!</v>
      </c>
      <c r="M506" s="42" t="str">
        <f>IFERROR(INDEX(Matches!$W:$W,MATCH(L506,Matches!$B:$B,0)),"-")</f>
        <v>-</v>
      </c>
      <c r="N506" s="42" t="str">
        <f>IFERROR(INDEX(Matches!$X:$X,MATCH(L506,Matches!$B:$B,0)),"-")</f>
        <v>-</v>
      </c>
      <c r="O506" s="42" t="str">
        <f>IFERROR(INDEX(Matches!$Y:$Y,MATCH(L506,Matches!$B:$B,0)),"-")</f>
        <v>-</v>
      </c>
      <c r="P506" s="42">
        <f t="shared" si="15"/>
        <v>0</v>
      </c>
      <c r="Q506" s="55" t="str">
        <f>IFERROR(INDEX('HT(Away) %'!K:K,MATCH(L506,'HT(Away) %'!$A:$A,0)),"-")</f>
        <v>-</v>
      </c>
      <c r="R506" s="55" t="str">
        <f>IFERROR(INDEX('HT(Away) %'!M:M,MATCH(L506,'HT(Away) %'!$A:$A,0)),"-")</f>
        <v>-</v>
      </c>
      <c r="S506" s="82" t="e">
        <f>IF(#REF! = "-", "-",IF(#REF! &gt;#REF!, "Casa Vence", IF(#REF! &lt;#REF!, "Fora Vence", "Jogo Parelho")))</f>
        <v>#REF!</v>
      </c>
      <c r="T506" s="82"/>
      <c r="U506" s="82"/>
      <c r="V506" s="82"/>
    </row>
    <row r="507" spans="3:22" ht="16.5" thickTop="1" thickBot="1" x14ac:dyDescent="0.3">
      <c r="C507" s="42" t="str">
        <f>IFERROR(INDEX(Jogos!A:A,MATCH(J507,Jogos!$J:$J,0)),"-")</f>
        <v>-</v>
      </c>
      <c r="D507" s="55" t="str">
        <f>IFERROR(INDEX('HT(Home) %'!M:M,MATCH(J507,'HT(Home) %'!$A:$A,0)),"-")</f>
        <v>-</v>
      </c>
      <c r="E507" s="55" t="str">
        <f>IFERROR(INDEX('HT(Home) %'!K:K,MATCH(J507,'HT(Home) %'!$A:$A,0)),"-")</f>
        <v>-</v>
      </c>
      <c r="F507" s="42">
        <f t="shared" si="14"/>
        <v>0</v>
      </c>
      <c r="G507" s="42" t="str">
        <f>IFERROR(INDEX(Matches!$N:$N,MATCH(J507,Matches!$B:$B,0)),"-")</f>
        <v>-</v>
      </c>
      <c r="H507" s="42" t="str">
        <f>IFERROR(INDEX(Matches!$O:$O,MATCH(J507,Matches!$B:$B,0)),"-")</f>
        <v>-</v>
      </c>
      <c r="I507" s="42" t="str">
        <f>IFERROR(INDEX(Matches!$P:$P,MATCH(J507,Matches!$B:$B,0)),"-")</f>
        <v>-</v>
      </c>
      <c r="J507" s="42" t="e">
        <f>INDEX(Jogos[[#This Row],[Column1]],1.8)</f>
        <v>#VALUE!</v>
      </c>
      <c r="K507" s="61" t="e">
        <f>INDEX(Jogos[[#This Row],[2]],1.8)</f>
        <v>#VALUE!</v>
      </c>
      <c r="L507" s="42" t="e">
        <f>INDEX(Jogos[[#This Row],[3]],1.8)</f>
        <v>#VALUE!</v>
      </c>
      <c r="M507" s="42" t="str">
        <f>IFERROR(INDEX(Matches!$W:$W,MATCH(L507,Matches!$B:$B,0)),"-")</f>
        <v>-</v>
      </c>
      <c r="N507" s="42" t="str">
        <f>IFERROR(INDEX(Matches!$X:$X,MATCH(L507,Matches!$B:$B,0)),"-")</f>
        <v>-</v>
      </c>
      <c r="O507" s="42" t="str">
        <f>IFERROR(INDEX(Matches!$Y:$Y,MATCH(L507,Matches!$B:$B,0)),"-")</f>
        <v>-</v>
      </c>
      <c r="P507" s="42">
        <f t="shared" si="15"/>
        <v>0</v>
      </c>
      <c r="Q507" s="55" t="str">
        <f>IFERROR(INDEX('HT(Away) %'!K:K,MATCH(L507,'HT(Away) %'!$A:$A,0)),"-")</f>
        <v>-</v>
      </c>
      <c r="R507" s="55" t="str">
        <f>IFERROR(INDEX('HT(Away) %'!M:M,MATCH(L507,'HT(Away) %'!$A:$A,0)),"-")</f>
        <v>-</v>
      </c>
      <c r="S507" s="82" t="e">
        <f>IF(#REF! = "-", "-",IF(#REF! &gt;#REF!, "Casa Vence", IF(#REF! &lt;#REF!, "Fora Vence", "Jogo Parelho")))</f>
        <v>#REF!</v>
      </c>
      <c r="T507" s="82"/>
      <c r="U507" s="82"/>
      <c r="V507" s="82"/>
    </row>
    <row r="508" spans="3:22" ht="16.5" thickTop="1" thickBot="1" x14ac:dyDescent="0.3">
      <c r="C508" s="42" t="str">
        <f>IFERROR(INDEX(Jogos!A:A,MATCH(J508,Jogos!$J:$J,0)),"-")</f>
        <v>-</v>
      </c>
      <c r="D508" s="55" t="str">
        <f>IFERROR(INDEX('HT(Home) %'!M:M,MATCH(J508,'HT(Home) %'!$A:$A,0)),"-")</f>
        <v>-</v>
      </c>
      <c r="E508" s="55" t="str">
        <f>IFERROR(INDEX('HT(Home) %'!K:K,MATCH(J508,'HT(Home) %'!$A:$A,0)),"-")</f>
        <v>-</v>
      </c>
      <c r="F508" s="42">
        <f t="shared" si="14"/>
        <v>0</v>
      </c>
      <c r="G508" s="42" t="str">
        <f>IFERROR(INDEX(Matches!$N:$N,MATCH(J508,Matches!$B:$B,0)),"-")</f>
        <v>-</v>
      </c>
      <c r="H508" s="42" t="str">
        <f>IFERROR(INDEX(Matches!$O:$O,MATCH(J508,Matches!$B:$B,0)),"-")</f>
        <v>-</v>
      </c>
      <c r="I508" s="42" t="str">
        <f>IFERROR(INDEX(Matches!$P:$P,MATCH(J508,Matches!$B:$B,0)),"-")</f>
        <v>-</v>
      </c>
      <c r="J508" s="42" t="e">
        <f>INDEX(Jogos[[#This Row],[Column1]],1.8)</f>
        <v>#VALUE!</v>
      </c>
      <c r="K508" s="61" t="e">
        <f>INDEX(Jogos[[#This Row],[2]],1.8)</f>
        <v>#VALUE!</v>
      </c>
      <c r="L508" s="42" t="e">
        <f>INDEX(Jogos[[#This Row],[3]],1.8)</f>
        <v>#VALUE!</v>
      </c>
      <c r="M508" s="42" t="str">
        <f>IFERROR(INDEX(Matches!$W:$W,MATCH(L508,Matches!$B:$B,0)),"-")</f>
        <v>-</v>
      </c>
      <c r="N508" s="42" t="str">
        <f>IFERROR(INDEX(Matches!$X:$X,MATCH(L508,Matches!$B:$B,0)),"-")</f>
        <v>-</v>
      </c>
      <c r="O508" s="42" t="str">
        <f>IFERROR(INDEX(Matches!$Y:$Y,MATCH(L508,Matches!$B:$B,0)),"-")</f>
        <v>-</v>
      </c>
      <c r="P508" s="42">
        <f t="shared" si="15"/>
        <v>0</v>
      </c>
      <c r="Q508" s="55" t="str">
        <f>IFERROR(INDEX('HT(Away) %'!K:K,MATCH(L508,'HT(Away) %'!$A:$A,0)),"-")</f>
        <v>-</v>
      </c>
      <c r="R508" s="55" t="str">
        <f>IFERROR(INDEX('HT(Away) %'!M:M,MATCH(L508,'HT(Away) %'!$A:$A,0)),"-")</f>
        <v>-</v>
      </c>
      <c r="S508" s="82" t="e">
        <f>IF(#REF! = "-", "-",IF(#REF! &gt;#REF!, "Casa Vence", IF(#REF! &lt;#REF!, "Fora Vence", "Jogo Parelho")))</f>
        <v>#REF!</v>
      </c>
      <c r="T508" s="82"/>
      <c r="U508" s="82"/>
      <c r="V508" s="82"/>
    </row>
    <row r="509" spans="3:22" ht="16.5" thickTop="1" thickBot="1" x14ac:dyDescent="0.3">
      <c r="C509" s="42" t="str">
        <f>IFERROR(INDEX(Jogos!A:A,MATCH(J509,Jogos!$J:$J,0)),"-")</f>
        <v>-</v>
      </c>
      <c r="D509" s="55" t="str">
        <f>IFERROR(INDEX('HT(Home) %'!M:M,MATCH(J509,'HT(Home) %'!$A:$A,0)),"-")</f>
        <v>-</v>
      </c>
      <c r="E509" s="55" t="str">
        <f>IFERROR(INDEX('HT(Home) %'!K:K,MATCH(J509,'HT(Home) %'!$A:$A,0)),"-")</f>
        <v>-</v>
      </c>
      <c r="F509" s="42">
        <f t="shared" si="14"/>
        <v>0</v>
      </c>
      <c r="G509" s="42" t="str">
        <f>IFERROR(INDEX(Matches!$N:$N,MATCH(J509,Matches!$B:$B,0)),"-")</f>
        <v>-</v>
      </c>
      <c r="H509" s="42" t="str">
        <f>IFERROR(INDEX(Matches!$O:$O,MATCH(J509,Matches!$B:$B,0)),"-")</f>
        <v>-</v>
      </c>
      <c r="I509" s="42" t="str">
        <f>IFERROR(INDEX(Matches!$P:$P,MATCH(J509,Matches!$B:$B,0)),"-")</f>
        <v>-</v>
      </c>
      <c r="J509" s="42" t="e">
        <f>INDEX(Jogos[[#This Row],[Column1]],1.8)</f>
        <v>#VALUE!</v>
      </c>
      <c r="K509" s="61" t="e">
        <f>INDEX(Jogos[[#This Row],[2]],1.8)</f>
        <v>#VALUE!</v>
      </c>
      <c r="L509" s="42" t="e">
        <f>INDEX(Jogos[[#This Row],[3]],1.8)</f>
        <v>#VALUE!</v>
      </c>
      <c r="M509" s="42" t="str">
        <f>IFERROR(INDEX(Matches!$W:$W,MATCH(L509,Matches!$B:$B,0)),"-")</f>
        <v>-</v>
      </c>
      <c r="N509" s="42" t="str">
        <f>IFERROR(INDEX(Matches!$X:$X,MATCH(L509,Matches!$B:$B,0)),"-")</f>
        <v>-</v>
      </c>
      <c r="O509" s="42" t="str">
        <f>IFERROR(INDEX(Matches!$Y:$Y,MATCH(L509,Matches!$B:$B,0)),"-")</f>
        <v>-</v>
      </c>
      <c r="P509" s="42">
        <f t="shared" si="15"/>
        <v>0</v>
      </c>
      <c r="Q509" s="55" t="str">
        <f>IFERROR(INDEX('HT(Away) %'!K:K,MATCH(L509,'HT(Away) %'!$A:$A,0)),"-")</f>
        <v>-</v>
      </c>
      <c r="R509" s="55" t="str">
        <f>IFERROR(INDEX('HT(Away) %'!M:M,MATCH(L509,'HT(Away) %'!$A:$A,0)),"-")</f>
        <v>-</v>
      </c>
      <c r="S509" s="82" t="e">
        <f>IF(#REF! = "-", "-",IF(#REF! &gt;#REF!, "Casa Vence", IF(#REF! &lt;#REF!, "Fora Vence", "Jogo Parelho")))</f>
        <v>#REF!</v>
      </c>
      <c r="T509" s="82"/>
      <c r="U509" s="82"/>
      <c r="V509" s="82"/>
    </row>
    <row r="510" spans="3:22" ht="16.5" thickTop="1" thickBot="1" x14ac:dyDescent="0.3">
      <c r="C510" s="42" t="str">
        <f>IFERROR(INDEX(Jogos!A:A,MATCH(J510,Jogos!$J:$J,0)),"-")</f>
        <v>-</v>
      </c>
      <c r="D510" s="55" t="str">
        <f>IFERROR(INDEX('HT(Home) %'!M:M,MATCH(J510,'HT(Home) %'!$A:$A,0)),"-")</f>
        <v>-</v>
      </c>
      <c r="E510" s="55" t="str">
        <f>IFERROR(INDEX('HT(Home) %'!K:K,MATCH(J510,'HT(Home) %'!$A:$A,0)),"-")</f>
        <v>-</v>
      </c>
      <c r="F510" s="42">
        <f t="shared" si="14"/>
        <v>0</v>
      </c>
      <c r="G510" s="42" t="str">
        <f>IFERROR(INDEX(Matches!$N:$N,MATCH(J510,Matches!$B:$B,0)),"-")</f>
        <v>-</v>
      </c>
      <c r="H510" s="42" t="str">
        <f>IFERROR(INDEX(Matches!$O:$O,MATCH(J510,Matches!$B:$B,0)),"-")</f>
        <v>-</v>
      </c>
      <c r="I510" s="42" t="str">
        <f>IFERROR(INDEX(Matches!$P:$P,MATCH(J510,Matches!$B:$B,0)),"-")</f>
        <v>-</v>
      </c>
      <c r="J510" s="42" t="e">
        <f>INDEX(Jogos[[#This Row],[Column1]],1.8)</f>
        <v>#VALUE!</v>
      </c>
      <c r="K510" s="61" t="e">
        <f>INDEX(Jogos[[#This Row],[2]],1.8)</f>
        <v>#VALUE!</v>
      </c>
      <c r="L510" s="42" t="e">
        <f>INDEX(Jogos[[#This Row],[3]],1.8)</f>
        <v>#VALUE!</v>
      </c>
      <c r="M510" s="42" t="str">
        <f>IFERROR(INDEX(Matches!$W:$W,MATCH(L510,Matches!$B:$B,0)),"-")</f>
        <v>-</v>
      </c>
      <c r="N510" s="42" t="str">
        <f>IFERROR(INDEX(Matches!$X:$X,MATCH(L510,Matches!$B:$B,0)),"-")</f>
        <v>-</v>
      </c>
      <c r="O510" s="42" t="str">
        <f>IFERROR(INDEX(Matches!$Y:$Y,MATCH(L510,Matches!$B:$B,0)),"-")</f>
        <v>-</v>
      </c>
      <c r="P510" s="42">
        <f t="shared" si="15"/>
        <v>0</v>
      </c>
      <c r="Q510" s="55" t="str">
        <f>IFERROR(INDEX('HT(Away) %'!K:K,MATCH(L510,'HT(Away) %'!$A:$A,0)),"-")</f>
        <v>-</v>
      </c>
      <c r="R510" s="55" t="str">
        <f>IFERROR(INDEX('HT(Away) %'!M:M,MATCH(L510,'HT(Away) %'!$A:$A,0)),"-")</f>
        <v>-</v>
      </c>
      <c r="S510" s="82" t="e">
        <f>IF(#REF! = "-", "-",IF(#REF! &gt;#REF!, "Casa Vence", IF(#REF! &lt;#REF!, "Fora Vence", "Jogo Parelho")))</f>
        <v>#REF!</v>
      </c>
      <c r="T510" s="82"/>
      <c r="U510" s="82"/>
      <c r="V510" s="82"/>
    </row>
    <row r="511" spans="3:22" ht="16.5" thickTop="1" thickBot="1" x14ac:dyDescent="0.3">
      <c r="C511" s="42" t="str">
        <f>IFERROR(INDEX(Jogos!A:A,MATCH(J511,Jogos!$J:$J,0)),"-")</f>
        <v>-</v>
      </c>
      <c r="D511" s="55" t="str">
        <f>IFERROR(INDEX('HT(Home) %'!M:M,MATCH(J511,'HT(Home) %'!$A:$A,0)),"-")</f>
        <v>-</v>
      </c>
      <c r="E511" s="55" t="str">
        <f>IFERROR(INDEX('HT(Home) %'!K:K,MATCH(J511,'HT(Home) %'!$A:$A,0)),"-")</f>
        <v>-</v>
      </c>
      <c r="F511" s="42">
        <f t="shared" si="14"/>
        <v>0</v>
      </c>
      <c r="G511" s="42" t="str">
        <f>IFERROR(INDEX(Matches!$N:$N,MATCH(J511,Matches!$B:$B,0)),"-")</f>
        <v>-</v>
      </c>
      <c r="H511" s="42" t="str">
        <f>IFERROR(INDEX(Matches!$O:$O,MATCH(J511,Matches!$B:$B,0)),"-")</f>
        <v>-</v>
      </c>
      <c r="I511" s="42" t="str">
        <f>IFERROR(INDEX(Matches!$P:$P,MATCH(J511,Matches!$B:$B,0)),"-")</f>
        <v>-</v>
      </c>
      <c r="J511" s="42" t="e">
        <f>INDEX(Jogos[[#This Row],[Column1]],1.8)</f>
        <v>#VALUE!</v>
      </c>
      <c r="K511" s="61" t="e">
        <f>INDEX(Jogos[[#This Row],[2]],1.8)</f>
        <v>#VALUE!</v>
      </c>
      <c r="L511" s="42" t="e">
        <f>INDEX(Jogos[[#This Row],[3]],1.8)</f>
        <v>#VALUE!</v>
      </c>
      <c r="M511" s="42" t="str">
        <f>IFERROR(INDEX(Matches!$W:$W,MATCH(L511,Matches!$B:$B,0)),"-")</f>
        <v>-</v>
      </c>
      <c r="N511" s="42" t="str">
        <f>IFERROR(INDEX(Matches!$X:$X,MATCH(L511,Matches!$B:$B,0)),"-")</f>
        <v>-</v>
      </c>
      <c r="O511" s="42" t="str">
        <f>IFERROR(INDEX(Matches!$Y:$Y,MATCH(L511,Matches!$B:$B,0)),"-")</f>
        <v>-</v>
      </c>
      <c r="P511" s="42">
        <f t="shared" si="15"/>
        <v>0</v>
      </c>
      <c r="Q511" s="55" t="str">
        <f>IFERROR(INDEX('HT(Away) %'!K:K,MATCH(L511,'HT(Away) %'!$A:$A,0)),"-")</f>
        <v>-</v>
      </c>
      <c r="R511" s="55" t="str">
        <f>IFERROR(INDEX('HT(Away) %'!M:M,MATCH(L511,'HT(Away) %'!$A:$A,0)),"-")</f>
        <v>-</v>
      </c>
      <c r="S511" s="82" t="e">
        <f>IF(#REF! = "-", "-",IF(#REF! &gt;#REF!, "Casa Vence", IF(#REF! &lt;#REF!, "Fora Vence", "Jogo Parelho")))</f>
        <v>#REF!</v>
      </c>
      <c r="T511" s="82"/>
      <c r="U511" s="82"/>
      <c r="V511" s="82"/>
    </row>
    <row r="512" spans="3:22" ht="16.5" thickTop="1" thickBot="1" x14ac:dyDescent="0.3">
      <c r="C512" s="42" t="str">
        <f>IFERROR(INDEX(Jogos!A:A,MATCH(J512,Jogos!$J:$J,0)),"-")</f>
        <v>-</v>
      </c>
      <c r="D512" s="55" t="str">
        <f>IFERROR(INDEX('HT(Home) %'!M:M,MATCH(J512,'HT(Home) %'!$A:$A,0)),"-")</f>
        <v>-</v>
      </c>
      <c r="E512" s="55" t="str">
        <f>IFERROR(INDEX('HT(Home) %'!K:K,MATCH(J512,'HT(Home) %'!$A:$A,0)),"-")</f>
        <v>-</v>
      </c>
      <c r="F512" s="42">
        <f t="shared" si="14"/>
        <v>0</v>
      </c>
      <c r="G512" s="42" t="str">
        <f>IFERROR(INDEX(Matches!$N:$N,MATCH(J512,Matches!$B:$B,0)),"-")</f>
        <v>-</v>
      </c>
      <c r="H512" s="42" t="str">
        <f>IFERROR(INDEX(Matches!$O:$O,MATCH(J512,Matches!$B:$B,0)),"-")</f>
        <v>-</v>
      </c>
      <c r="I512" s="42" t="str">
        <f>IFERROR(INDEX(Matches!$P:$P,MATCH(J512,Matches!$B:$B,0)),"-")</f>
        <v>-</v>
      </c>
      <c r="J512" s="42" t="e">
        <f>INDEX(Jogos[[#This Row],[Column1]],1.8)</f>
        <v>#VALUE!</v>
      </c>
      <c r="K512" s="61" t="e">
        <f>INDEX(Jogos[[#This Row],[2]],1.8)</f>
        <v>#VALUE!</v>
      </c>
      <c r="L512" s="42" t="e">
        <f>INDEX(Jogos[[#This Row],[3]],1.8)</f>
        <v>#VALUE!</v>
      </c>
      <c r="M512" s="42" t="str">
        <f>IFERROR(INDEX(Matches!$W:$W,MATCH(L512,Matches!$B:$B,0)),"-")</f>
        <v>-</v>
      </c>
      <c r="N512" s="42" t="str">
        <f>IFERROR(INDEX(Matches!$X:$X,MATCH(L512,Matches!$B:$B,0)),"-")</f>
        <v>-</v>
      </c>
      <c r="O512" s="42" t="str">
        <f>IFERROR(INDEX(Matches!$Y:$Y,MATCH(L512,Matches!$B:$B,0)),"-")</f>
        <v>-</v>
      </c>
      <c r="P512" s="42">
        <f t="shared" si="15"/>
        <v>0</v>
      </c>
      <c r="Q512" s="55" t="str">
        <f>IFERROR(INDEX('HT(Away) %'!K:K,MATCH(L512,'HT(Away) %'!$A:$A,0)),"-")</f>
        <v>-</v>
      </c>
      <c r="R512" s="55" t="str">
        <f>IFERROR(INDEX('HT(Away) %'!M:M,MATCH(L512,'HT(Away) %'!$A:$A,0)),"-")</f>
        <v>-</v>
      </c>
      <c r="S512" s="82" t="e">
        <f>IF(#REF! = "-", "-",IF(#REF! &gt;#REF!, "Casa Vence", IF(#REF! &lt;#REF!, "Fora Vence", "Jogo Parelho")))</f>
        <v>#REF!</v>
      </c>
      <c r="T512" s="82"/>
      <c r="U512" s="82"/>
      <c r="V512" s="82"/>
    </row>
    <row r="513" spans="3:22" ht="16.5" thickTop="1" thickBot="1" x14ac:dyDescent="0.3">
      <c r="C513" s="42" t="str">
        <f>IFERROR(INDEX(Jogos!A:A,MATCH(J513,Jogos!$J:$J,0)),"-")</f>
        <v>-</v>
      </c>
      <c r="D513" s="55" t="str">
        <f>IFERROR(INDEX('HT(Home) %'!M:M,MATCH(J513,'HT(Home) %'!$A:$A,0)),"-")</f>
        <v>-</v>
      </c>
      <c r="E513" s="55" t="str">
        <f>IFERROR(INDEX('HT(Home) %'!K:K,MATCH(J513,'HT(Home) %'!$A:$A,0)),"-")</f>
        <v>-</v>
      </c>
      <c r="F513" s="42">
        <f t="shared" si="14"/>
        <v>0</v>
      </c>
      <c r="G513" s="42" t="str">
        <f>IFERROR(INDEX(Matches!$N:$N,MATCH(J513,Matches!$B:$B,0)),"-")</f>
        <v>-</v>
      </c>
      <c r="H513" s="42" t="str">
        <f>IFERROR(INDEX(Matches!$O:$O,MATCH(J513,Matches!$B:$B,0)),"-")</f>
        <v>-</v>
      </c>
      <c r="I513" s="42" t="str">
        <f>IFERROR(INDEX(Matches!$P:$P,MATCH(J513,Matches!$B:$B,0)),"-")</f>
        <v>-</v>
      </c>
      <c r="J513" s="42" t="e">
        <f>INDEX(Jogos[[#This Row],[Column1]],1.8)</f>
        <v>#VALUE!</v>
      </c>
      <c r="K513" s="61" t="e">
        <f>INDEX(Jogos[[#This Row],[2]],1.8)</f>
        <v>#VALUE!</v>
      </c>
      <c r="L513" s="42" t="e">
        <f>INDEX(Jogos[[#This Row],[3]],1.8)</f>
        <v>#VALUE!</v>
      </c>
      <c r="M513" s="42" t="str">
        <f>IFERROR(INDEX(Matches!$W:$W,MATCH(L513,Matches!$B:$B,0)),"-")</f>
        <v>-</v>
      </c>
      <c r="N513" s="42" t="str">
        <f>IFERROR(INDEX(Matches!$X:$X,MATCH(L513,Matches!$B:$B,0)),"-")</f>
        <v>-</v>
      </c>
      <c r="O513" s="42" t="str">
        <f>IFERROR(INDEX(Matches!$Y:$Y,MATCH(L513,Matches!$B:$B,0)),"-")</f>
        <v>-</v>
      </c>
      <c r="P513" s="42">
        <f t="shared" si="15"/>
        <v>0</v>
      </c>
      <c r="Q513" s="55" t="str">
        <f>IFERROR(INDEX('HT(Away) %'!K:K,MATCH(L513,'HT(Away) %'!$A:$A,0)),"-")</f>
        <v>-</v>
      </c>
      <c r="R513" s="55" t="str">
        <f>IFERROR(INDEX('HT(Away) %'!M:M,MATCH(L513,'HT(Away) %'!$A:$A,0)),"-")</f>
        <v>-</v>
      </c>
      <c r="S513" s="82" t="e">
        <f>IF(#REF! = "-", "-",IF(#REF! &gt;#REF!, "Casa Vence", IF(#REF! &lt;#REF!, "Fora Vence", "Jogo Parelho")))</f>
        <v>#REF!</v>
      </c>
      <c r="T513" s="82"/>
      <c r="U513" s="82"/>
      <c r="V513" s="82"/>
    </row>
    <row r="514" spans="3:22" ht="16.5" thickTop="1" thickBot="1" x14ac:dyDescent="0.3">
      <c r="C514" s="42" t="str">
        <f>IFERROR(INDEX(Jogos!A:A,MATCH(J514,Jogos!$J:$J,0)),"-")</f>
        <v>-</v>
      </c>
      <c r="D514" s="55" t="str">
        <f>IFERROR(INDEX('HT(Home) %'!M:M,MATCH(J514,'HT(Home) %'!$A:$A,0)),"-")</f>
        <v>-</v>
      </c>
      <c r="E514" s="55" t="str">
        <f>IFERROR(INDEX('HT(Home) %'!K:K,MATCH(J514,'HT(Home) %'!$A:$A,0)),"-")</f>
        <v>-</v>
      </c>
      <c r="F514" s="42">
        <f t="shared" ref="F514:F577" si="16">SUM(G514:I514)</f>
        <v>0</v>
      </c>
      <c r="G514" s="42" t="str">
        <f>IFERROR(INDEX(Matches!$N:$N,MATCH(J514,Matches!$B:$B,0)),"-")</f>
        <v>-</v>
      </c>
      <c r="H514" s="42" t="str">
        <f>IFERROR(INDEX(Matches!$O:$O,MATCH(J514,Matches!$B:$B,0)),"-")</f>
        <v>-</v>
      </c>
      <c r="I514" s="42" t="str">
        <f>IFERROR(INDEX(Matches!$P:$P,MATCH(J514,Matches!$B:$B,0)),"-")</f>
        <v>-</v>
      </c>
      <c r="J514" s="42" t="e">
        <f>INDEX(Jogos[[#This Row],[Column1]],1.8)</f>
        <v>#VALUE!</v>
      </c>
      <c r="K514" s="61" t="e">
        <f>INDEX(Jogos[[#This Row],[2]],1.8)</f>
        <v>#VALUE!</v>
      </c>
      <c r="L514" s="42" t="e">
        <f>INDEX(Jogos[[#This Row],[3]],1.8)</f>
        <v>#VALUE!</v>
      </c>
      <c r="M514" s="42" t="str">
        <f>IFERROR(INDEX(Matches!$W:$W,MATCH(L514,Matches!$B:$B,0)),"-")</f>
        <v>-</v>
      </c>
      <c r="N514" s="42" t="str">
        <f>IFERROR(INDEX(Matches!$X:$X,MATCH(L514,Matches!$B:$B,0)),"-")</f>
        <v>-</v>
      </c>
      <c r="O514" s="42" t="str">
        <f>IFERROR(INDEX(Matches!$Y:$Y,MATCH(L514,Matches!$B:$B,0)),"-")</f>
        <v>-</v>
      </c>
      <c r="P514" s="42">
        <f t="shared" ref="P514:P577" si="17">SUM(M514:O514)</f>
        <v>0</v>
      </c>
      <c r="Q514" s="55" t="str">
        <f>IFERROR(INDEX('HT(Away) %'!K:K,MATCH(L514,'HT(Away) %'!$A:$A,0)),"-")</f>
        <v>-</v>
      </c>
      <c r="R514" s="55" t="str">
        <f>IFERROR(INDEX('HT(Away) %'!M:M,MATCH(L514,'HT(Away) %'!$A:$A,0)),"-")</f>
        <v>-</v>
      </c>
      <c r="S514" s="82" t="e">
        <f>IF(#REF! = "-", "-",IF(#REF! &gt;#REF!, "Casa Vence", IF(#REF! &lt;#REF!, "Fora Vence", "Jogo Parelho")))</f>
        <v>#REF!</v>
      </c>
      <c r="T514" s="82"/>
      <c r="U514" s="82"/>
      <c r="V514" s="82"/>
    </row>
    <row r="515" spans="3:22" ht="16.5" thickTop="1" thickBot="1" x14ac:dyDescent="0.3">
      <c r="C515" s="42" t="str">
        <f>IFERROR(INDEX(Jogos!A:A,MATCH(J515,Jogos!$J:$J,0)),"-")</f>
        <v>-</v>
      </c>
      <c r="D515" s="55" t="str">
        <f>IFERROR(INDEX('HT(Home) %'!M:M,MATCH(J515,'HT(Home) %'!$A:$A,0)),"-")</f>
        <v>-</v>
      </c>
      <c r="E515" s="55" t="str">
        <f>IFERROR(INDEX('HT(Home) %'!K:K,MATCH(J515,'HT(Home) %'!$A:$A,0)),"-")</f>
        <v>-</v>
      </c>
      <c r="F515" s="42">
        <f t="shared" si="16"/>
        <v>0</v>
      </c>
      <c r="G515" s="42" t="str">
        <f>IFERROR(INDEX(Matches!$N:$N,MATCH(J515,Matches!$B:$B,0)),"-")</f>
        <v>-</v>
      </c>
      <c r="H515" s="42" t="str">
        <f>IFERROR(INDEX(Matches!$O:$O,MATCH(J515,Matches!$B:$B,0)),"-")</f>
        <v>-</v>
      </c>
      <c r="I515" s="42" t="str">
        <f>IFERROR(INDEX(Matches!$P:$P,MATCH(J515,Matches!$B:$B,0)),"-")</f>
        <v>-</v>
      </c>
      <c r="J515" s="42" t="e">
        <f>INDEX(Jogos[[#This Row],[Column1]],1.8)</f>
        <v>#VALUE!</v>
      </c>
      <c r="K515" s="61" t="e">
        <f>INDEX(Jogos[[#This Row],[2]],1.8)</f>
        <v>#VALUE!</v>
      </c>
      <c r="L515" s="42" t="e">
        <f>INDEX(Jogos[[#This Row],[3]],1.8)</f>
        <v>#VALUE!</v>
      </c>
      <c r="M515" s="42" t="str">
        <f>IFERROR(INDEX(Matches!$W:$W,MATCH(L515,Matches!$B:$B,0)),"-")</f>
        <v>-</v>
      </c>
      <c r="N515" s="42" t="str">
        <f>IFERROR(INDEX(Matches!$X:$X,MATCH(L515,Matches!$B:$B,0)),"-")</f>
        <v>-</v>
      </c>
      <c r="O515" s="42" t="str">
        <f>IFERROR(INDEX(Matches!$Y:$Y,MATCH(L515,Matches!$B:$B,0)),"-")</f>
        <v>-</v>
      </c>
      <c r="P515" s="42">
        <f t="shared" si="17"/>
        <v>0</v>
      </c>
      <c r="Q515" s="55" t="str">
        <f>IFERROR(INDEX('HT(Away) %'!K:K,MATCH(L515,'HT(Away) %'!$A:$A,0)),"-")</f>
        <v>-</v>
      </c>
      <c r="R515" s="55" t="str">
        <f>IFERROR(INDEX('HT(Away) %'!M:M,MATCH(L515,'HT(Away) %'!$A:$A,0)),"-")</f>
        <v>-</v>
      </c>
      <c r="S515" s="82" t="e">
        <f>IF(#REF! = "-", "-",IF(#REF! &gt;#REF!, "Casa Vence", IF(#REF! &lt;#REF!, "Fora Vence", "Jogo Parelho")))</f>
        <v>#REF!</v>
      </c>
      <c r="T515" s="82"/>
      <c r="U515" s="82"/>
      <c r="V515" s="82"/>
    </row>
    <row r="516" spans="3:22" ht="16.5" thickTop="1" thickBot="1" x14ac:dyDescent="0.3">
      <c r="C516" s="42" t="str">
        <f>IFERROR(INDEX(Jogos!A:A,MATCH(J516,Jogos!$J:$J,0)),"-")</f>
        <v>-</v>
      </c>
      <c r="D516" s="55" t="str">
        <f>IFERROR(INDEX('HT(Home) %'!M:M,MATCH(J516,'HT(Home) %'!$A:$A,0)),"-")</f>
        <v>-</v>
      </c>
      <c r="E516" s="55" t="str">
        <f>IFERROR(INDEX('HT(Home) %'!K:K,MATCH(J516,'HT(Home) %'!$A:$A,0)),"-")</f>
        <v>-</v>
      </c>
      <c r="F516" s="42">
        <f t="shared" si="16"/>
        <v>0</v>
      </c>
      <c r="G516" s="42" t="str">
        <f>IFERROR(INDEX(Matches!$N:$N,MATCH(J516,Matches!$B:$B,0)),"-")</f>
        <v>-</v>
      </c>
      <c r="H516" s="42" t="str">
        <f>IFERROR(INDEX(Matches!$O:$O,MATCH(J516,Matches!$B:$B,0)),"-")</f>
        <v>-</v>
      </c>
      <c r="I516" s="42" t="str">
        <f>IFERROR(INDEX(Matches!$P:$P,MATCH(J516,Matches!$B:$B,0)),"-")</f>
        <v>-</v>
      </c>
      <c r="J516" s="42" t="e">
        <f>INDEX(Jogos[[#This Row],[Column1]],1.8)</f>
        <v>#VALUE!</v>
      </c>
      <c r="K516" s="61" t="e">
        <f>INDEX(Jogos[[#This Row],[2]],1.8)</f>
        <v>#VALUE!</v>
      </c>
      <c r="L516" s="42" t="e">
        <f>INDEX(Jogos[[#This Row],[3]],1.8)</f>
        <v>#VALUE!</v>
      </c>
      <c r="M516" s="42" t="str">
        <f>IFERROR(INDEX(Matches!$W:$W,MATCH(L516,Matches!$B:$B,0)),"-")</f>
        <v>-</v>
      </c>
      <c r="N516" s="42" t="str">
        <f>IFERROR(INDEX(Matches!$X:$X,MATCH(L516,Matches!$B:$B,0)),"-")</f>
        <v>-</v>
      </c>
      <c r="O516" s="42" t="str">
        <f>IFERROR(INDEX(Matches!$Y:$Y,MATCH(L516,Matches!$B:$B,0)),"-")</f>
        <v>-</v>
      </c>
      <c r="P516" s="42">
        <f t="shared" si="17"/>
        <v>0</v>
      </c>
      <c r="Q516" s="55" t="str">
        <f>IFERROR(INDEX('HT(Away) %'!K:K,MATCH(L516,'HT(Away) %'!$A:$A,0)),"-")</f>
        <v>-</v>
      </c>
      <c r="R516" s="55" t="str">
        <f>IFERROR(INDEX('HT(Away) %'!M:M,MATCH(L516,'HT(Away) %'!$A:$A,0)),"-")</f>
        <v>-</v>
      </c>
      <c r="S516" s="82" t="e">
        <f>IF(#REF! = "-", "-",IF(#REF! &gt;#REF!, "Casa Vence", IF(#REF! &lt;#REF!, "Fora Vence", "Jogo Parelho")))</f>
        <v>#REF!</v>
      </c>
      <c r="T516" s="82"/>
      <c r="U516" s="82"/>
      <c r="V516" s="82"/>
    </row>
    <row r="517" spans="3:22" ht="16.5" thickTop="1" thickBot="1" x14ac:dyDescent="0.3">
      <c r="C517" s="42" t="str">
        <f>IFERROR(INDEX(Jogos!A:A,MATCH(J517,Jogos!$J:$J,0)),"-")</f>
        <v>-</v>
      </c>
      <c r="D517" s="55" t="str">
        <f>IFERROR(INDEX('HT(Home) %'!M:M,MATCH(J517,'HT(Home) %'!$A:$A,0)),"-")</f>
        <v>-</v>
      </c>
      <c r="E517" s="55" t="str">
        <f>IFERROR(INDEX('HT(Home) %'!K:K,MATCH(J517,'HT(Home) %'!$A:$A,0)),"-")</f>
        <v>-</v>
      </c>
      <c r="F517" s="42">
        <f t="shared" si="16"/>
        <v>0</v>
      </c>
      <c r="G517" s="42" t="str">
        <f>IFERROR(INDEX(Matches!$N:$N,MATCH(J517,Matches!$B:$B,0)),"-")</f>
        <v>-</v>
      </c>
      <c r="H517" s="42" t="str">
        <f>IFERROR(INDEX(Matches!$O:$O,MATCH(J517,Matches!$B:$B,0)),"-")</f>
        <v>-</v>
      </c>
      <c r="I517" s="42" t="str">
        <f>IFERROR(INDEX(Matches!$P:$P,MATCH(J517,Matches!$B:$B,0)),"-")</f>
        <v>-</v>
      </c>
      <c r="J517" s="42" t="e">
        <f>INDEX(Jogos[[#This Row],[Column1]],1.8)</f>
        <v>#VALUE!</v>
      </c>
      <c r="K517" s="61" t="e">
        <f>INDEX(Jogos[[#This Row],[2]],1.8)</f>
        <v>#VALUE!</v>
      </c>
      <c r="L517" s="42" t="e">
        <f>INDEX(Jogos[[#This Row],[3]],1.8)</f>
        <v>#VALUE!</v>
      </c>
      <c r="M517" s="42" t="str">
        <f>IFERROR(INDEX(Matches!$W:$W,MATCH(L517,Matches!$B:$B,0)),"-")</f>
        <v>-</v>
      </c>
      <c r="N517" s="42" t="str">
        <f>IFERROR(INDEX(Matches!$X:$X,MATCH(L517,Matches!$B:$B,0)),"-")</f>
        <v>-</v>
      </c>
      <c r="O517" s="42" t="str">
        <f>IFERROR(INDEX(Matches!$Y:$Y,MATCH(L517,Matches!$B:$B,0)),"-")</f>
        <v>-</v>
      </c>
      <c r="P517" s="42">
        <f t="shared" si="17"/>
        <v>0</v>
      </c>
      <c r="Q517" s="55" t="str">
        <f>IFERROR(INDEX('HT(Away) %'!K:K,MATCH(L517,'HT(Away) %'!$A:$A,0)),"-")</f>
        <v>-</v>
      </c>
      <c r="R517" s="55" t="str">
        <f>IFERROR(INDEX('HT(Away) %'!M:M,MATCH(L517,'HT(Away) %'!$A:$A,0)),"-")</f>
        <v>-</v>
      </c>
      <c r="S517" s="82" t="e">
        <f>IF(#REF! = "-", "-",IF(#REF! &gt;#REF!, "Casa Vence", IF(#REF! &lt;#REF!, "Fora Vence", "Jogo Parelho")))</f>
        <v>#REF!</v>
      </c>
      <c r="T517" s="82"/>
      <c r="U517" s="82"/>
      <c r="V517" s="82"/>
    </row>
    <row r="518" spans="3:22" ht="16.5" thickTop="1" thickBot="1" x14ac:dyDescent="0.3">
      <c r="C518" s="42" t="str">
        <f>IFERROR(INDEX(Jogos!A:A,MATCH(J518,Jogos!$J:$J,0)),"-")</f>
        <v>-</v>
      </c>
      <c r="D518" s="55" t="str">
        <f>IFERROR(INDEX('HT(Home) %'!M:M,MATCH(J518,'HT(Home) %'!$A:$A,0)),"-")</f>
        <v>-</v>
      </c>
      <c r="E518" s="55" t="str">
        <f>IFERROR(INDEX('HT(Home) %'!K:K,MATCH(J518,'HT(Home) %'!$A:$A,0)),"-")</f>
        <v>-</v>
      </c>
      <c r="F518" s="42">
        <f t="shared" si="16"/>
        <v>0</v>
      </c>
      <c r="G518" s="42" t="str">
        <f>IFERROR(INDEX(Matches!$N:$N,MATCH(J518,Matches!$B:$B,0)),"-")</f>
        <v>-</v>
      </c>
      <c r="H518" s="42" t="str">
        <f>IFERROR(INDEX(Matches!$O:$O,MATCH(J518,Matches!$B:$B,0)),"-")</f>
        <v>-</v>
      </c>
      <c r="I518" s="42" t="str">
        <f>IFERROR(INDEX(Matches!$P:$P,MATCH(J518,Matches!$B:$B,0)),"-")</f>
        <v>-</v>
      </c>
      <c r="J518" s="42" t="e">
        <f>INDEX(Jogos[[#This Row],[Column1]],1.8)</f>
        <v>#VALUE!</v>
      </c>
      <c r="K518" s="61" t="e">
        <f>INDEX(Jogos[[#This Row],[2]],1.8)</f>
        <v>#VALUE!</v>
      </c>
      <c r="L518" s="42" t="e">
        <f>INDEX(Jogos[[#This Row],[3]],1.8)</f>
        <v>#VALUE!</v>
      </c>
      <c r="M518" s="42" t="str">
        <f>IFERROR(INDEX(Matches!$W:$W,MATCH(L518,Matches!$B:$B,0)),"-")</f>
        <v>-</v>
      </c>
      <c r="N518" s="42" t="str">
        <f>IFERROR(INDEX(Matches!$X:$X,MATCH(L518,Matches!$B:$B,0)),"-")</f>
        <v>-</v>
      </c>
      <c r="O518" s="42" t="str">
        <f>IFERROR(INDEX(Matches!$Y:$Y,MATCH(L518,Matches!$B:$B,0)),"-")</f>
        <v>-</v>
      </c>
      <c r="P518" s="42">
        <f t="shared" si="17"/>
        <v>0</v>
      </c>
      <c r="Q518" s="55" t="str">
        <f>IFERROR(INDEX('HT(Away) %'!K:K,MATCH(L518,'HT(Away) %'!$A:$A,0)),"-")</f>
        <v>-</v>
      </c>
      <c r="R518" s="55" t="str">
        <f>IFERROR(INDEX('HT(Away) %'!M:M,MATCH(L518,'HT(Away) %'!$A:$A,0)),"-")</f>
        <v>-</v>
      </c>
      <c r="S518" s="82" t="e">
        <f>IF(#REF! = "-", "-",IF(#REF! &gt;#REF!, "Casa Vence", IF(#REF! &lt;#REF!, "Fora Vence", "Jogo Parelho")))</f>
        <v>#REF!</v>
      </c>
      <c r="T518" s="82"/>
      <c r="U518" s="82"/>
      <c r="V518" s="82"/>
    </row>
    <row r="519" spans="3:22" ht="16.5" thickTop="1" thickBot="1" x14ac:dyDescent="0.3">
      <c r="C519" s="42" t="str">
        <f>IFERROR(INDEX(Jogos!A:A,MATCH(J519,Jogos!$J:$J,0)),"-")</f>
        <v>-</v>
      </c>
      <c r="D519" s="55" t="str">
        <f>IFERROR(INDEX('HT(Home) %'!M:M,MATCH(J519,'HT(Home) %'!$A:$A,0)),"-")</f>
        <v>-</v>
      </c>
      <c r="E519" s="55" t="str">
        <f>IFERROR(INDEX('HT(Home) %'!K:K,MATCH(J519,'HT(Home) %'!$A:$A,0)),"-")</f>
        <v>-</v>
      </c>
      <c r="F519" s="42">
        <f t="shared" si="16"/>
        <v>0</v>
      </c>
      <c r="G519" s="42" t="str">
        <f>IFERROR(INDEX(Matches!$N:$N,MATCH(J519,Matches!$B:$B,0)),"-")</f>
        <v>-</v>
      </c>
      <c r="H519" s="42" t="str">
        <f>IFERROR(INDEX(Matches!$O:$O,MATCH(J519,Matches!$B:$B,0)),"-")</f>
        <v>-</v>
      </c>
      <c r="I519" s="42" t="str">
        <f>IFERROR(INDEX(Matches!$P:$P,MATCH(J519,Matches!$B:$B,0)),"-")</f>
        <v>-</v>
      </c>
      <c r="J519" s="42" t="e">
        <f>INDEX(Jogos[[#This Row],[Column1]],1.8)</f>
        <v>#VALUE!</v>
      </c>
      <c r="K519" s="61" t="e">
        <f>INDEX(Jogos[[#This Row],[2]],1.8)</f>
        <v>#VALUE!</v>
      </c>
      <c r="L519" s="42" t="e">
        <f>INDEX(Jogos[[#This Row],[3]],1.8)</f>
        <v>#VALUE!</v>
      </c>
      <c r="M519" s="42" t="str">
        <f>IFERROR(INDEX(Matches!$W:$W,MATCH(L519,Matches!$B:$B,0)),"-")</f>
        <v>-</v>
      </c>
      <c r="N519" s="42" t="str">
        <f>IFERROR(INDEX(Matches!$X:$X,MATCH(L519,Matches!$B:$B,0)),"-")</f>
        <v>-</v>
      </c>
      <c r="O519" s="42" t="str">
        <f>IFERROR(INDEX(Matches!$Y:$Y,MATCH(L519,Matches!$B:$B,0)),"-")</f>
        <v>-</v>
      </c>
      <c r="P519" s="42">
        <f t="shared" si="17"/>
        <v>0</v>
      </c>
      <c r="Q519" s="55" t="str">
        <f>IFERROR(INDEX('HT(Away) %'!K:K,MATCH(L519,'HT(Away) %'!$A:$A,0)),"-")</f>
        <v>-</v>
      </c>
      <c r="R519" s="55" t="str">
        <f>IFERROR(INDEX('HT(Away) %'!M:M,MATCH(L519,'HT(Away) %'!$A:$A,0)),"-")</f>
        <v>-</v>
      </c>
      <c r="S519" s="82" t="e">
        <f>IF(#REF! = "-", "-",IF(#REF! &gt;#REF!, "Casa Vence", IF(#REF! &lt;#REF!, "Fora Vence", "Jogo Parelho")))</f>
        <v>#REF!</v>
      </c>
      <c r="T519" s="82"/>
      <c r="U519" s="82"/>
      <c r="V519" s="82"/>
    </row>
    <row r="520" spans="3:22" ht="16.5" thickTop="1" thickBot="1" x14ac:dyDescent="0.3">
      <c r="C520" s="42" t="str">
        <f>IFERROR(INDEX(Jogos!A:A,MATCH(J520,Jogos!$J:$J,0)),"-")</f>
        <v>-</v>
      </c>
      <c r="D520" s="55" t="str">
        <f>IFERROR(INDEX('HT(Home) %'!M:M,MATCH(J520,'HT(Home) %'!$A:$A,0)),"-")</f>
        <v>-</v>
      </c>
      <c r="E520" s="55" t="str">
        <f>IFERROR(INDEX('HT(Home) %'!K:K,MATCH(J520,'HT(Home) %'!$A:$A,0)),"-")</f>
        <v>-</v>
      </c>
      <c r="F520" s="42">
        <f t="shared" si="16"/>
        <v>0</v>
      </c>
      <c r="G520" s="42" t="str">
        <f>IFERROR(INDEX(Matches!$N:$N,MATCH(J520,Matches!$B:$B,0)),"-")</f>
        <v>-</v>
      </c>
      <c r="H520" s="42" t="str">
        <f>IFERROR(INDEX(Matches!$O:$O,MATCH(J520,Matches!$B:$B,0)),"-")</f>
        <v>-</v>
      </c>
      <c r="I520" s="42" t="str">
        <f>IFERROR(INDEX(Matches!$P:$P,MATCH(J520,Matches!$B:$B,0)),"-")</f>
        <v>-</v>
      </c>
      <c r="J520" s="42" t="e">
        <f>INDEX(Jogos[[#This Row],[Column1]],1.8)</f>
        <v>#VALUE!</v>
      </c>
      <c r="K520" s="61" t="e">
        <f>INDEX(Jogos[[#This Row],[2]],1.8)</f>
        <v>#VALUE!</v>
      </c>
      <c r="L520" s="42" t="e">
        <f>INDEX(Jogos[[#This Row],[3]],1.8)</f>
        <v>#VALUE!</v>
      </c>
      <c r="M520" s="42" t="str">
        <f>IFERROR(INDEX(Matches!$W:$W,MATCH(L520,Matches!$B:$B,0)),"-")</f>
        <v>-</v>
      </c>
      <c r="N520" s="42" t="str">
        <f>IFERROR(INDEX(Matches!$X:$X,MATCH(L520,Matches!$B:$B,0)),"-")</f>
        <v>-</v>
      </c>
      <c r="O520" s="42" t="str">
        <f>IFERROR(INDEX(Matches!$Y:$Y,MATCH(L520,Matches!$B:$B,0)),"-")</f>
        <v>-</v>
      </c>
      <c r="P520" s="42">
        <f t="shared" si="17"/>
        <v>0</v>
      </c>
      <c r="Q520" s="55" t="str">
        <f>IFERROR(INDEX('HT(Away) %'!K:K,MATCH(L520,'HT(Away) %'!$A:$A,0)),"-")</f>
        <v>-</v>
      </c>
      <c r="R520" s="55" t="str">
        <f>IFERROR(INDEX('HT(Away) %'!M:M,MATCH(L520,'HT(Away) %'!$A:$A,0)),"-")</f>
        <v>-</v>
      </c>
      <c r="S520" s="82" t="e">
        <f>IF(#REF! = "-", "-",IF(#REF! &gt;#REF!, "Casa Vence", IF(#REF! &lt;#REF!, "Fora Vence", "Jogo Parelho")))</f>
        <v>#REF!</v>
      </c>
      <c r="T520" s="82"/>
      <c r="U520" s="82"/>
      <c r="V520" s="82"/>
    </row>
    <row r="521" spans="3:22" ht="16.5" thickTop="1" thickBot="1" x14ac:dyDescent="0.3">
      <c r="C521" s="42" t="str">
        <f>IFERROR(INDEX(Jogos!A:A,MATCH(J521,Jogos!$J:$J,0)),"-")</f>
        <v>-</v>
      </c>
      <c r="D521" s="55" t="str">
        <f>IFERROR(INDEX('HT(Home) %'!M:M,MATCH(J521,'HT(Home) %'!$A:$A,0)),"-")</f>
        <v>-</v>
      </c>
      <c r="E521" s="55" t="str">
        <f>IFERROR(INDEX('HT(Home) %'!K:K,MATCH(J521,'HT(Home) %'!$A:$A,0)),"-")</f>
        <v>-</v>
      </c>
      <c r="F521" s="42">
        <f t="shared" si="16"/>
        <v>0</v>
      </c>
      <c r="G521" s="42" t="str">
        <f>IFERROR(INDEX(Matches!$N:$N,MATCH(J521,Matches!$B:$B,0)),"-")</f>
        <v>-</v>
      </c>
      <c r="H521" s="42" t="str">
        <f>IFERROR(INDEX(Matches!$O:$O,MATCH(J521,Matches!$B:$B,0)),"-")</f>
        <v>-</v>
      </c>
      <c r="I521" s="42" t="str">
        <f>IFERROR(INDEX(Matches!$P:$P,MATCH(J521,Matches!$B:$B,0)),"-")</f>
        <v>-</v>
      </c>
      <c r="J521" s="42" t="e">
        <f>INDEX(Jogos[[#This Row],[Column1]],1.8)</f>
        <v>#VALUE!</v>
      </c>
      <c r="K521" s="61" t="e">
        <f>INDEX(Jogos[[#This Row],[2]],1.8)</f>
        <v>#VALUE!</v>
      </c>
      <c r="L521" s="42" t="e">
        <f>INDEX(Jogos[[#This Row],[3]],1.8)</f>
        <v>#VALUE!</v>
      </c>
      <c r="M521" s="42" t="str">
        <f>IFERROR(INDEX(Matches!$W:$W,MATCH(L521,Matches!$B:$B,0)),"-")</f>
        <v>-</v>
      </c>
      <c r="N521" s="42" t="str">
        <f>IFERROR(INDEX(Matches!$X:$X,MATCH(L521,Matches!$B:$B,0)),"-")</f>
        <v>-</v>
      </c>
      <c r="O521" s="42" t="str">
        <f>IFERROR(INDEX(Matches!$Y:$Y,MATCH(L521,Matches!$B:$B,0)),"-")</f>
        <v>-</v>
      </c>
      <c r="P521" s="42">
        <f t="shared" si="17"/>
        <v>0</v>
      </c>
      <c r="Q521" s="55" t="str">
        <f>IFERROR(INDEX('HT(Away) %'!K:K,MATCH(L521,'HT(Away) %'!$A:$A,0)),"-")</f>
        <v>-</v>
      </c>
      <c r="R521" s="55" t="str">
        <f>IFERROR(INDEX('HT(Away) %'!M:M,MATCH(L521,'HT(Away) %'!$A:$A,0)),"-")</f>
        <v>-</v>
      </c>
      <c r="S521" s="82" t="e">
        <f>IF(#REF! = "-", "-",IF(#REF! &gt;#REF!, "Casa Vence", IF(#REF! &lt;#REF!, "Fora Vence", "Jogo Parelho")))</f>
        <v>#REF!</v>
      </c>
      <c r="T521" s="82"/>
      <c r="U521" s="82"/>
      <c r="V521" s="82"/>
    </row>
    <row r="522" spans="3:22" ht="16.5" thickTop="1" thickBot="1" x14ac:dyDescent="0.3">
      <c r="C522" s="42" t="str">
        <f>IFERROR(INDEX(Jogos!A:A,MATCH(J522,Jogos!$J:$J,0)),"-")</f>
        <v>-</v>
      </c>
      <c r="D522" s="55" t="str">
        <f>IFERROR(INDEX('HT(Home) %'!M:M,MATCH(J522,'HT(Home) %'!$A:$A,0)),"-")</f>
        <v>-</v>
      </c>
      <c r="E522" s="55" t="str">
        <f>IFERROR(INDEX('HT(Home) %'!K:K,MATCH(J522,'HT(Home) %'!$A:$A,0)),"-")</f>
        <v>-</v>
      </c>
      <c r="F522" s="42">
        <f t="shared" si="16"/>
        <v>0</v>
      </c>
      <c r="G522" s="42" t="str">
        <f>IFERROR(INDEX(Matches!$N:$N,MATCH(J522,Matches!$B:$B,0)),"-")</f>
        <v>-</v>
      </c>
      <c r="H522" s="42" t="str">
        <f>IFERROR(INDEX(Matches!$O:$O,MATCH(J522,Matches!$B:$B,0)),"-")</f>
        <v>-</v>
      </c>
      <c r="I522" s="42" t="str">
        <f>IFERROR(INDEX(Matches!$P:$P,MATCH(J522,Matches!$B:$B,0)),"-")</f>
        <v>-</v>
      </c>
      <c r="J522" s="42" t="e">
        <f>INDEX(Jogos[[#This Row],[Column1]],1.8)</f>
        <v>#VALUE!</v>
      </c>
      <c r="K522" s="61" t="e">
        <f>INDEX(Jogos[[#This Row],[2]],1.8)</f>
        <v>#VALUE!</v>
      </c>
      <c r="L522" s="42" t="e">
        <f>INDEX(Jogos[[#This Row],[3]],1.8)</f>
        <v>#VALUE!</v>
      </c>
      <c r="M522" s="42" t="str">
        <f>IFERROR(INDEX(Matches!$W:$W,MATCH(L522,Matches!$B:$B,0)),"-")</f>
        <v>-</v>
      </c>
      <c r="N522" s="42" t="str">
        <f>IFERROR(INDEX(Matches!$X:$X,MATCH(L522,Matches!$B:$B,0)),"-")</f>
        <v>-</v>
      </c>
      <c r="O522" s="42" t="str">
        <f>IFERROR(INDEX(Matches!$Y:$Y,MATCH(L522,Matches!$B:$B,0)),"-")</f>
        <v>-</v>
      </c>
      <c r="P522" s="42">
        <f t="shared" si="17"/>
        <v>0</v>
      </c>
      <c r="Q522" s="55" t="str">
        <f>IFERROR(INDEX('HT(Away) %'!K:K,MATCH(L522,'HT(Away) %'!$A:$A,0)),"-")</f>
        <v>-</v>
      </c>
      <c r="R522" s="55" t="str">
        <f>IFERROR(INDEX('HT(Away) %'!M:M,MATCH(L522,'HT(Away) %'!$A:$A,0)),"-")</f>
        <v>-</v>
      </c>
      <c r="S522" s="82" t="e">
        <f>IF(#REF! = "-", "-",IF(#REF! &gt;#REF!, "Casa Vence", IF(#REF! &lt;#REF!, "Fora Vence", "Jogo Parelho")))</f>
        <v>#REF!</v>
      </c>
      <c r="T522" s="82"/>
      <c r="U522" s="82"/>
      <c r="V522" s="82"/>
    </row>
    <row r="523" spans="3:22" ht="16.5" thickTop="1" thickBot="1" x14ac:dyDescent="0.3">
      <c r="C523" s="42" t="str">
        <f>IFERROR(INDEX(Jogos!A:A,MATCH(J523,Jogos!$J:$J,0)),"-")</f>
        <v>-</v>
      </c>
      <c r="D523" s="55" t="str">
        <f>IFERROR(INDEX('HT(Home) %'!M:M,MATCH(J523,'HT(Home) %'!$A:$A,0)),"-")</f>
        <v>-</v>
      </c>
      <c r="E523" s="55" t="str">
        <f>IFERROR(INDEX('HT(Home) %'!K:K,MATCH(J523,'HT(Home) %'!$A:$A,0)),"-")</f>
        <v>-</v>
      </c>
      <c r="F523" s="42">
        <f t="shared" si="16"/>
        <v>0</v>
      </c>
      <c r="G523" s="42" t="str">
        <f>IFERROR(INDEX(Matches!$N:$N,MATCH(J523,Matches!$B:$B,0)),"-")</f>
        <v>-</v>
      </c>
      <c r="H523" s="42" t="str">
        <f>IFERROR(INDEX(Matches!$O:$O,MATCH(J523,Matches!$B:$B,0)),"-")</f>
        <v>-</v>
      </c>
      <c r="I523" s="42" t="str">
        <f>IFERROR(INDEX(Matches!$P:$P,MATCH(J523,Matches!$B:$B,0)),"-")</f>
        <v>-</v>
      </c>
      <c r="J523" s="42" t="e">
        <f>INDEX(Jogos[[#This Row],[Column1]],1.8)</f>
        <v>#VALUE!</v>
      </c>
      <c r="K523" s="61" t="e">
        <f>INDEX(Jogos[[#This Row],[2]],1.8)</f>
        <v>#VALUE!</v>
      </c>
      <c r="L523" s="42" t="e">
        <f>INDEX(Jogos[[#This Row],[3]],1.8)</f>
        <v>#VALUE!</v>
      </c>
      <c r="M523" s="42" t="str">
        <f>IFERROR(INDEX(Matches!$W:$W,MATCH(L523,Matches!$B:$B,0)),"-")</f>
        <v>-</v>
      </c>
      <c r="N523" s="42" t="str">
        <f>IFERROR(INDEX(Matches!$X:$X,MATCH(L523,Matches!$B:$B,0)),"-")</f>
        <v>-</v>
      </c>
      <c r="O523" s="42" t="str">
        <f>IFERROR(INDEX(Matches!$Y:$Y,MATCH(L523,Matches!$B:$B,0)),"-")</f>
        <v>-</v>
      </c>
      <c r="P523" s="42">
        <f t="shared" si="17"/>
        <v>0</v>
      </c>
      <c r="Q523" s="55" t="str">
        <f>IFERROR(INDEX('HT(Away) %'!K:K,MATCH(L523,'HT(Away) %'!$A:$A,0)),"-")</f>
        <v>-</v>
      </c>
      <c r="R523" s="55" t="str">
        <f>IFERROR(INDEX('HT(Away) %'!M:M,MATCH(L523,'HT(Away) %'!$A:$A,0)),"-")</f>
        <v>-</v>
      </c>
      <c r="S523" s="82" t="e">
        <f>IF(#REF! = "-", "-",IF(#REF! &gt;#REF!, "Casa Vence", IF(#REF! &lt;#REF!, "Fora Vence", "Jogo Parelho")))</f>
        <v>#REF!</v>
      </c>
      <c r="T523" s="82"/>
      <c r="U523" s="82"/>
      <c r="V523" s="82"/>
    </row>
    <row r="524" spans="3:22" ht="16.5" thickTop="1" thickBot="1" x14ac:dyDescent="0.3">
      <c r="C524" s="42" t="str">
        <f>IFERROR(INDEX(Jogos!A:A,MATCH(J524,Jogos!$J:$J,0)),"-")</f>
        <v>-</v>
      </c>
      <c r="D524" s="55" t="str">
        <f>IFERROR(INDEX('HT(Home) %'!M:M,MATCH(J524,'HT(Home) %'!$A:$A,0)),"-")</f>
        <v>-</v>
      </c>
      <c r="E524" s="55" t="str">
        <f>IFERROR(INDEX('HT(Home) %'!K:K,MATCH(J524,'HT(Home) %'!$A:$A,0)),"-")</f>
        <v>-</v>
      </c>
      <c r="F524" s="42">
        <f t="shared" si="16"/>
        <v>0</v>
      </c>
      <c r="G524" s="42" t="str">
        <f>IFERROR(INDEX(Matches!$N:$N,MATCH(J524,Matches!$B:$B,0)),"-")</f>
        <v>-</v>
      </c>
      <c r="H524" s="42" t="str">
        <f>IFERROR(INDEX(Matches!$O:$O,MATCH(J524,Matches!$B:$B,0)),"-")</f>
        <v>-</v>
      </c>
      <c r="I524" s="42" t="str">
        <f>IFERROR(INDEX(Matches!$P:$P,MATCH(J524,Matches!$B:$B,0)),"-")</f>
        <v>-</v>
      </c>
      <c r="J524" s="42" t="e">
        <f>INDEX(Jogos[[#This Row],[Column1]],1.8)</f>
        <v>#VALUE!</v>
      </c>
      <c r="K524" s="61" t="e">
        <f>INDEX(Jogos[[#This Row],[2]],1.8)</f>
        <v>#VALUE!</v>
      </c>
      <c r="L524" s="42" t="e">
        <f>INDEX(Jogos[[#This Row],[3]],1.8)</f>
        <v>#VALUE!</v>
      </c>
      <c r="M524" s="42" t="str">
        <f>IFERROR(INDEX(Matches!$W:$W,MATCH(L524,Matches!$B:$B,0)),"-")</f>
        <v>-</v>
      </c>
      <c r="N524" s="42" t="str">
        <f>IFERROR(INDEX(Matches!$X:$X,MATCH(L524,Matches!$B:$B,0)),"-")</f>
        <v>-</v>
      </c>
      <c r="O524" s="42" t="str">
        <f>IFERROR(INDEX(Matches!$Y:$Y,MATCH(L524,Matches!$B:$B,0)),"-")</f>
        <v>-</v>
      </c>
      <c r="P524" s="42">
        <f t="shared" si="17"/>
        <v>0</v>
      </c>
      <c r="Q524" s="55" t="str">
        <f>IFERROR(INDEX('HT(Away) %'!K:K,MATCH(L524,'HT(Away) %'!$A:$A,0)),"-")</f>
        <v>-</v>
      </c>
      <c r="R524" s="55" t="str">
        <f>IFERROR(INDEX('HT(Away) %'!M:M,MATCH(L524,'HT(Away) %'!$A:$A,0)),"-")</f>
        <v>-</v>
      </c>
      <c r="S524" s="82" t="e">
        <f>IF(#REF! = "-", "-",IF(#REF! &gt;#REF!, "Casa Vence", IF(#REF! &lt;#REF!, "Fora Vence", "Jogo Parelho")))</f>
        <v>#REF!</v>
      </c>
      <c r="T524" s="82"/>
      <c r="U524" s="82"/>
      <c r="V524" s="82"/>
    </row>
    <row r="525" spans="3:22" ht="16.5" thickTop="1" thickBot="1" x14ac:dyDescent="0.3">
      <c r="C525" s="42" t="str">
        <f>IFERROR(INDEX(Jogos!A:A,MATCH(J525,Jogos!$J:$J,0)),"-")</f>
        <v>-</v>
      </c>
      <c r="D525" s="55" t="str">
        <f>IFERROR(INDEX('HT(Home) %'!M:M,MATCH(J525,'HT(Home) %'!$A:$A,0)),"-")</f>
        <v>-</v>
      </c>
      <c r="E525" s="55" t="str">
        <f>IFERROR(INDEX('HT(Home) %'!K:K,MATCH(J525,'HT(Home) %'!$A:$A,0)),"-")</f>
        <v>-</v>
      </c>
      <c r="F525" s="42">
        <f t="shared" si="16"/>
        <v>0</v>
      </c>
      <c r="G525" s="42" t="str">
        <f>IFERROR(INDEX(Matches!$N:$N,MATCH(J525,Matches!$B:$B,0)),"-")</f>
        <v>-</v>
      </c>
      <c r="H525" s="42" t="str">
        <f>IFERROR(INDEX(Matches!$O:$O,MATCH(J525,Matches!$B:$B,0)),"-")</f>
        <v>-</v>
      </c>
      <c r="I525" s="42" t="str">
        <f>IFERROR(INDEX(Matches!$P:$P,MATCH(J525,Matches!$B:$B,0)),"-")</f>
        <v>-</v>
      </c>
      <c r="J525" s="42" t="e">
        <f>INDEX(Jogos[[#This Row],[Column1]],1.8)</f>
        <v>#VALUE!</v>
      </c>
      <c r="K525" s="61" t="e">
        <f>INDEX(Jogos[[#This Row],[2]],1.8)</f>
        <v>#VALUE!</v>
      </c>
      <c r="L525" s="42" t="e">
        <f>INDEX(Jogos[[#This Row],[3]],1.8)</f>
        <v>#VALUE!</v>
      </c>
      <c r="M525" s="42" t="str">
        <f>IFERROR(INDEX(Matches!$W:$W,MATCH(L525,Matches!$B:$B,0)),"-")</f>
        <v>-</v>
      </c>
      <c r="N525" s="42" t="str">
        <f>IFERROR(INDEX(Matches!$X:$X,MATCH(L525,Matches!$B:$B,0)),"-")</f>
        <v>-</v>
      </c>
      <c r="O525" s="42" t="str">
        <f>IFERROR(INDEX(Matches!$Y:$Y,MATCH(L525,Matches!$B:$B,0)),"-")</f>
        <v>-</v>
      </c>
      <c r="P525" s="42">
        <f t="shared" si="17"/>
        <v>0</v>
      </c>
      <c r="Q525" s="55" t="str">
        <f>IFERROR(INDEX('HT(Away) %'!K:K,MATCH(L525,'HT(Away) %'!$A:$A,0)),"-")</f>
        <v>-</v>
      </c>
      <c r="R525" s="55" t="str">
        <f>IFERROR(INDEX('HT(Away) %'!M:M,MATCH(L525,'HT(Away) %'!$A:$A,0)),"-")</f>
        <v>-</v>
      </c>
      <c r="S525" s="82" t="e">
        <f>IF(#REF! = "-", "-",IF(#REF! &gt;#REF!, "Casa Vence", IF(#REF! &lt;#REF!, "Fora Vence", "Jogo Parelho")))</f>
        <v>#REF!</v>
      </c>
      <c r="T525" s="82"/>
      <c r="U525" s="82"/>
      <c r="V525" s="82"/>
    </row>
    <row r="526" spans="3:22" ht="16.5" thickTop="1" thickBot="1" x14ac:dyDescent="0.3">
      <c r="C526" s="42" t="str">
        <f>IFERROR(INDEX(Jogos!A:A,MATCH(J526,Jogos!$J:$J,0)),"-")</f>
        <v>-</v>
      </c>
      <c r="D526" s="55" t="str">
        <f>IFERROR(INDEX('HT(Home) %'!M:M,MATCH(J526,'HT(Home) %'!$A:$A,0)),"-")</f>
        <v>-</v>
      </c>
      <c r="E526" s="55" t="str">
        <f>IFERROR(INDEX('HT(Home) %'!K:K,MATCH(J526,'HT(Home) %'!$A:$A,0)),"-")</f>
        <v>-</v>
      </c>
      <c r="F526" s="42">
        <f t="shared" si="16"/>
        <v>0</v>
      </c>
      <c r="G526" s="42" t="str">
        <f>IFERROR(INDEX(Matches!$N:$N,MATCH(J526,Matches!$B:$B,0)),"-")</f>
        <v>-</v>
      </c>
      <c r="H526" s="42" t="str">
        <f>IFERROR(INDEX(Matches!$O:$O,MATCH(J526,Matches!$B:$B,0)),"-")</f>
        <v>-</v>
      </c>
      <c r="I526" s="42" t="str">
        <f>IFERROR(INDEX(Matches!$P:$P,MATCH(J526,Matches!$B:$B,0)),"-")</f>
        <v>-</v>
      </c>
      <c r="J526" s="42" t="e">
        <f>INDEX(Jogos[[#This Row],[Column1]],1.8)</f>
        <v>#VALUE!</v>
      </c>
      <c r="K526" s="61" t="e">
        <f>INDEX(Jogos[[#This Row],[2]],1.8)</f>
        <v>#VALUE!</v>
      </c>
      <c r="L526" s="42" t="e">
        <f>INDEX(Jogos[[#This Row],[3]],1.8)</f>
        <v>#VALUE!</v>
      </c>
      <c r="M526" s="42" t="str">
        <f>IFERROR(INDEX(Matches!$W:$W,MATCH(L526,Matches!$B:$B,0)),"-")</f>
        <v>-</v>
      </c>
      <c r="N526" s="42" t="str">
        <f>IFERROR(INDEX(Matches!$X:$X,MATCH(L526,Matches!$B:$B,0)),"-")</f>
        <v>-</v>
      </c>
      <c r="O526" s="42" t="str">
        <f>IFERROR(INDEX(Matches!$Y:$Y,MATCH(L526,Matches!$B:$B,0)),"-")</f>
        <v>-</v>
      </c>
      <c r="P526" s="42">
        <f t="shared" si="17"/>
        <v>0</v>
      </c>
      <c r="Q526" s="55" t="str">
        <f>IFERROR(INDEX('HT(Away) %'!K:K,MATCH(L526,'HT(Away) %'!$A:$A,0)),"-")</f>
        <v>-</v>
      </c>
      <c r="R526" s="55" t="str">
        <f>IFERROR(INDEX('HT(Away) %'!M:M,MATCH(L526,'HT(Away) %'!$A:$A,0)),"-")</f>
        <v>-</v>
      </c>
      <c r="S526" s="82" t="e">
        <f>IF(#REF! = "-", "-",IF(#REF! &gt;#REF!, "Casa Vence", IF(#REF! &lt;#REF!, "Fora Vence", "Jogo Parelho")))</f>
        <v>#REF!</v>
      </c>
      <c r="T526" s="82"/>
      <c r="U526" s="82"/>
      <c r="V526" s="82"/>
    </row>
    <row r="527" spans="3:22" ht="16.5" thickTop="1" thickBot="1" x14ac:dyDescent="0.3">
      <c r="C527" s="42" t="str">
        <f>IFERROR(INDEX(Jogos!A:A,MATCH(J527,Jogos!$J:$J,0)),"-")</f>
        <v>-</v>
      </c>
      <c r="D527" s="55" t="str">
        <f>IFERROR(INDEX('HT(Home) %'!M:M,MATCH(J527,'HT(Home) %'!$A:$A,0)),"-")</f>
        <v>-</v>
      </c>
      <c r="E527" s="55" t="str">
        <f>IFERROR(INDEX('HT(Home) %'!K:K,MATCH(J527,'HT(Home) %'!$A:$A,0)),"-")</f>
        <v>-</v>
      </c>
      <c r="F527" s="42">
        <f t="shared" si="16"/>
        <v>0</v>
      </c>
      <c r="G527" s="42" t="str">
        <f>IFERROR(INDEX(Matches!$N:$N,MATCH(J527,Matches!$B:$B,0)),"-")</f>
        <v>-</v>
      </c>
      <c r="H527" s="42" t="str">
        <f>IFERROR(INDEX(Matches!$O:$O,MATCH(J527,Matches!$B:$B,0)),"-")</f>
        <v>-</v>
      </c>
      <c r="I527" s="42" t="str">
        <f>IFERROR(INDEX(Matches!$P:$P,MATCH(J527,Matches!$B:$B,0)),"-")</f>
        <v>-</v>
      </c>
      <c r="J527" s="42" t="e">
        <f>INDEX(Jogos[[#This Row],[Column1]],1.8)</f>
        <v>#VALUE!</v>
      </c>
      <c r="K527" s="61" t="e">
        <f>INDEX(Jogos[[#This Row],[2]],1.8)</f>
        <v>#VALUE!</v>
      </c>
      <c r="L527" s="42" t="e">
        <f>INDEX(Jogos[[#This Row],[3]],1.8)</f>
        <v>#VALUE!</v>
      </c>
      <c r="M527" s="42" t="str">
        <f>IFERROR(INDEX(Matches!$W:$W,MATCH(L527,Matches!$B:$B,0)),"-")</f>
        <v>-</v>
      </c>
      <c r="N527" s="42" t="str">
        <f>IFERROR(INDEX(Matches!$X:$X,MATCH(L527,Matches!$B:$B,0)),"-")</f>
        <v>-</v>
      </c>
      <c r="O527" s="42" t="str">
        <f>IFERROR(INDEX(Matches!$Y:$Y,MATCH(L527,Matches!$B:$B,0)),"-")</f>
        <v>-</v>
      </c>
      <c r="P527" s="42">
        <f t="shared" si="17"/>
        <v>0</v>
      </c>
      <c r="Q527" s="55" t="str">
        <f>IFERROR(INDEX('HT(Away) %'!K:K,MATCH(L527,'HT(Away) %'!$A:$A,0)),"-")</f>
        <v>-</v>
      </c>
      <c r="R527" s="55" t="str">
        <f>IFERROR(INDEX('HT(Away) %'!M:M,MATCH(L527,'HT(Away) %'!$A:$A,0)),"-")</f>
        <v>-</v>
      </c>
      <c r="S527" s="82" t="e">
        <f>IF(#REF! = "-", "-",IF(#REF! &gt;#REF!, "Casa Vence", IF(#REF! &lt;#REF!, "Fora Vence", "Jogo Parelho")))</f>
        <v>#REF!</v>
      </c>
      <c r="T527" s="82"/>
      <c r="U527" s="82"/>
      <c r="V527" s="82"/>
    </row>
    <row r="528" spans="3:22" ht="16.5" thickTop="1" thickBot="1" x14ac:dyDescent="0.3">
      <c r="C528" s="42" t="str">
        <f>IFERROR(INDEX(Jogos!A:A,MATCH(J528,Jogos!$J:$J,0)),"-")</f>
        <v>-</v>
      </c>
      <c r="D528" s="55" t="str">
        <f>IFERROR(INDEX('HT(Home) %'!M:M,MATCH(J528,'HT(Home) %'!$A:$A,0)),"-")</f>
        <v>-</v>
      </c>
      <c r="E528" s="55" t="str">
        <f>IFERROR(INDEX('HT(Home) %'!K:K,MATCH(J528,'HT(Home) %'!$A:$A,0)),"-")</f>
        <v>-</v>
      </c>
      <c r="F528" s="42">
        <f t="shared" si="16"/>
        <v>0</v>
      </c>
      <c r="G528" s="42" t="str">
        <f>IFERROR(INDEX(Matches!$N:$N,MATCH(J528,Matches!$B:$B,0)),"-")</f>
        <v>-</v>
      </c>
      <c r="H528" s="42" t="str">
        <f>IFERROR(INDEX(Matches!$O:$O,MATCH(J528,Matches!$B:$B,0)),"-")</f>
        <v>-</v>
      </c>
      <c r="I528" s="42" t="str">
        <f>IFERROR(INDEX(Matches!$P:$P,MATCH(J528,Matches!$B:$B,0)),"-")</f>
        <v>-</v>
      </c>
      <c r="J528" s="42" t="e">
        <f>INDEX(Jogos[[#This Row],[Column1]],1.8)</f>
        <v>#VALUE!</v>
      </c>
      <c r="K528" s="61" t="e">
        <f>INDEX(Jogos[[#This Row],[2]],1.8)</f>
        <v>#VALUE!</v>
      </c>
      <c r="L528" s="42" t="e">
        <f>INDEX(Jogos[[#This Row],[3]],1.8)</f>
        <v>#VALUE!</v>
      </c>
      <c r="M528" s="42" t="str">
        <f>IFERROR(INDEX(Matches!$W:$W,MATCH(L528,Matches!$B:$B,0)),"-")</f>
        <v>-</v>
      </c>
      <c r="N528" s="42" t="str">
        <f>IFERROR(INDEX(Matches!$X:$X,MATCH(L528,Matches!$B:$B,0)),"-")</f>
        <v>-</v>
      </c>
      <c r="O528" s="42" t="str">
        <f>IFERROR(INDEX(Matches!$Y:$Y,MATCH(L528,Matches!$B:$B,0)),"-")</f>
        <v>-</v>
      </c>
      <c r="P528" s="42">
        <f t="shared" si="17"/>
        <v>0</v>
      </c>
      <c r="Q528" s="55" t="str">
        <f>IFERROR(INDEX('HT(Away) %'!K:K,MATCH(L528,'HT(Away) %'!$A:$A,0)),"-")</f>
        <v>-</v>
      </c>
      <c r="R528" s="55" t="str">
        <f>IFERROR(INDEX('HT(Away) %'!M:M,MATCH(L528,'HT(Away) %'!$A:$A,0)),"-")</f>
        <v>-</v>
      </c>
      <c r="S528" s="82" t="e">
        <f>IF(#REF! = "-", "-",IF(#REF! &gt;#REF!, "Casa Vence", IF(#REF! &lt;#REF!, "Fora Vence", "Jogo Parelho")))</f>
        <v>#REF!</v>
      </c>
      <c r="T528" s="82"/>
      <c r="U528" s="82"/>
      <c r="V528" s="82"/>
    </row>
    <row r="529" spans="3:22" ht="16.5" thickTop="1" thickBot="1" x14ac:dyDescent="0.3">
      <c r="C529" s="42" t="str">
        <f>IFERROR(INDEX(Jogos!A:A,MATCH(J529,Jogos!$J:$J,0)),"-")</f>
        <v>-</v>
      </c>
      <c r="D529" s="55" t="str">
        <f>IFERROR(INDEX('HT(Home) %'!M:M,MATCH(J529,'HT(Home) %'!$A:$A,0)),"-")</f>
        <v>-</v>
      </c>
      <c r="E529" s="55" t="str">
        <f>IFERROR(INDEX('HT(Home) %'!K:K,MATCH(J529,'HT(Home) %'!$A:$A,0)),"-")</f>
        <v>-</v>
      </c>
      <c r="F529" s="42">
        <f t="shared" si="16"/>
        <v>0</v>
      </c>
      <c r="G529" s="42" t="str">
        <f>IFERROR(INDEX(Matches!$N:$N,MATCH(J529,Matches!$B:$B,0)),"-")</f>
        <v>-</v>
      </c>
      <c r="H529" s="42" t="str">
        <f>IFERROR(INDEX(Matches!$O:$O,MATCH(J529,Matches!$B:$B,0)),"-")</f>
        <v>-</v>
      </c>
      <c r="I529" s="42" t="str">
        <f>IFERROR(INDEX(Matches!$P:$P,MATCH(J529,Matches!$B:$B,0)),"-")</f>
        <v>-</v>
      </c>
      <c r="J529" s="42" t="e">
        <f>INDEX(Jogos[[#This Row],[Column1]],1.8)</f>
        <v>#VALUE!</v>
      </c>
      <c r="K529" s="61" t="e">
        <f>INDEX(Jogos[[#This Row],[2]],1.8)</f>
        <v>#VALUE!</v>
      </c>
      <c r="L529" s="42" t="e">
        <f>INDEX(Jogos[[#This Row],[3]],1.8)</f>
        <v>#VALUE!</v>
      </c>
      <c r="M529" s="42" t="str">
        <f>IFERROR(INDEX(Matches!$W:$W,MATCH(L529,Matches!$B:$B,0)),"-")</f>
        <v>-</v>
      </c>
      <c r="N529" s="42" t="str">
        <f>IFERROR(INDEX(Matches!$X:$X,MATCH(L529,Matches!$B:$B,0)),"-")</f>
        <v>-</v>
      </c>
      <c r="O529" s="42" t="str">
        <f>IFERROR(INDEX(Matches!$Y:$Y,MATCH(L529,Matches!$B:$B,0)),"-")</f>
        <v>-</v>
      </c>
      <c r="P529" s="42">
        <f t="shared" si="17"/>
        <v>0</v>
      </c>
      <c r="Q529" s="55" t="str">
        <f>IFERROR(INDEX('HT(Away) %'!K:K,MATCH(L529,'HT(Away) %'!$A:$A,0)),"-")</f>
        <v>-</v>
      </c>
      <c r="R529" s="55" t="str">
        <f>IFERROR(INDEX('HT(Away) %'!M:M,MATCH(L529,'HT(Away) %'!$A:$A,0)),"-")</f>
        <v>-</v>
      </c>
      <c r="S529" s="82" t="e">
        <f>IF(#REF! = "-", "-",IF(#REF! &gt;#REF!, "Casa Vence", IF(#REF! &lt;#REF!, "Fora Vence", "Jogo Parelho")))</f>
        <v>#REF!</v>
      </c>
      <c r="T529" s="82"/>
      <c r="U529" s="82"/>
      <c r="V529" s="82"/>
    </row>
    <row r="530" spans="3:22" ht="16.5" thickTop="1" thickBot="1" x14ac:dyDescent="0.3">
      <c r="C530" s="42" t="str">
        <f>IFERROR(INDEX(Jogos!A:A,MATCH(J530,Jogos!$J:$J,0)),"-")</f>
        <v>-</v>
      </c>
      <c r="D530" s="55" t="str">
        <f>IFERROR(INDEX('HT(Home) %'!M:M,MATCH(J530,'HT(Home) %'!$A:$A,0)),"-")</f>
        <v>-</v>
      </c>
      <c r="E530" s="55" t="str">
        <f>IFERROR(INDEX('HT(Home) %'!K:K,MATCH(J530,'HT(Home) %'!$A:$A,0)),"-")</f>
        <v>-</v>
      </c>
      <c r="F530" s="42">
        <f t="shared" si="16"/>
        <v>0</v>
      </c>
      <c r="G530" s="42" t="str">
        <f>IFERROR(INDEX(Matches!$N:$N,MATCH(J530,Matches!$B:$B,0)),"-")</f>
        <v>-</v>
      </c>
      <c r="H530" s="42" t="str">
        <f>IFERROR(INDEX(Matches!$O:$O,MATCH(J530,Matches!$B:$B,0)),"-")</f>
        <v>-</v>
      </c>
      <c r="I530" s="42" t="str">
        <f>IFERROR(INDEX(Matches!$P:$P,MATCH(J530,Matches!$B:$B,0)),"-")</f>
        <v>-</v>
      </c>
      <c r="J530" s="42" t="e">
        <f>INDEX(Jogos[[#This Row],[Column1]],1.8)</f>
        <v>#VALUE!</v>
      </c>
      <c r="K530" s="61" t="e">
        <f>INDEX(Jogos[[#This Row],[2]],1.8)</f>
        <v>#VALUE!</v>
      </c>
      <c r="L530" s="42" t="e">
        <f>INDEX(Jogos[[#This Row],[3]],1.8)</f>
        <v>#VALUE!</v>
      </c>
      <c r="M530" s="42" t="str">
        <f>IFERROR(INDEX(Matches!$W:$W,MATCH(L530,Matches!$B:$B,0)),"-")</f>
        <v>-</v>
      </c>
      <c r="N530" s="42" t="str">
        <f>IFERROR(INDEX(Matches!$X:$X,MATCH(L530,Matches!$B:$B,0)),"-")</f>
        <v>-</v>
      </c>
      <c r="O530" s="42" t="str">
        <f>IFERROR(INDEX(Matches!$Y:$Y,MATCH(L530,Matches!$B:$B,0)),"-")</f>
        <v>-</v>
      </c>
      <c r="P530" s="42">
        <f t="shared" si="17"/>
        <v>0</v>
      </c>
      <c r="Q530" s="55" t="str">
        <f>IFERROR(INDEX('HT(Away) %'!K:K,MATCH(L530,'HT(Away) %'!$A:$A,0)),"-")</f>
        <v>-</v>
      </c>
      <c r="R530" s="55" t="str">
        <f>IFERROR(INDEX('HT(Away) %'!M:M,MATCH(L530,'HT(Away) %'!$A:$A,0)),"-")</f>
        <v>-</v>
      </c>
      <c r="S530" s="82" t="e">
        <f>IF(#REF! = "-", "-",IF(#REF! &gt;#REF!, "Casa Vence", IF(#REF! &lt;#REF!, "Fora Vence", "Jogo Parelho")))</f>
        <v>#REF!</v>
      </c>
      <c r="T530" s="82"/>
      <c r="U530" s="82"/>
      <c r="V530" s="82"/>
    </row>
    <row r="531" spans="3:22" ht="16.5" thickTop="1" thickBot="1" x14ac:dyDescent="0.3">
      <c r="C531" s="42" t="str">
        <f>IFERROR(INDEX(Jogos!A:A,MATCH(J531,Jogos!$J:$J,0)),"-")</f>
        <v>-</v>
      </c>
      <c r="D531" s="55" t="str">
        <f>IFERROR(INDEX('HT(Home) %'!M:M,MATCH(J531,'HT(Home) %'!$A:$A,0)),"-")</f>
        <v>-</v>
      </c>
      <c r="E531" s="55" t="str">
        <f>IFERROR(INDEX('HT(Home) %'!K:K,MATCH(J531,'HT(Home) %'!$A:$A,0)),"-")</f>
        <v>-</v>
      </c>
      <c r="F531" s="42">
        <f t="shared" si="16"/>
        <v>0</v>
      </c>
      <c r="G531" s="42" t="str">
        <f>IFERROR(INDEX(Matches!$N:$N,MATCH(J531,Matches!$B:$B,0)),"-")</f>
        <v>-</v>
      </c>
      <c r="H531" s="42" t="str">
        <f>IFERROR(INDEX(Matches!$O:$O,MATCH(J531,Matches!$B:$B,0)),"-")</f>
        <v>-</v>
      </c>
      <c r="I531" s="42" t="str">
        <f>IFERROR(INDEX(Matches!$P:$P,MATCH(J531,Matches!$B:$B,0)),"-")</f>
        <v>-</v>
      </c>
      <c r="J531" s="42" t="e">
        <f>INDEX(Jogos[[#This Row],[Column1]],1.8)</f>
        <v>#VALUE!</v>
      </c>
      <c r="K531" s="61" t="e">
        <f>INDEX(Jogos[[#This Row],[2]],1.8)</f>
        <v>#VALUE!</v>
      </c>
      <c r="L531" s="42" t="e">
        <f>INDEX(Jogos[[#This Row],[3]],1.8)</f>
        <v>#VALUE!</v>
      </c>
      <c r="M531" s="42" t="str">
        <f>IFERROR(INDEX(Matches!$W:$W,MATCH(L531,Matches!$B:$B,0)),"-")</f>
        <v>-</v>
      </c>
      <c r="N531" s="42" t="str">
        <f>IFERROR(INDEX(Matches!$X:$X,MATCH(L531,Matches!$B:$B,0)),"-")</f>
        <v>-</v>
      </c>
      <c r="O531" s="42" t="str">
        <f>IFERROR(INDEX(Matches!$Y:$Y,MATCH(L531,Matches!$B:$B,0)),"-")</f>
        <v>-</v>
      </c>
      <c r="P531" s="42">
        <f t="shared" si="17"/>
        <v>0</v>
      </c>
      <c r="Q531" s="55" t="str">
        <f>IFERROR(INDEX('HT(Away) %'!K:K,MATCH(L531,'HT(Away) %'!$A:$A,0)),"-")</f>
        <v>-</v>
      </c>
      <c r="R531" s="55" t="str">
        <f>IFERROR(INDEX('HT(Away) %'!M:M,MATCH(L531,'HT(Away) %'!$A:$A,0)),"-")</f>
        <v>-</v>
      </c>
      <c r="S531" s="82" t="e">
        <f>IF(#REF! = "-", "-",IF(#REF! &gt;#REF!, "Casa Vence", IF(#REF! &lt;#REF!, "Fora Vence", "Jogo Parelho")))</f>
        <v>#REF!</v>
      </c>
      <c r="T531" s="82"/>
      <c r="U531" s="82"/>
      <c r="V531" s="82"/>
    </row>
    <row r="532" spans="3:22" ht="16.5" thickTop="1" thickBot="1" x14ac:dyDescent="0.3">
      <c r="C532" s="42" t="str">
        <f>IFERROR(INDEX(Jogos!A:A,MATCH(J532,Jogos!$J:$J,0)),"-")</f>
        <v>-</v>
      </c>
      <c r="D532" s="55" t="str">
        <f>IFERROR(INDEX('HT(Home) %'!M:M,MATCH(J532,'HT(Home) %'!$A:$A,0)),"-")</f>
        <v>-</v>
      </c>
      <c r="E532" s="55" t="str">
        <f>IFERROR(INDEX('HT(Home) %'!K:K,MATCH(J532,'HT(Home) %'!$A:$A,0)),"-")</f>
        <v>-</v>
      </c>
      <c r="F532" s="42">
        <f t="shared" si="16"/>
        <v>0</v>
      </c>
      <c r="G532" s="42" t="str">
        <f>IFERROR(INDEX(Matches!$N:$N,MATCH(J532,Matches!$B:$B,0)),"-")</f>
        <v>-</v>
      </c>
      <c r="H532" s="42" t="str">
        <f>IFERROR(INDEX(Matches!$O:$O,MATCH(J532,Matches!$B:$B,0)),"-")</f>
        <v>-</v>
      </c>
      <c r="I532" s="42" t="str">
        <f>IFERROR(INDEX(Matches!$P:$P,MATCH(J532,Matches!$B:$B,0)),"-")</f>
        <v>-</v>
      </c>
      <c r="J532" s="42" t="e">
        <f>INDEX(Jogos[[#This Row],[Column1]],1.8)</f>
        <v>#VALUE!</v>
      </c>
      <c r="K532" s="61" t="e">
        <f>INDEX(Jogos[[#This Row],[2]],1.8)</f>
        <v>#VALUE!</v>
      </c>
      <c r="L532" s="42" t="e">
        <f>INDEX(Jogos[[#This Row],[3]],1.8)</f>
        <v>#VALUE!</v>
      </c>
      <c r="M532" s="42" t="str">
        <f>IFERROR(INDEX(Matches!$W:$W,MATCH(L532,Matches!$B:$B,0)),"-")</f>
        <v>-</v>
      </c>
      <c r="N532" s="42" t="str">
        <f>IFERROR(INDEX(Matches!$X:$X,MATCH(L532,Matches!$B:$B,0)),"-")</f>
        <v>-</v>
      </c>
      <c r="O532" s="42" t="str">
        <f>IFERROR(INDEX(Matches!$Y:$Y,MATCH(L532,Matches!$B:$B,0)),"-")</f>
        <v>-</v>
      </c>
      <c r="P532" s="42">
        <f t="shared" si="17"/>
        <v>0</v>
      </c>
      <c r="Q532" s="55" t="str">
        <f>IFERROR(INDEX('HT(Away) %'!K:K,MATCH(L532,'HT(Away) %'!$A:$A,0)),"-")</f>
        <v>-</v>
      </c>
      <c r="R532" s="55" t="str">
        <f>IFERROR(INDEX('HT(Away) %'!M:M,MATCH(L532,'HT(Away) %'!$A:$A,0)),"-")</f>
        <v>-</v>
      </c>
      <c r="S532" s="82" t="e">
        <f>IF(#REF! = "-", "-",IF(#REF! &gt;#REF!, "Casa Vence", IF(#REF! &lt;#REF!, "Fora Vence", "Jogo Parelho")))</f>
        <v>#REF!</v>
      </c>
      <c r="T532" s="82"/>
      <c r="U532" s="82"/>
      <c r="V532" s="82"/>
    </row>
    <row r="533" spans="3:22" ht="16.5" thickTop="1" thickBot="1" x14ac:dyDescent="0.3">
      <c r="C533" s="42" t="str">
        <f>IFERROR(INDEX(Jogos!A:A,MATCH(J533,Jogos!$J:$J,0)),"-")</f>
        <v>-</v>
      </c>
      <c r="D533" s="55" t="str">
        <f>IFERROR(INDEX('HT(Home) %'!M:M,MATCH(J533,'HT(Home) %'!$A:$A,0)),"-")</f>
        <v>-</v>
      </c>
      <c r="E533" s="55" t="str">
        <f>IFERROR(INDEX('HT(Home) %'!K:K,MATCH(J533,'HT(Home) %'!$A:$A,0)),"-")</f>
        <v>-</v>
      </c>
      <c r="F533" s="42">
        <f t="shared" si="16"/>
        <v>0</v>
      </c>
      <c r="G533" s="42" t="str">
        <f>IFERROR(INDEX(Matches!$N:$N,MATCH(J533,Matches!$B:$B,0)),"-")</f>
        <v>-</v>
      </c>
      <c r="H533" s="42" t="str">
        <f>IFERROR(INDEX(Matches!$O:$O,MATCH(J533,Matches!$B:$B,0)),"-")</f>
        <v>-</v>
      </c>
      <c r="I533" s="42" t="str">
        <f>IFERROR(INDEX(Matches!$P:$P,MATCH(J533,Matches!$B:$B,0)),"-")</f>
        <v>-</v>
      </c>
      <c r="J533" s="42" t="e">
        <f>INDEX(Jogos[[#This Row],[Column1]],1.8)</f>
        <v>#VALUE!</v>
      </c>
      <c r="K533" s="61" t="e">
        <f>INDEX(Jogos[[#This Row],[2]],1.8)</f>
        <v>#VALUE!</v>
      </c>
      <c r="L533" s="42" t="e">
        <f>INDEX(Jogos[[#This Row],[3]],1.8)</f>
        <v>#VALUE!</v>
      </c>
      <c r="M533" s="42" t="str">
        <f>IFERROR(INDEX(Matches!$W:$W,MATCH(L533,Matches!$B:$B,0)),"-")</f>
        <v>-</v>
      </c>
      <c r="N533" s="42" t="str">
        <f>IFERROR(INDEX(Matches!$X:$X,MATCH(L533,Matches!$B:$B,0)),"-")</f>
        <v>-</v>
      </c>
      <c r="O533" s="42" t="str">
        <f>IFERROR(INDEX(Matches!$Y:$Y,MATCH(L533,Matches!$B:$B,0)),"-")</f>
        <v>-</v>
      </c>
      <c r="P533" s="42">
        <f t="shared" si="17"/>
        <v>0</v>
      </c>
      <c r="Q533" s="55" t="str">
        <f>IFERROR(INDEX('HT(Away) %'!K:K,MATCH(L533,'HT(Away) %'!$A:$A,0)),"-")</f>
        <v>-</v>
      </c>
      <c r="R533" s="55" t="str">
        <f>IFERROR(INDEX('HT(Away) %'!M:M,MATCH(L533,'HT(Away) %'!$A:$A,0)),"-")</f>
        <v>-</v>
      </c>
      <c r="S533" s="82" t="e">
        <f>IF(#REF! = "-", "-",IF(#REF! &gt;#REF!, "Casa Vence", IF(#REF! &lt;#REF!, "Fora Vence", "Jogo Parelho")))</f>
        <v>#REF!</v>
      </c>
      <c r="T533" s="82"/>
      <c r="U533" s="82"/>
      <c r="V533" s="82"/>
    </row>
    <row r="534" spans="3:22" ht="16.5" thickTop="1" thickBot="1" x14ac:dyDescent="0.3">
      <c r="C534" s="42" t="str">
        <f>IFERROR(INDEX(Jogos!A:A,MATCH(J534,Jogos!$J:$J,0)),"-")</f>
        <v>-</v>
      </c>
      <c r="D534" s="55" t="str">
        <f>IFERROR(INDEX('HT(Home) %'!M:M,MATCH(J534,'HT(Home) %'!$A:$A,0)),"-")</f>
        <v>-</v>
      </c>
      <c r="E534" s="55" t="str">
        <f>IFERROR(INDEX('HT(Home) %'!K:K,MATCH(J534,'HT(Home) %'!$A:$A,0)),"-")</f>
        <v>-</v>
      </c>
      <c r="F534" s="42">
        <f t="shared" si="16"/>
        <v>0</v>
      </c>
      <c r="G534" s="42" t="str">
        <f>IFERROR(INDEX(Matches!$N:$N,MATCH(J534,Matches!$B:$B,0)),"-")</f>
        <v>-</v>
      </c>
      <c r="H534" s="42" t="str">
        <f>IFERROR(INDEX(Matches!$O:$O,MATCH(J534,Matches!$B:$B,0)),"-")</f>
        <v>-</v>
      </c>
      <c r="I534" s="42" t="str">
        <f>IFERROR(INDEX(Matches!$P:$P,MATCH(J534,Matches!$B:$B,0)),"-")</f>
        <v>-</v>
      </c>
      <c r="J534" s="42" t="e">
        <f>INDEX(Jogos[[#This Row],[Column1]],1.8)</f>
        <v>#VALUE!</v>
      </c>
      <c r="K534" s="61" t="e">
        <f>INDEX(Jogos[[#This Row],[2]],1.8)</f>
        <v>#VALUE!</v>
      </c>
      <c r="L534" s="42" t="e">
        <f>INDEX(Jogos[[#This Row],[3]],1.8)</f>
        <v>#VALUE!</v>
      </c>
      <c r="M534" s="42" t="str">
        <f>IFERROR(INDEX(Matches!$W:$W,MATCH(L534,Matches!$B:$B,0)),"-")</f>
        <v>-</v>
      </c>
      <c r="N534" s="42" t="str">
        <f>IFERROR(INDEX(Matches!$X:$X,MATCH(L534,Matches!$B:$B,0)),"-")</f>
        <v>-</v>
      </c>
      <c r="O534" s="42" t="str">
        <f>IFERROR(INDEX(Matches!$Y:$Y,MATCH(L534,Matches!$B:$B,0)),"-")</f>
        <v>-</v>
      </c>
      <c r="P534" s="42">
        <f t="shared" si="17"/>
        <v>0</v>
      </c>
      <c r="Q534" s="55" t="str">
        <f>IFERROR(INDEX('HT(Away) %'!K:K,MATCH(L534,'HT(Away) %'!$A:$A,0)),"-")</f>
        <v>-</v>
      </c>
      <c r="R534" s="55" t="str">
        <f>IFERROR(INDEX('HT(Away) %'!M:M,MATCH(L534,'HT(Away) %'!$A:$A,0)),"-")</f>
        <v>-</v>
      </c>
      <c r="S534" s="82" t="e">
        <f>IF(#REF! = "-", "-",IF(#REF! &gt;#REF!, "Casa Vence", IF(#REF! &lt;#REF!, "Fora Vence", "Jogo Parelho")))</f>
        <v>#REF!</v>
      </c>
      <c r="T534" s="82"/>
      <c r="U534" s="82"/>
      <c r="V534" s="82"/>
    </row>
    <row r="535" spans="3:22" ht="16.5" thickTop="1" thickBot="1" x14ac:dyDescent="0.3">
      <c r="C535" s="42" t="str">
        <f>IFERROR(INDEX(Jogos!A:A,MATCH(J535,Jogos!$J:$J,0)),"-")</f>
        <v>-</v>
      </c>
      <c r="D535" s="55" t="str">
        <f>IFERROR(INDEX('HT(Home) %'!M:M,MATCH(J535,'HT(Home) %'!$A:$A,0)),"-")</f>
        <v>-</v>
      </c>
      <c r="E535" s="55" t="str">
        <f>IFERROR(INDEX('HT(Home) %'!K:K,MATCH(J535,'HT(Home) %'!$A:$A,0)),"-")</f>
        <v>-</v>
      </c>
      <c r="F535" s="42">
        <f t="shared" si="16"/>
        <v>0</v>
      </c>
      <c r="G535" s="42" t="str">
        <f>IFERROR(INDEX(Matches!$N:$N,MATCH(J535,Matches!$B:$B,0)),"-")</f>
        <v>-</v>
      </c>
      <c r="H535" s="42" t="str">
        <f>IFERROR(INDEX(Matches!$O:$O,MATCH(J535,Matches!$B:$B,0)),"-")</f>
        <v>-</v>
      </c>
      <c r="I535" s="42" t="str">
        <f>IFERROR(INDEX(Matches!$P:$P,MATCH(J535,Matches!$B:$B,0)),"-")</f>
        <v>-</v>
      </c>
      <c r="J535" s="42" t="e">
        <f>INDEX(Jogos[[#This Row],[Column1]],1.8)</f>
        <v>#VALUE!</v>
      </c>
      <c r="K535" s="61" t="e">
        <f>INDEX(Jogos[[#This Row],[2]],1.8)</f>
        <v>#VALUE!</v>
      </c>
      <c r="L535" s="42" t="e">
        <f>INDEX(Jogos[[#This Row],[3]],1.8)</f>
        <v>#VALUE!</v>
      </c>
      <c r="M535" s="42" t="str">
        <f>IFERROR(INDEX(Matches!$W:$W,MATCH(L535,Matches!$B:$B,0)),"-")</f>
        <v>-</v>
      </c>
      <c r="N535" s="42" t="str">
        <f>IFERROR(INDEX(Matches!$X:$X,MATCH(L535,Matches!$B:$B,0)),"-")</f>
        <v>-</v>
      </c>
      <c r="O535" s="42" t="str">
        <f>IFERROR(INDEX(Matches!$Y:$Y,MATCH(L535,Matches!$B:$B,0)),"-")</f>
        <v>-</v>
      </c>
      <c r="P535" s="42">
        <f t="shared" si="17"/>
        <v>0</v>
      </c>
      <c r="Q535" s="55" t="str">
        <f>IFERROR(INDEX('HT(Away) %'!K:K,MATCH(L535,'HT(Away) %'!$A:$A,0)),"-")</f>
        <v>-</v>
      </c>
      <c r="R535" s="55" t="str">
        <f>IFERROR(INDEX('HT(Away) %'!M:M,MATCH(L535,'HT(Away) %'!$A:$A,0)),"-")</f>
        <v>-</v>
      </c>
      <c r="S535" s="82" t="e">
        <f>IF(#REF! = "-", "-",IF(#REF! &gt;#REF!, "Casa Vence", IF(#REF! &lt;#REF!, "Fora Vence", "Jogo Parelho")))</f>
        <v>#REF!</v>
      </c>
      <c r="T535" s="82"/>
      <c r="U535" s="82"/>
      <c r="V535" s="82"/>
    </row>
    <row r="536" spans="3:22" ht="16.5" thickTop="1" thickBot="1" x14ac:dyDescent="0.3">
      <c r="C536" s="42" t="str">
        <f>IFERROR(INDEX(Jogos!A:A,MATCH(J536,Jogos!$J:$J,0)),"-")</f>
        <v>-</v>
      </c>
      <c r="D536" s="55" t="str">
        <f>IFERROR(INDEX('HT(Home) %'!M:M,MATCH(J536,'HT(Home) %'!$A:$A,0)),"-")</f>
        <v>-</v>
      </c>
      <c r="E536" s="55" t="str">
        <f>IFERROR(INDEX('HT(Home) %'!K:K,MATCH(J536,'HT(Home) %'!$A:$A,0)),"-")</f>
        <v>-</v>
      </c>
      <c r="F536" s="42">
        <f t="shared" si="16"/>
        <v>0</v>
      </c>
      <c r="G536" s="42" t="str">
        <f>IFERROR(INDEX(Matches!$N:$N,MATCH(J536,Matches!$B:$B,0)),"-")</f>
        <v>-</v>
      </c>
      <c r="H536" s="42" t="str">
        <f>IFERROR(INDEX(Matches!$O:$O,MATCH(J536,Matches!$B:$B,0)),"-")</f>
        <v>-</v>
      </c>
      <c r="I536" s="42" t="str">
        <f>IFERROR(INDEX(Matches!$P:$P,MATCH(J536,Matches!$B:$B,0)),"-")</f>
        <v>-</v>
      </c>
      <c r="J536" s="42" t="e">
        <f>INDEX(Jogos[[#This Row],[Column1]],1.8)</f>
        <v>#VALUE!</v>
      </c>
      <c r="K536" s="61" t="e">
        <f>INDEX(Jogos[[#This Row],[2]],1.8)</f>
        <v>#VALUE!</v>
      </c>
      <c r="L536" s="42" t="e">
        <f>INDEX(Jogos[[#This Row],[3]],1.8)</f>
        <v>#VALUE!</v>
      </c>
      <c r="M536" s="42" t="str">
        <f>IFERROR(INDEX(Matches!$W:$W,MATCH(L536,Matches!$B:$B,0)),"-")</f>
        <v>-</v>
      </c>
      <c r="N536" s="42" t="str">
        <f>IFERROR(INDEX(Matches!$X:$X,MATCH(L536,Matches!$B:$B,0)),"-")</f>
        <v>-</v>
      </c>
      <c r="O536" s="42" t="str">
        <f>IFERROR(INDEX(Matches!$Y:$Y,MATCH(L536,Matches!$B:$B,0)),"-")</f>
        <v>-</v>
      </c>
      <c r="P536" s="42">
        <f t="shared" si="17"/>
        <v>0</v>
      </c>
      <c r="Q536" s="55" t="str">
        <f>IFERROR(INDEX('HT(Away) %'!K:K,MATCH(L536,'HT(Away) %'!$A:$A,0)),"-")</f>
        <v>-</v>
      </c>
      <c r="R536" s="55" t="str">
        <f>IFERROR(INDEX('HT(Away) %'!M:M,MATCH(L536,'HT(Away) %'!$A:$A,0)),"-")</f>
        <v>-</v>
      </c>
      <c r="S536" s="82" t="e">
        <f>IF(#REF! = "-", "-",IF(#REF! &gt;#REF!, "Casa Vence", IF(#REF! &lt;#REF!, "Fora Vence", "Jogo Parelho")))</f>
        <v>#REF!</v>
      </c>
      <c r="T536" s="82"/>
      <c r="U536" s="82"/>
      <c r="V536" s="82"/>
    </row>
    <row r="537" spans="3:22" ht="16.5" thickTop="1" thickBot="1" x14ac:dyDescent="0.3">
      <c r="C537" s="42" t="str">
        <f>IFERROR(INDEX(Jogos!A:A,MATCH(J537,Jogos!$J:$J,0)),"-")</f>
        <v>-</v>
      </c>
      <c r="D537" s="55" t="str">
        <f>IFERROR(INDEX('HT(Home) %'!M:M,MATCH(J537,'HT(Home) %'!$A:$A,0)),"-")</f>
        <v>-</v>
      </c>
      <c r="E537" s="55" t="str">
        <f>IFERROR(INDEX('HT(Home) %'!K:K,MATCH(J537,'HT(Home) %'!$A:$A,0)),"-")</f>
        <v>-</v>
      </c>
      <c r="F537" s="42">
        <f t="shared" si="16"/>
        <v>0</v>
      </c>
      <c r="G537" s="42" t="str">
        <f>IFERROR(INDEX(Matches!$N:$N,MATCH(J537,Matches!$B:$B,0)),"-")</f>
        <v>-</v>
      </c>
      <c r="H537" s="42" t="str">
        <f>IFERROR(INDEX(Matches!$O:$O,MATCH(J537,Matches!$B:$B,0)),"-")</f>
        <v>-</v>
      </c>
      <c r="I537" s="42" t="str">
        <f>IFERROR(INDEX(Matches!$P:$P,MATCH(J537,Matches!$B:$B,0)),"-")</f>
        <v>-</v>
      </c>
      <c r="J537" s="42" t="e">
        <f>INDEX(Jogos[[#This Row],[Column1]],1.8)</f>
        <v>#VALUE!</v>
      </c>
      <c r="K537" s="61" t="e">
        <f>INDEX(Jogos[[#This Row],[2]],1.8)</f>
        <v>#VALUE!</v>
      </c>
      <c r="L537" s="42" t="e">
        <f>INDEX(Jogos[[#This Row],[3]],1.8)</f>
        <v>#VALUE!</v>
      </c>
      <c r="M537" s="42" t="str">
        <f>IFERROR(INDEX(Matches!$W:$W,MATCH(L537,Matches!$B:$B,0)),"-")</f>
        <v>-</v>
      </c>
      <c r="N537" s="42" t="str">
        <f>IFERROR(INDEX(Matches!$X:$X,MATCH(L537,Matches!$B:$B,0)),"-")</f>
        <v>-</v>
      </c>
      <c r="O537" s="42" t="str">
        <f>IFERROR(INDEX(Matches!$Y:$Y,MATCH(L537,Matches!$B:$B,0)),"-")</f>
        <v>-</v>
      </c>
      <c r="P537" s="42">
        <f t="shared" si="17"/>
        <v>0</v>
      </c>
      <c r="Q537" s="55" t="str">
        <f>IFERROR(INDEX('HT(Away) %'!K:K,MATCH(L537,'HT(Away) %'!$A:$A,0)),"-")</f>
        <v>-</v>
      </c>
      <c r="R537" s="55" t="str">
        <f>IFERROR(INDEX('HT(Away) %'!M:M,MATCH(L537,'HT(Away) %'!$A:$A,0)),"-")</f>
        <v>-</v>
      </c>
      <c r="S537" s="82" t="e">
        <f>IF(#REF! = "-", "-",IF(#REF! &gt;#REF!, "Casa Vence", IF(#REF! &lt;#REF!, "Fora Vence", "Jogo Parelho")))</f>
        <v>#REF!</v>
      </c>
      <c r="T537" s="82"/>
      <c r="U537" s="82"/>
      <c r="V537" s="82"/>
    </row>
    <row r="538" spans="3:22" ht="16.5" thickTop="1" thickBot="1" x14ac:dyDescent="0.3">
      <c r="C538" s="42" t="str">
        <f>IFERROR(INDEX(Jogos!A:A,MATCH(J538,Jogos!$J:$J,0)),"-")</f>
        <v>-</v>
      </c>
      <c r="D538" s="55" t="str">
        <f>IFERROR(INDEX('HT(Home) %'!M:M,MATCH(J538,'HT(Home) %'!$A:$A,0)),"-")</f>
        <v>-</v>
      </c>
      <c r="E538" s="55" t="str">
        <f>IFERROR(INDEX('HT(Home) %'!K:K,MATCH(J538,'HT(Home) %'!$A:$A,0)),"-")</f>
        <v>-</v>
      </c>
      <c r="F538" s="42">
        <f t="shared" si="16"/>
        <v>0</v>
      </c>
      <c r="G538" s="42" t="str">
        <f>IFERROR(INDEX(Matches!$N:$N,MATCH(J538,Matches!$B:$B,0)),"-")</f>
        <v>-</v>
      </c>
      <c r="H538" s="42" t="str">
        <f>IFERROR(INDEX(Matches!$O:$O,MATCH(J538,Matches!$B:$B,0)),"-")</f>
        <v>-</v>
      </c>
      <c r="I538" s="42" t="str">
        <f>IFERROR(INDEX(Matches!$P:$P,MATCH(J538,Matches!$B:$B,0)),"-")</f>
        <v>-</v>
      </c>
      <c r="J538" s="42" t="e">
        <f>INDEX(Jogos[[#This Row],[Column1]],1.8)</f>
        <v>#VALUE!</v>
      </c>
      <c r="K538" s="61" t="e">
        <f>INDEX(Jogos[[#This Row],[2]],1.8)</f>
        <v>#VALUE!</v>
      </c>
      <c r="L538" s="42" t="e">
        <f>INDEX(Jogos[[#This Row],[3]],1.8)</f>
        <v>#VALUE!</v>
      </c>
      <c r="M538" s="42" t="str">
        <f>IFERROR(INDEX(Matches!$W:$W,MATCH(L538,Matches!$B:$B,0)),"-")</f>
        <v>-</v>
      </c>
      <c r="N538" s="42" t="str">
        <f>IFERROR(INDEX(Matches!$X:$X,MATCH(L538,Matches!$B:$B,0)),"-")</f>
        <v>-</v>
      </c>
      <c r="O538" s="42" t="str">
        <f>IFERROR(INDEX(Matches!$Y:$Y,MATCH(L538,Matches!$B:$B,0)),"-")</f>
        <v>-</v>
      </c>
      <c r="P538" s="42">
        <f t="shared" si="17"/>
        <v>0</v>
      </c>
      <c r="Q538" s="55" t="str">
        <f>IFERROR(INDEX('HT(Away) %'!K:K,MATCH(L538,'HT(Away) %'!$A:$A,0)),"-")</f>
        <v>-</v>
      </c>
      <c r="R538" s="55" t="str">
        <f>IFERROR(INDEX('HT(Away) %'!M:M,MATCH(L538,'HT(Away) %'!$A:$A,0)),"-")</f>
        <v>-</v>
      </c>
      <c r="S538" s="82" t="e">
        <f>IF(#REF! = "-", "-",IF(#REF! &gt;#REF!, "Casa Vence", IF(#REF! &lt;#REF!, "Fora Vence", "Jogo Parelho")))</f>
        <v>#REF!</v>
      </c>
      <c r="T538" s="82"/>
      <c r="U538" s="82"/>
      <c r="V538" s="82"/>
    </row>
    <row r="539" spans="3:22" ht="16.5" thickTop="1" thickBot="1" x14ac:dyDescent="0.3">
      <c r="C539" s="42" t="str">
        <f>IFERROR(INDEX(Jogos!A:A,MATCH(J539,Jogos!$J:$J,0)),"-")</f>
        <v>-</v>
      </c>
      <c r="D539" s="55" t="str">
        <f>IFERROR(INDEX('HT(Home) %'!M:M,MATCH(J539,'HT(Home) %'!$A:$A,0)),"-")</f>
        <v>-</v>
      </c>
      <c r="E539" s="55" t="str">
        <f>IFERROR(INDEX('HT(Home) %'!K:K,MATCH(J539,'HT(Home) %'!$A:$A,0)),"-")</f>
        <v>-</v>
      </c>
      <c r="F539" s="42">
        <f t="shared" si="16"/>
        <v>0</v>
      </c>
      <c r="G539" s="42" t="str">
        <f>IFERROR(INDEX(Matches!$N:$N,MATCH(J539,Matches!$B:$B,0)),"-")</f>
        <v>-</v>
      </c>
      <c r="H539" s="42" t="str">
        <f>IFERROR(INDEX(Matches!$O:$O,MATCH(J539,Matches!$B:$B,0)),"-")</f>
        <v>-</v>
      </c>
      <c r="I539" s="42" t="str">
        <f>IFERROR(INDEX(Matches!$P:$P,MATCH(J539,Matches!$B:$B,0)),"-")</f>
        <v>-</v>
      </c>
      <c r="J539" s="42" t="e">
        <f>INDEX(Jogos[[#This Row],[Column1]],1.8)</f>
        <v>#VALUE!</v>
      </c>
      <c r="K539" s="61" t="e">
        <f>INDEX(Jogos[[#This Row],[2]],1.8)</f>
        <v>#VALUE!</v>
      </c>
      <c r="L539" s="42" t="e">
        <f>INDEX(Jogos[[#This Row],[3]],1.8)</f>
        <v>#VALUE!</v>
      </c>
      <c r="M539" s="42" t="str">
        <f>IFERROR(INDEX(Matches!$W:$W,MATCH(L539,Matches!$B:$B,0)),"-")</f>
        <v>-</v>
      </c>
      <c r="N539" s="42" t="str">
        <f>IFERROR(INDEX(Matches!$X:$X,MATCH(L539,Matches!$B:$B,0)),"-")</f>
        <v>-</v>
      </c>
      <c r="O539" s="42" t="str">
        <f>IFERROR(INDEX(Matches!$Y:$Y,MATCH(L539,Matches!$B:$B,0)),"-")</f>
        <v>-</v>
      </c>
      <c r="P539" s="42">
        <f t="shared" si="17"/>
        <v>0</v>
      </c>
      <c r="Q539" s="55" t="str">
        <f>IFERROR(INDEX('HT(Away) %'!K:K,MATCH(L539,'HT(Away) %'!$A:$A,0)),"-")</f>
        <v>-</v>
      </c>
      <c r="R539" s="55" t="str">
        <f>IFERROR(INDEX('HT(Away) %'!M:M,MATCH(L539,'HT(Away) %'!$A:$A,0)),"-")</f>
        <v>-</v>
      </c>
      <c r="S539" s="82" t="e">
        <f>IF(#REF! = "-", "-",IF(#REF! &gt;#REF!, "Casa Vence", IF(#REF! &lt;#REF!, "Fora Vence", "Jogo Parelho")))</f>
        <v>#REF!</v>
      </c>
      <c r="T539" s="82"/>
      <c r="U539" s="82"/>
      <c r="V539" s="82"/>
    </row>
    <row r="540" spans="3:22" ht="16.5" thickTop="1" thickBot="1" x14ac:dyDescent="0.3">
      <c r="C540" s="42" t="str">
        <f>IFERROR(INDEX(Jogos!A:A,MATCH(J540,Jogos!$J:$J,0)),"-")</f>
        <v>-</v>
      </c>
      <c r="D540" s="55" t="str">
        <f>IFERROR(INDEX('HT(Home) %'!M:M,MATCH(J540,'HT(Home) %'!$A:$A,0)),"-")</f>
        <v>-</v>
      </c>
      <c r="E540" s="55" t="str">
        <f>IFERROR(INDEX('HT(Home) %'!K:K,MATCH(J540,'HT(Home) %'!$A:$A,0)),"-")</f>
        <v>-</v>
      </c>
      <c r="F540" s="42">
        <f t="shared" si="16"/>
        <v>0</v>
      </c>
      <c r="G540" s="42" t="str">
        <f>IFERROR(INDEX(Matches!$N:$N,MATCH(J540,Matches!$B:$B,0)),"-")</f>
        <v>-</v>
      </c>
      <c r="H540" s="42" t="str">
        <f>IFERROR(INDEX(Matches!$O:$O,MATCH(J540,Matches!$B:$B,0)),"-")</f>
        <v>-</v>
      </c>
      <c r="I540" s="42" t="str">
        <f>IFERROR(INDEX(Matches!$P:$P,MATCH(J540,Matches!$B:$B,0)),"-")</f>
        <v>-</v>
      </c>
      <c r="J540" s="42" t="e">
        <f>INDEX(Jogos[[#This Row],[Column1]],1.8)</f>
        <v>#VALUE!</v>
      </c>
      <c r="K540" s="61" t="e">
        <f>INDEX(Jogos[[#This Row],[2]],1.8)</f>
        <v>#VALUE!</v>
      </c>
      <c r="L540" s="42" t="e">
        <f>INDEX(Jogos[[#This Row],[3]],1.8)</f>
        <v>#VALUE!</v>
      </c>
      <c r="M540" s="42" t="str">
        <f>IFERROR(INDEX(Matches!$W:$W,MATCH(L540,Matches!$B:$B,0)),"-")</f>
        <v>-</v>
      </c>
      <c r="N540" s="42" t="str">
        <f>IFERROR(INDEX(Matches!$X:$X,MATCH(L540,Matches!$B:$B,0)),"-")</f>
        <v>-</v>
      </c>
      <c r="O540" s="42" t="str">
        <f>IFERROR(INDEX(Matches!$Y:$Y,MATCH(L540,Matches!$B:$B,0)),"-")</f>
        <v>-</v>
      </c>
      <c r="P540" s="42">
        <f t="shared" si="17"/>
        <v>0</v>
      </c>
      <c r="Q540" s="55" t="str">
        <f>IFERROR(INDEX('HT(Away) %'!K:K,MATCH(L540,'HT(Away) %'!$A:$A,0)),"-")</f>
        <v>-</v>
      </c>
      <c r="R540" s="55" t="str">
        <f>IFERROR(INDEX('HT(Away) %'!M:M,MATCH(L540,'HT(Away) %'!$A:$A,0)),"-")</f>
        <v>-</v>
      </c>
      <c r="S540" s="82" t="e">
        <f>IF(#REF! = "-", "-",IF(#REF! &gt;#REF!, "Casa Vence", IF(#REF! &lt;#REF!, "Fora Vence", "Jogo Parelho")))</f>
        <v>#REF!</v>
      </c>
      <c r="T540" s="82"/>
      <c r="U540" s="82"/>
      <c r="V540" s="82"/>
    </row>
    <row r="541" spans="3:22" ht="16.5" thickTop="1" thickBot="1" x14ac:dyDescent="0.3">
      <c r="C541" s="42" t="str">
        <f>IFERROR(INDEX(Jogos!A:A,MATCH(J541,Jogos!$J:$J,0)),"-")</f>
        <v>-</v>
      </c>
      <c r="D541" s="55" t="str">
        <f>IFERROR(INDEX('HT(Home) %'!M:M,MATCH(J541,'HT(Home) %'!$A:$A,0)),"-")</f>
        <v>-</v>
      </c>
      <c r="E541" s="55" t="str">
        <f>IFERROR(INDEX('HT(Home) %'!K:K,MATCH(J541,'HT(Home) %'!$A:$A,0)),"-")</f>
        <v>-</v>
      </c>
      <c r="F541" s="42">
        <f t="shared" si="16"/>
        <v>0</v>
      </c>
      <c r="G541" s="42" t="str">
        <f>IFERROR(INDEX(Matches!$N:$N,MATCH(J541,Matches!$B:$B,0)),"-")</f>
        <v>-</v>
      </c>
      <c r="H541" s="42" t="str">
        <f>IFERROR(INDEX(Matches!$O:$O,MATCH(J541,Matches!$B:$B,0)),"-")</f>
        <v>-</v>
      </c>
      <c r="I541" s="42" t="str">
        <f>IFERROR(INDEX(Matches!$P:$P,MATCH(J541,Matches!$B:$B,0)),"-")</f>
        <v>-</v>
      </c>
      <c r="J541" s="42" t="e">
        <f>INDEX(Jogos[[#This Row],[Column1]],1.8)</f>
        <v>#VALUE!</v>
      </c>
      <c r="K541" s="61" t="e">
        <f>INDEX(Jogos[[#This Row],[2]],1.8)</f>
        <v>#VALUE!</v>
      </c>
      <c r="L541" s="42" t="e">
        <f>INDEX(Jogos[[#This Row],[3]],1.8)</f>
        <v>#VALUE!</v>
      </c>
      <c r="M541" s="42" t="str">
        <f>IFERROR(INDEX(Matches!$W:$W,MATCH(L541,Matches!$B:$B,0)),"-")</f>
        <v>-</v>
      </c>
      <c r="N541" s="42" t="str">
        <f>IFERROR(INDEX(Matches!$X:$X,MATCH(L541,Matches!$B:$B,0)),"-")</f>
        <v>-</v>
      </c>
      <c r="O541" s="42" t="str">
        <f>IFERROR(INDEX(Matches!$Y:$Y,MATCH(L541,Matches!$B:$B,0)),"-")</f>
        <v>-</v>
      </c>
      <c r="P541" s="42">
        <f t="shared" si="17"/>
        <v>0</v>
      </c>
      <c r="Q541" s="55" t="str">
        <f>IFERROR(INDEX('HT(Away) %'!K:K,MATCH(L541,'HT(Away) %'!$A:$A,0)),"-")</f>
        <v>-</v>
      </c>
      <c r="R541" s="55" t="str">
        <f>IFERROR(INDEX('HT(Away) %'!M:M,MATCH(L541,'HT(Away) %'!$A:$A,0)),"-")</f>
        <v>-</v>
      </c>
      <c r="S541" s="82" t="e">
        <f>IF(#REF! = "-", "-",IF(#REF! &gt;#REF!, "Casa Vence", IF(#REF! &lt;#REF!, "Fora Vence", "Jogo Parelho")))</f>
        <v>#REF!</v>
      </c>
      <c r="T541" s="82"/>
      <c r="U541" s="82"/>
      <c r="V541" s="82"/>
    </row>
    <row r="542" spans="3:22" ht="16.5" thickTop="1" thickBot="1" x14ac:dyDescent="0.3">
      <c r="C542" s="42" t="str">
        <f>IFERROR(INDEX(Jogos!A:A,MATCH(J542,Jogos!$J:$J,0)),"-")</f>
        <v>-</v>
      </c>
      <c r="D542" s="55" t="str">
        <f>IFERROR(INDEX('HT(Home) %'!M:M,MATCH(J542,'HT(Home) %'!$A:$A,0)),"-")</f>
        <v>-</v>
      </c>
      <c r="E542" s="55" t="str">
        <f>IFERROR(INDEX('HT(Home) %'!K:K,MATCH(J542,'HT(Home) %'!$A:$A,0)),"-")</f>
        <v>-</v>
      </c>
      <c r="F542" s="42">
        <f t="shared" si="16"/>
        <v>0</v>
      </c>
      <c r="G542" s="42" t="str">
        <f>IFERROR(INDEX(Matches!$N:$N,MATCH(J542,Matches!$B:$B,0)),"-")</f>
        <v>-</v>
      </c>
      <c r="H542" s="42" t="str">
        <f>IFERROR(INDEX(Matches!$O:$O,MATCH(J542,Matches!$B:$B,0)),"-")</f>
        <v>-</v>
      </c>
      <c r="I542" s="42" t="str">
        <f>IFERROR(INDEX(Matches!$P:$P,MATCH(J542,Matches!$B:$B,0)),"-")</f>
        <v>-</v>
      </c>
      <c r="J542" s="42" t="e">
        <f>INDEX(Jogos[[#This Row],[Column1]],1.8)</f>
        <v>#VALUE!</v>
      </c>
      <c r="K542" s="61" t="e">
        <f>INDEX(Jogos[[#This Row],[2]],1.8)</f>
        <v>#VALUE!</v>
      </c>
      <c r="L542" s="42" t="e">
        <f>INDEX(Jogos[[#This Row],[3]],1.8)</f>
        <v>#VALUE!</v>
      </c>
      <c r="M542" s="42" t="str">
        <f>IFERROR(INDEX(Matches!$W:$W,MATCH(L542,Matches!$B:$B,0)),"-")</f>
        <v>-</v>
      </c>
      <c r="N542" s="42" t="str">
        <f>IFERROR(INDEX(Matches!$X:$X,MATCH(L542,Matches!$B:$B,0)),"-")</f>
        <v>-</v>
      </c>
      <c r="O542" s="42" t="str">
        <f>IFERROR(INDEX(Matches!$Y:$Y,MATCH(L542,Matches!$B:$B,0)),"-")</f>
        <v>-</v>
      </c>
      <c r="P542" s="42">
        <f t="shared" si="17"/>
        <v>0</v>
      </c>
      <c r="Q542" s="55" t="str">
        <f>IFERROR(INDEX('HT(Away) %'!K:K,MATCH(L542,'HT(Away) %'!$A:$A,0)),"-")</f>
        <v>-</v>
      </c>
      <c r="R542" s="55" t="str">
        <f>IFERROR(INDEX('HT(Away) %'!M:M,MATCH(L542,'HT(Away) %'!$A:$A,0)),"-")</f>
        <v>-</v>
      </c>
      <c r="S542" s="82" t="e">
        <f>IF(#REF! = "-", "-",IF(#REF! &gt;#REF!, "Casa Vence", IF(#REF! &lt;#REF!, "Fora Vence", "Jogo Parelho")))</f>
        <v>#REF!</v>
      </c>
      <c r="T542" s="82"/>
      <c r="U542" s="82"/>
      <c r="V542" s="82"/>
    </row>
    <row r="543" spans="3:22" ht="16.5" thickTop="1" thickBot="1" x14ac:dyDescent="0.3">
      <c r="C543" s="42" t="str">
        <f>IFERROR(INDEX(Jogos!A:A,MATCH(J543,Jogos!$J:$J,0)),"-")</f>
        <v>-</v>
      </c>
      <c r="D543" s="55" t="str">
        <f>IFERROR(INDEX('HT(Home) %'!M:M,MATCH(J543,'HT(Home) %'!$A:$A,0)),"-")</f>
        <v>-</v>
      </c>
      <c r="E543" s="55" t="str">
        <f>IFERROR(INDEX('HT(Home) %'!K:K,MATCH(J543,'HT(Home) %'!$A:$A,0)),"-")</f>
        <v>-</v>
      </c>
      <c r="F543" s="42">
        <f t="shared" si="16"/>
        <v>0</v>
      </c>
      <c r="G543" s="42" t="str">
        <f>IFERROR(INDEX(Matches!$N:$N,MATCH(J543,Matches!$B:$B,0)),"-")</f>
        <v>-</v>
      </c>
      <c r="H543" s="42" t="str">
        <f>IFERROR(INDEX(Matches!$O:$O,MATCH(J543,Matches!$B:$B,0)),"-")</f>
        <v>-</v>
      </c>
      <c r="I543" s="42" t="str">
        <f>IFERROR(INDEX(Matches!$P:$P,MATCH(J543,Matches!$B:$B,0)),"-")</f>
        <v>-</v>
      </c>
      <c r="J543" s="42" t="e">
        <f>INDEX(Jogos[[#This Row],[Column1]],1.8)</f>
        <v>#VALUE!</v>
      </c>
      <c r="K543" s="61" t="e">
        <f>INDEX(Jogos[[#This Row],[2]],1.8)</f>
        <v>#VALUE!</v>
      </c>
      <c r="L543" s="42" t="e">
        <f>INDEX(Jogos[[#This Row],[3]],1.8)</f>
        <v>#VALUE!</v>
      </c>
      <c r="M543" s="42" t="str">
        <f>IFERROR(INDEX(Matches!$W:$W,MATCH(L543,Matches!$B:$B,0)),"-")</f>
        <v>-</v>
      </c>
      <c r="N543" s="42" t="str">
        <f>IFERROR(INDEX(Matches!$X:$X,MATCH(L543,Matches!$B:$B,0)),"-")</f>
        <v>-</v>
      </c>
      <c r="O543" s="42" t="str">
        <f>IFERROR(INDEX(Matches!$Y:$Y,MATCH(L543,Matches!$B:$B,0)),"-")</f>
        <v>-</v>
      </c>
      <c r="P543" s="42">
        <f t="shared" si="17"/>
        <v>0</v>
      </c>
      <c r="Q543" s="55" t="str">
        <f>IFERROR(INDEX('HT(Away) %'!K:K,MATCH(L543,'HT(Away) %'!$A:$A,0)),"-")</f>
        <v>-</v>
      </c>
      <c r="R543" s="55" t="str">
        <f>IFERROR(INDEX('HT(Away) %'!M:M,MATCH(L543,'HT(Away) %'!$A:$A,0)),"-")</f>
        <v>-</v>
      </c>
      <c r="S543" s="82" t="e">
        <f>IF(#REF! = "-", "-",IF(#REF! &gt;#REF!, "Casa Vence", IF(#REF! &lt;#REF!, "Fora Vence", "Jogo Parelho")))</f>
        <v>#REF!</v>
      </c>
      <c r="T543" s="82"/>
      <c r="U543" s="82"/>
      <c r="V543" s="82"/>
    </row>
    <row r="544" spans="3:22" ht="16.5" thickTop="1" thickBot="1" x14ac:dyDescent="0.3">
      <c r="C544" s="42" t="str">
        <f>IFERROR(INDEX(Jogos!A:A,MATCH(J544,Jogos!$J:$J,0)),"-")</f>
        <v>-</v>
      </c>
      <c r="D544" s="55" t="str">
        <f>IFERROR(INDEX('HT(Home) %'!M:M,MATCH(J544,'HT(Home) %'!$A:$A,0)),"-")</f>
        <v>-</v>
      </c>
      <c r="E544" s="55" t="str">
        <f>IFERROR(INDEX('HT(Home) %'!K:K,MATCH(J544,'HT(Home) %'!$A:$A,0)),"-")</f>
        <v>-</v>
      </c>
      <c r="F544" s="42">
        <f t="shared" si="16"/>
        <v>0</v>
      </c>
      <c r="G544" s="42" t="str">
        <f>IFERROR(INDEX(Matches!$N:$N,MATCH(J544,Matches!$B:$B,0)),"-")</f>
        <v>-</v>
      </c>
      <c r="H544" s="42" t="str">
        <f>IFERROR(INDEX(Matches!$O:$O,MATCH(J544,Matches!$B:$B,0)),"-")</f>
        <v>-</v>
      </c>
      <c r="I544" s="42" t="str">
        <f>IFERROR(INDEX(Matches!$P:$P,MATCH(J544,Matches!$B:$B,0)),"-")</f>
        <v>-</v>
      </c>
      <c r="J544" s="42" t="e">
        <f>INDEX(Jogos[[#This Row],[Column1]],1.8)</f>
        <v>#VALUE!</v>
      </c>
      <c r="K544" s="61" t="e">
        <f>INDEX(Jogos[[#This Row],[2]],1.8)</f>
        <v>#VALUE!</v>
      </c>
      <c r="L544" s="42" t="e">
        <f>INDEX(Jogos[[#This Row],[3]],1.8)</f>
        <v>#VALUE!</v>
      </c>
      <c r="M544" s="42" t="str">
        <f>IFERROR(INDEX(Matches!$W:$W,MATCH(L544,Matches!$B:$B,0)),"-")</f>
        <v>-</v>
      </c>
      <c r="N544" s="42" t="str">
        <f>IFERROR(INDEX(Matches!$X:$X,MATCH(L544,Matches!$B:$B,0)),"-")</f>
        <v>-</v>
      </c>
      <c r="O544" s="42" t="str">
        <f>IFERROR(INDEX(Matches!$Y:$Y,MATCH(L544,Matches!$B:$B,0)),"-")</f>
        <v>-</v>
      </c>
      <c r="P544" s="42">
        <f t="shared" si="17"/>
        <v>0</v>
      </c>
      <c r="Q544" s="55" t="str">
        <f>IFERROR(INDEX('HT(Away) %'!K:K,MATCH(L544,'HT(Away) %'!$A:$A,0)),"-")</f>
        <v>-</v>
      </c>
      <c r="R544" s="55" t="str">
        <f>IFERROR(INDEX('HT(Away) %'!M:M,MATCH(L544,'HT(Away) %'!$A:$A,0)),"-")</f>
        <v>-</v>
      </c>
      <c r="S544" s="82" t="e">
        <f>IF(#REF! = "-", "-",IF(#REF! &gt;#REF!, "Casa Vence", IF(#REF! &lt;#REF!, "Fora Vence", "Jogo Parelho")))</f>
        <v>#REF!</v>
      </c>
      <c r="T544" s="82"/>
      <c r="U544" s="82"/>
      <c r="V544" s="82"/>
    </row>
    <row r="545" spans="3:22" ht="16.5" thickTop="1" thickBot="1" x14ac:dyDescent="0.3">
      <c r="C545" s="42" t="str">
        <f>IFERROR(INDEX(Jogos!A:A,MATCH(J545,Jogos!$J:$J,0)),"-")</f>
        <v>-</v>
      </c>
      <c r="D545" s="55" t="str">
        <f>IFERROR(INDEX('HT(Home) %'!M:M,MATCH(J545,'HT(Home) %'!$A:$A,0)),"-")</f>
        <v>-</v>
      </c>
      <c r="E545" s="55" t="str">
        <f>IFERROR(INDEX('HT(Home) %'!K:K,MATCH(J545,'HT(Home) %'!$A:$A,0)),"-")</f>
        <v>-</v>
      </c>
      <c r="F545" s="42">
        <f t="shared" si="16"/>
        <v>0</v>
      </c>
      <c r="G545" s="42" t="str">
        <f>IFERROR(INDEX(Matches!$N:$N,MATCH(J545,Matches!$B:$B,0)),"-")</f>
        <v>-</v>
      </c>
      <c r="H545" s="42" t="str">
        <f>IFERROR(INDEX(Matches!$O:$O,MATCH(J545,Matches!$B:$B,0)),"-")</f>
        <v>-</v>
      </c>
      <c r="I545" s="42" t="str">
        <f>IFERROR(INDEX(Matches!$P:$P,MATCH(J545,Matches!$B:$B,0)),"-")</f>
        <v>-</v>
      </c>
      <c r="J545" s="42" t="e">
        <f>INDEX(Jogos[[#This Row],[Column1]],1.8)</f>
        <v>#VALUE!</v>
      </c>
      <c r="K545" s="61" t="e">
        <f>INDEX(Jogos[[#This Row],[2]],1.8)</f>
        <v>#VALUE!</v>
      </c>
      <c r="L545" s="42" t="e">
        <f>INDEX(Jogos[[#This Row],[3]],1.8)</f>
        <v>#VALUE!</v>
      </c>
      <c r="M545" s="42" t="str">
        <f>IFERROR(INDEX(Matches!$W:$W,MATCH(L545,Matches!$B:$B,0)),"-")</f>
        <v>-</v>
      </c>
      <c r="N545" s="42" t="str">
        <f>IFERROR(INDEX(Matches!$X:$X,MATCH(L545,Matches!$B:$B,0)),"-")</f>
        <v>-</v>
      </c>
      <c r="O545" s="42" t="str">
        <f>IFERROR(INDEX(Matches!$Y:$Y,MATCH(L545,Matches!$B:$B,0)),"-")</f>
        <v>-</v>
      </c>
      <c r="P545" s="42">
        <f t="shared" si="17"/>
        <v>0</v>
      </c>
      <c r="Q545" s="55" t="str">
        <f>IFERROR(INDEX('HT(Away) %'!K:K,MATCH(L545,'HT(Away) %'!$A:$A,0)),"-")</f>
        <v>-</v>
      </c>
      <c r="R545" s="55" t="str">
        <f>IFERROR(INDEX('HT(Away) %'!M:M,MATCH(L545,'HT(Away) %'!$A:$A,0)),"-")</f>
        <v>-</v>
      </c>
      <c r="S545" s="82" t="e">
        <f>IF(#REF! = "-", "-",IF(#REF! &gt;#REF!, "Casa Vence", IF(#REF! &lt;#REF!, "Fora Vence", "Jogo Parelho")))</f>
        <v>#REF!</v>
      </c>
      <c r="T545" s="82"/>
      <c r="U545" s="82"/>
      <c r="V545" s="82"/>
    </row>
    <row r="546" spans="3:22" ht="16.5" thickTop="1" thickBot="1" x14ac:dyDescent="0.3">
      <c r="C546" s="42" t="str">
        <f>IFERROR(INDEX(Jogos!A:A,MATCH(J546,Jogos!$J:$J,0)),"-")</f>
        <v>-</v>
      </c>
      <c r="D546" s="55" t="str">
        <f>IFERROR(INDEX('HT(Home) %'!M:M,MATCH(J546,'HT(Home) %'!$A:$A,0)),"-")</f>
        <v>-</v>
      </c>
      <c r="E546" s="55" t="str">
        <f>IFERROR(INDEX('HT(Home) %'!K:K,MATCH(J546,'HT(Home) %'!$A:$A,0)),"-")</f>
        <v>-</v>
      </c>
      <c r="F546" s="42">
        <f t="shared" si="16"/>
        <v>0</v>
      </c>
      <c r="G546" s="42" t="str">
        <f>IFERROR(INDEX(Matches!$N:$N,MATCH(J546,Matches!$B:$B,0)),"-")</f>
        <v>-</v>
      </c>
      <c r="H546" s="42" t="str">
        <f>IFERROR(INDEX(Matches!$O:$O,MATCH(J546,Matches!$B:$B,0)),"-")</f>
        <v>-</v>
      </c>
      <c r="I546" s="42" t="str">
        <f>IFERROR(INDEX(Matches!$P:$P,MATCH(J546,Matches!$B:$B,0)),"-")</f>
        <v>-</v>
      </c>
      <c r="J546" s="42" t="e">
        <f>INDEX(Jogos[[#This Row],[Column1]],1.8)</f>
        <v>#VALUE!</v>
      </c>
      <c r="K546" s="61" t="e">
        <f>INDEX(Jogos[[#This Row],[2]],1.8)</f>
        <v>#VALUE!</v>
      </c>
      <c r="L546" s="42" t="e">
        <f>INDEX(Jogos[[#This Row],[3]],1.8)</f>
        <v>#VALUE!</v>
      </c>
      <c r="M546" s="42" t="str">
        <f>IFERROR(INDEX(Matches!$W:$W,MATCH(L546,Matches!$B:$B,0)),"-")</f>
        <v>-</v>
      </c>
      <c r="N546" s="42" t="str">
        <f>IFERROR(INDEX(Matches!$X:$X,MATCH(L546,Matches!$B:$B,0)),"-")</f>
        <v>-</v>
      </c>
      <c r="O546" s="42" t="str">
        <f>IFERROR(INDEX(Matches!$Y:$Y,MATCH(L546,Matches!$B:$B,0)),"-")</f>
        <v>-</v>
      </c>
      <c r="P546" s="42">
        <f t="shared" si="17"/>
        <v>0</v>
      </c>
      <c r="Q546" s="55" t="str">
        <f>IFERROR(INDEX('HT(Away) %'!K:K,MATCH(L546,'HT(Away) %'!$A:$A,0)),"-")</f>
        <v>-</v>
      </c>
      <c r="R546" s="55" t="str">
        <f>IFERROR(INDEX('HT(Away) %'!M:M,MATCH(L546,'HT(Away) %'!$A:$A,0)),"-")</f>
        <v>-</v>
      </c>
      <c r="S546" s="82" t="e">
        <f>IF(#REF! = "-", "-",IF(#REF! &gt;#REF!, "Casa Vence", IF(#REF! &lt;#REF!, "Fora Vence", "Jogo Parelho")))</f>
        <v>#REF!</v>
      </c>
      <c r="T546" s="82"/>
      <c r="U546" s="82"/>
      <c r="V546" s="82"/>
    </row>
    <row r="547" spans="3:22" ht="16.5" thickTop="1" thickBot="1" x14ac:dyDescent="0.3">
      <c r="C547" s="42" t="str">
        <f>IFERROR(INDEX(Jogos!A:A,MATCH(J547,Jogos!$J:$J,0)),"-")</f>
        <v>-</v>
      </c>
      <c r="D547" s="55" t="str">
        <f>IFERROR(INDEX('HT(Home) %'!M:M,MATCH(J547,'HT(Home) %'!$A:$A,0)),"-")</f>
        <v>-</v>
      </c>
      <c r="E547" s="55" t="str">
        <f>IFERROR(INDEX('HT(Home) %'!K:K,MATCH(J547,'HT(Home) %'!$A:$A,0)),"-")</f>
        <v>-</v>
      </c>
      <c r="F547" s="42">
        <f t="shared" si="16"/>
        <v>0</v>
      </c>
      <c r="G547" s="42" t="str">
        <f>IFERROR(INDEX(Matches!$N:$N,MATCH(J547,Matches!$B:$B,0)),"-")</f>
        <v>-</v>
      </c>
      <c r="H547" s="42" t="str">
        <f>IFERROR(INDEX(Matches!$O:$O,MATCH(J547,Matches!$B:$B,0)),"-")</f>
        <v>-</v>
      </c>
      <c r="I547" s="42" t="str">
        <f>IFERROR(INDEX(Matches!$P:$P,MATCH(J547,Matches!$B:$B,0)),"-")</f>
        <v>-</v>
      </c>
      <c r="J547" s="42" t="e">
        <f>INDEX(Jogos[[#This Row],[Column1]],1.8)</f>
        <v>#VALUE!</v>
      </c>
      <c r="K547" s="61" t="e">
        <f>INDEX(Jogos[[#This Row],[2]],1.8)</f>
        <v>#VALUE!</v>
      </c>
      <c r="L547" s="42" t="e">
        <f>INDEX(Jogos[[#This Row],[3]],1.8)</f>
        <v>#VALUE!</v>
      </c>
      <c r="M547" s="42" t="str">
        <f>IFERROR(INDEX(Matches!$W:$W,MATCH(L547,Matches!$B:$B,0)),"-")</f>
        <v>-</v>
      </c>
      <c r="N547" s="42" t="str">
        <f>IFERROR(INDEX(Matches!$X:$X,MATCH(L547,Matches!$B:$B,0)),"-")</f>
        <v>-</v>
      </c>
      <c r="O547" s="42" t="str">
        <f>IFERROR(INDEX(Matches!$Y:$Y,MATCH(L547,Matches!$B:$B,0)),"-")</f>
        <v>-</v>
      </c>
      <c r="P547" s="42">
        <f t="shared" si="17"/>
        <v>0</v>
      </c>
      <c r="Q547" s="55" t="str">
        <f>IFERROR(INDEX('HT(Away) %'!K:K,MATCH(L547,'HT(Away) %'!$A:$A,0)),"-")</f>
        <v>-</v>
      </c>
      <c r="R547" s="55" t="str">
        <f>IFERROR(INDEX('HT(Away) %'!M:M,MATCH(L547,'HT(Away) %'!$A:$A,0)),"-")</f>
        <v>-</v>
      </c>
      <c r="S547" s="82" t="e">
        <f>IF(#REF! = "-", "-",IF(#REF! &gt;#REF!, "Casa Vence", IF(#REF! &lt;#REF!, "Fora Vence", "Jogo Parelho")))</f>
        <v>#REF!</v>
      </c>
      <c r="T547" s="82"/>
      <c r="U547" s="82"/>
      <c r="V547" s="82"/>
    </row>
    <row r="548" spans="3:22" ht="16.5" thickTop="1" thickBot="1" x14ac:dyDescent="0.3">
      <c r="C548" s="42" t="str">
        <f>IFERROR(INDEX(Jogos!A:A,MATCH(J548,Jogos!$J:$J,0)),"-")</f>
        <v>-</v>
      </c>
      <c r="D548" s="55" t="str">
        <f>IFERROR(INDEX('HT(Home) %'!M:M,MATCH(J548,'HT(Home) %'!$A:$A,0)),"-")</f>
        <v>-</v>
      </c>
      <c r="E548" s="55" t="str">
        <f>IFERROR(INDEX('HT(Home) %'!K:K,MATCH(J548,'HT(Home) %'!$A:$A,0)),"-")</f>
        <v>-</v>
      </c>
      <c r="F548" s="42">
        <f t="shared" si="16"/>
        <v>0</v>
      </c>
      <c r="G548" s="42" t="str">
        <f>IFERROR(INDEX(Matches!$N:$N,MATCH(J548,Matches!$B:$B,0)),"-")</f>
        <v>-</v>
      </c>
      <c r="H548" s="42" t="str">
        <f>IFERROR(INDEX(Matches!$O:$O,MATCH(J548,Matches!$B:$B,0)),"-")</f>
        <v>-</v>
      </c>
      <c r="I548" s="42" t="str">
        <f>IFERROR(INDEX(Matches!$P:$P,MATCH(J548,Matches!$B:$B,0)),"-")</f>
        <v>-</v>
      </c>
      <c r="J548" s="42" t="e">
        <f>INDEX(Jogos[[#This Row],[Column1]],1.8)</f>
        <v>#VALUE!</v>
      </c>
      <c r="K548" s="61" t="e">
        <f>INDEX(Jogos[[#This Row],[2]],1.8)</f>
        <v>#VALUE!</v>
      </c>
      <c r="L548" s="42" t="e">
        <f>INDEX(Jogos[[#This Row],[3]],1.8)</f>
        <v>#VALUE!</v>
      </c>
      <c r="M548" s="42" t="str">
        <f>IFERROR(INDEX(Matches!$W:$W,MATCH(L548,Matches!$B:$B,0)),"-")</f>
        <v>-</v>
      </c>
      <c r="N548" s="42" t="str">
        <f>IFERROR(INDEX(Matches!$X:$X,MATCH(L548,Matches!$B:$B,0)),"-")</f>
        <v>-</v>
      </c>
      <c r="O548" s="42" t="str">
        <f>IFERROR(INDEX(Matches!$Y:$Y,MATCH(L548,Matches!$B:$B,0)),"-")</f>
        <v>-</v>
      </c>
      <c r="P548" s="42">
        <f t="shared" si="17"/>
        <v>0</v>
      </c>
      <c r="Q548" s="55" t="str">
        <f>IFERROR(INDEX('HT(Away) %'!K:K,MATCH(L548,'HT(Away) %'!$A:$A,0)),"-")</f>
        <v>-</v>
      </c>
      <c r="R548" s="55" t="str">
        <f>IFERROR(INDEX('HT(Away) %'!M:M,MATCH(L548,'HT(Away) %'!$A:$A,0)),"-")</f>
        <v>-</v>
      </c>
      <c r="S548" s="82" t="e">
        <f>IF(#REF! = "-", "-",IF(#REF! &gt;#REF!, "Casa Vence", IF(#REF! &lt;#REF!, "Fora Vence", "Jogo Parelho")))</f>
        <v>#REF!</v>
      </c>
      <c r="T548" s="82"/>
      <c r="U548" s="82"/>
      <c r="V548" s="82"/>
    </row>
    <row r="549" spans="3:22" ht="16.5" thickTop="1" thickBot="1" x14ac:dyDescent="0.3">
      <c r="C549" s="42" t="str">
        <f>IFERROR(INDEX(Jogos!A:A,MATCH(J549,Jogos!$J:$J,0)),"-")</f>
        <v>-</v>
      </c>
      <c r="D549" s="55" t="str">
        <f>IFERROR(INDEX('HT(Home) %'!M:M,MATCH(J549,'HT(Home) %'!$A:$A,0)),"-")</f>
        <v>-</v>
      </c>
      <c r="E549" s="55" t="str">
        <f>IFERROR(INDEX('HT(Home) %'!K:K,MATCH(J549,'HT(Home) %'!$A:$A,0)),"-")</f>
        <v>-</v>
      </c>
      <c r="F549" s="42">
        <f t="shared" si="16"/>
        <v>0</v>
      </c>
      <c r="G549" s="42" t="str">
        <f>IFERROR(INDEX(Matches!$N:$N,MATCH(J549,Matches!$B:$B,0)),"-")</f>
        <v>-</v>
      </c>
      <c r="H549" s="42" t="str">
        <f>IFERROR(INDEX(Matches!$O:$O,MATCH(J549,Matches!$B:$B,0)),"-")</f>
        <v>-</v>
      </c>
      <c r="I549" s="42" t="str">
        <f>IFERROR(INDEX(Matches!$P:$P,MATCH(J549,Matches!$B:$B,0)),"-")</f>
        <v>-</v>
      </c>
      <c r="J549" s="42" t="e">
        <f>INDEX(Jogos[[#This Row],[Column1]],1.8)</f>
        <v>#VALUE!</v>
      </c>
      <c r="K549" s="61" t="e">
        <f>INDEX(Jogos[[#This Row],[2]],1.8)</f>
        <v>#VALUE!</v>
      </c>
      <c r="L549" s="42" t="e">
        <f>INDEX(Jogos[[#This Row],[3]],1.8)</f>
        <v>#VALUE!</v>
      </c>
      <c r="M549" s="42" t="str">
        <f>IFERROR(INDEX(Matches!$W:$W,MATCH(L549,Matches!$B:$B,0)),"-")</f>
        <v>-</v>
      </c>
      <c r="N549" s="42" t="str">
        <f>IFERROR(INDEX(Matches!$X:$X,MATCH(L549,Matches!$B:$B,0)),"-")</f>
        <v>-</v>
      </c>
      <c r="O549" s="42" t="str">
        <f>IFERROR(INDEX(Matches!$Y:$Y,MATCH(L549,Matches!$B:$B,0)),"-")</f>
        <v>-</v>
      </c>
      <c r="P549" s="42">
        <f t="shared" si="17"/>
        <v>0</v>
      </c>
      <c r="Q549" s="55" t="str">
        <f>IFERROR(INDEX('HT(Away) %'!K:K,MATCH(L549,'HT(Away) %'!$A:$A,0)),"-")</f>
        <v>-</v>
      </c>
      <c r="R549" s="55" t="str">
        <f>IFERROR(INDEX('HT(Away) %'!M:M,MATCH(L549,'HT(Away) %'!$A:$A,0)),"-")</f>
        <v>-</v>
      </c>
      <c r="S549" s="82" t="e">
        <f>IF(#REF! = "-", "-",IF(#REF! &gt;#REF!, "Casa Vence", IF(#REF! &lt;#REF!, "Fora Vence", "Jogo Parelho")))</f>
        <v>#REF!</v>
      </c>
      <c r="T549" s="82"/>
      <c r="U549" s="82"/>
      <c r="V549" s="82"/>
    </row>
    <row r="550" spans="3:22" ht="16.5" thickTop="1" thickBot="1" x14ac:dyDescent="0.3">
      <c r="C550" s="42" t="str">
        <f>IFERROR(INDEX(Jogos!A:A,MATCH(J550,Jogos!$J:$J,0)),"-")</f>
        <v>-</v>
      </c>
      <c r="D550" s="55" t="str">
        <f>IFERROR(INDEX('HT(Home) %'!M:M,MATCH(J550,'HT(Home) %'!$A:$A,0)),"-")</f>
        <v>-</v>
      </c>
      <c r="E550" s="55" t="str">
        <f>IFERROR(INDEX('HT(Home) %'!K:K,MATCH(J550,'HT(Home) %'!$A:$A,0)),"-")</f>
        <v>-</v>
      </c>
      <c r="F550" s="42">
        <f t="shared" si="16"/>
        <v>0</v>
      </c>
      <c r="G550" s="42" t="str">
        <f>IFERROR(INDEX(Matches!$N:$N,MATCH(J550,Matches!$B:$B,0)),"-")</f>
        <v>-</v>
      </c>
      <c r="H550" s="42" t="str">
        <f>IFERROR(INDEX(Matches!$O:$O,MATCH(J550,Matches!$B:$B,0)),"-")</f>
        <v>-</v>
      </c>
      <c r="I550" s="42" t="str">
        <f>IFERROR(INDEX(Matches!$P:$P,MATCH(J550,Matches!$B:$B,0)),"-")</f>
        <v>-</v>
      </c>
      <c r="J550" s="42" t="e">
        <f>INDEX(Jogos[[#This Row],[Column1]],1.8)</f>
        <v>#VALUE!</v>
      </c>
      <c r="K550" s="61" t="e">
        <f>INDEX(Jogos[[#This Row],[2]],1.8)</f>
        <v>#VALUE!</v>
      </c>
      <c r="L550" s="42" t="e">
        <f>INDEX(Jogos[[#This Row],[3]],1.8)</f>
        <v>#VALUE!</v>
      </c>
      <c r="M550" s="42" t="str">
        <f>IFERROR(INDEX(Matches!$W:$W,MATCH(L550,Matches!$B:$B,0)),"-")</f>
        <v>-</v>
      </c>
      <c r="N550" s="42" t="str">
        <f>IFERROR(INDEX(Matches!$X:$X,MATCH(L550,Matches!$B:$B,0)),"-")</f>
        <v>-</v>
      </c>
      <c r="O550" s="42" t="str">
        <f>IFERROR(INDEX(Matches!$Y:$Y,MATCH(L550,Matches!$B:$B,0)),"-")</f>
        <v>-</v>
      </c>
      <c r="P550" s="42">
        <f t="shared" si="17"/>
        <v>0</v>
      </c>
      <c r="Q550" s="55" t="str">
        <f>IFERROR(INDEX('HT(Away) %'!K:K,MATCH(L550,'HT(Away) %'!$A:$A,0)),"-")</f>
        <v>-</v>
      </c>
      <c r="R550" s="55" t="str">
        <f>IFERROR(INDEX('HT(Away) %'!M:M,MATCH(L550,'HT(Away) %'!$A:$A,0)),"-")</f>
        <v>-</v>
      </c>
      <c r="S550" s="82" t="e">
        <f>IF(#REF! = "-", "-",IF(#REF! &gt;#REF!, "Casa Vence", IF(#REF! &lt;#REF!, "Fora Vence", "Jogo Parelho")))</f>
        <v>#REF!</v>
      </c>
      <c r="T550" s="82"/>
      <c r="U550" s="82"/>
      <c r="V550" s="82"/>
    </row>
    <row r="551" spans="3:22" ht="16.5" thickTop="1" thickBot="1" x14ac:dyDescent="0.3">
      <c r="C551" s="42" t="str">
        <f>IFERROR(INDEX(Jogos!A:A,MATCH(J551,Jogos!$J:$J,0)),"-")</f>
        <v>-</v>
      </c>
      <c r="D551" s="55" t="str">
        <f>IFERROR(INDEX('HT(Home) %'!M:M,MATCH(J551,'HT(Home) %'!$A:$A,0)),"-")</f>
        <v>-</v>
      </c>
      <c r="E551" s="55" t="str">
        <f>IFERROR(INDEX('HT(Home) %'!K:K,MATCH(J551,'HT(Home) %'!$A:$A,0)),"-")</f>
        <v>-</v>
      </c>
      <c r="F551" s="42">
        <f t="shared" si="16"/>
        <v>0</v>
      </c>
      <c r="G551" s="42" t="str">
        <f>IFERROR(INDEX(Matches!$N:$N,MATCH(J551,Matches!$B:$B,0)),"-")</f>
        <v>-</v>
      </c>
      <c r="H551" s="42" t="str">
        <f>IFERROR(INDEX(Matches!$O:$O,MATCH(J551,Matches!$B:$B,0)),"-")</f>
        <v>-</v>
      </c>
      <c r="I551" s="42" t="str">
        <f>IFERROR(INDEX(Matches!$P:$P,MATCH(J551,Matches!$B:$B,0)),"-")</f>
        <v>-</v>
      </c>
      <c r="J551" s="42" t="e">
        <f>INDEX(Jogos[[#This Row],[Column1]],1.8)</f>
        <v>#VALUE!</v>
      </c>
      <c r="K551" s="61" t="e">
        <f>INDEX(Jogos[[#This Row],[2]],1.8)</f>
        <v>#VALUE!</v>
      </c>
      <c r="L551" s="42" t="e">
        <f>INDEX(Jogos[[#This Row],[3]],1.8)</f>
        <v>#VALUE!</v>
      </c>
      <c r="M551" s="42" t="str">
        <f>IFERROR(INDEX(Matches!$W:$W,MATCH(L551,Matches!$B:$B,0)),"-")</f>
        <v>-</v>
      </c>
      <c r="N551" s="42" t="str">
        <f>IFERROR(INDEX(Matches!$X:$X,MATCH(L551,Matches!$B:$B,0)),"-")</f>
        <v>-</v>
      </c>
      <c r="O551" s="42" t="str">
        <f>IFERROR(INDEX(Matches!$Y:$Y,MATCH(L551,Matches!$B:$B,0)),"-")</f>
        <v>-</v>
      </c>
      <c r="P551" s="42">
        <f t="shared" si="17"/>
        <v>0</v>
      </c>
      <c r="Q551" s="55" t="str">
        <f>IFERROR(INDEX('HT(Away) %'!K:K,MATCH(L551,'HT(Away) %'!$A:$A,0)),"-")</f>
        <v>-</v>
      </c>
      <c r="R551" s="55" t="str">
        <f>IFERROR(INDEX('HT(Away) %'!M:M,MATCH(L551,'HT(Away) %'!$A:$A,0)),"-")</f>
        <v>-</v>
      </c>
      <c r="S551" s="82" t="e">
        <f>IF(#REF! = "-", "-",IF(#REF! &gt;#REF!, "Casa Vence", IF(#REF! &lt;#REF!, "Fora Vence", "Jogo Parelho")))</f>
        <v>#REF!</v>
      </c>
      <c r="T551" s="82"/>
      <c r="U551" s="82"/>
      <c r="V551" s="82"/>
    </row>
    <row r="552" spans="3:22" ht="16.5" thickTop="1" thickBot="1" x14ac:dyDescent="0.3">
      <c r="C552" s="42" t="str">
        <f>IFERROR(INDEX(Jogos!A:A,MATCH(J552,Jogos!$J:$J,0)),"-")</f>
        <v>-</v>
      </c>
      <c r="D552" s="55" t="str">
        <f>IFERROR(INDEX('HT(Home) %'!M:M,MATCH(J552,'HT(Home) %'!$A:$A,0)),"-")</f>
        <v>-</v>
      </c>
      <c r="E552" s="55" t="str">
        <f>IFERROR(INDEX('HT(Home) %'!K:K,MATCH(J552,'HT(Home) %'!$A:$A,0)),"-")</f>
        <v>-</v>
      </c>
      <c r="F552" s="42">
        <f t="shared" si="16"/>
        <v>0</v>
      </c>
      <c r="G552" s="42" t="str">
        <f>IFERROR(INDEX(Matches!$N:$N,MATCH(J552,Matches!$B:$B,0)),"-")</f>
        <v>-</v>
      </c>
      <c r="H552" s="42" t="str">
        <f>IFERROR(INDEX(Matches!$O:$O,MATCH(J552,Matches!$B:$B,0)),"-")</f>
        <v>-</v>
      </c>
      <c r="I552" s="42" t="str">
        <f>IFERROR(INDEX(Matches!$P:$P,MATCH(J552,Matches!$B:$B,0)),"-")</f>
        <v>-</v>
      </c>
      <c r="J552" s="42" t="e">
        <f>INDEX(Jogos[[#This Row],[Column1]],1.8)</f>
        <v>#VALUE!</v>
      </c>
      <c r="K552" s="61" t="e">
        <f>INDEX(Jogos[[#This Row],[2]],1.8)</f>
        <v>#VALUE!</v>
      </c>
      <c r="L552" s="42" t="e">
        <f>INDEX(Jogos[[#This Row],[3]],1.8)</f>
        <v>#VALUE!</v>
      </c>
      <c r="M552" s="42" t="str">
        <f>IFERROR(INDEX(Matches!$W:$W,MATCH(L552,Matches!$B:$B,0)),"-")</f>
        <v>-</v>
      </c>
      <c r="N552" s="42" t="str">
        <f>IFERROR(INDEX(Matches!$X:$X,MATCH(L552,Matches!$B:$B,0)),"-")</f>
        <v>-</v>
      </c>
      <c r="O552" s="42" t="str">
        <f>IFERROR(INDEX(Matches!$Y:$Y,MATCH(L552,Matches!$B:$B,0)),"-")</f>
        <v>-</v>
      </c>
      <c r="P552" s="42">
        <f t="shared" si="17"/>
        <v>0</v>
      </c>
      <c r="Q552" s="55" t="str">
        <f>IFERROR(INDEX('HT(Away) %'!K:K,MATCH(L552,'HT(Away) %'!$A:$A,0)),"-")</f>
        <v>-</v>
      </c>
      <c r="R552" s="55" t="str">
        <f>IFERROR(INDEX('HT(Away) %'!M:M,MATCH(L552,'HT(Away) %'!$A:$A,0)),"-")</f>
        <v>-</v>
      </c>
      <c r="S552" s="82" t="e">
        <f>IF(#REF! = "-", "-",IF(#REF! &gt;#REF!, "Casa Vence", IF(#REF! &lt;#REF!, "Fora Vence", "Jogo Parelho")))</f>
        <v>#REF!</v>
      </c>
      <c r="T552" s="82"/>
      <c r="U552" s="82"/>
      <c r="V552" s="82"/>
    </row>
    <row r="553" spans="3:22" ht="16.5" thickTop="1" thickBot="1" x14ac:dyDescent="0.3">
      <c r="C553" s="42" t="str">
        <f>IFERROR(INDEX(Jogos!A:A,MATCH(J553,Jogos!$J:$J,0)),"-")</f>
        <v>-</v>
      </c>
      <c r="D553" s="55" t="str">
        <f>IFERROR(INDEX('HT(Home) %'!M:M,MATCH(J553,'HT(Home) %'!$A:$A,0)),"-")</f>
        <v>-</v>
      </c>
      <c r="E553" s="55" t="str">
        <f>IFERROR(INDEX('HT(Home) %'!K:K,MATCH(J553,'HT(Home) %'!$A:$A,0)),"-")</f>
        <v>-</v>
      </c>
      <c r="F553" s="42">
        <f t="shared" si="16"/>
        <v>0</v>
      </c>
      <c r="G553" s="42" t="str">
        <f>IFERROR(INDEX(Matches!$N:$N,MATCH(J553,Matches!$B:$B,0)),"-")</f>
        <v>-</v>
      </c>
      <c r="H553" s="42" t="str">
        <f>IFERROR(INDEX(Matches!$O:$O,MATCH(J553,Matches!$B:$B,0)),"-")</f>
        <v>-</v>
      </c>
      <c r="I553" s="42" t="str">
        <f>IFERROR(INDEX(Matches!$P:$P,MATCH(J553,Matches!$B:$B,0)),"-")</f>
        <v>-</v>
      </c>
      <c r="J553" s="42" t="e">
        <f>INDEX(Jogos[[#This Row],[Column1]],1.8)</f>
        <v>#VALUE!</v>
      </c>
      <c r="K553" s="61" t="e">
        <f>INDEX(Jogos[[#This Row],[2]],1.8)</f>
        <v>#VALUE!</v>
      </c>
      <c r="L553" s="42" t="e">
        <f>INDEX(Jogos[[#This Row],[3]],1.8)</f>
        <v>#VALUE!</v>
      </c>
      <c r="M553" s="42" t="str">
        <f>IFERROR(INDEX(Matches!$W:$W,MATCH(L553,Matches!$B:$B,0)),"-")</f>
        <v>-</v>
      </c>
      <c r="N553" s="42" t="str">
        <f>IFERROR(INDEX(Matches!$X:$X,MATCH(L553,Matches!$B:$B,0)),"-")</f>
        <v>-</v>
      </c>
      <c r="O553" s="42" t="str">
        <f>IFERROR(INDEX(Matches!$Y:$Y,MATCH(L553,Matches!$B:$B,0)),"-")</f>
        <v>-</v>
      </c>
      <c r="P553" s="42">
        <f t="shared" si="17"/>
        <v>0</v>
      </c>
      <c r="Q553" s="55" t="str">
        <f>IFERROR(INDEX('HT(Away) %'!K:K,MATCH(L553,'HT(Away) %'!$A:$A,0)),"-")</f>
        <v>-</v>
      </c>
      <c r="R553" s="55" t="str">
        <f>IFERROR(INDEX('HT(Away) %'!M:M,MATCH(L553,'HT(Away) %'!$A:$A,0)),"-")</f>
        <v>-</v>
      </c>
      <c r="S553" s="82" t="e">
        <f>IF(#REF! = "-", "-",IF(#REF! &gt;#REF!, "Casa Vence", IF(#REF! &lt;#REF!, "Fora Vence", "Jogo Parelho")))</f>
        <v>#REF!</v>
      </c>
      <c r="T553" s="82"/>
      <c r="U553" s="82"/>
      <c r="V553" s="82"/>
    </row>
    <row r="554" spans="3:22" ht="16.5" thickTop="1" thickBot="1" x14ac:dyDescent="0.3">
      <c r="C554" s="42" t="str">
        <f>IFERROR(INDEX(Jogos!A:A,MATCH(J554,Jogos!$J:$J,0)),"-")</f>
        <v>-</v>
      </c>
      <c r="D554" s="55" t="str">
        <f>IFERROR(INDEX('HT(Home) %'!M:M,MATCH(J554,'HT(Home) %'!$A:$A,0)),"-")</f>
        <v>-</v>
      </c>
      <c r="E554" s="55" t="str">
        <f>IFERROR(INDEX('HT(Home) %'!K:K,MATCH(J554,'HT(Home) %'!$A:$A,0)),"-")</f>
        <v>-</v>
      </c>
      <c r="F554" s="42">
        <f t="shared" si="16"/>
        <v>0</v>
      </c>
      <c r="G554" s="42" t="str">
        <f>IFERROR(INDEX(Matches!$N:$N,MATCH(J554,Matches!$B:$B,0)),"-")</f>
        <v>-</v>
      </c>
      <c r="H554" s="42" t="str">
        <f>IFERROR(INDEX(Matches!$O:$O,MATCH(J554,Matches!$B:$B,0)),"-")</f>
        <v>-</v>
      </c>
      <c r="I554" s="42" t="str">
        <f>IFERROR(INDEX(Matches!$P:$P,MATCH(J554,Matches!$B:$B,0)),"-")</f>
        <v>-</v>
      </c>
      <c r="J554" s="42" t="e">
        <f>INDEX(Jogos[[#This Row],[Column1]],1.8)</f>
        <v>#VALUE!</v>
      </c>
      <c r="K554" s="61" t="e">
        <f>INDEX(Jogos[[#This Row],[2]],1.8)</f>
        <v>#VALUE!</v>
      </c>
      <c r="L554" s="42" t="e">
        <f>INDEX(Jogos[[#This Row],[3]],1.8)</f>
        <v>#VALUE!</v>
      </c>
      <c r="M554" s="42" t="str">
        <f>IFERROR(INDEX(Matches!$W:$W,MATCH(L554,Matches!$B:$B,0)),"-")</f>
        <v>-</v>
      </c>
      <c r="N554" s="42" t="str">
        <f>IFERROR(INDEX(Matches!$X:$X,MATCH(L554,Matches!$B:$B,0)),"-")</f>
        <v>-</v>
      </c>
      <c r="O554" s="42" t="str">
        <f>IFERROR(INDEX(Matches!$Y:$Y,MATCH(L554,Matches!$B:$B,0)),"-")</f>
        <v>-</v>
      </c>
      <c r="P554" s="42">
        <f t="shared" si="17"/>
        <v>0</v>
      </c>
      <c r="Q554" s="55" t="str">
        <f>IFERROR(INDEX('HT(Away) %'!K:K,MATCH(L554,'HT(Away) %'!$A:$A,0)),"-")</f>
        <v>-</v>
      </c>
      <c r="R554" s="55" t="str">
        <f>IFERROR(INDEX('HT(Away) %'!M:M,MATCH(L554,'HT(Away) %'!$A:$A,0)),"-")</f>
        <v>-</v>
      </c>
      <c r="S554" s="82" t="e">
        <f>IF(#REF! = "-", "-",IF(#REF! &gt;#REF!, "Casa Vence", IF(#REF! &lt;#REF!, "Fora Vence", "Jogo Parelho")))</f>
        <v>#REF!</v>
      </c>
      <c r="T554" s="82"/>
      <c r="U554" s="82"/>
      <c r="V554" s="82"/>
    </row>
    <row r="555" spans="3:22" ht="16.5" thickTop="1" thickBot="1" x14ac:dyDescent="0.3">
      <c r="C555" s="42" t="str">
        <f>IFERROR(INDEX(Jogos!A:A,MATCH(J555,Jogos!$J:$J,0)),"-")</f>
        <v>-</v>
      </c>
      <c r="D555" s="55" t="str">
        <f>IFERROR(INDEX('HT(Home) %'!M:M,MATCH(J555,'HT(Home) %'!$A:$A,0)),"-")</f>
        <v>-</v>
      </c>
      <c r="E555" s="55" t="str">
        <f>IFERROR(INDEX('HT(Home) %'!K:K,MATCH(J555,'HT(Home) %'!$A:$A,0)),"-")</f>
        <v>-</v>
      </c>
      <c r="F555" s="42">
        <f t="shared" si="16"/>
        <v>0</v>
      </c>
      <c r="G555" s="42" t="str">
        <f>IFERROR(INDEX(Matches!$N:$N,MATCH(J555,Matches!$B:$B,0)),"-")</f>
        <v>-</v>
      </c>
      <c r="H555" s="42" t="str">
        <f>IFERROR(INDEX(Matches!$O:$O,MATCH(J555,Matches!$B:$B,0)),"-")</f>
        <v>-</v>
      </c>
      <c r="I555" s="42" t="str">
        <f>IFERROR(INDEX(Matches!$P:$P,MATCH(J555,Matches!$B:$B,0)),"-")</f>
        <v>-</v>
      </c>
      <c r="J555" s="42" t="e">
        <f>INDEX(Jogos[[#This Row],[Column1]],1.8)</f>
        <v>#VALUE!</v>
      </c>
      <c r="K555" s="61" t="e">
        <f>INDEX(Jogos[[#This Row],[2]],1.8)</f>
        <v>#VALUE!</v>
      </c>
      <c r="L555" s="42" t="e">
        <f>INDEX(Jogos[[#This Row],[3]],1.8)</f>
        <v>#VALUE!</v>
      </c>
      <c r="M555" s="42" t="str">
        <f>IFERROR(INDEX(Matches!$W:$W,MATCH(L555,Matches!$B:$B,0)),"-")</f>
        <v>-</v>
      </c>
      <c r="N555" s="42" t="str">
        <f>IFERROR(INDEX(Matches!$X:$X,MATCH(L555,Matches!$B:$B,0)),"-")</f>
        <v>-</v>
      </c>
      <c r="O555" s="42" t="str">
        <f>IFERROR(INDEX(Matches!$Y:$Y,MATCH(L555,Matches!$B:$B,0)),"-")</f>
        <v>-</v>
      </c>
      <c r="P555" s="42">
        <f t="shared" si="17"/>
        <v>0</v>
      </c>
      <c r="Q555" s="55" t="str">
        <f>IFERROR(INDEX('HT(Away) %'!K:K,MATCH(L555,'HT(Away) %'!$A:$A,0)),"-")</f>
        <v>-</v>
      </c>
      <c r="R555" s="55" t="str">
        <f>IFERROR(INDEX('HT(Away) %'!M:M,MATCH(L555,'HT(Away) %'!$A:$A,0)),"-")</f>
        <v>-</v>
      </c>
      <c r="S555" s="82" t="e">
        <f>IF(#REF! = "-", "-",IF(#REF! &gt;#REF!, "Casa Vence", IF(#REF! &lt;#REF!, "Fora Vence", "Jogo Parelho")))</f>
        <v>#REF!</v>
      </c>
      <c r="T555" s="82"/>
      <c r="U555" s="82"/>
      <c r="V555" s="82"/>
    </row>
    <row r="556" spans="3:22" ht="16.5" thickTop="1" thickBot="1" x14ac:dyDescent="0.3">
      <c r="C556" s="42" t="str">
        <f>IFERROR(INDEX(Jogos!A:A,MATCH(J556,Jogos!$J:$J,0)),"-")</f>
        <v>-</v>
      </c>
      <c r="D556" s="55" t="str">
        <f>IFERROR(INDEX('HT(Home) %'!M:M,MATCH(J556,'HT(Home) %'!$A:$A,0)),"-")</f>
        <v>-</v>
      </c>
      <c r="E556" s="55" t="str">
        <f>IFERROR(INDEX('HT(Home) %'!K:K,MATCH(J556,'HT(Home) %'!$A:$A,0)),"-")</f>
        <v>-</v>
      </c>
      <c r="F556" s="42">
        <f t="shared" si="16"/>
        <v>0</v>
      </c>
      <c r="G556" s="42" t="str">
        <f>IFERROR(INDEX(Matches!$N:$N,MATCH(J556,Matches!$B:$B,0)),"-")</f>
        <v>-</v>
      </c>
      <c r="H556" s="42" t="str">
        <f>IFERROR(INDEX(Matches!$O:$O,MATCH(J556,Matches!$B:$B,0)),"-")</f>
        <v>-</v>
      </c>
      <c r="I556" s="42" t="str">
        <f>IFERROR(INDEX(Matches!$P:$P,MATCH(J556,Matches!$B:$B,0)),"-")</f>
        <v>-</v>
      </c>
      <c r="J556" s="42" t="e">
        <f>INDEX(Jogos[[#This Row],[Column1]],1.8)</f>
        <v>#VALUE!</v>
      </c>
      <c r="K556" s="61" t="e">
        <f>INDEX(Jogos[[#This Row],[2]],1.8)</f>
        <v>#VALUE!</v>
      </c>
      <c r="L556" s="42" t="e">
        <f>INDEX(Jogos[[#This Row],[3]],1.8)</f>
        <v>#VALUE!</v>
      </c>
      <c r="M556" s="42" t="str">
        <f>IFERROR(INDEX(Matches!$W:$W,MATCH(L556,Matches!$B:$B,0)),"-")</f>
        <v>-</v>
      </c>
      <c r="N556" s="42" t="str">
        <f>IFERROR(INDEX(Matches!$X:$X,MATCH(L556,Matches!$B:$B,0)),"-")</f>
        <v>-</v>
      </c>
      <c r="O556" s="42" t="str">
        <f>IFERROR(INDEX(Matches!$Y:$Y,MATCH(L556,Matches!$B:$B,0)),"-")</f>
        <v>-</v>
      </c>
      <c r="P556" s="42">
        <f t="shared" si="17"/>
        <v>0</v>
      </c>
      <c r="Q556" s="55" t="str">
        <f>IFERROR(INDEX('HT(Away) %'!K:K,MATCH(L556,'HT(Away) %'!$A:$A,0)),"-")</f>
        <v>-</v>
      </c>
      <c r="R556" s="55" t="str">
        <f>IFERROR(INDEX('HT(Away) %'!M:M,MATCH(L556,'HT(Away) %'!$A:$A,0)),"-")</f>
        <v>-</v>
      </c>
      <c r="S556" s="82" t="e">
        <f>IF(#REF! = "-", "-",IF(#REF! &gt;#REF!, "Casa Vence", IF(#REF! &lt;#REF!, "Fora Vence", "Jogo Parelho")))</f>
        <v>#REF!</v>
      </c>
      <c r="T556" s="82"/>
      <c r="U556" s="82"/>
      <c r="V556" s="82"/>
    </row>
    <row r="557" spans="3:22" ht="16.5" thickTop="1" thickBot="1" x14ac:dyDescent="0.3">
      <c r="C557" s="42" t="str">
        <f>IFERROR(INDEX(Jogos!A:A,MATCH(J557,Jogos!$J:$J,0)),"-")</f>
        <v>-</v>
      </c>
      <c r="D557" s="55" t="str">
        <f>IFERROR(INDEX('HT(Home) %'!M:M,MATCH(J557,'HT(Home) %'!$A:$A,0)),"-")</f>
        <v>-</v>
      </c>
      <c r="E557" s="55" t="str">
        <f>IFERROR(INDEX('HT(Home) %'!K:K,MATCH(J557,'HT(Home) %'!$A:$A,0)),"-")</f>
        <v>-</v>
      </c>
      <c r="F557" s="42">
        <f t="shared" si="16"/>
        <v>0</v>
      </c>
      <c r="G557" s="42" t="str">
        <f>IFERROR(INDEX(Matches!$N:$N,MATCH(J557,Matches!$B:$B,0)),"-")</f>
        <v>-</v>
      </c>
      <c r="H557" s="42" t="str">
        <f>IFERROR(INDEX(Matches!$O:$O,MATCH(J557,Matches!$B:$B,0)),"-")</f>
        <v>-</v>
      </c>
      <c r="I557" s="42" t="str">
        <f>IFERROR(INDEX(Matches!$P:$P,MATCH(J557,Matches!$B:$B,0)),"-")</f>
        <v>-</v>
      </c>
      <c r="J557" s="42" t="e">
        <f>INDEX(Jogos[[#This Row],[Column1]],1.8)</f>
        <v>#VALUE!</v>
      </c>
      <c r="K557" s="61" t="e">
        <f>INDEX(Jogos[[#This Row],[2]],1.8)</f>
        <v>#VALUE!</v>
      </c>
      <c r="L557" s="42" t="e">
        <f>INDEX(Jogos[[#This Row],[3]],1.8)</f>
        <v>#VALUE!</v>
      </c>
      <c r="M557" s="42" t="str">
        <f>IFERROR(INDEX(Matches!$W:$W,MATCH(L557,Matches!$B:$B,0)),"-")</f>
        <v>-</v>
      </c>
      <c r="N557" s="42" t="str">
        <f>IFERROR(INDEX(Matches!$X:$X,MATCH(L557,Matches!$B:$B,0)),"-")</f>
        <v>-</v>
      </c>
      <c r="O557" s="42" t="str">
        <f>IFERROR(INDEX(Matches!$Y:$Y,MATCH(L557,Matches!$B:$B,0)),"-")</f>
        <v>-</v>
      </c>
      <c r="P557" s="42">
        <f t="shared" si="17"/>
        <v>0</v>
      </c>
      <c r="Q557" s="55" t="str">
        <f>IFERROR(INDEX('HT(Away) %'!K:K,MATCH(L557,'HT(Away) %'!$A:$A,0)),"-")</f>
        <v>-</v>
      </c>
      <c r="R557" s="55" t="str">
        <f>IFERROR(INDEX('HT(Away) %'!M:M,MATCH(L557,'HT(Away) %'!$A:$A,0)),"-")</f>
        <v>-</v>
      </c>
      <c r="S557" s="82" t="e">
        <f>IF(#REF! = "-", "-",IF(#REF! &gt;#REF!, "Casa Vence", IF(#REF! &lt;#REF!, "Fora Vence", "Jogo Parelho")))</f>
        <v>#REF!</v>
      </c>
      <c r="T557" s="82"/>
      <c r="U557" s="82"/>
      <c r="V557" s="82"/>
    </row>
    <row r="558" spans="3:22" ht="16.5" thickTop="1" thickBot="1" x14ac:dyDescent="0.3">
      <c r="C558" s="42" t="str">
        <f>IFERROR(INDEX(Jogos!A:A,MATCH(J558,Jogos!$J:$J,0)),"-")</f>
        <v>-</v>
      </c>
      <c r="D558" s="55" t="str">
        <f>IFERROR(INDEX('HT(Home) %'!M:M,MATCH(J558,'HT(Home) %'!$A:$A,0)),"-")</f>
        <v>-</v>
      </c>
      <c r="E558" s="55" t="str">
        <f>IFERROR(INDEX('HT(Home) %'!K:K,MATCH(J558,'HT(Home) %'!$A:$A,0)),"-")</f>
        <v>-</v>
      </c>
      <c r="F558" s="42">
        <f t="shared" si="16"/>
        <v>0</v>
      </c>
      <c r="G558" s="42" t="str">
        <f>IFERROR(INDEX(Matches!$N:$N,MATCH(J558,Matches!$B:$B,0)),"-")</f>
        <v>-</v>
      </c>
      <c r="H558" s="42" t="str">
        <f>IFERROR(INDEX(Matches!$O:$O,MATCH(J558,Matches!$B:$B,0)),"-")</f>
        <v>-</v>
      </c>
      <c r="I558" s="42" t="str">
        <f>IFERROR(INDEX(Matches!$P:$P,MATCH(J558,Matches!$B:$B,0)),"-")</f>
        <v>-</v>
      </c>
      <c r="J558" s="42" t="e">
        <f>INDEX(Jogos[[#This Row],[Column1]],1.8)</f>
        <v>#VALUE!</v>
      </c>
      <c r="K558" s="61" t="e">
        <f>INDEX(Jogos[[#This Row],[2]],1.8)</f>
        <v>#VALUE!</v>
      </c>
      <c r="L558" s="42" t="e">
        <f>INDEX(Jogos[[#This Row],[3]],1.8)</f>
        <v>#VALUE!</v>
      </c>
      <c r="M558" s="42" t="str">
        <f>IFERROR(INDEX(Matches!$W:$W,MATCH(L558,Matches!$B:$B,0)),"-")</f>
        <v>-</v>
      </c>
      <c r="N558" s="42" t="str">
        <f>IFERROR(INDEX(Matches!$X:$X,MATCH(L558,Matches!$B:$B,0)),"-")</f>
        <v>-</v>
      </c>
      <c r="O558" s="42" t="str">
        <f>IFERROR(INDEX(Matches!$Y:$Y,MATCH(L558,Matches!$B:$B,0)),"-")</f>
        <v>-</v>
      </c>
      <c r="P558" s="42">
        <f t="shared" si="17"/>
        <v>0</v>
      </c>
      <c r="Q558" s="55" t="str">
        <f>IFERROR(INDEX('HT(Away) %'!K:K,MATCH(L558,'HT(Away) %'!$A:$A,0)),"-")</f>
        <v>-</v>
      </c>
      <c r="R558" s="55" t="str">
        <f>IFERROR(INDEX('HT(Away) %'!M:M,MATCH(L558,'HT(Away) %'!$A:$A,0)),"-")</f>
        <v>-</v>
      </c>
      <c r="S558" s="82" t="e">
        <f>IF(#REF! = "-", "-",IF(#REF! &gt;#REF!, "Casa Vence", IF(#REF! &lt;#REF!, "Fora Vence", "Jogo Parelho")))</f>
        <v>#REF!</v>
      </c>
      <c r="T558" s="82"/>
      <c r="U558" s="82"/>
      <c r="V558" s="82"/>
    </row>
    <row r="559" spans="3:22" ht="16.5" thickTop="1" thickBot="1" x14ac:dyDescent="0.3">
      <c r="C559" s="42" t="str">
        <f>IFERROR(INDEX(Jogos!A:A,MATCH(J559,Jogos!$J:$J,0)),"-")</f>
        <v>-</v>
      </c>
      <c r="D559" s="55" t="str">
        <f>IFERROR(INDEX('HT(Home) %'!M:M,MATCH(J559,'HT(Home) %'!$A:$A,0)),"-")</f>
        <v>-</v>
      </c>
      <c r="E559" s="55" t="str">
        <f>IFERROR(INDEX('HT(Home) %'!K:K,MATCH(J559,'HT(Home) %'!$A:$A,0)),"-")</f>
        <v>-</v>
      </c>
      <c r="F559" s="42">
        <f t="shared" si="16"/>
        <v>0</v>
      </c>
      <c r="G559" s="42" t="str">
        <f>IFERROR(INDEX(Matches!$N:$N,MATCH(J559,Matches!$B:$B,0)),"-")</f>
        <v>-</v>
      </c>
      <c r="H559" s="42" t="str">
        <f>IFERROR(INDEX(Matches!$O:$O,MATCH(J559,Matches!$B:$B,0)),"-")</f>
        <v>-</v>
      </c>
      <c r="I559" s="42" t="str">
        <f>IFERROR(INDEX(Matches!$P:$P,MATCH(J559,Matches!$B:$B,0)),"-")</f>
        <v>-</v>
      </c>
      <c r="J559" s="42" t="e">
        <f>INDEX(Jogos[[#This Row],[Column1]],1.8)</f>
        <v>#VALUE!</v>
      </c>
      <c r="K559" s="61" t="e">
        <f>INDEX(Jogos[[#This Row],[2]],1.8)</f>
        <v>#VALUE!</v>
      </c>
      <c r="L559" s="42" t="e">
        <f>INDEX(Jogos[[#This Row],[3]],1.8)</f>
        <v>#VALUE!</v>
      </c>
      <c r="M559" s="42" t="str">
        <f>IFERROR(INDEX(Matches!$W:$W,MATCH(L559,Matches!$B:$B,0)),"-")</f>
        <v>-</v>
      </c>
      <c r="N559" s="42" t="str">
        <f>IFERROR(INDEX(Matches!$X:$X,MATCH(L559,Matches!$B:$B,0)),"-")</f>
        <v>-</v>
      </c>
      <c r="O559" s="42" t="str">
        <f>IFERROR(INDEX(Matches!$Y:$Y,MATCH(L559,Matches!$B:$B,0)),"-")</f>
        <v>-</v>
      </c>
      <c r="P559" s="42">
        <f t="shared" si="17"/>
        <v>0</v>
      </c>
      <c r="Q559" s="55" t="str">
        <f>IFERROR(INDEX('HT(Away) %'!K:K,MATCH(L559,'HT(Away) %'!$A:$A,0)),"-")</f>
        <v>-</v>
      </c>
      <c r="R559" s="55" t="str">
        <f>IFERROR(INDEX('HT(Away) %'!M:M,MATCH(L559,'HT(Away) %'!$A:$A,0)),"-")</f>
        <v>-</v>
      </c>
      <c r="S559" s="82" t="e">
        <f>IF(#REF! = "-", "-",IF(#REF! &gt;#REF!, "Casa Vence", IF(#REF! &lt;#REF!, "Fora Vence", "Jogo Parelho")))</f>
        <v>#REF!</v>
      </c>
      <c r="T559" s="82"/>
      <c r="U559" s="82"/>
      <c r="V559" s="82"/>
    </row>
    <row r="560" spans="3:22" ht="16.5" thickTop="1" thickBot="1" x14ac:dyDescent="0.3">
      <c r="C560" s="42" t="str">
        <f>IFERROR(INDEX(Jogos!A:A,MATCH(J560,Jogos!$J:$J,0)),"-")</f>
        <v>-</v>
      </c>
      <c r="D560" s="55" t="str">
        <f>IFERROR(INDEX('HT(Home) %'!M:M,MATCH(J560,'HT(Home) %'!$A:$A,0)),"-")</f>
        <v>-</v>
      </c>
      <c r="E560" s="55" t="str">
        <f>IFERROR(INDEX('HT(Home) %'!K:K,MATCH(J560,'HT(Home) %'!$A:$A,0)),"-")</f>
        <v>-</v>
      </c>
      <c r="F560" s="42">
        <f t="shared" si="16"/>
        <v>0</v>
      </c>
      <c r="G560" s="42" t="str">
        <f>IFERROR(INDEX(Matches!$N:$N,MATCH(J560,Matches!$B:$B,0)),"-")</f>
        <v>-</v>
      </c>
      <c r="H560" s="42" t="str">
        <f>IFERROR(INDEX(Matches!$O:$O,MATCH(J560,Matches!$B:$B,0)),"-")</f>
        <v>-</v>
      </c>
      <c r="I560" s="42" t="str">
        <f>IFERROR(INDEX(Matches!$P:$P,MATCH(J560,Matches!$B:$B,0)),"-")</f>
        <v>-</v>
      </c>
      <c r="J560" s="42" t="e">
        <f>INDEX(Jogos[[#This Row],[Column1]],1.8)</f>
        <v>#VALUE!</v>
      </c>
      <c r="K560" s="61" t="e">
        <f>INDEX(Jogos[[#This Row],[2]],1.8)</f>
        <v>#VALUE!</v>
      </c>
      <c r="L560" s="42" t="e">
        <f>INDEX(Jogos[[#This Row],[3]],1.8)</f>
        <v>#VALUE!</v>
      </c>
      <c r="M560" s="42" t="str">
        <f>IFERROR(INDEX(Matches!$W:$W,MATCH(L560,Matches!$B:$B,0)),"-")</f>
        <v>-</v>
      </c>
      <c r="N560" s="42" t="str">
        <f>IFERROR(INDEX(Matches!$X:$X,MATCH(L560,Matches!$B:$B,0)),"-")</f>
        <v>-</v>
      </c>
      <c r="O560" s="42" t="str">
        <f>IFERROR(INDEX(Matches!$Y:$Y,MATCH(L560,Matches!$B:$B,0)),"-")</f>
        <v>-</v>
      </c>
      <c r="P560" s="42">
        <f t="shared" si="17"/>
        <v>0</v>
      </c>
      <c r="Q560" s="55" t="str">
        <f>IFERROR(INDEX('HT(Away) %'!K:K,MATCH(L560,'HT(Away) %'!$A:$A,0)),"-")</f>
        <v>-</v>
      </c>
      <c r="R560" s="55" t="str">
        <f>IFERROR(INDEX('HT(Away) %'!M:M,MATCH(L560,'HT(Away) %'!$A:$A,0)),"-")</f>
        <v>-</v>
      </c>
      <c r="S560" s="82" t="e">
        <f>IF(#REF! = "-", "-",IF(#REF! &gt;#REF!, "Casa Vence", IF(#REF! &lt;#REF!, "Fora Vence", "Jogo Parelho")))</f>
        <v>#REF!</v>
      </c>
      <c r="T560" s="82"/>
      <c r="U560" s="82"/>
      <c r="V560" s="82"/>
    </row>
    <row r="561" spans="3:22" ht="16.5" thickTop="1" thickBot="1" x14ac:dyDescent="0.3">
      <c r="C561" s="42" t="str">
        <f>IFERROR(INDEX(Jogos!A:A,MATCH(J561,Jogos!$J:$J,0)),"-")</f>
        <v>-</v>
      </c>
      <c r="D561" s="55" t="str">
        <f>IFERROR(INDEX('HT(Home) %'!M:M,MATCH(J561,'HT(Home) %'!$A:$A,0)),"-")</f>
        <v>-</v>
      </c>
      <c r="E561" s="55" t="str">
        <f>IFERROR(INDEX('HT(Home) %'!K:K,MATCH(J561,'HT(Home) %'!$A:$A,0)),"-")</f>
        <v>-</v>
      </c>
      <c r="F561" s="42">
        <f t="shared" si="16"/>
        <v>0</v>
      </c>
      <c r="G561" s="42" t="str">
        <f>IFERROR(INDEX(Matches!$N:$N,MATCH(J561,Matches!$B:$B,0)),"-")</f>
        <v>-</v>
      </c>
      <c r="H561" s="42" t="str">
        <f>IFERROR(INDEX(Matches!$O:$O,MATCH(J561,Matches!$B:$B,0)),"-")</f>
        <v>-</v>
      </c>
      <c r="I561" s="42" t="str">
        <f>IFERROR(INDEX(Matches!$P:$P,MATCH(J561,Matches!$B:$B,0)),"-")</f>
        <v>-</v>
      </c>
      <c r="J561" s="42" t="e">
        <f>INDEX(Jogos[[#This Row],[Column1]],1.8)</f>
        <v>#VALUE!</v>
      </c>
      <c r="K561" s="61" t="e">
        <f>INDEX(Jogos[[#This Row],[2]],1.8)</f>
        <v>#VALUE!</v>
      </c>
      <c r="L561" s="42" t="e">
        <f>INDEX(Jogos[[#This Row],[3]],1.8)</f>
        <v>#VALUE!</v>
      </c>
      <c r="M561" s="42" t="str">
        <f>IFERROR(INDEX(Matches!$W:$W,MATCH(L561,Matches!$B:$B,0)),"-")</f>
        <v>-</v>
      </c>
      <c r="N561" s="42" t="str">
        <f>IFERROR(INDEX(Matches!$X:$X,MATCH(L561,Matches!$B:$B,0)),"-")</f>
        <v>-</v>
      </c>
      <c r="O561" s="42" t="str">
        <f>IFERROR(INDEX(Matches!$Y:$Y,MATCH(L561,Matches!$B:$B,0)),"-")</f>
        <v>-</v>
      </c>
      <c r="P561" s="42">
        <f t="shared" si="17"/>
        <v>0</v>
      </c>
      <c r="Q561" s="55" t="str">
        <f>IFERROR(INDEX('HT(Away) %'!K:K,MATCH(L561,'HT(Away) %'!$A:$A,0)),"-")</f>
        <v>-</v>
      </c>
      <c r="R561" s="55" t="str">
        <f>IFERROR(INDEX('HT(Away) %'!M:M,MATCH(L561,'HT(Away) %'!$A:$A,0)),"-")</f>
        <v>-</v>
      </c>
      <c r="S561" s="82" t="e">
        <f>IF(#REF! = "-", "-",IF(#REF! &gt;#REF!, "Casa Vence", IF(#REF! &lt;#REF!, "Fora Vence", "Jogo Parelho")))</f>
        <v>#REF!</v>
      </c>
      <c r="T561" s="82"/>
      <c r="U561" s="82"/>
      <c r="V561" s="82"/>
    </row>
    <row r="562" spans="3:22" ht="16.5" thickTop="1" thickBot="1" x14ac:dyDescent="0.3">
      <c r="C562" s="42" t="str">
        <f>IFERROR(INDEX(Jogos!A:A,MATCH(J562,Jogos!$J:$J,0)),"-")</f>
        <v>-</v>
      </c>
      <c r="D562" s="55" t="str">
        <f>IFERROR(INDEX('HT(Home) %'!M:M,MATCH(J562,'HT(Home) %'!$A:$A,0)),"-")</f>
        <v>-</v>
      </c>
      <c r="E562" s="55" t="str">
        <f>IFERROR(INDEX('HT(Home) %'!K:K,MATCH(J562,'HT(Home) %'!$A:$A,0)),"-")</f>
        <v>-</v>
      </c>
      <c r="F562" s="42">
        <f t="shared" si="16"/>
        <v>0</v>
      </c>
      <c r="G562" s="42" t="str">
        <f>IFERROR(INDEX(Matches!$N:$N,MATCH(J562,Matches!$B:$B,0)),"-")</f>
        <v>-</v>
      </c>
      <c r="H562" s="42" t="str">
        <f>IFERROR(INDEX(Matches!$O:$O,MATCH(J562,Matches!$B:$B,0)),"-")</f>
        <v>-</v>
      </c>
      <c r="I562" s="42" t="str">
        <f>IFERROR(INDEX(Matches!$P:$P,MATCH(J562,Matches!$B:$B,0)),"-")</f>
        <v>-</v>
      </c>
      <c r="J562" s="42" t="e">
        <f>INDEX(Jogos[[#This Row],[Column1]],1.8)</f>
        <v>#VALUE!</v>
      </c>
      <c r="K562" s="61" t="e">
        <f>INDEX(Jogos[[#This Row],[2]],1.8)</f>
        <v>#VALUE!</v>
      </c>
      <c r="L562" s="42" t="e">
        <f>INDEX(Jogos[[#This Row],[3]],1.8)</f>
        <v>#VALUE!</v>
      </c>
      <c r="M562" s="42" t="str">
        <f>IFERROR(INDEX(Matches!$W:$W,MATCH(L562,Matches!$B:$B,0)),"-")</f>
        <v>-</v>
      </c>
      <c r="N562" s="42" t="str">
        <f>IFERROR(INDEX(Matches!$X:$X,MATCH(L562,Matches!$B:$B,0)),"-")</f>
        <v>-</v>
      </c>
      <c r="O562" s="42" t="str">
        <f>IFERROR(INDEX(Matches!$Y:$Y,MATCH(L562,Matches!$B:$B,0)),"-")</f>
        <v>-</v>
      </c>
      <c r="P562" s="42">
        <f t="shared" si="17"/>
        <v>0</v>
      </c>
      <c r="Q562" s="55" t="str">
        <f>IFERROR(INDEX('HT(Away) %'!K:K,MATCH(L562,'HT(Away) %'!$A:$A,0)),"-")</f>
        <v>-</v>
      </c>
      <c r="R562" s="55" t="str">
        <f>IFERROR(INDEX('HT(Away) %'!M:M,MATCH(L562,'HT(Away) %'!$A:$A,0)),"-")</f>
        <v>-</v>
      </c>
      <c r="S562" s="82" t="e">
        <f>IF(#REF! = "-", "-",IF(#REF! &gt;#REF!, "Casa Vence", IF(#REF! &lt;#REF!, "Fora Vence", "Jogo Parelho")))</f>
        <v>#REF!</v>
      </c>
      <c r="T562" s="82"/>
      <c r="U562" s="82"/>
      <c r="V562" s="82"/>
    </row>
    <row r="563" spans="3:22" ht="16.5" thickTop="1" thickBot="1" x14ac:dyDescent="0.3">
      <c r="C563" s="42" t="str">
        <f>IFERROR(INDEX(Jogos!A:A,MATCH(J563,Jogos!$J:$J,0)),"-")</f>
        <v>-</v>
      </c>
      <c r="D563" s="55" t="str">
        <f>IFERROR(INDEX('HT(Home) %'!M:M,MATCH(J563,'HT(Home) %'!$A:$A,0)),"-")</f>
        <v>-</v>
      </c>
      <c r="E563" s="55" t="str">
        <f>IFERROR(INDEX('HT(Home) %'!K:K,MATCH(J563,'HT(Home) %'!$A:$A,0)),"-")</f>
        <v>-</v>
      </c>
      <c r="F563" s="42">
        <f t="shared" si="16"/>
        <v>0</v>
      </c>
      <c r="G563" s="42" t="str">
        <f>IFERROR(INDEX(Matches!$N:$N,MATCH(J563,Matches!$B:$B,0)),"-")</f>
        <v>-</v>
      </c>
      <c r="H563" s="42" t="str">
        <f>IFERROR(INDEX(Matches!$O:$O,MATCH(J563,Matches!$B:$B,0)),"-")</f>
        <v>-</v>
      </c>
      <c r="I563" s="42" t="str">
        <f>IFERROR(INDEX(Matches!$P:$P,MATCH(J563,Matches!$B:$B,0)),"-")</f>
        <v>-</v>
      </c>
      <c r="J563" s="42" t="e">
        <f>INDEX(Jogos[[#This Row],[Column1]],1.8)</f>
        <v>#VALUE!</v>
      </c>
      <c r="K563" s="61" t="e">
        <f>INDEX(Jogos[[#This Row],[2]],1.8)</f>
        <v>#VALUE!</v>
      </c>
      <c r="L563" s="42" t="e">
        <f>INDEX(Jogos[[#This Row],[3]],1.8)</f>
        <v>#VALUE!</v>
      </c>
      <c r="M563" s="42" t="str">
        <f>IFERROR(INDEX(Matches!$W:$W,MATCH(L563,Matches!$B:$B,0)),"-")</f>
        <v>-</v>
      </c>
      <c r="N563" s="42" t="str">
        <f>IFERROR(INDEX(Matches!$X:$X,MATCH(L563,Matches!$B:$B,0)),"-")</f>
        <v>-</v>
      </c>
      <c r="O563" s="42" t="str">
        <f>IFERROR(INDEX(Matches!$Y:$Y,MATCH(L563,Matches!$B:$B,0)),"-")</f>
        <v>-</v>
      </c>
      <c r="P563" s="42">
        <f t="shared" si="17"/>
        <v>0</v>
      </c>
      <c r="Q563" s="55" t="str">
        <f>IFERROR(INDEX('HT(Away) %'!K:K,MATCH(L563,'HT(Away) %'!$A:$A,0)),"-")</f>
        <v>-</v>
      </c>
      <c r="R563" s="55" t="str">
        <f>IFERROR(INDEX('HT(Away) %'!M:M,MATCH(L563,'HT(Away) %'!$A:$A,0)),"-")</f>
        <v>-</v>
      </c>
      <c r="S563" s="82" t="e">
        <f>IF(#REF! = "-", "-",IF(#REF! &gt;#REF!, "Casa Vence", IF(#REF! &lt;#REF!, "Fora Vence", "Jogo Parelho")))</f>
        <v>#REF!</v>
      </c>
      <c r="T563" s="82"/>
      <c r="U563" s="82"/>
      <c r="V563" s="82"/>
    </row>
    <row r="564" spans="3:22" ht="16.5" thickTop="1" thickBot="1" x14ac:dyDescent="0.3">
      <c r="C564" s="42" t="str">
        <f>IFERROR(INDEX(Jogos!A:A,MATCH(J564,Jogos!$J:$J,0)),"-")</f>
        <v>-</v>
      </c>
      <c r="D564" s="55" t="str">
        <f>IFERROR(INDEX('HT(Home) %'!M:M,MATCH(J564,'HT(Home) %'!$A:$A,0)),"-")</f>
        <v>-</v>
      </c>
      <c r="E564" s="55" t="str">
        <f>IFERROR(INDEX('HT(Home) %'!K:K,MATCH(J564,'HT(Home) %'!$A:$A,0)),"-")</f>
        <v>-</v>
      </c>
      <c r="F564" s="42">
        <f t="shared" si="16"/>
        <v>0</v>
      </c>
      <c r="G564" s="42" t="str">
        <f>IFERROR(INDEX(Matches!$N:$N,MATCH(J564,Matches!$B:$B,0)),"-")</f>
        <v>-</v>
      </c>
      <c r="H564" s="42" t="str">
        <f>IFERROR(INDEX(Matches!$O:$O,MATCH(J564,Matches!$B:$B,0)),"-")</f>
        <v>-</v>
      </c>
      <c r="I564" s="42" t="str">
        <f>IFERROR(INDEX(Matches!$P:$P,MATCH(J564,Matches!$B:$B,0)),"-")</f>
        <v>-</v>
      </c>
      <c r="J564" s="42" t="e">
        <f>INDEX(Jogos[[#This Row],[Column1]],1.8)</f>
        <v>#VALUE!</v>
      </c>
      <c r="K564" s="61" t="e">
        <f>INDEX(Jogos[[#This Row],[2]],1.8)</f>
        <v>#VALUE!</v>
      </c>
      <c r="L564" s="42" t="e">
        <f>INDEX(Jogos[[#This Row],[3]],1.8)</f>
        <v>#VALUE!</v>
      </c>
      <c r="M564" s="42" t="str">
        <f>IFERROR(INDEX(Matches!$W:$W,MATCH(L564,Matches!$B:$B,0)),"-")</f>
        <v>-</v>
      </c>
      <c r="N564" s="42" t="str">
        <f>IFERROR(INDEX(Matches!$X:$X,MATCH(L564,Matches!$B:$B,0)),"-")</f>
        <v>-</v>
      </c>
      <c r="O564" s="42" t="str">
        <f>IFERROR(INDEX(Matches!$Y:$Y,MATCH(L564,Matches!$B:$B,0)),"-")</f>
        <v>-</v>
      </c>
      <c r="P564" s="42">
        <f t="shared" si="17"/>
        <v>0</v>
      </c>
      <c r="Q564" s="55" t="str">
        <f>IFERROR(INDEX('HT(Away) %'!K:K,MATCH(L564,'HT(Away) %'!$A:$A,0)),"-")</f>
        <v>-</v>
      </c>
      <c r="R564" s="55" t="str">
        <f>IFERROR(INDEX('HT(Away) %'!M:M,MATCH(L564,'HT(Away) %'!$A:$A,0)),"-")</f>
        <v>-</v>
      </c>
      <c r="S564" s="82" t="e">
        <f>IF(#REF! = "-", "-",IF(#REF! &gt;#REF!, "Casa Vence", IF(#REF! &lt;#REF!, "Fora Vence", "Jogo Parelho")))</f>
        <v>#REF!</v>
      </c>
      <c r="T564" s="82"/>
      <c r="U564" s="82"/>
      <c r="V564" s="82"/>
    </row>
    <row r="565" spans="3:22" ht="16.5" thickTop="1" thickBot="1" x14ac:dyDescent="0.3">
      <c r="C565" s="42" t="str">
        <f>IFERROR(INDEX(Jogos!A:A,MATCH(J565,Jogos!$J:$J,0)),"-")</f>
        <v>-</v>
      </c>
      <c r="D565" s="55" t="str">
        <f>IFERROR(INDEX('HT(Home) %'!M:M,MATCH(J565,'HT(Home) %'!$A:$A,0)),"-")</f>
        <v>-</v>
      </c>
      <c r="E565" s="55" t="str">
        <f>IFERROR(INDEX('HT(Home) %'!K:K,MATCH(J565,'HT(Home) %'!$A:$A,0)),"-")</f>
        <v>-</v>
      </c>
      <c r="F565" s="42">
        <f t="shared" si="16"/>
        <v>0</v>
      </c>
      <c r="G565" s="42" t="str">
        <f>IFERROR(INDEX(Matches!$N:$N,MATCH(J565,Matches!$B:$B,0)),"-")</f>
        <v>-</v>
      </c>
      <c r="H565" s="42" t="str">
        <f>IFERROR(INDEX(Matches!$O:$O,MATCH(J565,Matches!$B:$B,0)),"-")</f>
        <v>-</v>
      </c>
      <c r="I565" s="42" t="str">
        <f>IFERROR(INDEX(Matches!$P:$P,MATCH(J565,Matches!$B:$B,0)),"-")</f>
        <v>-</v>
      </c>
      <c r="J565" s="42" t="e">
        <f>INDEX(Jogos[[#This Row],[Column1]],1.8)</f>
        <v>#VALUE!</v>
      </c>
      <c r="K565" s="61" t="e">
        <f>INDEX(Jogos[[#This Row],[2]],1.8)</f>
        <v>#VALUE!</v>
      </c>
      <c r="L565" s="42" t="e">
        <f>INDEX(Jogos[[#This Row],[3]],1.8)</f>
        <v>#VALUE!</v>
      </c>
      <c r="M565" s="42" t="str">
        <f>IFERROR(INDEX(Matches!$W:$W,MATCH(L565,Matches!$B:$B,0)),"-")</f>
        <v>-</v>
      </c>
      <c r="N565" s="42" t="str">
        <f>IFERROR(INDEX(Matches!$X:$X,MATCH(L565,Matches!$B:$B,0)),"-")</f>
        <v>-</v>
      </c>
      <c r="O565" s="42" t="str">
        <f>IFERROR(INDEX(Matches!$Y:$Y,MATCH(L565,Matches!$B:$B,0)),"-")</f>
        <v>-</v>
      </c>
      <c r="P565" s="42">
        <f t="shared" si="17"/>
        <v>0</v>
      </c>
      <c r="Q565" s="55" t="str">
        <f>IFERROR(INDEX('HT(Away) %'!K:K,MATCH(L565,'HT(Away) %'!$A:$A,0)),"-")</f>
        <v>-</v>
      </c>
      <c r="R565" s="55" t="str">
        <f>IFERROR(INDEX('HT(Away) %'!M:M,MATCH(L565,'HT(Away) %'!$A:$A,0)),"-")</f>
        <v>-</v>
      </c>
      <c r="S565" s="82" t="e">
        <f>IF(#REF! = "-", "-",IF(#REF! &gt;#REF!, "Casa Vence", IF(#REF! &lt;#REF!, "Fora Vence", "Jogo Parelho")))</f>
        <v>#REF!</v>
      </c>
      <c r="T565" s="82"/>
      <c r="U565" s="82"/>
      <c r="V565" s="82"/>
    </row>
    <row r="566" spans="3:22" ht="16.5" thickTop="1" thickBot="1" x14ac:dyDescent="0.3">
      <c r="C566" s="42" t="str">
        <f>IFERROR(INDEX(Jogos!A:A,MATCH(J566,Jogos!$J:$J,0)),"-")</f>
        <v>-</v>
      </c>
      <c r="D566" s="55" t="str">
        <f>IFERROR(INDEX('HT(Home) %'!M:M,MATCH(J566,'HT(Home) %'!$A:$A,0)),"-")</f>
        <v>-</v>
      </c>
      <c r="E566" s="55" t="str">
        <f>IFERROR(INDEX('HT(Home) %'!K:K,MATCH(J566,'HT(Home) %'!$A:$A,0)),"-")</f>
        <v>-</v>
      </c>
      <c r="F566" s="42">
        <f t="shared" si="16"/>
        <v>0</v>
      </c>
      <c r="G566" s="42" t="str">
        <f>IFERROR(INDEX(Matches!$N:$N,MATCH(J566,Matches!$B:$B,0)),"-")</f>
        <v>-</v>
      </c>
      <c r="H566" s="42" t="str">
        <f>IFERROR(INDEX(Matches!$O:$O,MATCH(J566,Matches!$B:$B,0)),"-")</f>
        <v>-</v>
      </c>
      <c r="I566" s="42" t="str">
        <f>IFERROR(INDEX(Matches!$P:$P,MATCH(J566,Matches!$B:$B,0)),"-")</f>
        <v>-</v>
      </c>
      <c r="J566" s="42" t="e">
        <f>INDEX(Jogos[[#This Row],[Column1]],1.8)</f>
        <v>#VALUE!</v>
      </c>
      <c r="K566" s="61" t="e">
        <f>INDEX(Jogos[[#This Row],[2]],1.8)</f>
        <v>#VALUE!</v>
      </c>
      <c r="L566" s="42" t="e">
        <f>INDEX(Jogos[[#This Row],[3]],1.8)</f>
        <v>#VALUE!</v>
      </c>
      <c r="M566" s="42" t="str">
        <f>IFERROR(INDEX(Matches!$W:$W,MATCH(L566,Matches!$B:$B,0)),"-")</f>
        <v>-</v>
      </c>
      <c r="N566" s="42" t="str">
        <f>IFERROR(INDEX(Matches!$X:$X,MATCH(L566,Matches!$B:$B,0)),"-")</f>
        <v>-</v>
      </c>
      <c r="O566" s="42" t="str">
        <f>IFERROR(INDEX(Matches!$Y:$Y,MATCH(L566,Matches!$B:$B,0)),"-")</f>
        <v>-</v>
      </c>
      <c r="P566" s="42">
        <f t="shared" si="17"/>
        <v>0</v>
      </c>
      <c r="Q566" s="55" t="str">
        <f>IFERROR(INDEX('HT(Away) %'!K:K,MATCH(L566,'HT(Away) %'!$A:$A,0)),"-")</f>
        <v>-</v>
      </c>
      <c r="R566" s="55" t="str">
        <f>IFERROR(INDEX('HT(Away) %'!M:M,MATCH(L566,'HT(Away) %'!$A:$A,0)),"-")</f>
        <v>-</v>
      </c>
      <c r="S566" s="82" t="e">
        <f>IF(#REF! = "-", "-",IF(#REF! &gt;#REF!, "Casa Vence", IF(#REF! &lt;#REF!, "Fora Vence", "Jogo Parelho")))</f>
        <v>#REF!</v>
      </c>
      <c r="T566" s="82"/>
      <c r="U566" s="82"/>
      <c r="V566" s="82"/>
    </row>
    <row r="567" spans="3:22" ht="16.5" thickTop="1" thickBot="1" x14ac:dyDescent="0.3">
      <c r="C567" s="42" t="str">
        <f>IFERROR(INDEX(Jogos!A:A,MATCH(J567,Jogos!$J:$J,0)),"-")</f>
        <v>-</v>
      </c>
      <c r="D567" s="55" t="str">
        <f>IFERROR(INDEX('HT(Home) %'!M:M,MATCH(J567,'HT(Home) %'!$A:$A,0)),"-")</f>
        <v>-</v>
      </c>
      <c r="E567" s="55" t="str">
        <f>IFERROR(INDEX('HT(Home) %'!K:K,MATCH(J567,'HT(Home) %'!$A:$A,0)),"-")</f>
        <v>-</v>
      </c>
      <c r="F567" s="42">
        <f t="shared" si="16"/>
        <v>0</v>
      </c>
      <c r="G567" s="42" t="str">
        <f>IFERROR(INDEX(Matches!$N:$N,MATCH(J567,Matches!$B:$B,0)),"-")</f>
        <v>-</v>
      </c>
      <c r="H567" s="42" t="str">
        <f>IFERROR(INDEX(Matches!$O:$O,MATCH(J567,Matches!$B:$B,0)),"-")</f>
        <v>-</v>
      </c>
      <c r="I567" s="42" t="str">
        <f>IFERROR(INDEX(Matches!$P:$P,MATCH(J567,Matches!$B:$B,0)),"-")</f>
        <v>-</v>
      </c>
      <c r="J567" s="42" t="e">
        <f>INDEX(Jogos[[#This Row],[Column1]],1.8)</f>
        <v>#VALUE!</v>
      </c>
      <c r="K567" s="61" t="e">
        <f>INDEX(Jogos[[#This Row],[2]],1.8)</f>
        <v>#VALUE!</v>
      </c>
      <c r="L567" s="42" t="e">
        <f>INDEX(Jogos[[#This Row],[3]],1.8)</f>
        <v>#VALUE!</v>
      </c>
      <c r="M567" s="42" t="str">
        <f>IFERROR(INDEX(Matches!$W:$W,MATCH(L567,Matches!$B:$B,0)),"-")</f>
        <v>-</v>
      </c>
      <c r="N567" s="42" t="str">
        <f>IFERROR(INDEX(Matches!$X:$X,MATCH(L567,Matches!$B:$B,0)),"-")</f>
        <v>-</v>
      </c>
      <c r="O567" s="42" t="str">
        <f>IFERROR(INDEX(Matches!$Y:$Y,MATCH(L567,Matches!$B:$B,0)),"-")</f>
        <v>-</v>
      </c>
      <c r="P567" s="42">
        <f t="shared" si="17"/>
        <v>0</v>
      </c>
      <c r="Q567" s="55" t="str">
        <f>IFERROR(INDEX('HT(Away) %'!K:K,MATCH(L567,'HT(Away) %'!$A:$A,0)),"-")</f>
        <v>-</v>
      </c>
      <c r="R567" s="55" t="str">
        <f>IFERROR(INDEX('HT(Away) %'!M:M,MATCH(L567,'HT(Away) %'!$A:$A,0)),"-")</f>
        <v>-</v>
      </c>
      <c r="S567" s="82" t="e">
        <f>IF(#REF! = "-", "-",IF(#REF! &gt;#REF!, "Casa Vence", IF(#REF! &lt;#REF!, "Fora Vence", "Jogo Parelho")))</f>
        <v>#REF!</v>
      </c>
      <c r="T567" s="82"/>
      <c r="U567" s="82"/>
      <c r="V567" s="82"/>
    </row>
    <row r="568" spans="3:22" ht="16.5" thickTop="1" thickBot="1" x14ac:dyDescent="0.3">
      <c r="C568" s="42" t="str">
        <f>IFERROR(INDEX(Jogos!A:A,MATCH(J568,Jogos!$J:$J,0)),"-")</f>
        <v>-</v>
      </c>
      <c r="D568" s="55" t="str">
        <f>IFERROR(INDEX('HT(Home) %'!M:M,MATCH(J568,'HT(Home) %'!$A:$A,0)),"-")</f>
        <v>-</v>
      </c>
      <c r="E568" s="55" t="str">
        <f>IFERROR(INDEX('HT(Home) %'!K:K,MATCH(J568,'HT(Home) %'!$A:$A,0)),"-")</f>
        <v>-</v>
      </c>
      <c r="F568" s="42">
        <f t="shared" si="16"/>
        <v>0</v>
      </c>
      <c r="G568" s="42" t="str">
        <f>IFERROR(INDEX(Matches!$N:$N,MATCH(J568,Matches!$B:$B,0)),"-")</f>
        <v>-</v>
      </c>
      <c r="H568" s="42" t="str">
        <f>IFERROR(INDEX(Matches!$O:$O,MATCH(J568,Matches!$B:$B,0)),"-")</f>
        <v>-</v>
      </c>
      <c r="I568" s="42" t="str">
        <f>IFERROR(INDEX(Matches!$P:$P,MATCH(J568,Matches!$B:$B,0)),"-")</f>
        <v>-</v>
      </c>
      <c r="J568" s="42" t="e">
        <f>INDEX(Jogos[[#This Row],[Column1]],1.8)</f>
        <v>#VALUE!</v>
      </c>
      <c r="K568" s="61" t="e">
        <f>INDEX(Jogos[[#This Row],[2]],1.8)</f>
        <v>#VALUE!</v>
      </c>
      <c r="L568" s="42" t="e">
        <f>INDEX(Jogos[[#This Row],[3]],1.8)</f>
        <v>#VALUE!</v>
      </c>
      <c r="M568" s="42" t="str">
        <f>IFERROR(INDEX(Matches!$W:$W,MATCH(L568,Matches!$B:$B,0)),"-")</f>
        <v>-</v>
      </c>
      <c r="N568" s="42" t="str">
        <f>IFERROR(INDEX(Matches!$X:$X,MATCH(L568,Matches!$B:$B,0)),"-")</f>
        <v>-</v>
      </c>
      <c r="O568" s="42" t="str">
        <f>IFERROR(INDEX(Matches!$Y:$Y,MATCH(L568,Matches!$B:$B,0)),"-")</f>
        <v>-</v>
      </c>
      <c r="P568" s="42">
        <f t="shared" si="17"/>
        <v>0</v>
      </c>
      <c r="Q568" s="55" t="str">
        <f>IFERROR(INDEX('HT(Away) %'!K:K,MATCH(L568,'HT(Away) %'!$A:$A,0)),"-")</f>
        <v>-</v>
      </c>
      <c r="R568" s="55" t="str">
        <f>IFERROR(INDEX('HT(Away) %'!M:M,MATCH(L568,'HT(Away) %'!$A:$A,0)),"-")</f>
        <v>-</v>
      </c>
      <c r="S568" s="82" t="e">
        <f>IF(#REF! = "-", "-",IF(#REF! &gt;#REF!, "Casa Vence", IF(#REF! &lt;#REF!, "Fora Vence", "Jogo Parelho")))</f>
        <v>#REF!</v>
      </c>
      <c r="T568" s="82"/>
      <c r="U568" s="82"/>
      <c r="V568" s="82"/>
    </row>
    <row r="569" spans="3:22" ht="16.5" thickTop="1" thickBot="1" x14ac:dyDescent="0.3">
      <c r="C569" s="42" t="str">
        <f>IFERROR(INDEX(Jogos!A:A,MATCH(J569,Jogos!$J:$J,0)),"-")</f>
        <v>-</v>
      </c>
      <c r="D569" s="55" t="str">
        <f>IFERROR(INDEX('HT(Home) %'!M:M,MATCH(J569,'HT(Home) %'!$A:$A,0)),"-")</f>
        <v>-</v>
      </c>
      <c r="E569" s="55" t="str">
        <f>IFERROR(INDEX('HT(Home) %'!K:K,MATCH(J569,'HT(Home) %'!$A:$A,0)),"-")</f>
        <v>-</v>
      </c>
      <c r="F569" s="42">
        <f t="shared" si="16"/>
        <v>0</v>
      </c>
      <c r="G569" s="42" t="str">
        <f>IFERROR(INDEX(Matches!$N:$N,MATCH(J569,Matches!$B:$B,0)),"-")</f>
        <v>-</v>
      </c>
      <c r="H569" s="42" t="str">
        <f>IFERROR(INDEX(Matches!$O:$O,MATCH(J569,Matches!$B:$B,0)),"-")</f>
        <v>-</v>
      </c>
      <c r="I569" s="42" t="str">
        <f>IFERROR(INDEX(Matches!$P:$P,MATCH(J569,Matches!$B:$B,0)),"-")</f>
        <v>-</v>
      </c>
      <c r="J569" s="42" t="e">
        <f>INDEX(Jogos[[#This Row],[Column1]],1.8)</f>
        <v>#VALUE!</v>
      </c>
      <c r="K569" s="61" t="e">
        <f>INDEX(Jogos[[#This Row],[2]],1.8)</f>
        <v>#VALUE!</v>
      </c>
      <c r="L569" s="42" t="e">
        <f>INDEX(Jogos[[#This Row],[3]],1.8)</f>
        <v>#VALUE!</v>
      </c>
      <c r="M569" s="42" t="str">
        <f>IFERROR(INDEX(Matches!$W:$W,MATCH(L569,Matches!$B:$B,0)),"-")</f>
        <v>-</v>
      </c>
      <c r="N569" s="42" t="str">
        <f>IFERROR(INDEX(Matches!$X:$X,MATCH(L569,Matches!$B:$B,0)),"-")</f>
        <v>-</v>
      </c>
      <c r="O569" s="42" t="str">
        <f>IFERROR(INDEX(Matches!$Y:$Y,MATCH(L569,Matches!$B:$B,0)),"-")</f>
        <v>-</v>
      </c>
      <c r="P569" s="42">
        <f t="shared" si="17"/>
        <v>0</v>
      </c>
      <c r="Q569" s="55" t="str">
        <f>IFERROR(INDEX('HT(Away) %'!K:K,MATCH(L569,'HT(Away) %'!$A:$A,0)),"-")</f>
        <v>-</v>
      </c>
      <c r="R569" s="55" t="str">
        <f>IFERROR(INDEX('HT(Away) %'!M:M,MATCH(L569,'HT(Away) %'!$A:$A,0)),"-")</f>
        <v>-</v>
      </c>
      <c r="S569" s="82" t="e">
        <f>IF(#REF! = "-", "-",IF(#REF! &gt;#REF!, "Casa Vence", IF(#REF! &lt;#REF!, "Fora Vence", "Jogo Parelho")))</f>
        <v>#REF!</v>
      </c>
      <c r="T569" s="82"/>
      <c r="U569" s="82"/>
      <c r="V569" s="82"/>
    </row>
    <row r="570" spans="3:22" ht="16.5" thickTop="1" thickBot="1" x14ac:dyDescent="0.3">
      <c r="C570" s="42" t="str">
        <f>IFERROR(INDEX(Jogos!A:A,MATCH(J570,Jogos!$J:$J,0)),"-")</f>
        <v>-</v>
      </c>
      <c r="D570" s="55" t="str">
        <f>IFERROR(INDEX('HT(Home) %'!M:M,MATCH(J570,'HT(Home) %'!$A:$A,0)),"-")</f>
        <v>-</v>
      </c>
      <c r="E570" s="55" t="str">
        <f>IFERROR(INDEX('HT(Home) %'!K:K,MATCH(J570,'HT(Home) %'!$A:$A,0)),"-")</f>
        <v>-</v>
      </c>
      <c r="F570" s="42">
        <f t="shared" si="16"/>
        <v>0</v>
      </c>
      <c r="G570" s="42" t="str">
        <f>IFERROR(INDEX(Matches!$N:$N,MATCH(J570,Matches!$B:$B,0)),"-")</f>
        <v>-</v>
      </c>
      <c r="H570" s="42" t="str">
        <f>IFERROR(INDEX(Matches!$O:$O,MATCH(J570,Matches!$B:$B,0)),"-")</f>
        <v>-</v>
      </c>
      <c r="I570" s="42" t="str">
        <f>IFERROR(INDEX(Matches!$P:$P,MATCH(J570,Matches!$B:$B,0)),"-")</f>
        <v>-</v>
      </c>
      <c r="J570" s="42" t="e">
        <f>INDEX(Jogos[[#This Row],[Column1]],1.8)</f>
        <v>#VALUE!</v>
      </c>
      <c r="K570" s="61" t="e">
        <f>INDEX(Jogos[[#This Row],[2]],1.8)</f>
        <v>#VALUE!</v>
      </c>
      <c r="L570" s="42" t="e">
        <f>INDEX(Jogos[[#This Row],[3]],1.8)</f>
        <v>#VALUE!</v>
      </c>
      <c r="M570" s="42" t="str">
        <f>IFERROR(INDEX(Matches!$W:$W,MATCH(L570,Matches!$B:$B,0)),"-")</f>
        <v>-</v>
      </c>
      <c r="N570" s="42" t="str">
        <f>IFERROR(INDEX(Matches!$X:$X,MATCH(L570,Matches!$B:$B,0)),"-")</f>
        <v>-</v>
      </c>
      <c r="O570" s="42" t="str">
        <f>IFERROR(INDEX(Matches!$Y:$Y,MATCH(L570,Matches!$B:$B,0)),"-")</f>
        <v>-</v>
      </c>
      <c r="P570" s="42">
        <f t="shared" si="17"/>
        <v>0</v>
      </c>
      <c r="Q570" s="55" t="str">
        <f>IFERROR(INDEX('HT(Away) %'!K:K,MATCH(L570,'HT(Away) %'!$A:$A,0)),"-")</f>
        <v>-</v>
      </c>
      <c r="R570" s="55" t="str">
        <f>IFERROR(INDEX('HT(Away) %'!M:M,MATCH(L570,'HT(Away) %'!$A:$A,0)),"-")</f>
        <v>-</v>
      </c>
      <c r="S570" s="82" t="e">
        <f>IF(#REF! = "-", "-",IF(#REF! &gt;#REF!, "Casa Vence", IF(#REF! &lt;#REF!, "Fora Vence", "Jogo Parelho")))</f>
        <v>#REF!</v>
      </c>
      <c r="T570" s="82"/>
      <c r="U570" s="82"/>
      <c r="V570" s="82"/>
    </row>
    <row r="571" spans="3:22" ht="16.5" thickTop="1" thickBot="1" x14ac:dyDescent="0.3">
      <c r="C571" s="42" t="str">
        <f>IFERROR(INDEX(Jogos!A:A,MATCH(J571,Jogos!$J:$J,0)),"-")</f>
        <v>-</v>
      </c>
      <c r="D571" s="55" t="str">
        <f>IFERROR(INDEX('HT(Home) %'!M:M,MATCH(J571,'HT(Home) %'!$A:$A,0)),"-")</f>
        <v>-</v>
      </c>
      <c r="E571" s="55" t="str">
        <f>IFERROR(INDEX('HT(Home) %'!K:K,MATCH(J571,'HT(Home) %'!$A:$A,0)),"-")</f>
        <v>-</v>
      </c>
      <c r="F571" s="42">
        <f t="shared" si="16"/>
        <v>0</v>
      </c>
      <c r="G571" s="42" t="str">
        <f>IFERROR(INDEX(Matches!$N:$N,MATCH(J571,Matches!$B:$B,0)),"-")</f>
        <v>-</v>
      </c>
      <c r="H571" s="42" t="str">
        <f>IFERROR(INDEX(Matches!$O:$O,MATCH(J571,Matches!$B:$B,0)),"-")</f>
        <v>-</v>
      </c>
      <c r="I571" s="42" t="str">
        <f>IFERROR(INDEX(Matches!$P:$P,MATCH(J571,Matches!$B:$B,0)),"-")</f>
        <v>-</v>
      </c>
      <c r="J571" s="42" t="e">
        <f>INDEX(Jogos[[#This Row],[Column1]],1.8)</f>
        <v>#VALUE!</v>
      </c>
      <c r="K571" s="61" t="e">
        <f>INDEX(Jogos[[#This Row],[2]],1.8)</f>
        <v>#VALUE!</v>
      </c>
      <c r="L571" s="42" t="e">
        <f>INDEX(Jogos[[#This Row],[3]],1.8)</f>
        <v>#VALUE!</v>
      </c>
      <c r="M571" s="42" t="str">
        <f>IFERROR(INDEX(Matches!$W:$W,MATCH(L571,Matches!$B:$B,0)),"-")</f>
        <v>-</v>
      </c>
      <c r="N571" s="42" t="str">
        <f>IFERROR(INDEX(Matches!$X:$X,MATCH(L571,Matches!$B:$B,0)),"-")</f>
        <v>-</v>
      </c>
      <c r="O571" s="42" t="str">
        <f>IFERROR(INDEX(Matches!$Y:$Y,MATCH(L571,Matches!$B:$B,0)),"-")</f>
        <v>-</v>
      </c>
      <c r="P571" s="42">
        <f t="shared" si="17"/>
        <v>0</v>
      </c>
      <c r="Q571" s="55" t="str">
        <f>IFERROR(INDEX('HT(Away) %'!K:K,MATCH(L571,'HT(Away) %'!$A:$A,0)),"-")</f>
        <v>-</v>
      </c>
      <c r="R571" s="55" t="str">
        <f>IFERROR(INDEX('HT(Away) %'!M:M,MATCH(L571,'HT(Away) %'!$A:$A,0)),"-")</f>
        <v>-</v>
      </c>
      <c r="S571" s="82" t="e">
        <f>IF(#REF! = "-", "-",IF(#REF! &gt;#REF!, "Casa Vence", IF(#REF! &lt;#REF!, "Fora Vence", "Jogo Parelho")))</f>
        <v>#REF!</v>
      </c>
      <c r="T571" s="82"/>
      <c r="U571" s="82"/>
      <c r="V571" s="82"/>
    </row>
    <row r="572" spans="3:22" ht="16.5" thickTop="1" thickBot="1" x14ac:dyDescent="0.3">
      <c r="C572" s="42" t="str">
        <f>IFERROR(INDEX(Jogos!A:A,MATCH(J572,Jogos!$J:$J,0)),"-")</f>
        <v>-</v>
      </c>
      <c r="D572" s="55" t="str">
        <f>IFERROR(INDEX('HT(Home) %'!M:M,MATCH(J572,'HT(Home) %'!$A:$A,0)),"-")</f>
        <v>-</v>
      </c>
      <c r="E572" s="55" t="str">
        <f>IFERROR(INDEX('HT(Home) %'!K:K,MATCH(J572,'HT(Home) %'!$A:$A,0)),"-")</f>
        <v>-</v>
      </c>
      <c r="F572" s="42">
        <f t="shared" si="16"/>
        <v>0</v>
      </c>
      <c r="G572" s="42" t="str">
        <f>IFERROR(INDEX(Matches!$N:$N,MATCH(J572,Matches!$B:$B,0)),"-")</f>
        <v>-</v>
      </c>
      <c r="H572" s="42" t="str">
        <f>IFERROR(INDEX(Matches!$O:$O,MATCH(J572,Matches!$B:$B,0)),"-")</f>
        <v>-</v>
      </c>
      <c r="I572" s="42" t="str">
        <f>IFERROR(INDEX(Matches!$P:$P,MATCH(J572,Matches!$B:$B,0)),"-")</f>
        <v>-</v>
      </c>
      <c r="J572" s="42" t="e">
        <f>INDEX(Jogos[[#This Row],[Column1]],1.8)</f>
        <v>#VALUE!</v>
      </c>
      <c r="K572" s="61" t="e">
        <f>INDEX(Jogos[[#This Row],[2]],1.8)</f>
        <v>#VALUE!</v>
      </c>
      <c r="L572" s="42" t="e">
        <f>INDEX(Jogos[[#This Row],[3]],1.8)</f>
        <v>#VALUE!</v>
      </c>
      <c r="M572" s="42" t="str">
        <f>IFERROR(INDEX(Matches!$W:$W,MATCH(L572,Matches!$B:$B,0)),"-")</f>
        <v>-</v>
      </c>
      <c r="N572" s="42" t="str">
        <f>IFERROR(INDEX(Matches!$X:$X,MATCH(L572,Matches!$B:$B,0)),"-")</f>
        <v>-</v>
      </c>
      <c r="O572" s="42" t="str">
        <f>IFERROR(INDEX(Matches!$Y:$Y,MATCH(L572,Matches!$B:$B,0)),"-")</f>
        <v>-</v>
      </c>
      <c r="P572" s="42">
        <f t="shared" si="17"/>
        <v>0</v>
      </c>
      <c r="Q572" s="55" t="str">
        <f>IFERROR(INDEX('HT(Away) %'!K:K,MATCH(L572,'HT(Away) %'!$A:$A,0)),"-")</f>
        <v>-</v>
      </c>
      <c r="R572" s="55" t="str">
        <f>IFERROR(INDEX('HT(Away) %'!M:M,MATCH(L572,'HT(Away) %'!$A:$A,0)),"-")</f>
        <v>-</v>
      </c>
      <c r="S572" s="82" t="e">
        <f>IF(#REF! = "-", "-",IF(#REF! &gt;#REF!, "Casa Vence", IF(#REF! &lt;#REF!, "Fora Vence", "Jogo Parelho")))</f>
        <v>#REF!</v>
      </c>
      <c r="T572" s="82"/>
      <c r="U572" s="82"/>
      <c r="V572" s="82"/>
    </row>
    <row r="573" spans="3:22" ht="16.5" thickTop="1" thickBot="1" x14ac:dyDescent="0.3">
      <c r="C573" s="42" t="str">
        <f>IFERROR(INDEX(Jogos!A:A,MATCH(J573,Jogos!$J:$J,0)),"-")</f>
        <v>-</v>
      </c>
      <c r="D573" s="55" t="str">
        <f>IFERROR(INDEX('HT(Home) %'!M:M,MATCH(J573,'HT(Home) %'!$A:$A,0)),"-")</f>
        <v>-</v>
      </c>
      <c r="E573" s="55" t="str">
        <f>IFERROR(INDEX('HT(Home) %'!K:K,MATCH(J573,'HT(Home) %'!$A:$A,0)),"-")</f>
        <v>-</v>
      </c>
      <c r="F573" s="42">
        <f t="shared" si="16"/>
        <v>0</v>
      </c>
      <c r="G573" s="42" t="str">
        <f>IFERROR(INDEX(Matches!$N:$N,MATCH(J573,Matches!$B:$B,0)),"-")</f>
        <v>-</v>
      </c>
      <c r="H573" s="42" t="str">
        <f>IFERROR(INDEX(Matches!$O:$O,MATCH(J573,Matches!$B:$B,0)),"-")</f>
        <v>-</v>
      </c>
      <c r="I573" s="42" t="str">
        <f>IFERROR(INDEX(Matches!$P:$P,MATCH(J573,Matches!$B:$B,0)),"-")</f>
        <v>-</v>
      </c>
      <c r="J573" s="42" t="e">
        <f>INDEX(Jogos[[#This Row],[Column1]],1.8)</f>
        <v>#VALUE!</v>
      </c>
      <c r="K573" s="61" t="e">
        <f>INDEX(Jogos[[#This Row],[2]],1.8)</f>
        <v>#VALUE!</v>
      </c>
      <c r="L573" s="42" t="e">
        <f>INDEX(Jogos[[#This Row],[3]],1.8)</f>
        <v>#VALUE!</v>
      </c>
      <c r="M573" s="42" t="str">
        <f>IFERROR(INDEX(Matches!$W:$W,MATCH(L573,Matches!$B:$B,0)),"-")</f>
        <v>-</v>
      </c>
      <c r="N573" s="42" t="str">
        <f>IFERROR(INDEX(Matches!$X:$X,MATCH(L573,Matches!$B:$B,0)),"-")</f>
        <v>-</v>
      </c>
      <c r="O573" s="42" t="str">
        <f>IFERROR(INDEX(Matches!$Y:$Y,MATCH(L573,Matches!$B:$B,0)),"-")</f>
        <v>-</v>
      </c>
      <c r="P573" s="42">
        <f t="shared" si="17"/>
        <v>0</v>
      </c>
      <c r="Q573" s="55" t="str">
        <f>IFERROR(INDEX('HT(Away) %'!K:K,MATCH(L573,'HT(Away) %'!$A:$A,0)),"-")</f>
        <v>-</v>
      </c>
      <c r="R573" s="55" t="str">
        <f>IFERROR(INDEX('HT(Away) %'!M:M,MATCH(L573,'HT(Away) %'!$A:$A,0)),"-")</f>
        <v>-</v>
      </c>
      <c r="S573" s="82" t="e">
        <f>IF(#REF! = "-", "-",IF(#REF! &gt;#REF!, "Casa Vence", IF(#REF! &lt;#REF!, "Fora Vence", "Jogo Parelho")))</f>
        <v>#REF!</v>
      </c>
      <c r="T573" s="82"/>
      <c r="U573" s="82"/>
      <c r="V573" s="82"/>
    </row>
    <row r="574" spans="3:22" ht="16.5" thickTop="1" thickBot="1" x14ac:dyDescent="0.3">
      <c r="C574" s="42" t="str">
        <f>IFERROR(INDEX(Jogos!A:A,MATCH(J574,Jogos!$J:$J,0)),"-")</f>
        <v>-</v>
      </c>
      <c r="D574" s="55" t="str">
        <f>IFERROR(INDEX('HT(Home) %'!M:M,MATCH(J574,'HT(Home) %'!$A:$A,0)),"-")</f>
        <v>-</v>
      </c>
      <c r="E574" s="55" t="str">
        <f>IFERROR(INDEX('HT(Home) %'!K:K,MATCH(J574,'HT(Home) %'!$A:$A,0)),"-")</f>
        <v>-</v>
      </c>
      <c r="F574" s="42">
        <f t="shared" si="16"/>
        <v>0</v>
      </c>
      <c r="G574" s="42" t="str">
        <f>IFERROR(INDEX(Matches!$N:$N,MATCH(J574,Matches!$B:$B,0)),"-")</f>
        <v>-</v>
      </c>
      <c r="H574" s="42" t="str">
        <f>IFERROR(INDEX(Matches!$O:$O,MATCH(J574,Matches!$B:$B,0)),"-")</f>
        <v>-</v>
      </c>
      <c r="I574" s="42" t="str">
        <f>IFERROR(INDEX(Matches!$P:$P,MATCH(J574,Matches!$B:$B,0)),"-")</f>
        <v>-</v>
      </c>
      <c r="J574" s="42" t="e">
        <f>INDEX(Jogos[[#This Row],[Column1]],1.8)</f>
        <v>#VALUE!</v>
      </c>
      <c r="K574" s="61" t="e">
        <f>INDEX(Jogos[[#This Row],[2]],1.8)</f>
        <v>#VALUE!</v>
      </c>
      <c r="L574" s="42" t="e">
        <f>INDEX(Jogos[[#This Row],[3]],1.8)</f>
        <v>#VALUE!</v>
      </c>
      <c r="M574" s="42" t="str">
        <f>IFERROR(INDEX(Matches!$W:$W,MATCH(L574,Matches!$B:$B,0)),"-")</f>
        <v>-</v>
      </c>
      <c r="N574" s="42" t="str">
        <f>IFERROR(INDEX(Matches!$X:$X,MATCH(L574,Matches!$B:$B,0)),"-")</f>
        <v>-</v>
      </c>
      <c r="O574" s="42" t="str">
        <f>IFERROR(INDEX(Matches!$Y:$Y,MATCH(L574,Matches!$B:$B,0)),"-")</f>
        <v>-</v>
      </c>
      <c r="P574" s="42">
        <f t="shared" si="17"/>
        <v>0</v>
      </c>
      <c r="Q574" s="55" t="str">
        <f>IFERROR(INDEX('HT(Away) %'!K:K,MATCH(L574,'HT(Away) %'!$A:$A,0)),"-")</f>
        <v>-</v>
      </c>
      <c r="R574" s="55" t="str">
        <f>IFERROR(INDEX('HT(Away) %'!M:M,MATCH(L574,'HT(Away) %'!$A:$A,0)),"-")</f>
        <v>-</v>
      </c>
      <c r="S574" s="82" t="e">
        <f>IF(#REF! = "-", "-",IF(#REF! &gt;#REF!, "Casa Vence", IF(#REF! &lt;#REF!, "Fora Vence", "Jogo Parelho")))</f>
        <v>#REF!</v>
      </c>
      <c r="T574" s="82"/>
      <c r="U574" s="82"/>
      <c r="V574" s="82"/>
    </row>
    <row r="575" spans="3:22" ht="16.5" thickTop="1" thickBot="1" x14ac:dyDescent="0.3">
      <c r="C575" s="42" t="str">
        <f>IFERROR(INDEX(Jogos!A:A,MATCH(J575,Jogos!$J:$J,0)),"-")</f>
        <v>-</v>
      </c>
      <c r="D575" s="55" t="str">
        <f>IFERROR(INDEX('HT(Home) %'!M:M,MATCH(J575,'HT(Home) %'!$A:$A,0)),"-")</f>
        <v>-</v>
      </c>
      <c r="E575" s="55" t="str">
        <f>IFERROR(INDEX('HT(Home) %'!K:K,MATCH(J575,'HT(Home) %'!$A:$A,0)),"-")</f>
        <v>-</v>
      </c>
      <c r="F575" s="42">
        <f t="shared" si="16"/>
        <v>0</v>
      </c>
      <c r="G575" s="42" t="str">
        <f>IFERROR(INDEX(Matches!$N:$N,MATCH(J575,Matches!$B:$B,0)),"-")</f>
        <v>-</v>
      </c>
      <c r="H575" s="42" t="str">
        <f>IFERROR(INDEX(Matches!$O:$O,MATCH(J575,Matches!$B:$B,0)),"-")</f>
        <v>-</v>
      </c>
      <c r="I575" s="42" t="str">
        <f>IFERROR(INDEX(Matches!$P:$P,MATCH(J575,Matches!$B:$B,0)),"-")</f>
        <v>-</v>
      </c>
      <c r="J575" s="42" t="e">
        <f>INDEX(Jogos[[#This Row],[Column1]],1.8)</f>
        <v>#VALUE!</v>
      </c>
      <c r="K575" s="61" t="e">
        <f>INDEX(Jogos[[#This Row],[2]],1.8)</f>
        <v>#VALUE!</v>
      </c>
      <c r="L575" s="42" t="e">
        <f>INDEX(Jogos[[#This Row],[3]],1.8)</f>
        <v>#VALUE!</v>
      </c>
      <c r="M575" s="42" t="str">
        <f>IFERROR(INDEX(Matches!$W:$W,MATCH(L575,Matches!$B:$B,0)),"-")</f>
        <v>-</v>
      </c>
      <c r="N575" s="42" t="str">
        <f>IFERROR(INDEX(Matches!$X:$X,MATCH(L575,Matches!$B:$B,0)),"-")</f>
        <v>-</v>
      </c>
      <c r="O575" s="42" t="str">
        <f>IFERROR(INDEX(Matches!$Y:$Y,MATCH(L575,Matches!$B:$B,0)),"-")</f>
        <v>-</v>
      </c>
      <c r="P575" s="42">
        <f t="shared" si="17"/>
        <v>0</v>
      </c>
      <c r="Q575" s="55" t="str">
        <f>IFERROR(INDEX('HT(Away) %'!K:K,MATCH(L575,'HT(Away) %'!$A:$A,0)),"-")</f>
        <v>-</v>
      </c>
      <c r="R575" s="55" t="str">
        <f>IFERROR(INDEX('HT(Away) %'!M:M,MATCH(L575,'HT(Away) %'!$A:$A,0)),"-")</f>
        <v>-</v>
      </c>
      <c r="S575" s="82" t="e">
        <f>IF(#REF! = "-", "-",IF(#REF! &gt;#REF!, "Casa Vence", IF(#REF! &lt;#REF!, "Fora Vence", "Jogo Parelho")))</f>
        <v>#REF!</v>
      </c>
      <c r="T575" s="82"/>
      <c r="U575" s="82"/>
      <c r="V575" s="82"/>
    </row>
    <row r="576" spans="3:22" ht="16.5" thickTop="1" thickBot="1" x14ac:dyDescent="0.3">
      <c r="C576" s="42" t="str">
        <f>IFERROR(INDEX(Jogos!A:A,MATCH(J576,Jogos!$J:$J,0)),"-")</f>
        <v>-</v>
      </c>
      <c r="D576" s="55" t="str">
        <f>IFERROR(INDEX('HT(Home) %'!M:M,MATCH(J576,'HT(Home) %'!$A:$A,0)),"-")</f>
        <v>-</v>
      </c>
      <c r="E576" s="55" t="str">
        <f>IFERROR(INDEX('HT(Home) %'!K:K,MATCH(J576,'HT(Home) %'!$A:$A,0)),"-")</f>
        <v>-</v>
      </c>
      <c r="F576" s="42">
        <f t="shared" si="16"/>
        <v>0</v>
      </c>
      <c r="G576" s="42" t="str">
        <f>IFERROR(INDEX(Matches!$N:$N,MATCH(J576,Matches!$B:$B,0)),"-")</f>
        <v>-</v>
      </c>
      <c r="H576" s="42" t="str">
        <f>IFERROR(INDEX(Matches!$O:$O,MATCH(J576,Matches!$B:$B,0)),"-")</f>
        <v>-</v>
      </c>
      <c r="I576" s="42" t="str">
        <f>IFERROR(INDEX(Matches!$P:$P,MATCH(J576,Matches!$B:$B,0)),"-")</f>
        <v>-</v>
      </c>
      <c r="J576" s="42" t="e">
        <f>INDEX(Jogos[[#This Row],[Column1]],1.8)</f>
        <v>#VALUE!</v>
      </c>
      <c r="K576" s="61" t="e">
        <f>INDEX(Jogos[[#This Row],[2]],1.8)</f>
        <v>#VALUE!</v>
      </c>
      <c r="L576" s="42" t="e">
        <f>INDEX(Jogos[[#This Row],[3]],1.8)</f>
        <v>#VALUE!</v>
      </c>
      <c r="M576" s="42" t="str">
        <f>IFERROR(INDEX(Matches!$W:$W,MATCH(L576,Matches!$B:$B,0)),"-")</f>
        <v>-</v>
      </c>
      <c r="N576" s="42" t="str">
        <f>IFERROR(INDEX(Matches!$X:$X,MATCH(L576,Matches!$B:$B,0)),"-")</f>
        <v>-</v>
      </c>
      <c r="O576" s="42" t="str">
        <f>IFERROR(INDEX(Matches!$Y:$Y,MATCH(L576,Matches!$B:$B,0)),"-")</f>
        <v>-</v>
      </c>
      <c r="P576" s="42">
        <f t="shared" si="17"/>
        <v>0</v>
      </c>
      <c r="Q576" s="55" t="str">
        <f>IFERROR(INDEX('HT(Away) %'!K:K,MATCH(L576,'HT(Away) %'!$A:$A,0)),"-")</f>
        <v>-</v>
      </c>
      <c r="R576" s="55" t="str">
        <f>IFERROR(INDEX('HT(Away) %'!M:M,MATCH(L576,'HT(Away) %'!$A:$A,0)),"-")</f>
        <v>-</v>
      </c>
      <c r="S576" s="82" t="e">
        <f>IF(#REF! = "-", "-",IF(#REF! &gt;#REF!, "Casa Vence", IF(#REF! &lt;#REF!, "Fora Vence", "Jogo Parelho")))</f>
        <v>#REF!</v>
      </c>
      <c r="T576" s="82"/>
      <c r="U576" s="82"/>
      <c r="V576" s="82"/>
    </row>
    <row r="577" spans="3:22" ht="16.5" thickTop="1" thickBot="1" x14ac:dyDescent="0.3">
      <c r="C577" s="42" t="str">
        <f>IFERROR(INDEX(Jogos!A:A,MATCH(J577,Jogos!$J:$J,0)),"-")</f>
        <v>-</v>
      </c>
      <c r="D577" s="55" t="str">
        <f>IFERROR(INDEX('HT(Home) %'!M:M,MATCH(J577,'HT(Home) %'!$A:$A,0)),"-")</f>
        <v>-</v>
      </c>
      <c r="E577" s="55" t="str">
        <f>IFERROR(INDEX('HT(Home) %'!K:K,MATCH(J577,'HT(Home) %'!$A:$A,0)),"-")</f>
        <v>-</v>
      </c>
      <c r="F577" s="42">
        <f t="shared" si="16"/>
        <v>0</v>
      </c>
      <c r="G577" s="42" t="str">
        <f>IFERROR(INDEX(Matches!$N:$N,MATCH(J577,Matches!$B:$B,0)),"-")</f>
        <v>-</v>
      </c>
      <c r="H577" s="42" t="str">
        <f>IFERROR(INDEX(Matches!$O:$O,MATCH(J577,Matches!$B:$B,0)),"-")</f>
        <v>-</v>
      </c>
      <c r="I577" s="42" t="str">
        <f>IFERROR(INDEX(Matches!$P:$P,MATCH(J577,Matches!$B:$B,0)),"-")</f>
        <v>-</v>
      </c>
      <c r="J577" s="42" t="e">
        <f>INDEX(Jogos[[#This Row],[Column1]],1.8)</f>
        <v>#VALUE!</v>
      </c>
      <c r="K577" s="61" t="e">
        <f>INDEX(Jogos[[#This Row],[2]],1.8)</f>
        <v>#VALUE!</v>
      </c>
      <c r="L577" s="42" t="e">
        <f>INDEX(Jogos[[#This Row],[3]],1.8)</f>
        <v>#VALUE!</v>
      </c>
      <c r="M577" s="42" t="str">
        <f>IFERROR(INDEX(Matches!$W:$W,MATCH(L577,Matches!$B:$B,0)),"-")</f>
        <v>-</v>
      </c>
      <c r="N577" s="42" t="str">
        <f>IFERROR(INDEX(Matches!$X:$X,MATCH(L577,Matches!$B:$B,0)),"-")</f>
        <v>-</v>
      </c>
      <c r="O577" s="42" t="str">
        <f>IFERROR(INDEX(Matches!$Y:$Y,MATCH(L577,Matches!$B:$B,0)),"-")</f>
        <v>-</v>
      </c>
      <c r="P577" s="42">
        <f t="shared" si="17"/>
        <v>0</v>
      </c>
      <c r="Q577" s="55" t="str">
        <f>IFERROR(INDEX('HT(Away) %'!K:K,MATCH(L577,'HT(Away) %'!$A:$A,0)),"-")</f>
        <v>-</v>
      </c>
      <c r="R577" s="55" t="str">
        <f>IFERROR(INDEX('HT(Away) %'!M:M,MATCH(L577,'HT(Away) %'!$A:$A,0)),"-")</f>
        <v>-</v>
      </c>
      <c r="S577" s="82" t="e">
        <f>IF(#REF! = "-", "-",IF(#REF! &gt;#REF!, "Casa Vence", IF(#REF! &lt;#REF!, "Fora Vence", "Jogo Parelho")))</f>
        <v>#REF!</v>
      </c>
      <c r="T577" s="82"/>
      <c r="U577" s="82"/>
      <c r="V577" s="82"/>
    </row>
    <row r="578" spans="3:22" ht="16.5" thickTop="1" thickBot="1" x14ac:dyDescent="0.3">
      <c r="C578" s="42" t="str">
        <f>IFERROR(INDEX(Jogos!A:A,MATCH(J578,Jogos!$J:$J,0)),"-")</f>
        <v>-</v>
      </c>
      <c r="D578" s="55" t="str">
        <f>IFERROR(INDEX('HT(Home) %'!M:M,MATCH(J578,'HT(Home) %'!$A:$A,0)),"-")</f>
        <v>-</v>
      </c>
      <c r="E578" s="55" t="str">
        <f>IFERROR(INDEX('HT(Home) %'!K:K,MATCH(J578,'HT(Home) %'!$A:$A,0)),"-")</f>
        <v>-</v>
      </c>
      <c r="F578" s="42">
        <f t="shared" ref="F578:F641" si="18">SUM(G578:I578)</f>
        <v>0</v>
      </c>
      <c r="G578" s="42" t="str">
        <f>IFERROR(INDEX(Matches!$N:$N,MATCH(J578,Matches!$B:$B,0)),"-")</f>
        <v>-</v>
      </c>
      <c r="H578" s="42" t="str">
        <f>IFERROR(INDEX(Matches!$O:$O,MATCH(J578,Matches!$B:$B,0)),"-")</f>
        <v>-</v>
      </c>
      <c r="I578" s="42" t="str">
        <f>IFERROR(INDEX(Matches!$P:$P,MATCH(J578,Matches!$B:$B,0)),"-")</f>
        <v>-</v>
      </c>
      <c r="J578" s="42" t="e">
        <f>INDEX(Jogos[[#This Row],[Column1]],1.8)</f>
        <v>#VALUE!</v>
      </c>
      <c r="K578" s="61" t="e">
        <f>INDEX(Jogos[[#This Row],[2]],1.8)</f>
        <v>#VALUE!</v>
      </c>
      <c r="L578" s="42" t="e">
        <f>INDEX(Jogos[[#This Row],[3]],1.8)</f>
        <v>#VALUE!</v>
      </c>
      <c r="M578" s="42" t="str">
        <f>IFERROR(INDEX(Matches!$W:$W,MATCH(L578,Matches!$B:$B,0)),"-")</f>
        <v>-</v>
      </c>
      <c r="N578" s="42" t="str">
        <f>IFERROR(INDEX(Matches!$X:$X,MATCH(L578,Matches!$B:$B,0)),"-")</f>
        <v>-</v>
      </c>
      <c r="O578" s="42" t="str">
        <f>IFERROR(INDEX(Matches!$Y:$Y,MATCH(L578,Matches!$B:$B,0)),"-")</f>
        <v>-</v>
      </c>
      <c r="P578" s="42">
        <f t="shared" ref="P578:P641" si="19">SUM(M578:O578)</f>
        <v>0</v>
      </c>
      <c r="Q578" s="55" t="str">
        <f>IFERROR(INDEX('HT(Away) %'!K:K,MATCH(L578,'HT(Away) %'!$A:$A,0)),"-")</f>
        <v>-</v>
      </c>
      <c r="R578" s="55" t="str">
        <f>IFERROR(INDEX('HT(Away) %'!M:M,MATCH(L578,'HT(Away) %'!$A:$A,0)),"-")</f>
        <v>-</v>
      </c>
      <c r="S578" s="82" t="e">
        <f>IF(#REF! = "-", "-",IF(#REF! &gt;#REF!, "Casa Vence", IF(#REF! &lt;#REF!, "Fora Vence", "Jogo Parelho")))</f>
        <v>#REF!</v>
      </c>
      <c r="T578" s="82"/>
      <c r="U578" s="82"/>
      <c r="V578" s="82"/>
    </row>
    <row r="579" spans="3:22" ht="16.5" thickTop="1" thickBot="1" x14ac:dyDescent="0.3">
      <c r="C579" s="42" t="str">
        <f>IFERROR(INDEX(Jogos!A:A,MATCH(J579,Jogos!$J:$J,0)),"-")</f>
        <v>-</v>
      </c>
      <c r="D579" s="55" t="str">
        <f>IFERROR(INDEX('HT(Home) %'!M:M,MATCH(J579,'HT(Home) %'!$A:$A,0)),"-")</f>
        <v>-</v>
      </c>
      <c r="E579" s="55" t="str">
        <f>IFERROR(INDEX('HT(Home) %'!K:K,MATCH(J579,'HT(Home) %'!$A:$A,0)),"-")</f>
        <v>-</v>
      </c>
      <c r="F579" s="42">
        <f t="shared" si="18"/>
        <v>0</v>
      </c>
      <c r="G579" s="42" t="str">
        <f>IFERROR(INDEX(Matches!$N:$N,MATCH(J579,Matches!$B:$B,0)),"-")</f>
        <v>-</v>
      </c>
      <c r="H579" s="42" t="str">
        <f>IFERROR(INDEX(Matches!$O:$O,MATCH(J579,Matches!$B:$B,0)),"-")</f>
        <v>-</v>
      </c>
      <c r="I579" s="42" t="str">
        <f>IFERROR(INDEX(Matches!$P:$P,MATCH(J579,Matches!$B:$B,0)),"-")</f>
        <v>-</v>
      </c>
      <c r="J579" s="42" t="e">
        <f>INDEX(Jogos[[#This Row],[Column1]],1.8)</f>
        <v>#VALUE!</v>
      </c>
      <c r="K579" s="61" t="e">
        <f>INDEX(Jogos[[#This Row],[2]],1.8)</f>
        <v>#VALUE!</v>
      </c>
      <c r="L579" s="42" t="e">
        <f>INDEX(Jogos[[#This Row],[3]],1.8)</f>
        <v>#VALUE!</v>
      </c>
      <c r="M579" s="42" t="str">
        <f>IFERROR(INDEX(Matches!$W:$W,MATCH(L579,Matches!$B:$B,0)),"-")</f>
        <v>-</v>
      </c>
      <c r="N579" s="42" t="str">
        <f>IFERROR(INDEX(Matches!$X:$X,MATCH(L579,Matches!$B:$B,0)),"-")</f>
        <v>-</v>
      </c>
      <c r="O579" s="42" t="str">
        <f>IFERROR(INDEX(Matches!$Y:$Y,MATCH(L579,Matches!$B:$B,0)),"-")</f>
        <v>-</v>
      </c>
      <c r="P579" s="42">
        <f t="shared" si="19"/>
        <v>0</v>
      </c>
      <c r="Q579" s="55" t="str">
        <f>IFERROR(INDEX('HT(Away) %'!K:K,MATCH(L579,'HT(Away) %'!$A:$A,0)),"-")</f>
        <v>-</v>
      </c>
      <c r="R579" s="55" t="str">
        <f>IFERROR(INDEX('HT(Away) %'!M:M,MATCH(L579,'HT(Away) %'!$A:$A,0)),"-")</f>
        <v>-</v>
      </c>
      <c r="S579" s="82" t="e">
        <f>IF(#REF! = "-", "-",IF(#REF! &gt;#REF!, "Casa Vence", IF(#REF! &lt;#REF!, "Fora Vence", "Jogo Parelho")))</f>
        <v>#REF!</v>
      </c>
      <c r="T579" s="82"/>
      <c r="U579" s="82"/>
      <c r="V579" s="82"/>
    </row>
    <row r="580" spans="3:22" ht="16.5" thickTop="1" thickBot="1" x14ac:dyDescent="0.3">
      <c r="C580" s="42" t="str">
        <f>IFERROR(INDEX(Jogos!A:A,MATCH(J580,Jogos!$J:$J,0)),"-")</f>
        <v>-</v>
      </c>
      <c r="D580" s="55" t="str">
        <f>IFERROR(INDEX('HT(Home) %'!M:M,MATCH(J580,'HT(Home) %'!$A:$A,0)),"-")</f>
        <v>-</v>
      </c>
      <c r="E580" s="55" t="str">
        <f>IFERROR(INDEX('HT(Home) %'!K:K,MATCH(J580,'HT(Home) %'!$A:$A,0)),"-")</f>
        <v>-</v>
      </c>
      <c r="F580" s="42">
        <f t="shared" si="18"/>
        <v>0</v>
      </c>
      <c r="G580" s="42" t="str">
        <f>IFERROR(INDEX(Matches!$N:$N,MATCH(J580,Matches!$B:$B,0)),"-")</f>
        <v>-</v>
      </c>
      <c r="H580" s="42" t="str">
        <f>IFERROR(INDEX(Matches!$O:$O,MATCH(J580,Matches!$B:$B,0)),"-")</f>
        <v>-</v>
      </c>
      <c r="I580" s="42" t="str">
        <f>IFERROR(INDEX(Matches!$P:$P,MATCH(J580,Matches!$B:$B,0)),"-")</f>
        <v>-</v>
      </c>
      <c r="J580" s="42" t="e">
        <f>INDEX(Jogos[[#This Row],[Column1]],1.8)</f>
        <v>#VALUE!</v>
      </c>
      <c r="K580" s="61" t="e">
        <f>INDEX(Jogos[[#This Row],[2]],1.8)</f>
        <v>#VALUE!</v>
      </c>
      <c r="L580" s="42" t="e">
        <f>INDEX(Jogos[[#This Row],[3]],1.8)</f>
        <v>#VALUE!</v>
      </c>
      <c r="M580" s="42" t="str">
        <f>IFERROR(INDEX(Matches!$W:$W,MATCH(L580,Matches!$B:$B,0)),"-")</f>
        <v>-</v>
      </c>
      <c r="N580" s="42" t="str">
        <f>IFERROR(INDEX(Matches!$X:$X,MATCH(L580,Matches!$B:$B,0)),"-")</f>
        <v>-</v>
      </c>
      <c r="O580" s="42" t="str">
        <f>IFERROR(INDEX(Matches!$Y:$Y,MATCH(L580,Matches!$B:$B,0)),"-")</f>
        <v>-</v>
      </c>
      <c r="P580" s="42">
        <f t="shared" si="19"/>
        <v>0</v>
      </c>
      <c r="Q580" s="55" t="str">
        <f>IFERROR(INDEX('HT(Away) %'!K:K,MATCH(L580,'HT(Away) %'!$A:$A,0)),"-")</f>
        <v>-</v>
      </c>
      <c r="R580" s="55" t="str">
        <f>IFERROR(INDEX('HT(Away) %'!M:M,MATCH(L580,'HT(Away) %'!$A:$A,0)),"-")</f>
        <v>-</v>
      </c>
      <c r="S580" s="82" t="e">
        <f>IF(#REF! = "-", "-",IF(#REF! &gt;#REF!, "Casa Vence", IF(#REF! &lt;#REF!, "Fora Vence", "Jogo Parelho")))</f>
        <v>#REF!</v>
      </c>
      <c r="T580" s="82"/>
      <c r="U580" s="82"/>
      <c r="V580" s="82"/>
    </row>
    <row r="581" spans="3:22" ht="16.5" thickTop="1" thickBot="1" x14ac:dyDescent="0.3">
      <c r="C581" s="42" t="str">
        <f>IFERROR(INDEX(Jogos!A:A,MATCH(J581,Jogos!$J:$J,0)),"-")</f>
        <v>-</v>
      </c>
      <c r="D581" s="55" t="str">
        <f>IFERROR(INDEX('HT(Home) %'!M:M,MATCH(J581,'HT(Home) %'!$A:$A,0)),"-")</f>
        <v>-</v>
      </c>
      <c r="E581" s="55" t="str">
        <f>IFERROR(INDEX('HT(Home) %'!K:K,MATCH(J581,'HT(Home) %'!$A:$A,0)),"-")</f>
        <v>-</v>
      </c>
      <c r="F581" s="42">
        <f t="shared" si="18"/>
        <v>0</v>
      </c>
      <c r="G581" s="42" t="str">
        <f>IFERROR(INDEX(Matches!$N:$N,MATCH(J581,Matches!$B:$B,0)),"-")</f>
        <v>-</v>
      </c>
      <c r="H581" s="42" t="str">
        <f>IFERROR(INDEX(Matches!$O:$O,MATCH(J581,Matches!$B:$B,0)),"-")</f>
        <v>-</v>
      </c>
      <c r="I581" s="42" t="str">
        <f>IFERROR(INDEX(Matches!$P:$P,MATCH(J581,Matches!$B:$B,0)),"-")</f>
        <v>-</v>
      </c>
      <c r="J581" s="42" t="e">
        <f>INDEX(Jogos[[#This Row],[Column1]],1.8)</f>
        <v>#VALUE!</v>
      </c>
      <c r="K581" s="61" t="e">
        <f>INDEX(Jogos[[#This Row],[2]],1.8)</f>
        <v>#VALUE!</v>
      </c>
      <c r="L581" s="42" t="e">
        <f>INDEX(Jogos[[#This Row],[3]],1.8)</f>
        <v>#VALUE!</v>
      </c>
      <c r="M581" s="42" t="str">
        <f>IFERROR(INDEX(Matches!$W:$W,MATCH(L581,Matches!$B:$B,0)),"-")</f>
        <v>-</v>
      </c>
      <c r="N581" s="42" t="str">
        <f>IFERROR(INDEX(Matches!$X:$X,MATCH(L581,Matches!$B:$B,0)),"-")</f>
        <v>-</v>
      </c>
      <c r="O581" s="42" t="str">
        <f>IFERROR(INDEX(Matches!$Y:$Y,MATCH(L581,Matches!$B:$B,0)),"-")</f>
        <v>-</v>
      </c>
      <c r="P581" s="42">
        <f t="shared" si="19"/>
        <v>0</v>
      </c>
      <c r="Q581" s="55" t="str">
        <f>IFERROR(INDEX('HT(Away) %'!K:K,MATCH(L581,'HT(Away) %'!$A:$A,0)),"-")</f>
        <v>-</v>
      </c>
      <c r="R581" s="55" t="str">
        <f>IFERROR(INDEX('HT(Away) %'!M:M,MATCH(L581,'HT(Away) %'!$A:$A,0)),"-")</f>
        <v>-</v>
      </c>
      <c r="S581" s="82" t="e">
        <f>IF(#REF! = "-", "-",IF(#REF! &gt;#REF!, "Casa Vence", IF(#REF! &lt;#REF!, "Fora Vence", "Jogo Parelho")))</f>
        <v>#REF!</v>
      </c>
      <c r="T581" s="82"/>
      <c r="U581" s="82"/>
      <c r="V581" s="82"/>
    </row>
    <row r="582" spans="3:22" ht="16.5" thickTop="1" thickBot="1" x14ac:dyDescent="0.3">
      <c r="C582" s="42" t="str">
        <f>IFERROR(INDEX(Jogos!A:A,MATCH(J582,Jogos!$J:$J,0)),"-")</f>
        <v>-</v>
      </c>
      <c r="D582" s="55" t="str">
        <f>IFERROR(INDEX('HT(Home) %'!M:M,MATCH(J582,'HT(Home) %'!$A:$A,0)),"-")</f>
        <v>-</v>
      </c>
      <c r="E582" s="55" t="str">
        <f>IFERROR(INDEX('HT(Home) %'!K:K,MATCH(J582,'HT(Home) %'!$A:$A,0)),"-")</f>
        <v>-</v>
      </c>
      <c r="F582" s="42">
        <f t="shared" si="18"/>
        <v>0</v>
      </c>
      <c r="G582" s="42" t="str">
        <f>IFERROR(INDEX(Matches!$N:$N,MATCH(J582,Matches!$B:$B,0)),"-")</f>
        <v>-</v>
      </c>
      <c r="H582" s="42" t="str">
        <f>IFERROR(INDEX(Matches!$O:$O,MATCH(J582,Matches!$B:$B,0)),"-")</f>
        <v>-</v>
      </c>
      <c r="I582" s="42" t="str">
        <f>IFERROR(INDEX(Matches!$P:$P,MATCH(J582,Matches!$B:$B,0)),"-")</f>
        <v>-</v>
      </c>
      <c r="J582" s="42" t="e">
        <f>INDEX(Jogos[[#This Row],[Column1]],1.8)</f>
        <v>#VALUE!</v>
      </c>
      <c r="K582" s="61" t="e">
        <f>INDEX(Jogos[[#This Row],[2]],1.8)</f>
        <v>#VALUE!</v>
      </c>
      <c r="L582" s="42" t="e">
        <f>INDEX(Jogos[[#This Row],[3]],1.8)</f>
        <v>#VALUE!</v>
      </c>
      <c r="M582" s="42" t="str">
        <f>IFERROR(INDEX(Matches!$W:$W,MATCH(L582,Matches!$B:$B,0)),"-")</f>
        <v>-</v>
      </c>
      <c r="N582" s="42" t="str">
        <f>IFERROR(INDEX(Matches!$X:$X,MATCH(L582,Matches!$B:$B,0)),"-")</f>
        <v>-</v>
      </c>
      <c r="O582" s="42" t="str">
        <f>IFERROR(INDEX(Matches!$Y:$Y,MATCH(L582,Matches!$B:$B,0)),"-")</f>
        <v>-</v>
      </c>
      <c r="P582" s="42">
        <f t="shared" si="19"/>
        <v>0</v>
      </c>
      <c r="Q582" s="55" t="str">
        <f>IFERROR(INDEX('HT(Away) %'!K:K,MATCH(L582,'HT(Away) %'!$A:$A,0)),"-")</f>
        <v>-</v>
      </c>
      <c r="R582" s="55" t="str">
        <f>IFERROR(INDEX('HT(Away) %'!M:M,MATCH(L582,'HT(Away) %'!$A:$A,0)),"-")</f>
        <v>-</v>
      </c>
      <c r="S582" s="82" t="e">
        <f>IF(#REF! = "-", "-",IF(#REF! &gt;#REF!, "Casa Vence", IF(#REF! &lt;#REF!, "Fora Vence", "Jogo Parelho")))</f>
        <v>#REF!</v>
      </c>
      <c r="T582" s="82"/>
      <c r="U582" s="82"/>
      <c r="V582" s="82"/>
    </row>
    <row r="583" spans="3:22" ht="16.5" thickTop="1" thickBot="1" x14ac:dyDescent="0.3">
      <c r="C583" s="42" t="str">
        <f>IFERROR(INDEX(Jogos!A:A,MATCH(J583,Jogos!$J:$J,0)),"-")</f>
        <v>-</v>
      </c>
      <c r="D583" s="55" t="str">
        <f>IFERROR(INDEX('HT(Home) %'!M:M,MATCH(J583,'HT(Home) %'!$A:$A,0)),"-")</f>
        <v>-</v>
      </c>
      <c r="E583" s="55" t="str">
        <f>IFERROR(INDEX('HT(Home) %'!K:K,MATCH(J583,'HT(Home) %'!$A:$A,0)),"-")</f>
        <v>-</v>
      </c>
      <c r="F583" s="42">
        <f t="shared" si="18"/>
        <v>0</v>
      </c>
      <c r="G583" s="42" t="str">
        <f>IFERROR(INDEX(Matches!$N:$N,MATCH(J583,Matches!$B:$B,0)),"-")</f>
        <v>-</v>
      </c>
      <c r="H583" s="42" t="str">
        <f>IFERROR(INDEX(Matches!$O:$O,MATCH(J583,Matches!$B:$B,0)),"-")</f>
        <v>-</v>
      </c>
      <c r="I583" s="42" t="str">
        <f>IFERROR(INDEX(Matches!$P:$P,MATCH(J583,Matches!$B:$B,0)),"-")</f>
        <v>-</v>
      </c>
      <c r="J583" s="42" t="e">
        <f>INDEX(Jogos[[#This Row],[Column1]],1.8)</f>
        <v>#VALUE!</v>
      </c>
      <c r="K583" s="61" t="e">
        <f>INDEX(Jogos[[#This Row],[2]],1.8)</f>
        <v>#VALUE!</v>
      </c>
      <c r="L583" s="42" t="e">
        <f>INDEX(Jogos[[#This Row],[3]],1.8)</f>
        <v>#VALUE!</v>
      </c>
      <c r="M583" s="42" t="str">
        <f>IFERROR(INDEX(Matches!$W:$W,MATCH(L583,Matches!$B:$B,0)),"-")</f>
        <v>-</v>
      </c>
      <c r="N583" s="42" t="str">
        <f>IFERROR(INDEX(Matches!$X:$X,MATCH(L583,Matches!$B:$B,0)),"-")</f>
        <v>-</v>
      </c>
      <c r="O583" s="42" t="str">
        <f>IFERROR(INDEX(Matches!$Y:$Y,MATCH(L583,Matches!$B:$B,0)),"-")</f>
        <v>-</v>
      </c>
      <c r="P583" s="42">
        <f t="shared" si="19"/>
        <v>0</v>
      </c>
      <c r="Q583" s="55" t="str">
        <f>IFERROR(INDEX('HT(Away) %'!K:K,MATCH(L583,'HT(Away) %'!$A:$A,0)),"-")</f>
        <v>-</v>
      </c>
      <c r="R583" s="55" t="str">
        <f>IFERROR(INDEX('HT(Away) %'!M:M,MATCH(L583,'HT(Away) %'!$A:$A,0)),"-")</f>
        <v>-</v>
      </c>
      <c r="S583" s="82" t="e">
        <f>IF(#REF! = "-", "-",IF(#REF! &gt;#REF!, "Casa Vence", IF(#REF! &lt;#REF!, "Fora Vence", "Jogo Parelho")))</f>
        <v>#REF!</v>
      </c>
      <c r="T583" s="82"/>
      <c r="U583" s="82"/>
      <c r="V583" s="82"/>
    </row>
    <row r="584" spans="3:22" ht="16.5" thickTop="1" thickBot="1" x14ac:dyDescent="0.3">
      <c r="C584" s="42" t="str">
        <f>IFERROR(INDEX(Jogos!A:A,MATCH(J584,Jogos!$J:$J,0)),"-")</f>
        <v>-</v>
      </c>
      <c r="D584" s="55" t="str">
        <f>IFERROR(INDEX('HT(Home) %'!M:M,MATCH(J584,'HT(Home) %'!$A:$A,0)),"-")</f>
        <v>-</v>
      </c>
      <c r="E584" s="55" t="str">
        <f>IFERROR(INDEX('HT(Home) %'!K:K,MATCH(J584,'HT(Home) %'!$A:$A,0)),"-")</f>
        <v>-</v>
      </c>
      <c r="F584" s="42">
        <f t="shared" si="18"/>
        <v>0</v>
      </c>
      <c r="G584" s="42" t="str">
        <f>IFERROR(INDEX(Matches!$N:$N,MATCH(J584,Matches!$B:$B,0)),"-")</f>
        <v>-</v>
      </c>
      <c r="H584" s="42" t="str">
        <f>IFERROR(INDEX(Matches!$O:$O,MATCH(J584,Matches!$B:$B,0)),"-")</f>
        <v>-</v>
      </c>
      <c r="I584" s="42" t="str">
        <f>IFERROR(INDEX(Matches!$P:$P,MATCH(J584,Matches!$B:$B,0)),"-")</f>
        <v>-</v>
      </c>
      <c r="J584" s="42" t="e">
        <f>INDEX(Jogos[[#This Row],[Column1]],1.8)</f>
        <v>#VALUE!</v>
      </c>
      <c r="K584" s="61" t="e">
        <f>INDEX(Jogos[[#This Row],[2]],1.8)</f>
        <v>#VALUE!</v>
      </c>
      <c r="L584" s="42" t="e">
        <f>INDEX(Jogos[[#This Row],[3]],1.8)</f>
        <v>#VALUE!</v>
      </c>
      <c r="M584" s="42" t="str">
        <f>IFERROR(INDEX(Matches!$W:$W,MATCH(L584,Matches!$B:$B,0)),"-")</f>
        <v>-</v>
      </c>
      <c r="N584" s="42" t="str">
        <f>IFERROR(INDEX(Matches!$X:$X,MATCH(L584,Matches!$B:$B,0)),"-")</f>
        <v>-</v>
      </c>
      <c r="O584" s="42" t="str">
        <f>IFERROR(INDEX(Matches!$Y:$Y,MATCH(L584,Matches!$B:$B,0)),"-")</f>
        <v>-</v>
      </c>
      <c r="P584" s="42">
        <f t="shared" si="19"/>
        <v>0</v>
      </c>
      <c r="Q584" s="55" t="str">
        <f>IFERROR(INDEX('HT(Away) %'!K:K,MATCH(L584,'HT(Away) %'!$A:$A,0)),"-")</f>
        <v>-</v>
      </c>
      <c r="R584" s="55" t="str">
        <f>IFERROR(INDEX('HT(Away) %'!M:M,MATCH(L584,'HT(Away) %'!$A:$A,0)),"-")</f>
        <v>-</v>
      </c>
      <c r="S584" s="82" t="e">
        <f>IF(#REF! = "-", "-",IF(#REF! &gt;#REF!, "Casa Vence", IF(#REF! &lt;#REF!, "Fora Vence", "Jogo Parelho")))</f>
        <v>#REF!</v>
      </c>
      <c r="T584" s="82"/>
      <c r="U584" s="82"/>
      <c r="V584" s="82"/>
    </row>
    <row r="585" spans="3:22" ht="16.5" thickTop="1" thickBot="1" x14ac:dyDescent="0.3">
      <c r="C585" s="42" t="str">
        <f>IFERROR(INDEX(Jogos!A:A,MATCH(J585,Jogos!$J:$J,0)),"-")</f>
        <v>-</v>
      </c>
      <c r="D585" s="55" t="str">
        <f>IFERROR(INDEX('HT(Home) %'!M:M,MATCH(J585,'HT(Home) %'!$A:$A,0)),"-")</f>
        <v>-</v>
      </c>
      <c r="E585" s="55" t="str">
        <f>IFERROR(INDEX('HT(Home) %'!K:K,MATCH(J585,'HT(Home) %'!$A:$A,0)),"-")</f>
        <v>-</v>
      </c>
      <c r="F585" s="42">
        <f t="shared" si="18"/>
        <v>0</v>
      </c>
      <c r="G585" s="42" t="str">
        <f>IFERROR(INDEX(Matches!$N:$N,MATCH(J585,Matches!$B:$B,0)),"-")</f>
        <v>-</v>
      </c>
      <c r="H585" s="42" t="str">
        <f>IFERROR(INDEX(Matches!$O:$O,MATCH(J585,Matches!$B:$B,0)),"-")</f>
        <v>-</v>
      </c>
      <c r="I585" s="42" t="str">
        <f>IFERROR(INDEX(Matches!$P:$P,MATCH(J585,Matches!$B:$B,0)),"-")</f>
        <v>-</v>
      </c>
      <c r="J585" s="42" t="e">
        <f>INDEX(Jogos[[#This Row],[Column1]],1.8)</f>
        <v>#VALUE!</v>
      </c>
      <c r="K585" s="61" t="e">
        <f>INDEX(Jogos[[#This Row],[2]],1.8)</f>
        <v>#VALUE!</v>
      </c>
      <c r="L585" s="42" t="e">
        <f>INDEX(Jogos[[#This Row],[3]],1.8)</f>
        <v>#VALUE!</v>
      </c>
      <c r="M585" s="42" t="str">
        <f>IFERROR(INDEX(Matches!$W:$W,MATCH(L585,Matches!$B:$B,0)),"-")</f>
        <v>-</v>
      </c>
      <c r="N585" s="42" t="str">
        <f>IFERROR(INDEX(Matches!$X:$X,MATCH(L585,Matches!$B:$B,0)),"-")</f>
        <v>-</v>
      </c>
      <c r="O585" s="42" t="str">
        <f>IFERROR(INDEX(Matches!$Y:$Y,MATCH(L585,Matches!$B:$B,0)),"-")</f>
        <v>-</v>
      </c>
      <c r="P585" s="42">
        <f t="shared" si="19"/>
        <v>0</v>
      </c>
      <c r="Q585" s="55" t="str">
        <f>IFERROR(INDEX('HT(Away) %'!K:K,MATCH(L585,'HT(Away) %'!$A:$A,0)),"-")</f>
        <v>-</v>
      </c>
      <c r="R585" s="55" t="str">
        <f>IFERROR(INDEX('HT(Away) %'!M:M,MATCH(L585,'HT(Away) %'!$A:$A,0)),"-")</f>
        <v>-</v>
      </c>
      <c r="S585" s="82" t="e">
        <f>IF(#REF! = "-", "-",IF(#REF! &gt;#REF!, "Casa Vence", IF(#REF! &lt;#REF!, "Fora Vence", "Jogo Parelho")))</f>
        <v>#REF!</v>
      </c>
      <c r="T585" s="82"/>
      <c r="U585" s="82"/>
      <c r="V585" s="82"/>
    </row>
    <row r="586" spans="3:22" ht="16.5" thickTop="1" thickBot="1" x14ac:dyDescent="0.3">
      <c r="C586" s="42" t="str">
        <f>IFERROR(INDEX(Jogos!A:A,MATCH(J586,Jogos!$J:$J,0)),"-")</f>
        <v>-</v>
      </c>
      <c r="D586" s="55" t="str">
        <f>IFERROR(INDEX('HT(Home) %'!M:M,MATCH(J586,'HT(Home) %'!$A:$A,0)),"-")</f>
        <v>-</v>
      </c>
      <c r="E586" s="55" t="str">
        <f>IFERROR(INDEX('HT(Home) %'!K:K,MATCH(J586,'HT(Home) %'!$A:$A,0)),"-")</f>
        <v>-</v>
      </c>
      <c r="F586" s="42">
        <f t="shared" si="18"/>
        <v>0</v>
      </c>
      <c r="G586" s="42" t="str">
        <f>IFERROR(INDEX(Matches!$N:$N,MATCH(J586,Matches!$B:$B,0)),"-")</f>
        <v>-</v>
      </c>
      <c r="H586" s="42" t="str">
        <f>IFERROR(INDEX(Matches!$O:$O,MATCH(J586,Matches!$B:$B,0)),"-")</f>
        <v>-</v>
      </c>
      <c r="I586" s="42" t="str">
        <f>IFERROR(INDEX(Matches!$P:$P,MATCH(J586,Matches!$B:$B,0)),"-")</f>
        <v>-</v>
      </c>
      <c r="J586" s="42" t="e">
        <f>INDEX(Jogos[[#This Row],[Column1]],1.8)</f>
        <v>#VALUE!</v>
      </c>
      <c r="K586" s="61" t="e">
        <f>INDEX(Jogos[[#This Row],[2]],1.8)</f>
        <v>#VALUE!</v>
      </c>
      <c r="L586" s="42" t="e">
        <f>INDEX(Jogos[[#This Row],[3]],1.8)</f>
        <v>#VALUE!</v>
      </c>
      <c r="M586" s="42" t="str">
        <f>IFERROR(INDEX(Matches!$W:$W,MATCH(L586,Matches!$B:$B,0)),"-")</f>
        <v>-</v>
      </c>
      <c r="N586" s="42" t="str">
        <f>IFERROR(INDEX(Matches!$X:$X,MATCH(L586,Matches!$B:$B,0)),"-")</f>
        <v>-</v>
      </c>
      <c r="O586" s="42" t="str">
        <f>IFERROR(INDEX(Matches!$Y:$Y,MATCH(L586,Matches!$B:$B,0)),"-")</f>
        <v>-</v>
      </c>
      <c r="P586" s="42">
        <f t="shared" si="19"/>
        <v>0</v>
      </c>
      <c r="Q586" s="55" t="str">
        <f>IFERROR(INDEX('HT(Away) %'!K:K,MATCH(L586,'HT(Away) %'!$A:$A,0)),"-")</f>
        <v>-</v>
      </c>
      <c r="R586" s="55" t="str">
        <f>IFERROR(INDEX('HT(Away) %'!M:M,MATCH(L586,'HT(Away) %'!$A:$A,0)),"-")</f>
        <v>-</v>
      </c>
      <c r="S586" s="82" t="e">
        <f>IF(#REF! = "-", "-",IF(#REF! &gt;#REF!, "Casa Vence", IF(#REF! &lt;#REF!, "Fora Vence", "Jogo Parelho")))</f>
        <v>#REF!</v>
      </c>
      <c r="T586" s="82"/>
      <c r="U586" s="82"/>
      <c r="V586" s="82"/>
    </row>
    <row r="587" spans="3:22" ht="16.5" thickTop="1" thickBot="1" x14ac:dyDescent="0.3">
      <c r="C587" s="42" t="str">
        <f>IFERROR(INDEX(Jogos!A:A,MATCH(J587,Jogos!$J:$J,0)),"-")</f>
        <v>-</v>
      </c>
      <c r="D587" s="55" t="str">
        <f>IFERROR(INDEX('HT(Home) %'!M:M,MATCH(J587,'HT(Home) %'!$A:$A,0)),"-")</f>
        <v>-</v>
      </c>
      <c r="E587" s="55" t="str">
        <f>IFERROR(INDEX('HT(Home) %'!K:K,MATCH(J587,'HT(Home) %'!$A:$A,0)),"-")</f>
        <v>-</v>
      </c>
      <c r="F587" s="42">
        <f t="shared" si="18"/>
        <v>0</v>
      </c>
      <c r="G587" s="42" t="str">
        <f>IFERROR(INDEX(Matches!$N:$N,MATCH(J587,Matches!$B:$B,0)),"-")</f>
        <v>-</v>
      </c>
      <c r="H587" s="42" t="str">
        <f>IFERROR(INDEX(Matches!$O:$O,MATCH(J587,Matches!$B:$B,0)),"-")</f>
        <v>-</v>
      </c>
      <c r="I587" s="42" t="str">
        <f>IFERROR(INDEX(Matches!$P:$P,MATCH(J587,Matches!$B:$B,0)),"-")</f>
        <v>-</v>
      </c>
      <c r="J587" s="42" t="e">
        <f>INDEX(Jogos[[#This Row],[Column1]],1.8)</f>
        <v>#VALUE!</v>
      </c>
      <c r="K587" s="61" t="e">
        <f>INDEX(Jogos[[#This Row],[2]],1.8)</f>
        <v>#VALUE!</v>
      </c>
      <c r="L587" s="42" t="e">
        <f>INDEX(Jogos[[#This Row],[3]],1.8)</f>
        <v>#VALUE!</v>
      </c>
      <c r="M587" s="42" t="str">
        <f>IFERROR(INDEX(Matches!$W:$W,MATCH(L587,Matches!$B:$B,0)),"-")</f>
        <v>-</v>
      </c>
      <c r="N587" s="42" t="str">
        <f>IFERROR(INDEX(Matches!$X:$X,MATCH(L587,Matches!$B:$B,0)),"-")</f>
        <v>-</v>
      </c>
      <c r="O587" s="42" t="str">
        <f>IFERROR(INDEX(Matches!$Y:$Y,MATCH(L587,Matches!$B:$B,0)),"-")</f>
        <v>-</v>
      </c>
      <c r="P587" s="42">
        <f t="shared" si="19"/>
        <v>0</v>
      </c>
      <c r="Q587" s="55" t="str">
        <f>IFERROR(INDEX('HT(Away) %'!K:K,MATCH(L587,'HT(Away) %'!$A:$A,0)),"-")</f>
        <v>-</v>
      </c>
      <c r="R587" s="55" t="str">
        <f>IFERROR(INDEX('HT(Away) %'!M:M,MATCH(L587,'HT(Away) %'!$A:$A,0)),"-")</f>
        <v>-</v>
      </c>
      <c r="S587" s="82" t="e">
        <f>IF(#REF! = "-", "-",IF(#REF! &gt;#REF!, "Casa Vence", IF(#REF! &lt;#REF!, "Fora Vence", "Jogo Parelho")))</f>
        <v>#REF!</v>
      </c>
      <c r="T587" s="82"/>
      <c r="U587" s="82"/>
      <c r="V587" s="82"/>
    </row>
    <row r="588" spans="3:22" ht="16.5" thickTop="1" thickBot="1" x14ac:dyDescent="0.3">
      <c r="C588" s="42" t="str">
        <f>IFERROR(INDEX(Jogos!A:A,MATCH(J588,Jogos!$J:$J,0)),"-")</f>
        <v>-</v>
      </c>
      <c r="D588" s="55" t="str">
        <f>IFERROR(INDEX('HT(Home) %'!M:M,MATCH(J588,'HT(Home) %'!$A:$A,0)),"-")</f>
        <v>-</v>
      </c>
      <c r="E588" s="55" t="str">
        <f>IFERROR(INDEX('HT(Home) %'!K:K,MATCH(J588,'HT(Home) %'!$A:$A,0)),"-")</f>
        <v>-</v>
      </c>
      <c r="F588" s="42">
        <f t="shared" si="18"/>
        <v>0</v>
      </c>
      <c r="G588" s="42" t="str">
        <f>IFERROR(INDEX(Matches!$N:$N,MATCH(J588,Matches!$B:$B,0)),"-")</f>
        <v>-</v>
      </c>
      <c r="H588" s="42" t="str">
        <f>IFERROR(INDEX(Matches!$O:$O,MATCH(J588,Matches!$B:$B,0)),"-")</f>
        <v>-</v>
      </c>
      <c r="I588" s="42" t="str">
        <f>IFERROR(INDEX(Matches!$P:$P,MATCH(J588,Matches!$B:$B,0)),"-")</f>
        <v>-</v>
      </c>
      <c r="J588" s="42" t="e">
        <f>INDEX(Jogos[[#This Row],[Column1]],1.8)</f>
        <v>#VALUE!</v>
      </c>
      <c r="K588" s="61" t="e">
        <f>INDEX(Jogos[[#This Row],[2]],1.8)</f>
        <v>#VALUE!</v>
      </c>
      <c r="L588" s="42" t="e">
        <f>INDEX(Jogos[[#This Row],[3]],1.8)</f>
        <v>#VALUE!</v>
      </c>
      <c r="M588" s="42" t="str">
        <f>IFERROR(INDEX(Matches!$W:$W,MATCH(L588,Matches!$B:$B,0)),"-")</f>
        <v>-</v>
      </c>
      <c r="N588" s="42" t="str">
        <f>IFERROR(INDEX(Matches!$X:$X,MATCH(L588,Matches!$B:$B,0)),"-")</f>
        <v>-</v>
      </c>
      <c r="O588" s="42" t="str">
        <f>IFERROR(INDEX(Matches!$Y:$Y,MATCH(L588,Matches!$B:$B,0)),"-")</f>
        <v>-</v>
      </c>
      <c r="P588" s="42">
        <f t="shared" si="19"/>
        <v>0</v>
      </c>
      <c r="Q588" s="55" t="str">
        <f>IFERROR(INDEX('HT(Away) %'!K:K,MATCH(L588,'HT(Away) %'!$A:$A,0)),"-")</f>
        <v>-</v>
      </c>
      <c r="R588" s="55" t="str">
        <f>IFERROR(INDEX('HT(Away) %'!M:M,MATCH(L588,'HT(Away) %'!$A:$A,0)),"-")</f>
        <v>-</v>
      </c>
      <c r="S588" s="82" t="e">
        <f>IF(#REF! = "-", "-",IF(#REF! &gt;#REF!, "Casa Vence", IF(#REF! &lt;#REF!, "Fora Vence", "Jogo Parelho")))</f>
        <v>#REF!</v>
      </c>
      <c r="T588" s="82"/>
      <c r="U588" s="82"/>
      <c r="V588" s="82"/>
    </row>
    <row r="589" spans="3:22" ht="16.5" thickTop="1" thickBot="1" x14ac:dyDescent="0.3">
      <c r="C589" s="42" t="str">
        <f>IFERROR(INDEX(Jogos!A:A,MATCH(J589,Jogos!$J:$J,0)),"-")</f>
        <v>-</v>
      </c>
      <c r="D589" s="55" t="str">
        <f>IFERROR(INDEX('HT(Home) %'!M:M,MATCH(J589,'HT(Home) %'!$A:$A,0)),"-")</f>
        <v>-</v>
      </c>
      <c r="E589" s="55" t="str">
        <f>IFERROR(INDEX('HT(Home) %'!K:K,MATCH(J589,'HT(Home) %'!$A:$A,0)),"-")</f>
        <v>-</v>
      </c>
      <c r="F589" s="42">
        <f t="shared" si="18"/>
        <v>0</v>
      </c>
      <c r="G589" s="42" t="str">
        <f>IFERROR(INDEX(Matches!$N:$N,MATCH(J589,Matches!$B:$B,0)),"-")</f>
        <v>-</v>
      </c>
      <c r="H589" s="42" t="str">
        <f>IFERROR(INDEX(Matches!$O:$O,MATCH(J589,Matches!$B:$B,0)),"-")</f>
        <v>-</v>
      </c>
      <c r="I589" s="42" t="str">
        <f>IFERROR(INDEX(Matches!$P:$P,MATCH(J589,Matches!$B:$B,0)),"-")</f>
        <v>-</v>
      </c>
      <c r="J589" s="42" t="e">
        <f>INDEX(Jogos[[#This Row],[Column1]],1.8)</f>
        <v>#VALUE!</v>
      </c>
      <c r="K589" s="61" t="e">
        <f>INDEX(Jogos[[#This Row],[2]],1.8)</f>
        <v>#VALUE!</v>
      </c>
      <c r="L589" s="42" t="e">
        <f>INDEX(Jogos[[#This Row],[3]],1.8)</f>
        <v>#VALUE!</v>
      </c>
      <c r="M589" s="42" t="str">
        <f>IFERROR(INDEX(Matches!$W:$W,MATCH(L589,Matches!$B:$B,0)),"-")</f>
        <v>-</v>
      </c>
      <c r="N589" s="42" t="str">
        <f>IFERROR(INDEX(Matches!$X:$X,MATCH(L589,Matches!$B:$B,0)),"-")</f>
        <v>-</v>
      </c>
      <c r="O589" s="42" t="str">
        <f>IFERROR(INDEX(Matches!$Y:$Y,MATCH(L589,Matches!$B:$B,0)),"-")</f>
        <v>-</v>
      </c>
      <c r="P589" s="42">
        <f t="shared" si="19"/>
        <v>0</v>
      </c>
      <c r="Q589" s="55" t="str">
        <f>IFERROR(INDEX('HT(Away) %'!K:K,MATCH(L589,'HT(Away) %'!$A:$A,0)),"-")</f>
        <v>-</v>
      </c>
      <c r="R589" s="55" t="str">
        <f>IFERROR(INDEX('HT(Away) %'!M:M,MATCH(L589,'HT(Away) %'!$A:$A,0)),"-")</f>
        <v>-</v>
      </c>
      <c r="S589" s="82" t="e">
        <f>IF(#REF! = "-", "-",IF(#REF! &gt;#REF!, "Casa Vence", IF(#REF! &lt;#REF!, "Fora Vence", "Jogo Parelho")))</f>
        <v>#REF!</v>
      </c>
      <c r="T589" s="82"/>
      <c r="U589" s="82"/>
      <c r="V589" s="82"/>
    </row>
    <row r="590" spans="3:22" ht="16.5" thickTop="1" thickBot="1" x14ac:dyDescent="0.3">
      <c r="C590" s="42" t="str">
        <f>IFERROR(INDEX(Jogos!A:A,MATCH(J590,Jogos!$J:$J,0)),"-")</f>
        <v>-</v>
      </c>
      <c r="D590" s="55" t="str">
        <f>IFERROR(INDEX('HT(Home) %'!M:M,MATCH(J590,'HT(Home) %'!$A:$A,0)),"-")</f>
        <v>-</v>
      </c>
      <c r="E590" s="55" t="str">
        <f>IFERROR(INDEX('HT(Home) %'!K:K,MATCH(J590,'HT(Home) %'!$A:$A,0)),"-")</f>
        <v>-</v>
      </c>
      <c r="F590" s="42">
        <f t="shared" si="18"/>
        <v>0</v>
      </c>
      <c r="G590" s="42" t="str">
        <f>IFERROR(INDEX(Matches!$N:$N,MATCH(J590,Matches!$B:$B,0)),"-")</f>
        <v>-</v>
      </c>
      <c r="H590" s="42" t="str">
        <f>IFERROR(INDEX(Matches!$O:$O,MATCH(J590,Matches!$B:$B,0)),"-")</f>
        <v>-</v>
      </c>
      <c r="I590" s="42" t="str">
        <f>IFERROR(INDEX(Matches!$P:$P,MATCH(J590,Matches!$B:$B,0)),"-")</f>
        <v>-</v>
      </c>
      <c r="J590" s="42" t="e">
        <f>INDEX(Jogos[[#This Row],[Column1]],1.8)</f>
        <v>#VALUE!</v>
      </c>
      <c r="K590" s="61" t="e">
        <f>INDEX(Jogos[[#This Row],[2]],1.8)</f>
        <v>#VALUE!</v>
      </c>
      <c r="L590" s="42" t="e">
        <f>INDEX(Jogos[[#This Row],[3]],1.8)</f>
        <v>#VALUE!</v>
      </c>
      <c r="M590" s="42" t="str">
        <f>IFERROR(INDEX(Matches!$W:$W,MATCH(L590,Matches!$B:$B,0)),"-")</f>
        <v>-</v>
      </c>
      <c r="N590" s="42" t="str">
        <f>IFERROR(INDEX(Matches!$X:$X,MATCH(L590,Matches!$B:$B,0)),"-")</f>
        <v>-</v>
      </c>
      <c r="O590" s="42" t="str">
        <f>IFERROR(INDEX(Matches!$Y:$Y,MATCH(L590,Matches!$B:$B,0)),"-")</f>
        <v>-</v>
      </c>
      <c r="P590" s="42">
        <f t="shared" si="19"/>
        <v>0</v>
      </c>
      <c r="Q590" s="55" t="str">
        <f>IFERROR(INDEX('HT(Away) %'!K:K,MATCH(L590,'HT(Away) %'!$A:$A,0)),"-")</f>
        <v>-</v>
      </c>
      <c r="R590" s="55" t="str">
        <f>IFERROR(INDEX('HT(Away) %'!M:M,MATCH(L590,'HT(Away) %'!$A:$A,0)),"-")</f>
        <v>-</v>
      </c>
      <c r="S590" s="82" t="e">
        <f>IF(#REF! = "-", "-",IF(#REF! &gt;#REF!, "Casa Vence", IF(#REF! &lt;#REF!, "Fora Vence", "Jogo Parelho")))</f>
        <v>#REF!</v>
      </c>
      <c r="T590" s="82"/>
      <c r="U590" s="82"/>
      <c r="V590" s="82"/>
    </row>
    <row r="591" spans="3:22" ht="16.5" thickTop="1" thickBot="1" x14ac:dyDescent="0.3">
      <c r="C591" s="42" t="str">
        <f>IFERROR(INDEX(Jogos!A:A,MATCH(J591,Jogos!$J:$J,0)),"-")</f>
        <v>-</v>
      </c>
      <c r="D591" s="55" t="str">
        <f>IFERROR(INDEX('HT(Home) %'!M:M,MATCH(J591,'HT(Home) %'!$A:$A,0)),"-")</f>
        <v>-</v>
      </c>
      <c r="E591" s="55" t="str">
        <f>IFERROR(INDEX('HT(Home) %'!K:K,MATCH(J591,'HT(Home) %'!$A:$A,0)),"-")</f>
        <v>-</v>
      </c>
      <c r="F591" s="42">
        <f t="shared" si="18"/>
        <v>0</v>
      </c>
      <c r="G591" s="42" t="str">
        <f>IFERROR(INDEX(Matches!$N:$N,MATCH(J591,Matches!$B:$B,0)),"-")</f>
        <v>-</v>
      </c>
      <c r="H591" s="42" t="str">
        <f>IFERROR(INDEX(Matches!$O:$O,MATCH(J591,Matches!$B:$B,0)),"-")</f>
        <v>-</v>
      </c>
      <c r="I591" s="42" t="str">
        <f>IFERROR(INDEX(Matches!$P:$P,MATCH(J591,Matches!$B:$B,0)),"-")</f>
        <v>-</v>
      </c>
      <c r="J591" s="42" t="e">
        <f>INDEX(Jogos[[#This Row],[Column1]],1.8)</f>
        <v>#VALUE!</v>
      </c>
      <c r="K591" s="61" t="e">
        <f>INDEX(Jogos[[#This Row],[2]],1.8)</f>
        <v>#VALUE!</v>
      </c>
      <c r="L591" s="42" t="e">
        <f>INDEX(Jogos[[#This Row],[3]],1.8)</f>
        <v>#VALUE!</v>
      </c>
      <c r="M591" s="42" t="str">
        <f>IFERROR(INDEX(Matches!$W:$W,MATCH(L591,Matches!$B:$B,0)),"-")</f>
        <v>-</v>
      </c>
      <c r="N591" s="42" t="str">
        <f>IFERROR(INDEX(Matches!$X:$X,MATCH(L591,Matches!$B:$B,0)),"-")</f>
        <v>-</v>
      </c>
      <c r="O591" s="42" t="str">
        <f>IFERROR(INDEX(Matches!$Y:$Y,MATCH(L591,Matches!$B:$B,0)),"-")</f>
        <v>-</v>
      </c>
      <c r="P591" s="42">
        <f t="shared" si="19"/>
        <v>0</v>
      </c>
      <c r="Q591" s="55" t="str">
        <f>IFERROR(INDEX('HT(Away) %'!K:K,MATCH(L591,'HT(Away) %'!$A:$A,0)),"-")</f>
        <v>-</v>
      </c>
      <c r="R591" s="55" t="str">
        <f>IFERROR(INDEX('HT(Away) %'!M:M,MATCH(L591,'HT(Away) %'!$A:$A,0)),"-")</f>
        <v>-</v>
      </c>
      <c r="S591" s="82" t="e">
        <f>IF(#REF! = "-", "-",IF(#REF! &gt;#REF!, "Casa Vence", IF(#REF! &lt;#REF!, "Fora Vence", "Jogo Parelho")))</f>
        <v>#REF!</v>
      </c>
      <c r="T591" s="82"/>
      <c r="U591" s="82"/>
      <c r="V591" s="82"/>
    </row>
    <row r="592" spans="3:22" ht="16.5" thickTop="1" thickBot="1" x14ac:dyDescent="0.3">
      <c r="C592" s="42" t="str">
        <f>IFERROR(INDEX(Jogos!A:A,MATCH(J592,Jogos!$J:$J,0)),"-")</f>
        <v>-</v>
      </c>
      <c r="D592" s="55" t="str">
        <f>IFERROR(INDEX('HT(Home) %'!M:M,MATCH(J592,'HT(Home) %'!$A:$A,0)),"-")</f>
        <v>-</v>
      </c>
      <c r="E592" s="55" t="str">
        <f>IFERROR(INDEX('HT(Home) %'!K:K,MATCH(J592,'HT(Home) %'!$A:$A,0)),"-")</f>
        <v>-</v>
      </c>
      <c r="F592" s="42">
        <f t="shared" si="18"/>
        <v>0</v>
      </c>
      <c r="G592" s="42" t="str">
        <f>IFERROR(INDEX(Matches!$N:$N,MATCH(J592,Matches!$B:$B,0)),"-")</f>
        <v>-</v>
      </c>
      <c r="H592" s="42" t="str">
        <f>IFERROR(INDEX(Matches!$O:$O,MATCH(J592,Matches!$B:$B,0)),"-")</f>
        <v>-</v>
      </c>
      <c r="I592" s="42" t="str">
        <f>IFERROR(INDEX(Matches!$P:$P,MATCH(J592,Matches!$B:$B,0)),"-")</f>
        <v>-</v>
      </c>
      <c r="J592" s="42" t="e">
        <f>INDEX(Jogos[[#This Row],[Column1]],1.8)</f>
        <v>#VALUE!</v>
      </c>
      <c r="K592" s="61" t="e">
        <f>INDEX(Jogos[[#This Row],[2]],1.8)</f>
        <v>#VALUE!</v>
      </c>
      <c r="L592" s="42" t="e">
        <f>INDEX(Jogos[[#This Row],[3]],1.8)</f>
        <v>#VALUE!</v>
      </c>
      <c r="M592" s="42" t="str">
        <f>IFERROR(INDEX(Matches!$W:$W,MATCH(L592,Matches!$B:$B,0)),"-")</f>
        <v>-</v>
      </c>
      <c r="N592" s="42" t="str">
        <f>IFERROR(INDEX(Matches!$X:$X,MATCH(L592,Matches!$B:$B,0)),"-")</f>
        <v>-</v>
      </c>
      <c r="O592" s="42" t="str">
        <f>IFERROR(INDEX(Matches!$Y:$Y,MATCH(L592,Matches!$B:$B,0)),"-")</f>
        <v>-</v>
      </c>
      <c r="P592" s="42">
        <f t="shared" si="19"/>
        <v>0</v>
      </c>
      <c r="Q592" s="55" t="str">
        <f>IFERROR(INDEX('HT(Away) %'!K:K,MATCH(L592,'HT(Away) %'!$A:$A,0)),"-")</f>
        <v>-</v>
      </c>
      <c r="R592" s="55" t="str">
        <f>IFERROR(INDEX('HT(Away) %'!M:M,MATCH(L592,'HT(Away) %'!$A:$A,0)),"-")</f>
        <v>-</v>
      </c>
      <c r="S592" s="82" t="e">
        <f>IF(#REF! = "-", "-",IF(#REF! &gt;#REF!, "Casa Vence", IF(#REF! &lt;#REF!, "Fora Vence", "Jogo Parelho")))</f>
        <v>#REF!</v>
      </c>
      <c r="T592" s="82"/>
      <c r="U592" s="82"/>
      <c r="V592" s="82"/>
    </row>
    <row r="593" spans="3:22" ht="16.5" thickTop="1" thickBot="1" x14ac:dyDescent="0.3">
      <c r="C593" s="42" t="str">
        <f>IFERROR(INDEX(Jogos!A:A,MATCH(J593,Jogos!$J:$J,0)),"-")</f>
        <v>-</v>
      </c>
      <c r="D593" s="55" t="str">
        <f>IFERROR(INDEX('HT(Home) %'!M:M,MATCH(J593,'HT(Home) %'!$A:$A,0)),"-")</f>
        <v>-</v>
      </c>
      <c r="E593" s="55" t="str">
        <f>IFERROR(INDEX('HT(Home) %'!K:K,MATCH(J593,'HT(Home) %'!$A:$A,0)),"-")</f>
        <v>-</v>
      </c>
      <c r="F593" s="42">
        <f t="shared" si="18"/>
        <v>0</v>
      </c>
      <c r="G593" s="42" t="str">
        <f>IFERROR(INDEX(Matches!$N:$N,MATCH(J593,Matches!$B:$B,0)),"-")</f>
        <v>-</v>
      </c>
      <c r="H593" s="42" t="str">
        <f>IFERROR(INDEX(Matches!$O:$O,MATCH(J593,Matches!$B:$B,0)),"-")</f>
        <v>-</v>
      </c>
      <c r="I593" s="42" t="str">
        <f>IFERROR(INDEX(Matches!$P:$P,MATCH(J593,Matches!$B:$B,0)),"-")</f>
        <v>-</v>
      </c>
      <c r="J593" s="42" t="e">
        <f>INDEX(Jogos[[#This Row],[Column1]],1.8)</f>
        <v>#VALUE!</v>
      </c>
      <c r="K593" s="61" t="e">
        <f>INDEX(Jogos[[#This Row],[2]],1.8)</f>
        <v>#VALUE!</v>
      </c>
      <c r="L593" s="42" t="e">
        <f>INDEX(Jogos[[#This Row],[3]],1.8)</f>
        <v>#VALUE!</v>
      </c>
      <c r="M593" s="42" t="str">
        <f>IFERROR(INDEX(Matches!$W:$W,MATCH(L593,Matches!$B:$B,0)),"-")</f>
        <v>-</v>
      </c>
      <c r="N593" s="42" t="str">
        <f>IFERROR(INDEX(Matches!$X:$X,MATCH(L593,Matches!$B:$B,0)),"-")</f>
        <v>-</v>
      </c>
      <c r="O593" s="42" t="str">
        <f>IFERROR(INDEX(Matches!$Y:$Y,MATCH(L593,Matches!$B:$B,0)),"-")</f>
        <v>-</v>
      </c>
      <c r="P593" s="42">
        <f t="shared" si="19"/>
        <v>0</v>
      </c>
      <c r="Q593" s="55" t="str">
        <f>IFERROR(INDEX('HT(Away) %'!K:K,MATCH(L593,'HT(Away) %'!$A:$A,0)),"-")</f>
        <v>-</v>
      </c>
      <c r="R593" s="55" t="str">
        <f>IFERROR(INDEX('HT(Away) %'!M:M,MATCH(L593,'HT(Away) %'!$A:$A,0)),"-")</f>
        <v>-</v>
      </c>
      <c r="S593" s="82" t="e">
        <f>IF(#REF! = "-", "-",IF(#REF! &gt;#REF!, "Casa Vence", IF(#REF! &lt;#REF!, "Fora Vence", "Jogo Parelho")))</f>
        <v>#REF!</v>
      </c>
      <c r="T593" s="82"/>
      <c r="U593" s="82"/>
      <c r="V593" s="82"/>
    </row>
    <row r="594" spans="3:22" ht="16.5" thickTop="1" thickBot="1" x14ac:dyDescent="0.3">
      <c r="C594" s="42" t="str">
        <f>IFERROR(INDEX(Jogos!A:A,MATCH(J594,Jogos!$J:$J,0)),"-")</f>
        <v>-</v>
      </c>
      <c r="D594" s="55" t="str">
        <f>IFERROR(INDEX('HT(Home) %'!M:M,MATCH(J594,'HT(Home) %'!$A:$A,0)),"-")</f>
        <v>-</v>
      </c>
      <c r="E594" s="55" t="str">
        <f>IFERROR(INDEX('HT(Home) %'!K:K,MATCH(J594,'HT(Home) %'!$A:$A,0)),"-")</f>
        <v>-</v>
      </c>
      <c r="F594" s="42">
        <f t="shared" si="18"/>
        <v>0</v>
      </c>
      <c r="G594" s="42" t="str">
        <f>IFERROR(INDEX(Matches!$N:$N,MATCH(J594,Matches!$B:$B,0)),"-")</f>
        <v>-</v>
      </c>
      <c r="H594" s="42" t="str">
        <f>IFERROR(INDEX(Matches!$O:$O,MATCH(J594,Matches!$B:$B,0)),"-")</f>
        <v>-</v>
      </c>
      <c r="I594" s="42" t="str">
        <f>IFERROR(INDEX(Matches!$P:$P,MATCH(J594,Matches!$B:$B,0)),"-")</f>
        <v>-</v>
      </c>
      <c r="J594" s="42" t="e">
        <f>INDEX(Jogos[[#This Row],[Column1]],1.8)</f>
        <v>#VALUE!</v>
      </c>
      <c r="K594" s="61" t="e">
        <f>INDEX(Jogos[[#This Row],[2]],1.8)</f>
        <v>#VALUE!</v>
      </c>
      <c r="L594" s="42" t="e">
        <f>INDEX(Jogos[[#This Row],[3]],1.8)</f>
        <v>#VALUE!</v>
      </c>
      <c r="M594" s="42" t="str">
        <f>IFERROR(INDEX(Matches!$W:$W,MATCH(L594,Matches!$B:$B,0)),"-")</f>
        <v>-</v>
      </c>
      <c r="N594" s="42" t="str">
        <f>IFERROR(INDEX(Matches!$X:$X,MATCH(L594,Matches!$B:$B,0)),"-")</f>
        <v>-</v>
      </c>
      <c r="O594" s="42" t="str">
        <f>IFERROR(INDEX(Matches!$Y:$Y,MATCH(L594,Matches!$B:$B,0)),"-")</f>
        <v>-</v>
      </c>
      <c r="P594" s="42">
        <f t="shared" si="19"/>
        <v>0</v>
      </c>
      <c r="Q594" s="55" t="str">
        <f>IFERROR(INDEX('HT(Away) %'!K:K,MATCH(L594,'HT(Away) %'!$A:$A,0)),"-")</f>
        <v>-</v>
      </c>
      <c r="R594" s="55" t="str">
        <f>IFERROR(INDEX('HT(Away) %'!M:M,MATCH(L594,'HT(Away) %'!$A:$A,0)),"-")</f>
        <v>-</v>
      </c>
      <c r="S594" s="82" t="e">
        <f>IF(#REF! = "-", "-",IF(#REF! &gt;#REF!, "Casa Vence", IF(#REF! &lt;#REF!, "Fora Vence", "Jogo Parelho")))</f>
        <v>#REF!</v>
      </c>
      <c r="T594" s="82"/>
      <c r="U594" s="82"/>
      <c r="V594" s="82"/>
    </row>
    <row r="595" spans="3:22" ht="16.5" thickTop="1" thickBot="1" x14ac:dyDescent="0.3">
      <c r="C595" s="42" t="str">
        <f>IFERROR(INDEX(Jogos!A:A,MATCH(J595,Jogos!$J:$J,0)),"-")</f>
        <v>-</v>
      </c>
      <c r="D595" s="55" t="str">
        <f>IFERROR(INDEX('HT(Home) %'!M:M,MATCH(J595,'HT(Home) %'!$A:$A,0)),"-")</f>
        <v>-</v>
      </c>
      <c r="E595" s="55" t="str">
        <f>IFERROR(INDEX('HT(Home) %'!K:K,MATCH(J595,'HT(Home) %'!$A:$A,0)),"-")</f>
        <v>-</v>
      </c>
      <c r="F595" s="42">
        <f t="shared" si="18"/>
        <v>0</v>
      </c>
      <c r="G595" s="42" t="str">
        <f>IFERROR(INDEX(Matches!$N:$N,MATCH(J595,Matches!$B:$B,0)),"-")</f>
        <v>-</v>
      </c>
      <c r="H595" s="42" t="str">
        <f>IFERROR(INDEX(Matches!$O:$O,MATCH(J595,Matches!$B:$B,0)),"-")</f>
        <v>-</v>
      </c>
      <c r="I595" s="42" t="str">
        <f>IFERROR(INDEX(Matches!$P:$P,MATCH(J595,Matches!$B:$B,0)),"-")</f>
        <v>-</v>
      </c>
      <c r="J595" s="42" t="e">
        <f>INDEX(Jogos[[#This Row],[Column1]],1.8)</f>
        <v>#VALUE!</v>
      </c>
      <c r="K595" s="61" t="e">
        <f>INDEX(Jogos[[#This Row],[2]],1.8)</f>
        <v>#VALUE!</v>
      </c>
      <c r="L595" s="42" t="e">
        <f>INDEX(Jogos[[#This Row],[3]],1.8)</f>
        <v>#VALUE!</v>
      </c>
      <c r="M595" s="42" t="str">
        <f>IFERROR(INDEX(Matches!$W:$W,MATCH(L595,Matches!$B:$B,0)),"-")</f>
        <v>-</v>
      </c>
      <c r="N595" s="42" t="str">
        <f>IFERROR(INDEX(Matches!$X:$X,MATCH(L595,Matches!$B:$B,0)),"-")</f>
        <v>-</v>
      </c>
      <c r="O595" s="42" t="str">
        <f>IFERROR(INDEX(Matches!$Y:$Y,MATCH(L595,Matches!$B:$B,0)),"-")</f>
        <v>-</v>
      </c>
      <c r="P595" s="42">
        <f t="shared" si="19"/>
        <v>0</v>
      </c>
      <c r="Q595" s="55" t="str">
        <f>IFERROR(INDEX('HT(Away) %'!K:K,MATCH(L595,'HT(Away) %'!$A:$A,0)),"-")</f>
        <v>-</v>
      </c>
      <c r="R595" s="55" t="str">
        <f>IFERROR(INDEX('HT(Away) %'!M:M,MATCH(L595,'HT(Away) %'!$A:$A,0)),"-")</f>
        <v>-</v>
      </c>
      <c r="S595" s="82" t="e">
        <f>IF(#REF! = "-", "-",IF(#REF! &gt;#REF!, "Casa Vence", IF(#REF! &lt;#REF!, "Fora Vence", "Jogo Parelho")))</f>
        <v>#REF!</v>
      </c>
      <c r="T595" s="82"/>
      <c r="U595" s="82"/>
      <c r="V595" s="82"/>
    </row>
    <row r="596" spans="3:22" ht="16.5" thickTop="1" thickBot="1" x14ac:dyDescent="0.3">
      <c r="C596" s="42" t="str">
        <f>IFERROR(INDEX(Jogos!A:A,MATCH(J596,Jogos!$J:$J,0)),"-")</f>
        <v>-</v>
      </c>
      <c r="D596" s="55" t="str">
        <f>IFERROR(INDEX('HT(Home) %'!M:M,MATCH(J596,'HT(Home) %'!$A:$A,0)),"-")</f>
        <v>-</v>
      </c>
      <c r="E596" s="55" t="str">
        <f>IFERROR(INDEX('HT(Home) %'!K:K,MATCH(J596,'HT(Home) %'!$A:$A,0)),"-")</f>
        <v>-</v>
      </c>
      <c r="F596" s="42">
        <f t="shared" si="18"/>
        <v>0</v>
      </c>
      <c r="G596" s="42" t="str">
        <f>IFERROR(INDEX(Matches!$N:$N,MATCH(J596,Matches!$B:$B,0)),"-")</f>
        <v>-</v>
      </c>
      <c r="H596" s="42" t="str">
        <f>IFERROR(INDEX(Matches!$O:$O,MATCH(J596,Matches!$B:$B,0)),"-")</f>
        <v>-</v>
      </c>
      <c r="I596" s="42" t="str">
        <f>IFERROR(INDEX(Matches!$P:$P,MATCH(J596,Matches!$B:$B,0)),"-")</f>
        <v>-</v>
      </c>
      <c r="J596" s="42" t="e">
        <f>INDEX(Jogos[[#This Row],[Column1]],1.8)</f>
        <v>#VALUE!</v>
      </c>
      <c r="K596" s="61" t="e">
        <f>INDEX(Jogos[[#This Row],[2]],1.8)</f>
        <v>#VALUE!</v>
      </c>
      <c r="L596" s="42" t="e">
        <f>INDEX(Jogos[[#This Row],[3]],1.8)</f>
        <v>#VALUE!</v>
      </c>
      <c r="M596" s="42" t="str">
        <f>IFERROR(INDEX(Matches!$W:$W,MATCH(L596,Matches!$B:$B,0)),"-")</f>
        <v>-</v>
      </c>
      <c r="N596" s="42" t="str">
        <f>IFERROR(INDEX(Matches!$X:$X,MATCH(L596,Matches!$B:$B,0)),"-")</f>
        <v>-</v>
      </c>
      <c r="O596" s="42" t="str">
        <f>IFERROR(INDEX(Matches!$Y:$Y,MATCH(L596,Matches!$B:$B,0)),"-")</f>
        <v>-</v>
      </c>
      <c r="P596" s="42">
        <f t="shared" si="19"/>
        <v>0</v>
      </c>
      <c r="Q596" s="55" t="str">
        <f>IFERROR(INDEX('HT(Away) %'!K:K,MATCH(L596,'HT(Away) %'!$A:$A,0)),"-")</f>
        <v>-</v>
      </c>
      <c r="R596" s="55" t="str">
        <f>IFERROR(INDEX('HT(Away) %'!M:M,MATCH(L596,'HT(Away) %'!$A:$A,0)),"-")</f>
        <v>-</v>
      </c>
      <c r="S596" s="82" t="e">
        <f>IF(#REF! = "-", "-",IF(#REF! &gt;#REF!, "Casa Vence", IF(#REF! &lt;#REF!, "Fora Vence", "Jogo Parelho")))</f>
        <v>#REF!</v>
      </c>
      <c r="T596" s="82"/>
      <c r="U596" s="82"/>
      <c r="V596" s="82"/>
    </row>
    <row r="597" spans="3:22" ht="16.5" thickTop="1" thickBot="1" x14ac:dyDescent="0.3">
      <c r="C597" s="42" t="str">
        <f>IFERROR(INDEX(Jogos!A:A,MATCH(J597,Jogos!$J:$J,0)),"-")</f>
        <v>-</v>
      </c>
      <c r="D597" s="55" t="str">
        <f>IFERROR(INDEX('HT(Home) %'!M:M,MATCH(J597,'HT(Home) %'!$A:$A,0)),"-")</f>
        <v>-</v>
      </c>
      <c r="E597" s="55" t="str">
        <f>IFERROR(INDEX('HT(Home) %'!K:K,MATCH(J597,'HT(Home) %'!$A:$A,0)),"-")</f>
        <v>-</v>
      </c>
      <c r="F597" s="42">
        <f t="shared" si="18"/>
        <v>0</v>
      </c>
      <c r="G597" s="42" t="str">
        <f>IFERROR(INDEX(Matches!$N:$N,MATCH(J597,Matches!$B:$B,0)),"-")</f>
        <v>-</v>
      </c>
      <c r="H597" s="42" t="str">
        <f>IFERROR(INDEX(Matches!$O:$O,MATCH(J597,Matches!$B:$B,0)),"-")</f>
        <v>-</v>
      </c>
      <c r="I597" s="42" t="str">
        <f>IFERROR(INDEX(Matches!$P:$P,MATCH(J597,Matches!$B:$B,0)),"-")</f>
        <v>-</v>
      </c>
      <c r="J597" s="42" t="e">
        <f>INDEX(Jogos[[#This Row],[Column1]],1.8)</f>
        <v>#VALUE!</v>
      </c>
      <c r="K597" s="61" t="e">
        <f>INDEX(Jogos[[#This Row],[2]],1.8)</f>
        <v>#VALUE!</v>
      </c>
      <c r="L597" s="42" t="e">
        <f>INDEX(Jogos[[#This Row],[3]],1.8)</f>
        <v>#VALUE!</v>
      </c>
      <c r="M597" s="42" t="str">
        <f>IFERROR(INDEX(Matches!$W:$W,MATCH(L597,Matches!$B:$B,0)),"-")</f>
        <v>-</v>
      </c>
      <c r="N597" s="42" t="str">
        <f>IFERROR(INDEX(Matches!$X:$X,MATCH(L597,Matches!$B:$B,0)),"-")</f>
        <v>-</v>
      </c>
      <c r="O597" s="42" t="str">
        <f>IFERROR(INDEX(Matches!$Y:$Y,MATCH(L597,Matches!$B:$B,0)),"-")</f>
        <v>-</v>
      </c>
      <c r="P597" s="42">
        <f t="shared" si="19"/>
        <v>0</v>
      </c>
      <c r="Q597" s="55" t="str">
        <f>IFERROR(INDEX('HT(Away) %'!K:K,MATCH(L597,'HT(Away) %'!$A:$A,0)),"-")</f>
        <v>-</v>
      </c>
      <c r="R597" s="55" t="str">
        <f>IFERROR(INDEX('HT(Away) %'!M:M,MATCH(L597,'HT(Away) %'!$A:$A,0)),"-")</f>
        <v>-</v>
      </c>
      <c r="S597" s="82" t="e">
        <f>IF(#REF! = "-", "-",IF(#REF! &gt;#REF!, "Casa Vence", IF(#REF! &lt;#REF!, "Fora Vence", "Jogo Parelho")))</f>
        <v>#REF!</v>
      </c>
      <c r="T597" s="82"/>
      <c r="U597" s="82"/>
      <c r="V597" s="82"/>
    </row>
    <row r="598" spans="3:22" ht="16.5" thickTop="1" thickBot="1" x14ac:dyDescent="0.3">
      <c r="C598" s="42" t="str">
        <f>IFERROR(INDEX(Jogos!A:A,MATCH(J598,Jogos!$J:$J,0)),"-")</f>
        <v>-</v>
      </c>
      <c r="D598" s="55" t="str">
        <f>IFERROR(INDEX('HT(Home) %'!M:M,MATCH(J598,'HT(Home) %'!$A:$A,0)),"-")</f>
        <v>-</v>
      </c>
      <c r="E598" s="55" t="str">
        <f>IFERROR(INDEX('HT(Home) %'!K:K,MATCH(J598,'HT(Home) %'!$A:$A,0)),"-")</f>
        <v>-</v>
      </c>
      <c r="F598" s="42">
        <f t="shared" si="18"/>
        <v>0</v>
      </c>
      <c r="G598" s="42" t="str">
        <f>IFERROR(INDEX(Matches!$N:$N,MATCH(J598,Matches!$B:$B,0)),"-")</f>
        <v>-</v>
      </c>
      <c r="H598" s="42" t="str">
        <f>IFERROR(INDEX(Matches!$O:$O,MATCH(J598,Matches!$B:$B,0)),"-")</f>
        <v>-</v>
      </c>
      <c r="I598" s="42" t="str">
        <f>IFERROR(INDEX(Matches!$P:$P,MATCH(J598,Matches!$B:$B,0)),"-")</f>
        <v>-</v>
      </c>
      <c r="J598" s="42" t="e">
        <f>INDEX(Jogos[[#This Row],[Column1]],1.8)</f>
        <v>#VALUE!</v>
      </c>
      <c r="K598" s="61" t="e">
        <f>INDEX(Jogos[[#This Row],[2]],1.8)</f>
        <v>#VALUE!</v>
      </c>
      <c r="L598" s="42" t="e">
        <f>INDEX(Jogos[[#This Row],[3]],1.8)</f>
        <v>#VALUE!</v>
      </c>
      <c r="M598" s="42" t="str">
        <f>IFERROR(INDEX(Matches!$W:$W,MATCH(L598,Matches!$B:$B,0)),"-")</f>
        <v>-</v>
      </c>
      <c r="N598" s="42" t="str">
        <f>IFERROR(INDEX(Matches!$X:$X,MATCH(L598,Matches!$B:$B,0)),"-")</f>
        <v>-</v>
      </c>
      <c r="O598" s="42" t="str">
        <f>IFERROR(INDEX(Matches!$Y:$Y,MATCH(L598,Matches!$B:$B,0)),"-")</f>
        <v>-</v>
      </c>
      <c r="P598" s="42">
        <f t="shared" si="19"/>
        <v>0</v>
      </c>
      <c r="Q598" s="55" t="str">
        <f>IFERROR(INDEX('HT(Away) %'!K:K,MATCH(L598,'HT(Away) %'!$A:$A,0)),"-")</f>
        <v>-</v>
      </c>
      <c r="R598" s="55" t="str">
        <f>IFERROR(INDEX('HT(Away) %'!M:M,MATCH(L598,'HT(Away) %'!$A:$A,0)),"-")</f>
        <v>-</v>
      </c>
      <c r="S598" s="82" t="e">
        <f>IF(#REF! = "-", "-",IF(#REF! &gt;#REF!, "Casa Vence", IF(#REF! &lt;#REF!, "Fora Vence", "Jogo Parelho")))</f>
        <v>#REF!</v>
      </c>
      <c r="T598" s="82"/>
      <c r="U598" s="82"/>
      <c r="V598" s="82"/>
    </row>
    <row r="599" spans="3:22" ht="16.5" thickTop="1" thickBot="1" x14ac:dyDescent="0.3">
      <c r="C599" s="42" t="str">
        <f>IFERROR(INDEX(Jogos!A:A,MATCH(J599,Jogos!$J:$J,0)),"-")</f>
        <v>-</v>
      </c>
      <c r="D599" s="55" t="str">
        <f>IFERROR(INDEX('HT(Home) %'!M:M,MATCH(J599,'HT(Home) %'!$A:$A,0)),"-")</f>
        <v>-</v>
      </c>
      <c r="E599" s="55" t="str">
        <f>IFERROR(INDEX('HT(Home) %'!K:K,MATCH(J599,'HT(Home) %'!$A:$A,0)),"-")</f>
        <v>-</v>
      </c>
      <c r="F599" s="42">
        <f t="shared" si="18"/>
        <v>0</v>
      </c>
      <c r="G599" s="42" t="str">
        <f>IFERROR(INDEX(Matches!$N:$N,MATCH(J599,Matches!$B:$B,0)),"-")</f>
        <v>-</v>
      </c>
      <c r="H599" s="42" t="str">
        <f>IFERROR(INDEX(Matches!$O:$O,MATCH(J599,Matches!$B:$B,0)),"-")</f>
        <v>-</v>
      </c>
      <c r="I599" s="42" t="str">
        <f>IFERROR(INDEX(Matches!$P:$P,MATCH(J599,Matches!$B:$B,0)),"-")</f>
        <v>-</v>
      </c>
      <c r="J599" s="42" t="e">
        <f>INDEX(Jogos[[#This Row],[Column1]],1.8)</f>
        <v>#VALUE!</v>
      </c>
      <c r="K599" s="61" t="e">
        <f>INDEX(Jogos[[#This Row],[2]],1.8)</f>
        <v>#VALUE!</v>
      </c>
      <c r="L599" s="42" t="e">
        <f>INDEX(Jogos[[#This Row],[3]],1.8)</f>
        <v>#VALUE!</v>
      </c>
      <c r="M599" s="42" t="str">
        <f>IFERROR(INDEX(Matches!$W:$W,MATCH(L599,Matches!$B:$B,0)),"-")</f>
        <v>-</v>
      </c>
      <c r="N599" s="42" t="str">
        <f>IFERROR(INDEX(Matches!$X:$X,MATCH(L599,Matches!$B:$B,0)),"-")</f>
        <v>-</v>
      </c>
      <c r="O599" s="42" t="str">
        <f>IFERROR(INDEX(Matches!$Y:$Y,MATCH(L599,Matches!$B:$B,0)),"-")</f>
        <v>-</v>
      </c>
      <c r="P599" s="42">
        <f t="shared" si="19"/>
        <v>0</v>
      </c>
      <c r="Q599" s="55" t="str">
        <f>IFERROR(INDEX('HT(Away) %'!K:K,MATCH(L599,'HT(Away) %'!$A:$A,0)),"-")</f>
        <v>-</v>
      </c>
      <c r="R599" s="55" t="str">
        <f>IFERROR(INDEX('HT(Away) %'!M:M,MATCH(L599,'HT(Away) %'!$A:$A,0)),"-")</f>
        <v>-</v>
      </c>
      <c r="S599" s="82" t="e">
        <f>IF(#REF! = "-", "-",IF(#REF! &gt;#REF!, "Casa Vence", IF(#REF! &lt;#REF!, "Fora Vence", "Jogo Parelho")))</f>
        <v>#REF!</v>
      </c>
      <c r="T599" s="82"/>
      <c r="U599" s="82"/>
      <c r="V599" s="82"/>
    </row>
    <row r="600" spans="3:22" ht="16.5" thickTop="1" thickBot="1" x14ac:dyDescent="0.3">
      <c r="C600" s="42" t="str">
        <f>IFERROR(INDEX(Jogos!A:A,MATCH(J600,Jogos!$J:$J,0)),"-")</f>
        <v>-</v>
      </c>
      <c r="D600" s="55" t="str">
        <f>IFERROR(INDEX('HT(Home) %'!M:M,MATCH(J600,'HT(Home) %'!$A:$A,0)),"-")</f>
        <v>-</v>
      </c>
      <c r="E600" s="55" t="str">
        <f>IFERROR(INDEX('HT(Home) %'!K:K,MATCH(J600,'HT(Home) %'!$A:$A,0)),"-")</f>
        <v>-</v>
      </c>
      <c r="F600" s="42">
        <f t="shared" si="18"/>
        <v>0</v>
      </c>
      <c r="G600" s="42" t="str">
        <f>IFERROR(INDEX(Matches!$N:$N,MATCH(J600,Matches!$B:$B,0)),"-")</f>
        <v>-</v>
      </c>
      <c r="H600" s="42" t="str">
        <f>IFERROR(INDEX(Matches!$O:$O,MATCH(J600,Matches!$B:$B,0)),"-")</f>
        <v>-</v>
      </c>
      <c r="I600" s="42" t="str">
        <f>IFERROR(INDEX(Matches!$P:$P,MATCH(J600,Matches!$B:$B,0)),"-")</f>
        <v>-</v>
      </c>
      <c r="J600" s="42" t="e">
        <f>INDEX(Jogos[[#This Row],[Column1]],1.8)</f>
        <v>#VALUE!</v>
      </c>
      <c r="K600" s="61" t="e">
        <f>INDEX(Jogos[[#This Row],[2]],1.8)</f>
        <v>#VALUE!</v>
      </c>
      <c r="L600" s="42" t="e">
        <f>INDEX(Jogos[[#This Row],[3]],1.8)</f>
        <v>#VALUE!</v>
      </c>
      <c r="M600" s="42" t="str">
        <f>IFERROR(INDEX(Matches!$W:$W,MATCH(L600,Matches!$B:$B,0)),"-")</f>
        <v>-</v>
      </c>
      <c r="N600" s="42" t="str">
        <f>IFERROR(INDEX(Matches!$X:$X,MATCH(L600,Matches!$B:$B,0)),"-")</f>
        <v>-</v>
      </c>
      <c r="O600" s="42" t="str">
        <f>IFERROR(INDEX(Matches!$Y:$Y,MATCH(L600,Matches!$B:$B,0)),"-")</f>
        <v>-</v>
      </c>
      <c r="P600" s="42">
        <f t="shared" si="19"/>
        <v>0</v>
      </c>
      <c r="Q600" s="55" t="str">
        <f>IFERROR(INDEX('HT(Away) %'!K:K,MATCH(L600,'HT(Away) %'!$A:$A,0)),"-")</f>
        <v>-</v>
      </c>
      <c r="R600" s="55" t="str">
        <f>IFERROR(INDEX('HT(Away) %'!M:M,MATCH(L600,'HT(Away) %'!$A:$A,0)),"-")</f>
        <v>-</v>
      </c>
      <c r="S600" s="82" t="e">
        <f>IF(#REF! = "-", "-",IF(#REF! &gt;#REF!, "Casa Vence", IF(#REF! &lt;#REF!, "Fora Vence", "Jogo Parelho")))</f>
        <v>#REF!</v>
      </c>
      <c r="T600" s="82"/>
      <c r="U600" s="82"/>
      <c r="V600" s="82"/>
    </row>
    <row r="601" spans="3:22" ht="16.5" thickTop="1" thickBot="1" x14ac:dyDescent="0.3">
      <c r="C601" s="42" t="str">
        <f>IFERROR(INDEX(Jogos!A:A,MATCH(J601,Jogos!$J:$J,0)),"-")</f>
        <v>-</v>
      </c>
      <c r="D601" s="55" t="str">
        <f>IFERROR(INDEX('HT(Home) %'!M:M,MATCH(J601,'HT(Home) %'!$A:$A,0)),"-")</f>
        <v>-</v>
      </c>
      <c r="E601" s="55" t="str">
        <f>IFERROR(INDEX('HT(Home) %'!K:K,MATCH(J601,'HT(Home) %'!$A:$A,0)),"-")</f>
        <v>-</v>
      </c>
      <c r="F601" s="42">
        <f t="shared" si="18"/>
        <v>0</v>
      </c>
      <c r="G601" s="42" t="str">
        <f>IFERROR(INDEX(Matches!$N:$N,MATCH(J601,Matches!$B:$B,0)),"-")</f>
        <v>-</v>
      </c>
      <c r="H601" s="42" t="str">
        <f>IFERROR(INDEX(Matches!$O:$O,MATCH(J601,Matches!$B:$B,0)),"-")</f>
        <v>-</v>
      </c>
      <c r="I601" s="42" t="str">
        <f>IFERROR(INDEX(Matches!$P:$P,MATCH(J601,Matches!$B:$B,0)),"-")</f>
        <v>-</v>
      </c>
      <c r="J601" s="42" t="e">
        <f>INDEX(Jogos[[#This Row],[Column1]],1.8)</f>
        <v>#VALUE!</v>
      </c>
      <c r="K601" s="61" t="e">
        <f>INDEX(Jogos[[#This Row],[2]],1.8)</f>
        <v>#VALUE!</v>
      </c>
      <c r="L601" s="42" t="e">
        <f>INDEX(Jogos[[#This Row],[3]],1.8)</f>
        <v>#VALUE!</v>
      </c>
      <c r="M601" s="42" t="str">
        <f>IFERROR(INDEX(Matches!$W:$W,MATCH(L601,Matches!$B:$B,0)),"-")</f>
        <v>-</v>
      </c>
      <c r="N601" s="42" t="str">
        <f>IFERROR(INDEX(Matches!$X:$X,MATCH(L601,Matches!$B:$B,0)),"-")</f>
        <v>-</v>
      </c>
      <c r="O601" s="42" t="str">
        <f>IFERROR(INDEX(Matches!$Y:$Y,MATCH(L601,Matches!$B:$B,0)),"-")</f>
        <v>-</v>
      </c>
      <c r="P601" s="42">
        <f t="shared" si="19"/>
        <v>0</v>
      </c>
      <c r="Q601" s="55" t="str">
        <f>IFERROR(INDEX('HT(Away) %'!K:K,MATCH(L601,'HT(Away) %'!$A:$A,0)),"-")</f>
        <v>-</v>
      </c>
      <c r="R601" s="55" t="str">
        <f>IFERROR(INDEX('HT(Away) %'!M:M,MATCH(L601,'HT(Away) %'!$A:$A,0)),"-")</f>
        <v>-</v>
      </c>
      <c r="S601" s="82" t="e">
        <f>IF(#REF! = "-", "-",IF(#REF! &gt;#REF!, "Casa Vence", IF(#REF! &lt;#REF!, "Fora Vence", "Jogo Parelho")))</f>
        <v>#REF!</v>
      </c>
      <c r="T601" s="82"/>
      <c r="U601" s="82"/>
      <c r="V601" s="82"/>
    </row>
    <row r="602" spans="3:22" ht="16.5" thickTop="1" thickBot="1" x14ac:dyDescent="0.3">
      <c r="C602" s="42" t="str">
        <f>IFERROR(INDEX(Jogos!A:A,MATCH(J602,Jogos!$J:$J,0)),"-")</f>
        <v>-</v>
      </c>
      <c r="D602" s="55" t="str">
        <f>IFERROR(INDEX('HT(Home) %'!M:M,MATCH(J602,'HT(Home) %'!$A:$A,0)),"-")</f>
        <v>-</v>
      </c>
      <c r="E602" s="55" t="str">
        <f>IFERROR(INDEX('HT(Home) %'!K:K,MATCH(J602,'HT(Home) %'!$A:$A,0)),"-")</f>
        <v>-</v>
      </c>
      <c r="F602" s="42">
        <f t="shared" si="18"/>
        <v>0</v>
      </c>
      <c r="G602" s="42" t="str">
        <f>IFERROR(INDEX(Matches!$N:$N,MATCH(J602,Matches!$B:$B,0)),"-")</f>
        <v>-</v>
      </c>
      <c r="H602" s="42" t="str">
        <f>IFERROR(INDEX(Matches!$O:$O,MATCH(J602,Matches!$B:$B,0)),"-")</f>
        <v>-</v>
      </c>
      <c r="I602" s="42" t="str">
        <f>IFERROR(INDEX(Matches!$P:$P,MATCH(J602,Matches!$B:$B,0)),"-")</f>
        <v>-</v>
      </c>
      <c r="J602" s="42" t="e">
        <f>INDEX(Jogos[[#This Row],[Column1]],1.8)</f>
        <v>#VALUE!</v>
      </c>
      <c r="K602" s="61" t="e">
        <f>INDEX(Jogos[[#This Row],[2]],1.8)</f>
        <v>#VALUE!</v>
      </c>
      <c r="L602" s="42" t="e">
        <f>INDEX(Jogos[[#This Row],[3]],1.8)</f>
        <v>#VALUE!</v>
      </c>
      <c r="M602" s="42" t="str">
        <f>IFERROR(INDEX(Matches!$W:$W,MATCH(L602,Matches!$B:$B,0)),"-")</f>
        <v>-</v>
      </c>
      <c r="N602" s="42" t="str">
        <f>IFERROR(INDEX(Matches!$X:$X,MATCH(L602,Matches!$B:$B,0)),"-")</f>
        <v>-</v>
      </c>
      <c r="O602" s="42" t="str">
        <f>IFERROR(INDEX(Matches!$Y:$Y,MATCH(L602,Matches!$B:$B,0)),"-")</f>
        <v>-</v>
      </c>
      <c r="P602" s="42">
        <f t="shared" si="19"/>
        <v>0</v>
      </c>
      <c r="Q602" s="55" t="str">
        <f>IFERROR(INDEX('HT(Away) %'!K:K,MATCH(L602,'HT(Away) %'!$A:$A,0)),"-")</f>
        <v>-</v>
      </c>
      <c r="R602" s="55" t="str">
        <f>IFERROR(INDEX('HT(Away) %'!M:M,MATCH(L602,'HT(Away) %'!$A:$A,0)),"-")</f>
        <v>-</v>
      </c>
      <c r="S602" s="82" t="e">
        <f>IF(#REF! = "-", "-",IF(#REF! &gt;#REF!, "Casa Vence", IF(#REF! &lt;#REF!, "Fora Vence", "Jogo Parelho")))</f>
        <v>#REF!</v>
      </c>
      <c r="T602" s="82"/>
      <c r="U602" s="82"/>
      <c r="V602" s="82"/>
    </row>
    <row r="603" spans="3:22" ht="16.5" thickTop="1" thickBot="1" x14ac:dyDescent="0.3">
      <c r="C603" s="42" t="str">
        <f>IFERROR(INDEX(Jogos!A:A,MATCH(J603,Jogos!$J:$J,0)),"-")</f>
        <v>-</v>
      </c>
      <c r="D603" s="55" t="str">
        <f>IFERROR(INDEX('HT(Home) %'!M:M,MATCH(J603,'HT(Home) %'!$A:$A,0)),"-")</f>
        <v>-</v>
      </c>
      <c r="E603" s="55" t="str">
        <f>IFERROR(INDEX('HT(Home) %'!K:K,MATCH(J603,'HT(Home) %'!$A:$A,0)),"-")</f>
        <v>-</v>
      </c>
      <c r="F603" s="42">
        <f t="shared" si="18"/>
        <v>0</v>
      </c>
      <c r="G603" s="42" t="str">
        <f>IFERROR(INDEX(Matches!$N:$N,MATCH(J603,Matches!$B:$B,0)),"-")</f>
        <v>-</v>
      </c>
      <c r="H603" s="42" t="str">
        <f>IFERROR(INDEX(Matches!$O:$O,MATCH(J603,Matches!$B:$B,0)),"-")</f>
        <v>-</v>
      </c>
      <c r="I603" s="42" t="str">
        <f>IFERROR(INDEX(Matches!$P:$P,MATCH(J603,Matches!$B:$B,0)),"-")</f>
        <v>-</v>
      </c>
      <c r="J603" s="42" t="e">
        <f>INDEX(Jogos[[#This Row],[Column1]],1.8)</f>
        <v>#VALUE!</v>
      </c>
      <c r="K603" s="61" t="e">
        <f>INDEX(Jogos[[#This Row],[2]],1.8)</f>
        <v>#VALUE!</v>
      </c>
      <c r="L603" s="42" t="e">
        <f>INDEX(Jogos[[#This Row],[3]],1.8)</f>
        <v>#VALUE!</v>
      </c>
      <c r="M603" s="42" t="str">
        <f>IFERROR(INDEX(Matches!$W:$W,MATCH(L603,Matches!$B:$B,0)),"-")</f>
        <v>-</v>
      </c>
      <c r="N603" s="42" t="str">
        <f>IFERROR(INDEX(Matches!$X:$X,MATCH(L603,Matches!$B:$B,0)),"-")</f>
        <v>-</v>
      </c>
      <c r="O603" s="42" t="str">
        <f>IFERROR(INDEX(Matches!$Y:$Y,MATCH(L603,Matches!$B:$B,0)),"-")</f>
        <v>-</v>
      </c>
      <c r="P603" s="42">
        <f t="shared" si="19"/>
        <v>0</v>
      </c>
      <c r="Q603" s="55" t="str">
        <f>IFERROR(INDEX('HT(Away) %'!K:K,MATCH(L603,'HT(Away) %'!$A:$A,0)),"-")</f>
        <v>-</v>
      </c>
      <c r="R603" s="55" t="str">
        <f>IFERROR(INDEX('HT(Away) %'!M:M,MATCH(L603,'HT(Away) %'!$A:$A,0)),"-")</f>
        <v>-</v>
      </c>
      <c r="S603" s="82" t="e">
        <f>IF(#REF! = "-", "-",IF(#REF! &gt;#REF!, "Casa Vence", IF(#REF! &lt;#REF!, "Fora Vence", "Jogo Parelho")))</f>
        <v>#REF!</v>
      </c>
      <c r="T603" s="82"/>
      <c r="U603" s="82"/>
      <c r="V603" s="82"/>
    </row>
    <row r="604" spans="3:22" ht="16.5" thickTop="1" thickBot="1" x14ac:dyDescent="0.3">
      <c r="C604" s="42" t="str">
        <f>IFERROR(INDEX(Jogos!A:A,MATCH(J604,Jogos!$J:$J,0)),"-")</f>
        <v>-</v>
      </c>
      <c r="D604" s="55" t="str">
        <f>IFERROR(INDEX('HT(Home) %'!M:M,MATCH(J604,'HT(Home) %'!$A:$A,0)),"-")</f>
        <v>-</v>
      </c>
      <c r="E604" s="55" t="str">
        <f>IFERROR(INDEX('HT(Home) %'!K:K,MATCH(J604,'HT(Home) %'!$A:$A,0)),"-")</f>
        <v>-</v>
      </c>
      <c r="F604" s="42">
        <f t="shared" si="18"/>
        <v>0</v>
      </c>
      <c r="G604" s="42" t="str">
        <f>IFERROR(INDEX(Matches!$N:$N,MATCH(J604,Matches!$B:$B,0)),"-")</f>
        <v>-</v>
      </c>
      <c r="H604" s="42" t="str">
        <f>IFERROR(INDEX(Matches!$O:$O,MATCH(J604,Matches!$B:$B,0)),"-")</f>
        <v>-</v>
      </c>
      <c r="I604" s="42" t="str">
        <f>IFERROR(INDEX(Matches!$P:$P,MATCH(J604,Matches!$B:$B,0)),"-")</f>
        <v>-</v>
      </c>
      <c r="J604" s="42" t="e">
        <f>INDEX(Jogos[[#This Row],[Column1]],1.8)</f>
        <v>#VALUE!</v>
      </c>
      <c r="K604" s="61" t="e">
        <f>INDEX(Jogos[[#This Row],[2]],1.8)</f>
        <v>#VALUE!</v>
      </c>
      <c r="L604" s="42" t="e">
        <f>INDEX(Jogos[[#This Row],[3]],1.8)</f>
        <v>#VALUE!</v>
      </c>
      <c r="M604" s="42" t="str">
        <f>IFERROR(INDEX(Matches!$W:$W,MATCH(L604,Matches!$B:$B,0)),"-")</f>
        <v>-</v>
      </c>
      <c r="N604" s="42" t="str">
        <f>IFERROR(INDEX(Matches!$X:$X,MATCH(L604,Matches!$B:$B,0)),"-")</f>
        <v>-</v>
      </c>
      <c r="O604" s="42" t="str">
        <f>IFERROR(INDEX(Matches!$Y:$Y,MATCH(L604,Matches!$B:$B,0)),"-")</f>
        <v>-</v>
      </c>
      <c r="P604" s="42">
        <f t="shared" si="19"/>
        <v>0</v>
      </c>
      <c r="Q604" s="55" t="str">
        <f>IFERROR(INDEX('HT(Away) %'!K:K,MATCH(L604,'HT(Away) %'!$A:$A,0)),"-")</f>
        <v>-</v>
      </c>
      <c r="R604" s="55" t="str">
        <f>IFERROR(INDEX('HT(Away) %'!M:M,MATCH(L604,'HT(Away) %'!$A:$A,0)),"-")</f>
        <v>-</v>
      </c>
      <c r="S604" s="82" t="e">
        <f>IF(#REF! = "-", "-",IF(#REF! &gt;#REF!, "Casa Vence", IF(#REF! &lt;#REF!, "Fora Vence", "Jogo Parelho")))</f>
        <v>#REF!</v>
      </c>
      <c r="T604" s="82"/>
      <c r="U604" s="82"/>
      <c r="V604" s="82"/>
    </row>
    <row r="605" spans="3:22" ht="16.5" thickTop="1" thickBot="1" x14ac:dyDescent="0.3">
      <c r="C605" s="42" t="str">
        <f>IFERROR(INDEX(Jogos!A:A,MATCH(J605,Jogos!$J:$J,0)),"-")</f>
        <v>-</v>
      </c>
      <c r="D605" s="55" t="str">
        <f>IFERROR(INDEX('HT(Home) %'!M:M,MATCH(J605,'HT(Home) %'!$A:$A,0)),"-")</f>
        <v>-</v>
      </c>
      <c r="E605" s="55" t="str">
        <f>IFERROR(INDEX('HT(Home) %'!K:K,MATCH(J605,'HT(Home) %'!$A:$A,0)),"-")</f>
        <v>-</v>
      </c>
      <c r="F605" s="42">
        <f t="shared" si="18"/>
        <v>0</v>
      </c>
      <c r="G605" s="42" t="str">
        <f>IFERROR(INDEX(Matches!$N:$N,MATCH(J605,Matches!$B:$B,0)),"-")</f>
        <v>-</v>
      </c>
      <c r="H605" s="42" t="str">
        <f>IFERROR(INDEX(Matches!$O:$O,MATCH(J605,Matches!$B:$B,0)),"-")</f>
        <v>-</v>
      </c>
      <c r="I605" s="42" t="str">
        <f>IFERROR(INDEX(Matches!$P:$P,MATCH(J605,Matches!$B:$B,0)),"-")</f>
        <v>-</v>
      </c>
      <c r="J605" s="42" t="e">
        <f>INDEX(Jogos[[#This Row],[Column1]],1.8)</f>
        <v>#VALUE!</v>
      </c>
      <c r="K605" s="61" t="e">
        <f>INDEX(Jogos[[#This Row],[2]],1.8)</f>
        <v>#VALUE!</v>
      </c>
      <c r="L605" s="42" t="e">
        <f>INDEX(Jogos[[#This Row],[3]],1.8)</f>
        <v>#VALUE!</v>
      </c>
      <c r="M605" s="42" t="str">
        <f>IFERROR(INDEX(Matches!$W:$W,MATCH(L605,Matches!$B:$B,0)),"-")</f>
        <v>-</v>
      </c>
      <c r="N605" s="42" t="str">
        <f>IFERROR(INDEX(Matches!$X:$X,MATCH(L605,Matches!$B:$B,0)),"-")</f>
        <v>-</v>
      </c>
      <c r="O605" s="42" t="str">
        <f>IFERROR(INDEX(Matches!$Y:$Y,MATCH(L605,Matches!$B:$B,0)),"-")</f>
        <v>-</v>
      </c>
      <c r="P605" s="42">
        <f t="shared" si="19"/>
        <v>0</v>
      </c>
      <c r="Q605" s="55" t="str">
        <f>IFERROR(INDEX('HT(Away) %'!K:K,MATCH(L605,'HT(Away) %'!$A:$A,0)),"-")</f>
        <v>-</v>
      </c>
      <c r="R605" s="55" t="str">
        <f>IFERROR(INDEX('HT(Away) %'!M:M,MATCH(L605,'HT(Away) %'!$A:$A,0)),"-")</f>
        <v>-</v>
      </c>
      <c r="S605" s="82" t="e">
        <f>IF(#REF! = "-", "-",IF(#REF! &gt;#REF!, "Casa Vence", IF(#REF! &lt;#REF!, "Fora Vence", "Jogo Parelho")))</f>
        <v>#REF!</v>
      </c>
      <c r="T605" s="82"/>
      <c r="U605" s="82"/>
      <c r="V605" s="82"/>
    </row>
    <row r="606" spans="3:22" ht="16.5" thickTop="1" thickBot="1" x14ac:dyDescent="0.3">
      <c r="C606" s="42" t="str">
        <f>IFERROR(INDEX(Jogos!A:A,MATCH(J606,Jogos!$J:$J,0)),"-")</f>
        <v>-</v>
      </c>
      <c r="D606" s="55" t="str">
        <f>IFERROR(INDEX('HT(Home) %'!M:M,MATCH(J606,'HT(Home) %'!$A:$A,0)),"-")</f>
        <v>-</v>
      </c>
      <c r="E606" s="55" t="str">
        <f>IFERROR(INDEX('HT(Home) %'!K:K,MATCH(J606,'HT(Home) %'!$A:$A,0)),"-")</f>
        <v>-</v>
      </c>
      <c r="F606" s="42">
        <f t="shared" si="18"/>
        <v>0</v>
      </c>
      <c r="G606" s="42" t="str">
        <f>IFERROR(INDEX(Matches!$N:$N,MATCH(J606,Matches!$B:$B,0)),"-")</f>
        <v>-</v>
      </c>
      <c r="H606" s="42" t="str">
        <f>IFERROR(INDEX(Matches!$O:$O,MATCH(J606,Matches!$B:$B,0)),"-")</f>
        <v>-</v>
      </c>
      <c r="I606" s="42" t="str">
        <f>IFERROR(INDEX(Matches!$P:$P,MATCH(J606,Matches!$B:$B,0)),"-")</f>
        <v>-</v>
      </c>
      <c r="J606" s="42" t="e">
        <f>INDEX(Jogos[[#This Row],[Column1]],1.8)</f>
        <v>#VALUE!</v>
      </c>
      <c r="K606" s="61" t="e">
        <f>INDEX(Jogos[[#This Row],[2]],1.8)</f>
        <v>#VALUE!</v>
      </c>
      <c r="L606" s="42" t="e">
        <f>INDEX(Jogos[[#This Row],[3]],1.8)</f>
        <v>#VALUE!</v>
      </c>
      <c r="M606" s="42" t="str">
        <f>IFERROR(INDEX(Matches!$W:$W,MATCH(L606,Matches!$B:$B,0)),"-")</f>
        <v>-</v>
      </c>
      <c r="N606" s="42" t="str">
        <f>IFERROR(INDEX(Matches!$X:$X,MATCH(L606,Matches!$B:$B,0)),"-")</f>
        <v>-</v>
      </c>
      <c r="O606" s="42" t="str">
        <f>IFERROR(INDEX(Matches!$Y:$Y,MATCH(L606,Matches!$B:$B,0)),"-")</f>
        <v>-</v>
      </c>
      <c r="P606" s="42">
        <f t="shared" si="19"/>
        <v>0</v>
      </c>
      <c r="Q606" s="55" t="str">
        <f>IFERROR(INDEX('HT(Away) %'!K:K,MATCH(L606,'HT(Away) %'!$A:$A,0)),"-")</f>
        <v>-</v>
      </c>
      <c r="R606" s="55" t="str">
        <f>IFERROR(INDEX('HT(Away) %'!M:M,MATCH(L606,'HT(Away) %'!$A:$A,0)),"-")</f>
        <v>-</v>
      </c>
      <c r="S606" s="82" t="e">
        <f>IF(#REF! = "-", "-",IF(#REF! &gt;#REF!, "Casa Vence", IF(#REF! &lt;#REF!, "Fora Vence", "Jogo Parelho")))</f>
        <v>#REF!</v>
      </c>
      <c r="T606" s="82"/>
      <c r="U606" s="82"/>
      <c r="V606" s="82"/>
    </row>
    <row r="607" spans="3:22" ht="16.5" thickTop="1" thickBot="1" x14ac:dyDescent="0.3">
      <c r="C607" s="42" t="str">
        <f>IFERROR(INDEX(Jogos!A:A,MATCH(J607,Jogos!$J:$J,0)),"-")</f>
        <v>-</v>
      </c>
      <c r="D607" s="55" t="str">
        <f>IFERROR(INDEX('HT(Home) %'!M:M,MATCH(J607,'HT(Home) %'!$A:$A,0)),"-")</f>
        <v>-</v>
      </c>
      <c r="E607" s="55" t="str">
        <f>IFERROR(INDEX('HT(Home) %'!K:K,MATCH(J607,'HT(Home) %'!$A:$A,0)),"-")</f>
        <v>-</v>
      </c>
      <c r="F607" s="42">
        <f t="shared" si="18"/>
        <v>0</v>
      </c>
      <c r="G607" s="42" t="str">
        <f>IFERROR(INDEX(Matches!$N:$N,MATCH(J607,Matches!$B:$B,0)),"-")</f>
        <v>-</v>
      </c>
      <c r="H607" s="42" t="str">
        <f>IFERROR(INDEX(Matches!$O:$O,MATCH(J607,Matches!$B:$B,0)),"-")</f>
        <v>-</v>
      </c>
      <c r="I607" s="42" t="str">
        <f>IFERROR(INDEX(Matches!$P:$P,MATCH(J607,Matches!$B:$B,0)),"-")</f>
        <v>-</v>
      </c>
      <c r="J607" s="42" t="e">
        <f>INDEX(Jogos[[#This Row],[Column1]],1.8)</f>
        <v>#VALUE!</v>
      </c>
      <c r="K607" s="61" t="e">
        <f>INDEX(Jogos[[#This Row],[2]],1.8)</f>
        <v>#VALUE!</v>
      </c>
      <c r="L607" s="42" t="e">
        <f>INDEX(Jogos[[#This Row],[3]],1.8)</f>
        <v>#VALUE!</v>
      </c>
      <c r="M607" s="42" t="str">
        <f>IFERROR(INDEX(Matches!$W:$W,MATCH(L607,Matches!$B:$B,0)),"-")</f>
        <v>-</v>
      </c>
      <c r="N607" s="42" t="str">
        <f>IFERROR(INDEX(Matches!$X:$X,MATCH(L607,Matches!$B:$B,0)),"-")</f>
        <v>-</v>
      </c>
      <c r="O607" s="42" t="str">
        <f>IFERROR(INDEX(Matches!$Y:$Y,MATCH(L607,Matches!$B:$B,0)),"-")</f>
        <v>-</v>
      </c>
      <c r="P607" s="42">
        <f t="shared" si="19"/>
        <v>0</v>
      </c>
      <c r="Q607" s="55" t="str">
        <f>IFERROR(INDEX('HT(Away) %'!K:K,MATCH(L607,'HT(Away) %'!$A:$A,0)),"-")</f>
        <v>-</v>
      </c>
      <c r="R607" s="55" t="str">
        <f>IFERROR(INDEX('HT(Away) %'!M:M,MATCH(L607,'HT(Away) %'!$A:$A,0)),"-")</f>
        <v>-</v>
      </c>
      <c r="S607" s="82" t="e">
        <f>IF(#REF! = "-", "-",IF(#REF! &gt;#REF!, "Casa Vence", IF(#REF! &lt;#REF!, "Fora Vence", "Jogo Parelho")))</f>
        <v>#REF!</v>
      </c>
      <c r="T607" s="82"/>
      <c r="U607" s="82"/>
      <c r="V607" s="82"/>
    </row>
    <row r="608" spans="3:22" ht="16.5" thickTop="1" thickBot="1" x14ac:dyDescent="0.3">
      <c r="C608" s="42" t="str">
        <f>IFERROR(INDEX(Jogos!A:A,MATCH(J608,Jogos!$J:$J,0)),"-")</f>
        <v>-</v>
      </c>
      <c r="D608" s="55" t="str">
        <f>IFERROR(INDEX('HT(Home) %'!M:M,MATCH(J608,'HT(Home) %'!$A:$A,0)),"-")</f>
        <v>-</v>
      </c>
      <c r="E608" s="55" t="str">
        <f>IFERROR(INDEX('HT(Home) %'!K:K,MATCH(J608,'HT(Home) %'!$A:$A,0)),"-")</f>
        <v>-</v>
      </c>
      <c r="F608" s="42">
        <f t="shared" si="18"/>
        <v>0</v>
      </c>
      <c r="G608" s="42" t="str">
        <f>IFERROR(INDEX(Matches!$N:$N,MATCH(J608,Matches!$B:$B,0)),"-")</f>
        <v>-</v>
      </c>
      <c r="H608" s="42" t="str">
        <f>IFERROR(INDEX(Matches!$O:$O,MATCH(J608,Matches!$B:$B,0)),"-")</f>
        <v>-</v>
      </c>
      <c r="I608" s="42" t="str">
        <f>IFERROR(INDEX(Matches!$P:$P,MATCH(J608,Matches!$B:$B,0)),"-")</f>
        <v>-</v>
      </c>
      <c r="J608" s="42" t="e">
        <f>INDEX(Jogos[[#This Row],[Column1]],1.8)</f>
        <v>#VALUE!</v>
      </c>
      <c r="K608" s="61" t="e">
        <f>INDEX(Jogos[[#This Row],[2]],1.8)</f>
        <v>#VALUE!</v>
      </c>
      <c r="L608" s="42" t="e">
        <f>INDEX(Jogos[[#This Row],[3]],1.8)</f>
        <v>#VALUE!</v>
      </c>
      <c r="M608" s="42" t="str">
        <f>IFERROR(INDEX(Matches!$W:$W,MATCH(L608,Matches!$B:$B,0)),"-")</f>
        <v>-</v>
      </c>
      <c r="N608" s="42" t="str">
        <f>IFERROR(INDEX(Matches!$X:$X,MATCH(L608,Matches!$B:$B,0)),"-")</f>
        <v>-</v>
      </c>
      <c r="O608" s="42" t="str">
        <f>IFERROR(INDEX(Matches!$Y:$Y,MATCH(L608,Matches!$B:$B,0)),"-")</f>
        <v>-</v>
      </c>
      <c r="P608" s="42">
        <f t="shared" si="19"/>
        <v>0</v>
      </c>
      <c r="Q608" s="55" t="str">
        <f>IFERROR(INDEX('HT(Away) %'!K:K,MATCH(L608,'HT(Away) %'!$A:$A,0)),"-")</f>
        <v>-</v>
      </c>
      <c r="R608" s="55" t="str">
        <f>IFERROR(INDEX('HT(Away) %'!M:M,MATCH(L608,'HT(Away) %'!$A:$A,0)),"-")</f>
        <v>-</v>
      </c>
      <c r="S608" s="82" t="e">
        <f>IF(#REF! = "-", "-",IF(#REF! &gt;#REF!, "Casa Vence", IF(#REF! &lt;#REF!, "Fora Vence", "Jogo Parelho")))</f>
        <v>#REF!</v>
      </c>
      <c r="T608" s="82"/>
      <c r="U608" s="82"/>
      <c r="V608" s="82"/>
    </row>
    <row r="609" spans="3:22" ht="16.5" thickTop="1" thickBot="1" x14ac:dyDescent="0.3">
      <c r="C609" s="42" t="str">
        <f>IFERROR(INDEX(Jogos!A:A,MATCH(J609,Jogos!$J:$J,0)),"-")</f>
        <v>-</v>
      </c>
      <c r="D609" s="55" t="str">
        <f>IFERROR(INDEX('HT(Home) %'!M:M,MATCH(J609,'HT(Home) %'!$A:$A,0)),"-")</f>
        <v>-</v>
      </c>
      <c r="E609" s="55" t="str">
        <f>IFERROR(INDEX('HT(Home) %'!K:K,MATCH(J609,'HT(Home) %'!$A:$A,0)),"-")</f>
        <v>-</v>
      </c>
      <c r="F609" s="42">
        <f t="shared" si="18"/>
        <v>0</v>
      </c>
      <c r="G609" s="42" t="str">
        <f>IFERROR(INDEX(Matches!$N:$N,MATCH(J609,Matches!$B:$B,0)),"-")</f>
        <v>-</v>
      </c>
      <c r="H609" s="42" t="str">
        <f>IFERROR(INDEX(Matches!$O:$O,MATCH(J609,Matches!$B:$B,0)),"-")</f>
        <v>-</v>
      </c>
      <c r="I609" s="42" t="str">
        <f>IFERROR(INDEX(Matches!$P:$P,MATCH(J609,Matches!$B:$B,0)),"-")</f>
        <v>-</v>
      </c>
      <c r="J609" s="42" t="e">
        <f>INDEX(Jogos[[#This Row],[Column1]],1.8)</f>
        <v>#VALUE!</v>
      </c>
      <c r="K609" s="61" t="e">
        <f>INDEX(Jogos[[#This Row],[2]],1.8)</f>
        <v>#VALUE!</v>
      </c>
      <c r="L609" s="42" t="e">
        <f>INDEX(Jogos[[#This Row],[3]],1.8)</f>
        <v>#VALUE!</v>
      </c>
      <c r="M609" s="42" t="str">
        <f>IFERROR(INDEX(Matches!$W:$W,MATCH(L609,Matches!$B:$B,0)),"-")</f>
        <v>-</v>
      </c>
      <c r="N609" s="42" t="str">
        <f>IFERROR(INDEX(Matches!$X:$X,MATCH(L609,Matches!$B:$B,0)),"-")</f>
        <v>-</v>
      </c>
      <c r="O609" s="42" t="str">
        <f>IFERROR(INDEX(Matches!$Y:$Y,MATCH(L609,Matches!$B:$B,0)),"-")</f>
        <v>-</v>
      </c>
      <c r="P609" s="42">
        <f t="shared" si="19"/>
        <v>0</v>
      </c>
      <c r="Q609" s="55" t="str">
        <f>IFERROR(INDEX('HT(Away) %'!K:K,MATCH(L609,'HT(Away) %'!$A:$A,0)),"-")</f>
        <v>-</v>
      </c>
      <c r="R609" s="55" t="str">
        <f>IFERROR(INDEX('HT(Away) %'!M:M,MATCH(L609,'HT(Away) %'!$A:$A,0)),"-")</f>
        <v>-</v>
      </c>
      <c r="S609" s="82" t="e">
        <f>IF(#REF! = "-", "-",IF(#REF! &gt;#REF!, "Casa Vence", IF(#REF! &lt;#REF!, "Fora Vence", "Jogo Parelho")))</f>
        <v>#REF!</v>
      </c>
      <c r="T609" s="82"/>
      <c r="U609" s="82"/>
      <c r="V609" s="82"/>
    </row>
    <row r="610" spans="3:22" ht="16.5" thickTop="1" thickBot="1" x14ac:dyDescent="0.3">
      <c r="C610" s="42" t="str">
        <f>IFERROR(INDEX(Jogos!A:A,MATCH(J610,Jogos!$J:$J,0)),"-")</f>
        <v>-</v>
      </c>
      <c r="D610" s="55" t="str">
        <f>IFERROR(INDEX('HT(Home) %'!M:M,MATCH(J610,'HT(Home) %'!$A:$A,0)),"-")</f>
        <v>-</v>
      </c>
      <c r="E610" s="55" t="str">
        <f>IFERROR(INDEX('HT(Home) %'!K:K,MATCH(J610,'HT(Home) %'!$A:$A,0)),"-")</f>
        <v>-</v>
      </c>
      <c r="F610" s="42">
        <f t="shared" si="18"/>
        <v>0</v>
      </c>
      <c r="G610" s="42" t="str">
        <f>IFERROR(INDEX(Matches!$N:$N,MATCH(J610,Matches!$B:$B,0)),"-")</f>
        <v>-</v>
      </c>
      <c r="H610" s="42" t="str">
        <f>IFERROR(INDEX(Matches!$O:$O,MATCH(J610,Matches!$B:$B,0)),"-")</f>
        <v>-</v>
      </c>
      <c r="I610" s="42" t="str">
        <f>IFERROR(INDEX(Matches!$P:$P,MATCH(J610,Matches!$B:$B,0)),"-")</f>
        <v>-</v>
      </c>
      <c r="J610" s="42" t="e">
        <f>INDEX(Jogos[[#This Row],[Column1]],1.8)</f>
        <v>#VALUE!</v>
      </c>
      <c r="K610" s="61" t="e">
        <f>INDEX(Jogos[[#This Row],[2]],1.8)</f>
        <v>#VALUE!</v>
      </c>
      <c r="L610" s="42" t="e">
        <f>INDEX(Jogos[[#This Row],[3]],1.8)</f>
        <v>#VALUE!</v>
      </c>
      <c r="M610" s="42" t="str">
        <f>IFERROR(INDEX(Matches!$W:$W,MATCH(L610,Matches!$B:$B,0)),"-")</f>
        <v>-</v>
      </c>
      <c r="N610" s="42" t="str">
        <f>IFERROR(INDEX(Matches!$X:$X,MATCH(L610,Matches!$B:$B,0)),"-")</f>
        <v>-</v>
      </c>
      <c r="O610" s="42" t="str">
        <f>IFERROR(INDEX(Matches!$Y:$Y,MATCH(L610,Matches!$B:$B,0)),"-")</f>
        <v>-</v>
      </c>
      <c r="P610" s="42">
        <f t="shared" si="19"/>
        <v>0</v>
      </c>
      <c r="Q610" s="55" t="str">
        <f>IFERROR(INDEX('HT(Away) %'!K:K,MATCH(L610,'HT(Away) %'!$A:$A,0)),"-")</f>
        <v>-</v>
      </c>
      <c r="R610" s="55" t="str">
        <f>IFERROR(INDEX('HT(Away) %'!M:M,MATCH(L610,'HT(Away) %'!$A:$A,0)),"-")</f>
        <v>-</v>
      </c>
      <c r="S610" s="82" t="e">
        <f>IF(#REF! = "-", "-",IF(#REF! &gt;#REF!, "Casa Vence", IF(#REF! &lt;#REF!, "Fora Vence", "Jogo Parelho")))</f>
        <v>#REF!</v>
      </c>
      <c r="T610" s="82"/>
      <c r="U610" s="82"/>
      <c r="V610" s="82"/>
    </row>
    <row r="611" spans="3:22" ht="16.5" thickTop="1" thickBot="1" x14ac:dyDescent="0.3">
      <c r="C611" s="42" t="str">
        <f>IFERROR(INDEX(Jogos!A:A,MATCH(J611,Jogos!$J:$J,0)),"-")</f>
        <v>-</v>
      </c>
      <c r="D611" s="55" t="str">
        <f>IFERROR(INDEX('HT(Home) %'!M:M,MATCH(J611,'HT(Home) %'!$A:$A,0)),"-")</f>
        <v>-</v>
      </c>
      <c r="E611" s="55" t="str">
        <f>IFERROR(INDEX('HT(Home) %'!K:K,MATCH(J611,'HT(Home) %'!$A:$A,0)),"-")</f>
        <v>-</v>
      </c>
      <c r="F611" s="42">
        <f t="shared" si="18"/>
        <v>0</v>
      </c>
      <c r="G611" s="42" t="str">
        <f>IFERROR(INDEX(Matches!$N:$N,MATCH(J611,Matches!$B:$B,0)),"-")</f>
        <v>-</v>
      </c>
      <c r="H611" s="42" t="str">
        <f>IFERROR(INDEX(Matches!$O:$O,MATCH(J611,Matches!$B:$B,0)),"-")</f>
        <v>-</v>
      </c>
      <c r="I611" s="42" t="str">
        <f>IFERROR(INDEX(Matches!$P:$P,MATCH(J611,Matches!$B:$B,0)),"-")</f>
        <v>-</v>
      </c>
      <c r="J611" s="42" t="e">
        <f>INDEX(Jogos[[#This Row],[Column1]],1.8)</f>
        <v>#VALUE!</v>
      </c>
      <c r="K611" s="61" t="e">
        <f>INDEX(Jogos[[#This Row],[2]],1.8)</f>
        <v>#VALUE!</v>
      </c>
      <c r="L611" s="42" t="e">
        <f>INDEX(Jogos[[#This Row],[3]],1.8)</f>
        <v>#VALUE!</v>
      </c>
      <c r="M611" s="42" t="str">
        <f>IFERROR(INDEX(Matches!$W:$W,MATCH(L611,Matches!$B:$B,0)),"-")</f>
        <v>-</v>
      </c>
      <c r="N611" s="42" t="str">
        <f>IFERROR(INDEX(Matches!$X:$X,MATCH(L611,Matches!$B:$B,0)),"-")</f>
        <v>-</v>
      </c>
      <c r="O611" s="42" t="str">
        <f>IFERROR(INDEX(Matches!$Y:$Y,MATCH(L611,Matches!$B:$B,0)),"-")</f>
        <v>-</v>
      </c>
      <c r="P611" s="42">
        <f t="shared" si="19"/>
        <v>0</v>
      </c>
      <c r="Q611" s="55" t="str">
        <f>IFERROR(INDEX('HT(Away) %'!K:K,MATCH(L611,'HT(Away) %'!$A:$A,0)),"-")</f>
        <v>-</v>
      </c>
      <c r="R611" s="55" t="str">
        <f>IFERROR(INDEX('HT(Away) %'!M:M,MATCH(L611,'HT(Away) %'!$A:$A,0)),"-")</f>
        <v>-</v>
      </c>
      <c r="S611" s="82" t="e">
        <f>IF(#REF! = "-", "-",IF(#REF! &gt;#REF!, "Casa Vence", IF(#REF! &lt;#REF!, "Fora Vence", "Jogo Parelho")))</f>
        <v>#REF!</v>
      </c>
      <c r="T611" s="82"/>
      <c r="U611" s="82"/>
      <c r="V611" s="82"/>
    </row>
    <row r="612" spans="3:22" ht="16.5" thickTop="1" thickBot="1" x14ac:dyDescent="0.3">
      <c r="C612" s="42" t="str">
        <f>IFERROR(INDEX(Jogos!A:A,MATCH(J612,Jogos!$J:$J,0)),"-")</f>
        <v>-</v>
      </c>
      <c r="D612" s="55" t="str">
        <f>IFERROR(INDEX('HT(Home) %'!M:M,MATCH(J612,'HT(Home) %'!$A:$A,0)),"-")</f>
        <v>-</v>
      </c>
      <c r="E612" s="55" t="str">
        <f>IFERROR(INDEX('HT(Home) %'!K:K,MATCH(J612,'HT(Home) %'!$A:$A,0)),"-")</f>
        <v>-</v>
      </c>
      <c r="F612" s="42">
        <f t="shared" si="18"/>
        <v>0</v>
      </c>
      <c r="G612" s="42" t="str">
        <f>IFERROR(INDEX(Matches!$N:$N,MATCH(J612,Matches!$B:$B,0)),"-")</f>
        <v>-</v>
      </c>
      <c r="H612" s="42" t="str">
        <f>IFERROR(INDEX(Matches!$O:$O,MATCH(J612,Matches!$B:$B,0)),"-")</f>
        <v>-</v>
      </c>
      <c r="I612" s="42" t="str">
        <f>IFERROR(INDEX(Matches!$P:$P,MATCH(J612,Matches!$B:$B,0)),"-")</f>
        <v>-</v>
      </c>
      <c r="J612" s="42" t="e">
        <f>INDEX(Jogos[[#This Row],[Column1]],1.8)</f>
        <v>#VALUE!</v>
      </c>
      <c r="K612" s="61" t="e">
        <f>INDEX(Jogos[[#This Row],[2]],1.8)</f>
        <v>#VALUE!</v>
      </c>
      <c r="L612" s="42" t="e">
        <f>INDEX(Jogos[[#This Row],[3]],1.8)</f>
        <v>#VALUE!</v>
      </c>
      <c r="M612" s="42" t="str">
        <f>IFERROR(INDEX(Matches!$W:$W,MATCH(L612,Matches!$B:$B,0)),"-")</f>
        <v>-</v>
      </c>
      <c r="N612" s="42" t="str">
        <f>IFERROR(INDEX(Matches!$X:$X,MATCH(L612,Matches!$B:$B,0)),"-")</f>
        <v>-</v>
      </c>
      <c r="O612" s="42" t="str">
        <f>IFERROR(INDEX(Matches!$Y:$Y,MATCH(L612,Matches!$B:$B,0)),"-")</f>
        <v>-</v>
      </c>
      <c r="P612" s="42">
        <f t="shared" si="19"/>
        <v>0</v>
      </c>
      <c r="Q612" s="55" t="str">
        <f>IFERROR(INDEX('HT(Away) %'!K:K,MATCH(L612,'HT(Away) %'!$A:$A,0)),"-")</f>
        <v>-</v>
      </c>
      <c r="R612" s="55" t="str">
        <f>IFERROR(INDEX('HT(Away) %'!M:M,MATCH(L612,'HT(Away) %'!$A:$A,0)),"-")</f>
        <v>-</v>
      </c>
      <c r="S612" s="82" t="e">
        <f>IF(#REF! = "-", "-",IF(#REF! &gt;#REF!, "Casa Vence", IF(#REF! &lt;#REF!, "Fora Vence", "Jogo Parelho")))</f>
        <v>#REF!</v>
      </c>
      <c r="T612" s="82"/>
      <c r="U612" s="82"/>
      <c r="V612" s="82"/>
    </row>
    <row r="613" spans="3:22" ht="16.5" thickTop="1" thickBot="1" x14ac:dyDescent="0.3">
      <c r="C613" s="42" t="str">
        <f>IFERROR(INDEX(Jogos!A:A,MATCH(J613,Jogos!$J:$J,0)),"-")</f>
        <v>-</v>
      </c>
      <c r="D613" s="55" t="str">
        <f>IFERROR(INDEX('HT(Home) %'!M:M,MATCH(J613,'HT(Home) %'!$A:$A,0)),"-")</f>
        <v>-</v>
      </c>
      <c r="E613" s="55" t="str">
        <f>IFERROR(INDEX('HT(Home) %'!K:K,MATCH(J613,'HT(Home) %'!$A:$A,0)),"-")</f>
        <v>-</v>
      </c>
      <c r="F613" s="42">
        <f t="shared" si="18"/>
        <v>0</v>
      </c>
      <c r="G613" s="42" t="str">
        <f>IFERROR(INDEX(Matches!$N:$N,MATCH(J613,Matches!$B:$B,0)),"-")</f>
        <v>-</v>
      </c>
      <c r="H613" s="42" t="str">
        <f>IFERROR(INDEX(Matches!$O:$O,MATCH(J613,Matches!$B:$B,0)),"-")</f>
        <v>-</v>
      </c>
      <c r="I613" s="42" t="str">
        <f>IFERROR(INDEX(Matches!$P:$P,MATCH(J613,Matches!$B:$B,0)),"-")</f>
        <v>-</v>
      </c>
      <c r="J613" s="42" t="e">
        <f>INDEX(Jogos[[#This Row],[Column1]],1.8)</f>
        <v>#VALUE!</v>
      </c>
      <c r="K613" s="61" t="e">
        <f>INDEX(Jogos[[#This Row],[2]],1.8)</f>
        <v>#VALUE!</v>
      </c>
      <c r="L613" s="42" t="e">
        <f>INDEX(Jogos[[#This Row],[3]],1.8)</f>
        <v>#VALUE!</v>
      </c>
      <c r="M613" s="42" t="str">
        <f>IFERROR(INDEX(Matches!$W:$W,MATCH(L613,Matches!$B:$B,0)),"-")</f>
        <v>-</v>
      </c>
      <c r="N613" s="42" t="str">
        <f>IFERROR(INDEX(Matches!$X:$X,MATCH(L613,Matches!$B:$B,0)),"-")</f>
        <v>-</v>
      </c>
      <c r="O613" s="42" t="str">
        <f>IFERROR(INDEX(Matches!$Y:$Y,MATCH(L613,Matches!$B:$B,0)),"-")</f>
        <v>-</v>
      </c>
      <c r="P613" s="42">
        <f t="shared" si="19"/>
        <v>0</v>
      </c>
      <c r="Q613" s="55" t="str">
        <f>IFERROR(INDEX('HT(Away) %'!K:K,MATCH(L613,'HT(Away) %'!$A:$A,0)),"-")</f>
        <v>-</v>
      </c>
      <c r="R613" s="55" t="str">
        <f>IFERROR(INDEX('HT(Away) %'!M:M,MATCH(L613,'HT(Away) %'!$A:$A,0)),"-")</f>
        <v>-</v>
      </c>
      <c r="S613" s="82" t="e">
        <f>IF(#REF! = "-", "-",IF(#REF! &gt;#REF!, "Casa Vence", IF(#REF! &lt;#REF!, "Fora Vence", "Jogo Parelho")))</f>
        <v>#REF!</v>
      </c>
      <c r="T613" s="82"/>
      <c r="U613" s="82"/>
      <c r="V613" s="82"/>
    </row>
    <row r="614" spans="3:22" ht="16.5" thickTop="1" thickBot="1" x14ac:dyDescent="0.3">
      <c r="C614" s="42" t="str">
        <f>IFERROR(INDEX(Jogos!A:A,MATCH(J614,Jogos!$J:$J,0)),"-")</f>
        <v>-</v>
      </c>
      <c r="D614" s="55" t="str">
        <f>IFERROR(INDEX('HT(Home) %'!M:M,MATCH(J614,'HT(Home) %'!$A:$A,0)),"-")</f>
        <v>-</v>
      </c>
      <c r="E614" s="55" t="str">
        <f>IFERROR(INDEX('HT(Home) %'!K:K,MATCH(J614,'HT(Home) %'!$A:$A,0)),"-")</f>
        <v>-</v>
      </c>
      <c r="F614" s="42">
        <f t="shared" si="18"/>
        <v>0</v>
      </c>
      <c r="G614" s="42" t="str">
        <f>IFERROR(INDEX(Matches!$N:$N,MATCH(J614,Matches!$B:$B,0)),"-")</f>
        <v>-</v>
      </c>
      <c r="H614" s="42" t="str">
        <f>IFERROR(INDEX(Matches!$O:$O,MATCH(J614,Matches!$B:$B,0)),"-")</f>
        <v>-</v>
      </c>
      <c r="I614" s="42" t="str">
        <f>IFERROR(INDEX(Matches!$P:$P,MATCH(J614,Matches!$B:$B,0)),"-")</f>
        <v>-</v>
      </c>
      <c r="J614" s="42" t="e">
        <f>INDEX(Jogos[[#This Row],[Column1]],1.8)</f>
        <v>#VALUE!</v>
      </c>
      <c r="K614" s="61" t="e">
        <f>INDEX(Jogos[[#This Row],[2]],1.8)</f>
        <v>#VALUE!</v>
      </c>
      <c r="L614" s="42" t="e">
        <f>INDEX(Jogos[[#This Row],[3]],1.8)</f>
        <v>#VALUE!</v>
      </c>
      <c r="M614" s="42" t="str">
        <f>IFERROR(INDEX(Matches!$W:$W,MATCH(L614,Matches!$B:$B,0)),"-")</f>
        <v>-</v>
      </c>
      <c r="N614" s="42" t="str">
        <f>IFERROR(INDEX(Matches!$X:$X,MATCH(L614,Matches!$B:$B,0)),"-")</f>
        <v>-</v>
      </c>
      <c r="O614" s="42" t="str">
        <f>IFERROR(INDEX(Matches!$Y:$Y,MATCH(L614,Matches!$B:$B,0)),"-")</f>
        <v>-</v>
      </c>
      <c r="P614" s="42">
        <f t="shared" si="19"/>
        <v>0</v>
      </c>
      <c r="Q614" s="55" t="str">
        <f>IFERROR(INDEX('HT(Away) %'!K:K,MATCH(L614,'HT(Away) %'!$A:$A,0)),"-")</f>
        <v>-</v>
      </c>
      <c r="R614" s="55" t="str">
        <f>IFERROR(INDEX('HT(Away) %'!M:M,MATCH(L614,'HT(Away) %'!$A:$A,0)),"-")</f>
        <v>-</v>
      </c>
      <c r="S614" s="82" t="e">
        <f>IF(#REF! = "-", "-",IF(#REF! &gt;#REF!, "Casa Vence", IF(#REF! &lt;#REF!, "Fora Vence", "Jogo Parelho")))</f>
        <v>#REF!</v>
      </c>
      <c r="T614" s="82"/>
      <c r="U614" s="82"/>
      <c r="V614" s="82"/>
    </row>
    <row r="615" spans="3:22" ht="16.5" thickTop="1" thickBot="1" x14ac:dyDescent="0.3">
      <c r="C615" s="42" t="str">
        <f>IFERROR(INDEX(Jogos!A:A,MATCH(J615,Jogos!$J:$J,0)),"-")</f>
        <v>-</v>
      </c>
      <c r="D615" s="55" t="str">
        <f>IFERROR(INDEX('HT(Home) %'!M:M,MATCH(J615,'HT(Home) %'!$A:$A,0)),"-")</f>
        <v>-</v>
      </c>
      <c r="E615" s="55" t="str">
        <f>IFERROR(INDEX('HT(Home) %'!K:K,MATCH(J615,'HT(Home) %'!$A:$A,0)),"-")</f>
        <v>-</v>
      </c>
      <c r="F615" s="42">
        <f t="shared" si="18"/>
        <v>0</v>
      </c>
      <c r="G615" s="42" t="str">
        <f>IFERROR(INDEX(Matches!$N:$N,MATCH(J615,Matches!$B:$B,0)),"-")</f>
        <v>-</v>
      </c>
      <c r="H615" s="42" t="str">
        <f>IFERROR(INDEX(Matches!$O:$O,MATCH(J615,Matches!$B:$B,0)),"-")</f>
        <v>-</v>
      </c>
      <c r="I615" s="42" t="str">
        <f>IFERROR(INDEX(Matches!$P:$P,MATCH(J615,Matches!$B:$B,0)),"-")</f>
        <v>-</v>
      </c>
      <c r="J615" s="42" t="e">
        <f>INDEX(Jogos[[#This Row],[Column1]],1.8)</f>
        <v>#VALUE!</v>
      </c>
      <c r="K615" s="61" t="e">
        <f>INDEX(Jogos[[#This Row],[2]],1.8)</f>
        <v>#VALUE!</v>
      </c>
      <c r="L615" s="42" t="e">
        <f>INDEX(Jogos[[#This Row],[3]],1.8)</f>
        <v>#VALUE!</v>
      </c>
      <c r="M615" s="42" t="str">
        <f>IFERROR(INDEX(Matches!$W:$W,MATCH(L615,Matches!$B:$B,0)),"-")</f>
        <v>-</v>
      </c>
      <c r="N615" s="42" t="str">
        <f>IFERROR(INDEX(Matches!$X:$X,MATCH(L615,Matches!$B:$B,0)),"-")</f>
        <v>-</v>
      </c>
      <c r="O615" s="42" t="str">
        <f>IFERROR(INDEX(Matches!$Y:$Y,MATCH(L615,Matches!$B:$B,0)),"-")</f>
        <v>-</v>
      </c>
      <c r="P615" s="42">
        <f t="shared" si="19"/>
        <v>0</v>
      </c>
      <c r="Q615" s="55" t="str">
        <f>IFERROR(INDEX('HT(Away) %'!K:K,MATCH(L615,'HT(Away) %'!$A:$A,0)),"-")</f>
        <v>-</v>
      </c>
      <c r="R615" s="55" t="str">
        <f>IFERROR(INDEX('HT(Away) %'!M:M,MATCH(L615,'HT(Away) %'!$A:$A,0)),"-")</f>
        <v>-</v>
      </c>
      <c r="S615" s="82" t="e">
        <f>IF(#REF! = "-", "-",IF(#REF! &gt;#REF!, "Casa Vence", IF(#REF! &lt;#REF!, "Fora Vence", "Jogo Parelho")))</f>
        <v>#REF!</v>
      </c>
      <c r="T615" s="82"/>
      <c r="U615" s="82"/>
      <c r="V615" s="82"/>
    </row>
    <row r="616" spans="3:22" ht="16.5" thickTop="1" thickBot="1" x14ac:dyDescent="0.3">
      <c r="C616" s="42" t="str">
        <f>IFERROR(INDEX(Jogos!A:A,MATCH(J616,Jogos!$J:$J,0)),"-")</f>
        <v>-</v>
      </c>
      <c r="D616" s="55" t="str">
        <f>IFERROR(INDEX('HT(Home) %'!M:M,MATCH(J616,'HT(Home) %'!$A:$A,0)),"-")</f>
        <v>-</v>
      </c>
      <c r="E616" s="55" t="str">
        <f>IFERROR(INDEX('HT(Home) %'!K:K,MATCH(J616,'HT(Home) %'!$A:$A,0)),"-")</f>
        <v>-</v>
      </c>
      <c r="F616" s="42">
        <f t="shared" si="18"/>
        <v>0</v>
      </c>
      <c r="G616" s="42" t="str">
        <f>IFERROR(INDEX(Matches!$N:$N,MATCH(J616,Matches!$B:$B,0)),"-")</f>
        <v>-</v>
      </c>
      <c r="H616" s="42" t="str">
        <f>IFERROR(INDEX(Matches!$O:$O,MATCH(J616,Matches!$B:$B,0)),"-")</f>
        <v>-</v>
      </c>
      <c r="I616" s="42" t="str">
        <f>IFERROR(INDEX(Matches!$P:$P,MATCH(J616,Matches!$B:$B,0)),"-")</f>
        <v>-</v>
      </c>
      <c r="J616" s="42" t="e">
        <f>INDEX(Jogos[[#This Row],[Column1]],1.8)</f>
        <v>#VALUE!</v>
      </c>
      <c r="K616" s="61" t="e">
        <f>INDEX(Jogos[[#This Row],[2]],1.8)</f>
        <v>#VALUE!</v>
      </c>
      <c r="L616" s="42" t="e">
        <f>INDEX(Jogos[[#This Row],[3]],1.8)</f>
        <v>#VALUE!</v>
      </c>
      <c r="M616" s="42" t="str">
        <f>IFERROR(INDEX(Matches!$W:$W,MATCH(L616,Matches!$B:$B,0)),"-")</f>
        <v>-</v>
      </c>
      <c r="N616" s="42" t="str">
        <f>IFERROR(INDEX(Matches!$X:$X,MATCH(L616,Matches!$B:$B,0)),"-")</f>
        <v>-</v>
      </c>
      <c r="O616" s="42" t="str">
        <f>IFERROR(INDEX(Matches!$Y:$Y,MATCH(L616,Matches!$B:$B,0)),"-")</f>
        <v>-</v>
      </c>
      <c r="P616" s="42">
        <f t="shared" si="19"/>
        <v>0</v>
      </c>
      <c r="Q616" s="55" t="str">
        <f>IFERROR(INDEX('HT(Away) %'!K:K,MATCH(L616,'HT(Away) %'!$A:$A,0)),"-")</f>
        <v>-</v>
      </c>
      <c r="R616" s="55" t="str">
        <f>IFERROR(INDEX('HT(Away) %'!M:M,MATCH(L616,'HT(Away) %'!$A:$A,0)),"-")</f>
        <v>-</v>
      </c>
      <c r="S616" s="82" t="e">
        <f>IF(#REF! = "-", "-",IF(#REF! &gt;#REF!, "Casa Vence", IF(#REF! &lt;#REF!, "Fora Vence", "Jogo Parelho")))</f>
        <v>#REF!</v>
      </c>
      <c r="T616" s="82"/>
      <c r="U616" s="82"/>
      <c r="V616" s="82"/>
    </row>
    <row r="617" spans="3:22" ht="16.5" thickTop="1" thickBot="1" x14ac:dyDescent="0.3">
      <c r="C617" s="42" t="str">
        <f>IFERROR(INDEX(Jogos!A:A,MATCH(J617,Jogos!$J:$J,0)),"-")</f>
        <v>-</v>
      </c>
      <c r="D617" s="55" t="str">
        <f>IFERROR(INDEX('HT(Home) %'!M:M,MATCH(J617,'HT(Home) %'!$A:$A,0)),"-")</f>
        <v>-</v>
      </c>
      <c r="E617" s="55" t="str">
        <f>IFERROR(INDEX('HT(Home) %'!K:K,MATCH(J617,'HT(Home) %'!$A:$A,0)),"-")</f>
        <v>-</v>
      </c>
      <c r="F617" s="42">
        <f t="shared" si="18"/>
        <v>0</v>
      </c>
      <c r="G617" s="42" t="str">
        <f>IFERROR(INDEX(Matches!$N:$N,MATCH(J617,Matches!$B:$B,0)),"-")</f>
        <v>-</v>
      </c>
      <c r="H617" s="42" t="str">
        <f>IFERROR(INDEX(Matches!$O:$O,MATCH(J617,Matches!$B:$B,0)),"-")</f>
        <v>-</v>
      </c>
      <c r="I617" s="42" t="str">
        <f>IFERROR(INDEX(Matches!$P:$P,MATCH(J617,Matches!$B:$B,0)),"-")</f>
        <v>-</v>
      </c>
      <c r="J617" s="42" t="e">
        <f>INDEX(Jogos[[#This Row],[Column1]],1.8)</f>
        <v>#VALUE!</v>
      </c>
      <c r="K617" s="61" t="e">
        <f>INDEX(Jogos[[#This Row],[2]],1.8)</f>
        <v>#VALUE!</v>
      </c>
      <c r="L617" s="42" t="e">
        <f>INDEX(Jogos[[#This Row],[3]],1.8)</f>
        <v>#VALUE!</v>
      </c>
      <c r="M617" s="42" t="str">
        <f>IFERROR(INDEX(Matches!$W:$W,MATCH(L617,Matches!$B:$B,0)),"-")</f>
        <v>-</v>
      </c>
      <c r="N617" s="42" t="str">
        <f>IFERROR(INDEX(Matches!$X:$X,MATCH(L617,Matches!$B:$B,0)),"-")</f>
        <v>-</v>
      </c>
      <c r="O617" s="42" t="str">
        <f>IFERROR(INDEX(Matches!$Y:$Y,MATCH(L617,Matches!$B:$B,0)),"-")</f>
        <v>-</v>
      </c>
      <c r="P617" s="42">
        <f t="shared" si="19"/>
        <v>0</v>
      </c>
      <c r="Q617" s="55" t="str">
        <f>IFERROR(INDEX('HT(Away) %'!K:K,MATCH(L617,'HT(Away) %'!$A:$A,0)),"-")</f>
        <v>-</v>
      </c>
      <c r="R617" s="55" t="str">
        <f>IFERROR(INDEX('HT(Away) %'!M:M,MATCH(L617,'HT(Away) %'!$A:$A,0)),"-")</f>
        <v>-</v>
      </c>
      <c r="S617" s="82" t="e">
        <f>IF(#REF! = "-", "-",IF(#REF! &gt;#REF!, "Casa Vence", IF(#REF! &lt;#REF!, "Fora Vence", "Jogo Parelho")))</f>
        <v>#REF!</v>
      </c>
      <c r="T617" s="82"/>
      <c r="U617" s="82"/>
      <c r="V617" s="82"/>
    </row>
    <row r="618" spans="3:22" ht="16.5" thickTop="1" thickBot="1" x14ac:dyDescent="0.3">
      <c r="C618" s="42" t="str">
        <f>IFERROR(INDEX(Jogos!A:A,MATCH(J618,Jogos!$J:$J,0)),"-")</f>
        <v>-</v>
      </c>
      <c r="D618" s="55" t="str">
        <f>IFERROR(INDEX('HT(Home) %'!M:M,MATCH(J618,'HT(Home) %'!$A:$A,0)),"-")</f>
        <v>-</v>
      </c>
      <c r="E618" s="55" t="str">
        <f>IFERROR(INDEX('HT(Home) %'!K:K,MATCH(J618,'HT(Home) %'!$A:$A,0)),"-")</f>
        <v>-</v>
      </c>
      <c r="F618" s="42">
        <f t="shared" si="18"/>
        <v>0</v>
      </c>
      <c r="G618" s="42" t="str">
        <f>IFERROR(INDEX(Matches!$N:$N,MATCH(J618,Matches!$B:$B,0)),"-")</f>
        <v>-</v>
      </c>
      <c r="H618" s="42" t="str">
        <f>IFERROR(INDEX(Matches!$O:$O,MATCH(J618,Matches!$B:$B,0)),"-")</f>
        <v>-</v>
      </c>
      <c r="I618" s="42" t="str">
        <f>IFERROR(INDEX(Matches!$P:$P,MATCH(J618,Matches!$B:$B,0)),"-")</f>
        <v>-</v>
      </c>
      <c r="J618" s="42" t="e">
        <f>INDEX(Jogos[[#This Row],[Column1]],1.8)</f>
        <v>#VALUE!</v>
      </c>
      <c r="K618" s="61" t="e">
        <f>INDEX(Jogos[[#This Row],[2]],1.8)</f>
        <v>#VALUE!</v>
      </c>
      <c r="L618" s="42" t="e">
        <f>INDEX(Jogos[[#This Row],[3]],1.8)</f>
        <v>#VALUE!</v>
      </c>
      <c r="M618" s="42" t="str">
        <f>IFERROR(INDEX(Matches!$W:$W,MATCH(L618,Matches!$B:$B,0)),"-")</f>
        <v>-</v>
      </c>
      <c r="N618" s="42" t="str">
        <f>IFERROR(INDEX(Matches!$X:$X,MATCH(L618,Matches!$B:$B,0)),"-")</f>
        <v>-</v>
      </c>
      <c r="O618" s="42" t="str">
        <f>IFERROR(INDEX(Matches!$Y:$Y,MATCH(L618,Matches!$B:$B,0)),"-")</f>
        <v>-</v>
      </c>
      <c r="P618" s="42">
        <f t="shared" si="19"/>
        <v>0</v>
      </c>
      <c r="Q618" s="55" t="str">
        <f>IFERROR(INDEX('HT(Away) %'!K:K,MATCH(L618,'HT(Away) %'!$A:$A,0)),"-")</f>
        <v>-</v>
      </c>
      <c r="R618" s="55" t="str">
        <f>IFERROR(INDEX('HT(Away) %'!M:M,MATCH(L618,'HT(Away) %'!$A:$A,0)),"-")</f>
        <v>-</v>
      </c>
      <c r="S618" s="82" t="e">
        <f>IF(#REF! = "-", "-",IF(#REF! &gt;#REF!, "Casa Vence", IF(#REF! &lt;#REF!, "Fora Vence", "Jogo Parelho")))</f>
        <v>#REF!</v>
      </c>
      <c r="T618" s="82"/>
      <c r="U618" s="82"/>
      <c r="V618" s="82"/>
    </row>
    <row r="619" spans="3:22" ht="16.5" thickTop="1" thickBot="1" x14ac:dyDescent="0.3">
      <c r="C619" s="42" t="str">
        <f>IFERROR(INDEX(Jogos!A:A,MATCH(J619,Jogos!$J:$J,0)),"-")</f>
        <v>-</v>
      </c>
      <c r="D619" s="55" t="str">
        <f>IFERROR(INDEX('HT(Home) %'!M:M,MATCH(J619,'HT(Home) %'!$A:$A,0)),"-")</f>
        <v>-</v>
      </c>
      <c r="E619" s="55" t="str">
        <f>IFERROR(INDEX('HT(Home) %'!K:K,MATCH(J619,'HT(Home) %'!$A:$A,0)),"-")</f>
        <v>-</v>
      </c>
      <c r="F619" s="42">
        <f t="shared" si="18"/>
        <v>0</v>
      </c>
      <c r="G619" s="42" t="str">
        <f>IFERROR(INDEX(Matches!$N:$N,MATCH(J619,Matches!$B:$B,0)),"-")</f>
        <v>-</v>
      </c>
      <c r="H619" s="42" t="str">
        <f>IFERROR(INDEX(Matches!$O:$O,MATCH(J619,Matches!$B:$B,0)),"-")</f>
        <v>-</v>
      </c>
      <c r="I619" s="42" t="str">
        <f>IFERROR(INDEX(Matches!$P:$P,MATCH(J619,Matches!$B:$B,0)),"-")</f>
        <v>-</v>
      </c>
      <c r="J619" s="42" t="e">
        <f>INDEX(Jogos[[#This Row],[Column1]],1.8)</f>
        <v>#VALUE!</v>
      </c>
      <c r="K619" s="61" t="e">
        <f>INDEX(Jogos[[#This Row],[2]],1.8)</f>
        <v>#VALUE!</v>
      </c>
      <c r="L619" s="42" t="e">
        <f>INDEX(Jogos[[#This Row],[3]],1.8)</f>
        <v>#VALUE!</v>
      </c>
      <c r="M619" s="42" t="str">
        <f>IFERROR(INDEX(Matches!$W:$W,MATCH(L619,Matches!$B:$B,0)),"-")</f>
        <v>-</v>
      </c>
      <c r="N619" s="42" t="str">
        <f>IFERROR(INDEX(Matches!$X:$X,MATCH(L619,Matches!$B:$B,0)),"-")</f>
        <v>-</v>
      </c>
      <c r="O619" s="42" t="str">
        <f>IFERROR(INDEX(Matches!$Y:$Y,MATCH(L619,Matches!$B:$B,0)),"-")</f>
        <v>-</v>
      </c>
      <c r="P619" s="42">
        <f t="shared" si="19"/>
        <v>0</v>
      </c>
      <c r="Q619" s="55" t="str">
        <f>IFERROR(INDEX('HT(Away) %'!K:K,MATCH(L619,'HT(Away) %'!$A:$A,0)),"-")</f>
        <v>-</v>
      </c>
      <c r="R619" s="55" t="str">
        <f>IFERROR(INDEX('HT(Away) %'!M:M,MATCH(L619,'HT(Away) %'!$A:$A,0)),"-")</f>
        <v>-</v>
      </c>
      <c r="S619" s="82" t="e">
        <f>IF(#REF! = "-", "-",IF(#REF! &gt;#REF!, "Casa Vence", IF(#REF! &lt;#REF!, "Fora Vence", "Jogo Parelho")))</f>
        <v>#REF!</v>
      </c>
      <c r="T619" s="82"/>
      <c r="U619" s="82"/>
      <c r="V619" s="82"/>
    </row>
    <row r="620" spans="3:22" ht="16.5" thickTop="1" thickBot="1" x14ac:dyDescent="0.3">
      <c r="C620" s="42" t="str">
        <f>IFERROR(INDEX(Jogos!A:A,MATCH(J620,Jogos!$J:$J,0)),"-")</f>
        <v>-</v>
      </c>
      <c r="D620" s="55" t="str">
        <f>IFERROR(INDEX('HT(Home) %'!M:M,MATCH(J620,'HT(Home) %'!$A:$A,0)),"-")</f>
        <v>-</v>
      </c>
      <c r="E620" s="55" t="str">
        <f>IFERROR(INDEX('HT(Home) %'!K:K,MATCH(J620,'HT(Home) %'!$A:$A,0)),"-")</f>
        <v>-</v>
      </c>
      <c r="F620" s="42">
        <f t="shared" si="18"/>
        <v>0</v>
      </c>
      <c r="G620" s="42" t="str">
        <f>IFERROR(INDEX(Matches!$N:$N,MATCH(J620,Matches!$B:$B,0)),"-")</f>
        <v>-</v>
      </c>
      <c r="H620" s="42" t="str">
        <f>IFERROR(INDEX(Matches!$O:$O,MATCH(J620,Matches!$B:$B,0)),"-")</f>
        <v>-</v>
      </c>
      <c r="I620" s="42" t="str">
        <f>IFERROR(INDEX(Matches!$P:$P,MATCH(J620,Matches!$B:$B,0)),"-")</f>
        <v>-</v>
      </c>
      <c r="J620" s="42" t="e">
        <f>INDEX(Jogos[[#This Row],[Column1]],1.8)</f>
        <v>#VALUE!</v>
      </c>
      <c r="K620" s="61" t="e">
        <f>INDEX(Jogos[[#This Row],[2]],1.8)</f>
        <v>#VALUE!</v>
      </c>
      <c r="L620" s="42" t="e">
        <f>INDEX(Jogos[[#This Row],[3]],1.8)</f>
        <v>#VALUE!</v>
      </c>
      <c r="M620" s="42" t="str">
        <f>IFERROR(INDEX(Matches!$W:$W,MATCH(L620,Matches!$B:$B,0)),"-")</f>
        <v>-</v>
      </c>
      <c r="N620" s="42" t="str">
        <f>IFERROR(INDEX(Matches!$X:$X,MATCH(L620,Matches!$B:$B,0)),"-")</f>
        <v>-</v>
      </c>
      <c r="O620" s="42" t="str">
        <f>IFERROR(INDEX(Matches!$Y:$Y,MATCH(L620,Matches!$B:$B,0)),"-")</f>
        <v>-</v>
      </c>
      <c r="P620" s="42">
        <f t="shared" si="19"/>
        <v>0</v>
      </c>
      <c r="Q620" s="55" t="str">
        <f>IFERROR(INDEX('HT(Away) %'!K:K,MATCH(L620,'HT(Away) %'!$A:$A,0)),"-")</f>
        <v>-</v>
      </c>
      <c r="R620" s="55" t="str">
        <f>IFERROR(INDEX('HT(Away) %'!M:M,MATCH(L620,'HT(Away) %'!$A:$A,0)),"-")</f>
        <v>-</v>
      </c>
      <c r="S620" s="82" t="e">
        <f>IF(#REF! = "-", "-",IF(#REF! &gt;#REF!, "Casa Vence", IF(#REF! &lt;#REF!, "Fora Vence", "Jogo Parelho")))</f>
        <v>#REF!</v>
      </c>
      <c r="T620" s="82"/>
      <c r="U620" s="82"/>
      <c r="V620" s="82"/>
    </row>
    <row r="621" spans="3:22" ht="16.5" thickTop="1" thickBot="1" x14ac:dyDescent="0.3">
      <c r="C621" s="42" t="str">
        <f>IFERROR(INDEX(Jogos!A:A,MATCH(J621,Jogos!$J:$J,0)),"-")</f>
        <v>-</v>
      </c>
      <c r="D621" s="55" t="str">
        <f>IFERROR(INDEX('HT(Home) %'!M:M,MATCH(J621,'HT(Home) %'!$A:$A,0)),"-")</f>
        <v>-</v>
      </c>
      <c r="E621" s="55" t="str">
        <f>IFERROR(INDEX('HT(Home) %'!K:K,MATCH(J621,'HT(Home) %'!$A:$A,0)),"-")</f>
        <v>-</v>
      </c>
      <c r="F621" s="42">
        <f t="shared" si="18"/>
        <v>0</v>
      </c>
      <c r="G621" s="42" t="str">
        <f>IFERROR(INDEX(Matches!$N:$N,MATCH(J621,Matches!$B:$B,0)),"-")</f>
        <v>-</v>
      </c>
      <c r="H621" s="42" t="str">
        <f>IFERROR(INDEX(Matches!$O:$O,MATCH(J621,Matches!$B:$B,0)),"-")</f>
        <v>-</v>
      </c>
      <c r="I621" s="42" t="str">
        <f>IFERROR(INDEX(Matches!$P:$P,MATCH(J621,Matches!$B:$B,0)),"-")</f>
        <v>-</v>
      </c>
      <c r="J621" s="42" t="e">
        <f>INDEX(Jogos[[#This Row],[Column1]],1.8)</f>
        <v>#VALUE!</v>
      </c>
      <c r="K621" s="61" t="e">
        <f>INDEX(Jogos[[#This Row],[2]],1.8)</f>
        <v>#VALUE!</v>
      </c>
      <c r="L621" s="42" t="e">
        <f>INDEX(Jogos[[#This Row],[3]],1.8)</f>
        <v>#VALUE!</v>
      </c>
      <c r="M621" s="42" t="str">
        <f>IFERROR(INDEX(Matches!$W:$W,MATCH(L621,Matches!$B:$B,0)),"-")</f>
        <v>-</v>
      </c>
      <c r="N621" s="42" t="str">
        <f>IFERROR(INDEX(Matches!$X:$X,MATCH(L621,Matches!$B:$B,0)),"-")</f>
        <v>-</v>
      </c>
      <c r="O621" s="42" t="str">
        <f>IFERROR(INDEX(Matches!$Y:$Y,MATCH(L621,Matches!$B:$B,0)),"-")</f>
        <v>-</v>
      </c>
      <c r="P621" s="42">
        <f t="shared" si="19"/>
        <v>0</v>
      </c>
      <c r="Q621" s="55" t="str">
        <f>IFERROR(INDEX('HT(Away) %'!K:K,MATCH(L621,'HT(Away) %'!$A:$A,0)),"-")</f>
        <v>-</v>
      </c>
      <c r="R621" s="55" t="str">
        <f>IFERROR(INDEX('HT(Away) %'!M:M,MATCH(L621,'HT(Away) %'!$A:$A,0)),"-")</f>
        <v>-</v>
      </c>
      <c r="S621" s="82" t="e">
        <f>IF(#REF! = "-", "-",IF(#REF! &gt;#REF!, "Casa Vence", IF(#REF! &lt;#REF!, "Fora Vence", "Jogo Parelho")))</f>
        <v>#REF!</v>
      </c>
      <c r="T621" s="82"/>
      <c r="U621" s="82"/>
      <c r="V621" s="82"/>
    </row>
    <row r="622" spans="3:22" ht="16.5" thickTop="1" thickBot="1" x14ac:dyDescent="0.3">
      <c r="C622" s="42" t="str">
        <f>IFERROR(INDEX(Jogos!A:A,MATCH(J622,Jogos!$J:$J,0)),"-")</f>
        <v>-</v>
      </c>
      <c r="D622" s="55" t="str">
        <f>IFERROR(INDEX('HT(Home) %'!M:M,MATCH(J622,'HT(Home) %'!$A:$A,0)),"-")</f>
        <v>-</v>
      </c>
      <c r="E622" s="55" t="str">
        <f>IFERROR(INDEX('HT(Home) %'!K:K,MATCH(J622,'HT(Home) %'!$A:$A,0)),"-")</f>
        <v>-</v>
      </c>
      <c r="F622" s="42">
        <f t="shared" si="18"/>
        <v>0</v>
      </c>
      <c r="G622" s="42" t="str">
        <f>IFERROR(INDEX(Matches!$N:$N,MATCH(J622,Matches!$B:$B,0)),"-")</f>
        <v>-</v>
      </c>
      <c r="H622" s="42" t="str">
        <f>IFERROR(INDEX(Matches!$O:$O,MATCH(J622,Matches!$B:$B,0)),"-")</f>
        <v>-</v>
      </c>
      <c r="I622" s="42" t="str">
        <f>IFERROR(INDEX(Matches!$P:$P,MATCH(J622,Matches!$B:$B,0)),"-")</f>
        <v>-</v>
      </c>
      <c r="J622" s="42" t="e">
        <f>INDEX(Jogos[[#This Row],[Column1]],1.8)</f>
        <v>#VALUE!</v>
      </c>
      <c r="K622" s="61" t="e">
        <f>INDEX(Jogos[[#This Row],[2]],1.8)</f>
        <v>#VALUE!</v>
      </c>
      <c r="L622" s="42" t="e">
        <f>INDEX(Jogos[[#This Row],[3]],1.8)</f>
        <v>#VALUE!</v>
      </c>
      <c r="M622" s="42" t="str">
        <f>IFERROR(INDEX(Matches!$W:$W,MATCH(L622,Matches!$B:$B,0)),"-")</f>
        <v>-</v>
      </c>
      <c r="N622" s="42" t="str">
        <f>IFERROR(INDEX(Matches!$X:$X,MATCH(L622,Matches!$B:$B,0)),"-")</f>
        <v>-</v>
      </c>
      <c r="O622" s="42" t="str">
        <f>IFERROR(INDEX(Matches!$Y:$Y,MATCH(L622,Matches!$B:$B,0)),"-")</f>
        <v>-</v>
      </c>
      <c r="P622" s="42">
        <f t="shared" si="19"/>
        <v>0</v>
      </c>
      <c r="Q622" s="55" t="str">
        <f>IFERROR(INDEX('HT(Away) %'!K:K,MATCH(L622,'HT(Away) %'!$A:$A,0)),"-")</f>
        <v>-</v>
      </c>
      <c r="R622" s="55" t="str">
        <f>IFERROR(INDEX('HT(Away) %'!M:M,MATCH(L622,'HT(Away) %'!$A:$A,0)),"-")</f>
        <v>-</v>
      </c>
      <c r="S622" s="82" t="e">
        <f>IF(#REF! = "-", "-",IF(#REF! &gt;#REF!, "Casa Vence", IF(#REF! &lt;#REF!, "Fora Vence", "Jogo Parelho")))</f>
        <v>#REF!</v>
      </c>
      <c r="T622" s="82"/>
      <c r="U622" s="82"/>
      <c r="V622" s="82"/>
    </row>
    <row r="623" spans="3:22" ht="16.5" thickTop="1" thickBot="1" x14ac:dyDescent="0.3">
      <c r="C623" s="42" t="str">
        <f>IFERROR(INDEX(Jogos!A:A,MATCH(J623,Jogos!$J:$J,0)),"-")</f>
        <v>-</v>
      </c>
      <c r="D623" s="55" t="str">
        <f>IFERROR(INDEX('HT(Home) %'!M:M,MATCH(J623,'HT(Home) %'!$A:$A,0)),"-")</f>
        <v>-</v>
      </c>
      <c r="E623" s="55" t="str">
        <f>IFERROR(INDEX('HT(Home) %'!K:K,MATCH(J623,'HT(Home) %'!$A:$A,0)),"-")</f>
        <v>-</v>
      </c>
      <c r="F623" s="42">
        <f t="shared" si="18"/>
        <v>0</v>
      </c>
      <c r="G623" s="42" t="str">
        <f>IFERROR(INDEX(Matches!$N:$N,MATCH(J623,Matches!$B:$B,0)),"-")</f>
        <v>-</v>
      </c>
      <c r="H623" s="42" t="str">
        <f>IFERROR(INDEX(Matches!$O:$O,MATCH(J623,Matches!$B:$B,0)),"-")</f>
        <v>-</v>
      </c>
      <c r="I623" s="42" t="str">
        <f>IFERROR(INDEX(Matches!$P:$P,MATCH(J623,Matches!$B:$B,0)),"-")</f>
        <v>-</v>
      </c>
      <c r="J623" s="42" t="e">
        <f>INDEX(Jogos[[#This Row],[Column1]],1.8)</f>
        <v>#VALUE!</v>
      </c>
      <c r="K623" s="61" t="e">
        <f>INDEX(Jogos[[#This Row],[2]],1.8)</f>
        <v>#VALUE!</v>
      </c>
      <c r="L623" s="42" t="e">
        <f>INDEX(Jogos[[#This Row],[3]],1.8)</f>
        <v>#VALUE!</v>
      </c>
      <c r="M623" s="42" t="str">
        <f>IFERROR(INDEX(Matches!$W:$W,MATCH(L623,Matches!$B:$B,0)),"-")</f>
        <v>-</v>
      </c>
      <c r="N623" s="42" t="str">
        <f>IFERROR(INDEX(Matches!$X:$X,MATCH(L623,Matches!$B:$B,0)),"-")</f>
        <v>-</v>
      </c>
      <c r="O623" s="42" t="str">
        <f>IFERROR(INDEX(Matches!$Y:$Y,MATCH(L623,Matches!$B:$B,0)),"-")</f>
        <v>-</v>
      </c>
      <c r="P623" s="42">
        <f t="shared" si="19"/>
        <v>0</v>
      </c>
      <c r="Q623" s="55" t="str">
        <f>IFERROR(INDEX('HT(Away) %'!K:K,MATCH(L623,'HT(Away) %'!$A:$A,0)),"-")</f>
        <v>-</v>
      </c>
      <c r="R623" s="55" t="str">
        <f>IFERROR(INDEX('HT(Away) %'!M:M,MATCH(L623,'HT(Away) %'!$A:$A,0)),"-")</f>
        <v>-</v>
      </c>
      <c r="S623" s="82" t="e">
        <f>IF(#REF! = "-", "-",IF(#REF! &gt;#REF!, "Casa Vence", IF(#REF! &lt;#REF!, "Fora Vence", "Jogo Parelho")))</f>
        <v>#REF!</v>
      </c>
      <c r="T623" s="82"/>
      <c r="U623" s="82"/>
      <c r="V623" s="82"/>
    </row>
    <row r="624" spans="3:22" ht="16.5" thickTop="1" thickBot="1" x14ac:dyDescent="0.3">
      <c r="C624" s="42" t="str">
        <f>IFERROR(INDEX(Jogos!A:A,MATCH(J624,Jogos!$J:$J,0)),"-")</f>
        <v>-</v>
      </c>
      <c r="D624" s="55" t="str">
        <f>IFERROR(INDEX('HT(Home) %'!M:M,MATCH(J624,'HT(Home) %'!$A:$A,0)),"-")</f>
        <v>-</v>
      </c>
      <c r="E624" s="55" t="str">
        <f>IFERROR(INDEX('HT(Home) %'!K:K,MATCH(J624,'HT(Home) %'!$A:$A,0)),"-")</f>
        <v>-</v>
      </c>
      <c r="F624" s="42">
        <f t="shared" si="18"/>
        <v>0</v>
      </c>
      <c r="G624" s="42" t="str">
        <f>IFERROR(INDEX(Matches!$N:$N,MATCH(J624,Matches!$B:$B,0)),"-")</f>
        <v>-</v>
      </c>
      <c r="H624" s="42" t="str">
        <f>IFERROR(INDEX(Matches!$O:$O,MATCH(J624,Matches!$B:$B,0)),"-")</f>
        <v>-</v>
      </c>
      <c r="I624" s="42" t="str">
        <f>IFERROR(INDEX(Matches!$P:$P,MATCH(J624,Matches!$B:$B,0)),"-")</f>
        <v>-</v>
      </c>
      <c r="J624" s="42" t="e">
        <f>INDEX(Jogos[[#This Row],[Column1]],1.8)</f>
        <v>#VALUE!</v>
      </c>
      <c r="K624" s="61" t="e">
        <f>INDEX(Jogos[[#This Row],[2]],1.8)</f>
        <v>#VALUE!</v>
      </c>
      <c r="L624" s="42" t="e">
        <f>INDEX(Jogos[[#This Row],[3]],1.8)</f>
        <v>#VALUE!</v>
      </c>
      <c r="M624" s="42" t="str">
        <f>IFERROR(INDEX(Matches!$W:$W,MATCH(L624,Matches!$B:$B,0)),"-")</f>
        <v>-</v>
      </c>
      <c r="N624" s="42" t="str">
        <f>IFERROR(INDEX(Matches!$X:$X,MATCH(L624,Matches!$B:$B,0)),"-")</f>
        <v>-</v>
      </c>
      <c r="O624" s="42" t="str">
        <f>IFERROR(INDEX(Matches!$Y:$Y,MATCH(L624,Matches!$B:$B,0)),"-")</f>
        <v>-</v>
      </c>
      <c r="P624" s="42">
        <f t="shared" si="19"/>
        <v>0</v>
      </c>
      <c r="Q624" s="55" t="str">
        <f>IFERROR(INDEX('HT(Away) %'!K:K,MATCH(L624,'HT(Away) %'!$A:$A,0)),"-")</f>
        <v>-</v>
      </c>
      <c r="R624" s="55" t="str">
        <f>IFERROR(INDEX('HT(Away) %'!M:M,MATCH(L624,'HT(Away) %'!$A:$A,0)),"-")</f>
        <v>-</v>
      </c>
      <c r="S624" s="82" t="e">
        <f>IF(#REF! = "-", "-",IF(#REF! &gt;#REF!, "Casa Vence", IF(#REF! &lt;#REF!, "Fora Vence", "Jogo Parelho")))</f>
        <v>#REF!</v>
      </c>
      <c r="T624" s="82"/>
      <c r="U624" s="82"/>
      <c r="V624" s="82"/>
    </row>
    <row r="625" spans="3:22" ht="16.5" thickTop="1" thickBot="1" x14ac:dyDescent="0.3">
      <c r="C625" s="42" t="str">
        <f>IFERROR(INDEX(Jogos!A:A,MATCH(J625,Jogos!$J:$J,0)),"-")</f>
        <v>-</v>
      </c>
      <c r="D625" s="55" t="str">
        <f>IFERROR(INDEX('HT(Home) %'!M:M,MATCH(J625,'HT(Home) %'!$A:$A,0)),"-")</f>
        <v>-</v>
      </c>
      <c r="E625" s="55" t="str">
        <f>IFERROR(INDEX('HT(Home) %'!K:K,MATCH(J625,'HT(Home) %'!$A:$A,0)),"-")</f>
        <v>-</v>
      </c>
      <c r="F625" s="42">
        <f t="shared" si="18"/>
        <v>0</v>
      </c>
      <c r="G625" s="42" t="str">
        <f>IFERROR(INDEX(Matches!$N:$N,MATCH(J625,Matches!$B:$B,0)),"-")</f>
        <v>-</v>
      </c>
      <c r="H625" s="42" t="str">
        <f>IFERROR(INDEX(Matches!$O:$O,MATCH(J625,Matches!$B:$B,0)),"-")</f>
        <v>-</v>
      </c>
      <c r="I625" s="42" t="str">
        <f>IFERROR(INDEX(Matches!$P:$P,MATCH(J625,Matches!$B:$B,0)),"-")</f>
        <v>-</v>
      </c>
      <c r="J625" s="42" t="e">
        <f>INDEX(Jogos[[#This Row],[Column1]],1.8)</f>
        <v>#VALUE!</v>
      </c>
      <c r="K625" s="61" t="e">
        <f>INDEX(Jogos[[#This Row],[2]],1.8)</f>
        <v>#VALUE!</v>
      </c>
      <c r="L625" s="42" t="e">
        <f>INDEX(Jogos[[#This Row],[3]],1.8)</f>
        <v>#VALUE!</v>
      </c>
      <c r="M625" s="42" t="str">
        <f>IFERROR(INDEX(Matches!$W:$W,MATCH(L625,Matches!$B:$B,0)),"-")</f>
        <v>-</v>
      </c>
      <c r="N625" s="42" t="str">
        <f>IFERROR(INDEX(Matches!$X:$X,MATCH(L625,Matches!$B:$B,0)),"-")</f>
        <v>-</v>
      </c>
      <c r="O625" s="42" t="str">
        <f>IFERROR(INDEX(Matches!$Y:$Y,MATCH(L625,Matches!$B:$B,0)),"-")</f>
        <v>-</v>
      </c>
      <c r="P625" s="42">
        <f t="shared" si="19"/>
        <v>0</v>
      </c>
      <c r="Q625" s="55" t="str">
        <f>IFERROR(INDEX('HT(Away) %'!K:K,MATCH(L625,'HT(Away) %'!$A:$A,0)),"-")</f>
        <v>-</v>
      </c>
      <c r="R625" s="55" t="str">
        <f>IFERROR(INDEX('HT(Away) %'!M:M,MATCH(L625,'HT(Away) %'!$A:$A,0)),"-")</f>
        <v>-</v>
      </c>
      <c r="S625" s="82" t="e">
        <f>IF(#REF! = "-", "-",IF(#REF! &gt;#REF!, "Casa Vence", IF(#REF! &lt;#REF!, "Fora Vence", "Jogo Parelho")))</f>
        <v>#REF!</v>
      </c>
      <c r="T625" s="82"/>
      <c r="U625" s="82"/>
      <c r="V625" s="82"/>
    </row>
    <row r="626" spans="3:22" ht="16.5" thickTop="1" thickBot="1" x14ac:dyDescent="0.3">
      <c r="C626" s="42" t="str">
        <f>IFERROR(INDEX(Jogos!A:A,MATCH(J626,Jogos!$J:$J,0)),"-")</f>
        <v>-</v>
      </c>
      <c r="D626" s="55" t="str">
        <f>IFERROR(INDEX('HT(Home) %'!M:M,MATCH(J626,'HT(Home) %'!$A:$A,0)),"-")</f>
        <v>-</v>
      </c>
      <c r="E626" s="55" t="str">
        <f>IFERROR(INDEX('HT(Home) %'!K:K,MATCH(J626,'HT(Home) %'!$A:$A,0)),"-")</f>
        <v>-</v>
      </c>
      <c r="F626" s="42">
        <f t="shared" si="18"/>
        <v>0</v>
      </c>
      <c r="G626" s="42" t="str">
        <f>IFERROR(INDEX(Matches!$N:$N,MATCH(J626,Matches!$B:$B,0)),"-")</f>
        <v>-</v>
      </c>
      <c r="H626" s="42" t="str">
        <f>IFERROR(INDEX(Matches!$O:$O,MATCH(J626,Matches!$B:$B,0)),"-")</f>
        <v>-</v>
      </c>
      <c r="I626" s="42" t="str">
        <f>IFERROR(INDEX(Matches!$P:$P,MATCH(J626,Matches!$B:$B,0)),"-")</f>
        <v>-</v>
      </c>
      <c r="J626" s="42" t="e">
        <f>INDEX(Jogos[[#This Row],[Column1]],1.8)</f>
        <v>#VALUE!</v>
      </c>
      <c r="K626" s="61" t="e">
        <f>INDEX(Jogos[[#This Row],[2]],1.8)</f>
        <v>#VALUE!</v>
      </c>
      <c r="L626" s="42" t="e">
        <f>INDEX(Jogos[[#This Row],[3]],1.8)</f>
        <v>#VALUE!</v>
      </c>
      <c r="M626" s="42" t="str">
        <f>IFERROR(INDEX(Matches!$W:$W,MATCH(L626,Matches!$B:$B,0)),"-")</f>
        <v>-</v>
      </c>
      <c r="N626" s="42" t="str">
        <f>IFERROR(INDEX(Matches!$X:$X,MATCH(L626,Matches!$B:$B,0)),"-")</f>
        <v>-</v>
      </c>
      <c r="O626" s="42" t="str">
        <f>IFERROR(INDEX(Matches!$Y:$Y,MATCH(L626,Matches!$B:$B,0)),"-")</f>
        <v>-</v>
      </c>
      <c r="P626" s="42">
        <f t="shared" si="19"/>
        <v>0</v>
      </c>
      <c r="Q626" s="55" t="str">
        <f>IFERROR(INDEX('HT(Away) %'!K:K,MATCH(L626,'HT(Away) %'!$A:$A,0)),"-")</f>
        <v>-</v>
      </c>
      <c r="R626" s="55" t="str">
        <f>IFERROR(INDEX('HT(Away) %'!M:M,MATCH(L626,'HT(Away) %'!$A:$A,0)),"-")</f>
        <v>-</v>
      </c>
      <c r="S626" s="82" t="e">
        <f>IF(#REF! = "-", "-",IF(#REF! &gt;#REF!, "Casa Vence", IF(#REF! &lt;#REF!, "Fora Vence", "Jogo Parelho")))</f>
        <v>#REF!</v>
      </c>
      <c r="T626" s="82"/>
      <c r="U626" s="82"/>
      <c r="V626" s="82"/>
    </row>
    <row r="627" spans="3:22" ht="16.5" thickTop="1" thickBot="1" x14ac:dyDescent="0.3">
      <c r="C627" s="42" t="str">
        <f>IFERROR(INDEX(Jogos!A:A,MATCH(J627,Jogos!$J:$J,0)),"-")</f>
        <v>-</v>
      </c>
      <c r="D627" s="55" t="str">
        <f>IFERROR(INDEX('HT(Home) %'!M:M,MATCH(J627,'HT(Home) %'!$A:$A,0)),"-")</f>
        <v>-</v>
      </c>
      <c r="E627" s="55" t="str">
        <f>IFERROR(INDEX('HT(Home) %'!K:K,MATCH(J627,'HT(Home) %'!$A:$A,0)),"-")</f>
        <v>-</v>
      </c>
      <c r="F627" s="42">
        <f t="shared" si="18"/>
        <v>0</v>
      </c>
      <c r="G627" s="42" t="str">
        <f>IFERROR(INDEX(Matches!$N:$N,MATCH(J627,Matches!$B:$B,0)),"-")</f>
        <v>-</v>
      </c>
      <c r="H627" s="42" t="str">
        <f>IFERROR(INDEX(Matches!$O:$O,MATCH(J627,Matches!$B:$B,0)),"-")</f>
        <v>-</v>
      </c>
      <c r="I627" s="42" t="str">
        <f>IFERROR(INDEX(Matches!$P:$P,MATCH(J627,Matches!$B:$B,0)),"-")</f>
        <v>-</v>
      </c>
      <c r="J627" s="42" t="e">
        <f>INDEX(Jogos[[#This Row],[Column1]],1.8)</f>
        <v>#VALUE!</v>
      </c>
      <c r="K627" s="61" t="e">
        <f>INDEX(Jogos[[#This Row],[2]],1.8)</f>
        <v>#VALUE!</v>
      </c>
      <c r="L627" s="42" t="e">
        <f>INDEX(Jogos[[#This Row],[3]],1.8)</f>
        <v>#VALUE!</v>
      </c>
      <c r="M627" s="42" t="str">
        <f>IFERROR(INDEX(Matches!$W:$W,MATCH(L627,Matches!$B:$B,0)),"-")</f>
        <v>-</v>
      </c>
      <c r="N627" s="42" t="str">
        <f>IFERROR(INDEX(Matches!$X:$X,MATCH(L627,Matches!$B:$B,0)),"-")</f>
        <v>-</v>
      </c>
      <c r="O627" s="42" t="str">
        <f>IFERROR(INDEX(Matches!$Y:$Y,MATCH(L627,Matches!$B:$B,0)),"-")</f>
        <v>-</v>
      </c>
      <c r="P627" s="42">
        <f t="shared" si="19"/>
        <v>0</v>
      </c>
      <c r="Q627" s="55" t="str">
        <f>IFERROR(INDEX('HT(Away) %'!K:K,MATCH(L627,'HT(Away) %'!$A:$A,0)),"-")</f>
        <v>-</v>
      </c>
      <c r="R627" s="55" t="str">
        <f>IFERROR(INDEX('HT(Away) %'!M:M,MATCH(L627,'HT(Away) %'!$A:$A,0)),"-")</f>
        <v>-</v>
      </c>
      <c r="S627" s="82" t="e">
        <f>IF(#REF! = "-", "-",IF(#REF! &gt;#REF!, "Casa Vence", IF(#REF! &lt;#REF!, "Fora Vence", "Jogo Parelho")))</f>
        <v>#REF!</v>
      </c>
      <c r="T627" s="82"/>
      <c r="U627" s="82"/>
      <c r="V627" s="82"/>
    </row>
    <row r="628" spans="3:22" ht="16.5" thickTop="1" thickBot="1" x14ac:dyDescent="0.3">
      <c r="C628" s="42" t="str">
        <f>IFERROR(INDEX(Jogos!A:A,MATCH(J628,Jogos!$J:$J,0)),"-")</f>
        <v>-</v>
      </c>
      <c r="D628" s="55" t="str">
        <f>IFERROR(INDEX('HT(Home) %'!M:M,MATCH(J628,'HT(Home) %'!$A:$A,0)),"-")</f>
        <v>-</v>
      </c>
      <c r="E628" s="55" t="str">
        <f>IFERROR(INDEX('HT(Home) %'!K:K,MATCH(J628,'HT(Home) %'!$A:$A,0)),"-")</f>
        <v>-</v>
      </c>
      <c r="F628" s="42">
        <f t="shared" si="18"/>
        <v>0</v>
      </c>
      <c r="G628" s="42" t="str">
        <f>IFERROR(INDEX(Matches!$N:$N,MATCH(J628,Matches!$B:$B,0)),"-")</f>
        <v>-</v>
      </c>
      <c r="H628" s="42" t="str">
        <f>IFERROR(INDEX(Matches!$O:$O,MATCH(J628,Matches!$B:$B,0)),"-")</f>
        <v>-</v>
      </c>
      <c r="I628" s="42" t="str">
        <f>IFERROR(INDEX(Matches!$P:$P,MATCH(J628,Matches!$B:$B,0)),"-")</f>
        <v>-</v>
      </c>
      <c r="J628" s="42" t="e">
        <f>INDEX(Jogos[[#This Row],[Column1]],1.8)</f>
        <v>#VALUE!</v>
      </c>
      <c r="K628" s="61" t="e">
        <f>INDEX(Jogos[[#This Row],[2]],1.8)</f>
        <v>#VALUE!</v>
      </c>
      <c r="L628" s="42" t="e">
        <f>INDEX(Jogos[[#This Row],[3]],1.8)</f>
        <v>#VALUE!</v>
      </c>
      <c r="M628" s="42" t="str">
        <f>IFERROR(INDEX(Matches!$W:$W,MATCH(L628,Matches!$B:$B,0)),"-")</f>
        <v>-</v>
      </c>
      <c r="N628" s="42" t="str">
        <f>IFERROR(INDEX(Matches!$X:$X,MATCH(L628,Matches!$B:$B,0)),"-")</f>
        <v>-</v>
      </c>
      <c r="O628" s="42" t="str">
        <f>IFERROR(INDEX(Matches!$Y:$Y,MATCH(L628,Matches!$B:$B,0)),"-")</f>
        <v>-</v>
      </c>
      <c r="P628" s="42">
        <f t="shared" si="19"/>
        <v>0</v>
      </c>
      <c r="Q628" s="55" t="str">
        <f>IFERROR(INDEX('HT(Away) %'!K:K,MATCH(L628,'HT(Away) %'!$A:$A,0)),"-")</f>
        <v>-</v>
      </c>
      <c r="R628" s="55" t="str">
        <f>IFERROR(INDEX('HT(Away) %'!M:M,MATCH(L628,'HT(Away) %'!$A:$A,0)),"-")</f>
        <v>-</v>
      </c>
      <c r="S628" s="82" t="e">
        <f>IF(#REF! = "-", "-",IF(#REF! &gt;#REF!, "Casa Vence", IF(#REF! &lt;#REF!, "Fora Vence", "Jogo Parelho")))</f>
        <v>#REF!</v>
      </c>
      <c r="T628" s="82"/>
      <c r="U628" s="82"/>
      <c r="V628" s="82"/>
    </row>
    <row r="629" spans="3:22" ht="16.5" thickTop="1" thickBot="1" x14ac:dyDescent="0.3">
      <c r="C629" s="42" t="str">
        <f>IFERROR(INDEX(Jogos!A:A,MATCH(J629,Jogos!$J:$J,0)),"-")</f>
        <v>-</v>
      </c>
      <c r="D629" s="55" t="str">
        <f>IFERROR(INDEX('HT(Home) %'!M:M,MATCH(J629,'HT(Home) %'!$A:$A,0)),"-")</f>
        <v>-</v>
      </c>
      <c r="E629" s="55" t="str">
        <f>IFERROR(INDEX('HT(Home) %'!K:K,MATCH(J629,'HT(Home) %'!$A:$A,0)),"-")</f>
        <v>-</v>
      </c>
      <c r="F629" s="42">
        <f t="shared" si="18"/>
        <v>0</v>
      </c>
      <c r="G629" s="42" t="str">
        <f>IFERROR(INDEX(Matches!$N:$N,MATCH(J629,Matches!$B:$B,0)),"-")</f>
        <v>-</v>
      </c>
      <c r="H629" s="42" t="str">
        <f>IFERROR(INDEX(Matches!$O:$O,MATCH(J629,Matches!$B:$B,0)),"-")</f>
        <v>-</v>
      </c>
      <c r="I629" s="42" t="str">
        <f>IFERROR(INDEX(Matches!$P:$P,MATCH(J629,Matches!$B:$B,0)),"-")</f>
        <v>-</v>
      </c>
      <c r="J629" s="42" t="e">
        <f>INDEX(Jogos[[#This Row],[Column1]],1.8)</f>
        <v>#VALUE!</v>
      </c>
      <c r="K629" s="61" t="e">
        <f>INDEX(Jogos[[#This Row],[2]],1.8)</f>
        <v>#VALUE!</v>
      </c>
      <c r="L629" s="42" t="e">
        <f>INDEX(Jogos[[#This Row],[3]],1.8)</f>
        <v>#VALUE!</v>
      </c>
      <c r="M629" s="42" t="str">
        <f>IFERROR(INDEX(Matches!$W:$W,MATCH(L629,Matches!$B:$B,0)),"-")</f>
        <v>-</v>
      </c>
      <c r="N629" s="42" t="str">
        <f>IFERROR(INDEX(Matches!$X:$X,MATCH(L629,Matches!$B:$B,0)),"-")</f>
        <v>-</v>
      </c>
      <c r="O629" s="42" t="str">
        <f>IFERROR(INDEX(Matches!$Y:$Y,MATCH(L629,Matches!$B:$B,0)),"-")</f>
        <v>-</v>
      </c>
      <c r="P629" s="42">
        <f t="shared" si="19"/>
        <v>0</v>
      </c>
      <c r="Q629" s="55" t="str">
        <f>IFERROR(INDEX('HT(Away) %'!K:K,MATCH(L629,'HT(Away) %'!$A:$A,0)),"-")</f>
        <v>-</v>
      </c>
      <c r="R629" s="55" t="str">
        <f>IFERROR(INDEX('HT(Away) %'!M:M,MATCH(L629,'HT(Away) %'!$A:$A,0)),"-")</f>
        <v>-</v>
      </c>
      <c r="S629" s="82" t="e">
        <f>IF(#REF! = "-", "-",IF(#REF! &gt;#REF!, "Casa Vence", IF(#REF! &lt;#REF!, "Fora Vence", "Jogo Parelho")))</f>
        <v>#REF!</v>
      </c>
      <c r="T629" s="82"/>
      <c r="U629" s="82"/>
      <c r="V629" s="82"/>
    </row>
    <row r="630" spans="3:22" ht="16.5" thickTop="1" thickBot="1" x14ac:dyDescent="0.3">
      <c r="C630" s="42" t="str">
        <f>IFERROR(INDEX(Jogos!A:A,MATCH(J630,Jogos!$J:$J,0)),"-")</f>
        <v>-</v>
      </c>
      <c r="D630" s="55" t="str">
        <f>IFERROR(INDEX('HT(Home) %'!M:M,MATCH(J630,'HT(Home) %'!$A:$A,0)),"-")</f>
        <v>-</v>
      </c>
      <c r="E630" s="55" t="str">
        <f>IFERROR(INDEX('HT(Home) %'!K:K,MATCH(J630,'HT(Home) %'!$A:$A,0)),"-")</f>
        <v>-</v>
      </c>
      <c r="F630" s="42">
        <f t="shared" si="18"/>
        <v>0</v>
      </c>
      <c r="G630" s="42" t="str">
        <f>IFERROR(INDEX(Matches!$N:$N,MATCH(J630,Matches!$B:$B,0)),"-")</f>
        <v>-</v>
      </c>
      <c r="H630" s="42" t="str">
        <f>IFERROR(INDEX(Matches!$O:$O,MATCH(J630,Matches!$B:$B,0)),"-")</f>
        <v>-</v>
      </c>
      <c r="I630" s="42" t="str">
        <f>IFERROR(INDEX(Matches!$P:$P,MATCH(J630,Matches!$B:$B,0)),"-")</f>
        <v>-</v>
      </c>
      <c r="J630" s="42" t="e">
        <f>INDEX(Jogos[[#This Row],[Column1]],1.8)</f>
        <v>#VALUE!</v>
      </c>
      <c r="K630" s="61" t="e">
        <f>INDEX(Jogos[[#This Row],[2]],1.8)</f>
        <v>#VALUE!</v>
      </c>
      <c r="L630" s="42" t="e">
        <f>INDEX(Jogos[[#This Row],[3]],1.8)</f>
        <v>#VALUE!</v>
      </c>
      <c r="M630" s="42" t="str">
        <f>IFERROR(INDEX(Matches!$W:$W,MATCH(L630,Matches!$B:$B,0)),"-")</f>
        <v>-</v>
      </c>
      <c r="N630" s="42" t="str">
        <f>IFERROR(INDEX(Matches!$X:$X,MATCH(L630,Matches!$B:$B,0)),"-")</f>
        <v>-</v>
      </c>
      <c r="O630" s="42" t="str">
        <f>IFERROR(INDEX(Matches!$Y:$Y,MATCH(L630,Matches!$B:$B,0)),"-")</f>
        <v>-</v>
      </c>
      <c r="P630" s="42">
        <f t="shared" si="19"/>
        <v>0</v>
      </c>
      <c r="Q630" s="55" t="str">
        <f>IFERROR(INDEX('HT(Away) %'!K:K,MATCH(L630,'HT(Away) %'!$A:$A,0)),"-")</f>
        <v>-</v>
      </c>
      <c r="R630" s="55" t="str">
        <f>IFERROR(INDEX('HT(Away) %'!M:M,MATCH(L630,'HT(Away) %'!$A:$A,0)),"-")</f>
        <v>-</v>
      </c>
      <c r="S630" s="82" t="e">
        <f>IF(#REF! = "-", "-",IF(#REF! &gt;#REF!, "Casa Vence", IF(#REF! &lt;#REF!, "Fora Vence", "Jogo Parelho")))</f>
        <v>#REF!</v>
      </c>
      <c r="T630" s="82"/>
      <c r="U630" s="82"/>
      <c r="V630" s="82"/>
    </row>
    <row r="631" spans="3:22" ht="16.5" thickTop="1" thickBot="1" x14ac:dyDescent="0.3">
      <c r="C631" s="42" t="str">
        <f>IFERROR(INDEX(Jogos!A:A,MATCH(J631,Jogos!$J:$J,0)),"-")</f>
        <v>-</v>
      </c>
      <c r="D631" s="55" t="str">
        <f>IFERROR(INDEX('HT(Home) %'!M:M,MATCH(J631,'HT(Home) %'!$A:$A,0)),"-")</f>
        <v>-</v>
      </c>
      <c r="E631" s="55" t="str">
        <f>IFERROR(INDEX('HT(Home) %'!K:K,MATCH(J631,'HT(Home) %'!$A:$A,0)),"-")</f>
        <v>-</v>
      </c>
      <c r="F631" s="42">
        <f t="shared" si="18"/>
        <v>0</v>
      </c>
      <c r="G631" s="42" t="str">
        <f>IFERROR(INDEX(Matches!$N:$N,MATCH(J631,Matches!$B:$B,0)),"-")</f>
        <v>-</v>
      </c>
      <c r="H631" s="42" t="str">
        <f>IFERROR(INDEX(Matches!$O:$O,MATCH(J631,Matches!$B:$B,0)),"-")</f>
        <v>-</v>
      </c>
      <c r="I631" s="42" t="str">
        <f>IFERROR(INDEX(Matches!$P:$P,MATCH(J631,Matches!$B:$B,0)),"-")</f>
        <v>-</v>
      </c>
      <c r="J631" s="42" t="e">
        <f>INDEX(Jogos[[#This Row],[Column1]],1.8)</f>
        <v>#VALUE!</v>
      </c>
      <c r="K631" s="61" t="e">
        <f>INDEX(Jogos[[#This Row],[2]],1.8)</f>
        <v>#VALUE!</v>
      </c>
      <c r="L631" s="42" t="e">
        <f>INDEX(Jogos[[#This Row],[3]],1.8)</f>
        <v>#VALUE!</v>
      </c>
      <c r="M631" s="42" t="str">
        <f>IFERROR(INDEX(Matches!$W:$W,MATCH(L631,Matches!$B:$B,0)),"-")</f>
        <v>-</v>
      </c>
      <c r="N631" s="42" t="str">
        <f>IFERROR(INDEX(Matches!$X:$X,MATCH(L631,Matches!$B:$B,0)),"-")</f>
        <v>-</v>
      </c>
      <c r="O631" s="42" t="str">
        <f>IFERROR(INDEX(Matches!$Y:$Y,MATCH(L631,Matches!$B:$B,0)),"-")</f>
        <v>-</v>
      </c>
      <c r="P631" s="42">
        <f t="shared" si="19"/>
        <v>0</v>
      </c>
      <c r="Q631" s="55" t="str">
        <f>IFERROR(INDEX('HT(Away) %'!K:K,MATCH(L631,'HT(Away) %'!$A:$A,0)),"-")</f>
        <v>-</v>
      </c>
      <c r="R631" s="55" t="str">
        <f>IFERROR(INDEX('HT(Away) %'!M:M,MATCH(L631,'HT(Away) %'!$A:$A,0)),"-")</f>
        <v>-</v>
      </c>
      <c r="S631" s="82" t="e">
        <f>IF(#REF! = "-", "-",IF(#REF! &gt;#REF!, "Casa Vence", IF(#REF! &lt;#REF!, "Fora Vence", "Jogo Parelho")))</f>
        <v>#REF!</v>
      </c>
      <c r="T631" s="82"/>
      <c r="U631" s="82"/>
      <c r="V631" s="82"/>
    </row>
    <row r="632" spans="3:22" ht="16.5" thickTop="1" thickBot="1" x14ac:dyDescent="0.3">
      <c r="C632" s="42" t="str">
        <f>IFERROR(INDEX(Jogos!A:A,MATCH(J632,Jogos!$J:$J,0)),"-")</f>
        <v>-</v>
      </c>
      <c r="D632" s="55" t="str">
        <f>IFERROR(INDEX('HT(Home) %'!M:M,MATCH(J632,'HT(Home) %'!$A:$A,0)),"-")</f>
        <v>-</v>
      </c>
      <c r="E632" s="55" t="str">
        <f>IFERROR(INDEX('HT(Home) %'!K:K,MATCH(J632,'HT(Home) %'!$A:$A,0)),"-")</f>
        <v>-</v>
      </c>
      <c r="F632" s="42">
        <f t="shared" si="18"/>
        <v>0</v>
      </c>
      <c r="G632" s="42" t="str">
        <f>IFERROR(INDEX(Matches!$N:$N,MATCH(J632,Matches!$B:$B,0)),"-")</f>
        <v>-</v>
      </c>
      <c r="H632" s="42" t="str">
        <f>IFERROR(INDEX(Matches!$O:$O,MATCH(J632,Matches!$B:$B,0)),"-")</f>
        <v>-</v>
      </c>
      <c r="I632" s="42" t="str">
        <f>IFERROR(INDEX(Matches!$P:$P,MATCH(J632,Matches!$B:$B,0)),"-")</f>
        <v>-</v>
      </c>
      <c r="J632" s="42" t="e">
        <f>INDEX(Jogos[[#This Row],[Column1]],1.8)</f>
        <v>#VALUE!</v>
      </c>
      <c r="K632" s="61" t="e">
        <f>INDEX(Jogos[[#This Row],[2]],1.8)</f>
        <v>#VALUE!</v>
      </c>
      <c r="L632" s="42" t="e">
        <f>INDEX(Jogos[[#This Row],[3]],1.8)</f>
        <v>#VALUE!</v>
      </c>
      <c r="M632" s="42" t="str">
        <f>IFERROR(INDEX(Matches!$W:$W,MATCH(L632,Matches!$B:$B,0)),"-")</f>
        <v>-</v>
      </c>
      <c r="N632" s="42" t="str">
        <f>IFERROR(INDEX(Matches!$X:$X,MATCH(L632,Matches!$B:$B,0)),"-")</f>
        <v>-</v>
      </c>
      <c r="O632" s="42" t="str">
        <f>IFERROR(INDEX(Matches!$Y:$Y,MATCH(L632,Matches!$B:$B,0)),"-")</f>
        <v>-</v>
      </c>
      <c r="P632" s="42">
        <f t="shared" si="19"/>
        <v>0</v>
      </c>
      <c r="Q632" s="55" t="str">
        <f>IFERROR(INDEX('HT(Away) %'!K:K,MATCH(L632,'HT(Away) %'!$A:$A,0)),"-")</f>
        <v>-</v>
      </c>
      <c r="R632" s="55" t="str">
        <f>IFERROR(INDEX('HT(Away) %'!M:M,MATCH(L632,'HT(Away) %'!$A:$A,0)),"-")</f>
        <v>-</v>
      </c>
      <c r="S632" s="82" t="e">
        <f>IF(#REF! = "-", "-",IF(#REF! &gt;#REF!, "Casa Vence", IF(#REF! &lt;#REF!, "Fora Vence", "Jogo Parelho")))</f>
        <v>#REF!</v>
      </c>
      <c r="T632" s="82"/>
      <c r="U632" s="82"/>
      <c r="V632" s="82"/>
    </row>
    <row r="633" spans="3:22" ht="16.5" thickTop="1" thickBot="1" x14ac:dyDescent="0.3">
      <c r="C633" s="42" t="str">
        <f>IFERROR(INDEX(Jogos!A:A,MATCH(J633,Jogos!$J:$J,0)),"-")</f>
        <v>-</v>
      </c>
      <c r="D633" s="55" t="str">
        <f>IFERROR(INDEX('HT(Home) %'!M:M,MATCH(J633,'HT(Home) %'!$A:$A,0)),"-")</f>
        <v>-</v>
      </c>
      <c r="E633" s="55" t="str">
        <f>IFERROR(INDEX('HT(Home) %'!K:K,MATCH(J633,'HT(Home) %'!$A:$A,0)),"-")</f>
        <v>-</v>
      </c>
      <c r="F633" s="42">
        <f t="shared" si="18"/>
        <v>0</v>
      </c>
      <c r="G633" s="42" t="str">
        <f>IFERROR(INDEX(Matches!$N:$N,MATCH(J633,Matches!$B:$B,0)),"-")</f>
        <v>-</v>
      </c>
      <c r="H633" s="42" t="str">
        <f>IFERROR(INDEX(Matches!$O:$O,MATCH(J633,Matches!$B:$B,0)),"-")</f>
        <v>-</v>
      </c>
      <c r="I633" s="42" t="str">
        <f>IFERROR(INDEX(Matches!$P:$P,MATCH(J633,Matches!$B:$B,0)),"-")</f>
        <v>-</v>
      </c>
      <c r="J633" s="42" t="e">
        <f>INDEX(Jogos[[#This Row],[Column1]],1.8)</f>
        <v>#VALUE!</v>
      </c>
      <c r="K633" s="61" t="e">
        <f>INDEX(Jogos[[#This Row],[2]],1.8)</f>
        <v>#VALUE!</v>
      </c>
      <c r="L633" s="42" t="e">
        <f>INDEX(Jogos[[#This Row],[3]],1.8)</f>
        <v>#VALUE!</v>
      </c>
      <c r="M633" s="42" t="str">
        <f>IFERROR(INDEX(Matches!$W:$W,MATCH(L633,Matches!$B:$B,0)),"-")</f>
        <v>-</v>
      </c>
      <c r="N633" s="42" t="str">
        <f>IFERROR(INDEX(Matches!$X:$X,MATCH(L633,Matches!$B:$B,0)),"-")</f>
        <v>-</v>
      </c>
      <c r="O633" s="42" t="str">
        <f>IFERROR(INDEX(Matches!$Y:$Y,MATCH(L633,Matches!$B:$B,0)),"-")</f>
        <v>-</v>
      </c>
      <c r="P633" s="42">
        <f t="shared" si="19"/>
        <v>0</v>
      </c>
      <c r="Q633" s="55" t="str">
        <f>IFERROR(INDEX('HT(Away) %'!K:K,MATCH(L633,'HT(Away) %'!$A:$A,0)),"-")</f>
        <v>-</v>
      </c>
      <c r="R633" s="55" t="str">
        <f>IFERROR(INDEX('HT(Away) %'!M:M,MATCH(L633,'HT(Away) %'!$A:$A,0)),"-")</f>
        <v>-</v>
      </c>
      <c r="S633" s="82" t="e">
        <f>IF(#REF! = "-", "-",IF(#REF! &gt;#REF!, "Casa Vence", IF(#REF! &lt;#REF!, "Fora Vence", "Jogo Parelho")))</f>
        <v>#REF!</v>
      </c>
      <c r="T633" s="82"/>
      <c r="U633" s="82"/>
      <c r="V633" s="82"/>
    </row>
    <row r="634" spans="3:22" ht="16.5" thickTop="1" thickBot="1" x14ac:dyDescent="0.3">
      <c r="C634" s="42" t="str">
        <f>IFERROR(INDEX(Jogos!A:A,MATCH(J634,Jogos!$J:$J,0)),"-")</f>
        <v>-</v>
      </c>
      <c r="D634" s="55" t="str">
        <f>IFERROR(INDEX('HT(Home) %'!M:M,MATCH(J634,'HT(Home) %'!$A:$A,0)),"-")</f>
        <v>-</v>
      </c>
      <c r="E634" s="55" t="str">
        <f>IFERROR(INDEX('HT(Home) %'!K:K,MATCH(J634,'HT(Home) %'!$A:$A,0)),"-")</f>
        <v>-</v>
      </c>
      <c r="F634" s="42">
        <f t="shared" si="18"/>
        <v>0</v>
      </c>
      <c r="G634" s="42" t="str">
        <f>IFERROR(INDEX(Matches!$N:$N,MATCH(J634,Matches!$B:$B,0)),"-")</f>
        <v>-</v>
      </c>
      <c r="H634" s="42" t="str">
        <f>IFERROR(INDEX(Matches!$O:$O,MATCH(J634,Matches!$B:$B,0)),"-")</f>
        <v>-</v>
      </c>
      <c r="I634" s="42" t="str">
        <f>IFERROR(INDEX(Matches!$P:$P,MATCH(J634,Matches!$B:$B,0)),"-")</f>
        <v>-</v>
      </c>
      <c r="J634" s="42" t="e">
        <f>INDEX(Jogos[[#This Row],[Column1]],1.8)</f>
        <v>#VALUE!</v>
      </c>
      <c r="K634" s="61" t="e">
        <f>INDEX(Jogos[[#This Row],[2]],1.8)</f>
        <v>#VALUE!</v>
      </c>
      <c r="L634" s="42" t="e">
        <f>INDEX(Jogos[[#This Row],[3]],1.8)</f>
        <v>#VALUE!</v>
      </c>
      <c r="M634" s="42" t="str">
        <f>IFERROR(INDEX(Matches!$W:$W,MATCH(L634,Matches!$B:$B,0)),"-")</f>
        <v>-</v>
      </c>
      <c r="N634" s="42" t="str">
        <f>IFERROR(INDEX(Matches!$X:$X,MATCH(L634,Matches!$B:$B,0)),"-")</f>
        <v>-</v>
      </c>
      <c r="O634" s="42" t="str">
        <f>IFERROR(INDEX(Matches!$Y:$Y,MATCH(L634,Matches!$B:$B,0)),"-")</f>
        <v>-</v>
      </c>
      <c r="P634" s="42">
        <f t="shared" si="19"/>
        <v>0</v>
      </c>
      <c r="Q634" s="55" t="str">
        <f>IFERROR(INDEX('HT(Away) %'!K:K,MATCH(L634,'HT(Away) %'!$A:$A,0)),"-")</f>
        <v>-</v>
      </c>
      <c r="R634" s="55" t="str">
        <f>IFERROR(INDEX('HT(Away) %'!M:M,MATCH(L634,'HT(Away) %'!$A:$A,0)),"-")</f>
        <v>-</v>
      </c>
      <c r="S634" s="82" t="e">
        <f>IF(#REF! = "-", "-",IF(#REF! &gt;#REF!, "Casa Vence", IF(#REF! &lt;#REF!, "Fora Vence", "Jogo Parelho")))</f>
        <v>#REF!</v>
      </c>
      <c r="T634" s="82"/>
      <c r="U634" s="82"/>
      <c r="V634" s="82"/>
    </row>
    <row r="635" spans="3:22" ht="16.5" thickTop="1" thickBot="1" x14ac:dyDescent="0.3">
      <c r="C635" s="42" t="str">
        <f>IFERROR(INDEX(Jogos!A:A,MATCH(J635,Jogos!$J:$J,0)),"-")</f>
        <v>-</v>
      </c>
      <c r="D635" s="55" t="str">
        <f>IFERROR(INDEX('HT(Home) %'!M:M,MATCH(J635,'HT(Home) %'!$A:$A,0)),"-")</f>
        <v>-</v>
      </c>
      <c r="E635" s="55" t="str">
        <f>IFERROR(INDEX('HT(Home) %'!K:K,MATCH(J635,'HT(Home) %'!$A:$A,0)),"-")</f>
        <v>-</v>
      </c>
      <c r="F635" s="42">
        <f t="shared" si="18"/>
        <v>0</v>
      </c>
      <c r="G635" s="42" t="str">
        <f>IFERROR(INDEX(Matches!$N:$N,MATCH(J635,Matches!$B:$B,0)),"-")</f>
        <v>-</v>
      </c>
      <c r="H635" s="42" t="str">
        <f>IFERROR(INDEX(Matches!$O:$O,MATCH(J635,Matches!$B:$B,0)),"-")</f>
        <v>-</v>
      </c>
      <c r="I635" s="42" t="str">
        <f>IFERROR(INDEX(Matches!$P:$P,MATCH(J635,Matches!$B:$B,0)),"-")</f>
        <v>-</v>
      </c>
      <c r="J635" s="42" t="e">
        <f>INDEX(Jogos[[#This Row],[Column1]],1.8)</f>
        <v>#VALUE!</v>
      </c>
      <c r="K635" s="61" t="e">
        <f>INDEX(Jogos[[#This Row],[2]],1.8)</f>
        <v>#VALUE!</v>
      </c>
      <c r="L635" s="42" t="e">
        <f>INDEX(Jogos[[#This Row],[3]],1.8)</f>
        <v>#VALUE!</v>
      </c>
      <c r="M635" s="42" t="str">
        <f>IFERROR(INDEX(Matches!$W:$W,MATCH(L635,Matches!$B:$B,0)),"-")</f>
        <v>-</v>
      </c>
      <c r="N635" s="42" t="str">
        <f>IFERROR(INDEX(Matches!$X:$X,MATCH(L635,Matches!$B:$B,0)),"-")</f>
        <v>-</v>
      </c>
      <c r="O635" s="42" t="str">
        <f>IFERROR(INDEX(Matches!$Y:$Y,MATCH(L635,Matches!$B:$B,0)),"-")</f>
        <v>-</v>
      </c>
      <c r="P635" s="42">
        <f t="shared" si="19"/>
        <v>0</v>
      </c>
      <c r="Q635" s="55" t="str">
        <f>IFERROR(INDEX('HT(Away) %'!K:K,MATCH(L635,'HT(Away) %'!$A:$A,0)),"-")</f>
        <v>-</v>
      </c>
      <c r="R635" s="55" t="str">
        <f>IFERROR(INDEX('HT(Away) %'!M:M,MATCH(L635,'HT(Away) %'!$A:$A,0)),"-")</f>
        <v>-</v>
      </c>
      <c r="S635" s="82" t="e">
        <f>IF(#REF! = "-", "-",IF(#REF! &gt;#REF!, "Casa Vence", IF(#REF! &lt;#REF!, "Fora Vence", "Jogo Parelho")))</f>
        <v>#REF!</v>
      </c>
      <c r="T635" s="82"/>
      <c r="U635" s="82"/>
      <c r="V635" s="82"/>
    </row>
    <row r="636" spans="3:22" ht="16.5" thickTop="1" thickBot="1" x14ac:dyDescent="0.3">
      <c r="C636" s="42" t="str">
        <f>IFERROR(INDEX(Jogos!A:A,MATCH(J636,Jogos!$J:$J,0)),"-")</f>
        <v>-</v>
      </c>
      <c r="D636" s="55" t="str">
        <f>IFERROR(INDEX('HT(Home) %'!M:M,MATCH(J636,'HT(Home) %'!$A:$A,0)),"-")</f>
        <v>-</v>
      </c>
      <c r="E636" s="55" t="str">
        <f>IFERROR(INDEX('HT(Home) %'!K:K,MATCH(J636,'HT(Home) %'!$A:$A,0)),"-")</f>
        <v>-</v>
      </c>
      <c r="F636" s="42">
        <f t="shared" si="18"/>
        <v>0</v>
      </c>
      <c r="G636" s="42" t="str">
        <f>IFERROR(INDEX(Matches!$N:$N,MATCH(J636,Matches!$B:$B,0)),"-")</f>
        <v>-</v>
      </c>
      <c r="H636" s="42" t="str">
        <f>IFERROR(INDEX(Matches!$O:$O,MATCH(J636,Matches!$B:$B,0)),"-")</f>
        <v>-</v>
      </c>
      <c r="I636" s="42" t="str">
        <f>IFERROR(INDEX(Matches!$P:$P,MATCH(J636,Matches!$B:$B,0)),"-")</f>
        <v>-</v>
      </c>
      <c r="J636" s="42" t="e">
        <f>INDEX(Jogos[[#This Row],[Column1]],1.8)</f>
        <v>#VALUE!</v>
      </c>
      <c r="K636" s="61" t="e">
        <f>INDEX(Jogos[[#This Row],[2]],1.8)</f>
        <v>#VALUE!</v>
      </c>
      <c r="L636" s="42" t="e">
        <f>INDEX(Jogos[[#This Row],[3]],1.8)</f>
        <v>#VALUE!</v>
      </c>
      <c r="M636" s="42" t="str">
        <f>IFERROR(INDEX(Matches!$W:$W,MATCH(L636,Matches!$B:$B,0)),"-")</f>
        <v>-</v>
      </c>
      <c r="N636" s="42" t="str">
        <f>IFERROR(INDEX(Matches!$X:$X,MATCH(L636,Matches!$B:$B,0)),"-")</f>
        <v>-</v>
      </c>
      <c r="O636" s="42" t="str">
        <f>IFERROR(INDEX(Matches!$Y:$Y,MATCH(L636,Matches!$B:$B,0)),"-")</f>
        <v>-</v>
      </c>
      <c r="P636" s="42">
        <f t="shared" si="19"/>
        <v>0</v>
      </c>
      <c r="Q636" s="55" t="str">
        <f>IFERROR(INDEX('HT(Away) %'!K:K,MATCH(L636,'HT(Away) %'!$A:$A,0)),"-")</f>
        <v>-</v>
      </c>
      <c r="R636" s="55" t="str">
        <f>IFERROR(INDEX('HT(Away) %'!M:M,MATCH(L636,'HT(Away) %'!$A:$A,0)),"-")</f>
        <v>-</v>
      </c>
      <c r="S636" s="82" t="e">
        <f>IF(#REF! = "-", "-",IF(#REF! &gt;#REF!, "Casa Vence", IF(#REF! &lt;#REF!, "Fora Vence", "Jogo Parelho")))</f>
        <v>#REF!</v>
      </c>
      <c r="T636" s="82"/>
      <c r="U636" s="82"/>
      <c r="V636" s="82"/>
    </row>
    <row r="637" spans="3:22" ht="16.5" thickTop="1" thickBot="1" x14ac:dyDescent="0.3">
      <c r="C637" s="42" t="str">
        <f>IFERROR(INDEX(Jogos!A:A,MATCH(J637,Jogos!$J:$J,0)),"-")</f>
        <v>-</v>
      </c>
      <c r="D637" s="55" t="str">
        <f>IFERROR(INDEX('HT(Home) %'!M:M,MATCH(J637,'HT(Home) %'!$A:$A,0)),"-")</f>
        <v>-</v>
      </c>
      <c r="E637" s="55" t="str">
        <f>IFERROR(INDEX('HT(Home) %'!K:K,MATCH(J637,'HT(Home) %'!$A:$A,0)),"-")</f>
        <v>-</v>
      </c>
      <c r="F637" s="42">
        <f t="shared" si="18"/>
        <v>0</v>
      </c>
      <c r="G637" s="42" t="str">
        <f>IFERROR(INDEX(Matches!$N:$N,MATCH(J637,Matches!$B:$B,0)),"-")</f>
        <v>-</v>
      </c>
      <c r="H637" s="42" t="str">
        <f>IFERROR(INDEX(Matches!$O:$O,MATCH(J637,Matches!$B:$B,0)),"-")</f>
        <v>-</v>
      </c>
      <c r="I637" s="42" t="str">
        <f>IFERROR(INDEX(Matches!$P:$P,MATCH(J637,Matches!$B:$B,0)),"-")</f>
        <v>-</v>
      </c>
      <c r="J637" s="42" t="e">
        <f>INDEX(Jogos[[#This Row],[Column1]],1.8)</f>
        <v>#VALUE!</v>
      </c>
      <c r="K637" s="61" t="e">
        <f>INDEX(Jogos[[#This Row],[2]],1.8)</f>
        <v>#VALUE!</v>
      </c>
      <c r="L637" s="42" t="e">
        <f>INDEX(Jogos[[#This Row],[3]],1.8)</f>
        <v>#VALUE!</v>
      </c>
      <c r="M637" s="42" t="str">
        <f>IFERROR(INDEX(Matches!$W:$W,MATCH(L637,Matches!$B:$B,0)),"-")</f>
        <v>-</v>
      </c>
      <c r="N637" s="42" t="str">
        <f>IFERROR(INDEX(Matches!$X:$X,MATCH(L637,Matches!$B:$B,0)),"-")</f>
        <v>-</v>
      </c>
      <c r="O637" s="42" t="str">
        <f>IFERROR(INDEX(Matches!$Y:$Y,MATCH(L637,Matches!$B:$B,0)),"-")</f>
        <v>-</v>
      </c>
      <c r="P637" s="42">
        <f t="shared" si="19"/>
        <v>0</v>
      </c>
      <c r="Q637" s="55" t="str">
        <f>IFERROR(INDEX('HT(Away) %'!K:K,MATCH(L637,'HT(Away) %'!$A:$A,0)),"-")</f>
        <v>-</v>
      </c>
      <c r="R637" s="55" t="str">
        <f>IFERROR(INDEX('HT(Away) %'!M:M,MATCH(L637,'HT(Away) %'!$A:$A,0)),"-")</f>
        <v>-</v>
      </c>
      <c r="S637" s="82" t="e">
        <f>IF(#REF! = "-", "-",IF(#REF! &gt;#REF!, "Casa Vence", IF(#REF! &lt;#REF!, "Fora Vence", "Jogo Parelho")))</f>
        <v>#REF!</v>
      </c>
      <c r="T637" s="82"/>
      <c r="U637" s="82"/>
      <c r="V637" s="82"/>
    </row>
    <row r="638" spans="3:22" ht="16.5" thickTop="1" thickBot="1" x14ac:dyDescent="0.3">
      <c r="C638" s="42" t="str">
        <f>IFERROR(INDEX(Jogos!A:A,MATCH(J638,Jogos!$J:$J,0)),"-")</f>
        <v>-</v>
      </c>
      <c r="D638" s="55" t="str">
        <f>IFERROR(INDEX('HT(Home) %'!M:M,MATCH(J638,'HT(Home) %'!$A:$A,0)),"-")</f>
        <v>-</v>
      </c>
      <c r="E638" s="55" t="str">
        <f>IFERROR(INDEX('HT(Home) %'!K:K,MATCH(J638,'HT(Home) %'!$A:$A,0)),"-")</f>
        <v>-</v>
      </c>
      <c r="F638" s="42">
        <f t="shared" si="18"/>
        <v>0</v>
      </c>
      <c r="G638" s="42" t="str">
        <f>IFERROR(INDEX(Matches!$N:$N,MATCH(J638,Matches!$B:$B,0)),"-")</f>
        <v>-</v>
      </c>
      <c r="H638" s="42" t="str">
        <f>IFERROR(INDEX(Matches!$O:$O,MATCH(J638,Matches!$B:$B,0)),"-")</f>
        <v>-</v>
      </c>
      <c r="I638" s="42" t="str">
        <f>IFERROR(INDEX(Matches!$P:$P,MATCH(J638,Matches!$B:$B,0)),"-")</f>
        <v>-</v>
      </c>
      <c r="J638" s="42" t="e">
        <f>INDEX(Jogos[[#This Row],[Column1]],1.8)</f>
        <v>#VALUE!</v>
      </c>
      <c r="K638" s="61" t="e">
        <f>INDEX(Jogos[[#This Row],[2]],1.8)</f>
        <v>#VALUE!</v>
      </c>
      <c r="L638" s="42" t="e">
        <f>INDEX(Jogos[[#This Row],[3]],1.8)</f>
        <v>#VALUE!</v>
      </c>
      <c r="M638" s="42" t="str">
        <f>IFERROR(INDEX(Matches!$W:$W,MATCH(L638,Matches!$B:$B,0)),"-")</f>
        <v>-</v>
      </c>
      <c r="N638" s="42" t="str">
        <f>IFERROR(INDEX(Matches!$X:$X,MATCH(L638,Matches!$B:$B,0)),"-")</f>
        <v>-</v>
      </c>
      <c r="O638" s="42" t="str">
        <f>IFERROR(INDEX(Matches!$Y:$Y,MATCH(L638,Matches!$B:$B,0)),"-")</f>
        <v>-</v>
      </c>
      <c r="P638" s="42">
        <f t="shared" si="19"/>
        <v>0</v>
      </c>
      <c r="Q638" s="55" t="str">
        <f>IFERROR(INDEX('HT(Away) %'!K:K,MATCH(L638,'HT(Away) %'!$A:$A,0)),"-")</f>
        <v>-</v>
      </c>
      <c r="R638" s="55" t="str">
        <f>IFERROR(INDEX('HT(Away) %'!M:M,MATCH(L638,'HT(Away) %'!$A:$A,0)),"-")</f>
        <v>-</v>
      </c>
      <c r="S638" s="82" t="e">
        <f>IF(#REF! = "-", "-",IF(#REF! &gt;#REF!, "Casa Vence", IF(#REF! &lt;#REF!, "Fora Vence", "Jogo Parelho")))</f>
        <v>#REF!</v>
      </c>
      <c r="T638" s="82"/>
      <c r="U638" s="82"/>
      <c r="V638" s="82"/>
    </row>
    <row r="639" spans="3:22" ht="16.5" thickTop="1" thickBot="1" x14ac:dyDescent="0.3">
      <c r="C639" s="42" t="str">
        <f>IFERROR(INDEX(Jogos!A:A,MATCH(J639,Jogos!$J:$J,0)),"-")</f>
        <v>-</v>
      </c>
      <c r="D639" s="55" t="str">
        <f>IFERROR(INDEX('HT(Home) %'!M:M,MATCH(J639,'HT(Home) %'!$A:$A,0)),"-")</f>
        <v>-</v>
      </c>
      <c r="E639" s="55" t="str">
        <f>IFERROR(INDEX('HT(Home) %'!K:K,MATCH(J639,'HT(Home) %'!$A:$A,0)),"-")</f>
        <v>-</v>
      </c>
      <c r="F639" s="42">
        <f t="shared" si="18"/>
        <v>0</v>
      </c>
      <c r="G639" s="42" t="str">
        <f>IFERROR(INDEX(Matches!$N:$N,MATCH(J639,Matches!$B:$B,0)),"-")</f>
        <v>-</v>
      </c>
      <c r="H639" s="42" t="str">
        <f>IFERROR(INDEX(Matches!$O:$O,MATCH(J639,Matches!$B:$B,0)),"-")</f>
        <v>-</v>
      </c>
      <c r="I639" s="42" t="str">
        <f>IFERROR(INDEX(Matches!$P:$P,MATCH(J639,Matches!$B:$B,0)),"-")</f>
        <v>-</v>
      </c>
      <c r="J639" s="42" t="e">
        <f>INDEX(Jogos[[#This Row],[Column1]],1.8)</f>
        <v>#VALUE!</v>
      </c>
      <c r="K639" s="61" t="e">
        <f>INDEX(Jogos[[#This Row],[2]],1.8)</f>
        <v>#VALUE!</v>
      </c>
      <c r="L639" s="42" t="e">
        <f>INDEX(Jogos[[#This Row],[3]],1.8)</f>
        <v>#VALUE!</v>
      </c>
      <c r="M639" s="42" t="str">
        <f>IFERROR(INDEX(Matches!$W:$W,MATCH(L639,Matches!$B:$B,0)),"-")</f>
        <v>-</v>
      </c>
      <c r="N639" s="42" t="str">
        <f>IFERROR(INDEX(Matches!$X:$X,MATCH(L639,Matches!$B:$B,0)),"-")</f>
        <v>-</v>
      </c>
      <c r="O639" s="42" t="str">
        <f>IFERROR(INDEX(Matches!$Y:$Y,MATCH(L639,Matches!$B:$B,0)),"-")</f>
        <v>-</v>
      </c>
      <c r="P639" s="42">
        <f t="shared" si="19"/>
        <v>0</v>
      </c>
      <c r="Q639" s="55" t="str">
        <f>IFERROR(INDEX('HT(Away) %'!K:K,MATCH(L639,'HT(Away) %'!$A:$A,0)),"-")</f>
        <v>-</v>
      </c>
      <c r="R639" s="55" t="str">
        <f>IFERROR(INDEX('HT(Away) %'!M:M,MATCH(L639,'HT(Away) %'!$A:$A,0)),"-")</f>
        <v>-</v>
      </c>
      <c r="S639" s="82" t="e">
        <f>IF(#REF! = "-", "-",IF(#REF! &gt;#REF!, "Casa Vence", IF(#REF! &lt;#REF!, "Fora Vence", "Jogo Parelho")))</f>
        <v>#REF!</v>
      </c>
      <c r="T639" s="82"/>
      <c r="U639" s="82"/>
      <c r="V639" s="82"/>
    </row>
    <row r="640" spans="3:22" ht="16.5" thickTop="1" thickBot="1" x14ac:dyDescent="0.3">
      <c r="C640" s="42" t="str">
        <f>IFERROR(INDEX(Jogos!A:A,MATCH(J640,Jogos!$J:$J,0)),"-")</f>
        <v>-</v>
      </c>
      <c r="D640" s="55" t="str">
        <f>IFERROR(INDEX('HT(Home) %'!M:M,MATCH(J640,'HT(Home) %'!$A:$A,0)),"-")</f>
        <v>-</v>
      </c>
      <c r="E640" s="55" t="str">
        <f>IFERROR(INDEX('HT(Home) %'!K:K,MATCH(J640,'HT(Home) %'!$A:$A,0)),"-")</f>
        <v>-</v>
      </c>
      <c r="F640" s="42">
        <f t="shared" si="18"/>
        <v>0</v>
      </c>
      <c r="G640" s="42" t="str">
        <f>IFERROR(INDEX(Matches!$N:$N,MATCH(J640,Matches!$B:$B,0)),"-")</f>
        <v>-</v>
      </c>
      <c r="H640" s="42" t="str">
        <f>IFERROR(INDEX(Matches!$O:$O,MATCH(J640,Matches!$B:$B,0)),"-")</f>
        <v>-</v>
      </c>
      <c r="I640" s="42" t="str">
        <f>IFERROR(INDEX(Matches!$P:$P,MATCH(J640,Matches!$B:$B,0)),"-")</f>
        <v>-</v>
      </c>
      <c r="J640" s="42" t="e">
        <f>INDEX(Jogos[[#This Row],[Column1]],1.8)</f>
        <v>#VALUE!</v>
      </c>
      <c r="K640" s="61" t="e">
        <f>INDEX(Jogos[[#This Row],[2]],1.8)</f>
        <v>#VALUE!</v>
      </c>
      <c r="L640" s="42" t="e">
        <f>INDEX(Jogos[[#This Row],[3]],1.8)</f>
        <v>#VALUE!</v>
      </c>
      <c r="M640" s="42" t="str">
        <f>IFERROR(INDEX(Matches!$W:$W,MATCH(L640,Matches!$B:$B,0)),"-")</f>
        <v>-</v>
      </c>
      <c r="N640" s="42" t="str">
        <f>IFERROR(INDEX(Matches!$X:$X,MATCH(L640,Matches!$B:$B,0)),"-")</f>
        <v>-</v>
      </c>
      <c r="O640" s="42" t="str">
        <f>IFERROR(INDEX(Matches!$Y:$Y,MATCH(L640,Matches!$B:$B,0)),"-")</f>
        <v>-</v>
      </c>
      <c r="P640" s="42">
        <f t="shared" si="19"/>
        <v>0</v>
      </c>
      <c r="Q640" s="55" t="str">
        <f>IFERROR(INDEX('HT(Away) %'!K:K,MATCH(L640,'HT(Away) %'!$A:$A,0)),"-")</f>
        <v>-</v>
      </c>
      <c r="R640" s="55" t="str">
        <f>IFERROR(INDEX('HT(Away) %'!M:M,MATCH(L640,'HT(Away) %'!$A:$A,0)),"-")</f>
        <v>-</v>
      </c>
      <c r="S640" s="82" t="e">
        <f>IF(#REF! = "-", "-",IF(#REF! &gt;#REF!, "Casa Vence", IF(#REF! &lt;#REF!, "Fora Vence", "Jogo Parelho")))</f>
        <v>#REF!</v>
      </c>
      <c r="T640" s="82"/>
      <c r="U640" s="82"/>
      <c r="V640" s="82"/>
    </row>
    <row r="641" spans="3:22" ht="16.5" thickTop="1" thickBot="1" x14ac:dyDescent="0.3">
      <c r="C641" s="42" t="str">
        <f>IFERROR(INDEX(Jogos!A:A,MATCH(J641,Jogos!$J:$J,0)),"-")</f>
        <v>-</v>
      </c>
      <c r="D641" s="55" t="str">
        <f>IFERROR(INDEX('HT(Home) %'!M:M,MATCH(J641,'HT(Home) %'!$A:$A,0)),"-")</f>
        <v>-</v>
      </c>
      <c r="E641" s="55" t="str">
        <f>IFERROR(INDEX('HT(Home) %'!K:K,MATCH(J641,'HT(Home) %'!$A:$A,0)),"-")</f>
        <v>-</v>
      </c>
      <c r="F641" s="42">
        <f t="shared" si="18"/>
        <v>0</v>
      </c>
      <c r="G641" s="42" t="str">
        <f>IFERROR(INDEX(Matches!$N:$N,MATCH(J641,Matches!$B:$B,0)),"-")</f>
        <v>-</v>
      </c>
      <c r="H641" s="42" t="str">
        <f>IFERROR(INDEX(Matches!$O:$O,MATCH(J641,Matches!$B:$B,0)),"-")</f>
        <v>-</v>
      </c>
      <c r="I641" s="42" t="str">
        <f>IFERROR(INDEX(Matches!$P:$P,MATCH(J641,Matches!$B:$B,0)),"-")</f>
        <v>-</v>
      </c>
      <c r="J641" s="42" t="e">
        <f>INDEX(Jogos[[#This Row],[Column1]],1.8)</f>
        <v>#VALUE!</v>
      </c>
      <c r="K641" s="61" t="e">
        <f>INDEX(Jogos[[#This Row],[2]],1.8)</f>
        <v>#VALUE!</v>
      </c>
      <c r="L641" s="42" t="e">
        <f>INDEX(Jogos[[#This Row],[3]],1.8)</f>
        <v>#VALUE!</v>
      </c>
      <c r="M641" s="42" t="str">
        <f>IFERROR(INDEX(Matches!$W:$W,MATCH(L641,Matches!$B:$B,0)),"-")</f>
        <v>-</v>
      </c>
      <c r="N641" s="42" t="str">
        <f>IFERROR(INDEX(Matches!$X:$X,MATCH(L641,Matches!$B:$B,0)),"-")</f>
        <v>-</v>
      </c>
      <c r="O641" s="42" t="str">
        <f>IFERROR(INDEX(Matches!$Y:$Y,MATCH(L641,Matches!$B:$B,0)),"-")</f>
        <v>-</v>
      </c>
      <c r="P641" s="42">
        <f t="shared" si="19"/>
        <v>0</v>
      </c>
      <c r="Q641" s="55" t="str">
        <f>IFERROR(INDEX('HT(Away) %'!K:K,MATCH(L641,'HT(Away) %'!$A:$A,0)),"-")</f>
        <v>-</v>
      </c>
      <c r="R641" s="55" t="str">
        <f>IFERROR(INDEX('HT(Away) %'!M:M,MATCH(L641,'HT(Away) %'!$A:$A,0)),"-")</f>
        <v>-</v>
      </c>
      <c r="S641" s="82" t="e">
        <f>IF(#REF! = "-", "-",IF(#REF! &gt;#REF!, "Casa Vence", IF(#REF! &lt;#REF!, "Fora Vence", "Jogo Parelho")))</f>
        <v>#REF!</v>
      </c>
      <c r="T641" s="82"/>
      <c r="U641" s="82"/>
      <c r="V641" s="82"/>
    </row>
    <row r="642" spans="3:22" ht="16.5" thickTop="1" thickBot="1" x14ac:dyDescent="0.3">
      <c r="C642" s="42" t="str">
        <f>IFERROR(INDEX(Jogos!A:A,MATCH(J642,Jogos!$J:$J,0)),"-")</f>
        <v>-</v>
      </c>
      <c r="D642" s="55" t="str">
        <f>IFERROR(INDEX('HT(Home) %'!M:M,MATCH(J642,'HT(Home) %'!$A:$A,0)),"-")</f>
        <v>-</v>
      </c>
      <c r="E642" s="55" t="str">
        <f>IFERROR(INDEX('HT(Home) %'!K:K,MATCH(J642,'HT(Home) %'!$A:$A,0)),"-")</f>
        <v>-</v>
      </c>
      <c r="F642" s="42">
        <f t="shared" ref="F642:F705" si="20">SUM(G642:I642)</f>
        <v>0</v>
      </c>
      <c r="G642" s="42" t="str">
        <f>IFERROR(INDEX(Matches!$N:$N,MATCH(J642,Matches!$B:$B,0)),"-")</f>
        <v>-</v>
      </c>
      <c r="H642" s="42" t="str">
        <f>IFERROR(INDEX(Matches!$O:$O,MATCH(J642,Matches!$B:$B,0)),"-")</f>
        <v>-</v>
      </c>
      <c r="I642" s="42" t="str">
        <f>IFERROR(INDEX(Matches!$P:$P,MATCH(J642,Matches!$B:$B,0)),"-")</f>
        <v>-</v>
      </c>
      <c r="J642" s="42" t="e">
        <f>INDEX(Jogos[[#This Row],[Column1]],1.8)</f>
        <v>#VALUE!</v>
      </c>
      <c r="K642" s="61" t="e">
        <f>INDEX(Jogos[[#This Row],[2]],1.8)</f>
        <v>#VALUE!</v>
      </c>
      <c r="L642" s="42" t="e">
        <f>INDEX(Jogos[[#This Row],[3]],1.8)</f>
        <v>#VALUE!</v>
      </c>
      <c r="M642" s="42" t="str">
        <f>IFERROR(INDEX(Matches!$W:$W,MATCH(L642,Matches!$B:$B,0)),"-")</f>
        <v>-</v>
      </c>
      <c r="N642" s="42" t="str">
        <f>IFERROR(INDEX(Matches!$X:$X,MATCH(L642,Matches!$B:$B,0)),"-")</f>
        <v>-</v>
      </c>
      <c r="O642" s="42" t="str">
        <f>IFERROR(INDEX(Matches!$Y:$Y,MATCH(L642,Matches!$B:$B,0)),"-")</f>
        <v>-</v>
      </c>
      <c r="P642" s="42">
        <f t="shared" ref="P642:P705" si="21">SUM(M642:O642)</f>
        <v>0</v>
      </c>
      <c r="Q642" s="55" t="str">
        <f>IFERROR(INDEX('HT(Away) %'!K:K,MATCH(L642,'HT(Away) %'!$A:$A,0)),"-")</f>
        <v>-</v>
      </c>
      <c r="R642" s="55" t="str">
        <f>IFERROR(INDEX('HT(Away) %'!M:M,MATCH(L642,'HT(Away) %'!$A:$A,0)),"-")</f>
        <v>-</v>
      </c>
      <c r="S642" s="82" t="e">
        <f>IF(#REF! = "-", "-",IF(#REF! &gt;#REF!, "Casa Vence", IF(#REF! &lt;#REF!, "Fora Vence", "Jogo Parelho")))</f>
        <v>#REF!</v>
      </c>
      <c r="T642" s="82"/>
      <c r="U642" s="82"/>
      <c r="V642" s="82"/>
    </row>
    <row r="643" spans="3:22" ht="16.5" thickTop="1" thickBot="1" x14ac:dyDescent="0.3">
      <c r="C643" s="42" t="str">
        <f>IFERROR(INDEX(Jogos!A:A,MATCH(J643,Jogos!$J:$J,0)),"-")</f>
        <v>-</v>
      </c>
      <c r="D643" s="55" t="str">
        <f>IFERROR(INDEX('HT(Home) %'!M:M,MATCH(J643,'HT(Home) %'!$A:$A,0)),"-")</f>
        <v>-</v>
      </c>
      <c r="E643" s="55" t="str">
        <f>IFERROR(INDEX('HT(Home) %'!K:K,MATCH(J643,'HT(Home) %'!$A:$A,0)),"-")</f>
        <v>-</v>
      </c>
      <c r="F643" s="42">
        <f t="shared" si="20"/>
        <v>0</v>
      </c>
      <c r="G643" s="42" t="str">
        <f>IFERROR(INDEX(Matches!$N:$N,MATCH(J643,Matches!$B:$B,0)),"-")</f>
        <v>-</v>
      </c>
      <c r="H643" s="42" t="str">
        <f>IFERROR(INDEX(Matches!$O:$O,MATCH(J643,Matches!$B:$B,0)),"-")</f>
        <v>-</v>
      </c>
      <c r="I643" s="42" t="str">
        <f>IFERROR(INDEX(Matches!$P:$P,MATCH(J643,Matches!$B:$B,0)),"-")</f>
        <v>-</v>
      </c>
      <c r="J643" s="42" t="e">
        <f>INDEX(Jogos[[#This Row],[Column1]],1.8)</f>
        <v>#VALUE!</v>
      </c>
      <c r="K643" s="61" t="e">
        <f>INDEX(Jogos[[#This Row],[2]],1.8)</f>
        <v>#VALUE!</v>
      </c>
      <c r="L643" s="42" t="e">
        <f>INDEX(Jogos[[#This Row],[3]],1.8)</f>
        <v>#VALUE!</v>
      </c>
      <c r="M643" s="42" t="str">
        <f>IFERROR(INDEX(Matches!$W:$W,MATCH(L643,Matches!$B:$B,0)),"-")</f>
        <v>-</v>
      </c>
      <c r="N643" s="42" t="str">
        <f>IFERROR(INDEX(Matches!$X:$X,MATCH(L643,Matches!$B:$B,0)),"-")</f>
        <v>-</v>
      </c>
      <c r="O643" s="42" t="str">
        <f>IFERROR(INDEX(Matches!$Y:$Y,MATCH(L643,Matches!$B:$B,0)),"-")</f>
        <v>-</v>
      </c>
      <c r="P643" s="42">
        <f t="shared" si="21"/>
        <v>0</v>
      </c>
      <c r="Q643" s="55" t="str">
        <f>IFERROR(INDEX('HT(Away) %'!K:K,MATCH(L643,'HT(Away) %'!$A:$A,0)),"-")</f>
        <v>-</v>
      </c>
      <c r="R643" s="55" t="str">
        <f>IFERROR(INDEX('HT(Away) %'!M:M,MATCH(L643,'HT(Away) %'!$A:$A,0)),"-")</f>
        <v>-</v>
      </c>
      <c r="S643" s="82" t="e">
        <f>IF(#REF! = "-", "-",IF(#REF! &gt;#REF!, "Casa Vence", IF(#REF! &lt;#REF!, "Fora Vence", "Jogo Parelho")))</f>
        <v>#REF!</v>
      </c>
      <c r="T643" s="82"/>
      <c r="U643" s="82"/>
      <c r="V643" s="82"/>
    </row>
    <row r="644" spans="3:22" ht="16.5" thickTop="1" thickBot="1" x14ac:dyDescent="0.3">
      <c r="C644" s="42" t="str">
        <f>IFERROR(INDEX(Jogos!A:A,MATCH(J644,Jogos!$J:$J,0)),"-")</f>
        <v>-</v>
      </c>
      <c r="D644" s="55" t="str">
        <f>IFERROR(INDEX('HT(Home) %'!M:M,MATCH(J644,'HT(Home) %'!$A:$A,0)),"-")</f>
        <v>-</v>
      </c>
      <c r="E644" s="55" t="str">
        <f>IFERROR(INDEX('HT(Home) %'!K:K,MATCH(J644,'HT(Home) %'!$A:$A,0)),"-")</f>
        <v>-</v>
      </c>
      <c r="F644" s="42">
        <f t="shared" si="20"/>
        <v>0</v>
      </c>
      <c r="G644" s="42" t="str">
        <f>IFERROR(INDEX(Matches!$N:$N,MATCH(J644,Matches!$B:$B,0)),"-")</f>
        <v>-</v>
      </c>
      <c r="H644" s="42" t="str">
        <f>IFERROR(INDEX(Matches!$O:$O,MATCH(J644,Matches!$B:$B,0)),"-")</f>
        <v>-</v>
      </c>
      <c r="I644" s="42" t="str">
        <f>IFERROR(INDEX(Matches!$P:$P,MATCH(J644,Matches!$B:$B,0)),"-")</f>
        <v>-</v>
      </c>
      <c r="J644" s="42" t="e">
        <f>INDEX(Jogos[[#This Row],[Column1]],1.8)</f>
        <v>#VALUE!</v>
      </c>
      <c r="K644" s="61" t="e">
        <f>INDEX(Jogos[[#This Row],[2]],1.8)</f>
        <v>#VALUE!</v>
      </c>
      <c r="L644" s="42" t="e">
        <f>INDEX(Jogos[[#This Row],[3]],1.8)</f>
        <v>#VALUE!</v>
      </c>
      <c r="M644" s="42" t="str">
        <f>IFERROR(INDEX(Matches!$W:$W,MATCH(L644,Matches!$B:$B,0)),"-")</f>
        <v>-</v>
      </c>
      <c r="N644" s="42" t="str">
        <f>IFERROR(INDEX(Matches!$X:$X,MATCH(L644,Matches!$B:$B,0)),"-")</f>
        <v>-</v>
      </c>
      <c r="O644" s="42" t="str">
        <f>IFERROR(INDEX(Matches!$Y:$Y,MATCH(L644,Matches!$B:$B,0)),"-")</f>
        <v>-</v>
      </c>
      <c r="P644" s="42">
        <f t="shared" si="21"/>
        <v>0</v>
      </c>
      <c r="Q644" s="55" t="str">
        <f>IFERROR(INDEX('HT(Away) %'!K:K,MATCH(L644,'HT(Away) %'!$A:$A,0)),"-")</f>
        <v>-</v>
      </c>
      <c r="R644" s="55" t="str">
        <f>IFERROR(INDEX('HT(Away) %'!M:M,MATCH(L644,'HT(Away) %'!$A:$A,0)),"-")</f>
        <v>-</v>
      </c>
      <c r="S644" s="82" t="e">
        <f>IF(#REF! = "-", "-",IF(#REF! &gt;#REF!, "Casa Vence", IF(#REF! &lt;#REF!, "Fora Vence", "Jogo Parelho")))</f>
        <v>#REF!</v>
      </c>
      <c r="T644" s="82"/>
      <c r="U644" s="82"/>
      <c r="V644" s="82"/>
    </row>
    <row r="645" spans="3:22" ht="16.5" thickTop="1" thickBot="1" x14ac:dyDescent="0.3">
      <c r="C645" s="42" t="str">
        <f>IFERROR(INDEX(Jogos!A:A,MATCH(J645,Jogos!$J:$J,0)),"-")</f>
        <v>-</v>
      </c>
      <c r="D645" s="55" t="str">
        <f>IFERROR(INDEX('HT(Home) %'!M:M,MATCH(J645,'HT(Home) %'!$A:$A,0)),"-")</f>
        <v>-</v>
      </c>
      <c r="E645" s="55" t="str">
        <f>IFERROR(INDEX('HT(Home) %'!K:K,MATCH(J645,'HT(Home) %'!$A:$A,0)),"-")</f>
        <v>-</v>
      </c>
      <c r="F645" s="42">
        <f t="shared" si="20"/>
        <v>0</v>
      </c>
      <c r="G645" s="42" t="str">
        <f>IFERROR(INDEX(Matches!$N:$N,MATCH(J645,Matches!$B:$B,0)),"-")</f>
        <v>-</v>
      </c>
      <c r="H645" s="42" t="str">
        <f>IFERROR(INDEX(Matches!$O:$O,MATCH(J645,Matches!$B:$B,0)),"-")</f>
        <v>-</v>
      </c>
      <c r="I645" s="42" t="str">
        <f>IFERROR(INDEX(Matches!$P:$P,MATCH(J645,Matches!$B:$B,0)),"-")</f>
        <v>-</v>
      </c>
      <c r="J645" s="42" t="e">
        <f>INDEX(Jogos[[#This Row],[Column1]],1.8)</f>
        <v>#VALUE!</v>
      </c>
      <c r="K645" s="61" t="e">
        <f>INDEX(Jogos[[#This Row],[2]],1.8)</f>
        <v>#VALUE!</v>
      </c>
      <c r="L645" s="42" t="e">
        <f>INDEX(Jogos[[#This Row],[3]],1.8)</f>
        <v>#VALUE!</v>
      </c>
      <c r="M645" s="42" t="str">
        <f>IFERROR(INDEX(Matches!$W:$W,MATCH(L645,Matches!$B:$B,0)),"-")</f>
        <v>-</v>
      </c>
      <c r="N645" s="42" t="str">
        <f>IFERROR(INDEX(Matches!$X:$X,MATCH(L645,Matches!$B:$B,0)),"-")</f>
        <v>-</v>
      </c>
      <c r="O645" s="42" t="str">
        <f>IFERROR(INDEX(Matches!$Y:$Y,MATCH(L645,Matches!$B:$B,0)),"-")</f>
        <v>-</v>
      </c>
      <c r="P645" s="42">
        <f t="shared" si="21"/>
        <v>0</v>
      </c>
      <c r="Q645" s="55" t="str">
        <f>IFERROR(INDEX('HT(Away) %'!K:K,MATCH(L645,'HT(Away) %'!$A:$A,0)),"-")</f>
        <v>-</v>
      </c>
      <c r="R645" s="55" t="str">
        <f>IFERROR(INDEX('HT(Away) %'!M:M,MATCH(L645,'HT(Away) %'!$A:$A,0)),"-")</f>
        <v>-</v>
      </c>
      <c r="S645" s="82" t="e">
        <f>IF(#REF! = "-", "-",IF(#REF! &gt;#REF!, "Casa Vence", IF(#REF! &lt;#REF!, "Fora Vence", "Jogo Parelho")))</f>
        <v>#REF!</v>
      </c>
      <c r="T645" s="82"/>
      <c r="U645" s="82"/>
      <c r="V645" s="82"/>
    </row>
    <row r="646" spans="3:22" ht="16.5" thickTop="1" thickBot="1" x14ac:dyDescent="0.3">
      <c r="C646" s="42" t="str">
        <f>IFERROR(INDEX(Jogos!A:A,MATCH(J646,Jogos!$J:$J,0)),"-")</f>
        <v>-</v>
      </c>
      <c r="D646" s="55" t="str">
        <f>IFERROR(INDEX('HT(Home) %'!M:M,MATCH(J646,'HT(Home) %'!$A:$A,0)),"-")</f>
        <v>-</v>
      </c>
      <c r="E646" s="55" t="str">
        <f>IFERROR(INDEX('HT(Home) %'!K:K,MATCH(J646,'HT(Home) %'!$A:$A,0)),"-")</f>
        <v>-</v>
      </c>
      <c r="F646" s="42">
        <f t="shared" si="20"/>
        <v>0</v>
      </c>
      <c r="G646" s="42" t="str">
        <f>IFERROR(INDEX(Matches!$N:$N,MATCH(J646,Matches!$B:$B,0)),"-")</f>
        <v>-</v>
      </c>
      <c r="H646" s="42" t="str">
        <f>IFERROR(INDEX(Matches!$O:$O,MATCH(J646,Matches!$B:$B,0)),"-")</f>
        <v>-</v>
      </c>
      <c r="I646" s="42" t="str">
        <f>IFERROR(INDEX(Matches!$P:$P,MATCH(J646,Matches!$B:$B,0)),"-")</f>
        <v>-</v>
      </c>
      <c r="J646" s="42" t="e">
        <f>INDEX(Jogos[[#This Row],[Column1]],1.8)</f>
        <v>#VALUE!</v>
      </c>
      <c r="K646" s="61" t="e">
        <f>INDEX(Jogos[[#This Row],[2]],1.8)</f>
        <v>#VALUE!</v>
      </c>
      <c r="L646" s="42" t="e">
        <f>INDEX(Jogos[[#This Row],[3]],1.8)</f>
        <v>#VALUE!</v>
      </c>
      <c r="M646" s="42" t="str">
        <f>IFERROR(INDEX(Matches!$W:$W,MATCH(L646,Matches!$B:$B,0)),"-")</f>
        <v>-</v>
      </c>
      <c r="N646" s="42" t="str">
        <f>IFERROR(INDEX(Matches!$X:$X,MATCH(L646,Matches!$B:$B,0)),"-")</f>
        <v>-</v>
      </c>
      <c r="O646" s="42" t="str">
        <f>IFERROR(INDEX(Matches!$Y:$Y,MATCH(L646,Matches!$B:$B,0)),"-")</f>
        <v>-</v>
      </c>
      <c r="P646" s="42">
        <f t="shared" si="21"/>
        <v>0</v>
      </c>
      <c r="Q646" s="55" t="str">
        <f>IFERROR(INDEX('HT(Away) %'!K:K,MATCH(L646,'HT(Away) %'!$A:$A,0)),"-")</f>
        <v>-</v>
      </c>
      <c r="R646" s="55" t="str">
        <f>IFERROR(INDEX('HT(Away) %'!M:M,MATCH(L646,'HT(Away) %'!$A:$A,0)),"-")</f>
        <v>-</v>
      </c>
      <c r="S646" s="82" t="e">
        <f>IF(#REF! = "-", "-",IF(#REF! &gt;#REF!, "Casa Vence", IF(#REF! &lt;#REF!, "Fora Vence", "Jogo Parelho")))</f>
        <v>#REF!</v>
      </c>
      <c r="T646" s="82"/>
      <c r="U646" s="82"/>
      <c r="V646" s="82"/>
    </row>
    <row r="647" spans="3:22" ht="16.5" thickTop="1" thickBot="1" x14ac:dyDescent="0.3">
      <c r="C647" s="42" t="str">
        <f>IFERROR(INDEX(Jogos!A:A,MATCH(J647,Jogos!$J:$J,0)),"-")</f>
        <v>-</v>
      </c>
      <c r="D647" s="55" t="str">
        <f>IFERROR(INDEX('HT(Home) %'!M:M,MATCH(J647,'HT(Home) %'!$A:$A,0)),"-")</f>
        <v>-</v>
      </c>
      <c r="E647" s="55" t="str">
        <f>IFERROR(INDEX('HT(Home) %'!K:K,MATCH(J647,'HT(Home) %'!$A:$A,0)),"-")</f>
        <v>-</v>
      </c>
      <c r="F647" s="42">
        <f t="shared" si="20"/>
        <v>0</v>
      </c>
      <c r="G647" s="42" t="str">
        <f>IFERROR(INDEX(Matches!$N:$N,MATCH(J647,Matches!$B:$B,0)),"-")</f>
        <v>-</v>
      </c>
      <c r="H647" s="42" t="str">
        <f>IFERROR(INDEX(Matches!$O:$O,MATCH(J647,Matches!$B:$B,0)),"-")</f>
        <v>-</v>
      </c>
      <c r="I647" s="42" t="str">
        <f>IFERROR(INDEX(Matches!$P:$P,MATCH(J647,Matches!$B:$B,0)),"-")</f>
        <v>-</v>
      </c>
      <c r="J647" s="42" t="e">
        <f>INDEX(Jogos[[#This Row],[Column1]],1.8)</f>
        <v>#VALUE!</v>
      </c>
      <c r="K647" s="61" t="e">
        <f>INDEX(Jogos[[#This Row],[2]],1.8)</f>
        <v>#VALUE!</v>
      </c>
      <c r="L647" s="42" t="e">
        <f>INDEX(Jogos[[#This Row],[3]],1.8)</f>
        <v>#VALUE!</v>
      </c>
      <c r="M647" s="42" t="str">
        <f>IFERROR(INDEX(Matches!$W:$W,MATCH(L647,Matches!$B:$B,0)),"-")</f>
        <v>-</v>
      </c>
      <c r="N647" s="42" t="str">
        <f>IFERROR(INDEX(Matches!$X:$X,MATCH(L647,Matches!$B:$B,0)),"-")</f>
        <v>-</v>
      </c>
      <c r="O647" s="42" t="str">
        <f>IFERROR(INDEX(Matches!$Y:$Y,MATCH(L647,Matches!$B:$B,0)),"-")</f>
        <v>-</v>
      </c>
      <c r="P647" s="42">
        <f t="shared" si="21"/>
        <v>0</v>
      </c>
      <c r="Q647" s="55" t="str">
        <f>IFERROR(INDEX('HT(Away) %'!K:K,MATCH(L647,'HT(Away) %'!$A:$A,0)),"-")</f>
        <v>-</v>
      </c>
      <c r="R647" s="55" t="str">
        <f>IFERROR(INDEX('HT(Away) %'!M:M,MATCH(L647,'HT(Away) %'!$A:$A,0)),"-")</f>
        <v>-</v>
      </c>
      <c r="S647" s="82" t="e">
        <f>IF(#REF! = "-", "-",IF(#REF! &gt;#REF!, "Casa Vence", IF(#REF! &lt;#REF!, "Fora Vence", "Jogo Parelho")))</f>
        <v>#REF!</v>
      </c>
      <c r="T647" s="82"/>
      <c r="U647" s="82"/>
      <c r="V647" s="82"/>
    </row>
    <row r="648" spans="3:22" ht="16.5" thickTop="1" thickBot="1" x14ac:dyDescent="0.3">
      <c r="C648" s="42" t="str">
        <f>IFERROR(INDEX(Jogos!A:A,MATCH(J648,Jogos!$J:$J,0)),"-")</f>
        <v>-</v>
      </c>
      <c r="D648" s="55" t="str">
        <f>IFERROR(INDEX('HT(Home) %'!M:M,MATCH(J648,'HT(Home) %'!$A:$A,0)),"-")</f>
        <v>-</v>
      </c>
      <c r="E648" s="55" t="str">
        <f>IFERROR(INDEX('HT(Home) %'!K:K,MATCH(J648,'HT(Home) %'!$A:$A,0)),"-")</f>
        <v>-</v>
      </c>
      <c r="F648" s="42">
        <f t="shared" si="20"/>
        <v>0</v>
      </c>
      <c r="G648" s="42" t="str">
        <f>IFERROR(INDEX(Matches!$N:$N,MATCH(J648,Matches!$B:$B,0)),"-")</f>
        <v>-</v>
      </c>
      <c r="H648" s="42" t="str">
        <f>IFERROR(INDEX(Matches!$O:$O,MATCH(J648,Matches!$B:$B,0)),"-")</f>
        <v>-</v>
      </c>
      <c r="I648" s="42" t="str">
        <f>IFERROR(INDEX(Matches!$P:$P,MATCH(J648,Matches!$B:$B,0)),"-")</f>
        <v>-</v>
      </c>
      <c r="J648" s="42" t="e">
        <f>INDEX(Jogos[[#This Row],[Column1]],1.8)</f>
        <v>#VALUE!</v>
      </c>
      <c r="K648" s="61" t="e">
        <f>INDEX(Jogos[[#This Row],[2]],1.8)</f>
        <v>#VALUE!</v>
      </c>
      <c r="L648" s="42" t="e">
        <f>INDEX(Jogos[[#This Row],[3]],1.8)</f>
        <v>#VALUE!</v>
      </c>
      <c r="M648" s="42" t="str">
        <f>IFERROR(INDEX(Matches!$W:$W,MATCH(L648,Matches!$B:$B,0)),"-")</f>
        <v>-</v>
      </c>
      <c r="N648" s="42" t="str">
        <f>IFERROR(INDEX(Matches!$X:$X,MATCH(L648,Matches!$B:$B,0)),"-")</f>
        <v>-</v>
      </c>
      <c r="O648" s="42" t="str">
        <f>IFERROR(INDEX(Matches!$Y:$Y,MATCH(L648,Matches!$B:$B,0)),"-")</f>
        <v>-</v>
      </c>
      <c r="P648" s="42">
        <f t="shared" si="21"/>
        <v>0</v>
      </c>
      <c r="Q648" s="55" t="str">
        <f>IFERROR(INDEX('HT(Away) %'!K:K,MATCH(L648,'HT(Away) %'!$A:$A,0)),"-")</f>
        <v>-</v>
      </c>
      <c r="R648" s="55" t="str">
        <f>IFERROR(INDEX('HT(Away) %'!M:M,MATCH(L648,'HT(Away) %'!$A:$A,0)),"-")</f>
        <v>-</v>
      </c>
      <c r="S648" s="82" t="e">
        <f>IF(#REF! = "-", "-",IF(#REF! &gt;#REF!, "Casa Vence", IF(#REF! &lt;#REF!, "Fora Vence", "Jogo Parelho")))</f>
        <v>#REF!</v>
      </c>
      <c r="T648" s="82"/>
      <c r="U648" s="82"/>
      <c r="V648" s="82"/>
    </row>
    <row r="649" spans="3:22" ht="16.5" thickTop="1" thickBot="1" x14ac:dyDescent="0.3">
      <c r="C649" s="42" t="str">
        <f>IFERROR(INDEX(Jogos!A:A,MATCH(J649,Jogos!$J:$J,0)),"-")</f>
        <v>-</v>
      </c>
      <c r="D649" s="55" t="str">
        <f>IFERROR(INDEX('HT(Home) %'!M:M,MATCH(J649,'HT(Home) %'!$A:$A,0)),"-")</f>
        <v>-</v>
      </c>
      <c r="E649" s="55" t="str">
        <f>IFERROR(INDEX('HT(Home) %'!K:K,MATCH(J649,'HT(Home) %'!$A:$A,0)),"-")</f>
        <v>-</v>
      </c>
      <c r="F649" s="42">
        <f t="shared" si="20"/>
        <v>0</v>
      </c>
      <c r="G649" s="42" t="str">
        <f>IFERROR(INDEX(Matches!$N:$N,MATCH(J649,Matches!$B:$B,0)),"-")</f>
        <v>-</v>
      </c>
      <c r="H649" s="42" t="str">
        <f>IFERROR(INDEX(Matches!$O:$O,MATCH(J649,Matches!$B:$B,0)),"-")</f>
        <v>-</v>
      </c>
      <c r="I649" s="42" t="str">
        <f>IFERROR(INDEX(Matches!$P:$P,MATCH(J649,Matches!$B:$B,0)),"-")</f>
        <v>-</v>
      </c>
      <c r="J649" s="42" t="e">
        <f>INDEX(Jogos[[#This Row],[Column1]],1.8)</f>
        <v>#VALUE!</v>
      </c>
      <c r="K649" s="61" t="e">
        <f>INDEX(Jogos[[#This Row],[2]],1.8)</f>
        <v>#VALUE!</v>
      </c>
      <c r="L649" s="42" t="e">
        <f>INDEX(Jogos[[#This Row],[3]],1.8)</f>
        <v>#VALUE!</v>
      </c>
      <c r="M649" s="42" t="str">
        <f>IFERROR(INDEX(Matches!$W:$W,MATCH(L649,Matches!$B:$B,0)),"-")</f>
        <v>-</v>
      </c>
      <c r="N649" s="42" t="str">
        <f>IFERROR(INDEX(Matches!$X:$X,MATCH(L649,Matches!$B:$B,0)),"-")</f>
        <v>-</v>
      </c>
      <c r="O649" s="42" t="str">
        <f>IFERROR(INDEX(Matches!$Y:$Y,MATCH(L649,Matches!$B:$B,0)),"-")</f>
        <v>-</v>
      </c>
      <c r="P649" s="42">
        <f t="shared" si="21"/>
        <v>0</v>
      </c>
      <c r="Q649" s="55" t="str">
        <f>IFERROR(INDEX('HT(Away) %'!K:K,MATCH(L649,'HT(Away) %'!$A:$A,0)),"-")</f>
        <v>-</v>
      </c>
      <c r="R649" s="55" t="str">
        <f>IFERROR(INDEX('HT(Away) %'!M:M,MATCH(L649,'HT(Away) %'!$A:$A,0)),"-")</f>
        <v>-</v>
      </c>
      <c r="S649" s="82" t="e">
        <f>IF(#REF! = "-", "-",IF(#REF! &gt;#REF!, "Casa Vence", IF(#REF! &lt;#REF!, "Fora Vence", "Jogo Parelho")))</f>
        <v>#REF!</v>
      </c>
      <c r="T649" s="82"/>
      <c r="U649" s="82"/>
      <c r="V649" s="82"/>
    </row>
    <row r="650" spans="3:22" ht="16.5" thickTop="1" thickBot="1" x14ac:dyDescent="0.3">
      <c r="C650" s="42" t="str">
        <f>IFERROR(INDEX(Jogos!A:A,MATCH(J650,Jogos!$J:$J,0)),"-")</f>
        <v>-</v>
      </c>
      <c r="D650" s="55" t="str">
        <f>IFERROR(INDEX('HT(Home) %'!M:M,MATCH(J650,'HT(Home) %'!$A:$A,0)),"-")</f>
        <v>-</v>
      </c>
      <c r="E650" s="55" t="str">
        <f>IFERROR(INDEX('HT(Home) %'!K:K,MATCH(J650,'HT(Home) %'!$A:$A,0)),"-")</f>
        <v>-</v>
      </c>
      <c r="F650" s="42">
        <f t="shared" si="20"/>
        <v>0</v>
      </c>
      <c r="G650" s="42" t="str">
        <f>IFERROR(INDEX(Matches!$N:$N,MATCH(J650,Matches!$B:$B,0)),"-")</f>
        <v>-</v>
      </c>
      <c r="H650" s="42" t="str">
        <f>IFERROR(INDEX(Matches!$O:$O,MATCH(J650,Matches!$B:$B,0)),"-")</f>
        <v>-</v>
      </c>
      <c r="I650" s="42" t="str">
        <f>IFERROR(INDEX(Matches!$P:$P,MATCH(J650,Matches!$B:$B,0)),"-")</f>
        <v>-</v>
      </c>
      <c r="J650" s="42" t="e">
        <f>INDEX(Jogos[[#This Row],[Column1]],1.8)</f>
        <v>#VALUE!</v>
      </c>
      <c r="K650" s="61" t="e">
        <f>INDEX(Jogos[[#This Row],[2]],1.8)</f>
        <v>#VALUE!</v>
      </c>
      <c r="L650" s="42" t="e">
        <f>INDEX(Jogos[[#This Row],[3]],1.8)</f>
        <v>#VALUE!</v>
      </c>
      <c r="M650" s="42" t="str">
        <f>IFERROR(INDEX(Matches!$W:$W,MATCH(L650,Matches!$B:$B,0)),"-")</f>
        <v>-</v>
      </c>
      <c r="N650" s="42" t="str">
        <f>IFERROR(INDEX(Matches!$X:$X,MATCH(L650,Matches!$B:$B,0)),"-")</f>
        <v>-</v>
      </c>
      <c r="O650" s="42" t="str">
        <f>IFERROR(INDEX(Matches!$Y:$Y,MATCH(L650,Matches!$B:$B,0)),"-")</f>
        <v>-</v>
      </c>
      <c r="P650" s="42">
        <f t="shared" si="21"/>
        <v>0</v>
      </c>
      <c r="Q650" s="55" t="str">
        <f>IFERROR(INDEX('HT(Away) %'!K:K,MATCH(L650,'HT(Away) %'!$A:$A,0)),"-")</f>
        <v>-</v>
      </c>
      <c r="R650" s="55" t="str">
        <f>IFERROR(INDEX('HT(Away) %'!M:M,MATCH(L650,'HT(Away) %'!$A:$A,0)),"-")</f>
        <v>-</v>
      </c>
      <c r="S650" s="82" t="e">
        <f>IF(#REF! = "-", "-",IF(#REF! &gt;#REF!, "Casa Vence", IF(#REF! &lt;#REF!, "Fora Vence", "Jogo Parelho")))</f>
        <v>#REF!</v>
      </c>
      <c r="T650" s="82"/>
      <c r="U650" s="82"/>
      <c r="V650" s="82"/>
    </row>
    <row r="651" spans="3:22" ht="16.5" thickTop="1" thickBot="1" x14ac:dyDescent="0.3">
      <c r="C651" s="42" t="str">
        <f>IFERROR(INDEX(Jogos!A:A,MATCH(J651,Jogos!$J:$J,0)),"-")</f>
        <v>-</v>
      </c>
      <c r="D651" s="55" t="str">
        <f>IFERROR(INDEX('HT(Home) %'!M:M,MATCH(J651,'HT(Home) %'!$A:$A,0)),"-")</f>
        <v>-</v>
      </c>
      <c r="E651" s="55" t="str">
        <f>IFERROR(INDEX('HT(Home) %'!K:K,MATCH(J651,'HT(Home) %'!$A:$A,0)),"-")</f>
        <v>-</v>
      </c>
      <c r="F651" s="42">
        <f t="shared" si="20"/>
        <v>0</v>
      </c>
      <c r="G651" s="42" t="str">
        <f>IFERROR(INDEX(Matches!$N:$N,MATCH(J651,Matches!$B:$B,0)),"-")</f>
        <v>-</v>
      </c>
      <c r="H651" s="42" t="str">
        <f>IFERROR(INDEX(Matches!$O:$O,MATCH(J651,Matches!$B:$B,0)),"-")</f>
        <v>-</v>
      </c>
      <c r="I651" s="42" t="str">
        <f>IFERROR(INDEX(Matches!$P:$P,MATCH(J651,Matches!$B:$B,0)),"-")</f>
        <v>-</v>
      </c>
      <c r="J651" s="42" t="e">
        <f>INDEX(Jogos[[#This Row],[Column1]],1.8)</f>
        <v>#VALUE!</v>
      </c>
      <c r="K651" s="61" t="e">
        <f>INDEX(Jogos[[#This Row],[2]],1.8)</f>
        <v>#VALUE!</v>
      </c>
      <c r="L651" s="42" t="e">
        <f>INDEX(Jogos[[#This Row],[3]],1.8)</f>
        <v>#VALUE!</v>
      </c>
      <c r="M651" s="42" t="str">
        <f>IFERROR(INDEX(Matches!$W:$W,MATCH(L651,Matches!$B:$B,0)),"-")</f>
        <v>-</v>
      </c>
      <c r="N651" s="42" t="str">
        <f>IFERROR(INDEX(Matches!$X:$X,MATCH(L651,Matches!$B:$B,0)),"-")</f>
        <v>-</v>
      </c>
      <c r="O651" s="42" t="str">
        <f>IFERROR(INDEX(Matches!$Y:$Y,MATCH(L651,Matches!$B:$B,0)),"-")</f>
        <v>-</v>
      </c>
      <c r="P651" s="42">
        <f t="shared" si="21"/>
        <v>0</v>
      </c>
      <c r="Q651" s="55" t="str">
        <f>IFERROR(INDEX('HT(Away) %'!K:K,MATCH(L651,'HT(Away) %'!$A:$A,0)),"-")</f>
        <v>-</v>
      </c>
      <c r="R651" s="55" t="str">
        <f>IFERROR(INDEX('HT(Away) %'!M:M,MATCH(L651,'HT(Away) %'!$A:$A,0)),"-")</f>
        <v>-</v>
      </c>
      <c r="S651" s="82" t="e">
        <f>IF(#REF! = "-", "-",IF(#REF! &gt;#REF!, "Casa Vence", IF(#REF! &lt;#REF!, "Fora Vence", "Jogo Parelho")))</f>
        <v>#REF!</v>
      </c>
      <c r="T651" s="82"/>
      <c r="U651" s="82"/>
      <c r="V651" s="82"/>
    </row>
    <row r="652" spans="3:22" ht="16.5" thickTop="1" thickBot="1" x14ac:dyDescent="0.3">
      <c r="C652" s="42" t="str">
        <f>IFERROR(INDEX(Jogos!A:A,MATCH(J652,Jogos!$J:$J,0)),"-")</f>
        <v>-</v>
      </c>
      <c r="D652" s="55" t="str">
        <f>IFERROR(INDEX('HT(Home) %'!M:M,MATCH(J652,'HT(Home) %'!$A:$A,0)),"-")</f>
        <v>-</v>
      </c>
      <c r="E652" s="55" t="str">
        <f>IFERROR(INDEX('HT(Home) %'!K:K,MATCH(J652,'HT(Home) %'!$A:$A,0)),"-")</f>
        <v>-</v>
      </c>
      <c r="F652" s="42">
        <f t="shared" si="20"/>
        <v>0</v>
      </c>
      <c r="G652" s="42" t="str">
        <f>IFERROR(INDEX(Matches!$N:$N,MATCH(J652,Matches!$B:$B,0)),"-")</f>
        <v>-</v>
      </c>
      <c r="H652" s="42" t="str">
        <f>IFERROR(INDEX(Matches!$O:$O,MATCH(J652,Matches!$B:$B,0)),"-")</f>
        <v>-</v>
      </c>
      <c r="I652" s="42" t="str">
        <f>IFERROR(INDEX(Matches!$P:$P,MATCH(J652,Matches!$B:$B,0)),"-")</f>
        <v>-</v>
      </c>
      <c r="J652" s="42" t="e">
        <f>INDEX(Jogos[[#This Row],[Column1]],1.8)</f>
        <v>#VALUE!</v>
      </c>
      <c r="K652" s="61" t="e">
        <f>INDEX(Jogos[[#This Row],[2]],1.8)</f>
        <v>#VALUE!</v>
      </c>
      <c r="L652" s="42" t="e">
        <f>INDEX(Jogos[[#This Row],[3]],1.8)</f>
        <v>#VALUE!</v>
      </c>
      <c r="M652" s="42" t="str">
        <f>IFERROR(INDEX(Matches!$W:$W,MATCH(L652,Matches!$B:$B,0)),"-")</f>
        <v>-</v>
      </c>
      <c r="N652" s="42" t="str">
        <f>IFERROR(INDEX(Matches!$X:$X,MATCH(L652,Matches!$B:$B,0)),"-")</f>
        <v>-</v>
      </c>
      <c r="O652" s="42" t="str">
        <f>IFERROR(INDEX(Matches!$Y:$Y,MATCH(L652,Matches!$B:$B,0)),"-")</f>
        <v>-</v>
      </c>
      <c r="P652" s="42">
        <f t="shared" si="21"/>
        <v>0</v>
      </c>
      <c r="Q652" s="55" t="str">
        <f>IFERROR(INDEX('HT(Away) %'!K:K,MATCH(L652,'HT(Away) %'!$A:$A,0)),"-")</f>
        <v>-</v>
      </c>
      <c r="R652" s="55" t="str">
        <f>IFERROR(INDEX('HT(Away) %'!M:M,MATCH(L652,'HT(Away) %'!$A:$A,0)),"-")</f>
        <v>-</v>
      </c>
      <c r="S652" s="82" t="e">
        <f>IF(#REF! = "-", "-",IF(#REF! &gt;#REF!, "Casa Vence", IF(#REF! &lt;#REF!, "Fora Vence", "Jogo Parelho")))</f>
        <v>#REF!</v>
      </c>
      <c r="T652" s="82"/>
      <c r="U652" s="82"/>
      <c r="V652" s="82"/>
    </row>
    <row r="653" spans="3:22" ht="16.5" thickTop="1" thickBot="1" x14ac:dyDescent="0.3">
      <c r="C653" s="42" t="str">
        <f>IFERROR(INDEX(Jogos!A:A,MATCH(J653,Jogos!$J:$J,0)),"-")</f>
        <v>-</v>
      </c>
      <c r="D653" s="55" t="str">
        <f>IFERROR(INDEX('HT(Home) %'!M:M,MATCH(J653,'HT(Home) %'!$A:$A,0)),"-")</f>
        <v>-</v>
      </c>
      <c r="E653" s="55" t="str">
        <f>IFERROR(INDEX('HT(Home) %'!K:K,MATCH(J653,'HT(Home) %'!$A:$A,0)),"-")</f>
        <v>-</v>
      </c>
      <c r="F653" s="42">
        <f t="shared" si="20"/>
        <v>0</v>
      </c>
      <c r="G653" s="42" t="str">
        <f>IFERROR(INDEX(Matches!$N:$N,MATCH(J653,Matches!$B:$B,0)),"-")</f>
        <v>-</v>
      </c>
      <c r="H653" s="42" t="str">
        <f>IFERROR(INDEX(Matches!$O:$O,MATCH(J653,Matches!$B:$B,0)),"-")</f>
        <v>-</v>
      </c>
      <c r="I653" s="42" t="str">
        <f>IFERROR(INDEX(Matches!$P:$P,MATCH(J653,Matches!$B:$B,0)),"-")</f>
        <v>-</v>
      </c>
      <c r="J653" s="42" t="e">
        <f>INDEX(Jogos[[#This Row],[Column1]],1.8)</f>
        <v>#VALUE!</v>
      </c>
      <c r="K653" s="61" t="e">
        <f>INDEX(Jogos[[#This Row],[2]],1.8)</f>
        <v>#VALUE!</v>
      </c>
      <c r="L653" s="42" t="e">
        <f>INDEX(Jogos[[#This Row],[3]],1.8)</f>
        <v>#VALUE!</v>
      </c>
      <c r="M653" s="42" t="str">
        <f>IFERROR(INDEX(Matches!$W:$W,MATCH(L653,Matches!$B:$B,0)),"-")</f>
        <v>-</v>
      </c>
      <c r="N653" s="42" t="str">
        <f>IFERROR(INDEX(Matches!$X:$X,MATCH(L653,Matches!$B:$B,0)),"-")</f>
        <v>-</v>
      </c>
      <c r="O653" s="42" t="str">
        <f>IFERROR(INDEX(Matches!$Y:$Y,MATCH(L653,Matches!$B:$B,0)),"-")</f>
        <v>-</v>
      </c>
      <c r="P653" s="42">
        <f t="shared" si="21"/>
        <v>0</v>
      </c>
      <c r="Q653" s="55" t="str">
        <f>IFERROR(INDEX('HT(Away) %'!K:K,MATCH(L653,'HT(Away) %'!$A:$A,0)),"-")</f>
        <v>-</v>
      </c>
      <c r="R653" s="55" t="str">
        <f>IFERROR(INDEX('HT(Away) %'!M:M,MATCH(L653,'HT(Away) %'!$A:$A,0)),"-")</f>
        <v>-</v>
      </c>
      <c r="S653" s="82" t="e">
        <f>IF(#REF! = "-", "-",IF(#REF! &gt;#REF!, "Casa Vence", IF(#REF! &lt;#REF!, "Fora Vence", "Jogo Parelho")))</f>
        <v>#REF!</v>
      </c>
      <c r="T653" s="82"/>
      <c r="U653" s="82"/>
      <c r="V653" s="82"/>
    </row>
    <row r="654" spans="3:22" ht="16.5" thickTop="1" thickBot="1" x14ac:dyDescent="0.3">
      <c r="C654" s="42" t="str">
        <f>IFERROR(INDEX(Jogos!A:A,MATCH(J654,Jogos!$J:$J,0)),"-")</f>
        <v>-</v>
      </c>
      <c r="D654" s="55" t="str">
        <f>IFERROR(INDEX('HT(Home) %'!M:M,MATCH(J654,'HT(Home) %'!$A:$A,0)),"-")</f>
        <v>-</v>
      </c>
      <c r="E654" s="55" t="str">
        <f>IFERROR(INDEX('HT(Home) %'!K:K,MATCH(J654,'HT(Home) %'!$A:$A,0)),"-")</f>
        <v>-</v>
      </c>
      <c r="F654" s="42">
        <f t="shared" si="20"/>
        <v>0</v>
      </c>
      <c r="G654" s="42" t="str">
        <f>IFERROR(INDEX(Matches!$N:$N,MATCH(J654,Matches!$B:$B,0)),"-")</f>
        <v>-</v>
      </c>
      <c r="H654" s="42" t="str">
        <f>IFERROR(INDEX(Matches!$O:$O,MATCH(J654,Matches!$B:$B,0)),"-")</f>
        <v>-</v>
      </c>
      <c r="I654" s="42" t="str">
        <f>IFERROR(INDEX(Matches!$P:$P,MATCH(J654,Matches!$B:$B,0)),"-")</f>
        <v>-</v>
      </c>
      <c r="J654" s="42" t="e">
        <f>INDEX(Jogos[[#This Row],[Column1]],1.8)</f>
        <v>#VALUE!</v>
      </c>
      <c r="K654" s="61" t="e">
        <f>INDEX(Jogos[[#This Row],[2]],1.8)</f>
        <v>#VALUE!</v>
      </c>
      <c r="L654" s="42" t="e">
        <f>INDEX(Jogos[[#This Row],[3]],1.8)</f>
        <v>#VALUE!</v>
      </c>
      <c r="M654" s="42" t="str">
        <f>IFERROR(INDEX(Matches!$W:$W,MATCH(L654,Matches!$B:$B,0)),"-")</f>
        <v>-</v>
      </c>
      <c r="N654" s="42" t="str">
        <f>IFERROR(INDEX(Matches!$X:$X,MATCH(L654,Matches!$B:$B,0)),"-")</f>
        <v>-</v>
      </c>
      <c r="O654" s="42" t="str">
        <f>IFERROR(INDEX(Matches!$Y:$Y,MATCH(L654,Matches!$B:$B,0)),"-")</f>
        <v>-</v>
      </c>
      <c r="P654" s="42">
        <f t="shared" si="21"/>
        <v>0</v>
      </c>
      <c r="Q654" s="55" t="str">
        <f>IFERROR(INDEX('HT(Away) %'!K:K,MATCH(L654,'HT(Away) %'!$A:$A,0)),"-")</f>
        <v>-</v>
      </c>
      <c r="R654" s="55" t="str">
        <f>IFERROR(INDEX('HT(Away) %'!M:M,MATCH(L654,'HT(Away) %'!$A:$A,0)),"-")</f>
        <v>-</v>
      </c>
      <c r="S654" s="82" t="e">
        <f>IF(#REF! = "-", "-",IF(#REF! &gt;#REF!, "Casa Vence", IF(#REF! &lt;#REF!, "Fora Vence", "Jogo Parelho")))</f>
        <v>#REF!</v>
      </c>
      <c r="T654" s="82"/>
      <c r="U654" s="82"/>
      <c r="V654" s="82"/>
    </row>
    <row r="655" spans="3:22" ht="16.5" thickTop="1" thickBot="1" x14ac:dyDescent="0.3">
      <c r="C655" s="42" t="str">
        <f>IFERROR(INDEX(Jogos!A:A,MATCH(J655,Jogos!$J:$J,0)),"-")</f>
        <v>-</v>
      </c>
      <c r="D655" s="55" t="str">
        <f>IFERROR(INDEX('HT(Home) %'!M:M,MATCH(J655,'HT(Home) %'!$A:$A,0)),"-")</f>
        <v>-</v>
      </c>
      <c r="E655" s="55" t="str">
        <f>IFERROR(INDEX('HT(Home) %'!K:K,MATCH(J655,'HT(Home) %'!$A:$A,0)),"-")</f>
        <v>-</v>
      </c>
      <c r="F655" s="42">
        <f t="shared" si="20"/>
        <v>0</v>
      </c>
      <c r="G655" s="42" t="str">
        <f>IFERROR(INDEX(Matches!$N:$N,MATCH(J655,Matches!$B:$B,0)),"-")</f>
        <v>-</v>
      </c>
      <c r="H655" s="42" t="str">
        <f>IFERROR(INDEX(Matches!$O:$O,MATCH(J655,Matches!$B:$B,0)),"-")</f>
        <v>-</v>
      </c>
      <c r="I655" s="42" t="str">
        <f>IFERROR(INDEX(Matches!$P:$P,MATCH(J655,Matches!$B:$B,0)),"-")</f>
        <v>-</v>
      </c>
      <c r="J655" s="42" t="e">
        <f>INDEX(Jogos[[#This Row],[Column1]],1.8)</f>
        <v>#VALUE!</v>
      </c>
      <c r="K655" s="61" t="e">
        <f>INDEX(Jogos[[#This Row],[2]],1.8)</f>
        <v>#VALUE!</v>
      </c>
      <c r="L655" s="42" t="e">
        <f>INDEX(Jogos[[#This Row],[3]],1.8)</f>
        <v>#VALUE!</v>
      </c>
      <c r="M655" s="42" t="str">
        <f>IFERROR(INDEX(Matches!$W:$W,MATCH(L655,Matches!$B:$B,0)),"-")</f>
        <v>-</v>
      </c>
      <c r="N655" s="42" t="str">
        <f>IFERROR(INDEX(Matches!$X:$X,MATCH(L655,Matches!$B:$B,0)),"-")</f>
        <v>-</v>
      </c>
      <c r="O655" s="42" t="str">
        <f>IFERROR(INDEX(Matches!$Y:$Y,MATCH(L655,Matches!$B:$B,0)),"-")</f>
        <v>-</v>
      </c>
      <c r="P655" s="42">
        <f t="shared" si="21"/>
        <v>0</v>
      </c>
      <c r="Q655" s="55" t="str">
        <f>IFERROR(INDEX('HT(Away) %'!K:K,MATCH(L655,'HT(Away) %'!$A:$A,0)),"-")</f>
        <v>-</v>
      </c>
      <c r="R655" s="55" t="str">
        <f>IFERROR(INDEX('HT(Away) %'!M:M,MATCH(L655,'HT(Away) %'!$A:$A,0)),"-")</f>
        <v>-</v>
      </c>
      <c r="S655" s="82" t="e">
        <f>IF(#REF! = "-", "-",IF(#REF! &gt;#REF!, "Casa Vence", IF(#REF! &lt;#REF!, "Fora Vence", "Jogo Parelho")))</f>
        <v>#REF!</v>
      </c>
      <c r="T655" s="82"/>
      <c r="U655" s="82"/>
      <c r="V655" s="82"/>
    </row>
    <row r="656" spans="3:22" ht="16.5" thickTop="1" thickBot="1" x14ac:dyDescent="0.3">
      <c r="C656" s="42" t="str">
        <f>IFERROR(INDEX(Jogos!A:A,MATCH(J656,Jogos!$J:$J,0)),"-")</f>
        <v>-</v>
      </c>
      <c r="D656" s="55" t="str">
        <f>IFERROR(INDEX('HT(Home) %'!M:M,MATCH(J656,'HT(Home) %'!$A:$A,0)),"-")</f>
        <v>-</v>
      </c>
      <c r="E656" s="55" t="str">
        <f>IFERROR(INDEX('HT(Home) %'!K:K,MATCH(J656,'HT(Home) %'!$A:$A,0)),"-")</f>
        <v>-</v>
      </c>
      <c r="F656" s="42">
        <f t="shared" si="20"/>
        <v>0</v>
      </c>
      <c r="G656" s="42" t="str">
        <f>IFERROR(INDEX(Matches!$N:$N,MATCH(J656,Matches!$B:$B,0)),"-")</f>
        <v>-</v>
      </c>
      <c r="H656" s="42" t="str">
        <f>IFERROR(INDEX(Matches!$O:$O,MATCH(J656,Matches!$B:$B,0)),"-")</f>
        <v>-</v>
      </c>
      <c r="I656" s="42" t="str">
        <f>IFERROR(INDEX(Matches!$P:$P,MATCH(J656,Matches!$B:$B,0)),"-")</f>
        <v>-</v>
      </c>
      <c r="J656" s="42" t="e">
        <f>INDEX(Jogos[[#This Row],[Column1]],1.8)</f>
        <v>#VALUE!</v>
      </c>
      <c r="K656" s="61" t="e">
        <f>INDEX(Jogos[[#This Row],[2]],1.8)</f>
        <v>#VALUE!</v>
      </c>
      <c r="L656" s="42" t="e">
        <f>INDEX(Jogos[[#This Row],[3]],1.8)</f>
        <v>#VALUE!</v>
      </c>
      <c r="M656" s="42" t="str">
        <f>IFERROR(INDEX(Matches!$W:$W,MATCH(L656,Matches!$B:$B,0)),"-")</f>
        <v>-</v>
      </c>
      <c r="N656" s="42" t="str">
        <f>IFERROR(INDEX(Matches!$X:$X,MATCH(L656,Matches!$B:$B,0)),"-")</f>
        <v>-</v>
      </c>
      <c r="O656" s="42" t="str">
        <f>IFERROR(INDEX(Matches!$Y:$Y,MATCH(L656,Matches!$B:$B,0)),"-")</f>
        <v>-</v>
      </c>
      <c r="P656" s="42">
        <f t="shared" si="21"/>
        <v>0</v>
      </c>
      <c r="Q656" s="55" t="str">
        <f>IFERROR(INDEX('HT(Away) %'!K:K,MATCH(L656,'HT(Away) %'!$A:$A,0)),"-")</f>
        <v>-</v>
      </c>
      <c r="R656" s="55" t="str">
        <f>IFERROR(INDEX('HT(Away) %'!M:M,MATCH(L656,'HT(Away) %'!$A:$A,0)),"-")</f>
        <v>-</v>
      </c>
      <c r="S656" s="82" t="e">
        <f>IF(#REF! = "-", "-",IF(#REF! &gt;#REF!, "Casa Vence", IF(#REF! &lt;#REF!, "Fora Vence", "Jogo Parelho")))</f>
        <v>#REF!</v>
      </c>
      <c r="T656" s="82"/>
      <c r="U656" s="82"/>
      <c r="V656" s="82"/>
    </row>
    <row r="657" spans="3:22" ht="16.5" thickTop="1" thickBot="1" x14ac:dyDescent="0.3">
      <c r="C657" s="42" t="str">
        <f>IFERROR(INDEX(Jogos!A:A,MATCH(J657,Jogos!$J:$J,0)),"-")</f>
        <v>-</v>
      </c>
      <c r="D657" s="55" t="str">
        <f>IFERROR(INDEX('HT(Home) %'!M:M,MATCH(J657,'HT(Home) %'!$A:$A,0)),"-")</f>
        <v>-</v>
      </c>
      <c r="E657" s="55" t="str">
        <f>IFERROR(INDEX('HT(Home) %'!K:K,MATCH(J657,'HT(Home) %'!$A:$A,0)),"-")</f>
        <v>-</v>
      </c>
      <c r="F657" s="42">
        <f t="shared" si="20"/>
        <v>0</v>
      </c>
      <c r="G657" s="42" t="str">
        <f>IFERROR(INDEX(Matches!$N:$N,MATCH(J657,Matches!$B:$B,0)),"-")</f>
        <v>-</v>
      </c>
      <c r="H657" s="42" t="str">
        <f>IFERROR(INDEX(Matches!$O:$O,MATCH(J657,Matches!$B:$B,0)),"-")</f>
        <v>-</v>
      </c>
      <c r="I657" s="42" t="str">
        <f>IFERROR(INDEX(Matches!$P:$P,MATCH(J657,Matches!$B:$B,0)),"-")</f>
        <v>-</v>
      </c>
      <c r="J657" s="42" t="e">
        <f>INDEX(Jogos[[#This Row],[Column1]],1.8)</f>
        <v>#VALUE!</v>
      </c>
      <c r="K657" s="61" t="e">
        <f>INDEX(Jogos[[#This Row],[2]],1.8)</f>
        <v>#VALUE!</v>
      </c>
      <c r="L657" s="42" t="e">
        <f>INDEX(Jogos[[#This Row],[3]],1.8)</f>
        <v>#VALUE!</v>
      </c>
      <c r="M657" s="42" t="str">
        <f>IFERROR(INDEX(Matches!$W:$W,MATCH(L657,Matches!$B:$B,0)),"-")</f>
        <v>-</v>
      </c>
      <c r="N657" s="42" t="str">
        <f>IFERROR(INDEX(Matches!$X:$X,MATCH(L657,Matches!$B:$B,0)),"-")</f>
        <v>-</v>
      </c>
      <c r="O657" s="42" t="str">
        <f>IFERROR(INDEX(Matches!$Y:$Y,MATCH(L657,Matches!$B:$B,0)),"-")</f>
        <v>-</v>
      </c>
      <c r="P657" s="42">
        <f t="shared" si="21"/>
        <v>0</v>
      </c>
      <c r="Q657" s="55" t="str">
        <f>IFERROR(INDEX('HT(Away) %'!K:K,MATCH(L657,'HT(Away) %'!$A:$A,0)),"-")</f>
        <v>-</v>
      </c>
      <c r="R657" s="55" t="str">
        <f>IFERROR(INDEX('HT(Away) %'!M:M,MATCH(L657,'HT(Away) %'!$A:$A,0)),"-")</f>
        <v>-</v>
      </c>
      <c r="S657" s="82" t="e">
        <f>IF(#REF! = "-", "-",IF(#REF! &gt;#REF!, "Casa Vence", IF(#REF! &lt;#REF!, "Fora Vence", "Jogo Parelho")))</f>
        <v>#REF!</v>
      </c>
      <c r="T657" s="82"/>
      <c r="U657" s="82"/>
      <c r="V657" s="82"/>
    </row>
    <row r="658" spans="3:22" ht="16.5" thickTop="1" thickBot="1" x14ac:dyDescent="0.3">
      <c r="C658" s="42" t="str">
        <f>IFERROR(INDEX(Jogos!A:A,MATCH(J658,Jogos!$J:$J,0)),"-")</f>
        <v>-</v>
      </c>
      <c r="D658" s="55" t="str">
        <f>IFERROR(INDEX('HT(Home) %'!M:M,MATCH(J658,'HT(Home) %'!$A:$A,0)),"-")</f>
        <v>-</v>
      </c>
      <c r="E658" s="55" t="str">
        <f>IFERROR(INDEX('HT(Home) %'!K:K,MATCH(J658,'HT(Home) %'!$A:$A,0)),"-")</f>
        <v>-</v>
      </c>
      <c r="F658" s="42">
        <f t="shared" si="20"/>
        <v>0</v>
      </c>
      <c r="G658" s="42" t="str">
        <f>IFERROR(INDEX(Matches!$N:$N,MATCH(J658,Matches!$B:$B,0)),"-")</f>
        <v>-</v>
      </c>
      <c r="H658" s="42" t="str">
        <f>IFERROR(INDEX(Matches!$O:$O,MATCH(J658,Matches!$B:$B,0)),"-")</f>
        <v>-</v>
      </c>
      <c r="I658" s="42" t="str">
        <f>IFERROR(INDEX(Matches!$P:$P,MATCH(J658,Matches!$B:$B,0)),"-")</f>
        <v>-</v>
      </c>
      <c r="J658" s="42" t="e">
        <f>INDEX(Jogos[[#This Row],[Column1]],1.8)</f>
        <v>#VALUE!</v>
      </c>
      <c r="K658" s="61" t="e">
        <f>INDEX(Jogos[[#This Row],[2]],1.8)</f>
        <v>#VALUE!</v>
      </c>
      <c r="L658" s="42" t="e">
        <f>INDEX(Jogos[[#This Row],[3]],1.8)</f>
        <v>#VALUE!</v>
      </c>
      <c r="M658" s="42" t="str">
        <f>IFERROR(INDEX(Matches!$W:$W,MATCH(L658,Matches!$B:$B,0)),"-")</f>
        <v>-</v>
      </c>
      <c r="N658" s="42" t="str">
        <f>IFERROR(INDEX(Matches!$X:$X,MATCH(L658,Matches!$B:$B,0)),"-")</f>
        <v>-</v>
      </c>
      <c r="O658" s="42" t="str">
        <f>IFERROR(INDEX(Matches!$Y:$Y,MATCH(L658,Matches!$B:$B,0)),"-")</f>
        <v>-</v>
      </c>
      <c r="P658" s="42">
        <f t="shared" si="21"/>
        <v>0</v>
      </c>
      <c r="Q658" s="55" t="str">
        <f>IFERROR(INDEX('HT(Away) %'!K:K,MATCH(L658,'HT(Away) %'!$A:$A,0)),"-")</f>
        <v>-</v>
      </c>
      <c r="R658" s="55" t="str">
        <f>IFERROR(INDEX('HT(Away) %'!M:M,MATCH(L658,'HT(Away) %'!$A:$A,0)),"-")</f>
        <v>-</v>
      </c>
      <c r="S658" s="82" t="e">
        <f>IF(#REF! = "-", "-",IF(#REF! &gt;#REF!, "Casa Vence", IF(#REF! &lt;#REF!, "Fora Vence", "Jogo Parelho")))</f>
        <v>#REF!</v>
      </c>
      <c r="T658" s="82"/>
      <c r="U658" s="82"/>
      <c r="V658" s="82"/>
    </row>
    <row r="659" spans="3:22" ht="16.5" thickTop="1" thickBot="1" x14ac:dyDescent="0.3">
      <c r="C659" s="42" t="str">
        <f>IFERROR(INDEX(Jogos!A:A,MATCH(J659,Jogos!$J:$J,0)),"-")</f>
        <v>-</v>
      </c>
      <c r="D659" s="55" t="str">
        <f>IFERROR(INDEX('HT(Home) %'!M:M,MATCH(J659,'HT(Home) %'!$A:$A,0)),"-")</f>
        <v>-</v>
      </c>
      <c r="E659" s="55" t="str">
        <f>IFERROR(INDEX('HT(Home) %'!K:K,MATCH(J659,'HT(Home) %'!$A:$A,0)),"-")</f>
        <v>-</v>
      </c>
      <c r="F659" s="42">
        <f t="shared" si="20"/>
        <v>0</v>
      </c>
      <c r="G659" s="42" t="str">
        <f>IFERROR(INDEX(Matches!$N:$N,MATCH(J659,Matches!$B:$B,0)),"-")</f>
        <v>-</v>
      </c>
      <c r="H659" s="42" t="str">
        <f>IFERROR(INDEX(Matches!$O:$O,MATCH(J659,Matches!$B:$B,0)),"-")</f>
        <v>-</v>
      </c>
      <c r="I659" s="42" t="str">
        <f>IFERROR(INDEX(Matches!$P:$P,MATCH(J659,Matches!$B:$B,0)),"-")</f>
        <v>-</v>
      </c>
      <c r="J659" s="42" t="e">
        <f>INDEX(Jogos[[#This Row],[Column1]],1.8)</f>
        <v>#VALUE!</v>
      </c>
      <c r="K659" s="61" t="e">
        <f>INDEX(Jogos[[#This Row],[2]],1.8)</f>
        <v>#VALUE!</v>
      </c>
      <c r="L659" s="42" t="e">
        <f>INDEX(Jogos[[#This Row],[3]],1.8)</f>
        <v>#VALUE!</v>
      </c>
      <c r="M659" s="42" t="str">
        <f>IFERROR(INDEX(Matches!$W:$W,MATCH(L659,Matches!$B:$B,0)),"-")</f>
        <v>-</v>
      </c>
      <c r="N659" s="42" t="str">
        <f>IFERROR(INDEX(Matches!$X:$X,MATCH(L659,Matches!$B:$B,0)),"-")</f>
        <v>-</v>
      </c>
      <c r="O659" s="42" t="str">
        <f>IFERROR(INDEX(Matches!$Y:$Y,MATCH(L659,Matches!$B:$B,0)),"-")</f>
        <v>-</v>
      </c>
      <c r="P659" s="42">
        <f t="shared" si="21"/>
        <v>0</v>
      </c>
      <c r="Q659" s="55" t="str">
        <f>IFERROR(INDEX('HT(Away) %'!K:K,MATCH(L659,'HT(Away) %'!$A:$A,0)),"-")</f>
        <v>-</v>
      </c>
      <c r="R659" s="55" t="str">
        <f>IFERROR(INDEX('HT(Away) %'!M:M,MATCH(L659,'HT(Away) %'!$A:$A,0)),"-")</f>
        <v>-</v>
      </c>
      <c r="S659" s="82" t="e">
        <f>IF(#REF! = "-", "-",IF(#REF! &gt;#REF!, "Casa Vence", IF(#REF! &lt;#REF!, "Fora Vence", "Jogo Parelho")))</f>
        <v>#REF!</v>
      </c>
      <c r="T659" s="82"/>
      <c r="U659" s="82"/>
      <c r="V659" s="82"/>
    </row>
    <row r="660" spans="3:22" ht="16.5" thickTop="1" thickBot="1" x14ac:dyDescent="0.3">
      <c r="C660" s="42" t="str">
        <f>IFERROR(INDEX(Jogos!A:A,MATCH(J660,Jogos!$J:$J,0)),"-")</f>
        <v>-</v>
      </c>
      <c r="D660" s="55" t="str">
        <f>IFERROR(INDEX('HT(Home) %'!M:M,MATCH(J660,'HT(Home) %'!$A:$A,0)),"-")</f>
        <v>-</v>
      </c>
      <c r="E660" s="55" t="str">
        <f>IFERROR(INDEX('HT(Home) %'!K:K,MATCH(J660,'HT(Home) %'!$A:$A,0)),"-")</f>
        <v>-</v>
      </c>
      <c r="F660" s="42">
        <f t="shared" si="20"/>
        <v>0</v>
      </c>
      <c r="G660" s="42" t="str">
        <f>IFERROR(INDEX(Matches!$N:$N,MATCH(J660,Matches!$B:$B,0)),"-")</f>
        <v>-</v>
      </c>
      <c r="H660" s="42" t="str">
        <f>IFERROR(INDEX(Matches!$O:$O,MATCH(J660,Matches!$B:$B,0)),"-")</f>
        <v>-</v>
      </c>
      <c r="I660" s="42" t="str">
        <f>IFERROR(INDEX(Matches!$P:$P,MATCH(J660,Matches!$B:$B,0)),"-")</f>
        <v>-</v>
      </c>
      <c r="J660" s="42" t="e">
        <f>INDEX(Jogos[[#This Row],[Column1]],1.8)</f>
        <v>#VALUE!</v>
      </c>
      <c r="K660" s="61" t="e">
        <f>INDEX(Jogos[[#This Row],[2]],1.8)</f>
        <v>#VALUE!</v>
      </c>
      <c r="L660" s="42" t="e">
        <f>INDEX(Jogos[[#This Row],[3]],1.8)</f>
        <v>#VALUE!</v>
      </c>
      <c r="M660" s="42" t="str">
        <f>IFERROR(INDEX(Matches!$W:$W,MATCH(L660,Matches!$B:$B,0)),"-")</f>
        <v>-</v>
      </c>
      <c r="N660" s="42" t="str">
        <f>IFERROR(INDEX(Matches!$X:$X,MATCH(L660,Matches!$B:$B,0)),"-")</f>
        <v>-</v>
      </c>
      <c r="O660" s="42" t="str">
        <f>IFERROR(INDEX(Matches!$Y:$Y,MATCH(L660,Matches!$B:$B,0)),"-")</f>
        <v>-</v>
      </c>
      <c r="P660" s="42">
        <f t="shared" si="21"/>
        <v>0</v>
      </c>
      <c r="Q660" s="55" t="str">
        <f>IFERROR(INDEX('HT(Away) %'!K:K,MATCH(L660,'HT(Away) %'!$A:$A,0)),"-")</f>
        <v>-</v>
      </c>
      <c r="R660" s="55" t="str">
        <f>IFERROR(INDEX('HT(Away) %'!M:M,MATCH(L660,'HT(Away) %'!$A:$A,0)),"-")</f>
        <v>-</v>
      </c>
      <c r="S660" s="82" t="e">
        <f>IF(#REF! = "-", "-",IF(#REF! &gt;#REF!, "Casa Vence", IF(#REF! &lt;#REF!, "Fora Vence", "Jogo Parelho")))</f>
        <v>#REF!</v>
      </c>
      <c r="T660" s="82"/>
      <c r="U660" s="82"/>
      <c r="V660" s="82"/>
    </row>
    <row r="661" spans="3:22" ht="16.5" thickTop="1" thickBot="1" x14ac:dyDescent="0.3">
      <c r="C661" s="42" t="str">
        <f>IFERROR(INDEX(Jogos!A:A,MATCH(J661,Jogos!$J:$J,0)),"-")</f>
        <v>-</v>
      </c>
      <c r="D661" s="55" t="str">
        <f>IFERROR(INDEX('HT(Home) %'!M:M,MATCH(J661,'HT(Home) %'!$A:$A,0)),"-")</f>
        <v>-</v>
      </c>
      <c r="E661" s="55" t="str">
        <f>IFERROR(INDEX('HT(Home) %'!K:K,MATCH(J661,'HT(Home) %'!$A:$A,0)),"-")</f>
        <v>-</v>
      </c>
      <c r="F661" s="42">
        <f t="shared" si="20"/>
        <v>0</v>
      </c>
      <c r="G661" s="42" t="str">
        <f>IFERROR(INDEX(Matches!$N:$N,MATCH(J661,Matches!$B:$B,0)),"-")</f>
        <v>-</v>
      </c>
      <c r="H661" s="42" t="str">
        <f>IFERROR(INDEX(Matches!$O:$O,MATCH(J661,Matches!$B:$B,0)),"-")</f>
        <v>-</v>
      </c>
      <c r="I661" s="42" t="str">
        <f>IFERROR(INDEX(Matches!$P:$P,MATCH(J661,Matches!$B:$B,0)),"-")</f>
        <v>-</v>
      </c>
      <c r="J661" s="42" t="e">
        <f>INDEX(Jogos[[#This Row],[Column1]],1.8)</f>
        <v>#VALUE!</v>
      </c>
      <c r="K661" s="61" t="e">
        <f>INDEX(Jogos[[#This Row],[2]],1.8)</f>
        <v>#VALUE!</v>
      </c>
      <c r="L661" s="42" t="e">
        <f>INDEX(Jogos[[#This Row],[3]],1.8)</f>
        <v>#VALUE!</v>
      </c>
      <c r="M661" s="42" t="str">
        <f>IFERROR(INDEX(Matches!$W:$W,MATCH(L661,Matches!$B:$B,0)),"-")</f>
        <v>-</v>
      </c>
      <c r="N661" s="42" t="str">
        <f>IFERROR(INDEX(Matches!$X:$X,MATCH(L661,Matches!$B:$B,0)),"-")</f>
        <v>-</v>
      </c>
      <c r="O661" s="42" t="str">
        <f>IFERROR(INDEX(Matches!$Y:$Y,MATCH(L661,Matches!$B:$B,0)),"-")</f>
        <v>-</v>
      </c>
      <c r="P661" s="42">
        <f t="shared" si="21"/>
        <v>0</v>
      </c>
      <c r="Q661" s="55" t="str">
        <f>IFERROR(INDEX('HT(Away) %'!K:K,MATCH(L661,'HT(Away) %'!$A:$A,0)),"-")</f>
        <v>-</v>
      </c>
      <c r="R661" s="55" t="str">
        <f>IFERROR(INDEX('HT(Away) %'!M:M,MATCH(L661,'HT(Away) %'!$A:$A,0)),"-")</f>
        <v>-</v>
      </c>
      <c r="S661" s="82" t="e">
        <f>IF(#REF! = "-", "-",IF(#REF! &gt;#REF!, "Casa Vence", IF(#REF! &lt;#REF!, "Fora Vence", "Jogo Parelho")))</f>
        <v>#REF!</v>
      </c>
      <c r="T661" s="82"/>
      <c r="U661" s="82"/>
      <c r="V661" s="82"/>
    </row>
    <row r="662" spans="3:22" ht="16.5" thickTop="1" thickBot="1" x14ac:dyDescent="0.3">
      <c r="C662" s="42" t="str">
        <f>IFERROR(INDEX(Jogos!A:A,MATCH(J662,Jogos!$J:$J,0)),"-")</f>
        <v>-</v>
      </c>
      <c r="D662" s="55" t="str">
        <f>IFERROR(INDEX('HT(Home) %'!M:M,MATCH(J662,'HT(Home) %'!$A:$A,0)),"-")</f>
        <v>-</v>
      </c>
      <c r="E662" s="55" t="str">
        <f>IFERROR(INDEX('HT(Home) %'!K:K,MATCH(J662,'HT(Home) %'!$A:$A,0)),"-")</f>
        <v>-</v>
      </c>
      <c r="F662" s="42">
        <f t="shared" si="20"/>
        <v>0</v>
      </c>
      <c r="G662" s="42" t="str">
        <f>IFERROR(INDEX(Matches!$N:$N,MATCH(J662,Matches!$B:$B,0)),"-")</f>
        <v>-</v>
      </c>
      <c r="H662" s="42" t="str">
        <f>IFERROR(INDEX(Matches!$O:$O,MATCH(J662,Matches!$B:$B,0)),"-")</f>
        <v>-</v>
      </c>
      <c r="I662" s="42" t="str">
        <f>IFERROR(INDEX(Matches!$P:$P,MATCH(J662,Matches!$B:$B,0)),"-")</f>
        <v>-</v>
      </c>
      <c r="J662" s="42" t="e">
        <f>INDEX(Jogos[[#This Row],[Column1]],1.8)</f>
        <v>#VALUE!</v>
      </c>
      <c r="K662" s="61" t="e">
        <f>INDEX(Jogos[[#This Row],[2]],1.8)</f>
        <v>#VALUE!</v>
      </c>
      <c r="L662" s="42" t="e">
        <f>INDEX(Jogos[[#This Row],[3]],1.8)</f>
        <v>#VALUE!</v>
      </c>
      <c r="M662" s="42" t="str">
        <f>IFERROR(INDEX(Matches!$W:$W,MATCH(L662,Matches!$B:$B,0)),"-")</f>
        <v>-</v>
      </c>
      <c r="N662" s="42" t="str">
        <f>IFERROR(INDEX(Matches!$X:$X,MATCH(L662,Matches!$B:$B,0)),"-")</f>
        <v>-</v>
      </c>
      <c r="O662" s="42" t="str">
        <f>IFERROR(INDEX(Matches!$Y:$Y,MATCH(L662,Matches!$B:$B,0)),"-")</f>
        <v>-</v>
      </c>
      <c r="P662" s="42">
        <f t="shared" si="21"/>
        <v>0</v>
      </c>
      <c r="Q662" s="55" t="str">
        <f>IFERROR(INDEX('HT(Away) %'!K:K,MATCH(L662,'HT(Away) %'!$A:$A,0)),"-")</f>
        <v>-</v>
      </c>
      <c r="R662" s="55" t="str">
        <f>IFERROR(INDEX('HT(Away) %'!M:M,MATCH(L662,'HT(Away) %'!$A:$A,0)),"-")</f>
        <v>-</v>
      </c>
      <c r="S662" s="82" t="e">
        <f>IF(#REF! = "-", "-",IF(#REF! &gt;#REF!, "Casa Vence", IF(#REF! &lt;#REF!, "Fora Vence", "Jogo Parelho")))</f>
        <v>#REF!</v>
      </c>
      <c r="T662" s="82"/>
      <c r="U662" s="82"/>
      <c r="V662" s="82"/>
    </row>
    <row r="663" spans="3:22" ht="16.5" thickTop="1" thickBot="1" x14ac:dyDescent="0.3">
      <c r="C663" s="42" t="str">
        <f>IFERROR(INDEX(Jogos!A:A,MATCH(J663,Jogos!$J:$J,0)),"-")</f>
        <v>-</v>
      </c>
      <c r="D663" s="55" t="str">
        <f>IFERROR(INDEX('HT(Home) %'!M:M,MATCH(J663,'HT(Home) %'!$A:$A,0)),"-")</f>
        <v>-</v>
      </c>
      <c r="E663" s="55" t="str">
        <f>IFERROR(INDEX('HT(Home) %'!K:K,MATCH(J663,'HT(Home) %'!$A:$A,0)),"-")</f>
        <v>-</v>
      </c>
      <c r="F663" s="42">
        <f t="shared" si="20"/>
        <v>0</v>
      </c>
      <c r="G663" s="42" t="str">
        <f>IFERROR(INDEX(Matches!$N:$N,MATCH(J663,Matches!$B:$B,0)),"-")</f>
        <v>-</v>
      </c>
      <c r="H663" s="42" t="str">
        <f>IFERROR(INDEX(Matches!$O:$O,MATCH(J663,Matches!$B:$B,0)),"-")</f>
        <v>-</v>
      </c>
      <c r="I663" s="42" t="str">
        <f>IFERROR(INDEX(Matches!$P:$P,MATCH(J663,Matches!$B:$B,0)),"-")</f>
        <v>-</v>
      </c>
      <c r="J663" s="42" t="e">
        <f>INDEX(Jogos[[#This Row],[Column1]],1.8)</f>
        <v>#VALUE!</v>
      </c>
      <c r="K663" s="61" t="e">
        <f>INDEX(Jogos[[#This Row],[2]],1.8)</f>
        <v>#VALUE!</v>
      </c>
      <c r="L663" s="42" t="e">
        <f>INDEX(Jogos[[#This Row],[3]],1.8)</f>
        <v>#VALUE!</v>
      </c>
      <c r="M663" s="42" t="str">
        <f>IFERROR(INDEX(Matches!$W:$W,MATCH(L663,Matches!$B:$B,0)),"-")</f>
        <v>-</v>
      </c>
      <c r="N663" s="42" t="str">
        <f>IFERROR(INDEX(Matches!$X:$X,MATCH(L663,Matches!$B:$B,0)),"-")</f>
        <v>-</v>
      </c>
      <c r="O663" s="42" t="str">
        <f>IFERROR(INDEX(Matches!$Y:$Y,MATCH(L663,Matches!$B:$B,0)),"-")</f>
        <v>-</v>
      </c>
      <c r="P663" s="42">
        <f t="shared" si="21"/>
        <v>0</v>
      </c>
      <c r="Q663" s="55" t="str">
        <f>IFERROR(INDEX('HT(Away) %'!K:K,MATCH(L663,'HT(Away) %'!$A:$A,0)),"-")</f>
        <v>-</v>
      </c>
      <c r="R663" s="55" t="str">
        <f>IFERROR(INDEX('HT(Away) %'!M:M,MATCH(L663,'HT(Away) %'!$A:$A,0)),"-")</f>
        <v>-</v>
      </c>
      <c r="S663" s="82" t="e">
        <f>IF(#REF! = "-", "-",IF(#REF! &gt;#REF!, "Casa Vence", IF(#REF! &lt;#REF!, "Fora Vence", "Jogo Parelho")))</f>
        <v>#REF!</v>
      </c>
      <c r="T663" s="82"/>
      <c r="U663" s="82"/>
      <c r="V663" s="82"/>
    </row>
    <row r="664" spans="3:22" ht="16.5" thickTop="1" thickBot="1" x14ac:dyDescent="0.3">
      <c r="C664" s="42" t="str">
        <f>IFERROR(INDEX(Jogos!A:A,MATCH(J664,Jogos!$J:$J,0)),"-")</f>
        <v>-</v>
      </c>
      <c r="D664" s="55" t="str">
        <f>IFERROR(INDEX('HT(Home) %'!M:M,MATCH(J664,'HT(Home) %'!$A:$A,0)),"-")</f>
        <v>-</v>
      </c>
      <c r="E664" s="55" t="str">
        <f>IFERROR(INDEX('HT(Home) %'!K:K,MATCH(J664,'HT(Home) %'!$A:$A,0)),"-")</f>
        <v>-</v>
      </c>
      <c r="F664" s="42">
        <f t="shared" si="20"/>
        <v>0</v>
      </c>
      <c r="G664" s="42" t="str">
        <f>IFERROR(INDEX(Matches!$N:$N,MATCH(J664,Matches!$B:$B,0)),"-")</f>
        <v>-</v>
      </c>
      <c r="H664" s="42" t="str">
        <f>IFERROR(INDEX(Matches!$O:$O,MATCH(J664,Matches!$B:$B,0)),"-")</f>
        <v>-</v>
      </c>
      <c r="I664" s="42" t="str">
        <f>IFERROR(INDEX(Matches!$P:$P,MATCH(J664,Matches!$B:$B,0)),"-")</f>
        <v>-</v>
      </c>
      <c r="J664" s="42" t="e">
        <f>INDEX(Jogos[[#This Row],[Column1]],1.8)</f>
        <v>#VALUE!</v>
      </c>
      <c r="K664" s="61" t="e">
        <f>INDEX(Jogos[[#This Row],[2]],1.8)</f>
        <v>#VALUE!</v>
      </c>
      <c r="L664" s="42" t="e">
        <f>INDEX(Jogos[[#This Row],[3]],1.8)</f>
        <v>#VALUE!</v>
      </c>
      <c r="M664" s="42" t="str">
        <f>IFERROR(INDEX(Matches!$W:$W,MATCH(L664,Matches!$B:$B,0)),"-")</f>
        <v>-</v>
      </c>
      <c r="N664" s="42" t="str">
        <f>IFERROR(INDEX(Matches!$X:$X,MATCH(L664,Matches!$B:$B,0)),"-")</f>
        <v>-</v>
      </c>
      <c r="O664" s="42" t="str">
        <f>IFERROR(INDEX(Matches!$Y:$Y,MATCH(L664,Matches!$B:$B,0)),"-")</f>
        <v>-</v>
      </c>
      <c r="P664" s="42">
        <f t="shared" si="21"/>
        <v>0</v>
      </c>
      <c r="Q664" s="55" t="str">
        <f>IFERROR(INDEX('HT(Away) %'!K:K,MATCH(L664,'HT(Away) %'!$A:$A,0)),"-")</f>
        <v>-</v>
      </c>
      <c r="R664" s="55" t="str">
        <f>IFERROR(INDEX('HT(Away) %'!M:M,MATCH(L664,'HT(Away) %'!$A:$A,0)),"-")</f>
        <v>-</v>
      </c>
      <c r="S664" s="82" t="e">
        <f>IF(#REF! = "-", "-",IF(#REF! &gt;#REF!, "Casa Vence", IF(#REF! &lt;#REF!, "Fora Vence", "Jogo Parelho")))</f>
        <v>#REF!</v>
      </c>
      <c r="T664" s="82"/>
      <c r="U664" s="82"/>
      <c r="V664" s="82"/>
    </row>
    <row r="665" spans="3:22" ht="16.5" thickTop="1" thickBot="1" x14ac:dyDescent="0.3">
      <c r="C665" s="42" t="str">
        <f>IFERROR(INDEX(Jogos!A:A,MATCH(J665,Jogos!$J:$J,0)),"-")</f>
        <v>-</v>
      </c>
      <c r="D665" s="55" t="str">
        <f>IFERROR(INDEX('HT(Home) %'!M:M,MATCH(J665,'HT(Home) %'!$A:$A,0)),"-")</f>
        <v>-</v>
      </c>
      <c r="E665" s="55" t="str">
        <f>IFERROR(INDEX('HT(Home) %'!K:K,MATCH(J665,'HT(Home) %'!$A:$A,0)),"-")</f>
        <v>-</v>
      </c>
      <c r="F665" s="42">
        <f t="shared" si="20"/>
        <v>0</v>
      </c>
      <c r="G665" s="42" t="str">
        <f>IFERROR(INDEX(Matches!$N:$N,MATCH(J665,Matches!$B:$B,0)),"-")</f>
        <v>-</v>
      </c>
      <c r="H665" s="42" t="str">
        <f>IFERROR(INDEX(Matches!$O:$O,MATCH(J665,Matches!$B:$B,0)),"-")</f>
        <v>-</v>
      </c>
      <c r="I665" s="42" t="str">
        <f>IFERROR(INDEX(Matches!$P:$P,MATCH(J665,Matches!$B:$B,0)),"-")</f>
        <v>-</v>
      </c>
      <c r="J665" s="42" t="e">
        <f>INDEX(Jogos[[#This Row],[Column1]],1.8)</f>
        <v>#VALUE!</v>
      </c>
      <c r="K665" s="61" t="e">
        <f>INDEX(Jogos[[#This Row],[2]],1.8)</f>
        <v>#VALUE!</v>
      </c>
      <c r="L665" s="42" t="e">
        <f>INDEX(Jogos[[#This Row],[3]],1.8)</f>
        <v>#VALUE!</v>
      </c>
      <c r="M665" s="42" t="str">
        <f>IFERROR(INDEX(Matches!$W:$W,MATCH(L665,Matches!$B:$B,0)),"-")</f>
        <v>-</v>
      </c>
      <c r="N665" s="42" t="str">
        <f>IFERROR(INDEX(Matches!$X:$X,MATCH(L665,Matches!$B:$B,0)),"-")</f>
        <v>-</v>
      </c>
      <c r="O665" s="42" t="str">
        <f>IFERROR(INDEX(Matches!$Y:$Y,MATCH(L665,Matches!$B:$B,0)),"-")</f>
        <v>-</v>
      </c>
      <c r="P665" s="42">
        <f t="shared" si="21"/>
        <v>0</v>
      </c>
      <c r="Q665" s="55" t="str">
        <f>IFERROR(INDEX('HT(Away) %'!K:K,MATCH(L665,'HT(Away) %'!$A:$A,0)),"-")</f>
        <v>-</v>
      </c>
      <c r="R665" s="55" t="str">
        <f>IFERROR(INDEX('HT(Away) %'!M:M,MATCH(L665,'HT(Away) %'!$A:$A,0)),"-")</f>
        <v>-</v>
      </c>
      <c r="S665" s="82" t="e">
        <f>IF(#REF! = "-", "-",IF(#REF! &gt;#REF!, "Casa Vence", IF(#REF! &lt;#REF!, "Fora Vence", "Jogo Parelho")))</f>
        <v>#REF!</v>
      </c>
      <c r="T665" s="82"/>
      <c r="U665" s="82"/>
      <c r="V665" s="82"/>
    </row>
    <row r="666" spans="3:22" ht="16.5" thickTop="1" thickBot="1" x14ac:dyDescent="0.3">
      <c r="C666" s="42" t="str">
        <f>IFERROR(INDEX(Jogos!A:A,MATCH(J666,Jogos!$J:$J,0)),"-")</f>
        <v>-</v>
      </c>
      <c r="D666" s="55" t="str">
        <f>IFERROR(INDEX('HT(Home) %'!M:M,MATCH(J666,'HT(Home) %'!$A:$A,0)),"-")</f>
        <v>-</v>
      </c>
      <c r="E666" s="55" t="str">
        <f>IFERROR(INDEX('HT(Home) %'!K:K,MATCH(J666,'HT(Home) %'!$A:$A,0)),"-")</f>
        <v>-</v>
      </c>
      <c r="F666" s="42">
        <f t="shared" si="20"/>
        <v>0</v>
      </c>
      <c r="G666" s="42" t="str">
        <f>IFERROR(INDEX(Matches!$N:$N,MATCH(J666,Matches!$B:$B,0)),"-")</f>
        <v>-</v>
      </c>
      <c r="H666" s="42" t="str">
        <f>IFERROR(INDEX(Matches!$O:$O,MATCH(J666,Matches!$B:$B,0)),"-")</f>
        <v>-</v>
      </c>
      <c r="I666" s="42" t="str">
        <f>IFERROR(INDEX(Matches!$P:$P,MATCH(J666,Matches!$B:$B,0)),"-")</f>
        <v>-</v>
      </c>
      <c r="J666" s="42" t="e">
        <f>INDEX(Jogos[[#This Row],[Column1]],1.8)</f>
        <v>#VALUE!</v>
      </c>
      <c r="K666" s="61" t="e">
        <f>INDEX(Jogos[[#This Row],[2]],1.8)</f>
        <v>#VALUE!</v>
      </c>
      <c r="L666" s="42" t="e">
        <f>INDEX(Jogos[[#This Row],[3]],1.8)</f>
        <v>#VALUE!</v>
      </c>
      <c r="M666" s="42" t="str">
        <f>IFERROR(INDEX(Matches!$W:$W,MATCH(L666,Matches!$B:$B,0)),"-")</f>
        <v>-</v>
      </c>
      <c r="N666" s="42" t="str">
        <f>IFERROR(INDEX(Matches!$X:$X,MATCH(L666,Matches!$B:$B,0)),"-")</f>
        <v>-</v>
      </c>
      <c r="O666" s="42" t="str">
        <f>IFERROR(INDEX(Matches!$Y:$Y,MATCH(L666,Matches!$B:$B,0)),"-")</f>
        <v>-</v>
      </c>
      <c r="P666" s="42">
        <f t="shared" si="21"/>
        <v>0</v>
      </c>
      <c r="Q666" s="55" t="str">
        <f>IFERROR(INDEX('HT(Away) %'!K:K,MATCH(L666,'HT(Away) %'!$A:$A,0)),"-")</f>
        <v>-</v>
      </c>
      <c r="R666" s="55" t="str">
        <f>IFERROR(INDEX('HT(Away) %'!M:M,MATCH(L666,'HT(Away) %'!$A:$A,0)),"-")</f>
        <v>-</v>
      </c>
      <c r="S666" s="82" t="e">
        <f>IF(#REF! = "-", "-",IF(#REF! &gt;#REF!, "Casa Vence", IF(#REF! &lt;#REF!, "Fora Vence", "Jogo Parelho")))</f>
        <v>#REF!</v>
      </c>
      <c r="T666" s="82"/>
      <c r="U666" s="82"/>
      <c r="V666" s="82"/>
    </row>
    <row r="667" spans="3:22" ht="16.5" thickTop="1" thickBot="1" x14ac:dyDescent="0.3">
      <c r="C667" s="42" t="str">
        <f>IFERROR(INDEX(Jogos!A:A,MATCH(J667,Jogos!$J:$J,0)),"-")</f>
        <v>-</v>
      </c>
      <c r="D667" s="55" t="str">
        <f>IFERROR(INDEX('HT(Home) %'!M:M,MATCH(J667,'HT(Home) %'!$A:$A,0)),"-")</f>
        <v>-</v>
      </c>
      <c r="E667" s="55" t="str">
        <f>IFERROR(INDEX('HT(Home) %'!K:K,MATCH(J667,'HT(Home) %'!$A:$A,0)),"-")</f>
        <v>-</v>
      </c>
      <c r="F667" s="42">
        <f t="shared" si="20"/>
        <v>0</v>
      </c>
      <c r="G667" s="42" t="str">
        <f>IFERROR(INDEX(Matches!$N:$N,MATCH(J667,Matches!$B:$B,0)),"-")</f>
        <v>-</v>
      </c>
      <c r="H667" s="42" t="str">
        <f>IFERROR(INDEX(Matches!$O:$O,MATCH(J667,Matches!$B:$B,0)),"-")</f>
        <v>-</v>
      </c>
      <c r="I667" s="42" t="str">
        <f>IFERROR(INDEX(Matches!$P:$P,MATCH(J667,Matches!$B:$B,0)),"-")</f>
        <v>-</v>
      </c>
      <c r="J667" s="42" t="e">
        <f>INDEX(Jogos[[#This Row],[Column1]],1.8)</f>
        <v>#VALUE!</v>
      </c>
      <c r="K667" s="61" t="e">
        <f>INDEX(Jogos[[#This Row],[2]],1.8)</f>
        <v>#VALUE!</v>
      </c>
      <c r="L667" s="42" t="e">
        <f>INDEX(Jogos[[#This Row],[3]],1.8)</f>
        <v>#VALUE!</v>
      </c>
      <c r="M667" s="42" t="str">
        <f>IFERROR(INDEX(Matches!$W:$W,MATCH(L667,Matches!$B:$B,0)),"-")</f>
        <v>-</v>
      </c>
      <c r="N667" s="42" t="str">
        <f>IFERROR(INDEX(Matches!$X:$X,MATCH(L667,Matches!$B:$B,0)),"-")</f>
        <v>-</v>
      </c>
      <c r="O667" s="42" t="str">
        <f>IFERROR(INDEX(Matches!$Y:$Y,MATCH(L667,Matches!$B:$B,0)),"-")</f>
        <v>-</v>
      </c>
      <c r="P667" s="42">
        <f t="shared" si="21"/>
        <v>0</v>
      </c>
      <c r="Q667" s="55" t="str">
        <f>IFERROR(INDEX('HT(Away) %'!K:K,MATCH(L667,'HT(Away) %'!$A:$A,0)),"-")</f>
        <v>-</v>
      </c>
      <c r="R667" s="55" t="str">
        <f>IFERROR(INDEX('HT(Away) %'!M:M,MATCH(L667,'HT(Away) %'!$A:$A,0)),"-")</f>
        <v>-</v>
      </c>
      <c r="S667" s="82" t="e">
        <f>IF(#REF! = "-", "-",IF(#REF! &gt;#REF!, "Casa Vence", IF(#REF! &lt;#REF!, "Fora Vence", "Jogo Parelho")))</f>
        <v>#REF!</v>
      </c>
      <c r="T667" s="82"/>
      <c r="U667" s="82"/>
      <c r="V667" s="82"/>
    </row>
    <row r="668" spans="3:22" ht="16.5" thickTop="1" thickBot="1" x14ac:dyDescent="0.3">
      <c r="C668" s="42" t="str">
        <f>IFERROR(INDEX(Jogos!A:A,MATCH(J668,Jogos!$J:$J,0)),"-")</f>
        <v>-</v>
      </c>
      <c r="D668" s="55" t="str">
        <f>IFERROR(INDEX('HT(Home) %'!M:M,MATCH(J668,'HT(Home) %'!$A:$A,0)),"-")</f>
        <v>-</v>
      </c>
      <c r="E668" s="55" t="str">
        <f>IFERROR(INDEX('HT(Home) %'!K:K,MATCH(J668,'HT(Home) %'!$A:$A,0)),"-")</f>
        <v>-</v>
      </c>
      <c r="F668" s="42">
        <f t="shared" si="20"/>
        <v>0</v>
      </c>
      <c r="G668" s="42" t="str">
        <f>IFERROR(INDEX(Matches!$N:$N,MATCH(J668,Matches!$B:$B,0)),"-")</f>
        <v>-</v>
      </c>
      <c r="H668" s="42" t="str">
        <f>IFERROR(INDEX(Matches!$O:$O,MATCH(J668,Matches!$B:$B,0)),"-")</f>
        <v>-</v>
      </c>
      <c r="I668" s="42" t="str">
        <f>IFERROR(INDEX(Matches!$P:$P,MATCH(J668,Matches!$B:$B,0)),"-")</f>
        <v>-</v>
      </c>
      <c r="J668" s="42" t="e">
        <f>INDEX(Jogos[[#This Row],[Column1]],1.8)</f>
        <v>#VALUE!</v>
      </c>
      <c r="K668" s="61" t="e">
        <f>INDEX(Jogos[[#This Row],[2]],1.8)</f>
        <v>#VALUE!</v>
      </c>
      <c r="L668" s="42" t="e">
        <f>INDEX(Jogos[[#This Row],[3]],1.8)</f>
        <v>#VALUE!</v>
      </c>
      <c r="M668" s="42" t="str">
        <f>IFERROR(INDEX(Matches!$W:$W,MATCH(L668,Matches!$B:$B,0)),"-")</f>
        <v>-</v>
      </c>
      <c r="N668" s="42" t="str">
        <f>IFERROR(INDEX(Matches!$X:$X,MATCH(L668,Matches!$B:$B,0)),"-")</f>
        <v>-</v>
      </c>
      <c r="O668" s="42" t="str">
        <f>IFERROR(INDEX(Matches!$Y:$Y,MATCH(L668,Matches!$B:$B,0)),"-")</f>
        <v>-</v>
      </c>
      <c r="P668" s="42">
        <f t="shared" si="21"/>
        <v>0</v>
      </c>
      <c r="Q668" s="55" t="str">
        <f>IFERROR(INDEX('HT(Away) %'!K:K,MATCH(L668,'HT(Away) %'!$A:$A,0)),"-")</f>
        <v>-</v>
      </c>
      <c r="R668" s="55" t="str">
        <f>IFERROR(INDEX('HT(Away) %'!M:M,MATCH(L668,'HT(Away) %'!$A:$A,0)),"-")</f>
        <v>-</v>
      </c>
      <c r="S668" s="82" t="e">
        <f>IF(#REF! = "-", "-",IF(#REF! &gt;#REF!, "Casa Vence", IF(#REF! &lt;#REF!, "Fora Vence", "Jogo Parelho")))</f>
        <v>#REF!</v>
      </c>
      <c r="T668" s="82"/>
      <c r="U668" s="82"/>
      <c r="V668" s="82"/>
    </row>
    <row r="669" spans="3:22" ht="16.5" thickTop="1" thickBot="1" x14ac:dyDescent="0.3">
      <c r="C669" s="42" t="str">
        <f>IFERROR(INDEX(Jogos!A:A,MATCH(J669,Jogos!$J:$J,0)),"-")</f>
        <v>-</v>
      </c>
      <c r="D669" s="55" t="str">
        <f>IFERROR(INDEX('HT(Home) %'!M:M,MATCH(J669,'HT(Home) %'!$A:$A,0)),"-")</f>
        <v>-</v>
      </c>
      <c r="E669" s="55" t="str">
        <f>IFERROR(INDEX('HT(Home) %'!K:K,MATCH(J669,'HT(Home) %'!$A:$A,0)),"-")</f>
        <v>-</v>
      </c>
      <c r="F669" s="42">
        <f t="shared" si="20"/>
        <v>0</v>
      </c>
      <c r="G669" s="42" t="str">
        <f>IFERROR(INDEX(Matches!$N:$N,MATCH(J669,Matches!$B:$B,0)),"-")</f>
        <v>-</v>
      </c>
      <c r="H669" s="42" t="str">
        <f>IFERROR(INDEX(Matches!$O:$O,MATCH(J669,Matches!$B:$B,0)),"-")</f>
        <v>-</v>
      </c>
      <c r="I669" s="42" t="str">
        <f>IFERROR(INDEX(Matches!$P:$P,MATCH(J669,Matches!$B:$B,0)),"-")</f>
        <v>-</v>
      </c>
      <c r="J669" s="42" t="e">
        <f>INDEX(Jogos[[#This Row],[Column1]],1.8)</f>
        <v>#VALUE!</v>
      </c>
      <c r="K669" s="61" t="e">
        <f>INDEX(Jogos[[#This Row],[2]],1.8)</f>
        <v>#VALUE!</v>
      </c>
      <c r="L669" s="42" t="e">
        <f>INDEX(Jogos[[#This Row],[3]],1.8)</f>
        <v>#VALUE!</v>
      </c>
      <c r="M669" s="42" t="str">
        <f>IFERROR(INDEX(Matches!$W:$W,MATCH(L669,Matches!$B:$B,0)),"-")</f>
        <v>-</v>
      </c>
      <c r="N669" s="42" t="str">
        <f>IFERROR(INDEX(Matches!$X:$X,MATCH(L669,Matches!$B:$B,0)),"-")</f>
        <v>-</v>
      </c>
      <c r="O669" s="42" t="str">
        <f>IFERROR(INDEX(Matches!$Y:$Y,MATCH(L669,Matches!$B:$B,0)),"-")</f>
        <v>-</v>
      </c>
      <c r="P669" s="42">
        <f t="shared" si="21"/>
        <v>0</v>
      </c>
      <c r="Q669" s="55" t="str">
        <f>IFERROR(INDEX('HT(Away) %'!K:K,MATCH(L669,'HT(Away) %'!$A:$A,0)),"-")</f>
        <v>-</v>
      </c>
      <c r="R669" s="55" t="str">
        <f>IFERROR(INDEX('HT(Away) %'!M:M,MATCH(L669,'HT(Away) %'!$A:$A,0)),"-")</f>
        <v>-</v>
      </c>
      <c r="S669" s="82" t="e">
        <f>IF(#REF! = "-", "-",IF(#REF! &gt;#REF!, "Casa Vence", IF(#REF! &lt;#REF!, "Fora Vence", "Jogo Parelho")))</f>
        <v>#REF!</v>
      </c>
      <c r="T669" s="82"/>
      <c r="U669" s="82"/>
      <c r="V669" s="82"/>
    </row>
    <row r="670" spans="3:22" ht="16.5" thickTop="1" thickBot="1" x14ac:dyDescent="0.3">
      <c r="C670" s="42" t="str">
        <f>IFERROR(INDEX(Jogos!A:A,MATCH(J670,Jogos!$J:$J,0)),"-")</f>
        <v>-</v>
      </c>
      <c r="D670" s="55" t="str">
        <f>IFERROR(INDEX('HT(Home) %'!M:M,MATCH(J670,'HT(Home) %'!$A:$A,0)),"-")</f>
        <v>-</v>
      </c>
      <c r="E670" s="55" t="str">
        <f>IFERROR(INDEX('HT(Home) %'!K:K,MATCH(J670,'HT(Home) %'!$A:$A,0)),"-")</f>
        <v>-</v>
      </c>
      <c r="F670" s="42">
        <f t="shared" si="20"/>
        <v>0</v>
      </c>
      <c r="G670" s="42" t="str">
        <f>IFERROR(INDEX(Matches!$N:$N,MATCH(J670,Matches!$B:$B,0)),"-")</f>
        <v>-</v>
      </c>
      <c r="H670" s="42" t="str">
        <f>IFERROR(INDEX(Matches!$O:$O,MATCH(J670,Matches!$B:$B,0)),"-")</f>
        <v>-</v>
      </c>
      <c r="I670" s="42" t="str">
        <f>IFERROR(INDEX(Matches!$P:$P,MATCH(J670,Matches!$B:$B,0)),"-")</f>
        <v>-</v>
      </c>
      <c r="J670" s="42" t="e">
        <f>INDEX(Jogos[[#This Row],[Column1]],1.8)</f>
        <v>#VALUE!</v>
      </c>
      <c r="K670" s="61" t="e">
        <f>INDEX(Jogos[[#This Row],[2]],1.8)</f>
        <v>#VALUE!</v>
      </c>
      <c r="L670" s="42" t="e">
        <f>INDEX(Jogos[[#This Row],[3]],1.8)</f>
        <v>#VALUE!</v>
      </c>
      <c r="M670" s="42" t="str">
        <f>IFERROR(INDEX(Matches!$W:$W,MATCH(L670,Matches!$B:$B,0)),"-")</f>
        <v>-</v>
      </c>
      <c r="N670" s="42" t="str">
        <f>IFERROR(INDEX(Matches!$X:$X,MATCH(L670,Matches!$B:$B,0)),"-")</f>
        <v>-</v>
      </c>
      <c r="O670" s="42" t="str">
        <f>IFERROR(INDEX(Matches!$Y:$Y,MATCH(L670,Matches!$B:$B,0)),"-")</f>
        <v>-</v>
      </c>
      <c r="P670" s="42">
        <f t="shared" si="21"/>
        <v>0</v>
      </c>
      <c r="Q670" s="55" t="str">
        <f>IFERROR(INDEX('HT(Away) %'!K:K,MATCH(L670,'HT(Away) %'!$A:$A,0)),"-")</f>
        <v>-</v>
      </c>
      <c r="R670" s="55" t="str">
        <f>IFERROR(INDEX('HT(Away) %'!M:M,MATCH(L670,'HT(Away) %'!$A:$A,0)),"-")</f>
        <v>-</v>
      </c>
      <c r="S670" s="82" t="e">
        <f>IF(#REF! = "-", "-",IF(#REF! &gt;#REF!, "Casa Vence", IF(#REF! &lt;#REF!, "Fora Vence", "Jogo Parelho")))</f>
        <v>#REF!</v>
      </c>
      <c r="T670" s="82"/>
      <c r="U670" s="82"/>
      <c r="V670" s="82"/>
    </row>
    <row r="671" spans="3:22" ht="16.5" thickTop="1" thickBot="1" x14ac:dyDescent="0.3">
      <c r="C671" s="42" t="str">
        <f>IFERROR(INDEX(Jogos!A:A,MATCH(J671,Jogos!$J:$J,0)),"-")</f>
        <v>-</v>
      </c>
      <c r="D671" s="55" t="str">
        <f>IFERROR(INDEX('HT(Home) %'!M:M,MATCH(J671,'HT(Home) %'!$A:$A,0)),"-")</f>
        <v>-</v>
      </c>
      <c r="E671" s="55" t="str">
        <f>IFERROR(INDEX('HT(Home) %'!K:K,MATCH(J671,'HT(Home) %'!$A:$A,0)),"-")</f>
        <v>-</v>
      </c>
      <c r="F671" s="42">
        <f t="shared" si="20"/>
        <v>0</v>
      </c>
      <c r="G671" s="42" t="str">
        <f>IFERROR(INDEX(Matches!$N:$N,MATCH(J671,Matches!$B:$B,0)),"-")</f>
        <v>-</v>
      </c>
      <c r="H671" s="42" t="str">
        <f>IFERROR(INDEX(Matches!$O:$O,MATCH(J671,Matches!$B:$B,0)),"-")</f>
        <v>-</v>
      </c>
      <c r="I671" s="42" t="str">
        <f>IFERROR(INDEX(Matches!$P:$P,MATCH(J671,Matches!$B:$B,0)),"-")</f>
        <v>-</v>
      </c>
      <c r="J671" s="42" t="e">
        <f>INDEX(Jogos[[#This Row],[Column1]],1.8)</f>
        <v>#VALUE!</v>
      </c>
      <c r="K671" s="61" t="e">
        <f>INDEX(Jogos[[#This Row],[2]],1.8)</f>
        <v>#VALUE!</v>
      </c>
      <c r="L671" s="42" t="e">
        <f>INDEX(Jogos[[#This Row],[3]],1.8)</f>
        <v>#VALUE!</v>
      </c>
      <c r="M671" s="42" t="str">
        <f>IFERROR(INDEX(Matches!$W:$W,MATCH(L671,Matches!$B:$B,0)),"-")</f>
        <v>-</v>
      </c>
      <c r="N671" s="42" t="str">
        <f>IFERROR(INDEX(Matches!$X:$X,MATCH(L671,Matches!$B:$B,0)),"-")</f>
        <v>-</v>
      </c>
      <c r="O671" s="42" t="str">
        <f>IFERROR(INDEX(Matches!$Y:$Y,MATCH(L671,Matches!$B:$B,0)),"-")</f>
        <v>-</v>
      </c>
      <c r="P671" s="42">
        <f t="shared" si="21"/>
        <v>0</v>
      </c>
      <c r="Q671" s="55" t="str">
        <f>IFERROR(INDEX('HT(Away) %'!K:K,MATCH(L671,'HT(Away) %'!$A:$A,0)),"-")</f>
        <v>-</v>
      </c>
      <c r="R671" s="55" t="str">
        <f>IFERROR(INDEX('HT(Away) %'!M:M,MATCH(L671,'HT(Away) %'!$A:$A,0)),"-")</f>
        <v>-</v>
      </c>
      <c r="S671" s="82" t="e">
        <f>IF(#REF! = "-", "-",IF(#REF! &gt;#REF!, "Casa Vence", IF(#REF! &lt;#REF!, "Fora Vence", "Jogo Parelho")))</f>
        <v>#REF!</v>
      </c>
      <c r="T671" s="82"/>
      <c r="U671" s="82"/>
      <c r="V671" s="82"/>
    </row>
    <row r="672" spans="3:22" ht="16.5" thickTop="1" thickBot="1" x14ac:dyDescent="0.3">
      <c r="C672" s="42" t="str">
        <f>IFERROR(INDEX(Jogos!A:A,MATCH(J672,Jogos!$J:$J,0)),"-")</f>
        <v>-</v>
      </c>
      <c r="D672" s="55" t="str">
        <f>IFERROR(INDEX('HT(Home) %'!M:M,MATCH(J672,'HT(Home) %'!$A:$A,0)),"-")</f>
        <v>-</v>
      </c>
      <c r="E672" s="55" t="str">
        <f>IFERROR(INDEX('HT(Home) %'!K:K,MATCH(J672,'HT(Home) %'!$A:$A,0)),"-")</f>
        <v>-</v>
      </c>
      <c r="F672" s="42">
        <f t="shared" si="20"/>
        <v>0</v>
      </c>
      <c r="G672" s="42" t="str">
        <f>IFERROR(INDEX(Matches!$N:$N,MATCH(J672,Matches!$B:$B,0)),"-")</f>
        <v>-</v>
      </c>
      <c r="H672" s="42" t="str">
        <f>IFERROR(INDEX(Matches!$O:$O,MATCH(J672,Matches!$B:$B,0)),"-")</f>
        <v>-</v>
      </c>
      <c r="I672" s="42" t="str">
        <f>IFERROR(INDEX(Matches!$P:$P,MATCH(J672,Matches!$B:$B,0)),"-")</f>
        <v>-</v>
      </c>
      <c r="J672" s="42" t="e">
        <f>INDEX(Jogos[[#This Row],[Column1]],1.8)</f>
        <v>#VALUE!</v>
      </c>
      <c r="K672" s="61" t="e">
        <f>INDEX(Jogos[[#This Row],[2]],1.8)</f>
        <v>#VALUE!</v>
      </c>
      <c r="L672" s="42" t="e">
        <f>INDEX(Jogos[[#This Row],[3]],1.8)</f>
        <v>#VALUE!</v>
      </c>
      <c r="M672" s="42" t="str">
        <f>IFERROR(INDEX(Matches!$W:$W,MATCH(L672,Matches!$B:$B,0)),"-")</f>
        <v>-</v>
      </c>
      <c r="N672" s="42" t="str">
        <f>IFERROR(INDEX(Matches!$X:$X,MATCH(L672,Matches!$B:$B,0)),"-")</f>
        <v>-</v>
      </c>
      <c r="O672" s="42" t="str">
        <f>IFERROR(INDEX(Matches!$Y:$Y,MATCH(L672,Matches!$B:$B,0)),"-")</f>
        <v>-</v>
      </c>
      <c r="P672" s="42">
        <f t="shared" si="21"/>
        <v>0</v>
      </c>
      <c r="Q672" s="55" t="str">
        <f>IFERROR(INDEX('HT(Away) %'!K:K,MATCH(L672,'HT(Away) %'!$A:$A,0)),"-")</f>
        <v>-</v>
      </c>
      <c r="R672" s="55" t="str">
        <f>IFERROR(INDEX('HT(Away) %'!M:M,MATCH(L672,'HT(Away) %'!$A:$A,0)),"-")</f>
        <v>-</v>
      </c>
      <c r="S672" s="82" t="e">
        <f>IF(#REF! = "-", "-",IF(#REF! &gt;#REF!, "Casa Vence", IF(#REF! &lt;#REF!, "Fora Vence", "Jogo Parelho")))</f>
        <v>#REF!</v>
      </c>
      <c r="T672" s="82"/>
      <c r="U672" s="82"/>
      <c r="V672" s="82"/>
    </row>
    <row r="673" spans="3:22" ht="16.5" thickTop="1" thickBot="1" x14ac:dyDescent="0.3">
      <c r="C673" s="42" t="str">
        <f>IFERROR(INDEX(Jogos!A:A,MATCH(J673,Jogos!$J:$J,0)),"-")</f>
        <v>-</v>
      </c>
      <c r="D673" s="55" t="str">
        <f>IFERROR(INDEX('HT(Home) %'!M:M,MATCH(J673,'HT(Home) %'!$A:$A,0)),"-")</f>
        <v>-</v>
      </c>
      <c r="E673" s="55" t="str">
        <f>IFERROR(INDEX('HT(Home) %'!K:K,MATCH(J673,'HT(Home) %'!$A:$A,0)),"-")</f>
        <v>-</v>
      </c>
      <c r="F673" s="42">
        <f t="shared" si="20"/>
        <v>0</v>
      </c>
      <c r="G673" s="42" t="str">
        <f>IFERROR(INDEX(Matches!$N:$N,MATCH(J673,Matches!$B:$B,0)),"-")</f>
        <v>-</v>
      </c>
      <c r="H673" s="42" t="str">
        <f>IFERROR(INDEX(Matches!$O:$O,MATCH(J673,Matches!$B:$B,0)),"-")</f>
        <v>-</v>
      </c>
      <c r="I673" s="42" t="str">
        <f>IFERROR(INDEX(Matches!$P:$P,MATCH(J673,Matches!$B:$B,0)),"-")</f>
        <v>-</v>
      </c>
      <c r="J673" s="42" t="e">
        <f>INDEX(Jogos[[#This Row],[Column1]],1.8)</f>
        <v>#VALUE!</v>
      </c>
      <c r="K673" s="61" t="e">
        <f>INDEX(Jogos[[#This Row],[2]],1.8)</f>
        <v>#VALUE!</v>
      </c>
      <c r="L673" s="42" t="e">
        <f>INDEX(Jogos[[#This Row],[3]],1.8)</f>
        <v>#VALUE!</v>
      </c>
      <c r="M673" s="42" t="str">
        <f>IFERROR(INDEX(Matches!$W:$W,MATCH(L673,Matches!$B:$B,0)),"-")</f>
        <v>-</v>
      </c>
      <c r="N673" s="42" t="str">
        <f>IFERROR(INDEX(Matches!$X:$X,MATCH(L673,Matches!$B:$B,0)),"-")</f>
        <v>-</v>
      </c>
      <c r="O673" s="42" t="str">
        <f>IFERROR(INDEX(Matches!$Y:$Y,MATCH(L673,Matches!$B:$B,0)),"-")</f>
        <v>-</v>
      </c>
      <c r="P673" s="42">
        <f t="shared" si="21"/>
        <v>0</v>
      </c>
      <c r="Q673" s="55" t="str">
        <f>IFERROR(INDEX('HT(Away) %'!K:K,MATCH(L673,'HT(Away) %'!$A:$A,0)),"-")</f>
        <v>-</v>
      </c>
      <c r="R673" s="55" t="str">
        <f>IFERROR(INDEX('HT(Away) %'!M:M,MATCH(L673,'HT(Away) %'!$A:$A,0)),"-")</f>
        <v>-</v>
      </c>
      <c r="S673" s="82" t="e">
        <f>IF(#REF! = "-", "-",IF(#REF! &gt;#REF!, "Casa Vence", IF(#REF! &lt;#REF!, "Fora Vence", "Jogo Parelho")))</f>
        <v>#REF!</v>
      </c>
      <c r="T673" s="82"/>
      <c r="U673" s="82"/>
      <c r="V673" s="82"/>
    </row>
    <row r="674" spans="3:22" ht="16.5" thickTop="1" thickBot="1" x14ac:dyDescent="0.3">
      <c r="C674" s="42" t="str">
        <f>IFERROR(INDEX(Jogos!A:A,MATCH(J674,Jogos!$J:$J,0)),"-")</f>
        <v>-</v>
      </c>
      <c r="D674" s="55" t="str">
        <f>IFERROR(INDEX('HT(Home) %'!M:M,MATCH(J674,'HT(Home) %'!$A:$A,0)),"-")</f>
        <v>-</v>
      </c>
      <c r="E674" s="55" t="str">
        <f>IFERROR(INDEX('HT(Home) %'!K:K,MATCH(J674,'HT(Home) %'!$A:$A,0)),"-")</f>
        <v>-</v>
      </c>
      <c r="F674" s="42">
        <f t="shared" si="20"/>
        <v>0</v>
      </c>
      <c r="G674" s="42" t="str">
        <f>IFERROR(INDEX(Matches!$N:$N,MATCH(J674,Matches!$B:$B,0)),"-")</f>
        <v>-</v>
      </c>
      <c r="H674" s="42" t="str">
        <f>IFERROR(INDEX(Matches!$O:$O,MATCH(J674,Matches!$B:$B,0)),"-")</f>
        <v>-</v>
      </c>
      <c r="I674" s="42" t="str">
        <f>IFERROR(INDEX(Matches!$P:$P,MATCH(J674,Matches!$B:$B,0)),"-")</f>
        <v>-</v>
      </c>
      <c r="J674" s="42" t="e">
        <f>INDEX(Jogos[[#This Row],[Column1]],1.8)</f>
        <v>#VALUE!</v>
      </c>
      <c r="K674" s="61" t="e">
        <f>INDEX(Jogos[[#This Row],[2]],1.8)</f>
        <v>#VALUE!</v>
      </c>
      <c r="L674" s="42" t="e">
        <f>INDEX(Jogos[[#This Row],[3]],1.8)</f>
        <v>#VALUE!</v>
      </c>
      <c r="M674" s="42" t="str">
        <f>IFERROR(INDEX(Matches!$W:$W,MATCH(L674,Matches!$B:$B,0)),"-")</f>
        <v>-</v>
      </c>
      <c r="N674" s="42" t="str">
        <f>IFERROR(INDEX(Matches!$X:$X,MATCH(L674,Matches!$B:$B,0)),"-")</f>
        <v>-</v>
      </c>
      <c r="O674" s="42" t="str">
        <f>IFERROR(INDEX(Matches!$Y:$Y,MATCH(L674,Matches!$B:$B,0)),"-")</f>
        <v>-</v>
      </c>
      <c r="P674" s="42">
        <f t="shared" si="21"/>
        <v>0</v>
      </c>
      <c r="Q674" s="55" t="str">
        <f>IFERROR(INDEX('HT(Away) %'!K:K,MATCH(L674,'HT(Away) %'!$A:$A,0)),"-")</f>
        <v>-</v>
      </c>
      <c r="R674" s="55" t="str">
        <f>IFERROR(INDEX('HT(Away) %'!M:M,MATCH(L674,'HT(Away) %'!$A:$A,0)),"-")</f>
        <v>-</v>
      </c>
      <c r="S674" s="82" t="e">
        <f>IF(#REF! = "-", "-",IF(#REF! &gt;#REF!, "Casa Vence", IF(#REF! &lt;#REF!, "Fora Vence", "Jogo Parelho")))</f>
        <v>#REF!</v>
      </c>
      <c r="T674" s="82"/>
      <c r="U674" s="82"/>
      <c r="V674" s="82"/>
    </row>
    <row r="675" spans="3:22" ht="16.5" thickTop="1" thickBot="1" x14ac:dyDescent="0.3">
      <c r="C675" s="42" t="str">
        <f>IFERROR(INDEX(Jogos!A:A,MATCH(J675,Jogos!$J:$J,0)),"-")</f>
        <v>-</v>
      </c>
      <c r="D675" s="55" t="str">
        <f>IFERROR(INDEX('HT(Home) %'!M:M,MATCH(J675,'HT(Home) %'!$A:$A,0)),"-")</f>
        <v>-</v>
      </c>
      <c r="E675" s="55" t="str">
        <f>IFERROR(INDEX('HT(Home) %'!K:K,MATCH(J675,'HT(Home) %'!$A:$A,0)),"-")</f>
        <v>-</v>
      </c>
      <c r="F675" s="42">
        <f t="shared" si="20"/>
        <v>0</v>
      </c>
      <c r="G675" s="42" t="str">
        <f>IFERROR(INDEX(Matches!$N:$N,MATCH(J675,Matches!$B:$B,0)),"-")</f>
        <v>-</v>
      </c>
      <c r="H675" s="42" t="str">
        <f>IFERROR(INDEX(Matches!$O:$O,MATCH(J675,Matches!$B:$B,0)),"-")</f>
        <v>-</v>
      </c>
      <c r="I675" s="42" t="str">
        <f>IFERROR(INDEX(Matches!$P:$P,MATCH(J675,Matches!$B:$B,0)),"-")</f>
        <v>-</v>
      </c>
      <c r="J675" s="42" t="e">
        <f>INDEX(Jogos[[#This Row],[Column1]],1.8)</f>
        <v>#VALUE!</v>
      </c>
      <c r="K675" s="61" t="e">
        <f>INDEX(Jogos[[#This Row],[2]],1.8)</f>
        <v>#VALUE!</v>
      </c>
      <c r="L675" s="42" t="e">
        <f>INDEX(Jogos[[#This Row],[3]],1.8)</f>
        <v>#VALUE!</v>
      </c>
      <c r="M675" s="42" t="str">
        <f>IFERROR(INDEX(Matches!$W:$W,MATCH(L675,Matches!$B:$B,0)),"-")</f>
        <v>-</v>
      </c>
      <c r="N675" s="42" t="str">
        <f>IFERROR(INDEX(Matches!$X:$X,MATCH(L675,Matches!$B:$B,0)),"-")</f>
        <v>-</v>
      </c>
      <c r="O675" s="42" t="str">
        <f>IFERROR(INDEX(Matches!$Y:$Y,MATCH(L675,Matches!$B:$B,0)),"-")</f>
        <v>-</v>
      </c>
      <c r="P675" s="42">
        <f t="shared" si="21"/>
        <v>0</v>
      </c>
      <c r="Q675" s="55" t="str">
        <f>IFERROR(INDEX('HT(Away) %'!K:K,MATCH(L675,'HT(Away) %'!$A:$A,0)),"-")</f>
        <v>-</v>
      </c>
      <c r="R675" s="55" t="str">
        <f>IFERROR(INDEX('HT(Away) %'!M:M,MATCH(L675,'HT(Away) %'!$A:$A,0)),"-")</f>
        <v>-</v>
      </c>
      <c r="S675" s="82" t="e">
        <f>IF(#REF! = "-", "-",IF(#REF! &gt;#REF!, "Casa Vence", IF(#REF! &lt;#REF!, "Fora Vence", "Jogo Parelho")))</f>
        <v>#REF!</v>
      </c>
      <c r="T675" s="82"/>
      <c r="U675" s="82"/>
      <c r="V675" s="82"/>
    </row>
    <row r="676" spans="3:22" ht="16.5" thickTop="1" thickBot="1" x14ac:dyDescent="0.3">
      <c r="C676" s="42" t="str">
        <f>IFERROR(INDEX(Jogos!A:A,MATCH(J676,Jogos!$J:$J,0)),"-")</f>
        <v>-</v>
      </c>
      <c r="D676" s="55" t="str">
        <f>IFERROR(INDEX('HT(Home) %'!M:M,MATCH(J676,'HT(Home) %'!$A:$A,0)),"-")</f>
        <v>-</v>
      </c>
      <c r="E676" s="55" t="str">
        <f>IFERROR(INDEX('HT(Home) %'!K:K,MATCH(J676,'HT(Home) %'!$A:$A,0)),"-")</f>
        <v>-</v>
      </c>
      <c r="F676" s="42">
        <f t="shared" si="20"/>
        <v>0</v>
      </c>
      <c r="G676" s="42" t="str">
        <f>IFERROR(INDEX(Matches!$N:$N,MATCH(J676,Matches!$B:$B,0)),"-")</f>
        <v>-</v>
      </c>
      <c r="H676" s="42" t="str">
        <f>IFERROR(INDEX(Matches!$O:$O,MATCH(J676,Matches!$B:$B,0)),"-")</f>
        <v>-</v>
      </c>
      <c r="I676" s="42" t="str">
        <f>IFERROR(INDEX(Matches!$P:$P,MATCH(J676,Matches!$B:$B,0)),"-")</f>
        <v>-</v>
      </c>
      <c r="J676" s="42" t="e">
        <f>INDEX(Jogos[[#This Row],[Column1]],1.8)</f>
        <v>#VALUE!</v>
      </c>
      <c r="K676" s="61" t="e">
        <f>INDEX(Jogos[[#This Row],[2]],1.8)</f>
        <v>#VALUE!</v>
      </c>
      <c r="L676" s="42" t="e">
        <f>INDEX(Jogos[[#This Row],[3]],1.8)</f>
        <v>#VALUE!</v>
      </c>
      <c r="M676" s="42" t="str">
        <f>IFERROR(INDEX(Matches!$W:$W,MATCH(L676,Matches!$B:$B,0)),"-")</f>
        <v>-</v>
      </c>
      <c r="N676" s="42" t="str">
        <f>IFERROR(INDEX(Matches!$X:$X,MATCH(L676,Matches!$B:$B,0)),"-")</f>
        <v>-</v>
      </c>
      <c r="O676" s="42" t="str">
        <f>IFERROR(INDEX(Matches!$Y:$Y,MATCH(L676,Matches!$B:$B,0)),"-")</f>
        <v>-</v>
      </c>
      <c r="P676" s="42">
        <f t="shared" si="21"/>
        <v>0</v>
      </c>
      <c r="Q676" s="55" t="str">
        <f>IFERROR(INDEX('HT(Away) %'!K:K,MATCH(L676,'HT(Away) %'!$A:$A,0)),"-")</f>
        <v>-</v>
      </c>
      <c r="R676" s="55" t="str">
        <f>IFERROR(INDEX('HT(Away) %'!M:M,MATCH(L676,'HT(Away) %'!$A:$A,0)),"-")</f>
        <v>-</v>
      </c>
      <c r="S676" s="82" t="e">
        <f>IF(#REF! = "-", "-",IF(#REF! &gt;#REF!, "Casa Vence", IF(#REF! &lt;#REF!, "Fora Vence", "Jogo Parelho")))</f>
        <v>#REF!</v>
      </c>
      <c r="T676" s="82"/>
      <c r="U676" s="82"/>
      <c r="V676" s="82"/>
    </row>
    <row r="677" spans="3:22" ht="16.5" thickTop="1" thickBot="1" x14ac:dyDescent="0.3">
      <c r="C677" s="42" t="str">
        <f>IFERROR(INDEX(Jogos!A:A,MATCH(J677,Jogos!$J:$J,0)),"-")</f>
        <v>-</v>
      </c>
      <c r="D677" s="55" t="str">
        <f>IFERROR(INDEX('HT(Home) %'!M:M,MATCH(J677,'HT(Home) %'!$A:$A,0)),"-")</f>
        <v>-</v>
      </c>
      <c r="E677" s="55" t="str">
        <f>IFERROR(INDEX('HT(Home) %'!K:K,MATCH(J677,'HT(Home) %'!$A:$A,0)),"-")</f>
        <v>-</v>
      </c>
      <c r="F677" s="42">
        <f t="shared" si="20"/>
        <v>0</v>
      </c>
      <c r="G677" s="42" t="str">
        <f>IFERROR(INDEX(Matches!$N:$N,MATCH(J677,Matches!$B:$B,0)),"-")</f>
        <v>-</v>
      </c>
      <c r="H677" s="42" t="str">
        <f>IFERROR(INDEX(Matches!$O:$O,MATCH(J677,Matches!$B:$B,0)),"-")</f>
        <v>-</v>
      </c>
      <c r="I677" s="42" t="str">
        <f>IFERROR(INDEX(Matches!$P:$P,MATCH(J677,Matches!$B:$B,0)),"-")</f>
        <v>-</v>
      </c>
      <c r="J677" s="42" t="e">
        <f>INDEX(Jogos[[#This Row],[Column1]],1.8)</f>
        <v>#VALUE!</v>
      </c>
      <c r="K677" s="61" t="e">
        <f>INDEX(Jogos[[#This Row],[2]],1.8)</f>
        <v>#VALUE!</v>
      </c>
      <c r="L677" s="42" t="e">
        <f>INDEX(Jogos[[#This Row],[3]],1.8)</f>
        <v>#VALUE!</v>
      </c>
      <c r="M677" s="42" t="str">
        <f>IFERROR(INDEX(Matches!$W:$W,MATCH(L677,Matches!$B:$B,0)),"-")</f>
        <v>-</v>
      </c>
      <c r="N677" s="42" t="str">
        <f>IFERROR(INDEX(Matches!$X:$X,MATCH(L677,Matches!$B:$B,0)),"-")</f>
        <v>-</v>
      </c>
      <c r="O677" s="42" t="str">
        <f>IFERROR(INDEX(Matches!$Y:$Y,MATCH(L677,Matches!$B:$B,0)),"-")</f>
        <v>-</v>
      </c>
      <c r="P677" s="42">
        <f t="shared" si="21"/>
        <v>0</v>
      </c>
      <c r="Q677" s="55" t="str">
        <f>IFERROR(INDEX('HT(Away) %'!K:K,MATCH(L677,'HT(Away) %'!$A:$A,0)),"-")</f>
        <v>-</v>
      </c>
      <c r="R677" s="55" t="str">
        <f>IFERROR(INDEX('HT(Away) %'!M:M,MATCH(L677,'HT(Away) %'!$A:$A,0)),"-")</f>
        <v>-</v>
      </c>
      <c r="S677" s="82" t="e">
        <f>IF(#REF! = "-", "-",IF(#REF! &gt;#REF!, "Casa Vence", IF(#REF! &lt;#REF!, "Fora Vence", "Jogo Parelho")))</f>
        <v>#REF!</v>
      </c>
      <c r="T677" s="82"/>
      <c r="U677" s="82"/>
      <c r="V677" s="82"/>
    </row>
    <row r="678" spans="3:22" ht="16.5" thickTop="1" thickBot="1" x14ac:dyDescent="0.3">
      <c r="C678" s="42" t="str">
        <f>IFERROR(INDEX(Jogos!A:A,MATCH(J678,Jogos!$J:$J,0)),"-")</f>
        <v>-</v>
      </c>
      <c r="D678" s="55" t="str">
        <f>IFERROR(INDEX('HT(Home) %'!M:M,MATCH(J678,'HT(Home) %'!$A:$A,0)),"-")</f>
        <v>-</v>
      </c>
      <c r="E678" s="55" t="str">
        <f>IFERROR(INDEX('HT(Home) %'!K:K,MATCH(J678,'HT(Home) %'!$A:$A,0)),"-")</f>
        <v>-</v>
      </c>
      <c r="F678" s="42">
        <f t="shared" si="20"/>
        <v>0</v>
      </c>
      <c r="G678" s="42" t="str">
        <f>IFERROR(INDEX(Matches!$N:$N,MATCH(J678,Matches!$B:$B,0)),"-")</f>
        <v>-</v>
      </c>
      <c r="H678" s="42" t="str">
        <f>IFERROR(INDEX(Matches!$O:$O,MATCH(J678,Matches!$B:$B,0)),"-")</f>
        <v>-</v>
      </c>
      <c r="I678" s="42" t="str">
        <f>IFERROR(INDEX(Matches!$P:$P,MATCH(J678,Matches!$B:$B,0)),"-")</f>
        <v>-</v>
      </c>
      <c r="J678" s="42" t="e">
        <f>INDEX(Jogos[[#This Row],[Column1]],1.8)</f>
        <v>#VALUE!</v>
      </c>
      <c r="K678" s="61" t="e">
        <f>INDEX(Jogos[[#This Row],[2]],1.8)</f>
        <v>#VALUE!</v>
      </c>
      <c r="L678" s="42" t="e">
        <f>INDEX(Jogos[[#This Row],[3]],1.8)</f>
        <v>#VALUE!</v>
      </c>
      <c r="M678" s="42" t="str">
        <f>IFERROR(INDEX(Matches!$W:$W,MATCH(L678,Matches!$B:$B,0)),"-")</f>
        <v>-</v>
      </c>
      <c r="N678" s="42" t="str">
        <f>IFERROR(INDEX(Matches!$X:$X,MATCH(L678,Matches!$B:$B,0)),"-")</f>
        <v>-</v>
      </c>
      <c r="O678" s="42" t="str">
        <f>IFERROR(INDEX(Matches!$Y:$Y,MATCH(L678,Matches!$B:$B,0)),"-")</f>
        <v>-</v>
      </c>
      <c r="P678" s="42">
        <f t="shared" si="21"/>
        <v>0</v>
      </c>
      <c r="Q678" s="55" t="str">
        <f>IFERROR(INDEX('HT(Away) %'!K:K,MATCH(L678,'HT(Away) %'!$A:$A,0)),"-")</f>
        <v>-</v>
      </c>
      <c r="R678" s="55" t="str">
        <f>IFERROR(INDEX('HT(Away) %'!M:M,MATCH(L678,'HT(Away) %'!$A:$A,0)),"-")</f>
        <v>-</v>
      </c>
      <c r="S678" s="82" t="e">
        <f>IF(#REF! = "-", "-",IF(#REF! &gt;#REF!, "Casa Vence", IF(#REF! &lt;#REF!, "Fora Vence", "Jogo Parelho")))</f>
        <v>#REF!</v>
      </c>
      <c r="T678" s="82"/>
      <c r="U678" s="82"/>
      <c r="V678" s="82"/>
    </row>
    <row r="679" spans="3:22" ht="16.5" thickTop="1" thickBot="1" x14ac:dyDescent="0.3">
      <c r="C679" s="42" t="str">
        <f>IFERROR(INDEX(Jogos!A:A,MATCH(J679,Jogos!$J:$J,0)),"-")</f>
        <v>-</v>
      </c>
      <c r="D679" s="55" t="str">
        <f>IFERROR(INDEX('HT(Home) %'!M:M,MATCH(J679,'HT(Home) %'!$A:$A,0)),"-")</f>
        <v>-</v>
      </c>
      <c r="E679" s="55" t="str">
        <f>IFERROR(INDEX('HT(Home) %'!K:K,MATCH(J679,'HT(Home) %'!$A:$A,0)),"-")</f>
        <v>-</v>
      </c>
      <c r="F679" s="42">
        <f t="shared" si="20"/>
        <v>0</v>
      </c>
      <c r="G679" s="42" t="str">
        <f>IFERROR(INDEX(Matches!$N:$N,MATCH(J679,Matches!$B:$B,0)),"-")</f>
        <v>-</v>
      </c>
      <c r="H679" s="42" t="str">
        <f>IFERROR(INDEX(Matches!$O:$O,MATCH(J679,Matches!$B:$B,0)),"-")</f>
        <v>-</v>
      </c>
      <c r="I679" s="42" t="str">
        <f>IFERROR(INDEX(Matches!$P:$P,MATCH(J679,Matches!$B:$B,0)),"-")</f>
        <v>-</v>
      </c>
      <c r="J679" s="42" t="e">
        <f>INDEX(Jogos[[#This Row],[Column1]],1.8)</f>
        <v>#VALUE!</v>
      </c>
      <c r="K679" s="61" t="e">
        <f>INDEX(Jogos[[#This Row],[2]],1.8)</f>
        <v>#VALUE!</v>
      </c>
      <c r="L679" s="42" t="e">
        <f>INDEX(Jogos[[#This Row],[3]],1.8)</f>
        <v>#VALUE!</v>
      </c>
      <c r="M679" s="42" t="str">
        <f>IFERROR(INDEX(Matches!$W:$W,MATCH(L679,Matches!$B:$B,0)),"-")</f>
        <v>-</v>
      </c>
      <c r="N679" s="42" t="str">
        <f>IFERROR(INDEX(Matches!$X:$X,MATCH(L679,Matches!$B:$B,0)),"-")</f>
        <v>-</v>
      </c>
      <c r="O679" s="42" t="str">
        <f>IFERROR(INDEX(Matches!$Y:$Y,MATCH(L679,Matches!$B:$B,0)),"-")</f>
        <v>-</v>
      </c>
      <c r="P679" s="42">
        <f t="shared" si="21"/>
        <v>0</v>
      </c>
      <c r="Q679" s="55" t="str">
        <f>IFERROR(INDEX('HT(Away) %'!K:K,MATCH(L679,'HT(Away) %'!$A:$A,0)),"-")</f>
        <v>-</v>
      </c>
      <c r="R679" s="55" t="str">
        <f>IFERROR(INDEX('HT(Away) %'!M:M,MATCH(L679,'HT(Away) %'!$A:$A,0)),"-")</f>
        <v>-</v>
      </c>
      <c r="S679" s="82" t="e">
        <f>IF(#REF! = "-", "-",IF(#REF! &gt;#REF!, "Casa Vence", IF(#REF! &lt;#REF!, "Fora Vence", "Jogo Parelho")))</f>
        <v>#REF!</v>
      </c>
      <c r="T679" s="82"/>
      <c r="U679" s="82"/>
      <c r="V679" s="82"/>
    </row>
    <row r="680" spans="3:22" ht="16.5" thickTop="1" thickBot="1" x14ac:dyDescent="0.3">
      <c r="C680" s="42" t="str">
        <f>IFERROR(INDEX(Jogos!A:A,MATCH(J680,Jogos!$J:$J,0)),"-")</f>
        <v>-</v>
      </c>
      <c r="D680" s="55" t="str">
        <f>IFERROR(INDEX('HT(Home) %'!M:M,MATCH(J680,'HT(Home) %'!$A:$A,0)),"-")</f>
        <v>-</v>
      </c>
      <c r="E680" s="55" t="str">
        <f>IFERROR(INDEX('HT(Home) %'!K:K,MATCH(J680,'HT(Home) %'!$A:$A,0)),"-")</f>
        <v>-</v>
      </c>
      <c r="F680" s="42">
        <f t="shared" si="20"/>
        <v>0</v>
      </c>
      <c r="G680" s="42" t="str">
        <f>IFERROR(INDEX(Matches!$N:$N,MATCH(J680,Matches!$B:$B,0)),"-")</f>
        <v>-</v>
      </c>
      <c r="H680" s="42" t="str">
        <f>IFERROR(INDEX(Matches!$O:$O,MATCH(J680,Matches!$B:$B,0)),"-")</f>
        <v>-</v>
      </c>
      <c r="I680" s="42" t="str">
        <f>IFERROR(INDEX(Matches!$P:$P,MATCH(J680,Matches!$B:$B,0)),"-")</f>
        <v>-</v>
      </c>
      <c r="J680" s="42" t="e">
        <f>INDEX(Jogos[[#This Row],[Column1]],1.8)</f>
        <v>#VALUE!</v>
      </c>
      <c r="K680" s="61" t="e">
        <f>INDEX(Jogos[[#This Row],[2]],1.8)</f>
        <v>#VALUE!</v>
      </c>
      <c r="L680" s="42" t="e">
        <f>INDEX(Jogos[[#This Row],[3]],1.8)</f>
        <v>#VALUE!</v>
      </c>
      <c r="M680" s="42" t="str">
        <f>IFERROR(INDEX(Matches!$W:$W,MATCH(L680,Matches!$B:$B,0)),"-")</f>
        <v>-</v>
      </c>
      <c r="N680" s="42" t="str">
        <f>IFERROR(INDEX(Matches!$X:$X,MATCH(L680,Matches!$B:$B,0)),"-")</f>
        <v>-</v>
      </c>
      <c r="O680" s="42" t="str">
        <f>IFERROR(INDEX(Matches!$Y:$Y,MATCH(L680,Matches!$B:$B,0)),"-")</f>
        <v>-</v>
      </c>
      <c r="P680" s="42">
        <f t="shared" si="21"/>
        <v>0</v>
      </c>
      <c r="Q680" s="55" t="str">
        <f>IFERROR(INDEX('HT(Away) %'!K:K,MATCH(L680,'HT(Away) %'!$A:$A,0)),"-")</f>
        <v>-</v>
      </c>
      <c r="R680" s="55" t="str">
        <f>IFERROR(INDEX('HT(Away) %'!M:M,MATCH(L680,'HT(Away) %'!$A:$A,0)),"-")</f>
        <v>-</v>
      </c>
      <c r="S680" s="82" t="e">
        <f>IF(#REF! = "-", "-",IF(#REF! &gt;#REF!, "Casa Vence", IF(#REF! &lt;#REF!, "Fora Vence", "Jogo Parelho")))</f>
        <v>#REF!</v>
      </c>
      <c r="T680" s="82"/>
      <c r="U680" s="82"/>
      <c r="V680" s="82"/>
    </row>
    <row r="681" spans="3:22" ht="16.5" thickTop="1" thickBot="1" x14ac:dyDescent="0.3">
      <c r="C681" s="42" t="str">
        <f>IFERROR(INDEX(Jogos!A:A,MATCH(J681,Jogos!$J:$J,0)),"-")</f>
        <v>-</v>
      </c>
      <c r="D681" s="55" t="str">
        <f>IFERROR(INDEX('HT(Home) %'!M:M,MATCH(J681,'HT(Home) %'!$A:$A,0)),"-")</f>
        <v>-</v>
      </c>
      <c r="E681" s="55" t="str">
        <f>IFERROR(INDEX('HT(Home) %'!K:K,MATCH(J681,'HT(Home) %'!$A:$A,0)),"-")</f>
        <v>-</v>
      </c>
      <c r="F681" s="42">
        <f t="shared" si="20"/>
        <v>0</v>
      </c>
      <c r="G681" s="42" t="str">
        <f>IFERROR(INDEX(Matches!$N:$N,MATCH(J681,Matches!$B:$B,0)),"-")</f>
        <v>-</v>
      </c>
      <c r="H681" s="42" t="str">
        <f>IFERROR(INDEX(Matches!$O:$O,MATCH(J681,Matches!$B:$B,0)),"-")</f>
        <v>-</v>
      </c>
      <c r="I681" s="42" t="str">
        <f>IFERROR(INDEX(Matches!$P:$P,MATCH(J681,Matches!$B:$B,0)),"-")</f>
        <v>-</v>
      </c>
      <c r="J681" s="42" t="e">
        <f>INDEX(Jogos[[#This Row],[Column1]],1.8)</f>
        <v>#VALUE!</v>
      </c>
      <c r="K681" s="61" t="e">
        <f>INDEX(Jogos[[#This Row],[2]],1.8)</f>
        <v>#VALUE!</v>
      </c>
      <c r="L681" s="42" t="e">
        <f>INDEX(Jogos[[#This Row],[3]],1.8)</f>
        <v>#VALUE!</v>
      </c>
      <c r="M681" s="42" t="str">
        <f>IFERROR(INDEX(Matches!$W:$W,MATCH(L681,Matches!$B:$B,0)),"-")</f>
        <v>-</v>
      </c>
      <c r="N681" s="42" t="str">
        <f>IFERROR(INDEX(Matches!$X:$X,MATCH(L681,Matches!$B:$B,0)),"-")</f>
        <v>-</v>
      </c>
      <c r="O681" s="42" t="str">
        <f>IFERROR(INDEX(Matches!$Y:$Y,MATCH(L681,Matches!$B:$B,0)),"-")</f>
        <v>-</v>
      </c>
      <c r="P681" s="42">
        <f t="shared" si="21"/>
        <v>0</v>
      </c>
      <c r="Q681" s="55" t="str">
        <f>IFERROR(INDEX('HT(Away) %'!K:K,MATCH(L681,'HT(Away) %'!$A:$A,0)),"-")</f>
        <v>-</v>
      </c>
      <c r="R681" s="55" t="str">
        <f>IFERROR(INDEX('HT(Away) %'!M:M,MATCH(L681,'HT(Away) %'!$A:$A,0)),"-")</f>
        <v>-</v>
      </c>
      <c r="S681" s="82" t="e">
        <f>IF(#REF! = "-", "-",IF(#REF! &gt;#REF!, "Casa Vence", IF(#REF! &lt;#REF!, "Fora Vence", "Jogo Parelho")))</f>
        <v>#REF!</v>
      </c>
      <c r="T681" s="82"/>
      <c r="U681" s="82"/>
      <c r="V681" s="82"/>
    </row>
    <row r="682" spans="3:22" ht="16.5" thickTop="1" thickBot="1" x14ac:dyDescent="0.3">
      <c r="C682" s="42" t="str">
        <f>IFERROR(INDEX(Jogos!A:A,MATCH(J682,Jogos!$J:$J,0)),"-")</f>
        <v>-</v>
      </c>
      <c r="D682" s="55" t="str">
        <f>IFERROR(INDEX('HT(Home) %'!M:M,MATCH(J682,'HT(Home) %'!$A:$A,0)),"-")</f>
        <v>-</v>
      </c>
      <c r="E682" s="55" t="str">
        <f>IFERROR(INDEX('HT(Home) %'!K:K,MATCH(J682,'HT(Home) %'!$A:$A,0)),"-")</f>
        <v>-</v>
      </c>
      <c r="F682" s="42">
        <f t="shared" si="20"/>
        <v>0</v>
      </c>
      <c r="G682" s="42" t="str">
        <f>IFERROR(INDEX(Matches!$N:$N,MATCH(J682,Matches!$B:$B,0)),"-")</f>
        <v>-</v>
      </c>
      <c r="H682" s="42" t="str">
        <f>IFERROR(INDEX(Matches!$O:$O,MATCH(J682,Matches!$B:$B,0)),"-")</f>
        <v>-</v>
      </c>
      <c r="I682" s="42" t="str">
        <f>IFERROR(INDEX(Matches!$P:$P,MATCH(J682,Matches!$B:$B,0)),"-")</f>
        <v>-</v>
      </c>
      <c r="J682" s="42" t="e">
        <f>INDEX(Jogos[[#This Row],[Column1]],1.8)</f>
        <v>#VALUE!</v>
      </c>
      <c r="K682" s="61" t="e">
        <f>INDEX(Jogos[[#This Row],[2]],1.8)</f>
        <v>#VALUE!</v>
      </c>
      <c r="L682" s="42" t="e">
        <f>INDEX(Jogos[[#This Row],[3]],1.8)</f>
        <v>#VALUE!</v>
      </c>
      <c r="M682" s="42" t="str">
        <f>IFERROR(INDEX(Matches!$W:$W,MATCH(L682,Matches!$B:$B,0)),"-")</f>
        <v>-</v>
      </c>
      <c r="N682" s="42" t="str">
        <f>IFERROR(INDEX(Matches!$X:$X,MATCH(L682,Matches!$B:$B,0)),"-")</f>
        <v>-</v>
      </c>
      <c r="O682" s="42" t="str">
        <f>IFERROR(INDEX(Matches!$Y:$Y,MATCH(L682,Matches!$B:$B,0)),"-")</f>
        <v>-</v>
      </c>
      <c r="P682" s="42">
        <f t="shared" si="21"/>
        <v>0</v>
      </c>
      <c r="Q682" s="55" t="str">
        <f>IFERROR(INDEX('HT(Away) %'!K:K,MATCH(L682,'HT(Away) %'!$A:$A,0)),"-")</f>
        <v>-</v>
      </c>
      <c r="R682" s="55" t="str">
        <f>IFERROR(INDEX('HT(Away) %'!M:M,MATCH(L682,'HT(Away) %'!$A:$A,0)),"-")</f>
        <v>-</v>
      </c>
      <c r="S682" s="82" t="e">
        <f>IF(#REF! = "-", "-",IF(#REF! &gt;#REF!, "Casa Vence", IF(#REF! &lt;#REF!, "Fora Vence", "Jogo Parelho")))</f>
        <v>#REF!</v>
      </c>
      <c r="T682" s="82"/>
      <c r="U682" s="82"/>
      <c r="V682" s="82"/>
    </row>
    <row r="683" spans="3:22" ht="16.5" thickTop="1" thickBot="1" x14ac:dyDescent="0.3">
      <c r="C683" s="42" t="str">
        <f>IFERROR(INDEX(Jogos!A:A,MATCH(J683,Jogos!$J:$J,0)),"-")</f>
        <v>-</v>
      </c>
      <c r="D683" s="55" t="str">
        <f>IFERROR(INDEX('HT(Home) %'!M:M,MATCH(J683,'HT(Home) %'!$A:$A,0)),"-")</f>
        <v>-</v>
      </c>
      <c r="E683" s="55" t="str">
        <f>IFERROR(INDEX('HT(Home) %'!K:K,MATCH(J683,'HT(Home) %'!$A:$A,0)),"-")</f>
        <v>-</v>
      </c>
      <c r="F683" s="42">
        <f t="shared" si="20"/>
        <v>0</v>
      </c>
      <c r="G683" s="42" t="str">
        <f>IFERROR(INDEX(Matches!$N:$N,MATCH(J683,Matches!$B:$B,0)),"-")</f>
        <v>-</v>
      </c>
      <c r="H683" s="42" t="str">
        <f>IFERROR(INDEX(Matches!$O:$O,MATCH(J683,Matches!$B:$B,0)),"-")</f>
        <v>-</v>
      </c>
      <c r="I683" s="42" t="str">
        <f>IFERROR(INDEX(Matches!$P:$P,MATCH(J683,Matches!$B:$B,0)),"-")</f>
        <v>-</v>
      </c>
      <c r="J683" s="42" t="e">
        <f>INDEX(Jogos[[#This Row],[Column1]],1.8)</f>
        <v>#VALUE!</v>
      </c>
      <c r="K683" s="61" t="e">
        <f>INDEX(Jogos[[#This Row],[2]],1.8)</f>
        <v>#VALUE!</v>
      </c>
      <c r="L683" s="42" t="e">
        <f>INDEX(Jogos[[#This Row],[3]],1.8)</f>
        <v>#VALUE!</v>
      </c>
      <c r="M683" s="42" t="str">
        <f>IFERROR(INDEX(Matches!$W:$W,MATCH(L683,Matches!$B:$B,0)),"-")</f>
        <v>-</v>
      </c>
      <c r="N683" s="42" t="str">
        <f>IFERROR(INDEX(Matches!$X:$X,MATCH(L683,Matches!$B:$B,0)),"-")</f>
        <v>-</v>
      </c>
      <c r="O683" s="42" t="str">
        <f>IFERROR(INDEX(Matches!$Y:$Y,MATCH(L683,Matches!$B:$B,0)),"-")</f>
        <v>-</v>
      </c>
      <c r="P683" s="42">
        <f t="shared" si="21"/>
        <v>0</v>
      </c>
      <c r="Q683" s="55" t="str">
        <f>IFERROR(INDEX('HT(Away) %'!K:K,MATCH(L683,'HT(Away) %'!$A:$A,0)),"-")</f>
        <v>-</v>
      </c>
      <c r="R683" s="55" t="str">
        <f>IFERROR(INDEX('HT(Away) %'!M:M,MATCH(L683,'HT(Away) %'!$A:$A,0)),"-")</f>
        <v>-</v>
      </c>
      <c r="S683" s="82" t="e">
        <f>IF(#REF! = "-", "-",IF(#REF! &gt;#REF!, "Casa Vence", IF(#REF! &lt;#REF!, "Fora Vence", "Jogo Parelho")))</f>
        <v>#REF!</v>
      </c>
      <c r="T683" s="82"/>
      <c r="U683" s="82"/>
      <c r="V683" s="82"/>
    </row>
    <row r="684" spans="3:22" ht="16.5" thickTop="1" thickBot="1" x14ac:dyDescent="0.3">
      <c r="C684" s="42" t="str">
        <f>IFERROR(INDEX(Jogos!A:A,MATCH(J684,Jogos!$J:$J,0)),"-")</f>
        <v>-</v>
      </c>
      <c r="D684" s="55" t="str">
        <f>IFERROR(INDEX('HT(Home) %'!M:M,MATCH(J684,'HT(Home) %'!$A:$A,0)),"-")</f>
        <v>-</v>
      </c>
      <c r="E684" s="55" t="str">
        <f>IFERROR(INDEX('HT(Home) %'!K:K,MATCH(J684,'HT(Home) %'!$A:$A,0)),"-")</f>
        <v>-</v>
      </c>
      <c r="F684" s="42">
        <f t="shared" si="20"/>
        <v>0</v>
      </c>
      <c r="G684" s="42" t="str">
        <f>IFERROR(INDEX(Matches!$N:$N,MATCH(J684,Matches!$B:$B,0)),"-")</f>
        <v>-</v>
      </c>
      <c r="H684" s="42" t="str">
        <f>IFERROR(INDEX(Matches!$O:$O,MATCH(J684,Matches!$B:$B,0)),"-")</f>
        <v>-</v>
      </c>
      <c r="I684" s="42" t="str">
        <f>IFERROR(INDEX(Matches!$P:$P,MATCH(J684,Matches!$B:$B,0)),"-")</f>
        <v>-</v>
      </c>
      <c r="J684" s="42" t="e">
        <f>INDEX(Jogos[[#This Row],[Column1]],1.8)</f>
        <v>#VALUE!</v>
      </c>
      <c r="K684" s="61" t="e">
        <f>INDEX(Jogos[[#This Row],[2]],1.8)</f>
        <v>#VALUE!</v>
      </c>
      <c r="L684" s="42" t="e">
        <f>INDEX(Jogos[[#This Row],[3]],1.8)</f>
        <v>#VALUE!</v>
      </c>
      <c r="M684" s="42" t="str">
        <f>IFERROR(INDEX(Matches!$W:$W,MATCH(L684,Matches!$B:$B,0)),"-")</f>
        <v>-</v>
      </c>
      <c r="N684" s="42" t="str">
        <f>IFERROR(INDEX(Matches!$X:$X,MATCH(L684,Matches!$B:$B,0)),"-")</f>
        <v>-</v>
      </c>
      <c r="O684" s="42" t="str">
        <f>IFERROR(INDEX(Matches!$Y:$Y,MATCH(L684,Matches!$B:$B,0)),"-")</f>
        <v>-</v>
      </c>
      <c r="P684" s="42">
        <f t="shared" si="21"/>
        <v>0</v>
      </c>
      <c r="Q684" s="55" t="str">
        <f>IFERROR(INDEX('HT(Away) %'!K:K,MATCH(L684,'HT(Away) %'!$A:$A,0)),"-")</f>
        <v>-</v>
      </c>
      <c r="R684" s="55" t="str">
        <f>IFERROR(INDEX('HT(Away) %'!M:M,MATCH(L684,'HT(Away) %'!$A:$A,0)),"-")</f>
        <v>-</v>
      </c>
      <c r="S684" s="82" t="e">
        <f>IF(#REF! = "-", "-",IF(#REF! &gt;#REF!, "Casa Vence", IF(#REF! &lt;#REF!, "Fora Vence", "Jogo Parelho")))</f>
        <v>#REF!</v>
      </c>
      <c r="T684" s="82"/>
      <c r="U684" s="82"/>
      <c r="V684" s="82"/>
    </row>
    <row r="685" spans="3:22" ht="16.5" thickTop="1" thickBot="1" x14ac:dyDescent="0.3">
      <c r="C685" s="42" t="str">
        <f>IFERROR(INDEX(Jogos!A:A,MATCH(J685,Jogos!$J:$J,0)),"-")</f>
        <v>-</v>
      </c>
      <c r="D685" s="55" t="str">
        <f>IFERROR(INDEX('HT(Home) %'!M:M,MATCH(J685,'HT(Home) %'!$A:$A,0)),"-")</f>
        <v>-</v>
      </c>
      <c r="E685" s="55" t="str">
        <f>IFERROR(INDEX('HT(Home) %'!K:K,MATCH(J685,'HT(Home) %'!$A:$A,0)),"-")</f>
        <v>-</v>
      </c>
      <c r="F685" s="42">
        <f t="shared" si="20"/>
        <v>0</v>
      </c>
      <c r="G685" s="42" t="str">
        <f>IFERROR(INDEX(Matches!$N:$N,MATCH(J685,Matches!$B:$B,0)),"-")</f>
        <v>-</v>
      </c>
      <c r="H685" s="42" t="str">
        <f>IFERROR(INDEX(Matches!$O:$O,MATCH(J685,Matches!$B:$B,0)),"-")</f>
        <v>-</v>
      </c>
      <c r="I685" s="42" t="str">
        <f>IFERROR(INDEX(Matches!$P:$P,MATCH(J685,Matches!$B:$B,0)),"-")</f>
        <v>-</v>
      </c>
      <c r="J685" s="42" t="e">
        <f>INDEX(Jogos[[#This Row],[Column1]],1.8)</f>
        <v>#VALUE!</v>
      </c>
      <c r="K685" s="61" t="e">
        <f>INDEX(Jogos[[#This Row],[2]],1.8)</f>
        <v>#VALUE!</v>
      </c>
      <c r="L685" s="42" t="e">
        <f>INDEX(Jogos[[#This Row],[3]],1.8)</f>
        <v>#VALUE!</v>
      </c>
      <c r="M685" s="42" t="str">
        <f>IFERROR(INDEX(Matches!$W:$W,MATCH(L685,Matches!$B:$B,0)),"-")</f>
        <v>-</v>
      </c>
      <c r="N685" s="42" t="str">
        <f>IFERROR(INDEX(Matches!$X:$X,MATCH(L685,Matches!$B:$B,0)),"-")</f>
        <v>-</v>
      </c>
      <c r="O685" s="42" t="str">
        <f>IFERROR(INDEX(Matches!$Y:$Y,MATCH(L685,Matches!$B:$B,0)),"-")</f>
        <v>-</v>
      </c>
      <c r="P685" s="42">
        <f t="shared" si="21"/>
        <v>0</v>
      </c>
      <c r="Q685" s="55" t="str">
        <f>IFERROR(INDEX('HT(Away) %'!K:K,MATCH(L685,'HT(Away) %'!$A:$A,0)),"-")</f>
        <v>-</v>
      </c>
      <c r="R685" s="55" t="str">
        <f>IFERROR(INDEX('HT(Away) %'!M:M,MATCH(L685,'HT(Away) %'!$A:$A,0)),"-")</f>
        <v>-</v>
      </c>
      <c r="S685" s="82" t="e">
        <f>IF(#REF! = "-", "-",IF(#REF! &gt;#REF!, "Casa Vence", IF(#REF! &lt;#REF!, "Fora Vence", "Jogo Parelho")))</f>
        <v>#REF!</v>
      </c>
      <c r="T685" s="82"/>
      <c r="U685" s="82"/>
      <c r="V685" s="82"/>
    </row>
    <row r="686" spans="3:22" ht="16.5" thickTop="1" thickBot="1" x14ac:dyDescent="0.3">
      <c r="C686" s="42" t="str">
        <f>IFERROR(INDEX(Jogos!A:A,MATCH(J686,Jogos!$J:$J,0)),"-")</f>
        <v>-</v>
      </c>
      <c r="D686" s="55" t="str">
        <f>IFERROR(INDEX('HT(Home) %'!M:M,MATCH(J686,'HT(Home) %'!$A:$A,0)),"-")</f>
        <v>-</v>
      </c>
      <c r="E686" s="55" t="str">
        <f>IFERROR(INDEX('HT(Home) %'!K:K,MATCH(J686,'HT(Home) %'!$A:$A,0)),"-")</f>
        <v>-</v>
      </c>
      <c r="F686" s="42">
        <f t="shared" si="20"/>
        <v>0</v>
      </c>
      <c r="G686" s="42" t="str">
        <f>IFERROR(INDEX(Matches!$N:$N,MATCH(J686,Matches!$B:$B,0)),"-")</f>
        <v>-</v>
      </c>
      <c r="H686" s="42" t="str">
        <f>IFERROR(INDEX(Matches!$O:$O,MATCH(J686,Matches!$B:$B,0)),"-")</f>
        <v>-</v>
      </c>
      <c r="I686" s="42" t="str">
        <f>IFERROR(INDEX(Matches!$P:$P,MATCH(J686,Matches!$B:$B,0)),"-")</f>
        <v>-</v>
      </c>
      <c r="J686" s="42" t="e">
        <f>INDEX(Jogos[[#This Row],[Column1]],1.8)</f>
        <v>#VALUE!</v>
      </c>
      <c r="K686" s="61" t="e">
        <f>INDEX(Jogos[[#This Row],[2]],1.8)</f>
        <v>#VALUE!</v>
      </c>
      <c r="L686" s="42" t="e">
        <f>INDEX(Jogos[[#This Row],[3]],1.8)</f>
        <v>#VALUE!</v>
      </c>
      <c r="M686" s="42" t="str">
        <f>IFERROR(INDEX(Matches!$W:$W,MATCH(L686,Matches!$B:$B,0)),"-")</f>
        <v>-</v>
      </c>
      <c r="N686" s="42" t="str">
        <f>IFERROR(INDEX(Matches!$X:$X,MATCH(L686,Matches!$B:$B,0)),"-")</f>
        <v>-</v>
      </c>
      <c r="O686" s="42" t="str">
        <f>IFERROR(INDEX(Matches!$Y:$Y,MATCH(L686,Matches!$B:$B,0)),"-")</f>
        <v>-</v>
      </c>
      <c r="P686" s="42">
        <f t="shared" si="21"/>
        <v>0</v>
      </c>
      <c r="Q686" s="55" t="str">
        <f>IFERROR(INDEX('HT(Away) %'!K:K,MATCH(L686,'HT(Away) %'!$A:$A,0)),"-")</f>
        <v>-</v>
      </c>
      <c r="R686" s="55" t="str">
        <f>IFERROR(INDEX('HT(Away) %'!M:M,MATCH(L686,'HT(Away) %'!$A:$A,0)),"-")</f>
        <v>-</v>
      </c>
      <c r="S686" s="82" t="e">
        <f>IF(#REF! = "-", "-",IF(#REF! &gt;#REF!, "Casa Vence", IF(#REF! &lt;#REF!, "Fora Vence", "Jogo Parelho")))</f>
        <v>#REF!</v>
      </c>
      <c r="T686" s="82"/>
      <c r="U686" s="82"/>
      <c r="V686" s="82"/>
    </row>
    <row r="687" spans="3:22" ht="16.5" thickTop="1" thickBot="1" x14ac:dyDescent="0.3">
      <c r="C687" s="42" t="str">
        <f>IFERROR(INDEX(Jogos!A:A,MATCH(J687,Jogos!$J:$J,0)),"-")</f>
        <v>-</v>
      </c>
      <c r="D687" s="55" t="str">
        <f>IFERROR(INDEX('HT(Home) %'!M:M,MATCH(J687,'HT(Home) %'!$A:$A,0)),"-")</f>
        <v>-</v>
      </c>
      <c r="E687" s="55" t="str">
        <f>IFERROR(INDEX('HT(Home) %'!K:K,MATCH(J687,'HT(Home) %'!$A:$A,0)),"-")</f>
        <v>-</v>
      </c>
      <c r="F687" s="42">
        <f t="shared" si="20"/>
        <v>0</v>
      </c>
      <c r="G687" s="42" t="str">
        <f>IFERROR(INDEX(Matches!$N:$N,MATCH(J687,Matches!$B:$B,0)),"-")</f>
        <v>-</v>
      </c>
      <c r="H687" s="42" t="str">
        <f>IFERROR(INDEX(Matches!$O:$O,MATCH(J687,Matches!$B:$B,0)),"-")</f>
        <v>-</v>
      </c>
      <c r="I687" s="42" t="str">
        <f>IFERROR(INDEX(Matches!$P:$P,MATCH(J687,Matches!$B:$B,0)),"-")</f>
        <v>-</v>
      </c>
      <c r="J687" s="42" t="e">
        <f>INDEX(Jogos[[#This Row],[Column1]],1.8)</f>
        <v>#VALUE!</v>
      </c>
      <c r="K687" s="61" t="e">
        <f>INDEX(Jogos[[#This Row],[2]],1.8)</f>
        <v>#VALUE!</v>
      </c>
      <c r="L687" s="42" t="e">
        <f>INDEX(Jogos[[#This Row],[3]],1.8)</f>
        <v>#VALUE!</v>
      </c>
      <c r="M687" s="42" t="str">
        <f>IFERROR(INDEX(Matches!$W:$W,MATCH(L687,Matches!$B:$B,0)),"-")</f>
        <v>-</v>
      </c>
      <c r="N687" s="42" t="str">
        <f>IFERROR(INDEX(Matches!$X:$X,MATCH(L687,Matches!$B:$B,0)),"-")</f>
        <v>-</v>
      </c>
      <c r="O687" s="42" t="str">
        <f>IFERROR(INDEX(Matches!$Y:$Y,MATCH(L687,Matches!$B:$B,0)),"-")</f>
        <v>-</v>
      </c>
      <c r="P687" s="42">
        <f t="shared" si="21"/>
        <v>0</v>
      </c>
      <c r="Q687" s="55" t="str">
        <f>IFERROR(INDEX('HT(Away) %'!K:K,MATCH(L687,'HT(Away) %'!$A:$A,0)),"-")</f>
        <v>-</v>
      </c>
      <c r="R687" s="55" t="str">
        <f>IFERROR(INDEX('HT(Away) %'!M:M,MATCH(L687,'HT(Away) %'!$A:$A,0)),"-")</f>
        <v>-</v>
      </c>
      <c r="S687" s="82" t="e">
        <f>IF(#REF! = "-", "-",IF(#REF! &gt;#REF!, "Casa Vence", IF(#REF! &lt;#REF!, "Fora Vence", "Jogo Parelho")))</f>
        <v>#REF!</v>
      </c>
      <c r="T687" s="82"/>
      <c r="U687" s="82"/>
      <c r="V687" s="82"/>
    </row>
    <row r="688" spans="3:22" ht="16.5" thickTop="1" thickBot="1" x14ac:dyDescent="0.3">
      <c r="C688" s="42" t="str">
        <f>IFERROR(INDEX(Jogos!A:A,MATCH(J688,Jogos!$J:$J,0)),"-")</f>
        <v>-</v>
      </c>
      <c r="D688" s="55" t="str">
        <f>IFERROR(INDEX('HT(Home) %'!M:M,MATCH(J688,'HT(Home) %'!$A:$A,0)),"-")</f>
        <v>-</v>
      </c>
      <c r="E688" s="55" t="str">
        <f>IFERROR(INDEX('HT(Home) %'!K:K,MATCH(J688,'HT(Home) %'!$A:$A,0)),"-")</f>
        <v>-</v>
      </c>
      <c r="F688" s="42">
        <f t="shared" si="20"/>
        <v>0</v>
      </c>
      <c r="G688" s="42" t="str">
        <f>IFERROR(INDEX(Matches!$N:$N,MATCH(J688,Matches!$B:$B,0)),"-")</f>
        <v>-</v>
      </c>
      <c r="H688" s="42" t="str">
        <f>IFERROR(INDEX(Matches!$O:$O,MATCH(J688,Matches!$B:$B,0)),"-")</f>
        <v>-</v>
      </c>
      <c r="I688" s="42" t="str">
        <f>IFERROR(INDEX(Matches!$P:$P,MATCH(J688,Matches!$B:$B,0)),"-")</f>
        <v>-</v>
      </c>
      <c r="J688" s="42" t="e">
        <f>INDEX(Jogos[[#This Row],[Column1]],1.8)</f>
        <v>#VALUE!</v>
      </c>
      <c r="K688" s="61" t="e">
        <f>INDEX(Jogos[[#This Row],[2]],1.8)</f>
        <v>#VALUE!</v>
      </c>
      <c r="L688" s="42" t="e">
        <f>INDEX(Jogos[[#This Row],[3]],1.8)</f>
        <v>#VALUE!</v>
      </c>
      <c r="M688" s="42" t="str">
        <f>IFERROR(INDEX(Matches!$W:$W,MATCH(L688,Matches!$B:$B,0)),"-")</f>
        <v>-</v>
      </c>
      <c r="N688" s="42" t="str">
        <f>IFERROR(INDEX(Matches!$X:$X,MATCH(L688,Matches!$B:$B,0)),"-")</f>
        <v>-</v>
      </c>
      <c r="O688" s="42" t="str">
        <f>IFERROR(INDEX(Matches!$Y:$Y,MATCH(L688,Matches!$B:$B,0)),"-")</f>
        <v>-</v>
      </c>
      <c r="P688" s="42">
        <f t="shared" si="21"/>
        <v>0</v>
      </c>
      <c r="Q688" s="55" t="str">
        <f>IFERROR(INDEX('HT(Away) %'!K:K,MATCH(L688,'HT(Away) %'!$A:$A,0)),"-")</f>
        <v>-</v>
      </c>
      <c r="R688" s="55" t="str">
        <f>IFERROR(INDEX('HT(Away) %'!M:M,MATCH(L688,'HT(Away) %'!$A:$A,0)),"-")</f>
        <v>-</v>
      </c>
      <c r="S688" s="82" t="e">
        <f>IF(#REF! = "-", "-",IF(#REF! &gt;#REF!, "Casa Vence", IF(#REF! &lt;#REF!, "Fora Vence", "Jogo Parelho")))</f>
        <v>#REF!</v>
      </c>
      <c r="T688" s="82"/>
      <c r="U688" s="82"/>
      <c r="V688" s="82"/>
    </row>
    <row r="689" spans="3:22" ht="16.5" thickTop="1" thickBot="1" x14ac:dyDescent="0.3">
      <c r="C689" s="42" t="str">
        <f>IFERROR(INDEX(Jogos!A:A,MATCH(J689,Jogos!$J:$J,0)),"-")</f>
        <v>-</v>
      </c>
      <c r="D689" s="55" t="str">
        <f>IFERROR(INDEX('HT(Home) %'!M:M,MATCH(J689,'HT(Home) %'!$A:$A,0)),"-")</f>
        <v>-</v>
      </c>
      <c r="E689" s="55" t="str">
        <f>IFERROR(INDEX('HT(Home) %'!K:K,MATCH(J689,'HT(Home) %'!$A:$A,0)),"-")</f>
        <v>-</v>
      </c>
      <c r="F689" s="42">
        <f t="shared" si="20"/>
        <v>0</v>
      </c>
      <c r="G689" s="42" t="str">
        <f>IFERROR(INDEX(Matches!$N:$N,MATCH(J689,Matches!$B:$B,0)),"-")</f>
        <v>-</v>
      </c>
      <c r="H689" s="42" t="str">
        <f>IFERROR(INDEX(Matches!$O:$O,MATCH(J689,Matches!$B:$B,0)),"-")</f>
        <v>-</v>
      </c>
      <c r="I689" s="42" t="str">
        <f>IFERROR(INDEX(Matches!$P:$P,MATCH(J689,Matches!$B:$B,0)),"-")</f>
        <v>-</v>
      </c>
      <c r="J689" s="42" t="e">
        <f>INDEX(Jogos[[#This Row],[Column1]],1.8)</f>
        <v>#VALUE!</v>
      </c>
      <c r="K689" s="61" t="e">
        <f>INDEX(Jogos[[#This Row],[2]],1.8)</f>
        <v>#VALUE!</v>
      </c>
      <c r="L689" s="42" t="e">
        <f>INDEX(Jogos[[#This Row],[3]],1.8)</f>
        <v>#VALUE!</v>
      </c>
      <c r="M689" s="42" t="str">
        <f>IFERROR(INDEX(Matches!$W:$W,MATCH(L689,Matches!$B:$B,0)),"-")</f>
        <v>-</v>
      </c>
      <c r="N689" s="42" t="str">
        <f>IFERROR(INDEX(Matches!$X:$X,MATCH(L689,Matches!$B:$B,0)),"-")</f>
        <v>-</v>
      </c>
      <c r="O689" s="42" t="str">
        <f>IFERROR(INDEX(Matches!$Y:$Y,MATCH(L689,Matches!$B:$B,0)),"-")</f>
        <v>-</v>
      </c>
      <c r="P689" s="42">
        <f t="shared" si="21"/>
        <v>0</v>
      </c>
      <c r="Q689" s="55" t="str">
        <f>IFERROR(INDEX('HT(Away) %'!K:K,MATCH(L689,'HT(Away) %'!$A:$A,0)),"-")</f>
        <v>-</v>
      </c>
      <c r="R689" s="55" t="str">
        <f>IFERROR(INDEX('HT(Away) %'!M:M,MATCH(L689,'HT(Away) %'!$A:$A,0)),"-")</f>
        <v>-</v>
      </c>
      <c r="S689" s="82" t="e">
        <f>IF(#REF! = "-", "-",IF(#REF! &gt;#REF!, "Casa Vence", IF(#REF! &lt;#REF!, "Fora Vence", "Jogo Parelho")))</f>
        <v>#REF!</v>
      </c>
      <c r="T689" s="82"/>
      <c r="U689" s="82"/>
      <c r="V689" s="82"/>
    </row>
    <row r="690" spans="3:22" ht="16.5" thickTop="1" thickBot="1" x14ac:dyDescent="0.3">
      <c r="C690" s="42" t="str">
        <f>IFERROR(INDEX(Jogos!A:A,MATCH(J690,Jogos!$J:$J,0)),"-")</f>
        <v>-</v>
      </c>
      <c r="D690" s="55" t="str">
        <f>IFERROR(INDEX('HT(Home) %'!M:M,MATCH(J690,'HT(Home) %'!$A:$A,0)),"-")</f>
        <v>-</v>
      </c>
      <c r="E690" s="55" t="str">
        <f>IFERROR(INDEX('HT(Home) %'!K:K,MATCH(J690,'HT(Home) %'!$A:$A,0)),"-")</f>
        <v>-</v>
      </c>
      <c r="F690" s="42">
        <f t="shared" si="20"/>
        <v>0</v>
      </c>
      <c r="G690" s="42" t="str">
        <f>IFERROR(INDEX(Matches!$N:$N,MATCH(J690,Matches!$B:$B,0)),"-")</f>
        <v>-</v>
      </c>
      <c r="H690" s="42" t="str">
        <f>IFERROR(INDEX(Matches!$O:$O,MATCH(J690,Matches!$B:$B,0)),"-")</f>
        <v>-</v>
      </c>
      <c r="I690" s="42" t="str">
        <f>IFERROR(INDEX(Matches!$P:$P,MATCH(J690,Matches!$B:$B,0)),"-")</f>
        <v>-</v>
      </c>
      <c r="J690" s="42" t="e">
        <f>INDEX(Jogos[[#This Row],[Column1]],1.8)</f>
        <v>#VALUE!</v>
      </c>
      <c r="K690" s="61" t="e">
        <f>INDEX(Jogos[[#This Row],[2]],1.8)</f>
        <v>#VALUE!</v>
      </c>
      <c r="L690" s="42" t="e">
        <f>INDEX(Jogos[[#This Row],[3]],1.8)</f>
        <v>#VALUE!</v>
      </c>
      <c r="M690" s="42" t="str">
        <f>IFERROR(INDEX(Matches!$W:$W,MATCH(L690,Matches!$B:$B,0)),"-")</f>
        <v>-</v>
      </c>
      <c r="N690" s="42" t="str">
        <f>IFERROR(INDEX(Matches!$X:$X,MATCH(L690,Matches!$B:$B,0)),"-")</f>
        <v>-</v>
      </c>
      <c r="O690" s="42" t="str">
        <f>IFERROR(INDEX(Matches!$Y:$Y,MATCH(L690,Matches!$B:$B,0)),"-")</f>
        <v>-</v>
      </c>
      <c r="P690" s="42">
        <f t="shared" si="21"/>
        <v>0</v>
      </c>
      <c r="Q690" s="55" t="str">
        <f>IFERROR(INDEX('HT(Away) %'!K:K,MATCH(L690,'HT(Away) %'!$A:$A,0)),"-")</f>
        <v>-</v>
      </c>
      <c r="R690" s="55" t="str">
        <f>IFERROR(INDEX('HT(Away) %'!M:M,MATCH(L690,'HT(Away) %'!$A:$A,0)),"-")</f>
        <v>-</v>
      </c>
      <c r="S690" s="82" t="e">
        <f>IF(#REF! = "-", "-",IF(#REF! &gt;#REF!, "Casa Vence", IF(#REF! &lt;#REF!, "Fora Vence", "Jogo Parelho")))</f>
        <v>#REF!</v>
      </c>
      <c r="T690" s="82"/>
      <c r="U690" s="82"/>
      <c r="V690" s="82"/>
    </row>
    <row r="691" spans="3:22" ht="16.5" thickTop="1" thickBot="1" x14ac:dyDescent="0.3">
      <c r="C691" s="42" t="str">
        <f>IFERROR(INDEX(Jogos!A:A,MATCH(J691,Jogos!$J:$J,0)),"-")</f>
        <v>-</v>
      </c>
      <c r="D691" s="55" t="str">
        <f>IFERROR(INDEX('HT(Home) %'!M:M,MATCH(J691,'HT(Home) %'!$A:$A,0)),"-")</f>
        <v>-</v>
      </c>
      <c r="E691" s="55" t="str">
        <f>IFERROR(INDEX('HT(Home) %'!K:K,MATCH(J691,'HT(Home) %'!$A:$A,0)),"-")</f>
        <v>-</v>
      </c>
      <c r="F691" s="42">
        <f t="shared" si="20"/>
        <v>0</v>
      </c>
      <c r="G691" s="42" t="str">
        <f>IFERROR(INDEX(Matches!$N:$N,MATCH(J691,Matches!$B:$B,0)),"-")</f>
        <v>-</v>
      </c>
      <c r="H691" s="42" t="str">
        <f>IFERROR(INDEX(Matches!$O:$O,MATCH(J691,Matches!$B:$B,0)),"-")</f>
        <v>-</v>
      </c>
      <c r="I691" s="42" t="str">
        <f>IFERROR(INDEX(Matches!$P:$P,MATCH(J691,Matches!$B:$B,0)),"-")</f>
        <v>-</v>
      </c>
      <c r="J691" s="42" t="e">
        <f>INDEX(Jogos[[#This Row],[Column1]],1.8)</f>
        <v>#VALUE!</v>
      </c>
      <c r="K691" s="61" t="e">
        <f>INDEX(Jogos[[#This Row],[2]],1.8)</f>
        <v>#VALUE!</v>
      </c>
      <c r="L691" s="42" t="e">
        <f>INDEX(Jogos[[#This Row],[3]],1.8)</f>
        <v>#VALUE!</v>
      </c>
      <c r="M691" s="42" t="str">
        <f>IFERROR(INDEX(Matches!$W:$W,MATCH(L691,Matches!$B:$B,0)),"-")</f>
        <v>-</v>
      </c>
      <c r="N691" s="42" t="str">
        <f>IFERROR(INDEX(Matches!$X:$X,MATCH(L691,Matches!$B:$B,0)),"-")</f>
        <v>-</v>
      </c>
      <c r="O691" s="42" t="str">
        <f>IFERROR(INDEX(Matches!$Y:$Y,MATCH(L691,Matches!$B:$B,0)),"-")</f>
        <v>-</v>
      </c>
      <c r="P691" s="42">
        <f t="shared" si="21"/>
        <v>0</v>
      </c>
      <c r="Q691" s="55" t="str">
        <f>IFERROR(INDEX('HT(Away) %'!K:K,MATCH(L691,'HT(Away) %'!$A:$A,0)),"-")</f>
        <v>-</v>
      </c>
      <c r="R691" s="55" t="str">
        <f>IFERROR(INDEX('HT(Away) %'!M:M,MATCH(L691,'HT(Away) %'!$A:$A,0)),"-")</f>
        <v>-</v>
      </c>
      <c r="S691" s="82" t="e">
        <f>IF(#REF! = "-", "-",IF(#REF! &gt;#REF!, "Casa Vence", IF(#REF! &lt;#REF!, "Fora Vence", "Jogo Parelho")))</f>
        <v>#REF!</v>
      </c>
      <c r="T691" s="82"/>
      <c r="U691" s="82"/>
      <c r="V691" s="82"/>
    </row>
    <row r="692" spans="3:22" ht="16.5" thickTop="1" thickBot="1" x14ac:dyDescent="0.3">
      <c r="C692" s="42" t="str">
        <f>IFERROR(INDEX(Jogos!A:A,MATCH(J692,Jogos!$J:$J,0)),"-")</f>
        <v>-</v>
      </c>
      <c r="D692" s="55" t="str">
        <f>IFERROR(INDEX('HT(Home) %'!M:M,MATCH(J692,'HT(Home) %'!$A:$A,0)),"-")</f>
        <v>-</v>
      </c>
      <c r="E692" s="55" t="str">
        <f>IFERROR(INDEX('HT(Home) %'!K:K,MATCH(J692,'HT(Home) %'!$A:$A,0)),"-")</f>
        <v>-</v>
      </c>
      <c r="F692" s="42">
        <f t="shared" si="20"/>
        <v>0</v>
      </c>
      <c r="G692" s="42" t="str">
        <f>IFERROR(INDEX(Matches!$N:$N,MATCH(J692,Matches!$B:$B,0)),"-")</f>
        <v>-</v>
      </c>
      <c r="H692" s="42" t="str">
        <f>IFERROR(INDEX(Matches!$O:$O,MATCH(J692,Matches!$B:$B,0)),"-")</f>
        <v>-</v>
      </c>
      <c r="I692" s="42" t="str">
        <f>IFERROR(INDEX(Matches!$P:$P,MATCH(J692,Matches!$B:$B,0)),"-")</f>
        <v>-</v>
      </c>
      <c r="J692" s="42" t="e">
        <f>INDEX(Jogos[[#This Row],[Column1]],1.8)</f>
        <v>#VALUE!</v>
      </c>
      <c r="K692" s="61" t="e">
        <f>INDEX(Jogos[[#This Row],[2]],1.8)</f>
        <v>#VALUE!</v>
      </c>
      <c r="L692" s="42" t="e">
        <f>INDEX(Jogos[[#This Row],[3]],1.8)</f>
        <v>#VALUE!</v>
      </c>
      <c r="M692" s="42" t="str">
        <f>IFERROR(INDEX(Matches!$W:$W,MATCH(L692,Matches!$B:$B,0)),"-")</f>
        <v>-</v>
      </c>
      <c r="N692" s="42" t="str">
        <f>IFERROR(INDEX(Matches!$X:$X,MATCH(L692,Matches!$B:$B,0)),"-")</f>
        <v>-</v>
      </c>
      <c r="O692" s="42" t="str">
        <f>IFERROR(INDEX(Matches!$Y:$Y,MATCH(L692,Matches!$B:$B,0)),"-")</f>
        <v>-</v>
      </c>
      <c r="P692" s="42">
        <f t="shared" si="21"/>
        <v>0</v>
      </c>
      <c r="Q692" s="55" t="str">
        <f>IFERROR(INDEX('HT(Away) %'!K:K,MATCH(L692,'HT(Away) %'!$A:$A,0)),"-")</f>
        <v>-</v>
      </c>
      <c r="R692" s="55" t="str">
        <f>IFERROR(INDEX('HT(Away) %'!M:M,MATCH(L692,'HT(Away) %'!$A:$A,0)),"-")</f>
        <v>-</v>
      </c>
      <c r="S692" s="82" t="e">
        <f>IF(#REF! = "-", "-",IF(#REF! &gt;#REF!, "Casa Vence", IF(#REF! &lt;#REF!, "Fora Vence", "Jogo Parelho")))</f>
        <v>#REF!</v>
      </c>
      <c r="T692" s="82"/>
      <c r="U692" s="82"/>
      <c r="V692" s="82"/>
    </row>
    <row r="693" spans="3:22" ht="16.5" thickTop="1" thickBot="1" x14ac:dyDescent="0.3">
      <c r="C693" s="42" t="str">
        <f>IFERROR(INDEX(Jogos!A:A,MATCH(J693,Jogos!$J:$J,0)),"-")</f>
        <v>-</v>
      </c>
      <c r="D693" s="55" t="str">
        <f>IFERROR(INDEX('HT(Home) %'!M:M,MATCH(J693,'HT(Home) %'!$A:$A,0)),"-")</f>
        <v>-</v>
      </c>
      <c r="E693" s="55" t="str">
        <f>IFERROR(INDEX('HT(Home) %'!K:K,MATCH(J693,'HT(Home) %'!$A:$A,0)),"-")</f>
        <v>-</v>
      </c>
      <c r="F693" s="42">
        <f t="shared" si="20"/>
        <v>0</v>
      </c>
      <c r="G693" s="42" t="str">
        <f>IFERROR(INDEX(Matches!$N:$N,MATCH(J693,Matches!$B:$B,0)),"-")</f>
        <v>-</v>
      </c>
      <c r="H693" s="42" t="str">
        <f>IFERROR(INDEX(Matches!$O:$O,MATCH(J693,Matches!$B:$B,0)),"-")</f>
        <v>-</v>
      </c>
      <c r="I693" s="42" t="str">
        <f>IFERROR(INDEX(Matches!$P:$P,MATCH(J693,Matches!$B:$B,0)),"-")</f>
        <v>-</v>
      </c>
      <c r="J693" s="42" t="e">
        <f>INDEX(Jogos[[#This Row],[Column1]],1.8)</f>
        <v>#VALUE!</v>
      </c>
      <c r="K693" s="61" t="e">
        <f>INDEX(Jogos[[#This Row],[2]],1.8)</f>
        <v>#VALUE!</v>
      </c>
      <c r="L693" s="42" t="e">
        <f>INDEX(Jogos[[#This Row],[3]],1.8)</f>
        <v>#VALUE!</v>
      </c>
      <c r="M693" s="42" t="str">
        <f>IFERROR(INDEX(Matches!$W:$W,MATCH(L693,Matches!$B:$B,0)),"-")</f>
        <v>-</v>
      </c>
      <c r="N693" s="42" t="str">
        <f>IFERROR(INDEX(Matches!$X:$X,MATCH(L693,Matches!$B:$B,0)),"-")</f>
        <v>-</v>
      </c>
      <c r="O693" s="42" t="str">
        <f>IFERROR(INDEX(Matches!$Y:$Y,MATCH(L693,Matches!$B:$B,0)),"-")</f>
        <v>-</v>
      </c>
      <c r="P693" s="42">
        <f t="shared" si="21"/>
        <v>0</v>
      </c>
      <c r="Q693" s="55" t="str">
        <f>IFERROR(INDEX('HT(Away) %'!K:K,MATCH(L693,'HT(Away) %'!$A:$A,0)),"-")</f>
        <v>-</v>
      </c>
      <c r="R693" s="55" t="str">
        <f>IFERROR(INDEX('HT(Away) %'!M:M,MATCH(L693,'HT(Away) %'!$A:$A,0)),"-")</f>
        <v>-</v>
      </c>
      <c r="S693" s="82" t="e">
        <f>IF(#REF! = "-", "-",IF(#REF! &gt;#REF!, "Casa Vence", IF(#REF! &lt;#REF!, "Fora Vence", "Jogo Parelho")))</f>
        <v>#REF!</v>
      </c>
      <c r="T693" s="82"/>
      <c r="U693" s="82"/>
      <c r="V693" s="82"/>
    </row>
    <row r="694" spans="3:22" ht="16.5" thickTop="1" thickBot="1" x14ac:dyDescent="0.3">
      <c r="C694" s="42" t="str">
        <f>IFERROR(INDEX(Jogos!A:A,MATCH(J694,Jogos!$J:$J,0)),"-")</f>
        <v>-</v>
      </c>
      <c r="D694" s="55" t="str">
        <f>IFERROR(INDEX('HT(Home) %'!M:M,MATCH(J694,'HT(Home) %'!$A:$A,0)),"-")</f>
        <v>-</v>
      </c>
      <c r="E694" s="55" t="str">
        <f>IFERROR(INDEX('HT(Home) %'!K:K,MATCH(J694,'HT(Home) %'!$A:$A,0)),"-")</f>
        <v>-</v>
      </c>
      <c r="F694" s="42">
        <f t="shared" si="20"/>
        <v>0</v>
      </c>
      <c r="G694" s="42" t="str">
        <f>IFERROR(INDEX(Matches!$N:$N,MATCH(J694,Matches!$B:$B,0)),"-")</f>
        <v>-</v>
      </c>
      <c r="H694" s="42" t="str">
        <f>IFERROR(INDEX(Matches!$O:$O,MATCH(J694,Matches!$B:$B,0)),"-")</f>
        <v>-</v>
      </c>
      <c r="I694" s="42" t="str">
        <f>IFERROR(INDEX(Matches!$P:$P,MATCH(J694,Matches!$B:$B,0)),"-")</f>
        <v>-</v>
      </c>
      <c r="J694" s="42" t="e">
        <f>INDEX(Jogos[[#This Row],[Column1]],1.8)</f>
        <v>#VALUE!</v>
      </c>
      <c r="K694" s="61" t="e">
        <f>INDEX(Jogos[[#This Row],[2]],1.8)</f>
        <v>#VALUE!</v>
      </c>
      <c r="L694" s="42" t="e">
        <f>INDEX(Jogos[[#This Row],[3]],1.8)</f>
        <v>#VALUE!</v>
      </c>
      <c r="M694" s="42" t="str">
        <f>IFERROR(INDEX(Matches!$W:$W,MATCH(L694,Matches!$B:$B,0)),"-")</f>
        <v>-</v>
      </c>
      <c r="N694" s="42" t="str">
        <f>IFERROR(INDEX(Matches!$X:$X,MATCH(L694,Matches!$B:$B,0)),"-")</f>
        <v>-</v>
      </c>
      <c r="O694" s="42" t="str">
        <f>IFERROR(INDEX(Matches!$Y:$Y,MATCH(L694,Matches!$B:$B,0)),"-")</f>
        <v>-</v>
      </c>
      <c r="P694" s="42">
        <f t="shared" si="21"/>
        <v>0</v>
      </c>
      <c r="Q694" s="55" t="str">
        <f>IFERROR(INDEX('HT(Away) %'!K:K,MATCH(L694,'HT(Away) %'!$A:$A,0)),"-")</f>
        <v>-</v>
      </c>
      <c r="R694" s="55" t="str">
        <f>IFERROR(INDEX('HT(Away) %'!M:M,MATCH(L694,'HT(Away) %'!$A:$A,0)),"-")</f>
        <v>-</v>
      </c>
      <c r="S694" s="82" t="e">
        <f>IF(#REF! = "-", "-",IF(#REF! &gt;#REF!, "Casa Vence", IF(#REF! &lt;#REF!, "Fora Vence", "Jogo Parelho")))</f>
        <v>#REF!</v>
      </c>
      <c r="T694" s="82"/>
      <c r="U694" s="82"/>
      <c r="V694" s="82"/>
    </row>
    <row r="695" spans="3:22" ht="16.5" thickTop="1" thickBot="1" x14ac:dyDescent="0.3">
      <c r="C695" s="42" t="str">
        <f>IFERROR(INDEX(Jogos!A:A,MATCH(J695,Jogos!$J:$J,0)),"-")</f>
        <v>-</v>
      </c>
      <c r="D695" s="55" t="str">
        <f>IFERROR(INDEX('HT(Home) %'!M:M,MATCH(J695,'HT(Home) %'!$A:$A,0)),"-")</f>
        <v>-</v>
      </c>
      <c r="E695" s="55" t="str">
        <f>IFERROR(INDEX('HT(Home) %'!K:K,MATCH(J695,'HT(Home) %'!$A:$A,0)),"-")</f>
        <v>-</v>
      </c>
      <c r="F695" s="42">
        <f t="shared" si="20"/>
        <v>0</v>
      </c>
      <c r="G695" s="42" t="str">
        <f>IFERROR(INDEX(Matches!$N:$N,MATCH(J695,Matches!$B:$B,0)),"-")</f>
        <v>-</v>
      </c>
      <c r="H695" s="42" t="str">
        <f>IFERROR(INDEX(Matches!$O:$O,MATCH(J695,Matches!$B:$B,0)),"-")</f>
        <v>-</v>
      </c>
      <c r="I695" s="42" t="str">
        <f>IFERROR(INDEX(Matches!$P:$P,MATCH(J695,Matches!$B:$B,0)),"-")</f>
        <v>-</v>
      </c>
      <c r="J695" s="42" t="e">
        <f>INDEX(Jogos[[#This Row],[Column1]],1.8)</f>
        <v>#VALUE!</v>
      </c>
      <c r="K695" s="61" t="e">
        <f>INDEX(Jogos[[#This Row],[2]],1.8)</f>
        <v>#VALUE!</v>
      </c>
      <c r="L695" s="42" t="e">
        <f>INDEX(Jogos[[#This Row],[3]],1.8)</f>
        <v>#VALUE!</v>
      </c>
      <c r="M695" s="42" t="str">
        <f>IFERROR(INDEX(Matches!$W:$W,MATCH(L695,Matches!$B:$B,0)),"-")</f>
        <v>-</v>
      </c>
      <c r="N695" s="42" t="str">
        <f>IFERROR(INDEX(Matches!$X:$X,MATCH(L695,Matches!$B:$B,0)),"-")</f>
        <v>-</v>
      </c>
      <c r="O695" s="42" t="str">
        <f>IFERROR(INDEX(Matches!$Y:$Y,MATCH(L695,Matches!$B:$B,0)),"-")</f>
        <v>-</v>
      </c>
      <c r="P695" s="42">
        <f t="shared" si="21"/>
        <v>0</v>
      </c>
      <c r="Q695" s="55" t="str">
        <f>IFERROR(INDEX('HT(Away) %'!K:K,MATCH(L695,'HT(Away) %'!$A:$A,0)),"-")</f>
        <v>-</v>
      </c>
      <c r="R695" s="55" t="str">
        <f>IFERROR(INDEX('HT(Away) %'!M:M,MATCH(L695,'HT(Away) %'!$A:$A,0)),"-")</f>
        <v>-</v>
      </c>
      <c r="S695" s="82" t="e">
        <f>IF(#REF! = "-", "-",IF(#REF! &gt;#REF!, "Casa Vence", IF(#REF! &lt;#REF!, "Fora Vence", "Jogo Parelho")))</f>
        <v>#REF!</v>
      </c>
      <c r="T695" s="82"/>
      <c r="U695" s="82"/>
      <c r="V695" s="82"/>
    </row>
    <row r="696" spans="3:22" ht="16.5" thickTop="1" thickBot="1" x14ac:dyDescent="0.3">
      <c r="C696" s="42" t="str">
        <f>IFERROR(INDEX(Jogos!A:A,MATCH(J696,Jogos!$J:$J,0)),"-")</f>
        <v>-</v>
      </c>
      <c r="D696" s="55" t="str">
        <f>IFERROR(INDEX('HT(Home) %'!M:M,MATCH(J696,'HT(Home) %'!$A:$A,0)),"-")</f>
        <v>-</v>
      </c>
      <c r="E696" s="55" t="str">
        <f>IFERROR(INDEX('HT(Home) %'!K:K,MATCH(J696,'HT(Home) %'!$A:$A,0)),"-")</f>
        <v>-</v>
      </c>
      <c r="F696" s="42">
        <f t="shared" si="20"/>
        <v>0</v>
      </c>
      <c r="G696" s="42" t="str">
        <f>IFERROR(INDEX(Matches!$N:$N,MATCH(J696,Matches!$B:$B,0)),"-")</f>
        <v>-</v>
      </c>
      <c r="H696" s="42" t="str">
        <f>IFERROR(INDEX(Matches!$O:$O,MATCH(J696,Matches!$B:$B,0)),"-")</f>
        <v>-</v>
      </c>
      <c r="I696" s="42" t="str">
        <f>IFERROR(INDEX(Matches!$P:$P,MATCH(J696,Matches!$B:$B,0)),"-")</f>
        <v>-</v>
      </c>
      <c r="J696" s="42" t="e">
        <f>INDEX(Jogos[[#This Row],[Column1]],1.8)</f>
        <v>#VALUE!</v>
      </c>
      <c r="K696" s="61" t="e">
        <f>INDEX(Jogos[[#This Row],[2]],1.8)</f>
        <v>#VALUE!</v>
      </c>
      <c r="L696" s="42" t="e">
        <f>INDEX(Jogos[[#This Row],[3]],1.8)</f>
        <v>#VALUE!</v>
      </c>
      <c r="M696" s="42" t="str">
        <f>IFERROR(INDEX(Matches!$W:$W,MATCH(L696,Matches!$B:$B,0)),"-")</f>
        <v>-</v>
      </c>
      <c r="N696" s="42" t="str">
        <f>IFERROR(INDEX(Matches!$X:$X,MATCH(L696,Matches!$B:$B,0)),"-")</f>
        <v>-</v>
      </c>
      <c r="O696" s="42" t="str">
        <f>IFERROR(INDEX(Matches!$Y:$Y,MATCH(L696,Matches!$B:$B,0)),"-")</f>
        <v>-</v>
      </c>
      <c r="P696" s="42">
        <f t="shared" si="21"/>
        <v>0</v>
      </c>
      <c r="Q696" s="55" t="str">
        <f>IFERROR(INDEX('HT(Away) %'!K:K,MATCH(L696,'HT(Away) %'!$A:$A,0)),"-")</f>
        <v>-</v>
      </c>
      <c r="R696" s="55" t="str">
        <f>IFERROR(INDEX('HT(Away) %'!M:M,MATCH(L696,'HT(Away) %'!$A:$A,0)),"-")</f>
        <v>-</v>
      </c>
      <c r="S696" s="82" t="e">
        <f>IF(#REF! = "-", "-",IF(#REF! &gt;#REF!, "Casa Vence", IF(#REF! &lt;#REF!, "Fora Vence", "Jogo Parelho")))</f>
        <v>#REF!</v>
      </c>
      <c r="T696" s="82"/>
      <c r="U696" s="82"/>
      <c r="V696" s="82"/>
    </row>
    <row r="697" spans="3:22" ht="16.5" thickTop="1" thickBot="1" x14ac:dyDescent="0.3">
      <c r="C697" s="42" t="str">
        <f>IFERROR(INDEX(Jogos!A:A,MATCH(J697,Jogos!$J:$J,0)),"-")</f>
        <v>-</v>
      </c>
      <c r="D697" s="55" t="str">
        <f>IFERROR(INDEX('HT(Home) %'!M:M,MATCH(J697,'HT(Home) %'!$A:$A,0)),"-")</f>
        <v>-</v>
      </c>
      <c r="E697" s="55" t="str">
        <f>IFERROR(INDEX('HT(Home) %'!K:K,MATCH(J697,'HT(Home) %'!$A:$A,0)),"-")</f>
        <v>-</v>
      </c>
      <c r="F697" s="42">
        <f t="shared" si="20"/>
        <v>0</v>
      </c>
      <c r="G697" s="42" t="str">
        <f>IFERROR(INDEX(Matches!$N:$N,MATCH(J697,Matches!$B:$B,0)),"-")</f>
        <v>-</v>
      </c>
      <c r="H697" s="42" t="str">
        <f>IFERROR(INDEX(Matches!$O:$O,MATCH(J697,Matches!$B:$B,0)),"-")</f>
        <v>-</v>
      </c>
      <c r="I697" s="42" t="str">
        <f>IFERROR(INDEX(Matches!$P:$P,MATCH(J697,Matches!$B:$B,0)),"-")</f>
        <v>-</v>
      </c>
      <c r="J697" s="42" t="e">
        <f>INDEX(Jogos[[#This Row],[Column1]],1.8)</f>
        <v>#VALUE!</v>
      </c>
      <c r="K697" s="61" t="e">
        <f>INDEX(Jogos[[#This Row],[2]],1.8)</f>
        <v>#VALUE!</v>
      </c>
      <c r="L697" s="42" t="e">
        <f>INDEX(Jogos[[#This Row],[3]],1.8)</f>
        <v>#VALUE!</v>
      </c>
      <c r="M697" s="42" t="str">
        <f>IFERROR(INDEX(Matches!$W:$W,MATCH(L697,Matches!$B:$B,0)),"-")</f>
        <v>-</v>
      </c>
      <c r="N697" s="42" t="str">
        <f>IFERROR(INDEX(Matches!$X:$X,MATCH(L697,Matches!$B:$B,0)),"-")</f>
        <v>-</v>
      </c>
      <c r="O697" s="42" t="str">
        <f>IFERROR(INDEX(Matches!$Y:$Y,MATCH(L697,Matches!$B:$B,0)),"-")</f>
        <v>-</v>
      </c>
      <c r="P697" s="42">
        <f t="shared" si="21"/>
        <v>0</v>
      </c>
      <c r="Q697" s="55" t="str">
        <f>IFERROR(INDEX('HT(Away) %'!K:K,MATCH(L697,'HT(Away) %'!$A:$A,0)),"-")</f>
        <v>-</v>
      </c>
      <c r="R697" s="55" t="str">
        <f>IFERROR(INDEX('HT(Away) %'!M:M,MATCH(L697,'HT(Away) %'!$A:$A,0)),"-")</f>
        <v>-</v>
      </c>
      <c r="S697" s="82" t="e">
        <f>IF(#REF! = "-", "-",IF(#REF! &gt;#REF!, "Casa Vence", IF(#REF! &lt;#REF!, "Fora Vence", "Jogo Parelho")))</f>
        <v>#REF!</v>
      </c>
      <c r="T697" s="82"/>
      <c r="U697" s="82"/>
      <c r="V697" s="82"/>
    </row>
    <row r="698" spans="3:22" ht="16.5" thickTop="1" thickBot="1" x14ac:dyDescent="0.3">
      <c r="C698" s="42" t="str">
        <f>IFERROR(INDEX(Jogos!A:A,MATCH(J698,Jogos!$J:$J,0)),"-")</f>
        <v>-</v>
      </c>
      <c r="D698" s="55" t="str">
        <f>IFERROR(INDEX('HT(Home) %'!M:M,MATCH(J698,'HT(Home) %'!$A:$A,0)),"-")</f>
        <v>-</v>
      </c>
      <c r="E698" s="55" t="str">
        <f>IFERROR(INDEX('HT(Home) %'!K:K,MATCH(J698,'HT(Home) %'!$A:$A,0)),"-")</f>
        <v>-</v>
      </c>
      <c r="F698" s="42">
        <f t="shared" si="20"/>
        <v>0</v>
      </c>
      <c r="G698" s="42" t="str">
        <f>IFERROR(INDEX(Matches!$N:$N,MATCH(J698,Matches!$B:$B,0)),"-")</f>
        <v>-</v>
      </c>
      <c r="H698" s="42" t="str">
        <f>IFERROR(INDEX(Matches!$O:$O,MATCH(J698,Matches!$B:$B,0)),"-")</f>
        <v>-</v>
      </c>
      <c r="I698" s="42" t="str">
        <f>IFERROR(INDEX(Matches!$P:$P,MATCH(J698,Matches!$B:$B,0)),"-")</f>
        <v>-</v>
      </c>
      <c r="J698" s="42" t="e">
        <f>INDEX(Jogos[[#This Row],[Column1]],1.8)</f>
        <v>#VALUE!</v>
      </c>
      <c r="K698" s="61" t="e">
        <f>INDEX(Jogos[[#This Row],[2]],1.8)</f>
        <v>#VALUE!</v>
      </c>
      <c r="L698" s="42" t="e">
        <f>INDEX(Jogos[[#This Row],[3]],1.8)</f>
        <v>#VALUE!</v>
      </c>
      <c r="M698" s="42" t="str">
        <f>IFERROR(INDEX(Matches!$W:$W,MATCH(L698,Matches!$B:$B,0)),"-")</f>
        <v>-</v>
      </c>
      <c r="N698" s="42" t="str">
        <f>IFERROR(INDEX(Matches!$X:$X,MATCH(L698,Matches!$B:$B,0)),"-")</f>
        <v>-</v>
      </c>
      <c r="O698" s="42" t="str">
        <f>IFERROR(INDEX(Matches!$Y:$Y,MATCH(L698,Matches!$B:$B,0)),"-")</f>
        <v>-</v>
      </c>
      <c r="P698" s="42">
        <f t="shared" si="21"/>
        <v>0</v>
      </c>
      <c r="Q698" s="55" t="str">
        <f>IFERROR(INDEX('HT(Away) %'!K:K,MATCH(L698,'HT(Away) %'!$A:$A,0)),"-")</f>
        <v>-</v>
      </c>
      <c r="R698" s="55" t="str">
        <f>IFERROR(INDEX('HT(Away) %'!M:M,MATCH(L698,'HT(Away) %'!$A:$A,0)),"-")</f>
        <v>-</v>
      </c>
      <c r="S698" s="82" t="e">
        <f>IF(#REF! = "-", "-",IF(#REF! &gt;#REF!, "Casa Vence", IF(#REF! &lt;#REF!, "Fora Vence", "Jogo Parelho")))</f>
        <v>#REF!</v>
      </c>
      <c r="T698" s="82"/>
      <c r="U698" s="82"/>
      <c r="V698" s="82"/>
    </row>
    <row r="699" spans="3:22" ht="16.5" thickTop="1" thickBot="1" x14ac:dyDescent="0.3">
      <c r="C699" s="42" t="str">
        <f>IFERROR(INDEX(Jogos!A:A,MATCH(J699,Jogos!$J:$J,0)),"-")</f>
        <v>-</v>
      </c>
      <c r="D699" s="55" t="str">
        <f>IFERROR(INDEX('HT(Home) %'!M:M,MATCH(J699,'HT(Home) %'!$A:$A,0)),"-")</f>
        <v>-</v>
      </c>
      <c r="E699" s="55" t="str">
        <f>IFERROR(INDEX('HT(Home) %'!K:K,MATCH(J699,'HT(Home) %'!$A:$A,0)),"-")</f>
        <v>-</v>
      </c>
      <c r="F699" s="42">
        <f t="shared" si="20"/>
        <v>0</v>
      </c>
      <c r="G699" s="42" t="str">
        <f>IFERROR(INDEX(Matches!$N:$N,MATCH(J699,Matches!$B:$B,0)),"-")</f>
        <v>-</v>
      </c>
      <c r="H699" s="42" t="str">
        <f>IFERROR(INDEX(Matches!$O:$O,MATCH(J699,Matches!$B:$B,0)),"-")</f>
        <v>-</v>
      </c>
      <c r="I699" s="42" t="str">
        <f>IFERROR(INDEX(Matches!$P:$P,MATCH(J699,Matches!$B:$B,0)),"-")</f>
        <v>-</v>
      </c>
      <c r="J699" s="42" t="e">
        <f>INDEX(Jogos[[#This Row],[Column1]],1.8)</f>
        <v>#VALUE!</v>
      </c>
      <c r="K699" s="61" t="e">
        <f>INDEX(Jogos[[#This Row],[2]],1.8)</f>
        <v>#VALUE!</v>
      </c>
      <c r="L699" s="42" t="e">
        <f>INDEX(Jogos[[#This Row],[3]],1.8)</f>
        <v>#VALUE!</v>
      </c>
      <c r="M699" s="42" t="str">
        <f>IFERROR(INDEX(Matches!$W:$W,MATCH(L699,Matches!$B:$B,0)),"-")</f>
        <v>-</v>
      </c>
      <c r="N699" s="42" t="str">
        <f>IFERROR(INDEX(Matches!$X:$X,MATCH(L699,Matches!$B:$B,0)),"-")</f>
        <v>-</v>
      </c>
      <c r="O699" s="42" t="str">
        <f>IFERROR(INDEX(Matches!$Y:$Y,MATCH(L699,Matches!$B:$B,0)),"-")</f>
        <v>-</v>
      </c>
      <c r="P699" s="42">
        <f t="shared" si="21"/>
        <v>0</v>
      </c>
      <c r="Q699" s="55" t="str">
        <f>IFERROR(INDEX('HT(Away) %'!K:K,MATCH(L699,'HT(Away) %'!$A:$A,0)),"-")</f>
        <v>-</v>
      </c>
      <c r="R699" s="55" t="str">
        <f>IFERROR(INDEX('HT(Away) %'!M:M,MATCH(L699,'HT(Away) %'!$A:$A,0)),"-")</f>
        <v>-</v>
      </c>
      <c r="S699" s="82" t="e">
        <f>IF(#REF! = "-", "-",IF(#REF! &gt;#REF!, "Casa Vence", IF(#REF! &lt;#REF!, "Fora Vence", "Jogo Parelho")))</f>
        <v>#REF!</v>
      </c>
      <c r="T699" s="82"/>
      <c r="U699" s="82"/>
      <c r="V699" s="82"/>
    </row>
    <row r="700" spans="3:22" ht="16.5" thickTop="1" thickBot="1" x14ac:dyDescent="0.3">
      <c r="C700" s="42" t="str">
        <f>IFERROR(INDEX(Jogos!A:A,MATCH(J700,Jogos!$J:$J,0)),"-")</f>
        <v>-</v>
      </c>
      <c r="D700" s="55" t="str">
        <f>IFERROR(INDEX('HT(Home) %'!M:M,MATCH(J700,'HT(Home) %'!$A:$A,0)),"-")</f>
        <v>-</v>
      </c>
      <c r="E700" s="55" t="str">
        <f>IFERROR(INDEX('HT(Home) %'!K:K,MATCH(J700,'HT(Home) %'!$A:$A,0)),"-")</f>
        <v>-</v>
      </c>
      <c r="F700" s="42">
        <f t="shared" si="20"/>
        <v>0</v>
      </c>
      <c r="G700" s="42" t="str">
        <f>IFERROR(INDEX(Matches!$N:$N,MATCH(J700,Matches!$B:$B,0)),"-")</f>
        <v>-</v>
      </c>
      <c r="H700" s="42" t="str">
        <f>IFERROR(INDEX(Matches!$O:$O,MATCH(J700,Matches!$B:$B,0)),"-")</f>
        <v>-</v>
      </c>
      <c r="I700" s="42" t="str">
        <f>IFERROR(INDEX(Matches!$P:$P,MATCH(J700,Matches!$B:$B,0)),"-")</f>
        <v>-</v>
      </c>
      <c r="J700" s="42" t="e">
        <f>INDEX(Jogos[[#This Row],[Column1]],1.8)</f>
        <v>#VALUE!</v>
      </c>
      <c r="K700" s="61" t="e">
        <f>INDEX(Jogos[[#This Row],[2]],1.8)</f>
        <v>#VALUE!</v>
      </c>
      <c r="L700" s="42" t="e">
        <f>INDEX(Jogos[[#This Row],[3]],1.8)</f>
        <v>#VALUE!</v>
      </c>
      <c r="M700" s="42" t="str">
        <f>IFERROR(INDEX(Matches!$W:$W,MATCH(L700,Matches!$B:$B,0)),"-")</f>
        <v>-</v>
      </c>
      <c r="N700" s="42" t="str">
        <f>IFERROR(INDEX(Matches!$X:$X,MATCH(L700,Matches!$B:$B,0)),"-")</f>
        <v>-</v>
      </c>
      <c r="O700" s="42" t="str">
        <f>IFERROR(INDEX(Matches!$Y:$Y,MATCH(L700,Matches!$B:$B,0)),"-")</f>
        <v>-</v>
      </c>
      <c r="P700" s="42">
        <f t="shared" si="21"/>
        <v>0</v>
      </c>
      <c r="Q700" s="55" t="str">
        <f>IFERROR(INDEX('HT(Away) %'!K:K,MATCH(L700,'HT(Away) %'!$A:$A,0)),"-")</f>
        <v>-</v>
      </c>
      <c r="R700" s="55" t="str">
        <f>IFERROR(INDEX('HT(Away) %'!M:M,MATCH(L700,'HT(Away) %'!$A:$A,0)),"-")</f>
        <v>-</v>
      </c>
      <c r="S700" s="82" t="e">
        <f>IF(#REF! = "-", "-",IF(#REF! &gt;#REF!, "Casa Vence", IF(#REF! &lt;#REF!, "Fora Vence", "Jogo Parelho")))</f>
        <v>#REF!</v>
      </c>
      <c r="T700" s="82"/>
      <c r="U700" s="82"/>
      <c r="V700" s="82"/>
    </row>
    <row r="701" spans="3:22" ht="16.5" thickTop="1" thickBot="1" x14ac:dyDescent="0.3">
      <c r="C701" s="42" t="str">
        <f>IFERROR(INDEX(Jogos!A:A,MATCH(J701,Jogos!$J:$J,0)),"-")</f>
        <v>-</v>
      </c>
      <c r="D701" s="55" t="str">
        <f>IFERROR(INDEX('HT(Home) %'!M:M,MATCH(J701,'HT(Home) %'!$A:$A,0)),"-")</f>
        <v>-</v>
      </c>
      <c r="E701" s="55" t="str">
        <f>IFERROR(INDEX('HT(Home) %'!K:K,MATCH(J701,'HT(Home) %'!$A:$A,0)),"-")</f>
        <v>-</v>
      </c>
      <c r="F701" s="42">
        <f t="shared" si="20"/>
        <v>0</v>
      </c>
      <c r="G701" s="42" t="str">
        <f>IFERROR(INDEX(Matches!$N:$N,MATCH(J701,Matches!$B:$B,0)),"-")</f>
        <v>-</v>
      </c>
      <c r="H701" s="42" t="str">
        <f>IFERROR(INDEX(Matches!$O:$O,MATCH(J701,Matches!$B:$B,0)),"-")</f>
        <v>-</v>
      </c>
      <c r="I701" s="42" t="str">
        <f>IFERROR(INDEX(Matches!$P:$P,MATCH(J701,Matches!$B:$B,0)),"-")</f>
        <v>-</v>
      </c>
      <c r="J701" s="42" t="e">
        <f>INDEX(Jogos[[#This Row],[Column1]],1.8)</f>
        <v>#VALUE!</v>
      </c>
      <c r="K701" s="61" t="e">
        <f>INDEX(Jogos[[#This Row],[2]],1.8)</f>
        <v>#VALUE!</v>
      </c>
      <c r="L701" s="42" t="e">
        <f>INDEX(Jogos[[#This Row],[3]],1.8)</f>
        <v>#VALUE!</v>
      </c>
      <c r="M701" s="42" t="str">
        <f>IFERROR(INDEX(Matches!$W:$W,MATCH(L701,Matches!$B:$B,0)),"-")</f>
        <v>-</v>
      </c>
      <c r="N701" s="42" t="str">
        <f>IFERROR(INDEX(Matches!$X:$X,MATCH(L701,Matches!$B:$B,0)),"-")</f>
        <v>-</v>
      </c>
      <c r="O701" s="42" t="str">
        <f>IFERROR(INDEX(Matches!$Y:$Y,MATCH(L701,Matches!$B:$B,0)),"-")</f>
        <v>-</v>
      </c>
      <c r="P701" s="42">
        <f t="shared" si="21"/>
        <v>0</v>
      </c>
      <c r="Q701" s="55" t="str">
        <f>IFERROR(INDEX('HT(Away) %'!K:K,MATCH(L701,'HT(Away) %'!$A:$A,0)),"-")</f>
        <v>-</v>
      </c>
      <c r="R701" s="55" t="str">
        <f>IFERROR(INDEX('HT(Away) %'!M:M,MATCH(L701,'HT(Away) %'!$A:$A,0)),"-")</f>
        <v>-</v>
      </c>
      <c r="S701" s="82" t="e">
        <f>IF(#REF! = "-", "-",IF(#REF! &gt;#REF!, "Casa Vence", IF(#REF! &lt;#REF!, "Fora Vence", "Jogo Parelho")))</f>
        <v>#REF!</v>
      </c>
      <c r="T701" s="82"/>
      <c r="U701" s="82"/>
      <c r="V701" s="82"/>
    </row>
    <row r="702" spans="3:22" ht="16.5" thickTop="1" thickBot="1" x14ac:dyDescent="0.3">
      <c r="C702" s="42" t="str">
        <f>IFERROR(INDEX(Jogos!A:A,MATCH(J702,Jogos!$J:$J,0)),"-")</f>
        <v>-</v>
      </c>
      <c r="D702" s="55" t="str">
        <f>IFERROR(INDEX('HT(Home) %'!M:M,MATCH(J702,'HT(Home) %'!$A:$A,0)),"-")</f>
        <v>-</v>
      </c>
      <c r="E702" s="55" t="str">
        <f>IFERROR(INDEX('HT(Home) %'!K:K,MATCH(J702,'HT(Home) %'!$A:$A,0)),"-")</f>
        <v>-</v>
      </c>
      <c r="F702" s="42">
        <f t="shared" si="20"/>
        <v>0</v>
      </c>
      <c r="G702" s="42" t="str">
        <f>IFERROR(INDEX(Matches!$N:$N,MATCH(J702,Matches!$B:$B,0)),"-")</f>
        <v>-</v>
      </c>
      <c r="H702" s="42" t="str">
        <f>IFERROR(INDEX(Matches!$O:$O,MATCH(J702,Matches!$B:$B,0)),"-")</f>
        <v>-</v>
      </c>
      <c r="I702" s="42" t="str">
        <f>IFERROR(INDEX(Matches!$P:$P,MATCH(J702,Matches!$B:$B,0)),"-")</f>
        <v>-</v>
      </c>
      <c r="J702" s="42" t="e">
        <f>INDEX(Jogos[[#This Row],[Column1]],1.8)</f>
        <v>#VALUE!</v>
      </c>
      <c r="K702" s="61" t="e">
        <f>INDEX(Jogos[[#This Row],[2]],1.8)</f>
        <v>#VALUE!</v>
      </c>
      <c r="L702" s="42" t="e">
        <f>INDEX(Jogos[[#This Row],[3]],1.8)</f>
        <v>#VALUE!</v>
      </c>
      <c r="M702" s="42" t="str">
        <f>IFERROR(INDEX(Matches!$W:$W,MATCH(L702,Matches!$B:$B,0)),"-")</f>
        <v>-</v>
      </c>
      <c r="N702" s="42" t="str">
        <f>IFERROR(INDEX(Matches!$X:$X,MATCH(L702,Matches!$B:$B,0)),"-")</f>
        <v>-</v>
      </c>
      <c r="O702" s="42" t="str">
        <f>IFERROR(INDEX(Matches!$Y:$Y,MATCH(L702,Matches!$B:$B,0)),"-")</f>
        <v>-</v>
      </c>
      <c r="P702" s="42">
        <f t="shared" si="21"/>
        <v>0</v>
      </c>
      <c r="Q702" s="55" t="str">
        <f>IFERROR(INDEX('HT(Away) %'!K:K,MATCH(L702,'HT(Away) %'!$A:$A,0)),"-")</f>
        <v>-</v>
      </c>
      <c r="R702" s="55" t="str">
        <f>IFERROR(INDEX('HT(Away) %'!M:M,MATCH(L702,'HT(Away) %'!$A:$A,0)),"-")</f>
        <v>-</v>
      </c>
      <c r="S702" s="82" t="e">
        <f>IF(#REF! = "-", "-",IF(#REF! &gt;#REF!, "Casa Vence", IF(#REF! &lt;#REF!, "Fora Vence", "Jogo Parelho")))</f>
        <v>#REF!</v>
      </c>
      <c r="T702" s="82"/>
      <c r="U702" s="82"/>
      <c r="V702" s="82"/>
    </row>
    <row r="703" spans="3:22" ht="16.5" thickTop="1" thickBot="1" x14ac:dyDescent="0.3">
      <c r="C703" s="42" t="str">
        <f>IFERROR(INDEX(Jogos!A:A,MATCH(J703,Jogos!$J:$J,0)),"-")</f>
        <v>-</v>
      </c>
      <c r="D703" s="55" t="str">
        <f>IFERROR(INDEX('HT(Home) %'!M:M,MATCH(J703,'HT(Home) %'!$A:$A,0)),"-")</f>
        <v>-</v>
      </c>
      <c r="E703" s="55" t="str">
        <f>IFERROR(INDEX('HT(Home) %'!K:K,MATCH(J703,'HT(Home) %'!$A:$A,0)),"-")</f>
        <v>-</v>
      </c>
      <c r="F703" s="42">
        <f t="shared" si="20"/>
        <v>0</v>
      </c>
      <c r="G703" s="42" t="str">
        <f>IFERROR(INDEX(Matches!$N:$N,MATCH(J703,Matches!$B:$B,0)),"-")</f>
        <v>-</v>
      </c>
      <c r="H703" s="42" t="str">
        <f>IFERROR(INDEX(Matches!$O:$O,MATCH(J703,Matches!$B:$B,0)),"-")</f>
        <v>-</v>
      </c>
      <c r="I703" s="42" t="str">
        <f>IFERROR(INDEX(Matches!$P:$P,MATCH(J703,Matches!$B:$B,0)),"-")</f>
        <v>-</v>
      </c>
      <c r="J703" s="42" t="e">
        <f>INDEX(Jogos[[#This Row],[Column1]],1.8)</f>
        <v>#VALUE!</v>
      </c>
      <c r="K703" s="61" t="e">
        <f>INDEX(Jogos[[#This Row],[2]],1.8)</f>
        <v>#VALUE!</v>
      </c>
      <c r="L703" s="42" t="e">
        <f>INDEX(Jogos[[#This Row],[3]],1.8)</f>
        <v>#VALUE!</v>
      </c>
      <c r="M703" s="42" t="str">
        <f>IFERROR(INDEX(Matches!$W:$W,MATCH(L703,Matches!$B:$B,0)),"-")</f>
        <v>-</v>
      </c>
      <c r="N703" s="42" t="str">
        <f>IFERROR(INDEX(Matches!$X:$X,MATCH(L703,Matches!$B:$B,0)),"-")</f>
        <v>-</v>
      </c>
      <c r="O703" s="42" t="str">
        <f>IFERROR(INDEX(Matches!$Y:$Y,MATCH(L703,Matches!$B:$B,0)),"-")</f>
        <v>-</v>
      </c>
      <c r="P703" s="42">
        <f t="shared" si="21"/>
        <v>0</v>
      </c>
      <c r="Q703" s="55" t="str">
        <f>IFERROR(INDEX('HT(Away) %'!K:K,MATCH(L703,'HT(Away) %'!$A:$A,0)),"-")</f>
        <v>-</v>
      </c>
      <c r="R703" s="55" t="str">
        <f>IFERROR(INDEX('HT(Away) %'!M:M,MATCH(L703,'HT(Away) %'!$A:$A,0)),"-")</f>
        <v>-</v>
      </c>
      <c r="S703" s="82" t="e">
        <f>IF(#REF! = "-", "-",IF(#REF! &gt;#REF!, "Casa Vence", IF(#REF! &lt;#REF!, "Fora Vence", "Jogo Parelho")))</f>
        <v>#REF!</v>
      </c>
      <c r="T703" s="82"/>
      <c r="U703" s="82"/>
      <c r="V703" s="82"/>
    </row>
    <row r="704" spans="3:22" ht="16.5" thickTop="1" thickBot="1" x14ac:dyDescent="0.3">
      <c r="C704" s="42" t="str">
        <f>IFERROR(INDEX(Jogos!A:A,MATCH(J704,Jogos!$J:$J,0)),"-")</f>
        <v>-</v>
      </c>
      <c r="D704" s="55" t="str">
        <f>IFERROR(INDEX('HT(Home) %'!M:M,MATCH(J704,'HT(Home) %'!$A:$A,0)),"-")</f>
        <v>-</v>
      </c>
      <c r="E704" s="55" t="str">
        <f>IFERROR(INDEX('HT(Home) %'!K:K,MATCH(J704,'HT(Home) %'!$A:$A,0)),"-")</f>
        <v>-</v>
      </c>
      <c r="F704" s="42">
        <f t="shared" si="20"/>
        <v>0</v>
      </c>
      <c r="G704" s="42" t="str">
        <f>IFERROR(INDEX(Matches!$N:$N,MATCH(J704,Matches!$B:$B,0)),"-")</f>
        <v>-</v>
      </c>
      <c r="H704" s="42" t="str">
        <f>IFERROR(INDEX(Matches!$O:$O,MATCH(J704,Matches!$B:$B,0)),"-")</f>
        <v>-</v>
      </c>
      <c r="I704" s="42" t="str">
        <f>IFERROR(INDEX(Matches!$P:$P,MATCH(J704,Matches!$B:$B,0)),"-")</f>
        <v>-</v>
      </c>
      <c r="J704" s="42" t="e">
        <f>INDEX(Jogos[[#This Row],[Column1]],1.8)</f>
        <v>#VALUE!</v>
      </c>
      <c r="K704" s="61" t="e">
        <f>INDEX(Jogos[[#This Row],[2]],1.8)</f>
        <v>#VALUE!</v>
      </c>
      <c r="L704" s="42" t="e">
        <f>INDEX(Jogos[[#This Row],[3]],1.8)</f>
        <v>#VALUE!</v>
      </c>
      <c r="M704" s="42" t="str">
        <f>IFERROR(INDEX(Matches!$W:$W,MATCH(L704,Matches!$B:$B,0)),"-")</f>
        <v>-</v>
      </c>
      <c r="N704" s="42" t="str">
        <f>IFERROR(INDEX(Matches!$X:$X,MATCH(L704,Matches!$B:$B,0)),"-")</f>
        <v>-</v>
      </c>
      <c r="O704" s="42" t="str">
        <f>IFERROR(INDEX(Matches!$Y:$Y,MATCH(L704,Matches!$B:$B,0)),"-")</f>
        <v>-</v>
      </c>
      <c r="P704" s="42">
        <f t="shared" si="21"/>
        <v>0</v>
      </c>
      <c r="Q704" s="55" t="str">
        <f>IFERROR(INDEX('HT(Away) %'!K:K,MATCH(L704,'HT(Away) %'!$A:$A,0)),"-")</f>
        <v>-</v>
      </c>
      <c r="R704" s="55" t="str">
        <f>IFERROR(INDEX('HT(Away) %'!M:M,MATCH(L704,'HT(Away) %'!$A:$A,0)),"-")</f>
        <v>-</v>
      </c>
      <c r="S704" s="82" t="e">
        <f>IF(#REF! = "-", "-",IF(#REF! &gt;#REF!, "Casa Vence", IF(#REF! &lt;#REF!, "Fora Vence", "Jogo Parelho")))</f>
        <v>#REF!</v>
      </c>
      <c r="T704" s="82"/>
      <c r="U704" s="82"/>
      <c r="V704" s="82"/>
    </row>
    <row r="705" spans="3:22" ht="16.5" thickTop="1" thickBot="1" x14ac:dyDescent="0.3">
      <c r="C705" s="42" t="str">
        <f>IFERROR(INDEX(Jogos!A:A,MATCH(J705,Jogos!$J:$J,0)),"-")</f>
        <v>-</v>
      </c>
      <c r="D705" s="55" t="str">
        <f>IFERROR(INDEX('HT(Home) %'!M:M,MATCH(J705,'HT(Home) %'!$A:$A,0)),"-")</f>
        <v>-</v>
      </c>
      <c r="E705" s="55" t="str">
        <f>IFERROR(INDEX('HT(Home) %'!K:K,MATCH(J705,'HT(Home) %'!$A:$A,0)),"-")</f>
        <v>-</v>
      </c>
      <c r="F705" s="42">
        <f t="shared" si="20"/>
        <v>0</v>
      </c>
      <c r="G705" s="42" t="str">
        <f>IFERROR(INDEX(Matches!$N:$N,MATCH(J705,Matches!$B:$B,0)),"-")</f>
        <v>-</v>
      </c>
      <c r="H705" s="42" t="str">
        <f>IFERROR(INDEX(Matches!$O:$O,MATCH(J705,Matches!$B:$B,0)),"-")</f>
        <v>-</v>
      </c>
      <c r="I705" s="42" t="str">
        <f>IFERROR(INDEX(Matches!$P:$P,MATCH(J705,Matches!$B:$B,0)),"-")</f>
        <v>-</v>
      </c>
      <c r="J705" s="42" t="e">
        <f>INDEX(Jogos[[#This Row],[Column1]],1.8)</f>
        <v>#VALUE!</v>
      </c>
      <c r="K705" s="61" t="e">
        <f>INDEX(Jogos[[#This Row],[2]],1.8)</f>
        <v>#VALUE!</v>
      </c>
      <c r="L705" s="42" t="e">
        <f>INDEX(Jogos[[#This Row],[3]],1.8)</f>
        <v>#VALUE!</v>
      </c>
      <c r="M705" s="42" t="str">
        <f>IFERROR(INDEX(Matches!$W:$W,MATCH(L705,Matches!$B:$B,0)),"-")</f>
        <v>-</v>
      </c>
      <c r="N705" s="42" t="str">
        <f>IFERROR(INDEX(Matches!$X:$X,MATCH(L705,Matches!$B:$B,0)),"-")</f>
        <v>-</v>
      </c>
      <c r="O705" s="42" t="str">
        <f>IFERROR(INDEX(Matches!$Y:$Y,MATCH(L705,Matches!$B:$B,0)),"-")</f>
        <v>-</v>
      </c>
      <c r="P705" s="42">
        <f t="shared" si="21"/>
        <v>0</v>
      </c>
      <c r="Q705" s="55" t="str">
        <f>IFERROR(INDEX('HT(Away) %'!K:K,MATCH(L705,'HT(Away) %'!$A:$A,0)),"-")</f>
        <v>-</v>
      </c>
      <c r="R705" s="55" t="str">
        <f>IFERROR(INDEX('HT(Away) %'!M:M,MATCH(L705,'HT(Away) %'!$A:$A,0)),"-")</f>
        <v>-</v>
      </c>
      <c r="S705" s="82" t="e">
        <f>IF(#REF! = "-", "-",IF(#REF! &gt;#REF!, "Casa Vence", IF(#REF! &lt;#REF!, "Fora Vence", "Jogo Parelho")))</f>
        <v>#REF!</v>
      </c>
      <c r="T705" s="82"/>
      <c r="U705" s="82"/>
      <c r="V705" s="82"/>
    </row>
    <row r="706" spans="3:22" ht="16.5" thickTop="1" thickBot="1" x14ac:dyDescent="0.3">
      <c r="C706" s="42" t="str">
        <f>IFERROR(INDEX(Jogos!A:A,MATCH(J706,Jogos!$J:$J,0)),"-")</f>
        <v>-</v>
      </c>
      <c r="D706" s="55" t="str">
        <f>IFERROR(INDEX('HT(Home) %'!M:M,MATCH(J706,'HT(Home) %'!$A:$A,0)),"-")</f>
        <v>-</v>
      </c>
      <c r="E706" s="55" t="str">
        <f>IFERROR(INDEX('HT(Home) %'!K:K,MATCH(J706,'HT(Home) %'!$A:$A,0)),"-")</f>
        <v>-</v>
      </c>
      <c r="F706" s="42">
        <f t="shared" ref="F706:F769" si="22">SUM(G706:I706)</f>
        <v>0</v>
      </c>
      <c r="G706" s="42" t="str">
        <f>IFERROR(INDEX(Matches!$N:$N,MATCH(J706,Matches!$B:$B,0)),"-")</f>
        <v>-</v>
      </c>
      <c r="H706" s="42" t="str">
        <f>IFERROR(INDEX(Matches!$O:$O,MATCH(J706,Matches!$B:$B,0)),"-")</f>
        <v>-</v>
      </c>
      <c r="I706" s="42" t="str">
        <f>IFERROR(INDEX(Matches!$P:$P,MATCH(J706,Matches!$B:$B,0)),"-")</f>
        <v>-</v>
      </c>
      <c r="J706" s="42" t="e">
        <f>INDEX(Jogos[[#This Row],[Column1]],1.8)</f>
        <v>#VALUE!</v>
      </c>
      <c r="K706" s="61" t="e">
        <f>INDEX(Jogos[[#This Row],[2]],1.8)</f>
        <v>#VALUE!</v>
      </c>
      <c r="L706" s="42" t="e">
        <f>INDEX(Jogos[[#This Row],[3]],1.8)</f>
        <v>#VALUE!</v>
      </c>
      <c r="M706" s="42" t="str">
        <f>IFERROR(INDEX(Matches!$W:$W,MATCH(L706,Matches!$B:$B,0)),"-")</f>
        <v>-</v>
      </c>
      <c r="N706" s="42" t="str">
        <f>IFERROR(INDEX(Matches!$X:$X,MATCH(L706,Matches!$B:$B,0)),"-")</f>
        <v>-</v>
      </c>
      <c r="O706" s="42" t="str">
        <f>IFERROR(INDEX(Matches!$Y:$Y,MATCH(L706,Matches!$B:$B,0)),"-")</f>
        <v>-</v>
      </c>
      <c r="P706" s="42">
        <f t="shared" ref="P706:P769" si="23">SUM(M706:O706)</f>
        <v>0</v>
      </c>
      <c r="Q706" s="55" t="str">
        <f>IFERROR(INDEX('HT(Away) %'!K:K,MATCH(L706,'HT(Away) %'!$A:$A,0)),"-")</f>
        <v>-</v>
      </c>
      <c r="R706" s="55" t="str">
        <f>IFERROR(INDEX('HT(Away) %'!M:M,MATCH(L706,'HT(Away) %'!$A:$A,0)),"-")</f>
        <v>-</v>
      </c>
      <c r="S706" s="82" t="e">
        <f>IF(#REF! = "-", "-",IF(#REF! &gt;#REF!, "Casa Vence", IF(#REF! &lt;#REF!, "Fora Vence", "Jogo Parelho")))</f>
        <v>#REF!</v>
      </c>
      <c r="T706" s="82"/>
      <c r="U706" s="82"/>
      <c r="V706" s="82"/>
    </row>
    <row r="707" spans="3:22" ht="16.5" thickTop="1" thickBot="1" x14ac:dyDescent="0.3">
      <c r="C707" s="42" t="str">
        <f>IFERROR(INDEX(Jogos!A:A,MATCH(J707,Jogos!$J:$J,0)),"-")</f>
        <v>-</v>
      </c>
      <c r="D707" s="55" t="str">
        <f>IFERROR(INDEX('HT(Home) %'!M:M,MATCH(J707,'HT(Home) %'!$A:$A,0)),"-")</f>
        <v>-</v>
      </c>
      <c r="E707" s="55" t="str">
        <f>IFERROR(INDEX('HT(Home) %'!K:K,MATCH(J707,'HT(Home) %'!$A:$A,0)),"-")</f>
        <v>-</v>
      </c>
      <c r="F707" s="42">
        <f t="shared" si="22"/>
        <v>0</v>
      </c>
      <c r="G707" s="42" t="str">
        <f>IFERROR(INDEX(Matches!$N:$N,MATCH(J707,Matches!$B:$B,0)),"-")</f>
        <v>-</v>
      </c>
      <c r="H707" s="42" t="str">
        <f>IFERROR(INDEX(Matches!$O:$O,MATCH(J707,Matches!$B:$B,0)),"-")</f>
        <v>-</v>
      </c>
      <c r="I707" s="42" t="str">
        <f>IFERROR(INDEX(Matches!$P:$P,MATCH(J707,Matches!$B:$B,0)),"-")</f>
        <v>-</v>
      </c>
      <c r="J707" s="42" t="e">
        <f>INDEX(Jogos[[#This Row],[Column1]],1.8)</f>
        <v>#VALUE!</v>
      </c>
      <c r="K707" s="61" t="e">
        <f>INDEX(Jogos[[#This Row],[2]],1.8)</f>
        <v>#VALUE!</v>
      </c>
      <c r="L707" s="42" t="e">
        <f>INDEX(Jogos[[#This Row],[3]],1.8)</f>
        <v>#VALUE!</v>
      </c>
      <c r="M707" s="42" t="str">
        <f>IFERROR(INDEX(Matches!$W:$W,MATCH(L707,Matches!$B:$B,0)),"-")</f>
        <v>-</v>
      </c>
      <c r="N707" s="42" t="str">
        <f>IFERROR(INDEX(Matches!$X:$X,MATCH(L707,Matches!$B:$B,0)),"-")</f>
        <v>-</v>
      </c>
      <c r="O707" s="42" t="str">
        <f>IFERROR(INDEX(Matches!$Y:$Y,MATCH(L707,Matches!$B:$B,0)),"-")</f>
        <v>-</v>
      </c>
      <c r="P707" s="42">
        <f t="shared" si="23"/>
        <v>0</v>
      </c>
      <c r="Q707" s="55" t="str">
        <f>IFERROR(INDEX('HT(Away) %'!K:K,MATCH(L707,'HT(Away) %'!$A:$A,0)),"-")</f>
        <v>-</v>
      </c>
      <c r="R707" s="55" t="str">
        <f>IFERROR(INDEX('HT(Away) %'!M:M,MATCH(L707,'HT(Away) %'!$A:$A,0)),"-")</f>
        <v>-</v>
      </c>
      <c r="S707" s="82" t="e">
        <f>IF(#REF! = "-", "-",IF(#REF! &gt;#REF!, "Casa Vence", IF(#REF! &lt;#REF!, "Fora Vence", "Jogo Parelho")))</f>
        <v>#REF!</v>
      </c>
      <c r="T707" s="82"/>
      <c r="U707" s="82"/>
      <c r="V707" s="82"/>
    </row>
    <row r="708" spans="3:22" ht="16.5" thickTop="1" thickBot="1" x14ac:dyDescent="0.3">
      <c r="C708" s="42" t="str">
        <f>IFERROR(INDEX(Jogos!A:A,MATCH(J708,Jogos!$J:$J,0)),"-")</f>
        <v>-</v>
      </c>
      <c r="D708" s="55" t="str">
        <f>IFERROR(INDEX('HT(Home) %'!M:M,MATCH(J708,'HT(Home) %'!$A:$A,0)),"-")</f>
        <v>-</v>
      </c>
      <c r="E708" s="55" t="str">
        <f>IFERROR(INDEX('HT(Home) %'!K:K,MATCH(J708,'HT(Home) %'!$A:$A,0)),"-")</f>
        <v>-</v>
      </c>
      <c r="F708" s="42">
        <f t="shared" si="22"/>
        <v>0</v>
      </c>
      <c r="G708" s="42" t="str">
        <f>IFERROR(INDEX(Matches!$N:$N,MATCH(J708,Matches!$B:$B,0)),"-")</f>
        <v>-</v>
      </c>
      <c r="H708" s="42" t="str">
        <f>IFERROR(INDEX(Matches!$O:$O,MATCH(J708,Matches!$B:$B,0)),"-")</f>
        <v>-</v>
      </c>
      <c r="I708" s="42" t="str">
        <f>IFERROR(INDEX(Matches!$P:$P,MATCH(J708,Matches!$B:$B,0)),"-")</f>
        <v>-</v>
      </c>
      <c r="J708" s="42" t="e">
        <f>INDEX(Jogos[[#This Row],[Column1]],1.8)</f>
        <v>#VALUE!</v>
      </c>
      <c r="K708" s="61" t="e">
        <f>INDEX(Jogos[[#This Row],[2]],1.8)</f>
        <v>#VALUE!</v>
      </c>
      <c r="L708" s="42" t="e">
        <f>INDEX(Jogos[[#This Row],[3]],1.8)</f>
        <v>#VALUE!</v>
      </c>
      <c r="M708" s="42" t="str">
        <f>IFERROR(INDEX(Matches!$W:$W,MATCH(L708,Matches!$B:$B,0)),"-")</f>
        <v>-</v>
      </c>
      <c r="N708" s="42" t="str">
        <f>IFERROR(INDEX(Matches!$X:$X,MATCH(L708,Matches!$B:$B,0)),"-")</f>
        <v>-</v>
      </c>
      <c r="O708" s="42" t="str">
        <f>IFERROR(INDEX(Matches!$Y:$Y,MATCH(L708,Matches!$B:$B,0)),"-")</f>
        <v>-</v>
      </c>
      <c r="P708" s="42">
        <f t="shared" si="23"/>
        <v>0</v>
      </c>
      <c r="Q708" s="55" t="str">
        <f>IFERROR(INDEX('HT(Away) %'!K:K,MATCH(L708,'HT(Away) %'!$A:$A,0)),"-")</f>
        <v>-</v>
      </c>
      <c r="R708" s="55" t="str">
        <f>IFERROR(INDEX('HT(Away) %'!M:M,MATCH(L708,'HT(Away) %'!$A:$A,0)),"-")</f>
        <v>-</v>
      </c>
      <c r="S708" s="82" t="e">
        <f>IF(#REF! = "-", "-",IF(#REF! &gt;#REF!, "Casa Vence", IF(#REF! &lt;#REF!, "Fora Vence", "Jogo Parelho")))</f>
        <v>#REF!</v>
      </c>
      <c r="T708" s="82"/>
      <c r="U708" s="82"/>
      <c r="V708" s="82"/>
    </row>
    <row r="709" spans="3:22" ht="16.5" thickTop="1" thickBot="1" x14ac:dyDescent="0.3">
      <c r="C709" s="42" t="str">
        <f>IFERROR(INDEX(Jogos!A:A,MATCH(J709,Jogos!$J:$J,0)),"-")</f>
        <v>-</v>
      </c>
      <c r="D709" s="55" t="str">
        <f>IFERROR(INDEX('HT(Home) %'!M:M,MATCH(J709,'HT(Home) %'!$A:$A,0)),"-")</f>
        <v>-</v>
      </c>
      <c r="E709" s="55" t="str">
        <f>IFERROR(INDEX('HT(Home) %'!K:K,MATCH(J709,'HT(Home) %'!$A:$A,0)),"-")</f>
        <v>-</v>
      </c>
      <c r="F709" s="42">
        <f t="shared" si="22"/>
        <v>0</v>
      </c>
      <c r="G709" s="42" t="str">
        <f>IFERROR(INDEX(Matches!$N:$N,MATCH(J709,Matches!$B:$B,0)),"-")</f>
        <v>-</v>
      </c>
      <c r="H709" s="42" t="str">
        <f>IFERROR(INDEX(Matches!$O:$O,MATCH(J709,Matches!$B:$B,0)),"-")</f>
        <v>-</v>
      </c>
      <c r="I709" s="42" t="str">
        <f>IFERROR(INDEX(Matches!$P:$P,MATCH(J709,Matches!$B:$B,0)),"-")</f>
        <v>-</v>
      </c>
      <c r="J709" s="42" t="e">
        <f>INDEX(Jogos[[#This Row],[Column1]],1.8)</f>
        <v>#VALUE!</v>
      </c>
      <c r="K709" s="61" t="e">
        <f>INDEX(Jogos[[#This Row],[2]],1.8)</f>
        <v>#VALUE!</v>
      </c>
      <c r="L709" s="42" t="e">
        <f>INDEX(Jogos[[#This Row],[3]],1.8)</f>
        <v>#VALUE!</v>
      </c>
      <c r="M709" s="42" t="str">
        <f>IFERROR(INDEX(Matches!$W:$W,MATCH(L709,Matches!$B:$B,0)),"-")</f>
        <v>-</v>
      </c>
      <c r="N709" s="42" t="str">
        <f>IFERROR(INDEX(Matches!$X:$X,MATCH(L709,Matches!$B:$B,0)),"-")</f>
        <v>-</v>
      </c>
      <c r="O709" s="42" t="str">
        <f>IFERROR(INDEX(Matches!$Y:$Y,MATCH(L709,Matches!$B:$B,0)),"-")</f>
        <v>-</v>
      </c>
      <c r="P709" s="42">
        <f t="shared" si="23"/>
        <v>0</v>
      </c>
      <c r="Q709" s="55" t="str">
        <f>IFERROR(INDEX('HT(Away) %'!K:K,MATCH(L709,'HT(Away) %'!$A:$A,0)),"-")</f>
        <v>-</v>
      </c>
      <c r="R709" s="55" t="str">
        <f>IFERROR(INDEX('HT(Away) %'!M:M,MATCH(L709,'HT(Away) %'!$A:$A,0)),"-")</f>
        <v>-</v>
      </c>
      <c r="S709" s="82" t="e">
        <f>IF(#REF! = "-", "-",IF(#REF! &gt;#REF!, "Casa Vence", IF(#REF! &lt;#REF!, "Fora Vence", "Jogo Parelho")))</f>
        <v>#REF!</v>
      </c>
      <c r="T709" s="82"/>
      <c r="U709" s="82"/>
      <c r="V709" s="82"/>
    </row>
    <row r="710" spans="3:22" ht="16.5" thickTop="1" thickBot="1" x14ac:dyDescent="0.3">
      <c r="C710" s="42" t="str">
        <f>IFERROR(INDEX(Jogos!A:A,MATCH(J710,Jogos!$J:$J,0)),"-")</f>
        <v>-</v>
      </c>
      <c r="D710" s="55" t="str">
        <f>IFERROR(INDEX('HT(Home) %'!M:M,MATCH(J710,'HT(Home) %'!$A:$A,0)),"-")</f>
        <v>-</v>
      </c>
      <c r="E710" s="55" t="str">
        <f>IFERROR(INDEX('HT(Home) %'!K:K,MATCH(J710,'HT(Home) %'!$A:$A,0)),"-")</f>
        <v>-</v>
      </c>
      <c r="F710" s="42">
        <f t="shared" si="22"/>
        <v>0</v>
      </c>
      <c r="G710" s="42" t="str">
        <f>IFERROR(INDEX(Matches!$N:$N,MATCH(J710,Matches!$B:$B,0)),"-")</f>
        <v>-</v>
      </c>
      <c r="H710" s="42" t="str">
        <f>IFERROR(INDEX(Matches!$O:$O,MATCH(J710,Matches!$B:$B,0)),"-")</f>
        <v>-</v>
      </c>
      <c r="I710" s="42" t="str">
        <f>IFERROR(INDEX(Matches!$P:$P,MATCH(J710,Matches!$B:$B,0)),"-")</f>
        <v>-</v>
      </c>
      <c r="J710" s="42" t="e">
        <f>INDEX(Jogos[[#This Row],[Column1]],1.8)</f>
        <v>#VALUE!</v>
      </c>
      <c r="K710" s="61" t="e">
        <f>INDEX(Jogos[[#This Row],[2]],1.8)</f>
        <v>#VALUE!</v>
      </c>
      <c r="L710" s="42" t="e">
        <f>INDEX(Jogos[[#This Row],[3]],1.8)</f>
        <v>#VALUE!</v>
      </c>
      <c r="M710" s="42" t="str">
        <f>IFERROR(INDEX(Matches!$W:$W,MATCH(L710,Matches!$B:$B,0)),"-")</f>
        <v>-</v>
      </c>
      <c r="N710" s="42" t="str">
        <f>IFERROR(INDEX(Matches!$X:$X,MATCH(L710,Matches!$B:$B,0)),"-")</f>
        <v>-</v>
      </c>
      <c r="O710" s="42" t="str">
        <f>IFERROR(INDEX(Matches!$Y:$Y,MATCH(L710,Matches!$B:$B,0)),"-")</f>
        <v>-</v>
      </c>
      <c r="P710" s="42">
        <f t="shared" si="23"/>
        <v>0</v>
      </c>
      <c r="Q710" s="55" t="str">
        <f>IFERROR(INDEX('HT(Away) %'!K:K,MATCH(L710,'HT(Away) %'!$A:$A,0)),"-")</f>
        <v>-</v>
      </c>
      <c r="R710" s="55" t="str">
        <f>IFERROR(INDEX('HT(Away) %'!M:M,MATCH(L710,'HT(Away) %'!$A:$A,0)),"-")</f>
        <v>-</v>
      </c>
      <c r="S710" s="82" t="e">
        <f>IF(#REF! = "-", "-",IF(#REF! &gt;#REF!, "Casa Vence", IF(#REF! &lt;#REF!, "Fora Vence", "Jogo Parelho")))</f>
        <v>#REF!</v>
      </c>
      <c r="T710" s="82"/>
      <c r="U710" s="82"/>
      <c r="V710" s="82"/>
    </row>
    <row r="711" spans="3:22" ht="16.5" thickTop="1" thickBot="1" x14ac:dyDescent="0.3">
      <c r="C711" s="42" t="str">
        <f>IFERROR(INDEX(Jogos!A:A,MATCH(J711,Jogos!$J:$J,0)),"-")</f>
        <v>-</v>
      </c>
      <c r="D711" s="55" t="str">
        <f>IFERROR(INDEX('HT(Home) %'!M:M,MATCH(J711,'HT(Home) %'!$A:$A,0)),"-")</f>
        <v>-</v>
      </c>
      <c r="E711" s="55" t="str">
        <f>IFERROR(INDEX('HT(Home) %'!K:K,MATCH(J711,'HT(Home) %'!$A:$A,0)),"-")</f>
        <v>-</v>
      </c>
      <c r="F711" s="42">
        <f t="shared" si="22"/>
        <v>0</v>
      </c>
      <c r="G711" s="42" t="str">
        <f>IFERROR(INDEX(Matches!$N:$N,MATCH(J711,Matches!$B:$B,0)),"-")</f>
        <v>-</v>
      </c>
      <c r="H711" s="42" t="str">
        <f>IFERROR(INDEX(Matches!$O:$O,MATCH(J711,Matches!$B:$B,0)),"-")</f>
        <v>-</v>
      </c>
      <c r="I711" s="42" t="str">
        <f>IFERROR(INDEX(Matches!$P:$P,MATCH(J711,Matches!$B:$B,0)),"-")</f>
        <v>-</v>
      </c>
      <c r="J711" s="42" t="e">
        <f>INDEX(Jogos[[#This Row],[Column1]],1.8)</f>
        <v>#VALUE!</v>
      </c>
      <c r="K711" s="61" t="e">
        <f>INDEX(Jogos[[#This Row],[2]],1.8)</f>
        <v>#VALUE!</v>
      </c>
      <c r="L711" s="42" t="e">
        <f>INDEX(Jogos[[#This Row],[3]],1.8)</f>
        <v>#VALUE!</v>
      </c>
      <c r="M711" s="42" t="str">
        <f>IFERROR(INDEX(Matches!$W:$W,MATCH(L711,Matches!$B:$B,0)),"-")</f>
        <v>-</v>
      </c>
      <c r="N711" s="42" t="str">
        <f>IFERROR(INDEX(Matches!$X:$X,MATCH(L711,Matches!$B:$B,0)),"-")</f>
        <v>-</v>
      </c>
      <c r="O711" s="42" t="str">
        <f>IFERROR(INDEX(Matches!$Y:$Y,MATCH(L711,Matches!$B:$B,0)),"-")</f>
        <v>-</v>
      </c>
      <c r="P711" s="42">
        <f t="shared" si="23"/>
        <v>0</v>
      </c>
      <c r="Q711" s="55" t="str">
        <f>IFERROR(INDEX('HT(Away) %'!K:K,MATCH(L711,'HT(Away) %'!$A:$A,0)),"-")</f>
        <v>-</v>
      </c>
      <c r="R711" s="55" t="str">
        <f>IFERROR(INDEX('HT(Away) %'!M:M,MATCH(L711,'HT(Away) %'!$A:$A,0)),"-")</f>
        <v>-</v>
      </c>
      <c r="S711" s="82" t="e">
        <f>IF(#REF! = "-", "-",IF(#REF! &gt;#REF!, "Casa Vence", IF(#REF! &lt;#REF!, "Fora Vence", "Jogo Parelho")))</f>
        <v>#REF!</v>
      </c>
      <c r="T711" s="82"/>
      <c r="U711" s="82"/>
      <c r="V711" s="82"/>
    </row>
    <row r="712" spans="3:22" ht="16.5" thickTop="1" thickBot="1" x14ac:dyDescent="0.3">
      <c r="C712" s="42" t="str">
        <f>IFERROR(INDEX(Jogos!A:A,MATCH(J712,Jogos!$J:$J,0)),"-")</f>
        <v>-</v>
      </c>
      <c r="D712" s="55" t="str">
        <f>IFERROR(INDEX('HT(Home) %'!M:M,MATCH(J712,'HT(Home) %'!$A:$A,0)),"-")</f>
        <v>-</v>
      </c>
      <c r="E712" s="55" t="str">
        <f>IFERROR(INDEX('HT(Home) %'!K:K,MATCH(J712,'HT(Home) %'!$A:$A,0)),"-")</f>
        <v>-</v>
      </c>
      <c r="F712" s="42">
        <f t="shared" si="22"/>
        <v>0</v>
      </c>
      <c r="G712" s="42" t="str">
        <f>IFERROR(INDEX(Matches!$N:$N,MATCH(J712,Matches!$B:$B,0)),"-")</f>
        <v>-</v>
      </c>
      <c r="H712" s="42" t="str">
        <f>IFERROR(INDEX(Matches!$O:$O,MATCH(J712,Matches!$B:$B,0)),"-")</f>
        <v>-</v>
      </c>
      <c r="I712" s="42" t="str">
        <f>IFERROR(INDEX(Matches!$P:$P,MATCH(J712,Matches!$B:$B,0)),"-")</f>
        <v>-</v>
      </c>
      <c r="J712" s="42" t="e">
        <f>INDEX(Jogos[[#This Row],[Column1]],1.8)</f>
        <v>#VALUE!</v>
      </c>
      <c r="K712" s="61" t="e">
        <f>INDEX(Jogos[[#This Row],[2]],1.8)</f>
        <v>#VALUE!</v>
      </c>
      <c r="L712" s="42" t="e">
        <f>INDEX(Jogos[[#This Row],[3]],1.8)</f>
        <v>#VALUE!</v>
      </c>
      <c r="M712" s="42" t="str">
        <f>IFERROR(INDEX(Matches!$W:$W,MATCH(L712,Matches!$B:$B,0)),"-")</f>
        <v>-</v>
      </c>
      <c r="N712" s="42" t="str">
        <f>IFERROR(INDEX(Matches!$X:$X,MATCH(L712,Matches!$B:$B,0)),"-")</f>
        <v>-</v>
      </c>
      <c r="O712" s="42" t="str">
        <f>IFERROR(INDEX(Matches!$Y:$Y,MATCH(L712,Matches!$B:$B,0)),"-")</f>
        <v>-</v>
      </c>
      <c r="P712" s="42">
        <f t="shared" si="23"/>
        <v>0</v>
      </c>
      <c r="Q712" s="55" t="str">
        <f>IFERROR(INDEX('HT(Away) %'!K:K,MATCH(L712,'HT(Away) %'!$A:$A,0)),"-")</f>
        <v>-</v>
      </c>
      <c r="R712" s="55" t="str">
        <f>IFERROR(INDEX('HT(Away) %'!M:M,MATCH(L712,'HT(Away) %'!$A:$A,0)),"-")</f>
        <v>-</v>
      </c>
      <c r="S712" s="82" t="e">
        <f>IF(#REF! = "-", "-",IF(#REF! &gt;#REF!, "Casa Vence", IF(#REF! &lt;#REF!, "Fora Vence", "Jogo Parelho")))</f>
        <v>#REF!</v>
      </c>
      <c r="T712" s="82"/>
      <c r="U712" s="82"/>
      <c r="V712" s="82"/>
    </row>
    <row r="713" spans="3:22" ht="16.5" thickTop="1" thickBot="1" x14ac:dyDescent="0.3">
      <c r="C713" s="42" t="str">
        <f>IFERROR(INDEX(Jogos!A:A,MATCH(J713,Jogos!$J:$J,0)),"-")</f>
        <v>-</v>
      </c>
      <c r="D713" s="55" t="str">
        <f>IFERROR(INDEX('HT(Home) %'!M:M,MATCH(J713,'HT(Home) %'!$A:$A,0)),"-")</f>
        <v>-</v>
      </c>
      <c r="E713" s="55" t="str">
        <f>IFERROR(INDEX('HT(Home) %'!K:K,MATCH(J713,'HT(Home) %'!$A:$A,0)),"-")</f>
        <v>-</v>
      </c>
      <c r="F713" s="42">
        <f t="shared" si="22"/>
        <v>0</v>
      </c>
      <c r="G713" s="42" t="str">
        <f>IFERROR(INDEX(Matches!$N:$N,MATCH(J713,Matches!$B:$B,0)),"-")</f>
        <v>-</v>
      </c>
      <c r="H713" s="42" t="str">
        <f>IFERROR(INDEX(Matches!$O:$O,MATCH(J713,Matches!$B:$B,0)),"-")</f>
        <v>-</v>
      </c>
      <c r="I713" s="42" t="str">
        <f>IFERROR(INDEX(Matches!$P:$P,MATCH(J713,Matches!$B:$B,0)),"-")</f>
        <v>-</v>
      </c>
      <c r="J713" s="42" t="e">
        <f>INDEX(Jogos[[#This Row],[Column1]],1.8)</f>
        <v>#VALUE!</v>
      </c>
      <c r="K713" s="61" t="e">
        <f>INDEX(Jogos[[#This Row],[2]],1.8)</f>
        <v>#VALUE!</v>
      </c>
      <c r="L713" s="42" t="e">
        <f>INDEX(Jogos[[#This Row],[3]],1.8)</f>
        <v>#VALUE!</v>
      </c>
      <c r="M713" s="42" t="str">
        <f>IFERROR(INDEX(Matches!$W:$W,MATCH(L713,Matches!$B:$B,0)),"-")</f>
        <v>-</v>
      </c>
      <c r="N713" s="42" t="str">
        <f>IFERROR(INDEX(Matches!$X:$X,MATCH(L713,Matches!$B:$B,0)),"-")</f>
        <v>-</v>
      </c>
      <c r="O713" s="42" t="str">
        <f>IFERROR(INDEX(Matches!$Y:$Y,MATCH(L713,Matches!$B:$B,0)),"-")</f>
        <v>-</v>
      </c>
      <c r="P713" s="42">
        <f t="shared" si="23"/>
        <v>0</v>
      </c>
      <c r="Q713" s="55" t="str">
        <f>IFERROR(INDEX('HT(Away) %'!K:K,MATCH(L713,'HT(Away) %'!$A:$A,0)),"-")</f>
        <v>-</v>
      </c>
      <c r="R713" s="55" t="str">
        <f>IFERROR(INDEX('HT(Away) %'!M:M,MATCH(L713,'HT(Away) %'!$A:$A,0)),"-")</f>
        <v>-</v>
      </c>
      <c r="S713" s="82" t="e">
        <f>IF(#REF! = "-", "-",IF(#REF! &gt;#REF!, "Casa Vence", IF(#REF! &lt;#REF!, "Fora Vence", "Jogo Parelho")))</f>
        <v>#REF!</v>
      </c>
      <c r="T713" s="82"/>
      <c r="U713" s="82"/>
      <c r="V713" s="82"/>
    </row>
    <row r="714" spans="3:22" ht="16.5" thickTop="1" thickBot="1" x14ac:dyDescent="0.3">
      <c r="C714" s="42" t="str">
        <f>IFERROR(INDEX(Jogos!A:A,MATCH(J714,Jogos!$J:$J,0)),"-")</f>
        <v>-</v>
      </c>
      <c r="D714" s="55" t="str">
        <f>IFERROR(INDEX('HT(Home) %'!M:M,MATCH(J714,'HT(Home) %'!$A:$A,0)),"-")</f>
        <v>-</v>
      </c>
      <c r="E714" s="55" t="str">
        <f>IFERROR(INDEX('HT(Home) %'!K:K,MATCH(J714,'HT(Home) %'!$A:$A,0)),"-")</f>
        <v>-</v>
      </c>
      <c r="F714" s="42">
        <f t="shared" si="22"/>
        <v>0</v>
      </c>
      <c r="G714" s="42" t="str">
        <f>IFERROR(INDEX(Matches!$N:$N,MATCH(J714,Matches!$B:$B,0)),"-")</f>
        <v>-</v>
      </c>
      <c r="H714" s="42" t="str">
        <f>IFERROR(INDEX(Matches!$O:$O,MATCH(J714,Matches!$B:$B,0)),"-")</f>
        <v>-</v>
      </c>
      <c r="I714" s="42" t="str">
        <f>IFERROR(INDEX(Matches!$P:$P,MATCH(J714,Matches!$B:$B,0)),"-")</f>
        <v>-</v>
      </c>
      <c r="J714" s="42" t="e">
        <f>INDEX(Jogos[[#This Row],[Column1]],1.8)</f>
        <v>#VALUE!</v>
      </c>
      <c r="K714" s="61" t="e">
        <f>INDEX(Jogos[[#This Row],[2]],1.8)</f>
        <v>#VALUE!</v>
      </c>
      <c r="L714" s="42" t="e">
        <f>INDEX(Jogos[[#This Row],[3]],1.8)</f>
        <v>#VALUE!</v>
      </c>
      <c r="M714" s="42" t="str">
        <f>IFERROR(INDEX(Matches!$W:$W,MATCH(L714,Matches!$B:$B,0)),"-")</f>
        <v>-</v>
      </c>
      <c r="N714" s="42" t="str">
        <f>IFERROR(INDEX(Matches!$X:$X,MATCH(L714,Matches!$B:$B,0)),"-")</f>
        <v>-</v>
      </c>
      <c r="O714" s="42" t="str">
        <f>IFERROR(INDEX(Matches!$Y:$Y,MATCH(L714,Matches!$B:$B,0)),"-")</f>
        <v>-</v>
      </c>
      <c r="P714" s="42">
        <f t="shared" si="23"/>
        <v>0</v>
      </c>
      <c r="Q714" s="55" t="str">
        <f>IFERROR(INDEX('HT(Away) %'!K:K,MATCH(L714,'HT(Away) %'!$A:$A,0)),"-")</f>
        <v>-</v>
      </c>
      <c r="R714" s="55" t="str">
        <f>IFERROR(INDEX('HT(Away) %'!M:M,MATCH(L714,'HT(Away) %'!$A:$A,0)),"-")</f>
        <v>-</v>
      </c>
      <c r="S714" s="82" t="e">
        <f>IF(#REF! = "-", "-",IF(#REF! &gt;#REF!, "Casa Vence", IF(#REF! &lt;#REF!, "Fora Vence", "Jogo Parelho")))</f>
        <v>#REF!</v>
      </c>
      <c r="T714" s="82"/>
      <c r="U714" s="82"/>
      <c r="V714" s="82"/>
    </row>
    <row r="715" spans="3:22" ht="16.5" thickTop="1" thickBot="1" x14ac:dyDescent="0.3">
      <c r="C715" s="42" t="str">
        <f>IFERROR(INDEX(Jogos!A:A,MATCH(J715,Jogos!$J:$J,0)),"-")</f>
        <v>-</v>
      </c>
      <c r="D715" s="55" t="str">
        <f>IFERROR(INDEX('HT(Home) %'!M:M,MATCH(J715,'HT(Home) %'!$A:$A,0)),"-")</f>
        <v>-</v>
      </c>
      <c r="E715" s="55" t="str">
        <f>IFERROR(INDEX('HT(Home) %'!K:K,MATCH(J715,'HT(Home) %'!$A:$A,0)),"-")</f>
        <v>-</v>
      </c>
      <c r="F715" s="42">
        <f t="shared" si="22"/>
        <v>0</v>
      </c>
      <c r="G715" s="42" t="str">
        <f>IFERROR(INDEX(Matches!$N:$N,MATCH(J715,Matches!$B:$B,0)),"-")</f>
        <v>-</v>
      </c>
      <c r="H715" s="42" t="str">
        <f>IFERROR(INDEX(Matches!$O:$O,MATCH(J715,Matches!$B:$B,0)),"-")</f>
        <v>-</v>
      </c>
      <c r="I715" s="42" t="str">
        <f>IFERROR(INDEX(Matches!$P:$P,MATCH(J715,Matches!$B:$B,0)),"-")</f>
        <v>-</v>
      </c>
      <c r="J715" s="42" t="e">
        <f>INDEX(Jogos[[#This Row],[Column1]],1.8)</f>
        <v>#VALUE!</v>
      </c>
      <c r="K715" s="61" t="e">
        <f>INDEX(Jogos[[#This Row],[2]],1.8)</f>
        <v>#VALUE!</v>
      </c>
      <c r="L715" s="42" t="e">
        <f>INDEX(Jogos[[#This Row],[3]],1.8)</f>
        <v>#VALUE!</v>
      </c>
      <c r="M715" s="42" t="str">
        <f>IFERROR(INDEX(Matches!$W:$W,MATCH(L715,Matches!$B:$B,0)),"-")</f>
        <v>-</v>
      </c>
      <c r="N715" s="42" t="str">
        <f>IFERROR(INDEX(Matches!$X:$X,MATCH(L715,Matches!$B:$B,0)),"-")</f>
        <v>-</v>
      </c>
      <c r="O715" s="42" t="str">
        <f>IFERROR(INDEX(Matches!$Y:$Y,MATCH(L715,Matches!$B:$B,0)),"-")</f>
        <v>-</v>
      </c>
      <c r="P715" s="42">
        <f t="shared" si="23"/>
        <v>0</v>
      </c>
      <c r="Q715" s="55" t="str">
        <f>IFERROR(INDEX('HT(Away) %'!K:K,MATCH(L715,'HT(Away) %'!$A:$A,0)),"-")</f>
        <v>-</v>
      </c>
      <c r="R715" s="55" t="str">
        <f>IFERROR(INDEX('HT(Away) %'!M:M,MATCH(L715,'HT(Away) %'!$A:$A,0)),"-")</f>
        <v>-</v>
      </c>
      <c r="S715" s="82" t="e">
        <f>IF(#REF! = "-", "-",IF(#REF! &gt;#REF!, "Casa Vence", IF(#REF! &lt;#REF!, "Fora Vence", "Jogo Parelho")))</f>
        <v>#REF!</v>
      </c>
      <c r="T715" s="82"/>
      <c r="U715" s="82"/>
      <c r="V715" s="82"/>
    </row>
    <row r="716" spans="3:22" ht="16.5" thickTop="1" thickBot="1" x14ac:dyDescent="0.3">
      <c r="C716" s="42" t="str">
        <f>IFERROR(INDEX(Jogos!A:A,MATCH(J716,Jogos!$J:$J,0)),"-")</f>
        <v>-</v>
      </c>
      <c r="D716" s="55" t="str">
        <f>IFERROR(INDEX('HT(Home) %'!M:M,MATCH(J716,'HT(Home) %'!$A:$A,0)),"-")</f>
        <v>-</v>
      </c>
      <c r="E716" s="55" t="str">
        <f>IFERROR(INDEX('HT(Home) %'!K:K,MATCH(J716,'HT(Home) %'!$A:$A,0)),"-")</f>
        <v>-</v>
      </c>
      <c r="F716" s="42">
        <f t="shared" si="22"/>
        <v>0</v>
      </c>
      <c r="G716" s="42" t="str">
        <f>IFERROR(INDEX(Matches!$N:$N,MATCH(J716,Matches!$B:$B,0)),"-")</f>
        <v>-</v>
      </c>
      <c r="H716" s="42" t="str">
        <f>IFERROR(INDEX(Matches!$O:$O,MATCH(J716,Matches!$B:$B,0)),"-")</f>
        <v>-</v>
      </c>
      <c r="I716" s="42" t="str">
        <f>IFERROR(INDEX(Matches!$P:$P,MATCH(J716,Matches!$B:$B,0)),"-")</f>
        <v>-</v>
      </c>
      <c r="J716" s="42" t="e">
        <f>INDEX(Jogos[[#This Row],[Column1]],1.8)</f>
        <v>#VALUE!</v>
      </c>
      <c r="K716" s="61" t="e">
        <f>INDEX(Jogos[[#This Row],[2]],1.8)</f>
        <v>#VALUE!</v>
      </c>
      <c r="L716" s="42" t="e">
        <f>INDEX(Jogos[[#This Row],[3]],1.8)</f>
        <v>#VALUE!</v>
      </c>
      <c r="M716" s="42" t="str">
        <f>IFERROR(INDEX(Matches!$W:$W,MATCH(L716,Matches!$B:$B,0)),"-")</f>
        <v>-</v>
      </c>
      <c r="N716" s="42" t="str">
        <f>IFERROR(INDEX(Matches!$X:$X,MATCH(L716,Matches!$B:$B,0)),"-")</f>
        <v>-</v>
      </c>
      <c r="O716" s="42" t="str">
        <f>IFERROR(INDEX(Matches!$Y:$Y,MATCH(L716,Matches!$B:$B,0)),"-")</f>
        <v>-</v>
      </c>
      <c r="P716" s="42">
        <f t="shared" si="23"/>
        <v>0</v>
      </c>
      <c r="Q716" s="55" t="str">
        <f>IFERROR(INDEX('HT(Away) %'!K:K,MATCH(L716,'HT(Away) %'!$A:$A,0)),"-")</f>
        <v>-</v>
      </c>
      <c r="R716" s="55" t="str">
        <f>IFERROR(INDEX('HT(Away) %'!M:M,MATCH(L716,'HT(Away) %'!$A:$A,0)),"-")</f>
        <v>-</v>
      </c>
      <c r="S716" s="82" t="e">
        <f>IF(#REF! = "-", "-",IF(#REF! &gt;#REF!, "Casa Vence", IF(#REF! &lt;#REF!, "Fora Vence", "Jogo Parelho")))</f>
        <v>#REF!</v>
      </c>
      <c r="T716" s="82"/>
      <c r="U716" s="82"/>
      <c r="V716" s="82"/>
    </row>
    <row r="717" spans="3:22" ht="16.5" thickTop="1" thickBot="1" x14ac:dyDescent="0.3">
      <c r="C717" s="42" t="str">
        <f>IFERROR(INDEX(Jogos!A:A,MATCH(J717,Jogos!$J:$J,0)),"-")</f>
        <v>-</v>
      </c>
      <c r="D717" s="55" t="str">
        <f>IFERROR(INDEX('HT(Home) %'!M:M,MATCH(J717,'HT(Home) %'!$A:$A,0)),"-")</f>
        <v>-</v>
      </c>
      <c r="E717" s="55" t="str">
        <f>IFERROR(INDEX('HT(Home) %'!K:K,MATCH(J717,'HT(Home) %'!$A:$A,0)),"-")</f>
        <v>-</v>
      </c>
      <c r="F717" s="42">
        <f t="shared" si="22"/>
        <v>0</v>
      </c>
      <c r="G717" s="42" t="str">
        <f>IFERROR(INDEX(Matches!$N:$N,MATCH(J717,Matches!$B:$B,0)),"-")</f>
        <v>-</v>
      </c>
      <c r="H717" s="42" t="str">
        <f>IFERROR(INDEX(Matches!$O:$O,MATCH(J717,Matches!$B:$B,0)),"-")</f>
        <v>-</v>
      </c>
      <c r="I717" s="42" t="str">
        <f>IFERROR(INDEX(Matches!$P:$P,MATCH(J717,Matches!$B:$B,0)),"-")</f>
        <v>-</v>
      </c>
      <c r="J717" s="42" t="e">
        <f>INDEX(Jogos[[#This Row],[Column1]],1.8)</f>
        <v>#VALUE!</v>
      </c>
      <c r="K717" s="61" t="e">
        <f>INDEX(Jogos[[#This Row],[2]],1.8)</f>
        <v>#VALUE!</v>
      </c>
      <c r="L717" s="42" t="e">
        <f>INDEX(Jogos[[#This Row],[3]],1.8)</f>
        <v>#VALUE!</v>
      </c>
      <c r="M717" s="42" t="str">
        <f>IFERROR(INDEX(Matches!$W:$W,MATCH(L717,Matches!$B:$B,0)),"-")</f>
        <v>-</v>
      </c>
      <c r="N717" s="42" t="str">
        <f>IFERROR(INDEX(Matches!$X:$X,MATCH(L717,Matches!$B:$B,0)),"-")</f>
        <v>-</v>
      </c>
      <c r="O717" s="42" t="str">
        <f>IFERROR(INDEX(Matches!$Y:$Y,MATCH(L717,Matches!$B:$B,0)),"-")</f>
        <v>-</v>
      </c>
      <c r="P717" s="42">
        <f t="shared" si="23"/>
        <v>0</v>
      </c>
      <c r="Q717" s="55" t="str">
        <f>IFERROR(INDEX('HT(Away) %'!K:K,MATCH(L717,'HT(Away) %'!$A:$A,0)),"-")</f>
        <v>-</v>
      </c>
      <c r="R717" s="55" t="str">
        <f>IFERROR(INDEX('HT(Away) %'!M:M,MATCH(L717,'HT(Away) %'!$A:$A,0)),"-")</f>
        <v>-</v>
      </c>
      <c r="S717" s="82" t="e">
        <f>IF(#REF! = "-", "-",IF(#REF! &gt;#REF!, "Casa Vence", IF(#REF! &lt;#REF!, "Fora Vence", "Jogo Parelho")))</f>
        <v>#REF!</v>
      </c>
      <c r="T717" s="82"/>
      <c r="U717" s="82"/>
      <c r="V717" s="82"/>
    </row>
    <row r="718" spans="3:22" ht="16.5" thickTop="1" thickBot="1" x14ac:dyDescent="0.3">
      <c r="C718" s="42" t="str">
        <f>IFERROR(INDEX(Jogos!A:A,MATCH(J718,Jogos!$J:$J,0)),"-")</f>
        <v>-</v>
      </c>
      <c r="D718" s="55" t="str">
        <f>IFERROR(INDEX('HT(Home) %'!M:M,MATCH(J718,'HT(Home) %'!$A:$A,0)),"-")</f>
        <v>-</v>
      </c>
      <c r="E718" s="55" t="str">
        <f>IFERROR(INDEX('HT(Home) %'!K:K,MATCH(J718,'HT(Home) %'!$A:$A,0)),"-")</f>
        <v>-</v>
      </c>
      <c r="F718" s="42">
        <f t="shared" si="22"/>
        <v>0</v>
      </c>
      <c r="G718" s="42" t="str">
        <f>IFERROR(INDEX(Matches!$N:$N,MATCH(J718,Matches!$B:$B,0)),"-")</f>
        <v>-</v>
      </c>
      <c r="H718" s="42" t="str">
        <f>IFERROR(INDEX(Matches!$O:$O,MATCH(J718,Matches!$B:$B,0)),"-")</f>
        <v>-</v>
      </c>
      <c r="I718" s="42" t="str">
        <f>IFERROR(INDEX(Matches!$P:$P,MATCH(J718,Matches!$B:$B,0)),"-")</f>
        <v>-</v>
      </c>
      <c r="J718" s="42" t="e">
        <f>INDEX(Jogos[[#This Row],[Column1]],1.8)</f>
        <v>#VALUE!</v>
      </c>
      <c r="K718" s="61" t="e">
        <f>INDEX(Jogos[[#This Row],[2]],1.8)</f>
        <v>#VALUE!</v>
      </c>
      <c r="L718" s="42" t="e">
        <f>INDEX(Jogos[[#This Row],[3]],1.8)</f>
        <v>#VALUE!</v>
      </c>
      <c r="M718" s="42" t="str">
        <f>IFERROR(INDEX(Matches!$W:$W,MATCH(L718,Matches!$B:$B,0)),"-")</f>
        <v>-</v>
      </c>
      <c r="N718" s="42" t="str">
        <f>IFERROR(INDEX(Matches!$X:$X,MATCH(L718,Matches!$B:$B,0)),"-")</f>
        <v>-</v>
      </c>
      <c r="O718" s="42" t="str">
        <f>IFERROR(INDEX(Matches!$Y:$Y,MATCH(L718,Matches!$B:$B,0)),"-")</f>
        <v>-</v>
      </c>
      <c r="P718" s="42">
        <f t="shared" si="23"/>
        <v>0</v>
      </c>
      <c r="Q718" s="55" t="str">
        <f>IFERROR(INDEX('HT(Away) %'!K:K,MATCH(L718,'HT(Away) %'!$A:$A,0)),"-")</f>
        <v>-</v>
      </c>
      <c r="R718" s="55" t="str">
        <f>IFERROR(INDEX('HT(Away) %'!M:M,MATCH(L718,'HT(Away) %'!$A:$A,0)),"-")</f>
        <v>-</v>
      </c>
      <c r="S718" s="82" t="e">
        <f>IF(#REF! = "-", "-",IF(#REF! &gt;#REF!, "Casa Vence", IF(#REF! &lt;#REF!, "Fora Vence", "Jogo Parelho")))</f>
        <v>#REF!</v>
      </c>
      <c r="T718" s="82"/>
      <c r="U718" s="82"/>
      <c r="V718" s="82"/>
    </row>
    <row r="719" spans="3:22" ht="16.5" thickTop="1" thickBot="1" x14ac:dyDescent="0.3">
      <c r="C719" s="42" t="str">
        <f>IFERROR(INDEX(Jogos!A:A,MATCH(J719,Jogos!$J:$J,0)),"-")</f>
        <v>-</v>
      </c>
      <c r="D719" s="55" t="str">
        <f>IFERROR(INDEX('HT(Home) %'!M:M,MATCH(J719,'HT(Home) %'!$A:$A,0)),"-")</f>
        <v>-</v>
      </c>
      <c r="E719" s="55" t="str">
        <f>IFERROR(INDEX('HT(Home) %'!K:K,MATCH(J719,'HT(Home) %'!$A:$A,0)),"-")</f>
        <v>-</v>
      </c>
      <c r="F719" s="42">
        <f t="shared" si="22"/>
        <v>0</v>
      </c>
      <c r="G719" s="42" t="str">
        <f>IFERROR(INDEX(Matches!$N:$N,MATCH(J719,Matches!$B:$B,0)),"-")</f>
        <v>-</v>
      </c>
      <c r="H719" s="42" t="str">
        <f>IFERROR(INDEX(Matches!$O:$O,MATCH(J719,Matches!$B:$B,0)),"-")</f>
        <v>-</v>
      </c>
      <c r="I719" s="42" t="str">
        <f>IFERROR(INDEX(Matches!$P:$P,MATCH(J719,Matches!$B:$B,0)),"-")</f>
        <v>-</v>
      </c>
      <c r="J719" s="42" t="e">
        <f>INDEX(Jogos[[#This Row],[Column1]],1.8)</f>
        <v>#VALUE!</v>
      </c>
      <c r="K719" s="61" t="e">
        <f>INDEX(Jogos[[#This Row],[2]],1.8)</f>
        <v>#VALUE!</v>
      </c>
      <c r="L719" s="42" t="e">
        <f>INDEX(Jogos[[#This Row],[3]],1.8)</f>
        <v>#VALUE!</v>
      </c>
      <c r="M719" s="42" t="str">
        <f>IFERROR(INDEX(Matches!$W:$W,MATCH(L719,Matches!$B:$B,0)),"-")</f>
        <v>-</v>
      </c>
      <c r="N719" s="42" t="str">
        <f>IFERROR(INDEX(Matches!$X:$X,MATCH(L719,Matches!$B:$B,0)),"-")</f>
        <v>-</v>
      </c>
      <c r="O719" s="42" t="str">
        <f>IFERROR(INDEX(Matches!$Y:$Y,MATCH(L719,Matches!$B:$B,0)),"-")</f>
        <v>-</v>
      </c>
      <c r="P719" s="42">
        <f t="shared" si="23"/>
        <v>0</v>
      </c>
      <c r="Q719" s="55" t="str">
        <f>IFERROR(INDEX('HT(Away) %'!K:K,MATCH(L719,'HT(Away) %'!$A:$A,0)),"-")</f>
        <v>-</v>
      </c>
      <c r="R719" s="55" t="str">
        <f>IFERROR(INDEX('HT(Away) %'!M:M,MATCH(L719,'HT(Away) %'!$A:$A,0)),"-")</f>
        <v>-</v>
      </c>
      <c r="S719" s="82" t="e">
        <f>IF(#REF! = "-", "-",IF(#REF! &gt;#REF!, "Casa Vence", IF(#REF! &lt;#REF!, "Fora Vence", "Jogo Parelho")))</f>
        <v>#REF!</v>
      </c>
      <c r="T719" s="82"/>
      <c r="U719" s="82"/>
      <c r="V719" s="82"/>
    </row>
    <row r="720" spans="3:22" ht="16.5" thickTop="1" thickBot="1" x14ac:dyDescent="0.3">
      <c r="C720" s="42" t="str">
        <f>IFERROR(INDEX(Jogos!A:A,MATCH(J720,Jogos!$J:$J,0)),"-")</f>
        <v>-</v>
      </c>
      <c r="D720" s="55" t="str">
        <f>IFERROR(INDEX('HT(Home) %'!M:M,MATCH(J720,'HT(Home) %'!$A:$A,0)),"-")</f>
        <v>-</v>
      </c>
      <c r="E720" s="55" t="str">
        <f>IFERROR(INDEX('HT(Home) %'!K:K,MATCH(J720,'HT(Home) %'!$A:$A,0)),"-")</f>
        <v>-</v>
      </c>
      <c r="F720" s="42">
        <f t="shared" si="22"/>
        <v>0</v>
      </c>
      <c r="G720" s="42" t="str">
        <f>IFERROR(INDEX(Matches!$N:$N,MATCH(J720,Matches!$B:$B,0)),"-")</f>
        <v>-</v>
      </c>
      <c r="H720" s="42" t="str">
        <f>IFERROR(INDEX(Matches!$O:$O,MATCH(J720,Matches!$B:$B,0)),"-")</f>
        <v>-</v>
      </c>
      <c r="I720" s="42" t="str">
        <f>IFERROR(INDEX(Matches!$P:$P,MATCH(J720,Matches!$B:$B,0)),"-")</f>
        <v>-</v>
      </c>
      <c r="J720" s="42" t="e">
        <f>INDEX(Jogos[[#This Row],[Column1]],1.8)</f>
        <v>#VALUE!</v>
      </c>
      <c r="K720" s="61" t="e">
        <f>INDEX(Jogos[[#This Row],[2]],1.8)</f>
        <v>#VALUE!</v>
      </c>
      <c r="L720" s="42" t="e">
        <f>INDEX(Jogos[[#This Row],[3]],1.8)</f>
        <v>#VALUE!</v>
      </c>
      <c r="M720" s="42" t="str">
        <f>IFERROR(INDEX(Matches!$W:$W,MATCH(L720,Matches!$B:$B,0)),"-")</f>
        <v>-</v>
      </c>
      <c r="N720" s="42" t="str">
        <f>IFERROR(INDEX(Matches!$X:$X,MATCH(L720,Matches!$B:$B,0)),"-")</f>
        <v>-</v>
      </c>
      <c r="O720" s="42" t="str">
        <f>IFERROR(INDEX(Matches!$Y:$Y,MATCH(L720,Matches!$B:$B,0)),"-")</f>
        <v>-</v>
      </c>
      <c r="P720" s="42">
        <f t="shared" si="23"/>
        <v>0</v>
      </c>
      <c r="Q720" s="55" t="str">
        <f>IFERROR(INDEX('HT(Away) %'!K:K,MATCH(L720,'HT(Away) %'!$A:$A,0)),"-")</f>
        <v>-</v>
      </c>
      <c r="R720" s="55" t="str">
        <f>IFERROR(INDEX('HT(Away) %'!M:M,MATCH(L720,'HT(Away) %'!$A:$A,0)),"-")</f>
        <v>-</v>
      </c>
      <c r="S720" s="82" t="e">
        <f>IF(#REF! = "-", "-",IF(#REF! &gt;#REF!, "Casa Vence", IF(#REF! &lt;#REF!, "Fora Vence", "Jogo Parelho")))</f>
        <v>#REF!</v>
      </c>
      <c r="T720" s="82"/>
      <c r="U720" s="82"/>
      <c r="V720" s="82"/>
    </row>
    <row r="721" spans="3:22" ht="16.5" thickTop="1" thickBot="1" x14ac:dyDescent="0.3">
      <c r="C721" s="42" t="str">
        <f>IFERROR(INDEX(Jogos!A:A,MATCH(J721,Jogos!$J:$J,0)),"-")</f>
        <v>-</v>
      </c>
      <c r="D721" s="55" t="str">
        <f>IFERROR(INDEX('HT(Home) %'!M:M,MATCH(J721,'HT(Home) %'!$A:$A,0)),"-")</f>
        <v>-</v>
      </c>
      <c r="E721" s="55" t="str">
        <f>IFERROR(INDEX('HT(Home) %'!K:K,MATCH(J721,'HT(Home) %'!$A:$A,0)),"-")</f>
        <v>-</v>
      </c>
      <c r="F721" s="42">
        <f t="shared" si="22"/>
        <v>0</v>
      </c>
      <c r="G721" s="42" t="str">
        <f>IFERROR(INDEX(Matches!$N:$N,MATCH(J721,Matches!$B:$B,0)),"-")</f>
        <v>-</v>
      </c>
      <c r="H721" s="42" t="str">
        <f>IFERROR(INDEX(Matches!$O:$O,MATCH(J721,Matches!$B:$B,0)),"-")</f>
        <v>-</v>
      </c>
      <c r="I721" s="42" t="str">
        <f>IFERROR(INDEX(Matches!$P:$P,MATCH(J721,Matches!$B:$B,0)),"-")</f>
        <v>-</v>
      </c>
      <c r="J721" s="42" t="e">
        <f>INDEX(Jogos[[#This Row],[Column1]],1.8)</f>
        <v>#VALUE!</v>
      </c>
      <c r="K721" s="61" t="e">
        <f>INDEX(Jogos[[#This Row],[2]],1.8)</f>
        <v>#VALUE!</v>
      </c>
      <c r="L721" s="42" t="e">
        <f>INDEX(Jogos[[#This Row],[3]],1.8)</f>
        <v>#VALUE!</v>
      </c>
      <c r="M721" s="42" t="str">
        <f>IFERROR(INDEX(Matches!$W:$W,MATCH(L721,Matches!$B:$B,0)),"-")</f>
        <v>-</v>
      </c>
      <c r="N721" s="42" t="str">
        <f>IFERROR(INDEX(Matches!$X:$X,MATCH(L721,Matches!$B:$B,0)),"-")</f>
        <v>-</v>
      </c>
      <c r="O721" s="42" t="str">
        <f>IFERROR(INDEX(Matches!$Y:$Y,MATCH(L721,Matches!$B:$B,0)),"-")</f>
        <v>-</v>
      </c>
      <c r="P721" s="42">
        <f t="shared" si="23"/>
        <v>0</v>
      </c>
      <c r="Q721" s="55" t="str">
        <f>IFERROR(INDEX('HT(Away) %'!K:K,MATCH(L721,'HT(Away) %'!$A:$A,0)),"-")</f>
        <v>-</v>
      </c>
      <c r="R721" s="55" t="str">
        <f>IFERROR(INDEX('HT(Away) %'!M:M,MATCH(L721,'HT(Away) %'!$A:$A,0)),"-")</f>
        <v>-</v>
      </c>
      <c r="S721" s="82" t="e">
        <f>IF(#REF! = "-", "-",IF(#REF! &gt;#REF!, "Casa Vence", IF(#REF! &lt;#REF!, "Fora Vence", "Jogo Parelho")))</f>
        <v>#REF!</v>
      </c>
      <c r="T721" s="82"/>
      <c r="U721" s="82"/>
      <c r="V721" s="82"/>
    </row>
    <row r="722" spans="3:22" ht="16.5" thickTop="1" thickBot="1" x14ac:dyDescent="0.3">
      <c r="C722" s="42" t="str">
        <f>IFERROR(INDEX(Jogos!A:A,MATCH(J722,Jogos!$J:$J,0)),"-")</f>
        <v>-</v>
      </c>
      <c r="D722" s="55" t="str">
        <f>IFERROR(INDEX('HT(Home) %'!M:M,MATCH(J722,'HT(Home) %'!$A:$A,0)),"-")</f>
        <v>-</v>
      </c>
      <c r="E722" s="55" t="str">
        <f>IFERROR(INDEX('HT(Home) %'!K:K,MATCH(J722,'HT(Home) %'!$A:$A,0)),"-")</f>
        <v>-</v>
      </c>
      <c r="F722" s="42">
        <f t="shared" si="22"/>
        <v>0</v>
      </c>
      <c r="G722" s="42" t="str">
        <f>IFERROR(INDEX(Matches!$N:$N,MATCH(J722,Matches!$B:$B,0)),"-")</f>
        <v>-</v>
      </c>
      <c r="H722" s="42" t="str">
        <f>IFERROR(INDEX(Matches!$O:$O,MATCH(J722,Matches!$B:$B,0)),"-")</f>
        <v>-</v>
      </c>
      <c r="I722" s="42" t="str">
        <f>IFERROR(INDEX(Matches!$P:$P,MATCH(J722,Matches!$B:$B,0)),"-")</f>
        <v>-</v>
      </c>
      <c r="J722" s="42" t="e">
        <f>INDEX(Jogos[[#This Row],[Column1]],1.8)</f>
        <v>#VALUE!</v>
      </c>
      <c r="K722" s="61" t="e">
        <f>INDEX(Jogos[[#This Row],[2]],1.8)</f>
        <v>#VALUE!</v>
      </c>
      <c r="L722" s="42" t="e">
        <f>INDEX(Jogos[[#This Row],[3]],1.8)</f>
        <v>#VALUE!</v>
      </c>
      <c r="M722" s="42" t="str">
        <f>IFERROR(INDEX(Matches!$W:$W,MATCH(L722,Matches!$B:$B,0)),"-")</f>
        <v>-</v>
      </c>
      <c r="N722" s="42" t="str">
        <f>IFERROR(INDEX(Matches!$X:$X,MATCH(L722,Matches!$B:$B,0)),"-")</f>
        <v>-</v>
      </c>
      <c r="O722" s="42" t="str">
        <f>IFERROR(INDEX(Matches!$Y:$Y,MATCH(L722,Matches!$B:$B,0)),"-")</f>
        <v>-</v>
      </c>
      <c r="P722" s="42">
        <f t="shared" si="23"/>
        <v>0</v>
      </c>
      <c r="Q722" s="55" t="str">
        <f>IFERROR(INDEX('HT(Away) %'!K:K,MATCH(L722,'HT(Away) %'!$A:$A,0)),"-")</f>
        <v>-</v>
      </c>
      <c r="R722" s="55" t="str">
        <f>IFERROR(INDEX('HT(Away) %'!M:M,MATCH(L722,'HT(Away) %'!$A:$A,0)),"-")</f>
        <v>-</v>
      </c>
      <c r="S722" s="82" t="e">
        <f>IF(#REF! = "-", "-",IF(#REF! &gt;#REF!, "Casa Vence", IF(#REF! &lt;#REF!, "Fora Vence", "Jogo Parelho")))</f>
        <v>#REF!</v>
      </c>
      <c r="T722" s="82"/>
      <c r="U722" s="82"/>
      <c r="V722" s="82"/>
    </row>
    <row r="723" spans="3:22" ht="16.5" thickTop="1" thickBot="1" x14ac:dyDescent="0.3">
      <c r="C723" s="42" t="str">
        <f>IFERROR(INDEX(Jogos!A:A,MATCH(J723,Jogos!$J:$J,0)),"-")</f>
        <v>-</v>
      </c>
      <c r="D723" s="55" t="str">
        <f>IFERROR(INDEX('HT(Home) %'!M:M,MATCH(J723,'HT(Home) %'!$A:$A,0)),"-")</f>
        <v>-</v>
      </c>
      <c r="E723" s="55" t="str">
        <f>IFERROR(INDEX('HT(Home) %'!K:K,MATCH(J723,'HT(Home) %'!$A:$A,0)),"-")</f>
        <v>-</v>
      </c>
      <c r="F723" s="42">
        <f t="shared" si="22"/>
        <v>0</v>
      </c>
      <c r="G723" s="42" t="str">
        <f>IFERROR(INDEX(Matches!$N:$N,MATCH(J723,Matches!$B:$B,0)),"-")</f>
        <v>-</v>
      </c>
      <c r="H723" s="42" t="str">
        <f>IFERROR(INDEX(Matches!$O:$O,MATCH(J723,Matches!$B:$B,0)),"-")</f>
        <v>-</v>
      </c>
      <c r="I723" s="42" t="str">
        <f>IFERROR(INDEX(Matches!$P:$P,MATCH(J723,Matches!$B:$B,0)),"-")</f>
        <v>-</v>
      </c>
      <c r="J723" s="42" t="e">
        <f>INDEX(Jogos[[#This Row],[Column1]],1.8)</f>
        <v>#VALUE!</v>
      </c>
      <c r="K723" s="61" t="e">
        <f>INDEX(Jogos[[#This Row],[2]],1.8)</f>
        <v>#VALUE!</v>
      </c>
      <c r="L723" s="42" t="e">
        <f>INDEX(Jogos[[#This Row],[3]],1.8)</f>
        <v>#VALUE!</v>
      </c>
      <c r="M723" s="42" t="str">
        <f>IFERROR(INDEX(Matches!$W:$W,MATCH(L723,Matches!$B:$B,0)),"-")</f>
        <v>-</v>
      </c>
      <c r="N723" s="42" t="str">
        <f>IFERROR(INDEX(Matches!$X:$X,MATCH(L723,Matches!$B:$B,0)),"-")</f>
        <v>-</v>
      </c>
      <c r="O723" s="42" t="str">
        <f>IFERROR(INDEX(Matches!$Y:$Y,MATCH(L723,Matches!$B:$B,0)),"-")</f>
        <v>-</v>
      </c>
      <c r="P723" s="42">
        <f t="shared" si="23"/>
        <v>0</v>
      </c>
      <c r="Q723" s="55" t="str">
        <f>IFERROR(INDEX('HT(Away) %'!K:K,MATCH(L723,'HT(Away) %'!$A:$A,0)),"-")</f>
        <v>-</v>
      </c>
      <c r="R723" s="55" t="str">
        <f>IFERROR(INDEX('HT(Away) %'!M:M,MATCH(L723,'HT(Away) %'!$A:$A,0)),"-")</f>
        <v>-</v>
      </c>
      <c r="S723" s="82" t="e">
        <f>IF(#REF! = "-", "-",IF(#REF! &gt;#REF!, "Casa Vence", IF(#REF! &lt;#REF!, "Fora Vence", "Jogo Parelho")))</f>
        <v>#REF!</v>
      </c>
      <c r="T723" s="82"/>
      <c r="U723" s="82"/>
      <c r="V723" s="82"/>
    </row>
    <row r="724" spans="3:22" ht="16.5" thickTop="1" thickBot="1" x14ac:dyDescent="0.3">
      <c r="C724" s="42" t="str">
        <f>IFERROR(INDEX(Jogos!A:A,MATCH(J724,Jogos!$J:$J,0)),"-")</f>
        <v>-</v>
      </c>
      <c r="D724" s="55" t="str">
        <f>IFERROR(INDEX('HT(Home) %'!M:M,MATCH(J724,'HT(Home) %'!$A:$A,0)),"-")</f>
        <v>-</v>
      </c>
      <c r="E724" s="55" t="str">
        <f>IFERROR(INDEX('HT(Home) %'!K:K,MATCH(J724,'HT(Home) %'!$A:$A,0)),"-")</f>
        <v>-</v>
      </c>
      <c r="F724" s="42">
        <f t="shared" si="22"/>
        <v>0</v>
      </c>
      <c r="G724" s="42" t="str">
        <f>IFERROR(INDEX(Matches!$N:$N,MATCH(J724,Matches!$B:$B,0)),"-")</f>
        <v>-</v>
      </c>
      <c r="H724" s="42" t="str">
        <f>IFERROR(INDEX(Matches!$O:$O,MATCH(J724,Matches!$B:$B,0)),"-")</f>
        <v>-</v>
      </c>
      <c r="I724" s="42" t="str">
        <f>IFERROR(INDEX(Matches!$P:$P,MATCH(J724,Matches!$B:$B,0)),"-")</f>
        <v>-</v>
      </c>
      <c r="J724" s="42" t="e">
        <f>INDEX(Jogos[[#This Row],[Column1]],1.8)</f>
        <v>#VALUE!</v>
      </c>
      <c r="K724" s="61" t="e">
        <f>INDEX(Jogos[[#This Row],[2]],1.8)</f>
        <v>#VALUE!</v>
      </c>
      <c r="L724" s="42" t="e">
        <f>INDEX(Jogos[[#This Row],[3]],1.8)</f>
        <v>#VALUE!</v>
      </c>
      <c r="M724" s="42" t="str">
        <f>IFERROR(INDEX(Matches!$W:$W,MATCH(L724,Matches!$B:$B,0)),"-")</f>
        <v>-</v>
      </c>
      <c r="N724" s="42" t="str">
        <f>IFERROR(INDEX(Matches!$X:$X,MATCH(L724,Matches!$B:$B,0)),"-")</f>
        <v>-</v>
      </c>
      <c r="O724" s="42" t="str">
        <f>IFERROR(INDEX(Matches!$Y:$Y,MATCH(L724,Matches!$B:$B,0)),"-")</f>
        <v>-</v>
      </c>
      <c r="P724" s="42">
        <f t="shared" si="23"/>
        <v>0</v>
      </c>
      <c r="Q724" s="55" t="str">
        <f>IFERROR(INDEX('HT(Away) %'!K:K,MATCH(L724,'HT(Away) %'!$A:$A,0)),"-")</f>
        <v>-</v>
      </c>
      <c r="R724" s="55" t="str">
        <f>IFERROR(INDEX('HT(Away) %'!M:M,MATCH(L724,'HT(Away) %'!$A:$A,0)),"-")</f>
        <v>-</v>
      </c>
      <c r="S724" s="82" t="e">
        <f>IF(#REF! = "-", "-",IF(#REF! &gt;#REF!, "Casa Vence", IF(#REF! &lt;#REF!, "Fora Vence", "Jogo Parelho")))</f>
        <v>#REF!</v>
      </c>
      <c r="T724" s="82"/>
      <c r="U724" s="82"/>
      <c r="V724" s="82"/>
    </row>
    <row r="725" spans="3:22" ht="16.5" thickTop="1" thickBot="1" x14ac:dyDescent="0.3">
      <c r="C725" s="42" t="str">
        <f>IFERROR(INDEX(Jogos!A:A,MATCH(J725,Jogos!$J:$J,0)),"-")</f>
        <v>-</v>
      </c>
      <c r="D725" s="55" t="str">
        <f>IFERROR(INDEX('HT(Home) %'!M:M,MATCH(J725,'HT(Home) %'!$A:$A,0)),"-")</f>
        <v>-</v>
      </c>
      <c r="E725" s="55" t="str">
        <f>IFERROR(INDEX('HT(Home) %'!K:K,MATCH(J725,'HT(Home) %'!$A:$A,0)),"-")</f>
        <v>-</v>
      </c>
      <c r="F725" s="42">
        <f t="shared" si="22"/>
        <v>0</v>
      </c>
      <c r="G725" s="42" t="str">
        <f>IFERROR(INDEX(Matches!$N:$N,MATCH(J725,Matches!$B:$B,0)),"-")</f>
        <v>-</v>
      </c>
      <c r="H725" s="42" t="str">
        <f>IFERROR(INDEX(Matches!$O:$O,MATCH(J725,Matches!$B:$B,0)),"-")</f>
        <v>-</v>
      </c>
      <c r="I725" s="42" t="str">
        <f>IFERROR(INDEX(Matches!$P:$P,MATCH(J725,Matches!$B:$B,0)),"-")</f>
        <v>-</v>
      </c>
      <c r="J725" s="42" t="e">
        <f>INDEX(Jogos[[#This Row],[Column1]],1.8)</f>
        <v>#VALUE!</v>
      </c>
      <c r="K725" s="61" t="e">
        <f>INDEX(Jogos[[#This Row],[2]],1.8)</f>
        <v>#VALUE!</v>
      </c>
      <c r="L725" s="42" t="e">
        <f>INDEX(Jogos[[#This Row],[3]],1.8)</f>
        <v>#VALUE!</v>
      </c>
      <c r="M725" s="42" t="str">
        <f>IFERROR(INDEX(Matches!$W:$W,MATCH(L725,Matches!$B:$B,0)),"-")</f>
        <v>-</v>
      </c>
      <c r="N725" s="42" t="str">
        <f>IFERROR(INDEX(Matches!$X:$X,MATCH(L725,Matches!$B:$B,0)),"-")</f>
        <v>-</v>
      </c>
      <c r="O725" s="42" t="str">
        <f>IFERROR(INDEX(Matches!$Y:$Y,MATCH(L725,Matches!$B:$B,0)),"-")</f>
        <v>-</v>
      </c>
      <c r="P725" s="42">
        <f t="shared" si="23"/>
        <v>0</v>
      </c>
      <c r="Q725" s="55" t="str">
        <f>IFERROR(INDEX('HT(Away) %'!K:K,MATCH(L725,'HT(Away) %'!$A:$A,0)),"-")</f>
        <v>-</v>
      </c>
      <c r="R725" s="55" t="str">
        <f>IFERROR(INDEX('HT(Away) %'!M:M,MATCH(L725,'HT(Away) %'!$A:$A,0)),"-")</f>
        <v>-</v>
      </c>
      <c r="S725" s="82" t="e">
        <f>IF(#REF! = "-", "-",IF(#REF! &gt;#REF!, "Casa Vence", IF(#REF! &lt;#REF!, "Fora Vence", "Jogo Parelho")))</f>
        <v>#REF!</v>
      </c>
      <c r="T725" s="82"/>
      <c r="U725" s="82"/>
      <c r="V725" s="82"/>
    </row>
    <row r="726" spans="3:22" ht="16.5" thickTop="1" thickBot="1" x14ac:dyDescent="0.3">
      <c r="C726" s="42" t="str">
        <f>IFERROR(INDEX(Jogos!A:A,MATCH(J726,Jogos!$J:$J,0)),"-")</f>
        <v>-</v>
      </c>
      <c r="D726" s="55" t="str">
        <f>IFERROR(INDEX('HT(Home) %'!M:M,MATCH(J726,'HT(Home) %'!$A:$A,0)),"-")</f>
        <v>-</v>
      </c>
      <c r="E726" s="55" t="str">
        <f>IFERROR(INDEX('HT(Home) %'!K:K,MATCH(J726,'HT(Home) %'!$A:$A,0)),"-")</f>
        <v>-</v>
      </c>
      <c r="F726" s="42">
        <f t="shared" si="22"/>
        <v>0</v>
      </c>
      <c r="G726" s="42" t="str">
        <f>IFERROR(INDEX(Matches!$N:$N,MATCH(J726,Matches!$B:$B,0)),"-")</f>
        <v>-</v>
      </c>
      <c r="H726" s="42" t="str">
        <f>IFERROR(INDEX(Matches!$O:$O,MATCH(J726,Matches!$B:$B,0)),"-")</f>
        <v>-</v>
      </c>
      <c r="I726" s="42" t="str">
        <f>IFERROR(INDEX(Matches!$P:$P,MATCH(J726,Matches!$B:$B,0)),"-")</f>
        <v>-</v>
      </c>
      <c r="J726" s="42" t="e">
        <f>INDEX(Jogos[[#This Row],[Column1]],1.8)</f>
        <v>#VALUE!</v>
      </c>
      <c r="K726" s="61" t="e">
        <f>INDEX(Jogos[[#This Row],[2]],1.8)</f>
        <v>#VALUE!</v>
      </c>
      <c r="L726" s="42" t="e">
        <f>INDEX(Jogos[[#This Row],[3]],1.8)</f>
        <v>#VALUE!</v>
      </c>
      <c r="M726" s="42" t="str">
        <f>IFERROR(INDEX(Matches!$W:$W,MATCH(L726,Matches!$B:$B,0)),"-")</f>
        <v>-</v>
      </c>
      <c r="N726" s="42" t="str">
        <f>IFERROR(INDEX(Matches!$X:$X,MATCH(L726,Matches!$B:$B,0)),"-")</f>
        <v>-</v>
      </c>
      <c r="O726" s="42" t="str">
        <f>IFERROR(INDEX(Matches!$Y:$Y,MATCH(L726,Matches!$B:$B,0)),"-")</f>
        <v>-</v>
      </c>
      <c r="P726" s="42">
        <f t="shared" si="23"/>
        <v>0</v>
      </c>
      <c r="Q726" s="55" t="str">
        <f>IFERROR(INDEX('HT(Away) %'!K:K,MATCH(L726,'HT(Away) %'!$A:$A,0)),"-")</f>
        <v>-</v>
      </c>
      <c r="R726" s="55" t="str">
        <f>IFERROR(INDEX('HT(Away) %'!M:M,MATCH(L726,'HT(Away) %'!$A:$A,0)),"-")</f>
        <v>-</v>
      </c>
      <c r="S726" s="82" t="e">
        <f>IF(#REF! = "-", "-",IF(#REF! &gt;#REF!, "Casa Vence", IF(#REF! &lt;#REF!, "Fora Vence", "Jogo Parelho")))</f>
        <v>#REF!</v>
      </c>
      <c r="T726" s="82"/>
      <c r="U726" s="82"/>
      <c r="V726" s="82"/>
    </row>
    <row r="727" spans="3:22" ht="16.5" thickTop="1" thickBot="1" x14ac:dyDescent="0.3">
      <c r="C727" s="42" t="str">
        <f>IFERROR(INDEX(Jogos!A:A,MATCH(J727,Jogos!$J:$J,0)),"-")</f>
        <v>-</v>
      </c>
      <c r="D727" s="55" t="str">
        <f>IFERROR(INDEX('HT(Home) %'!M:M,MATCH(J727,'HT(Home) %'!$A:$A,0)),"-")</f>
        <v>-</v>
      </c>
      <c r="E727" s="55" t="str">
        <f>IFERROR(INDEX('HT(Home) %'!K:K,MATCH(J727,'HT(Home) %'!$A:$A,0)),"-")</f>
        <v>-</v>
      </c>
      <c r="F727" s="42">
        <f t="shared" si="22"/>
        <v>0</v>
      </c>
      <c r="G727" s="42" t="str">
        <f>IFERROR(INDEX(Matches!$N:$N,MATCH(J727,Matches!$B:$B,0)),"-")</f>
        <v>-</v>
      </c>
      <c r="H727" s="42" t="str">
        <f>IFERROR(INDEX(Matches!$O:$O,MATCH(J727,Matches!$B:$B,0)),"-")</f>
        <v>-</v>
      </c>
      <c r="I727" s="42" t="str">
        <f>IFERROR(INDEX(Matches!$P:$P,MATCH(J727,Matches!$B:$B,0)),"-")</f>
        <v>-</v>
      </c>
      <c r="J727" s="42" t="e">
        <f>INDEX(Jogos[[#This Row],[Column1]],1.8)</f>
        <v>#VALUE!</v>
      </c>
      <c r="K727" s="61" t="e">
        <f>INDEX(Jogos[[#This Row],[2]],1.8)</f>
        <v>#VALUE!</v>
      </c>
      <c r="L727" s="42" t="e">
        <f>INDEX(Jogos[[#This Row],[3]],1.8)</f>
        <v>#VALUE!</v>
      </c>
      <c r="M727" s="42" t="str">
        <f>IFERROR(INDEX(Matches!$W:$W,MATCH(L727,Matches!$B:$B,0)),"-")</f>
        <v>-</v>
      </c>
      <c r="N727" s="42" t="str">
        <f>IFERROR(INDEX(Matches!$X:$X,MATCH(L727,Matches!$B:$B,0)),"-")</f>
        <v>-</v>
      </c>
      <c r="O727" s="42" t="str">
        <f>IFERROR(INDEX(Matches!$Y:$Y,MATCH(L727,Matches!$B:$B,0)),"-")</f>
        <v>-</v>
      </c>
      <c r="P727" s="42">
        <f t="shared" si="23"/>
        <v>0</v>
      </c>
      <c r="Q727" s="55" t="str">
        <f>IFERROR(INDEX('HT(Away) %'!K:K,MATCH(L727,'HT(Away) %'!$A:$A,0)),"-")</f>
        <v>-</v>
      </c>
      <c r="R727" s="55" t="str">
        <f>IFERROR(INDEX('HT(Away) %'!M:M,MATCH(L727,'HT(Away) %'!$A:$A,0)),"-")</f>
        <v>-</v>
      </c>
      <c r="S727" s="82" t="e">
        <f>IF(#REF! = "-", "-",IF(#REF! &gt;#REF!, "Casa Vence", IF(#REF! &lt;#REF!, "Fora Vence", "Jogo Parelho")))</f>
        <v>#REF!</v>
      </c>
      <c r="T727" s="82"/>
      <c r="U727" s="82"/>
      <c r="V727" s="82"/>
    </row>
    <row r="728" spans="3:22" ht="16.5" thickTop="1" thickBot="1" x14ac:dyDescent="0.3">
      <c r="C728" s="42" t="str">
        <f>IFERROR(INDEX(Jogos!A:A,MATCH(J728,Jogos!$J:$J,0)),"-")</f>
        <v>-</v>
      </c>
      <c r="D728" s="55" t="str">
        <f>IFERROR(INDEX('HT(Home) %'!M:M,MATCH(J728,'HT(Home) %'!$A:$A,0)),"-")</f>
        <v>-</v>
      </c>
      <c r="E728" s="55" t="str">
        <f>IFERROR(INDEX('HT(Home) %'!K:K,MATCH(J728,'HT(Home) %'!$A:$A,0)),"-")</f>
        <v>-</v>
      </c>
      <c r="F728" s="42">
        <f t="shared" si="22"/>
        <v>0</v>
      </c>
      <c r="G728" s="42" t="str">
        <f>IFERROR(INDEX(Matches!$N:$N,MATCH(J728,Matches!$B:$B,0)),"-")</f>
        <v>-</v>
      </c>
      <c r="H728" s="42" t="str">
        <f>IFERROR(INDEX(Matches!$O:$O,MATCH(J728,Matches!$B:$B,0)),"-")</f>
        <v>-</v>
      </c>
      <c r="I728" s="42" t="str">
        <f>IFERROR(INDEX(Matches!$P:$P,MATCH(J728,Matches!$B:$B,0)),"-")</f>
        <v>-</v>
      </c>
      <c r="J728" s="42" t="e">
        <f>INDEX(Jogos[[#This Row],[Column1]],1.8)</f>
        <v>#VALUE!</v>
      </c>
      <c r="K728" s="61" t="e">
        <f>INDEX(Jogos[[#This Row],[2]],1.8)</f>
        <v>#VALUE!</v>
      </c>
      <c r="L728" s="42" t="e">
        <f>INDEX(Jogos[[#This Row],[3]],1.8)</f>
        <v>#VALUE!</v>
      </c>
      <c r="M728" s="42" t="str">
        <f>IFERROR(INDEX(Matches!$W:$W,MATCH(L728,Matches!$B:$B,0)),"-")</f>
        <v>-</v>
      </c>
      <c r="N728" s="42" t="str">
        <f>IFERROR(INDEX(Matches!$X:$X,MATCH(L728,Matches!$B:$B,0)),"-")</f>
        <v>-</v>
      </c>
      <c r="O728" s="42" t="str">
        <f>IFERROR(INDEX(Matches!$Y:$Y,MATCH(L728,Matches!$B:$B,0)),"-")</f>
        <v>-</v>
      </c>
      <c r="P728" s="42">
        <f t="shared" si="23"/>
        <v>0</v>
      </c>
      <c r="Q728" s="55" t="str">
        <f>IFERROR(INDEX('HT(Away) %'!K:K,MATCH(L728,'HT(Away) %'!$A:$A,0)),"-")</f>
        <v>-</v>
      </c>
      <c r="R728" s="55" t="str">
        <f>IFERROR(INDEX('HT(Away) %'!M:M,MATCH(L728,'HT(Away) %'!$A:$A,0)),"-")</f>
        <v>-</v>
      </c>
      <c r="S728" s="82" t="e">
        <f>IF(#REF! = "-", "-",IF(#REF! &gt;#REF!, "Casa Vence", IF(#REF! &lt;#REF!, "Fora Vence", "Jogo Parelho")))</f>
        <v>#REF!</v>
      </c>
      <c r="T728" s="82"/>
      <c r="U728" s="82"/>
      <c r="V728" s="82"/>
    </row>
    <row r="729" spans="3:22" ht="16.5" thickTop="1" thickBot="1" x14ac:dyDescent="0.3">
      <c r="C729" s="42" t="str">
        <f>IFERROR(INDEX(Jogos!A:A,MATCH(J729,Jogos!$J:$J,0)),"-")</f>
        <v>-</v>
      </c>
      <c r="D729" s="55" t="str">
        <f>IFERROR(INDEX('HT(Home) %'!M:M,MATCH(J729,'HT(Home) %'!$A:$A,0)),"-")</f>
        <v>-</v>
      </c>
      <c r="E729" s="55" t="str">
        <f>IFERROR(INDEX('HT(Home) %'!K:K,MATCH(J729,'HT(Home) %'!$A:$A,0)),"-")</f>
        <v>-</v>
      </c>
      <c r="F729" s="42">
        <f t="shared" si="22"/>
        <v>0</v>
      </c>
      <c r="G729" s="42" t="str">
        <f>IFERROR(INDEX(Matches!$N:$N,MATCH(J729,Matches!$B:$B,0)),"-")</f>
        <v>-</v>
      </c>
      <c r="H729" s="42" t="str">
        <f>IFERROR(INDEX(Matches!$O:$O,MATCH(J729,Matches!$B:$B,0)),"-")</f>
        <v>-</v>
      </c>
      <c r="I729" s="42" t="str">
        <f>IFERROR(INDEX(Matches!$P:$P,MATCH(J729,Matches!$B:$B,0)),"-")</f>
        <v>-</v>
      </c>
      <c r="J729" s="42" t="e">
        <f>INDEX(Jogos[[#This Row],[Column1]],1.8)</f>
        <v>#VALUE!</v>
      </c>
      <c r="K729" s="61" t="e">
        <f>INDEX(Jogos[[#This Row],[2]],1.8)</f>
        <v>#VALUE!</v>
      </c>
      <c r="L729" s="42" t="e">
        <f>INDEX(Jogos[[#This Row],[3]],1.8)</f>
        <v>#VALUE!</v>
      </c>
      <c r="M729" s="42" t="str">
        <f>IFERROR(INDEX(Matches!$W:$W,MATCH(L729,Matches!$B:$B,0)),"-")</f>
        <v>-</v>
      </c>
      <c r="N729" s="42" t="str">
        <f>IFERROR(INDEX(Matches!$X:$X,MATCH(L729,Matches!$B:$B,0)),"-")</f>
        <v>-</v>
      </c>
      <c r="O729" s="42" t="str">
        <f>IFERROR(INDEX(Matches!$Y:$Y,MATCH(L729,Matches!$B:$B,0)),"-")</f>
        <v>-</v>
      </c>
      <c r="P729" s="42">
        <f t="shared" si="23"/>
        <v>0</v>
      </c>
      <c r="Q729" s="55" t="str">
        <f>IFERROR(INDEX('HT(Away) %'!K:K,MATCH(L729,'HT(Away) %'!$A:$A,0)),"-")</f>
        <v>-</v>
      </c>
      <c r="R729" s="55" t="str">
        <f>IFERROR(INDEX('HT(Away) %'!M:M,MATCH(L729,'HT(Away) %'!$A:$A,0)),"-")</f>
        <v>-</v>
      </c>
      <c r="S729" s="82" t="e">
        <f>IF(#REF! = "-", "-",IF(#REF! &gt;#REF!, "Casa Vence", IF(#REF! &lt;#REF!, "Fora Vence", "Jogo Parelho")))</f>
        <v>#REF!</v>
      </c>
      <c r="T729" s="82"/>
      <c r="U729" s="82"/>
      <c r="V729" s="82"/>
    </row>
    <row r="730" spans="3:22" ht="16.5" thickTop="1" thickBot="1" x14ac:dyDescent="0.3">
      <c r="C730" s="42" t="str">
        <f>IFERROR(INDEX(Jogos!A:A,MATCH(J730,Jogos!$J:$J,0)),"-")</f>
        <v>-</v>
      </c>
      <c r="D730" s="55" t="str">
        <f>IFERROR(INDEX('HT(Home) %'!M:M,MATCH(J730,'HT(Home) %'!$A:$A,0)),"-")</f>
        <v>-</v>
      </c>
      <c r="E730" s="55" t="str">
        <f>IFERROR(INDEX('HT(Home) %'!K:K,MATCH(J730,'HT(Home) %'!$A:$A,0)),"-")</f>
        <v>-</v>
      </c>
      <c r="F730" s="42">
        <f t="shared" si="22"/>
        <v>0</v>
      </c>
      <c r="G730" s="42" t="str">
        <f>IFERROR(INDEX(Matches!$N:$N,MATCH(J730,Matches!$B:$B,0)),"-")</f>
        <v>-</v>
      </c>
      <c r="H730" s="42" t="str">
        <f>IFERROR(INDEX(Matches!$O:$O,MATCH(J730,Matches!$B:$B,0)),"-")</f>
        <v>-</v>
      </c>
      <c r="I730" s="42" t="str">
        <f>IFERROR(INDEX(Matches!$P:$P,MATCH(J730,Matches!$B:$B,0)),"-")</f>
        <v>-</v>
      </c>
      <c r="J730" s="42" t="e">
        <f>INDEX(Jogos[[#This Row],[Column1]],1.8)</f>
        <v>#VALUE!</v>
      </c>
      <c r="K730" s="61" t="e">
        <f>INDEX(Jogos[[#This Row],[2]],1.8)</f>
        <v>#VALUE!</v>
      </c>
      <c r="L730" s="42" t="e">
        <f>INDEX(Jogos[[#This Row],[3]],1.8)</f>
        <v>#VALUE!</v>
      </c>
      <c r="M730" s="42" t="str">
        <f>IFERROR(INDEX(Matches!$W:$W,MATCH(L730,Matches!$B:$B,0)),"-")</f>
        <v>-</v>
      </c>
      <c r="N730" s="42" t="str">
        <f>IFERROR(INDEX(Matches!$X:$X,MATCH(L730,Matches!$B:$B,0)),"-")</f>
        <v>-</v>
      </c>
      <c r="O730" s="42" t="str">
        <f>IFERROR(INDEX(Matches!$Y:$Y,MATCH(L730,Matches!$B:$B,0)),"-")</f>
        <v>-</v>
      </c>
      <c r="P730" s="42">
        <f t="shared" si="23"/>
        <v>0</v>
      </c>
      <c r="Q730" s="55" t="str">
        <f>IFERROR(INDEX('HT(Away) %'!K:K,MATCH(L730,'HT(Away) %'!$A:$A,0)),"-")</f>
        <v>-</v>
      </c>
      <c r="R730" s="55" t="str">
        <f>IFERROR(INDEX('HT(Away) %'!M:M,MATCH(L730,'HT(Away) %'!$A:$A,0)),"-")</f>
        <v>-</v>
      </c>
      <c r="S730" s="82" t="e">
        <f>IF(#REF! = "-", "-",IF(#REF! &gt;#REF!, "Casa Vence", IF(#REF! &lt;#REF!, "Fora Vence", "Jogo Parelho")))</f>
        <v>#REF!</v>
      </c>
      <c r="T730" s="82"/>
      <c r="U730" s="82"/>
      <c r="V730" s="82"/>
    </row>
    <row r="731" spans="3:22" ht="16.5" thickTop="1" thickBot="1" x14ac:dyDescent="0.3">
      <c r="C731" s="42" t="str">
        <f>IFERROR(INDEX(Jogos!A:A,MATCH(J731,Jogos!$J:$J,0)),"-")</f>
        <v>-</v>
      </c>
      <c r="D731" s="55" t="str">
        <f>IFERROR(INDEX('HT(Home) %'!M:M,MATCH(J731,'HT(Home) %'!$A:$A,0)),"-")</f>
        <v>-</v>
      </c>
      <c r="E731" s="55" t="str">
        <f>IFERROR(INDEX('HT(Home) %'!K:K,MATCH(J731,'HT(Home) %'!$A:$A,0)),"-")</f>
        <v>-</v>
      </c>
      <c r="F731" s="42">
        <f t="shared" si="22"/>
        <v>0</v>
      </c>
      <c r="G731" s="42" t="str">
        <f>IFERROR(INDEX(Matches!$N:$N,MATCH(J731,Matches!$B:$B,0)),"-")</f>
        <v>-</v>
      </c>
      <c r="H731" s="42" t="str">
        <f>IFERROR(INDEX(Matches!$O:$O,MATCH(J731,Matches!$B:$B,0)),"-")</f>
        <v>-</v>
      </c>
      <c r="I731" s="42" t="str">
        <f>IFERROR(INDEX(Matches!$P:$P,MATCH(J731,Matches!$B:$B,0)),"-")</f>
        <v>-</v>
      </c>
      <c r="J731" s="42" t="e">
        <f>INDEX(Jogos[[#This Row],[Column1]],1.8)</f>
        <v>#VALUE!</v>
      </c>
      <c r="K731" s="61" t="e">
        <f>INDEX(Jogos[[#This Row],[2]],1.8)</f>
        <v>#VALUE!</v>
      </c>
      <c r="L731" s="42" t="e">
        <f>INDEX(Jogos[[#This Row],[3]],1.8)</f>
        <v>#VALUE!</v>
      </c>
      <c r="M731" s="42" t="str">
        <f>IFERROR(INDEX(Matches!$W:$W,MATCH(L731,Matches!$B:$B,0)),"-")</f>
        <v>-</v>
      </c>
      <c r="N731" s="42" t="str">
        <f>IFERROR(INDEX(Matches!$X:$X,MATCH(L731,Matches!$B:$B,0)),"-")</f>
        <v>-</v>
      </c>
      <c r="O731" s="42" t="str">
        <f>IFERROR(INDEX(Matches!$Y:$Y,MATCH(L731,Matches!$B:$B,0)),"-")</f>
        <v>-</v>
      </c>
      <c r="P731" s="42">
        <f t="shared" si="23"/>
        <v>0</v>
      </c>
      <c r="Q731" s="55" t="str">
        <f>IFERROR(INDEX('HT(Away) %'!K:K,MATCH(L731,'HT(Away) %'!$A:$A,0)),"-")</f>
        <v>-</v>
      </c>
      <c r="R731" s="55" t="str">
        <f>IFERROR(INDEX('HT(Away) %'!M:M,MATCH(L731,'HT(Away) %'!$A:$A,0)),"-")</f>
        <v>-</v>
      </c>
      <c r="S731" s="82" t="e">
        <f>IF(#REF! = "-", "-",IF(#REF! &gt;#REF!, "Casa Vence", IF(#REF! &lt;#REF!, "Fora Vence", "Jogo Parelho")))</f>
        <v>#REF!</v>
      </c>
      <c r="T731" s="82"/>
      <c r="U731" s="82"/>
      <c r="V731" s="82"/>
    </row>
    <row r="732" spans="3:22" ht="16.5" thickTop="1" thickBot="1" x14ac:dyDescent="0.3">
      <c r="C732" s="42" t="str">
        <f>IFERROR(INDEX(Jogos!A:A,MATCH(J732,Jogos!$J:$J,0)),"-")</f>
        <v>-</v>
      </c>
      <c r="D732" s="55" t="str">
        <f>IFERROR(INDEX('HT(Home) %'!M:M,MATCH(J732,'HT(Home) %'!$A:$A,0)),"-")</f>
        <v>-</v>
      </c>
      <c r="E732" s="55" t="str">
        <f>IFERROR(INDEX('HT(Home) %'!K:K,MATCH(J732,'HT(Home) %'!$A:$A,0)),"-")</f>
        <v>-</v>
      </c>
      <c r="F732" s="42">
        <f t="shared" si="22"/>
        <v>0</v>
      </c>
      <c r="G732" s="42" t="str">
        <f>IFERROR(INDEX(Matches!$N:$N,MATCH(J732,Matches!$B:$B,0)),"-")</f>
        <v>-</v>
      </c>
      <c r="H732" s="42" t="str">
        <f>IFERROR(INDEX(Matches!$O:$O,MATCH(J732,Matches!$B:$B,0)),"-")</f>
        <v>-</v>
      </c>
      <c r="I732" s="42" t="str">
        <f>IFERROR(INDEX(Matches!$P:$P,MATCH(J732,Matches!$B:$B,0)),"-")</f>
        <v>-</v>
      </c>
      <c r="J732" s="42" t="e">
        <f>INDEX(Jogos[[#This Row],[Column1]],1.8)</f>
        <v>#VALUE!</v>
      </c>
      <c r="K732" s="61" t="e">
        <f>INDEX(Jogos[[#This Row],[2]],1.8)</f>
        <v>#VALUE!</v>
      </c>
      <c r="L732" s="42" t="e">
        <f>INDEX(Jogos[[#This Row],[3]],1.8)</f>
        <v>#VALUE!</v>
      </c>
      <c r="M732" s="42" t="str">
        <f>IFERROR(INDEX(Matches!$W:$W,MATCH(L732,Matches!$B:$B,0)),"-")</f>
        <v>-</v>
      </c>
      <c r="N732" s="42" t="str">
        <f>IFERROR(INDEX(Matches!$X:$X,MATCH(L732,Matches!$B:$B,0)),"-")</f>
        <v>-</v>
      </c>
      <c r="O732" s="42" t="str">
        <f>IFERROR(INDEX(Matches!$Y:$Y,MATCH(L732,Matches!$B:$B,0)),"-")</f>
        <v>-</v>
      </c>
      <c r="P732" s="42">
        <f t="shared" si="23"/>
        <v>0</v>
      </c>
      <c r="Q732" s="55" t="str">
        <f>IFERROR(INDEX('HT(Away) %'!K:K,MATCH(L732,'HT(Away) %'!$A:$A,0)),"-")</f>
        <v>-</v>
      </c>
      <c r="R732" s="55" t="str">
        <f>IFERROR(INDEX('HT(Away) %'!M:M,MATCH(L732,'HT(Away) %'!$A:$A,0)),"-")</f>
        <v>-</v>
      </c>
      <c r="S732" s="82" t="e">
        <f>IF(#REF! = "-", "-",IF(#REF! &gt;#REF!, "Casa Vence", IF(#REF! &lt;#REF!, "Fora Vence", "Jogo Parelho")))</f>
        <v>#REF!</v>
      </c>
      <c r="T732" s="82"/>
      <c r="U732" s="82"/>
      <c r="V732" s="82"/>
    </row>
    <row r="733" spans="3:22" ht="16.5" thickTop="1" thickBot="1" x14ac:dyDescent="0.3">
      <c r="C733" s="42" t="str">
        <f>IFERROR(INDEX(Jogos!A:A,MATCH(J733,Jogos!$J:$J,0)),"-")</f>
        <v>-</v>
      </c>
      <c r="D733" s="55" t="str">
        <f>IFERROR(INDEX('HT(Home) %'!M:M,MATCH(J733,'HT(Home) %'!$A:$A,0)),"-")</f>
        <v>-</v>
      </c>
      <c r="E733" s="55" t="str">
        <f>IFERROR(INDEX('HT(Home) %'!K:K,MATCH(J733,'HT(Home) %'!$A:$A,0)),"-")</f>
        <v>-</v>
      </c>
      <c r="F733" s="42">
        <f t="shared" si="22"/>
        <v>0</v>
      </c>
      <c r="G733" s="42" t="str">
        <f>IFERROR(INDEX(Matches!$N:$N,MATCH(J733,Matches!$B:$B,0)),"-")</f>
        <v>-</v>
      </c>
      <c r="H733" s="42" t="str">
        <f>IFERROR(INDEX(Matches!$O:$O,MATCH(J733,Matches!$B:$B,0)),"-")</f>
        <v>-</v>
      </c>
      <c r="I733" s="42" t="str">
        <f>IFERROR(INDEX(Matches!$P:$P,MATCH(J733,Matches!$B:$B,0)),"-")</f>
        <v>-</v>
      </c>
      <c r="J733" s="42" t="e">
        <f>INDEX(Jogos[[#This Row],[Column1]],1.8)</f>
        <v>#VALUE!</v>
      </c>
      <c r="K733" s="61" t="e">
        <f>INDEX(Jogos[[#This Row],[2]],1.8)</f>
        <v>#VALUE!</v>
      </c>
      <c r="L733" s="42" t="e">
        <f>INDEX(Jogos[[#This Row],[3]],1.8)</f>
        <v>#VALUE!</v>
      </c>
      <c r="M733" s="42" t="str">
        <f>IFERROR(INDEX(Matches!$W:$W,MATCH(L733,Matches!$B:$B,0)),"-")</f>
        <v>-</v>
      </c>
      <c r="N733" s="42" t="str">
        <f>IFERROR(INDEX(Matches!$X:$X,MATCH(L733,Matches!$B:$B,0)),"-")</f>
        <v>-</v>
      </c>
      <c r="O733" s="42" t="str">
        <f>IFERROR(INDEX(Matches!$Y:$Y,MATCH(L733,Matches!$B:$B,0)),"-")</f>
        <v>-</v>
      </c>
      <c r="P733" s="42">
        <f t="shared" si="23"/>
        <v>0</v>
      </c>
      <c r="Q733" s="55" t="str">
        <f>IFERROR(INDEX('HT(Away) %'!K:K,MATCH(L733,'HT(Away) %'!$A:$A,0)),"-")</f>
        <v>-</v>
      </c>
      <c r="R733" s="55" t="str">
        <f>IFERROR(INDEX('HT(Away) %'!M:M,MATCH(L733,'HT(Away) %'!$A:$A,0)),"-")</f>
        <v>-</v>
      </c>
      <c r="S733" s="82" t="e">
        <f>IF(#REF! = "-", "-",IF(#REF! &gt;#REF!, "Casa Vence", IF(#REF! &lt;#REF!, "Fora Vence", "Jogo Parelho")))</f>
        <v>#REF!</v>
      </c>
      <c r="T733" s="82"/>
      <c r="U733" s="82"/>
      <c r="V733" s="82"/>
    </row>
    <row r="734" spans="3:22" ht="16.5" thickTop="1" thickBot="1" x14ac:dyDescent="0.3">
      <c r="C734" s="42" t="str">
        <f>IFERROR(INDEX(Jogos!A:A,MATCH(J734,Jogos!$J:$J,0)),"-")</f>
        <v>-</v>
      </c>
      <c r="D734" s="55" t="str">
        <f>IFERROR(INDEX('HT(Home) %'!M:M,MATCH(J734,'HT(Home) %'!$A:$A,0)),"-")</f>
        <v>-</v>
      </c>
      <c r="E734" s="55" t="str">
        <f>IFERROR(INDEX('HT(Home) %'!K:K,MATCH(J734,'HT(Home) %'!$A:$A,0)),"-")</f>
        <v>-</v>
      </c>
      <c r="F734" s="42">
        <f t="shared" si="22"/>
        <v>0</v>
      </c>
      <c r="G734" s="42" t="str">
        <f>IFERROR(INDEX(Matches!$N:$N,MATCH(J734,Matches!$B:$B,0)),"-")</f>
        <v>-</v>
      </c>
      <c r="H734" s="42" t="str">
        <f>IFERROR(INDEX(Matches!$O:$O,MATCH(J734,Matches!$B:$B,0)),"-")</f>
        <v>-</v>
      </c>
      <c r="I734" s="42" t="str">
        <f>IFERROR(INDEX(Matches!$P:$P,MATCH(J734,Matches!$B:$B,0)),"-")</f>
        <v>-</v>
      </c>
      <c r="J734" s="42" t="e">
        <f>INDEX(Jogos[[#This Row],[Column1]],1.8)</f>
        <v>#VALUE!</v>
      </c>
      <c r="K734" s="61" t="e">
        <f>INDEX(Jogos[[#This Row],[2]],1.8)</f>
        <v>#VALUE!</v>
      </c>
      <c r="L734" s="42" t="e">
        <f>INDEX(Jogos[[#This Row],[3]],1.8)</f>
        <v>#VALUE!</v>
      </c>
      <c r="M734" s="42" t="str">
        <f>IFERROR(INDEX(Matches!$W:$W,MATCH(L734,Matches!$B:$B,0)),"-")</f>
        <v>-</v>
      </c>
      <c r="N734" s="42" t="str">
        <f>IFERROR(INDEX(Matches!$X:$X,MATCH(L734,Matches!$B:$B,0)),"-")</f>
        <v>-</v>
      </c>
      <c r="O734" s="42" t="str">
        <f>IFERROR(INDEX(Matches!$Y:$Y,MATCH(L734,Matches!$B:$B,0)),"-")</f>
        <v>-</v>
      </c>
      <c r="P734" s="42">
        <f t="shared" si="23"/>
        <v>0</v>
      </c>
      <c r="Q734" s="55" t="str">
        <f>IFERROR(INDEX('HT(Away) %'!K:K,MATCH(L734,'HT(Away) %'!$A:$A,0)),"-")</f>
        <v>-</v>
      </c>
      <c r="R734" s="55" t="str">
        <f>IFERROR(INDEX('HT(Away) %'!M:M,MATCH(L734,'HT(Away) %'!$A:$A,0)),"-")</f>
        <v>-</v>
      </c>
      <c r="S734" s="82" t="e">
        <f>IF(#REF! = "-", "-",IF(#REF! &gt;#REF!, "Casa Vence", IF(#REF! &lt;#REF!, "Fora Vence", "Jogo Parelho")))</f>
        <v>#REF!</v>
      </c>
      <c r="T734" s="82"/>
      <c r="U734" s="82"/>
      <c r="V734" s="82"/>
    </row>
    <row r="735" spans="3:22" ht="16.5" thickTop="1" thickBot="1" x14ac:dyDescent="0.3">
      <c r="C735" s="42" t="str">
        <f>IFERROR(INDEX(Jogos!A:A,MATCH(J735,Jogos!$J:$J,0)),"-")</f>
        <v>-</v>
      </c>
      <c r="D735" s="55" t="str">
        <f>IFERROR(INDEX('HT(Home) %'!M:M,MATCH(J735,'HT(Home) %'!$A:$A,0)),"-")</f>
        <v>-</v>
      </c>
      <c r="E735" s="55" t="str">
        <f>IFERROR(INDEX('HT(Home) %'!K:K,MATCH(J735,'HT(Home) %'!$A:$A,0)),"-")</f>
        <v>-</v>
      </c>
      <c r="F735" s="42">
        <f t="shared" si="22"/>
        <v>0</v>
      </c>
      <c r="G735" s="42" t="str">
        <f>IFERROR(INDEX(Matches!$N:$N,MATCH(J735,Matches!$B:$B,0)),"-")</f>
        <v>-</v>
      </c>
      <c r="H735" s="42" t="str">
        <f>IFERROR(INDEX(Matches!$O:$O,MATCH(J735,Matches!$B:$B,0)),"-")</f>
        <v>-</v>
      </c>
      <c r="I735" s="42" t="str">
        <f>IFERROR(INDEX(Matches!$P:$P,MATCH(J735,Matches!$B:$B,0)),"-")</f>
        <v>-</v>
      </c>
      <c r="J735" s="42" t="e">
        <f>INDEX(Jogos[[#This Row],[Column1]],1.8)</f>
        <v>#VALUE!</v>
      </c>
      <c r="K735" s="61" t="e">
        <f>INDEX(Jogos[[#This Row],[2]],1.8)</f>
        <v>#VALUE!</v>
      </c>
      <c r="L735" s="42" t="e">
        <f>INDEX(Jogos[[#This Row],[3]],1.8)</f>
        <v>#VALUE!</v>
      </c>
      <c r="M735" s="42" t="str">
        <f>IFERROR(INDEX(Matches!$W:$W,MATCH(L735,Matches!$B:$B,0)),"-")</f>
        <v>-</v>
      </c>
      <c r="N735" s="42" t="str">
        <f>IFERROR(INDEX(Matches!$X:$X,MATCH(L735,Matches!$B:$B,0)),"-")</f>
        <v>-</v>
      </c>
      <c r="O735" s="42" t="str">
        <f>IFERROR(INDEX(Matches!$Y:$Y,MATCH(L735,Matches!$B:$B,0)),"-")</f>
        <v>-</v>
      </c>
      <c r="P735" s="42">
        <f t="shared" si="23"/>
        <v>0</v>
      </c>
      <c r="Q735" s="55" t="str">
        <f>IFERROR(INDEX('HT(Away) %'!K:K,MATCH(L735,'HT(Away) %'!$A:$A,0)),"-")</f>
        <v>-</v>
      </c>
      <c r="R735" s="55" t="str">
        <f>IFERROR(INDEX('HT(Away) %'!M:M,MATCH(L735,'HT(Away) %'!$A:$A,0)),"-")</f>
        <v>-</v>
      </c>
      <c r="S735" s="82" t="e">
        <f>IF(#REF! = "-", "-",IF(#REF! &gt;#REF!, "Casa Vence", IF(#REF! &lt;#REF!, "Fora Vence", "Jogo Parelho")))</f>
        <v>#REF!</v>
      </c>
      <c r="T735" s="82"/>
      <c r="U735" s="82"/>
      <c r="V735" s="82"/>
    </row>
    <row r="736" spans="3:22" ht="16.5" thickTop="1" thickBot="1" x14ac:dyDescent="0.3">
      <c r="C736" s="42" t="str">
        <f>IFERROR(INDEX(Jogos!A:A,MATCH(J736,Jogos!$J:$J,0)),"-")</f>
        <v>-</v>
      </c>
      <c r="D736" s="55" t="str">
        <f>IFERROR(INDEX('HT(Home) %'!M:M,MATCH(J736,'HT(Home) %'!$A:$A,0)),"-")</f>
        <v>-</v>
      </c>
      <c r="E736" s="55" t="str">
        <f>IFERROR(INDEX('HT(Home) %'!K:K,MATCH(J736,'HT(Home) %'!$A:$A,0)),"-")</f>
        <v>-</v>
      </c>
      <c r="F736" s="42">
        <f t="shared" si="22"/>
        <v>0</v>
      </c>
      <c r="G736" s="42" t="str">
        <f>IFERROR(INDEX(Matches!$N:$N,MATCH(J736,Matches!$B:$B,0)),"-")</f>
        <v>-</v>
      </c>
      <c r="H736" s="42" t="str">
        <f>IFERROR(INDEX(Matches!$O:$O,MATCH(J736,Matches!$B:$B,0)),"-")</f>
        <v>-</v>
      </c>
      <c r="I736" s="42" t="str">
        <f>IFERROR(INDEX(Matches!$P:$P,MATCH(J736,Matches!$B:$B,0)),"-")</f>
        <v>-</v>
      </c>
      <c r="J736" s="42" t="e">
        <f>INDEX(Jogos[[#This Row],[Column1]],1.8)</f>
        <v>#VALUE!</v>
      </c>
      <c r="K736" s="61" t="e">
        <f>INDEX(Jogos[[#This Row],[2]],1.8)</f>
        <v>#VALUE!</v>
      </c>
      <c r="L736" s="42" t="e">
        <f>INDEX(Jogos[[#This Row],[3]],1.8)</f>
        <v>#VALUE!</v>
      </c>
      <c r="M736" s="42" t="str">
        <f>IFERROR(INDEX(Matches!$W:$W,MATCH(L736,Matches!$B:$B,0)),"-")</f>
        <v>-</v>
      </c>
      <c r="N736" s="42" t="str">
        <f>IFERROR(INDEX(Matches!$X:$X,MATCH(L736,Matches!$B:$B,0)),"-")</f>
        <v>-</v>
      </c>
      <c r="O736" s="42" t="str">
        <f>IFERROR(INDEX(Matches!$Y:$Y,MATCH(L736,Matches!$B:$B,0)),"-")</f>
        <v>-</v>
      </c>
      <c r="P736" s="42">
        <f t="shared" si="23"/>
        <v>0</v>
      </c>
      <c r="Q736" s="55" t="str">
        <f>IFERROR(INDEX('HT(Away) %'!K:K,MATCH(L736,'HT(Away) %'!$A:$A,0)),"-")</f>
        <v>-</v>
      </c>
      <c r="R736" s="55" t="str">
        <f>IFERROR(INDEX('HT(Away) %'!M:M,MATCH(L736,'HT(Away) %'!$A:$A,0)),"-")</f>
        <v>-</v>
      </c>
      <c r="S736" s="82" t="e">
        <f>IF(#REF! = "-", "-",IF(#REF! &gt;#REF!, "Casa Vence", IF(#REF! &lt;#REF!, "Fora Vence", "Jogo Parelho")))</f>
        <v>#REF!</v>
      </c>
      <c r="T736" s="82"/>
      <c r="U736" s="82"/>
      <c r="V736" s="82"/>
    </row>
    <row r="737" spans="3:22" ht="16.5" thickTop="1" thickBot="1" x14ac:dyDescent="0.3">
      <c r="C737" s="42" t="str">
        <f>IFERROR(INDEX(Jogos!A:A,MATCH(J737,Jogos!$J:$J,0)),"-")</f>
        <v>-</v>
      </c>
      <c r="D737" s="55" t="str">
        <f>IFERROR(INDEX('HT(Home) %'!M:M,MATCH(J737,'HT(Home) %'!$A:$A,0)),"-")</f>
        <v>-</v>
      </c>
      <c r="E737" s="55" t="str">
        <f>IFERROR(INDEX('HT(Home) %'!K:K,MATCH(J737,'HT(Home) %'!$A:$A,0)),"-")</f>
        <v>-</v>
      </c>
      <c r="F737" s="42">
        <f t="shared" si="22"/>
        <v>0</v>
      </c>
      <c r="G737" s="42" t="str">
        <f>IFERROR(INDEX(Matches!$N:$N,MATCH(J737,Matches!$B:$B,0)),"-")</f>
        <v>-</v>
      </c>
      <c r="H737" s="42" t="str">
        <f>IFERROR(INDEX(Matches!$O:$O,MATCH(J737,Matches!$B:$B,0)),"-")</f>
        <v>-</v>
      </c>
      <c r="I737" s="42" t="str">
        <f>IFERROR(INDEX(Matches!$P:$P,MATCH(J737,Matches!$B:$B,0)),"-")</f>
        <v>-</v>
      </c>
      <c r="J737" s="42" t="e">
        <f>INDEX(Jogos[[#This Row],[Column1]],1.8)</f>
        <v>#VALUE!</v>
      </c>
      <c r="K737" s="61" t="e">
        <f>INDEX(Jogos[[#This Row],[2]],1.8)</f>
        <v>#VALUE!</v>
      </c>
      <c r="L737" s="42" t="e">
        <f>INDEX(Jogos[[#This Row],[3]],1.8)</f>
        <v>#VALUE!</v>
      </c>
      <c r="M737" s="42" t="str">
        <f>IFERROR(INDEX(Matches!$W:$W,MATCH(L737,Matches!$B:$B,0)),"-")</f>
        <v>-</v>
      </c>
      <c r="N737" s="42" t="str">
        <f>IFERROR(INDEX(Matches!$X:$X,MATCH(L737,Matches!$B:$B,0)),"-")</f>
        <v>-</v>
      </c>
      <c r="O737" s="42" t="str">
        <f>IFERROR(INDEX(Matches!$Y:$Y,MATCH(L737,Matches!$B:$B,0)),"-")</f>
        <v>-</v>
      </c>
      <c r="P737" s="42">
        <f t="shared" si="23"/>
        <v>0</v>
      </c>
      <c r="Q737" s="55" t="str">
        <f>IFERROR(INDEX('HT(Away) %'!K:K,MATCH(L737,'HT(Away) %'!$A:$A,0)),"-")</f>
        <v>-</v>
      </c>
      <c r="R737" s="55" t="str">
        <f>IFERROR(INDEX('HT(Away) %'!M:M,MATCH(L737,'HT(Away) %'!$A:$A,0)),"-")</f>
        <v>-</v>
      </c>
      <c r="S737" s="82" t="e">
        <f>IF(#REF! = "-", "-",IF(#REF! &gt;#REF!, "Casa Vence", IF(#REF! &lt;#REF!, "Fora Vence", "Jogo Parelho")))</f>
        <v>#REF!</v>
      </c>
      <c r="T737" s="82"/>
      <c r="U737" s="82"/>
      <c r="V737" s="82"/>
    </row>
    <row r="738" spans="3:22" ht="16.5" thickTop="1" thickBot="1" x14ac:dyDescent="0.3">
      <c r="C738" s="42" t="str">
        <f>IFERROR(INDEX(Jogos!A:A,MATCH(J738,Jogos!$J:$J,0)),"-")</f>
        <v>-</v>
      </c>
      <c r="D738" s="55" t="str">
        <f>IFERROR(INDEX('HT(Home) %'!M:M,MATCH(J738,'HT(Home) %'!$A:$A,0)),"-")</f>
        <v>-</v>
      </c>
      <c r="E738" s="55" t="str">
        <f>IFERROR(INDEX('HT(Home) %'!K:K,MATCH(J738,'HT(Home) %'!$A:$A,0)),"-")</f>
        <v>-</v>
      </c>
      <c r="F738" s="42">
        <f t="shared" si="22"/>
        <v>0</v>
      </c>
      <c r="G738" s="42" t="str">
        <f>IFERROR(INDEX(Matches!$N:$N,MATCH(J738,Matches!$B:$B,0)),"-")</f>
        <v>-</v>
      </c>
      <c r="H738" s="42" t="str">
        <f>IFERROR(INDEX(Matches!$O:$O,MATCH(J738,Matches!$B:$B,0)),"-")</f>
        <v>-</v>
      </c>
      <c r="I738" s="42" t="str">
        <f>IFERROR(INDEX(Matches!$P:$P,MATCH(J738,Matches!$B:$B,0)),"-")</f>
        <v>-</v>
      </c>
      <c r="J738" s="42" t="e">
        <f>INDEX(Jogos[[#This Row],[Column1]],1.8)</f>
        <v>#VALUE!</v>
      </c>
      <c r="K738" s="61" t="e">
        <f>INDEX(Jogos[[#This Row],[2]],1.8)</f>
        <v>#VALUE!</v>
      </c>
      <c r="L738" s="42" t="e">
        <f>INDEX(Jogos[[#This Row],[3]],1.8)</f>
        <v>#VALUE!</v>
      </c>
      <c r="M738" s="42" t="str">
        <f>IFERROR(INDEX(Matches!$W:$W,MATCH(L738,Matches!$B:$B,0)),"-")</f>
        <v>-</v>
      </c>
      <c r="N738" s="42" t="str">
        <f>IFERROR(INDEX(Matches!$X:$X,MATCH(L738,Matches!$B:$B,0)),"-")</f>
        <v>-</v>
      </c>
      <c r="O738" s="42" t="str">
        <f>IFERROR(INDEX(Matches!$Y:$Y,MATCH(L738,Matches!$B:$B,0)),"-")</f>
        <v>-</v>
      </c>
      <c r="P738" s="42">
        <f t="shared" si="23"/>
        <v>0</v>
      </c>
      <c r="Q738" s="55" t="str">
        <f>IFERROR(INDEX('HT(Away) %'!K:K,MATCH(L738,'HT(Away) %'!$A:$A,0)),"-")</f>
        <v>-</v>
      </c>
      <c r="R738" s="55" t="str">
        <f>IFERROR(INDEX('HT(Away) %'!M:M,MATCH(L738,'HT(Away) %'!$A:$A,0)),"-")</f>
        <v>-</v>
      </c>
      <c r="S738" s="82" t="e">
        <f>IF(#REF! = "-", "-",IF(#REF! &gt;#REF!, "Casa Vence", IF(#REF! &lt;#REF!, "Fora Vence", "Jogo Parelho")))</f>
        <v>#REF!</v>
      </c>
      <c r="T738" s="82"/>
      <c r="U738" s="82"/>
      <c r="V738" s="82"/>
    </row>
    <row r="739" spans="3:22" ht="16.5" thickTop="1" thickBot="1" x14ac:dyDescent="0.3">
      <c r="C739" s="42" t="str">
        <f>IFERROR(INDEX(Jogos!A:A,MATCH(J739,Jogos!$J:$J,0)),"-")</f>
        <v>-</v>
      </c>
      <c r="D739" s="55" t="str">
        <f>IFERROR(INDEX('HT(Home) %'!M:M,MATCH(J739,'HT(Home) %'!$A:$A,0)),"-")</f>
        <v>-</v>
      </c>
      <c r="E739" s="55" t="str">
        <f>IFERROR(INDEX('HT(Home) %'!K:K,MATCH(J739,'HT(Home) %'!$A:$A,0)),"-")</f>
        <v>-</v>
      </c>
      <c r="F739" s="42">
        <f t="shared" si="22"/>
        <v>0</v>
      </c>
      <c r="G739" s="42" t="str">
        <f>IFERROR(INDEX(Matches!$N:$N,MATCH(J739,Matches!$B:$B,0)),"-")</f>
        <v>-</v>
      </c>
      <c r="H739" s="42" t="str">
        <f>IFERROR(INDEX(Matches!$O:$O,MATCH(J739,Matches!$B:$B,0)),"-")</f>
        <v>-</v>
      </c>
      <c r="I739" s="42" t="str">
        <f>IFERROR(INDEX(Matches!$P:$P,MATCH(J739,Matches!$B:$B,0)),"-")</f>
        <v>-</v>
      </c>
      <c r="J739" s="42" t="e">
        <f>INDEX(Jogos[[#This Row],[Column1]],1.8)</f>
        <v>#VALUE!</v>
      </c>
      <c r="K739" s="61" t="e">
        <f>INDEX(Jogos[[#This Row],[2]],1.8)</f>
        <v>#VALUE!</v>
      </c>
      <c r="L739" s="42" t="e">
        <f>INDEX(Jogos[[#This Row],[3]],1.8)</f>
        <v>#VALUE!</v>
      </c>
      <c r="M739" s="42" t="str">
        <f>IFERROR(INDEX(Matches!$W:$W,MATCH(L739,Matches!$B:$B,0)),"-")</f>
        <v>-</v>
      </c>
      <c r="N739" s="42" t="str">
        <f>IFERROR(INDEX(Matches!$X:$X,MATCH(L739,Matches!$B:$B,0)),"-")</f>
        <v>-</v>
      </c>
      <c r="O739" s="42" t="str">
        <f>IFERROR(INDEX(Matches!$Y:$Y,MATCH(L739,Matches!$B:$B,0)),"-")</f>
        <v>-</v>
      </c>
      <c r="P739" s="42">
        <f t="shared" si="23"/>
        <v>0</v>
      </c>
      <c r="Q739" s="55" t="str">
        <f>IFERROR(INDEX('HT(Away) %'!K:K,MATCH(L739,'HT(Away) %'!$A:$A,0)),"-")</f>
        <v>-</v>
      </c>
      <c r="R739" s="55" t="str">
        <f>IFERROR(INDEX('HT(Away) %'!M:M,MATCH(L739,'HT(Away) %'!$A:$A,0)),"-")</f>
        <v>-</v>
      </c>
      <c r="S739" s="82" t="e">
        <f>IF(#REF! = "-", "-",IF(#REF! &gt;#REF!, "Casa Vence", IF(#REF! &lt;#REF!, "Fora Vence", "Jogo Parelho")))</f>
        <v>#REF!</v>
      </c>
      <c r="T739" s="82"/>
      <c r="U739" s="82"/>
      <c r="V739" s="82"/>
    </row>
    <row r="740" spans="3:22" ht="16.5" thickTop="1" thickBot="1" x14ac:dyDescent="0.3">
      <c r="C740" s="42" t="str">
        <f>IFERROR(INDEX(Jogos!A:A,MATCH(J740,Jogos!$J:$J,0)),"-")</f>
        <v>-</v>
      </c>
      <c r="D740" s="55" t="str">
        <f>IFERROR(INDEX('HT(Home) %'!M:M,MATCH(J740,'HT(Home) %'!$A:$A,0)),"-")</f>
        <v>-</v>
      </c>
      <c r="E740" s="55" t="str">
        <f>IFERROR(INDEX('HT(Home) %'!K:K,MATCH(J740,'HT(Home) %'!$A:$A,0)),"-")</f>
        <v>-</v>
      </c>
      <c r="F740" s="42">
        <f t="shared" si="22"/>
        <v>0</v>
      </c>
      <c r="G740" s="42" t="str">
        <f>IFERROR(INDEX(Matches!$N:$N,MATCH(J740,Matches!$B:$B,0)),"-")</f>
        <v>-</v>
      </c>
      <c r="H740" s="42" t="str">
        <f>IFERROR(INDEX(Matches!$O:$O,MATCH(J740,Matches!$B:$B,0)),"-")</f>
        <v>-</v>
      </c>
      <c r="I740" s="42" t="str">
        <f>IFERROR(INDEX(Matches!$P:$P,MATCH(J740,Matches!$B:$B,0)),"-")</f>
        <v>-</v>
      </c>
      <c r="J740" s="42" t="e">
        <f>INDEX(Jogos[[#This Row],[Column1]],1.8)</f>
        <v>#VALUE!</v>
      </c>
      <c r="K740" s="61" t="e">
        <f>INDEX(Jogos[[#This Row],[2]],1.8)</f>
        <v>#VALUE!</v>
      </c>
      <c r="L740" s="42" t="e">
        <f>INDEX(Jogos[[#This Row],[3]],1.8)</f>
        <v>#VALUE!</v>
      </c>
      <c r="M740" s="42" t="str">
        <f>IFERROR(INDEX(Matches!$W:$W,MATCH(L740,Matches!$B:$B,0)),"-")</f>
        <v>-</v>
      </c>
      <c r="N740" s="42" t="str">
        <f>IFERROR(INDEX(Matches!$X:$X,MATCH(L740,Matches!$B:$B,0)),"-")</f>
        <v>-</v>
      </c>
      <c r="O740" s="42" t="str">
        <f>IFERROR(INDEX(Matches!$Y:$Y,MATCH(L740,Matches!$B:$B,0)),"-")</f>
        <v>-</v>
      </c>
      <c r="P740" s="42">
        <f t="shared" si="23"/>
        <v>0</v>
      </c>
      <c r="Q740" s="55" t="str">
        <f>IFERROR(INDEX('HT(Away) %'!K:K,MATCH(L740,'HT(Away) %'!$A:$A,0)),"-")</f>
        <v>-</v>
      </c>
      <c r="R740" s="55" t="str">
        <f>IFERROR(INDEX('HT(Away) %'!M:M,MATCH(L740,'HT(Away) %'!$A:$A,0)),"-")</f>
        <v>-</v>
      </c>
      <c r="S740" s="82" t="e">
        <f>IF(#REF! = "-", "-",IF(#REF! &gt;#REF!, "Casa Vence", IF(#REF! &lt;#REF!, "Fora Vence", "Jogo Parelho")))</f>
        <v>#REF!</v>
      </c>
      <c r="T740" s="82"/>
      <c r="U740" s="82"/>
      <c r="V740" s="82"/>
    </row>
    <row r="741" spans="3:22" ht="16.5" thickTop="1" thickBot="1" x14ac:dyDescent="0.3">
      <c r="C741" s="42" t="str">
        <f>IFERROR(INDEX(Jogos!A:A,MATCH(J741,Jogos!$J:$J,0)),"-")</f>
        <v>-</v>
      </c>
      <c r="D741" s="55" t="str">
        <f>IFERROR(INDEX('HT(Home) %'!M:M,MATCH(J741,'HT(Home) %'!$A:$A,0)),"-")</f>
        <v>-</v>
      </c>
      <c r="E741" s="55" t="str">
        <f>IFERROR(INDEX('HT(Home) %'!K:K,MATCH(J741,'HT(Home) %'!$A:$A,0)),"-")</f>
        <v>-</v>
      </c>
      <c r="F741" s="42">
        <f t="shared" si="22"/>
        <v>0</v>
      </c>
      <c r="G741" s="42" t="str">
        <f>IFERROR(INDEX(Matches!$N:$N,MATCH(J741,Matches!$B:$B,0)),"-")</f>
        <v>-</v>
      </c>
      <c r="H741" s="42" t="str">
        <f>IFERROR(INDEX(Matches!$O:$O,MATCH(J741,Matches!$B:$B,0)),"-")</f>
        <v>-</v>
      </c>
      <c r="I741" s="42" t="str">
        <f>IFERROR(INDEX(Matches!$P:$P,MATCH(J741,Matches!$B:$B,0)),"-")</f>
        <v>-</v>
      </c>
      <c r="J741" s="42" t="e">
        <f>INDEX(Jogos[[#This Row],[Column1]],1.8)</f>
        <v>#VALUE!</v>
      </c>
      <c r="K741" s="61" t="e">
        <f>INDEX(Jogos[[#This Row],[2]],1.8)</f>
        <v>#VALUE!</v>
      </c>
      <c r="L741" s="42" t="e">
        <f>INDEX(Jogos[[#This Row],[3]],1.8)</f>
        <v>#VALUE!</v>
      </c>
      <c r="M741" s="42" t="str">
        <f>IFERROR(INDEX(Matches!$W:$W,MATCH(L741,Matches!$B:$B,0)),"-")</f>
        <v>-</v>
      </c>
      <c r="N741" s="42" t="str">
        <f>IFERROR(INDEX(Matches!$X:$X,MATCH(L741,Matches!$B:$B,0)),"-")</f>
        <v>-</v>
      </c>
      <c r="O741" s="42" t="str">
        <f>IFERROR(INDEX(Matches!$Y:$Y,MATCH(L741,Matches!$B:$B,0)),"-")</f>
        <v>-</v>
      </c>
      <c r="P741" s="42">
        <f t="shared" si="23"/>
        <v>0</v>
      </c>
      <c r="Q741" s="55" t="str">
        <f>IFERROR(INDEX('HT(Away) %'!K:K,MATCH(L741,'HT(Away) %'!$A:$A,0)),"-")</f>
        <v>-</v>
      </c>
      <c r="R741" s="55" t="str">
        <f>IFERROR(INDEX('HT(Away) %'!M:M,MATCH(L741,'HT(Away) %'!$A:$A,0)),"-")</f>
        <v>-</v>
      </c>
      <c r="S741" s="82" t="e">
        <f>IF(#REF! = "-", "-",IF(#REF! &gt;#REF!, "Casa Vence", IF(#REF! &lt;#REF!, "Fora Vence", "Jogo Parelho")))</f>
        <v>#REF!</v>
      </c>
      <c r="T741" s="82"/>
      <c r="U741" s="82"/>
      <c r="V741" s="82"/>
    </row>
    <row r="742" spans="3:22" ht="16.5" thickTop="1" thickBot="1" x14ac:dyDescent="0.3">
      <c r="C742" s="42" t="str">
        <f>IFERROR(INDEX(Jogos!A:A,MATCH(J742,Jogos!$J:$J,0)),"-")</f>
        <v>-</v>
      </c>
      <c r="D742" s="55" t="str">
        <f>IFERROR(INDEX('HT(Home) %'!M:M,MATCH(J742,'HT(Home) %'!$A:$A,0)),"-")</f>
        <v>-</v>
      </c>
      <c r="E742" s="55" t="str">
        <f>IFERROR(INDEX('HT(Home) %'!K:K,MATCH(J742,'HT(Home) %'!$A:$A,0)),"-")</f>
        <v>-</v>
      </c>
      <c r="F742" s="42">
        <f t="shared" si="22"/>
        <v>0</v>
      </c>
      <c r="G742" s="42" t="str">
        <f>IFERROR(INDEX(Matches!$N:$N,MATCH(J742,Matches!$B:$B,0)),"-")</f>
        <v>-</v>
      </c>
      <c r="H742" s="42" t="str">
        <f>IFERROR(INDEX(Matches!$O:$O,MATCH(J742,Matches!$B:$B,0)),"-")</f>
        <v>-</v>
      </c>
      <c r="I742" s="42" t="str">
        <f>IFERROR(INDEX(Matches!$P:$P,MATCH(J742,Matches!$B:$B,0)),"-")</f>
        <v>-</v>
      </c>
      <c r="J742" s="42" t="e">
        <f>INDEX(Jogos[[#This Row],[Column1]],1.8)</f>
        <v>#VALUE!</v>
      </c>
      <c r="K742" s="61" t="e">
        <f>INDEX(Jogos[[#This Row],[2]],1.8)</f>
        <v>#VALUE!</v>
      </c>
      <c r="L742" s="42" t="e">
        <f>INDEX(Jogos[[#This Row],[3]],1.8)</f>
        <v>#VALUE!</v>
      </c>
      <c r="M742" s="42" t="str">
        <f>IFERROR(INDEX(Matches!$W:$W,MATCH(L742,Matches!$B:$B,0)),"-")</f>
        <v>-</v>
      </c>
      <c r="N742" s="42" t="str">
        <f>IFERROR(INDEX(Matches!$X:$X,MATCH(L742,Matches!$B:$B,0)),"-")</f>
        <v>-</v>
      </c>
      <c r="O742" s="42" t="str">
        <f>IFERROR(INDEX(Matches!$Y:$Y,MATCH(L742,Matches!$B:$B,0)),"-")</f>
        <v>-</v>
      </c>
      <c r="P742" s="42">
        <f t="shared" si="23"/>
        <v>0</v>
      </c>
      <c r="Q742" s="55" t="str">
        <f>IFERROR(INDEX('HT(Away) %'!K:K,MATCH(L742,'HT(Away) %'!$A:$A,0)),"-")</f>
        <v>-</v>
      </c>
      <c r="R742" s="55" t="str">
        <f>IFERROR(INDEX('HT(Away) %'!M:M,MATCH(L742,'HT(Away) %'!$A:$A,0)),"-")</f>
        <v>-</v>
      </c>
      <c r="S742" s="82" t="e">
        <f>IF(#REF! = "-", "-",IF(#REF! &gt;#REF!, "Casa Vence", IF(#REF! &lt;#REF!, "Fora Vence", "Jogo Parelho")))</f>
        <v>#REF!</v>
      </c>
      <c r="T742" s="82"/>
      <c r="U742" s="82"/>
      <c r="V742" s="82"/>
    </row>
    <row r="743" spans="3:22" ht="16.5" thickTop="1" thickBot="1" x14ac:dyDescent="0.3">
      <c r="C743" s="42" t="str">
        <f>IFERROR(INDEX(Jogos!A:A,MATCH(J743,Jogos!$J:$J,0)),"-")</f>
        <v>-</v>
      </c>
      <c r="D743" s="55" t="str">
        <f>IFERROR(INDEX('HT(Home) %'!M:M,MATCH(J743,'HT(Home) %'!$A:$A,0)),"-")</f>
        <v>-</v>
      </c>
      <c r="E743" s="55" t="str">
        <f>IFERROR(INDEX('HT(Home) %'!K:K,MATCH(J743,'HT(Home) %'!$A:$A,0)),"-")</f>
        <v>-</v>
      </c>
      <c r="F743" s="42">
        <f t="shared" si="22"/>
        <v>0</v>
      </c>
      <c r="G743" s="42" t="str">
        <f>IFERROR(INDEX(Matches!$N:$N,MATCH(J743,Matches!$B:$B,0)),"-")</f>
        <v>-</v>
      </c>
      <c r="H743" s="42" t="str">
        <f>IFERROR(INDEX(Matches!$O:$O,MATCH(J743,Matches!$B:$B,0)),"-")</f>
        <v>-</v>
      </c>
      <c r="I743" s="42" t="str">
        <f>IFERROR(INDEX(Matches!$P:$P,MATCH(J743,Matches!$B:$B,0)),"-")</f>
        <v>-</v>
      </c>
      <c r="J743" s="42" t="e">
        <f>INDEX(Jogos[[#This Row],[Column1]],1.8)</f>
        <v>#VALUE!</v>
      </c>
      <c r="K743" s="61" t="e">
        <f>INDEX(Jogos[[#This Row],[2]],1.8)</f>
        <v>#VALUE!</v>
      </c>
      <c r="L743" s="42" t="e">
        <f>INDEX(Jogos[[#This Row],[3]],1.8)</f>
        <v>#VALUE!</v>
      </c>
      <c r="M743" s="42" t="str">
        <f>IFERROR(INDEX(Matches!$W:$W,MATCH(L743,Matches!$B:$B,0)),"-")</f>
        <v>-</v>
      </c>
      <c r="N743" s="42" t="str">
        <f>IFERROR(INDEX(Matches!$X:$X,MATCH(L743,Matches!$B:$B,0)),"-")</f>
        <v>-</v>
      </c>
      <c r="O743" s="42" t="str">
        <f>IFERROR(INDEX(Matches!$Y:$Y,MATCH(L743,Matches!$B:$B,0)),"-")</f>
        <v>-</v>
      </c>
      <c r="P743" s="42">
        <f t="shared" si="23"/>
        <v>0</v>
      </c>
      <c r="Q743" s="55" t="str">
        <f>IFERROR(INDEX('HT(Away) %'!K:K,MATCH(L743,'HT(Away) %'!$A:$A,0)),"-")</f>
        <v>-</v>
      </c>
      <c r="R743" s="55" t="str">
        <f>IFERROR(INDEX('HT(Away) %'!M:M,MATCH(L743,'HT(Away) %'!$A:$A,0)),"-")</f>
        <v>-</v>
      </c>
      <c r="S743" s="82" t="e">
        <f>IF(#REF! = "-", "-",IF(#REF! &gt;#REF!, "Casa Vence", IF(#REF! &lt;#REF!, "Fora Vence", "Jogo Parelho")))</f>
        <v>#REF!</v>
      </c>
      <c r="T743" s="82"/>
      <c r="U743" s="82"/>
      <c r="V743" s="82"/>
    </row>
    <row r="744" spans="3:22" ht="16.5" thickTop="1" thickBot="1" x14ac:dyDescent="0.3">
      <c r="C744" s="42" t="str">
        <f>IFERROR(INDEX(Jogos!A:A,MATCH(J744,Jogos!$J:$J,0)),"-")</f>
        <v>-</v>
      </c>
      <c r="D744" s="55" t="str">
        <f>IFERROR(INDEX('HT(Home) %'!M:M,MATCH(J744,'HT(Home) %'!$A:$A,0)),"-")</f>
        <v>-</v>
      </c>
      <c r="E744" s="55" t="str">
        <f>IFERROR(INDEX('HT(Home) %'!K:K,MATCH(J744,'HT(Home) %'!$A:$A,0)),"-")</f>
        <v>-</v>
      </c>
      <c r="F744" s="42">
        <f t="shared" si="22"/>
        <v>0</v>
      </c>
      <c r="G744" s="42" t="str">
        <f>IFERROR(INDEX(Matches!$N:$N,MATCH(J744,Matches!$B:$B,0)),"-")</f>
        <v>-</v>
      </c>
      <c r="H744" s="42" t="str">
        <f>IFERROR(INDEX(Matches!$O:$O,MATCH(J744,Matches!$B:$B,0)),"-")</f>
        <v>-</v>
      </c>
      <c r="I744" s="42" t="str">
        <f>IFERROR(INDEX(Matches!$P:$P,MATCH(J744,Matches!$B:$B,0)),"-")</f>
        <v>-</v>
      </c>
      <c r="J744" s="42" t="e">
        <f>INDEX(Jogos[[#This Row],[Column1]],1.8)</f>
        <v>#VALUE!</v>
      </c>
      <c r="K744" s="61" t="e">
        <f>INDEX(Jogos[[#This Row],[2]],1.8)</f>
        <v>#VALUE!</v>
      </c>
      <c r="L744" s="42" t="e">
        <f>INDEX(Jogos[[#This Row],[3]],1.8)</f>
        <v>#VALUE!</v>
      </c>
      <c r="M744" s="42" t="str">
        <f>IFERROR(INDEX(Matches!$W:$W,MATCH(L744,Matches!$B:$B,0)),"-")</f>
        <v>-</v>
      </c>
      <c r="N744" s="42" t="str">
        <f>IFERROR(INDEX(Matches!$X:$X,MATCH(L744,Matches!$B:$B,0)),"-")</f>
        <v>-</v>
      </c>
      <c r="O744" s="42" t="str">
        <f>IFERROR(INDEX(Matches!$Y:$Y,MATCH(L744,Matches!$B:$B,0)),"-")</f>
        <v>-</v>
      </c>
      <c r="P744" s="42">
        <f t="shared" si="23"/>
        <v>0</v>
      </c>
      <c r="Q744" s="55" t="str">
        <f>IFERROR(INDEX('HT(Away) %'!K:K,MATCH(L744,'HT(Away) %'!$A:$A,0)),"-")</f>
        <v>-</v>
      </c>
      <c r="R744" s="55" t="str">
        <f>IFERROR(INDEX('HT(Away) %'!M:M,MATCH(L744,'HT(Away) %'!$A:$A,0)),"-")</f>
        <v>-</v>
      </c>
      <c r="S744" s="82" t="e">
        <f>IF(#REF! = "-", "-",IF(#REF! &gt;#REF!, "Casa Vence", IF(#REF! &lt;#REF!, "Fora Vence", "Jogo Parelho")))</f>
        <v>#REF!</v>
      </c>
      <c r="T744" s="82"/>
      <c r="U744" s="82"/>
      <c r="V744" s="82"/>
    </row>
    <row r="745" spans="3:22" ht="16.5" thickTop="1" thickBot="1" x14ac:dyDescent="0.3">
      <c r="C745" s="42" t="str">
        <f>IFERROR(INDEX(Jogos!A:A,MATCH(J745,Jogos!$J:$J,0)),"-")</f>
        <v>-</v>
      </c>
      <c r="D745" s="55" t="str">
        <f>IFERROR(INDEX('HT(Home) %'!M:M,MATCH(J745,'HT(Home) %'!$A:$A,0)),"-")</f>
        <v>-</v>
      </c>
      <c r="E745" s="55" t="str">
        <f>IFERROR(INDEX('HT(Home) %'!K:K,MATCH(J745,'HT(Home) %'!$A:$A,0)),"-")</f>
        <v>-</v>
      </c>
      <c r="F745" s="42">
        <f t="shared" si="22"/>
        <v>0</v>
      </c>
      <c r="G745" s="42" t="str">
        <f>IFERROR(INDEX(Matches!$N:$N,MATCH(J745,Matches!$B:$B,0)),"-")</f>
        <v>-</v>
      </c>
      <c r="H745" s="42" t="str">
        <f>IFERROR(INDEX(Matches!$O:$O,MATCH(J745,Matches!$B:$B,0)),"-")</f>
        <v>-</v>
      </c>
      <c r="I745" s="42" t="str">
        <f>IFERROR(INDEX(Matches!$P:$P,MATCH(J745,Matches!$B:$B,0)),"-")</f>
        <v>-</v>
      </c>
      <c r="J745" s="42" t="e">
        <f>INDEX(Jogos[[#This Row],[Column1]],1.8)</f>
        <v>#VALUE!</v>
      </c>
      <c r="K745" s="61" t="e">
        <f>INDEX(Jogos[[#This Row],[2]],1.8)</f>
        <v>#VALUE!</v>
      </c>
      <c r="L745" s="42" t="e">
        <f>INDEX(Jogos[[#This Row],[3]],1.8)</f>
        <v>#VALUE!</v>
      </c>
      <c r="M745" s="42" t="str">
        <f>IFERROR(INDEX(Matches!$W:$W,MATCH(L745,Matches!$B:$B,0)),"-")</f>
        <v>-</v>
      </c>
      <c r="N745" s="42" t="str">
        <f>IFERROR(INDEX(Matches!$X:$X,MATCH(L745,Matches!$B:$B,0)),"-")</f>
        <v>-</v>
      </c>
      <c r="O745" s="42" t="str">
        <f>IFERROR(INDEX(Matches!$Y:$Y,MATCH(L745,Matches!$B:$B,0)),"-")</f>
        <v>-</v>
      </c>
      <c r="P745" s="42">
        <f t="shared" si="23"/>
        <v>0</v>
      </c>
      <c r="Q745" s="55" t="str">
        <f>IFERROR(INDEX('HT(Away) %'!K:K,MATCH(L745,'HT(Away) %'!$A:$A,0)),"-")</f>
        <v>-</v>
      </c>
      <c r="R745" s="55" t="str">
        <f>IFERROR(INDEX('HT(Away) %'!M:M,MATCH(L745,'HT(Away) %'!$A:$A,0)),"-")</f>
        <v>-</v>
      </c>
      <c r="S745" s="82" t="e">
        <f>IF(#REF! = "-", "-",IF(#REF! &gt;#REF!, "Casa Vence", IF(#REF! &lt;#REF!, "Fora Vence", "Jogo Parelho")))</f>
        <v>#REF!</v>
      </c>
      <c r="T745" s="82"/>
      <c r="U745" s="82"/>
      <c r="V745" s="82"/>
    </row>
    <row r="746" spans="3:22" ht="16.5" thickTop="1" thickBot="1" x14ac:dyDescent="0.3">
      <c r="C746" s="42" t="str">
        <f>IFERROR(INDEX(Jogos!A:A,MATCH(J746,Jogos!$J:$J,0)),"-")</f>
        <v>-</v>
      </c>
      <c r="D746" s="55" t="str">
        <f>IFERROR(INDEX('HT(Home) %'!M:M,MATCH(J746,'HT(Home) %'!$A:$A,0)),"-")</f>
        <v>-</v>
      </c>
      <c r="E746" s="55" t="str">
        <f>IFERROR(INDEX('HT(Home) %'!K:K,MATCH(J746,'HT(Home) %'!$A:$A,0)),"-")</f>
        <v>-</v>
      </c>
      <c r="F746" s="42">
        <f t="shared" si="22"/>
        <v>0</v>
      </c>
      <c r="G746" s="42" t="str">
        <f>IFERROR(INDEX(Matches!$N:$N,MATCH(J746,Matches!$B:$B,0)),"-")</f>
        <v>-</v>
      </c>
      <c r="H746" s="42" t="str">
        <f>IFERROR(INDEX(Matches!$O:$O,MATCH(J746,Matches!$B:$B,0)),"-")</f>
        <v>-</v>
      </c>
      <c r="I746" s="42" t="str">
        <f>IFERROR(INDEX(Matches!$P:$P,MATCH(J746,Matches!$B:$B,0)),"-")</f>
        <v>-</v>
      </c>
      <c r="J746" s="42" t="e">
        <f>INDEX(Jogos[[#This Row],[Column1]],1.8)</f>
        <v>#VALUE!</v>
      </c>
      <c r="K746" s="61" t="e">
        <f>INDEX(Jogos[[#This Row],[2]],1.8)</f>
        <v>#VALUE!</v>
      </c>
      <c r="L746" s="42" t="e">
        <f>INDEX(Jogos[[#This Row],[3]],1.8)</f>
        <v>#VALUE!</v>
      </c>
      <c r="M746" s="42" t="str">
        <f>IFERROR(INDEX(Matches!$W:$W,MATCH(L746,Matches!$B:$B,0)),"-")</f>
        <v>-</v>
      </c>
      <c r="N746" s="42" t="str">
        <f>IFERROR(INDEX(Matches!$X:$X,MATCH(L746,Matches!$B:$B,0)),"-")</f>
        <v>-</v>
      </c>
      <c r="O746" s="42" t="str">
        <f>IFERROR(INDEX(Matches!$Y:$Y,MATCH(L746,Matches!$B:$B,0)),"-")</f>
        <v>-</v>
      </c>
      <c r="P746" s="42">
        <f t="shared" si="23"/>
        <v>0</v>
      </c>
      <c r="Q746" s="55" t="str">
        <f>IFERROR(INDEX('HT(Away) %'!K:K,MATCH(L746,'HT(Away) %'!$A:$A,0)),"-")</f>
        <v>-</v>
      </c>
      <c r="R746" s="55" t="str">
        <f>IFERROR(INDEX('HT(Away) %'!M:M,MATCH(L746,'HT(Away) %'!$A:$A,0)),"-")</f>
        <v>-</v>
      </c>
      <c r="S746" s="82" t="e">
        <f>IF(#REF! = "-", "-",IF(#REF! &gt;#REF!, "Casa Vence", IF(#REF! &lt;#REF!, "Fora Vence", "Jogo Parelho")))</f>
        <v>#REF!</v>
      </c>
      <c r="T746" s="82"/>
      <c r="U746" s="82"/>
      <c r="V746" s="82"/>
    </row>
    <row r="747" spans="3:22" ht="16.5" thickTop="1" thickBot="1" x14ac:dyDescent="0.3">
      <c r="C747" s="42" t="str">
        <f>IFERROR(INDEX(Jogos!A:A,MATCH(J747,Jogos!$J:$J,0)),"-")</f>
        <v>-</v>
      </c>
      <c r="D747" s="55" t="str">
        <f>IFERROR(INDEX('HT(Home) %'!M:M,MATCH(J747,'HT(Home) %'!$A:$A,0)),"-")</f>
        <v>-</v>
      </c>
      <c r="E747" s="55" t="str">
        <f>IFERROR(INDEX('HT(Home) %'!K:K,MATCH(J747,'HT(Home) %'!$A:$A,0)),"-")</f>
        <v>-</v>
      </c>
      <c r="F747" s="42">
        <f t="shared" si="22"/>
        <v>0</v>
      </c>
      <c r="G747" s="42" t="str">
        <f>IFERROR(INDEX(Matches!$N:$N,MATCH(J747,Matches!$B:$B,0)),"-")</f>
        <v>-</v>
      </c>
      <c r="H747" s="42" t="str">
        <f>IFERROR(INDEX(Matches!$O:$O,MATCH(J747,Matches!$B:$B,0)),"-")</f>
        <v>-</v>
      </c>
      <c r="I747" s="42" t="str">
        <f>IFERROR(INDEX(Matches!$P:$P,MATCH(J747,Matches!$B:$B,0)),"-")</f>
        <v>-</v>
      </c>
      <c r="J747" s="42" t="e">
        <f>INDEX(Jogos[[#This Row],[Column1]],1.8)</f>
        <v>#VALUE!</v>
      </c>
      <c r="K747" s="61" t="e">
        <f>INDEX(Jogos[[#This Row],[2]],1.8)</f>
        <v>#VALUE!</v>
      </c>
      <c r="L747" s="42" t="e">
        <f>INDEX(Jogos[[#This Row],[3]],1.8)</f>
        <v>#VALUE!</v>
      </c>
      <c r="M747" s="42" t="str">
        <f>IFERROR(INDEX(Matches!$W:$W,MATCH(L747,Matches!$B:$B,0)),"-")</f>
        <v>-</v>
      </c>
      <c r="N747" s="42" t="str">
        <f>IFERROR(INDEX(Matches!$X:$X,MATCH(L747,Matches!$B:$B,0)),"-")</f>
        <v>-</v>
      </c>
      <c r="O747" s="42" t="str">
        <f>IFERROR(INDEX(Matches!$Y:$Y,MATCH(L747,Matches!$B:$B,0)),"-")</f>
        <v>-</v>
      </c>
      <c r="P747" s="42">
        <f t="shared" si="23"/>
        <v>0</v>
      </c>
      <c r="Q747" s="55" t="str">
        <f>IFERROR(INDEX('HT(Away) %'!K:K,MATCH(L747,'HT(Away) %'!$A:$A,0)),"-")</f>
        <v>-</v>
      </c>
      <c r="R747" s="55" t="str">
        <f>IFERROR(INDEX('HT(Away) %'!M:M,MATCH(L747,'HT(Away) %'!$A:$A,0)),"-")</f>
        <v>-</v>
      </c>
      <c r="S747" s="82" t="e">
        <f>IF(#REF! = "-", "-",IF(#REF! &gt;#REF!, "Casa Vence", IF(#REF! &lt;#REF!, "Fora Vence", "Jogo Parelho")))</f>
        <v>#REF!</v>
      </c>
      <c r="T747" s="82"/>
      <c r="U747" s="82"/>
      <c r="V747" s="82"/>
    </row>
    <row r="748" spans="3:22" ht="16.5" thickTop="1" thickBot="1" x14ac:dyDescent="0.3">
      <c r="C748" s="42" t="str">
        <f>IFERROR(INDEX(Jogos!A:A,MATCH(J748,Jogos!$J:$J,0)),"-")</f>
        <v>-</v>
      </c>
      <c r="D748" s="55" t="str">
        <f>IFERROR(INDEX('HT(Home) %'!M:M,MATCH(J748,'HT(Home) %'!$A:$A,0)),"-")</f>
        <v>-</v>
      </c>
      <c r="E748" s="55" t="str">
        <f>IFERROR(INDEX('HT(Home) %'!K:K,MATCH(J748,'HT(Home) %'!$A:$A,0)),"-")</f>
        <v>-</v>
      </c>
      <c r="F748" s="42">
        <f t="shared" si="22"/>
        <v>0</v>
      </c>
      <c r="G748" s="42" t="str">
        <f>IFERROR(INDEX(Matches!$N:$N,MATCH(J748,Matches!$B:$B,0)),"-")</f>
        <v>-</v>
      </c>
      <c r="H748" s="42" t="str">
        <f>IFERROR(INDEX(Matches!$O:$O,MATCH(J748,Matches!$B:$B,0)),"-")</f>
        <v>-</v>
      </c>
      <c r="I748" s="42" t="str">
        <f>IFERROR(INDEX(Matches!$P:$P,MATCH(J748,Matches!$B:$B,0)),"-")</f>
        <v>-</v>
      </c>
      <c r="J748" s="42" t="e">
        <f>INDEX(Jogos[[#This Row],[Column1]],1.8)</f>
        <v>#VALUE!</v>
      </c>
      <c r="K748" s="61" t="e">
        <f>INDEX(Jogos[[#This Row],[2]],1.8)</f>
        <v>#VALUE!</v>
      </c>
      <c r="L748" s="42" t="e">
        <f>INDEX(Jogos[[#This Row],[3]],1.8)</f>
        <v>#VALUE!</v>
      </c>
      <c r="M748" s="42" t="str">
        <f>IFERROR(INDEX(Matches!$W:$W,MATCH(L748,Matches!$B:$B,0)),"-")</f>
        <v>-</v>
      </c>
      <c r="N748" s="42" t="str">
        <f>IFERROR(INDEX(Matches!$X:$X,MATCH(L748,Matches!$B:$B,0)),"-")</f>
        <v>-</v>
      </c>
      <c r="O748" s="42" t="str">
        <f>IFERROR(INDEX(Matches!$Y:$Y,MATCH(L748,Matches!$B:$B,0)),"-")</f>
        <v>-</v>
      </c>
      <c r="P748" s="42">
        <f t="shared" si="23"/>
        <v>0</v>
      </c>
      <c r="Q748" s="55" t="str">
        <f>IFERROR(INDEX('HT(Away) %'!K:K,MATCH(L748,'HT(Away) %'!$A:$A,0)),"-")</f>
        <v>-</v>
      </c>
      <c r="R748" s="55" t="str">
        <f>IFERROR(INDEX('HT(Away) %'!M:M,MATCH(L748,'HT(Away) %'!$A:$A,0)),"-")</f>
        <v>-</v>
      </c>
      <c r="S748" s="82" t="e">
        <f>IF(#REF! = "-", "-",IF(#REF! &gt;#REF!, "Casa Vence", IF(#REF! &lt;#REF!, "Fora Vence", "Jogo Parelho")))</f>
        <v>#REF!</v>
      </c>
      <c r="T748" s="82"/>
      <c r="U748" s="82"/>
      <c r="V748" s="82"/>
    </row>
    <row r="749" spans="3:22" ht="16.5" thickTop="1" thickBot="1" x14ac:dyDescent="0.3">
      <c r="C749" s="42" t="str">
        <f>IFERROR(INDEX(Jogos!A:A,MATCH(J749,Jogos!$J:$J,0)),"-")</f>
        <v>-</v>
      </c>
      <c r="D749" s="55" t="str">
        <f>IFERROR(INDEX('HT(Home) %'!M:M,MATCH(J749,'HT(Home) %'!$A:$A,0)),"-")</f>
        <v>-</v>
      </c>
      <c r="E749" s="55" t="str">
        <f>IFERROR(INDEX('HT(Home) %'!K:K,MATCH(J749,'HT(Home) %'!$A:$A,0)),"-")</f>
        <v>-</v>
      </c>
      <c r="F749" s="42">
        <f t="shared" si="22"/>
        <v>0</v>
      </c>
      <c r="G749" s="42" t="str">
        <f>IFERROR(INDEX(Matches!$N:$N,MATCH(J749,Matches!$B:$B,0)),"-")</f>
        <v>-</v>
      </c>
      <c r="H749" s="42" t="str">
        <f>IFERROR(INDEX(Matches!$O:$O,MATCH(J749,Matches!$B:$B,0)),"-")</f>
        <v>-</v>
      </c>
      <c r="I749" s="42" t="str">
        <f>IFERROR(INDEX(Matches!$P:$P,MATCH(J749,Matches!$B:$B,0)),"-")</f>
        <v>-</v>
      </c>
      <c r="J749" s="42" t="e">
        <f>INDEX(Jogos[[#This Row],[Column1]],1.8)</f>
        <v>#VALUE!</v>
      </c>
      <c r="K749" s="61" t="e">
        <f>INDEX(Jogos[[#This Row],[2]],1.8)</f>
        <v>#VALUE!</v>
      </c>
      <c r="L749" s="42" t="e">
        <f>INDEX(Jogos[[#This Row],[3]],1.8)</f>
        <v>#VALUE!</v>
      </c>
      <c r="M749" s="42" t="str">
        <f>IFERROR(INDEX(Matches!$W:$W,MATCH(L749,Matches!$B:$B,0)),"-")</f>
        <v>-</v>
      </c>
      <c r="N749" s="42" t="str">
        <f>IFERROR(INDEX(Matches!$X:$X,MATCH(L749,Matches!$B:$B,0)),"-")</f>
        <v>-</v>
      </c>
      <c r="O749" s="42" t="str">
        <f>IFERROR(INDEX(Matches!$Y:$Y,MATCH(L749,Matches!$B:$B,0)),"-")</f>
        <v>-</v>
      </c>
      <c r="P749" s="42">
        <f t="shared" si="23"/>
        <v>0</v>
      </c>
      <c r="Q749" s="55" t="str">
        <f>IFERROR(INDEX('HT(Away) %'!K:K,MATCH(L749,'HT(Away) %'!$A:$A,0)),"-")</f>
        <v>-</v>
      </c>
      <c r="R749" s="55" t="str">
        <f>IFERROR(INDEX('HT(Away) %'!M:M,MATCH(L749,'HT(Away) %'!$A:$A,0)),"-")</f>
        <v>-</v>
      </c>
      <c r="S749" s="82" t="e">
        <f>IF(#REF! = "-", "-",IF(#REF! &gt;#REF!, "Casa Vence", IF(#REF! &lt;#REF!, "Fora Vence", "Jogo Parelho")))</f>
        <v>#REF!</v>
      </c>
      <c r="T749" s="82"/>
      <c r="U749" s="82"/>
      <c r="V749" s="82"/>
    </row>
    <row r="750" spans="3:22" ht="16.5" thickTop="1" thickBot="1" x14ac:dyDescent="0.3">
      <c r="C750" s="42" t="str">
        <f>IFERROR(INDEX(Jogos!A:A,MATCH(J750,Jogos!$J:$J,0)),"-")</f>
        <v>-</v>
      </c>
      <c r="D750" s="55" t="str">
        <f>IFERROR(INDEX('HT(Home) %'!M:M,MATCH(J750,'HT(Home) %'!$A:$A,0)),"-")</f>
        <v>-</v>
      </c>
      <c r="E750" s="55" t="str">
        <f>IFERROR(INDEX('HT(Home) %'!K:K,MATCH(J750,'HT(Home) %'!$A:$A,0)),"-")</f>
        <v>-</v>
      </c>
      <c r="F750" s="42">
        <f t="shared" si="22"/>
        <v>0</v>
      </c>
      <c r="G750" s="42" t="str">
        <f>IFERROR(INDEX(Matches!$N:$N,MATCH(J750,Matches!$B:$B,0)),"-")</f>
        <v>-</v>
      </c>
      <c r="H750" s="42" t="str">
        <f>IFERROR(INDEX(Matches!$O:$O,MATCH(J750,Matches!$B:$B,0)),"-")</f>
        <v>-</v>
      </c>
      <c r="I750" s="42" t="str">
        <f>IFERROR(INDEX(Matches!$P:$P,MATCH(J750,Matches!$B:$B,0)),"-")</f>
        <v>-</v>
      </c>
      <c r="J750" s="42" t="e">
        <f>INDEX(Jogos[[#This Row],[Column1]],1.8)</f>
        <v>#VALUE!</v>
      </c>
      <c r="K750" s="61" t="e">
        <f>INDEX(Jogos[[#This Row],[2]],1.8)</f>
        <v>#VALUE!</v>
      </c>
      <c r="L750" s="42" t="e">
        <f>INDEX(Jogos[[#This Row],[3]],1.8)</f>
        <v>#VALUE!</v>
      </c>
      <c r="M750" s="42" t="str">
        <f>IFERROR(INDEX(Matches!$W:$W,MATCH(L750,Matches!$B:$B,0)),"-")</f>
        <v>-</v>
      </c>
      <c r="N750" s="42" t="str">
        <f>IFERROR(INDEX(Matches!$X:$X,MATCH(L750,Matches!$B:$B,0)),"-")</f>
        <v>-</v>
      </c>
      <c r="O750" s="42" t="str">
        <f>IFERROR(INDEX(Matches!$Y:$Y,MATCH(L750,Matches!$B:$B,0)),"-")</f>
        <v>-</v>
      </c>
      <c r="P750" s="42">
        <f t="shared" si="23"/>
        <v>0</v>
      </c>
      <c r="Q750" s="55" t="str">
        <f>IFERROR(INDEX('HT(Away) %'!K:K,MATCH(L750,'HT(Away) %'!$A:$A,0)),"-")</f>
        <v>-</v>
      </c>
      <c r="R750" s="55" t="str">
        <f>IFERROR(INDEX('HT(Away) %'!M:M,MATCH(L750,'HT(Away) %'!$A:$A,0)),"-")</f>
        <v>-</v>
      </c>
      <c r="S750" s="82" t="e">
        <f>IF(#REF! = "-", "-",IF(#REF! &gt;#REF!, "Casa Vence", IF(#REF! &lt;#REF!, "Fora Vence", "Jogo Parelho")))</f>
        <v>#REF!</v>
      </c>
      <c r="T750" s="82"/>
      <c r="U750" s="82"/>
      <c r="V750" s="82"/>
    </row>
    <row r="751" spans="3:22" ht="16.5" thickTop="1" thickBot="1" x14ac:dyDescent="0.3">
      <c r="C751" s="42" t="str">
        <f>IFERROR(INDEX(Jogos!A:A,MATCH(J751,Jogos!$J:$J,0)),"-")</f>
        <v>-</v>
      </c>
      <c r="D751" s="55" t="str">
        <f>IFERROR(INDEX('HT(Home) %'!M:M,MATCH(J751,'HT(Home) %'!$A:$A,0)),"-")</f>
        <v>-</v>
      </c>
      <c r="E751" s="55" t="str">
        <f>IFERROR(INDEX('HT(Home) %'!K:K,MATCH(J751,'HT(Home) %'!$A:$A,0)),"-")</f>
        <v>-</v>
      </c>
      <c r="F751" s="42">
        <f t="shared" si="22"/>
        <v>0</v>
      </c>
      <c r="G751" s="42" t="str">
        <f>IFERROR(INDEX(Matches!$N:$N,MATCH(J751,Matches!$B:$B,0)),"-")</f>
        <v>-</v>
      </c>
      <c r="H751" s="42" t="str">
        <f>IFERROR(INDEX(Matches!$O:$O,MATCH(J751,Matches!$B:$B,0)),"-")</f>
        <v>-</v>
      </c>
      <c r="I751" s="42" t="str">
        <f>IFERROR(INDEX(Matches!$P:$P,MATCH(J751,Matches!$B:$B,0)),"-")</f>
        <v>-</v>
      </c>
      <c r="J751" s="42" t="e">
        <f>INDEX(Jogos[[#This Row],[Column1]],1.8)</f>
        <v>#VALUE!</v>
      </c>
      <c r="K751" s="61" t="e">
        <f>INDEX(Jogos[[#This Row],[2]],1.8)</f>
        <v>#VALUE!</v>
      </c>
      <c r="L751" s="42" t="e">
        <f>INDEX(Jogos[[#This Row],[3]],1.8)</f>
        <v>#VALUE!</v>
      </c>
      <c r="M751" s="42" t="str">
        <f>IFERROR(INDEX(Matches!$W:$W,MATCH(L751,Matches!$B:$B,0)),"-")</f>
        <v>-</v>
      </c>
      <c r="N751" s="42" t="str">
        <f>IFERROR(INDEX(Matches!$X:$X,MATCH(L751,Matches!$B:$B,0)),"-")</f>
        <v>-</v>
      </c>
      <c r="O751" s="42" t="str">
        <f>IFERROR(INDEX(Matches!$Y:$Y,MATCH(L751,Matches!$B:$B,0)),"-")</f>
        <v>-</v>
      </c>
      <c r="P751" s="42">
        <f t="shared" si="23"/>
        <v>0</v>
      </c>
      <c r="Q751" s="55" t="str">
        <f>IFERROR(INDEX('HT(Away) %'!K:K,MATCH(L751,'HT(Away) %'!$A:$A,0)),"-")</f>
        <v>-</v>
      </c>
      <c r="R751" s="55" t="str">
        <f>IFERROR(INDEX('HT(Away) %'!M:M,MATCH(L751,'HT(Away) %'!$A:$A,0)),"-")</f>
        <v>-</v>
      </c>
      <c r="S751" s="82" t="e">
        <f>IF(#REF! = "-", "-",IF(#REF! &gt;#REF!, "Casa Vence", IF(#REF! &lt;#REF!, "Fora Vence", "Jogo Parelho")))</f>
        <v>#REF!</v>
      </c>
      <c r="T751" s="82"/>
      <c r="U751" s="82"/>
      <c r="V751" s="82"/>
    </row>
    <row r="752" spans="3:22" ht="16.5" thickTop="1" thickBot="1" x14ac:dyDescent="0.3">
      <c r="C752" s="42" t="str">
        <f>IFERROR(INDEX(Jogos!A:A,MATCH(J752,Jogos!$J:$J,0)),"-")</f>
        <v>-</v>
      </c>
      <c r="D752" s="55" t="str">
        <f>IFERROR(INDEX('HT(Home) %'!M:M,MATCH(J752,'HT(Home) %'!$A:$A,0)),"-")</f>
        <v>-</v>
      </c>
      <c r="E752" s="55" t="str">
        <f>IFERROR(INDEX('HT(Home) %'!K:K,MATCH(J752,'HT(Home) %'!$A:$A,0)),"-")</f>
        <v>-</v>
      </c>
      <c r="F752" s="42">
        <f t="shared" si="22"/>
        <v>0</v>
      </c>
      <c r="G752" s="42" t="str">
        <f>IFERROR(INDEX(Matches!$N:$N,MATCH(J752,Matches!$B:$B,0)),"-")</f>
        <v>-</v>
      </c>
      <c r="H752" s="42" t="str">
        <f>IFERROR(INDEX(Matches!$O:$O,MATCH(J752,Matches!$B:$B,0)),"-")</f>
        <v>-</v>
      </c>
      <c r="I752" s="42" t="str">
        <f>IFERROR(INDEX(Matches!$P:$P,MATCH(J752,Matches!$B:$B,0)),"-")</f>
        <v>-</v>
      </c>
      <c r="J752" s="42" t="e">
        <f>INDEX(Jogos[[#This Row],[Column1]],1.8)</f>
        <v>#VALUE!</v>
      </c>
      <c r="K752" s="61" t="e">
        <f>INDEX(Jogos[[#This Row],[2]],1.8)</f>
        <v>#VALUE!</v>
      </c>
      <c r="L752" s="42" t="e">
        <f>INDEX(Jogos[[#This Row],[3]],1.8)</f>
        <v>#VALUE!</v>
      </c>
      <c r="M752" s="42" t="str">
        <f>IFERROR(INDEX(Matches!$W:$W,MATCH(L752,Matches!$B:$B,0)),"-")</f>
        <v>-</v>
      </c>
      <c r="N752" s="42" t="str">
        <f>IFERROR(INDEX(Matches!$X:$X,MATCH(L752,Matches!$B:$B,0)),"-")</f>
        <v>-</v>
      </c>
      <c r="O752" s="42" t="str">
        <f>IFERROR(INDEX(Matches!$Y:$Y,MATCH(L752,Matches!$B:$B,0)),"-")</f>
        <v>-</v>
      </c>
      <c r="P752" s="42">
        <f t="shared" si="23"/>
        <v>0</v>
      </c>
      <c r="Q752" s="55" t="str">
        <f>IFERROR(INDEX('HT(Away) %'!K:K,MATCH(L752,'HT(Away) %'!$A:$A,0)),"-")</f>
        <v>-</v>
      </c>
      <c r="R752" s="55" t="str">
        <f>IFERROR(INDEX('HT(Away) %'!M:M,MATCH(L752,'HT(Away) %'!$A:$A,0)),"-")</f>
        <v>-</v>
      </c>
      <c r="S752" s="82" t="e">
        <f>IF(#REF! = "-", "-",IF(#REF! &gt;#REF!, "Casa Vence", IF(#REF! &lt;#REF!, "Fora Vence", "Jogo Parelho")))</f>
        <v>#REF!</v>
      </c>
      <c r="T752" s="82"/>
      <c r="U752" s="82"/>
      <c r="V752" s="82"/>
    </row>
    <row r="753" spans="3:22" ht="16.5" thickTop="1" thickBot="1" x14ac:dyDescent="0.3">
      <c r="C753" s="42" t="str">
        <f>IFERROR(INDEX(Jogos!A:A,MATCH(J753,Jogos!$J:$J,0)),"-")</f>
        <v>-</v>
      </c>
      <c r="D753" s="55" t="str">
        <f>IFERROR(INDEX('HT(Home) %'!M:M,MATCH(J753,'HT(Home) %'!$A:$A,0)),"-")</f>
        <v>-</v>
      </c>
      <c r="E753" s="55" t="str">
        <f>IFERROR(INDEX('HT(Home) %'!K:K,MATCH(J753,'HT(Home) %'!$A:$A,0)),"-")</f>
        <v>-</v>
      </c>
      <c r="F753" s="42">
        <f t="shared" si="22"/>
        <v>0</v>
      </c>
      <c r="G753" s="42" t="str">
        <f>IFERROR(INDEX(Matches!$N:$N,MATCH(J753,Matches!$B:$B,0)),"-")</f>
        <v>-</v>
      </c>
      <c r="H753" s="42" t="str">
        <f>IFERROR(INDEX(Matches!$O:$O,MATCH(J753,Matches!$B:$B,0)),"-")</f>
        <v>-</v>
      </c>
      <c r="I753" s="42" t="str">
        <f>IFERROR(INDEX(Matches!$P:$P,MATCH(J753,Matches!$B:$B,0)),"-")</f>
        <v>-</v>
      </c>
      <c r="J753" s="42" t="e">
        <f>INDEX(Jogos[[#This Row],[Column1]],1.8)</f>
        <v>#VALUE!</v>
      </c>
      <c r="K753" s="61" t="e">
        <f>INDEX(Jogos[[#This Row],[2]],1.8)</f>
        <v>#VALUE!</v>
      </c>
      <c r="L753" s="42" t="e">
        <f>INDEX(Jogos[[#This Row],[3]],1.8)</f>
        <v>#VALUE!</v>
      </c>
      <c r="M753" s="42" t="str">
        <f>IFERROR(INDEX(Matches!$W:$W,MATCH(L753,Matches!$B:$B,0)),"-")</f>
        <v>-</v>
      </c>
      <c r="N753" s="42" t="str">
        <f>IFERROR(INDEX(Matches!$X:$X,MATCH(L753,Matches!$B:$B,0)),"-")</f>
        <v>-</v>
      </c>
      <c r="O753" s="42" t="str">
        <f>IFERROR(INDEX(Matches!$Y:$Y,MATCH(L753,Matches!$B:$B,0)),"-")</f>
        <v>-</v>
      </c>
      <c r="P753" s="42">
        <f t="shared" si="23"/>
        <v>0</v>
      </c>
      <c r="Q753" s="55" t="str">
        <f>IFERROR(INDEX('HT(Away) %'!K:K,MATCH(L753,'HT(Away) %'!$A:$A,0)),"-")</f>
        <v>-</v>
      </c>
      <c r="R753" s="55" t="str">
        <f>IFERROR(INDEX('HT(Away) %'!M:M,MATCH(L753,'HT(Away) %'!$A:$A,0)),"-")</f>
        <v>-</v>
      </c>
      <c r="S753" s="82" t="e">
        <f>IF(#REF! = "-", "-",IF(#REF! &gt;#REF!, "Casa Vence", IF(#REF! &lt;#REF!, "Fora Vence", "Jogo Parelho")))</f>
        <v>#REF!</v>
      </c>
      <c r="T753" s="82"/>
      <c r="U753" s="82"/>
      <c r="V753" s="82"/>
    </row>
    <row r="754" spans="3:22" ht="16.5" thickTop="1" thickBot="1" x14ac:dyDescent="0.3">
      <c r="C754" s="42" t="str">
        <f>IFERROR(INDEX(Jogos!A:A,MATCH(J754,Jogos!$J:$J,0)),"-")</f>
        <v>-</v>
      </c>
      <c r="D754" s="55" t="str">
        <f>IFERROR(INDEX('HT(Home) %'!M:M,MATCH(J754,'HT(Home) %'!$A:$A,0)),"-")</f>
        <v>-</v>
      </c>
      <c r="E754" s="55" t="str">
        <f>IFERROR(INDEX('HT(Home) %'!K:K,MATCH(J754,'HT(Home) %'!$A:$A,0)),"-")</f>
        <v>-</v>
      </c>
      <c r="F754" s="42">
        <f t="shared" si="22"/>
        <v>0</v>
      </c>
      <c r="G754" s="42" t="str">
        <f>IFERROR(INDEX(Matches!$N:$N,MATCH(J754,Matches!$B:$B,0)),"-")</f>
        <v>-</v>
      </c>
      <c r="H754" s="42" t="str">
        <f>IFERROR(INDEX(Matches!$O:$O,MATCH(J754,Matches!$B:$B,0)),"-")</f>
        <v>-</v>
      </c>
      <c r="I754" s="42" t="str">
        <f>IFERROR(INDEX(Matches!$P:$P,MATCH(J754,Matches!$B:$B,0)),"-")</f>
        <v>-</v>
      </c>
      <c r="J754" s="42" t="e">
        <f>INDEX(Jogos[[#This Row],[Column1]],1.8)</f>
        <v>#VALUE!</v>
      </c>
      <c r="K754" s="61" t="e">
        <f>INDEX(Jogos[[#This Row],[2]],1.8)</f>
        <v>#VALUE!</v>
      </c>
      <c r="L754" s="42" t="e">
        <f>INDEX(Jogos[[#This Row],[3]],1.8)</f>
        <v>#VALUE!</v>
      </c>
      <c r="M754" s="42" t="str">
        <f>IFERROR(INDEX(Matches!$W:$W,MATCH(L754,Matches!$B:$B,0)),"-")</f>
        <v>-</v>
      </c>
      <c r="N754" s="42" t="str">
        <f>IFERROR(INDEX(Matches!$X:$X,MATCH(L754,Matches!$B:$B,0)),"-")</f>
        <v>-</v>
      </c>
      <c r="O754" s="42" t="str">
        <f>IFERROR(INDEX(Matches!$Y:$Y,MATCH(L754,Matches!$B:$B,0)),"-")</f>
        <v>-</v>
      </c>
      <c r="P754" s="42">
        <f t="shared" si="23"/>
        <v>0</v>
      </c>
      <c r="Q754" s="55" t="str">
        <f>IFERROR(INDEX('HT(Away) %'!K:K,MATCH(L754,'HT(Away) %'!$A:$A,0)),"-")</f>
        <v>-</v>
      </c>
      <c r="R754" s="55" t="str">
        <f>IFERROR(INDEX('HT(Away) %'!M:M,MATCH(L754,'HT(Away) %'!$A:$A,0)),"-")</f>
        <v>-</v>
      </c>
      <c r="S754" s="82" t="e">
        <f>IF(#REF! = "-", "-",IF(#REF! &gt;#REF!, "Casa Vence", IF(#REF! &lt;#REF!, "Fora Vence", "Jogo Parelho")))</f>
        <v>#REF!</v>
      </c>
      <c r="T754" s="82"/>
      <c r="U754" s="82"/>
      <c r="V754" s="82"/>
    </row>
    <row r="755" spans="3:22" ht="16.5" thickTop="1" thickBot="1" x14ac:dyDescent="0.3">
      <c r="C755" s="42" t="str">
        <f>IFERROR(INDEX(Jogos!A:A,MATCH(J755,Jogos!$J:$J,0)),"-")</f>
        <v>-</v>
      </c>
      <c r="D755" s="55" t="str">
        <f>IFERROR(INDEX('HT(Home) %'!M:M,MATCH(J755,'HT(Home) %'!$A:$A,0)),"-")</f>
        <v>-</v>
      </c>
      <c r="E755" s="55" t="str">
        <f>IFERROR(INDEX('HT(Home) %'!K:K,MATCH(J755,'HT(Home) %'!$A:$A,0)),"-")</f>
        <v>-</v>
      </c>
      <c r="F755" s="42">
        <f t="shared" si="22"/>
        <v>0</v>
      </c>
      <c r="G755" s="42" t="str">
        <f>IFERROR(INDEX(Matches!$N:$N,MATCH(J755,Matches!$B:$B,0)),"-")</f>
        <v>-</v>
      </c>
      <c r="H755" s="42" t="str">
        <f>IFERROR(INDEX(Matches!$O:$O,MATCH(J755,Matches!$B:$B,0)),"-")</f>
        <v>-</v>
      </c>
      <c r="I755" s="42" t="str">
        <f>IFERROR(INDEX(Matches!$P:$P,MATCH(J755,Matches!$B:$B,0)),"-")</f>
        <v>-</v>
      </c>
      <c r="J755" s="42" t="e">
        <f>INDEX(Jogos[[#This Row],[Column1]],1.8)</f>
        <v>#VALUE!</v>
      </c>
      <c r="K755" s="61" t="e">
        <f>INDEX(Jogos[[#This Row],[2]],1.8)</f>
        <v>#VALUE!</v>
      </c>
      <c r="L755" s="42" t="e">
        <f>INDEX(Jogos[[#This Row],[3]],1.8)</f>
        <v>#VALUE!</v>
      </c>
      <c r="M755" s="42" t="str">
        <f>IFERROR(INDEX(Matches!$W:$W,MATCH(L755,Matches!$B:$B,0)),"-")</f>
        <v>-</v>
      </c>
      <c r="N755" s="42" t="str">
        <f>IFERROR(INDEX(Matches!$X:$X,MATCH(L755,Matches!$B:$B,0)),"-")</f>
        <v>-</v>
      </c>
      <c r="O755" s="42" t="str">
        <f>IFERROR(INDEX(Matches!$Y:$Y,MATCH(L755,Matches!$B:$B,0)),"-")</f>
        <v>-</v>
      </c>
      <c r="P755" s="42">
        <f t="shared" si="23"/>
        <v>0</v>
      </c>
      <c r="Q755" s="55" t="str">
        <f>IFERROR(INDEX('HT(Away) %'!K:K,MATCH(L755,'HT(Away) %'!$A:$A,0)),"-")</f>
        <v>-</v>
      </c>
      <c r="R755" s="55" t="str">
        <f>IFERROR(INDEX('HT(Away) %'!M:M,MATCH(L755,'HT(Away) %'!$A:$A,0)),"-")</f>
        <v>-</v>
      </c>
      <c r="S755" s="82" t="e">
        <f>IF(#REF! = "-", "-",IF(#REF! &gt;#REF!, "Casa Vence", IF(#REF! &lt;#REF!, "Fora Vence", "Jogo Parelho")))</f>
        <v>#REF!</v>
      </c>
      <c r="T755" s="82"/>
      <c r="U755" s="82"/>
      <c r="V755" s="82"/>
    </row>
    <row r="756" spans="3:22" ht="16.5" thickTop="1" thickBot="1" x14ac:dyDescent="0.3">
      <c r="C756" s="42" t="str">
        <f>IFERROR(INDEX(Jogos!A:A,MATCH(J756,Jogos!$J:$J,0)),"-")</f>
        <v>-</v>
      </c>
      <c r="D756" s="55" t="str">
        <f>IFERROR(INDEX('HT(Home) %'!M:M,MATCH(J756,'HT(Home) %'!$A:$A,0)),"-")</f>
        <v>-</v>
      </c>
      <c r="E756" s="55" t="str">
        <f>IFERROR(INDEX('HT(Home) %'!K:K,MATCH(J756,'HT(Home) %'!$A:$A,0)),"-")</f>
        <v>-</v>
      </c>
      <c r="F756" s="42">
        <f t="shared" si="22"/>
        <v>0</v>
      </c>
      <c r="G756" s="42" t="str">
        <f>IFERROR(INDEX(Matches!$N:$N,MATCH(J756,Matches!$B:$B,0)),"-")</f>
        <v>-</v>
      </c>
      <c r="H756" s="42" t="str">
        <f>IFERROR(INDEX(Matches!$O:$O,MATCH(J756,Matches!$B:$B,0)),"-")</f>
        <v>-</v>
      </c>
      <c r="I756" s="42" t="str">
        <f>IFERROR(INDEX(Matches!$P:$P,MATCH(J756,Matches!$B:$B,0)),"-")</f>
        <v>-</v>
      </c>
      <c r="J756" s="42" t="e">
        <f>INDEX(Jogos[[#This Row],[Column1]],1.8)</f>
        <v>#VALUE!</v>
      </c>
      <c r="K756" s="61" t="e">
        <f>INDEX(Jogos[[#This Row],[2]],1.8)</f>
        <v>#VALUE!</v>
      </c>
      <c r="L756" s="42" t="e">
        <f>INDEX(Jogos[[#This Row],[3]],1.8)</f>
        <v>#VALUE!</v>
      </c>
      <c r="M756" s="42" t="str">
        <f>IFERROR(INDEX(Matches!$W:$W,MATCH(L756,Matches!$B:$B,0)),"-")</f>
        <v>-</v>
      </c>
      <c r="N756" s="42" t="str">
        <f>IFERROR(INDEX(Matches!$X:$X,MATCH(L756,Matches!$B:$B,0)),"-")</f>
        <v>-</v>
      </c>
      <c r="O756" s="42" t="str">
        <f>IFERROR(INDEX(Matches!$Y:$Y,MATCH(L756,Matches!$B:$B,0)),"-")</f>
        <v>-</v>
      </c>
      <c r="P756" s="42">
        <f t="shared" si="23"/>
        <v>0</v>
      </c>
      <c r="Q756" s="55" t="str">
        <f>IFERROR(INDEX('HT(Away) %'!K:K,MATCH(L756,'HT(Away) %'!$A:$A,0)),"-")</f>
        <v>-</v>
      </c>
      <c r="R756" s="55" t="str">
        <f>IFERROR(INDEX('HT(Away) %'!M:M,MATCH(L756,'HT(Away) %'!$A:$A,0)),"-")</f>
        <v>-</v>
      </c>
      <c r="S756" s="62" t="e">
        <f>IF(#REF! = "-", "-",IF(#REF! &gt;#REF!, "Casa Vence", IF(#REF! &lt;#REF!, "Fora Vence", "Jogo Parelho")))</f>
        <v>#REF!</v>
      </c>
      <c r="T756" s="62"/>
      <c r="U756" s="62"/>
      <c r="V756" s="62"/>
    </row>
    <row r="757" spans="3:22" ht="16.5" thickTop="1" thickBot="1" x14ac:dyDescent="0.3">
      <c r="C757" s="42" t="str">
        <f>IFERROR(INDEX(Jogos!A:A,MATCH(J757,Jogos!$J:$J,0)),"-")</f>
        <v>-</v>
      </c>
      <c r="D757" s="55" t="str">
        <f>IFERROR(INDEX('HT(Home) %'!M:M,MATCH(J757,'HT(Home) %'!$A:$A,0)),"-")</f>
        <v>-</v>
      </c>
      <c r="E757" s="55" t="str">
        <f>IFERROR(INDEX('HT(Home) %'!K:K,MATCH(J757,'HT(Home) %'!$A:$A,0)),"-")</f>
        <v>-</v>
      </c>
      <c r="F757" s="42">
        <f t="shared" si="22"/>
        <v>0</v>
      </c>
      <c r="G757" s="42" t="str">
        <f>IFERROR(INDEX(Matches!$N:$N,MATCH(J757,Matches!$B:$B,0)),"-")</f>
        <v>-</v>
      </c>
      <c r="H757" s="42" t="str">
        <f>IFERROR(INDEX(Matches!$O:$O,MATCH(J757,Matches!$B:$B,0)),"-")</f>
        <v>-</v>
      </c>
      <c r="I757" s="42" t="str">
        <f>IFERROR(INDEX(Matches!$P:$P,MATCH(J757,Matches!$B:$B,0)),"-")</f>
        <v>-</v>
      </c>
      <c r="J757" s="42" t="e">
        <f>INDEX(Jogos[[#This Row],[Column1]],1.8)</f>
        <v>#VALUE!</v>
      </c>
      <c r="K757" s="61" t="e">
        <f>INDEX(Jogos[[#This Row],[2]],1.8)</f>
        <v>#VALUE!</v>
      </c>
      <c r="L757" s="42" t="e">
        <f>INDEX(Jogos[[#This Row],[3]],1.8)</f>
        <v>#VALUE!</v>
      </c>
      <c r="M757" s="42" t="str">
        <f>IFERROR(INDEX(Matches!$W:$W,MATCH(L757,Matches!$B:$B,0)),"-")</f>
        <v>-</v>
      </c>
      <c r="N757" s="42" t="str">
        <f>IFERROR(INDEX(Matches!$X:$X,MATCH(L757,Matches!$B:$B,0)),"-")</f>
        <v>-</v>
      </c>
      <c r="O757" s="42" t="str">
        <f>IFERROR(INDEX(Matches!$Y:$Y,MATCH(L757,Matches!$B:$B,0)),"-")</f>
        <v>-</v>
      </c>
      <c r="P757" s="42">
        <f t="shared" si="23"/>
        <v>0</v>
      </c>
      <c r="Q757" s="55" t="str">
        <f>IFERROR(INDEX('HT(Away) %'!K:K,MATCH(L757,'HT(Away) %'!$A:$A,0)),"-")</f>
        <v>-</v>
      </c>
      <c r="R757" s="55" t="str">
        <f>IFERROR(INDEX('HT(Away) %'!M:M,MATCH(L757,'HT(Away) %'!$A:$A,0)),"-")</f>
        <v>-</v>
      </c>
      <c r="S757" s="62" t="e">
        <f>IF(#REF! = "-", "-",IF(#REF! &gt;#REF!, "Casa Vence", IF(#REF! &lt;#REF!, "Fora Vence", "Jogo Parelho")))</f>
        <v>#REF!</v>
      </c>
      <c r="T757" s="62"/>
      <c r="U757" s="62"/>
      <c r="V757" s="62"/>
    </row>
    <row r="758" spans="3:22" ht="16.5" thickTop="1" thickBot="1" x14ac:dyDescent="0.3">
      <c r="C758" s="42" t="str">
        <f>IFERROR(INDEX(Jogos!A:A,MATCH(J758,Jogos!$J:$J,0)),"-")</f>
        <v>-</v>
      </c>
      <c r="D758" s="55" t="str">
        <f>IFERROR(INDEX('HT(Home) %'!M:M,MATCH(J758,'HT(Home) %'!$A:$A,0)),"-")</f>
        <v>-</v>
      </c>
      <c r="E758" s="55" t="str">
        <f>IFERROR(INDEX('HT(Home) %'!K:K,MATCH(J758,'HT(Home) %'!$A:$A,0)),"-")</f>
        <v>-</v>
      </c>
      <c r="F758" s="42">
        <f t="shared" si="22"/>
        <v>0</v>
      </c>
      <c r="G758" s="42" t="str">
        <f>IFERROR(INDEX(Matches!$N:$N,MATCH(J758,Matches!$B:$B,0)),"-")</f>
        <v>-</v>
      </c>
      <c r="H758" s="42" t="str">
        <f>IFERROR(INDEX(Matches!$O:$O,MATCH(J758,Matches!$B:$B,0)),"-")</f>
        <v>-</v>
      </c>
      <c r="I758" s="42" t="str">
        <f>IFERROR(INDEX(Matches!$P:$P,MATCH(J758,Matches!$B:$B,0)),"-")</f>
        <v>-</v>
      </c>
      <c r="J758" s="42" t="e">
        <f>INDEX(Jogos[[#This Row],[Column1]],1.8)</f>
        <v>#VALUE!</v>
      </c>
      <c r="K758" s="61" t="e">
        <f>INDEX(Jogos[[#This Row],[2]],1.8)</f>
        <v>#VALUE!</v>
      </c>
      <c r="L758" s="42" t="e">
        <f>INDEX(Jogos[[#This Row],[3]],1.8)</f>
        <v>#VALUE!</v>
      </c>
      <c r="M758" s="42" t="str">
        <f>IFERROR(INDEX(Matches!$W:$W,MATCH(L758,Matches!$B:$B,0)),"-")</f>
        <v>-</v>
      </c>
      <c r="N758" s="42" t="str">
        <f>IFERROR(INDEX(Matches!$X:$X,MATCH(L758,Matches!$B:$B,0)),"-")</f>
        <v>-</v>
      </c>
      <c r="O758" s="42" t="str">
        <f>IFERROR(INDEX(Matches!$Y:$Y,MATCH(L758,Matches!$B:$B,0)),"-")</f>
        <v>-</v>
      </c>
      <c r="P758" s="42">
        <f t="shared" si="23"/>
        <v>0</v>
      </c>
      <c r="Q758" s="55" t="str">
        <f>IFERROR(INDEX('HT(Away) %'!K:K,MATCH(L758,'HT(Away) %'!$A:$A,0)),"-")</f>
        <v>-</v>
      </c>
      <c r="R758" s="55" t="str">
        <f>IFERROR(INDEX('HT(Away) %'!M:M,MATCH(L758,'HT(Away) %'!$A:$A,0)),"-")</f>
        <v>-</v>
      </c>
      <c r="S758" s="62" t="e">
        <f>IF(#REF! = "-", "-",IF(#REF! &gt;#REF!, "Casa Vence", IF(#REF! &lt;#REF!, "Fora Vence", "Jogo Parelho")))</f>
        <v>#REF!</v>
      </c>
      <c r="T758" s="62"/>
      <c r="U758" s="62"/>
      <c r="V758" s="62"/>
    </row>
    <row r="759" spans="3:22" ht="16.5" thickTop="1" thickBot="1" x14ac:dyDescent="0.3">
      <c r="C759" s="42" t="str">
        <f>IFERROR(INDEX(Jogos!A:A,MATCH(J759,Jogos!$J:$J,0)),"-")</f>
        <v>-</v>
      </c>
      <c r="D759" s="55" t="str">
        <f>IFERROR(INDEX('HT(Home) %'!M:M,MATCH(J759,'HT(Home) %'!$A:$A,0)),"-")</f>
        <v>-</v>
      </c>
      <c r="E759" s="55" t="str">
        <f>IFERROR(INDEX('HT(Home) %'!K:K,MATCH(J759,'HT(Home) %'!$A:$A,0)),"-")</f>
        <v>-</v>
      </c>
      <c r="F759" s="42">
        <f t="shared" si="22"/>
        <v>0</v>
      </c>
      <c r="G759" s="42" t="str">
        <f>IFERROR(INDEX(Matches!$N:$N,MATCH(J759,Matches!$B:$B,0)),"-")</f>
        <v>-</v>
      </c>
      <c r="H759" s="42" t="str">
        <f>IFERROR(INDEX(Matches!$O:$O,MATCH(J759,Matches!$B:$B,0)),"-")</f>
        <v>-</v>
      </c>
      <c r="I759" s="42" t="str">
        <f>IFERROR(INDEX(Matches!$P:$P,MATCH(J759,Matches!$B:$B,0)),"-")</f>
        <v>-</v>
      </c>
      <c r="J759" s="42" t="e">
        <f>INDEX(Jogos[[#This Row],[Column1]],1.8)</f>
        <v>#VALUE!</v>
      </c>
      <c r="K759" s="61" t="e">
        <f>INDEX(Jogos[[#This Row],[2]],1.8)</f>
        <v>#VALUE!</v>
      </c>
      <c r="L759" s="42" t="e">
        <f>INDEX(Jogos[[#This Row],[3]],1.8)</f>
        <v>#VALUE!</v>
      </c>
      <c r="M759" s="42" t="str">
        <f>IFERROR(INDEX(Matches!$W:$W,MATCH(L759,Matches!$B:$B,0)),"-")</f>
        <v>-</v>
      </c>
      <c r="N759" s="42" t="str">
        <f>IFERROR(INDEX(Matches!$X:$X,MATCH(L759,Matches!$B:$B,0)),"-")</f>
        <v>-</v>
      </c>
      <c r="O759" s="42" t="str">
        <f>IFERROR(INDEX(Matches!$Y:$Y,MATCH(L759,Matches!$B:$B,0)),"-")</f>
        <v>-</v>
      </c>
      <c r="P759" s="42">
        <f t="shared" si="23"/>
        <v>0</v>
      </c>
      <c r="Q759" s="55" t="str">
        <f>IFERROR(INDEX('HT(Away) %'!K:K,MATCH(L759,'HT(Away) %'!$A:$A,0)),"-")</f>
        <v>-</v>
      </c>
      <c r="R759" s="55" t="str">
        <f>IFERROR(INDEX('HT(Away) %'!M:M,MATCH(L759,'HT(Away) %'!$A:$A,0)),"-")</f>
        <v>-</v>
      </c>
      <c r="S759" s="62" t="e">
        <f>IF(#REF! = "-", "-",IF(#REF! &gt;#REF!, "Casa Vence", IF(#REF! &lt;#REF!, "Fora Vence", "Jogo Parelho")))</f>
        <v>#REF!</v>
      </c>
      <c r="T759" s="62"/>
      <c r="U759" s="62"/>
      <c r="V759" s="62"/>
    </row>
    <row r="760" spans="3:22" ht="16.5" thickTop="1" thickBot="1" x14ac:dyDescent="0.3">
      <c r="C760" s="42" t="str">
        <f>IFERROR(INDEX(Jogos!A:A,MATCH(J760,Jogos!$J:$J,0)),"-")</f>
        <v>-</v>
      </c>
      <c r="D760" s="55" t="str">
        <f>IFERROR(INDEX('HT(Home) %'!M:M,MATCH(J760,'HT(Home) %'!$A:$A,0)),"-")</f>
        <v>-</v>
      </c>
      <c r="E760" s="55" t="str">
        <f>IFERROR(INDEX('HT(Home) %'!K:K,MATCH(J760,'HT(Home) %'!$A:$A,0)),"-")</f>
        <v>-</v>
      </c>
      <c r="F760" s="42">
        <f t="shared" si="22"/>
        <v>0</v>
      </c>
      <c r="G760" s="42" t="str">
        <f>IFERROR(INDEX(Matches!$N:$N,MATCH(J760,Matches!$B:$B,0)),"-")</f>
        <v>-</v>
      </c>
      <c r="H760" s="42" t="str">
        <f>IFERROR(INDEX(Matches!$O:$O,MATCH(J760,Matches!$B:$B,0)),"-")</f>
        <v>-</v>
      </c>
      <c r="I760" s="42" t="str">
        <f>IFERROR(INDEX(Matches!$P:$P,MATCH(J760,Matches!$B:$B,0)),"-")</f>
        <v>-</v>
      </c>
      <c r="J760" s="42" t="e">
        <f>INDEX(Jogos[[#This Row],[Column1]],1.8)</f>
        <v>#VALUE!</v>
      </c>
      <c r="K760" s="61" t="e">
        <f>INDEX(Jogos[[#This Row],[2]],1.8)</f>
        <v>#VALUE!</v>
      </c>
      <c r="L760" s="42" t="e">
        <f>INDEX(Jogos[[#This Row],[3]],1.8)</f>
        <v>#VALUE!</v>
      </c>
      <c r="M760" s="42" t="str">
        <f>IFERROR(INDEX(Matches!$W:$W,MATCH(L760,Matches!$B:$B,0)),"-")</f>
        <v>-</v>
      </c>
      <c r="N760" s="42" t="str">
        <f>IFERROR(INDEX(Matches!$X:$X,MATCH(L760,Matches!$B:$B,0)),"-")</f>
        <v>-</v>
      </c>
      <c r="O760" s="42" t="str">
        <f>IFERROR(INDEX(Matches!$Y:$Y,MATCH(L760,Matches!$B:$B,0)),"-")</f>
        <v>-</v>
      </c>
      <c r="P760" s="42">
        <f t="shared" si="23"/>
        <v>0</v>
      </c>
      <c r="Q760" s="55" t="str">
        <f>IFERROR(INDEX('HT(Away) %'!K:K,MATCH(L760,'HT(Away) %'!$A:$A,0)),"-")</f>
        <v>-</v>
      </c>
      <c r="R760" s="55" t="str">
        <f>IFERROR(INDEX('HT(Away) %'!M:M,MATCH(L760,'HT(Away) %'!$A:$A,0)),"-")</f>
        <v>-</v>
      </c>
      <c r="S760" s="62" t="e">
        <f>IF(#REF! = "-", "-",IF(#REF! &gt;#REF!, "Casa Vence", IF(#REF! &lt;#REF!, "Fora Vence", "Jogo Parelho")))</f>
        <v>#REF!</v>
      </c>
      <c r="T760" s="62"/>
      <c r="U760" s="62"/>
      <c r="V760" s="62"/>
    </row>
    <row r="761" spans="3:22" ht="16.5" thickTop="1" thickBot="1" x14ac:dyDescent="0.3">
      <c r="C761" s="42" t="str">
        <f>IFERROR(INDEX(Jogos!A:A,MATCH(J761,Jogos!$J:$J,0)),"-")</f>
        <v>-</v>
      </c>
      <c r="D761" s="55" t="str">
        <f>IFERROR(INDEX('HT(Home) %'!M:M,MATCH(J761,'HT(Home) %'!$A:$A,0)),"-")</f>
        <v>-</v>
      </c>
      <c r="E761" s="55" t="str">
        <f>IFERROR(INDEX('HT(Home) %'!K:K,MATCH(J761,'HT(Home) %'!$A:$A,0)),"-")</f>
        <v>-</v>
      </c>
      <c r="F761" s="42">
        <f t="shared" si="22"/>
        <v>0</v>
      </c>
      <c r="G761" s="42" t="str">
        <f>IFERROR(INDEX(Matches!$N:$N,MATCH(J761,Matches!$B:$B,0)),"-")</f>
        <v>-</v>
      </c>
      <c r="H761" s="42" t="str">
        <f>IFERROR(INDEX(Matches!$O:$O,MATCH(J761,Matches!$B:$B,0)),"-")</f>
        <v>-</v>
      </c>
      <c r="I761" s="42" t="str">
        <f>IFERROR(INDEX(Matches!$P:$P,MATCH(J761,Matches!$B:$B,0)),"-")</f>
        <v>-</v>
      </c>
      <c r="J761" s="42" t="e">
        <f>INDEX(Jogos[[#This Row],[Column1]],1.8)</f>
        <v>#VALUE!</v>
      </c>
      <c r="K761" s="61" t="e">
        <f>INDEX(Jogos[[#This Row],[2]],1.8)</f>
        <v>#VALUE!</v>
      </c>
      <c r="L761" s="42" t="e">
        <f>INDEX(Jogos[[#This Row],[3]],1.8)</f>
        <v>#VALUE!</v>
      </c>
      <c r="M761" s="42" t="str">
        <f>IFERROR(INDEX(Matches!$W:$W,MATCH(L761,Matches!$B:$B,0)),"-")</f>
        <v>-</v>
      </c>
      <c r="N761" s="42" t="str">
        <f>IFERROR(INDEX(Matches!$X:$X,MATCH(L761,Matches!$B:$B,0)),"-")</f>
        <v>-</v>
      </c>
      <c r="O761" s="42" t="str">
        <f>IFERROR(INDEX(Matches!$Y:$Y,MATCH(L761,Matches!$B:$B,0)),"-")</f>
        <v>-</v>
      </c>
      <c r="P761" s="42">
        <f t="shared" si="23"/>
        <v>0</v>
      </c>
      <c r="Q761" s="55" t="str">
        <f>IFERROR(INDEX('HT(Away) %'!K:K,MATCH(L761,'HT(Away) %'!$A:$A,0)),"-")</f>
        <v>-</v>
      </c>
      <c r="R761" s="55" t="str">
        <f>IFERROR(INDEX('HT(Away) %'!M:M,MATCH(L761,'HT(Away) %'!$A:$A,0)),"-")</f>
        <v>-</v>
      </c>
      <c r="S761" s="62" t="e">
        <f>IF(#REF! = "-", "-",IF(#REF! &gt;#REF!, "Casa Vence", IF(#REF! &lt;#REF!, "Fora Vence", "Jogo Parelho")))</f>
        <v>#REF!</v>
      </c>
      <c r="T761" s="62"/>
      <c r="U761" s="62"/>
      <c r="V761" s="62"/>
    </row>
    <row r="762" spans="3:22" ht="16.5" thickTop="1" thickBot="1" x14ac:dyDescent="0.3">
      <c r="C762" s="42" t="str">
        <f>IFERROR(INDEX(Jogos!A:A,MATCH(J762,Jogos!$J:$J,0)),"-")</f>
        <v>-</v>
      </c>
      <c r="D762" s="55" t="str">
        <f>IFERROR(INDEX('HT(Home) %'!M:M,MATCH(J762,'HT(Home) %'!$A:$A,0)),"-")</f>
        <v>-</v>
      </c>
      <c r="E762" s="55" t="str">
        <f>IFERROR(INDEX('HT(Home) %'!K:K,MATCH(J762,'HT(Home) %'!$A:$A,0)),"-")</f>
        <v>-</v>
      </c>
      <c r="F762" s="42">
        <f t="shared" si="22"/>
        <v>0</v>
      </c>
      <c r="G762" s="42" t="str">
        <f>IFERROR(INDEX(Matches!$N:$N,MATCH(J762,Matches!$B:$B,0)),"-")</f>
        <v>-</v>
      </c>
      <c r="H762" s="42" t="str">
        <f>IFERROR(INDEX(Matches!$O:$O,MATCH(J762,Matches!$B:$B,0)),"-")</f>
        <v>-</v>
      </c>
      <c r="I762" s="42" t="str">
        <f>IFERROR(INDEX(Matches!$P:$P,MATCH(J762,Matches!$B:$B,0)),"-")</f>
        <v>-</v>
      </c>
      <c r="J762" s="42" t="e">
        <f>INDEX(Jogos[[#This Row],[Column1]],1.8)</f>
        <v>#VALUE!</v>
      </c>
      <c r="K762" s="61" t="e">
        <f>INDEX(Jogos[[#This Row],[2]],1.8)</f>
        <v>#VALUE!</v>
      </c>
      <c r="L762" s="42" t="e">
        <f>INDEX(Jogos[[#This Row],[3]],1.8)</f>
        <v>#VALUE!</v>
      </c>
      <c r="M762" s="42" t="str">
        <f>IFERROR(INDEX(Matches!$W:$W,MATCH(L762,Matches!$B:$B,0)),"-")</f>
        <v>-</v>
      </c>
      <c r="N762" s="42" t="str">
        <f>IFERROR(INDEX(Matches!$X:$X,MATCH(L762,Matches!$B:$B,0)),"-")</f>
        <v>-</v>
      </c>
      <c r="O762" s="42" t="str">
        <f>IFERROR(INDEX(Matches!$Y:$Y,MATCH(L762,Matches!$B:$B,0)),"-")</f>
        <v>-</v>
      </c>
      <c r="P762" s="42">
        <f t="shared" si="23"/>
        <v>0</v>
      </c>
      <c r="Q762" s="55" t="str">
        <f>IFERROR(INDEX('HT(Away) %'!K:K,MATCH(L762,'HT(Away) %'!$A:$A,0)),"-")</f>
        <v>-</v>
      </c>
      <c r="R762" s="55" t="str">
        <f>IFERROR(INDEX('HT(Away) %'!M:M,MATCH(L762,'HT(Away) %'!$A:$A,0)),"-")</f>
        <v>-</v>
      </c>
      <c r="S762" s="62" t="e">
        <f>IF(#REF! = "-", "-",IF(#REF! &gt;#REF!, "Casa Vence", IF(#REF! &lt;#REF!, "Fora Vence", "Jogo Parelho")))</f>
        <v>#REF!</v>
      </c>
      <c r="T762" s="62"/>
      <c r="U762" s="62"/>
      <c r="V762" s="62"/>
    </row>
    <row r="763" spans="3:22" ht="16.5" thickTop="1" thickBot="1" x14ac:dyDescent="0.3">
      <c r="C763" s="42" t="str">
        <f>IFERROR(INDEX(Jogos!A:A,MATCH(J763,Jogos!$J:$J,0)),"-")</f>
        <v>-</v>
      </c>
      <c r="D763" s="55" t="str">
        <f>IFERROR(INDEX('HT(Home) %'!M:M,MATCH(J763,'HT(Home) %'!$A:$A,0)),"-")</f>
        <v>-</v>
      </c>
      <c r="E763" s="55" t="str">
        <f>IFERROR(INDEX('HT(Home) %'!K:K,MATCH(J763,'HT(Home) %'!$A:$A,0)),"-")</f>
        <v>-</v>
      </c>
      <c r="F763" s="42">
        <f t="shared" si="22"/>
        <v>0</v>
      </c>
      <c r="G763" s="42" t="str">
        <f>IFERROR(INDEX(Matches!$N:$N,MATCH(J763,Matches!$B:$B,0)),"-")</f>
        <v>-</v>
      </c>
      <c r="H763" s="42" t="str">
        <f>IFERROR(INDEX(Matches!$O:$O,MATCH(J763,Matches!$B:$B,0)),"-")</f>
        <v>-</v>
      </c>
      <c r="I763" s="42" t="str">
        <f>IFERROR(INDEX(Matches!$P:$P,MATCH(J763,Matches!$B:$B,0)),"-")</f>
        <v>-</v>
      </c>
      <c r="J763" s="42" t="e">
        <f>INDEX(Jogos[[#This Row],[Column1]],1.8)</f>
        <v>#VALUE!</v>
      </c>
      <c r="K763" s="61" t="e">
        <f>INDEX(Jogos[[#This Row],[2]],1.8)</f>
        <v>#VALUE!</v>
      </c>
      <c r="L763" s="42" t="e">
        <f>INDEX(Jogos[[#This Row],[3]],1.8)</f>
        <v>#VALUE!</v>
      </c>
      <c r="M763" s="42" t="str">
        <f>IFERROR(INDEX(Matches!$W:$W,MATCH(L763,Matches!$B:$B,0)),"-")</f>
        <v>-</v>
      </c>
      <c r="N763" s="42" t="str">
        <f>IFERROR(INDEX(Matches!$X:$X,MATCH(L763,Matches!$B:$B,0)),"-")</f>
        <v>-</v>
      </c>
      <c r="O763" s="42" t="str">
        <f>IFERROR(INDEX(Matches!$Y:$Y,MATCH(L763,Matches!$B:$B,0)),"-")</f>
        <v>-</v>
      </c>
      <c r="P763" s="42">
        <f t="shared" si="23"/>
        <v>0</v>
      </c>
      <c r="Q763" s="55" t="str">
        <f>IFERROR(INDEX('HT(Away) %'!K:K,MATCH(L763,'HT(Away) %'!$A:$A,0)),"-")</f>
        <v>-</v>
      </c>
      <c r="R763" s="55" t="str">
        <f>IFERROR(INDEX('HT(Away) %'!M:M,MATCH(L763,'HT(Away) %'!$A:$A,0)),"-")</f>
        <v>-</v>
      </c>
      <c r="S763" s="62" t="e">
        <f>IF(#REF! = "-", "-",IF(#REF! &gt;#REF!, "Casa Vence", IF(#REF! &lt;#REF!, "Fora Vence", "Jogo Parelho")))</f>
        <v>#REF!</v>
      </c>
      <c r="T763" s="62"/>
      <c r="U763" s="62"/>
      <c r="V763" s="62"/>
    </row>
    <row r="764" spans="3:22" ht="16.5" thickTop="1" thickBot="1" x14ac:dyDescent="0.3">
      <c r="C764" s="42" t="str">
        <f>IFERROR(INDEX(Jogos!A:A,MATCH(J764,Jogos!$J:$J,0)),"-")</f>
        <v>-</v>
      </c>
      <c r="D764" s="55" t="str">
        <f>IFERROR(INDEX('HT(Home) %'!M:M,MATCH(J764,'HT(Home) %'!$A:$A,0)),"-")</f>
        <v>-</v>
      </c>
      <c r="E764" s="55" t="str">
        <f>IFERROR(INDEX('HT(Home) %'!K:K,MATCH(J764,'HT(Home) %'!$A:$A,0)),"-")</f>
        <v>-</v>
      </c>
      <c r="F764" s="42">
        <f t="shared" si="22"/>
        <v>0</v>
      </c>
      <c r="G764" s="42" t="str">
        <f>IFERROR(INDEX(Matches!$N:$N,MATCH(J764,Matches!$B:$B,0)),"-")</f>
        <v>-</v>
      </c>
      <c r="H764" s="42" t="str">
        <f>IFERROR(INDEX(Matches!$O:$O,MATCH(J764,Matches!$B:$B,0)),"-")</f>
        <v>-</v>
      </c>
      <c r="I764" s="42" t="str">
        <f>IFERROR(INDEX(Matches!$P:$P,MATCH(J764,Matches!$B:$B,0)),"-")</f>
        <v>-</v>
      </c>
      <c r="J764" s="42" t="e">
        <f>INDEX(Jogos[[#This Row],[Column1]],1.8)</f>
        <v>#VALUE!</v>
      </c>
      <c r="K764" s="61" t="e">
        <f>INDEX(Jogos[[#This Row],[2]],1.8)</f>
        <v>#VALUE!</v>
      </c>
      <c r="L764" s="42" t="e">
        <f>INDEX(Jogos[[#This Row],[3]],1.8)</f>
        <v>#VALUE!</v>
      </c>
      <c r="M764" s="42" t="str">
        <f>IFERROR(INDEX(Matches!$W:$W,MATCH(L764,Matches!$B:$B,0)),"-")</f>
        <v>-</v>
      </c>
      <c r="N764" s="42" t="str">
        <f>IFERROR(INDEX(Matches!$X:$X,MATCH(L764,Matches!$B:$B,0)),"-")</f>
        <v>-</v>
      </c>
      <c r="O764" s="42" t="str">
        <f>IFERROR(INDEX(Matches!$Y:$Y,MATCH(L764,Matches!$B:$B,0)),"-")</f>
        <v>-</v>
      </c>
      <c r="P764" s="42">
        <f t="shared" si="23"/>
        <v>0</v>
      </c>
      <c r="Q764" s="55" t="str">
        <f>IFERROR(INDEX('HT(Away) %'!K:K,MATCH(L764,'HT(Away) %'!$A:$A,0)),"-")</f>
        <v>-</v>
      </c>
      <c r="R764" s="55" t="str">
        <f>IFERROR(INDEX('HT(Away) %'!M:M,MATCH(L764,'HT(Away) %'!$A:$A,0)),"-")</f>
        <v>-</v>
      </c>
      <c r="S764" s="62" t="e">
        <f>IF(#REF! = "-", "-",IF(#REF! &gt;#REF!, "Casa Vence", IF(#REF! &lt;#REF!, "Fora Vence", "Jogo Parelho")))</f>
        <v>#REF!</v>
      </c>
      <c r="T764" s="62"/>
      <c r="U764" s="62"/>
      <c r="V764" s="62"/>
    </row>
    <row r="765" spans="3:22" ht="16.5" thickTop="1" thickBot="1" x14ac:dyDescent="0.3">
      <c r="C765" s="42" t="str">
        <f>IFERROR(INDEX(Jogos!A:A,MATCH(J765,Jogos!$J:$J,0)),"-")</f>
        <v>-</v>
      </c>
      <c r="D765" s="55" t="str">
        <f>IFERROR(INDEX('HT(Home) %'!M:M,MATCH(J765,'HT(Home) %'!$A:$A,0)),"-")</f>
        <v>-</v>
      </c>
      <c r="E765" s="55" t="str">
        <f>IFERROR(INDEX('HT(Home) %'!K:K,MATCH(J765,'HT(Home) %'!$A:$A,0)),"-")</f>
        <v>-</v>
      </c>
      <c r="F765" s="42">
        <f t="shared" si="22"/>
        <v>0</v>
      </c>
      <c r="G765" s="42" t="str">
        <f>IFERROR(INDEX(Matches!$N:$N,MATCH(J765,Matches!$B:$B,0)),"-")</f>
        <v>-</v>
      </c>
      <c r="H765" s="42" t="str">
        <f>IFERROR(INDEX(Matches!$O:$O,MATCH(J765,Matches!$B:$B,0)),"-")</f>
        <v>-</v>
      </c>
      <c r="I765" s="42" t="str">
        <f>IFERROR(INDEX(Matches!$P:$P,MATCH(J765,Matches!$B:$B,0)),"-")</f>
        <v>-</v>
      </c>
      <c r="J765" s="42" t="e">
        <f>INDEX(Jogos[[#This Row],[Column1]],1.8)</f>
        <v>#VALUE!</v>
      </c>
      <c r="K765" s="61" t="e">
        <f>INDEX(Jogos[[#This Row],[2]],1.8)</f>
        <v>#VALUE!</v>
      </c>
      <c r="L765" s="42" t="e">
        <f>INDEX(Jogos[[#This Row],[3]],1.8)</f>
        <v>#VALUE!</v>
      </c>
      <c r="M765" s="42" t="str">
        <f>IFERROR(INDEX(Matches!$W:$W,MATCH(L765,Matches!$B:$B,0)),"-")</f>
        <v>-</v>
      </c>
      <c r="N765" s="42" t="str">
        <f>IFERROR(INDEX(Matches!$X:$X,MATCH(L765,Matches!$B:$B,0)),"-")</f>
        <v>-</v>
      </c>
      <c r="O765" s="42" t="str">
        <f>IFERROR(INDEX(Matches!$Y:$Y,MATCH(L765,Matches!$B:$B,0)),"-")</f>
        <v>-</v>
      </c>
      <c r="P765" s="42">
        <f t="shared" si="23"/>
        <v>0</v>
      </c>
      <c r="Q765" s="55" t="str">
        <f>IFERROR(INDEX('HT(Away) %'!K:K,MATCH(L765,'HT(Away) %'!$A:$A,0)),"-")</f>
        <v>-</v>
      </c>
      <c r="R765" s="55" t="str">
        <f>IFERROR(INDEX('HT(Away) %'!M:M,MATCH(L765,'HT(Away) %'!$A:$A,0)),"-")</f>
        <v>-</v>
      </c>
      <c r="S765" s="62" t="e">
        <f>IF(#REF! = "-", "-",IF(#REF! &gt;#REF!, "Casa Vence", IF(#REF! &lt;#REF!, "Fora Vence", "Jogo Parelho")))</f>
        <v>#REF!</v>
      </c>
      <c r="T765" s="62"/>
      <c r="U765" s="62"/>
      <c r="V765" s="62"/>
    </row>
    <row r="766" spans="3:22" ht="16.5" thickTop="1" thickBot="1" x14ac:dyDescent="0.3">
      <c r="C766" s="42" t="str">
        <f>IFERROR(INDEX(Jogos!A:A,MATCH(J766,Jogos!$J:$J,0)),"-")</f>
        <v>-</v>
      </c>
      <c r="D766" s="55" t="str">
        <f>IFERROR(INDEX('HT(Home) %'!M:M,MATCH(J766,'HT(Home) %'!$A:$A,0)),"-")</f>
        <v>-</v>
      </c>
      <c r="E766" s="55" t="str">
        <f>IFERROR(INDEX('HT(Home) %'!K:K,MATCH(J766,'HT(Home) %'!$A:$A,0)),"-")</f>
        <v>-</v>
      </c>
      <c r="F766" s="42">
        <f t="shared" si="22"/>
        <v>0</v>
      </c>
      <c r="G766" s="42" t="str">
        <f>IFERROR(INDEX(Matches!$N:$N,MATCH(J766,Matches!$B:$B,0)),"-")</f>
        <v>-</v>
      </c>
      <c r="H766" s="42" t="str">
        <f>IFERROR(INDEX(Matches!$O:$O,MATCH(J766,Matches!$B:$B,0)),"-")</f>
        <v>-</v>
      </c>
      <c r="I766" s="42" t="str">
        <f>IFERROR(INDEX(Matches!$P:$P,MATCH(J766,Matches!$B:$B,0)),"-")</f>
        <v>-</v>
      </c>
      <c r="J766" s="42" t="e">
        <f>INDEX(Jogos[[#This Row],[Column1]],1.8)</f>
        <v>#VALUE!</v>
      </c>
      <c r="K766" s="61" t="e">
        <f>INDEX(Jogos[[#This Row],[2]],1.8)</f>
        <v>#VALUE!</v>
      </c>
      <c r="L766" s="42" t="e">
        <f>INDEX(Jogos[[#This Row],[3]],1.8)</f>
        <v>#VALUE!</v>
      </c>
      <c r="M766" s="42" t="str">
        <f>IFERROR(INDEX(Matches!$W:$W,MATCH(L766,Matches!$B:$B,0)),"-")</f>
        <v>-</v>
      </c>
      <c r="N766" s="42" t="str">
        <f>IFERROR(INDEX(Matches!$X:$X,MATCH(L766,Matches!$B:$B,0)),"-")</f>
        <v>-</v>
      </c>
      <c r="O766" s="42" t="str">
        <f>IFERROR(INDEX(Matches!$Y:$Y,MATCH(L766,Matches!$B:$B,0)),"-")</f>
        <v>-</v>
      </c>
      <c r="P766" s="42">
        <f t="shared" si="23"/>
        <v>0</v>
      </c>
      <c r="Q766" s="55" t="str">
        <f>IFERROR(INDEX('HT(Away) %'!K:K,MATCH(L766,'HT(Away) %'!$A:$A,0)),"-")</f>
        <v>-</v>
      </c>
      <c r="R766" s="55" t="str">
        <f>IFERROR(INDEX('HT(Away) %'!M:M,MATCH(L766,'HT(Away) %'!$A:$A,0)),"-")</f>
        <v>-</v>
      </c>
      <c r="S766" s="62" t="e">
        <f>IF(#REF! = "-", "-",IF(#REF! &gt;#REF!, "Casa Vence", IF(#REF! &lt;#REF!, "Fora Vence", "Jogo Parelho")))</f>
        <v>#REF!</v>
      </c>
      <c r="T766" s="62"/>
      <c r="U766" s="62"/>
      <c r="V766" s="62"/>
    </row>
    <row r="767" spans="3:22" ht="16.5" thickTop="1" thickBot="1" x14ac:dyDescent="0.3">
      <c r="C767" s="42" t="str">
        <f>IFERROR(INDEX(Jogos!A:A,MATCH(J767,Jogos!$J:$J,0)),"-")</f>
        <v>-</v>
      </c>
      <c r="D767" s="55" t="str">
        <f>IFERROR(INDEX('HT(Home) %'!M:M,MATCH(J767,'HT(Home) %'!$A:$A,0)),"-")</f>
        <v>-</v>
      </c>
      <c r="E767" s="55" t="str">
        <f>IFERROR(INDEX('HT(Home) %'!K:K,MATCH(J767,'HT(Home) %'!$A:$A,0)),"-")</f>
        <v>-</v>
      </c>
      <c r="F767" s="42">
        <f t="shared" si="22"/>
        <v>0</v>
      </c>
      <c r="G767" s="42" t="str">
        <f>IFERROR(INDEX(Matches!$N:$N,MATCH(J767,Matches!$B:$B,0)),"-")</f>
        <v>-</v>
      </c>
      <c r="H767" s="42" t="str">
        <f>IFERROR(INDEX(Matches!$O:$O,MATCH(J767,Matches!$B:$B,0)),"-")</f>
        <v>-</v>
      </c>
      <c r="I767" s="42" t="str">
        <f>IFERROR(INDEX(Matches!$P:$P,MATCH(J767,Matches!$B:$B,0)),"-")</f>
        <v>-</v>
      </c>
      <c r="J767" s="42" t="e">
        <f>INDEX(Jogos[[#This Row],[Column1]],1.8)</f>
        <v>#VALUE!</v>
      </c>
      <c r="K767" s="61" t="e">
        <f>INDEX(Jogos[[#This Row],[2]],1.8)</f>
        <v>#VALUE!</v>
      </c>
      <c r="L767" s="42" t="e">
        <f>INDEX(Jogos[[#This Row],[3]],1.8)</f>
        <v>#VALUE!</v>
      </c>
      <c r="M767" s="42" t="str">
        <f>IFERROR(INDEX(Matches!$W:$W,MATCH(L767,Matches!$B:$B,0)),"-")</f>
        <v>-</v>
      </c>
      <c r="N767" s="42" t="str">
        <f>IFERROR(INDEX(Matches!$X:$X,MATCH(L767,Matches!$B:$B,0)),"-")</f>
        <v>-</v>
      </c>
      <c r="O767" s="42" t="str">
        <f>IFERROR(INDEX(Matches!$Y:$Y,MATCH(L767,Matches!$B:$B,0)),"-")</f>
        <v>-</v>
      </c>
      <c r="P767" s="42">
        <f t="shared" si="23"/>
        <v>0</v>
      </c>
      <c r="Q767" s="55" t="str">
        <f>IFERROR(INDEX('HT(Away) %'!K:K,MATCH(L767,'HT(Away) %'!$A:$A,0)),"-")</f>
        <v>-</v>
      </c>
      <c r="R767" s="55" t="str">
        <f>IFERROR(INDEX('HT(Away) %'!M:M,MATCH(L767,'HT(Away) %'!$A:$A,0)),"-")</f>
        <v>-</v>
      </c>
      <c r="S767" s="62" t="e">
        <f>IF(#REF! = "-", "-",IF(#REF! &gt;#REF!, "Casa Vence", IF(#REF! &lt;#REF!, "Fora Vence", "Jogo Parelho")))</f>
        <v>#REF!</v>
      </c>
      <c r="T767" s="62"/>
      <c r="U767" s="62"/>
      <c r="V767" s="62"/>
    </row>
    <row r="768" spans="3:22" ht="16.5" thickTop="1" thickBot="1" x14ac:dyDescent="0.3">
      <c r="C768" s="42" t="str">
        <f>IFERROR(INDEX(Jogos!A:A,MATCH(J768,Jogos!$J:$J,0)),"-")</f>
        <v>-</v>
      </c>
      <c r="D768" s="55" t="str">
        <f>IFERROR(INDEX('HT(Home) %'!M:M,MATCH(J768,'HT(Home) %'!$A:$A,0)),"-")</f>
        <v>-</v>
      </c>
      <c r="E768" s="55" t="str">
        <f>IFERROR(INDEX('HT(Home) %'!K:K,MATCH(J768,'HT(Home) %'!$A:$A,0)),"-")</f>
        <v>-</v>
      </c>
      <c r="F768" s="42">
        <f t="shared" si="22"/>
        <v>0</v>
      </c>
      <c r="G768" s="42" t="str">
        <f>IFERROR(INDEX(Matches!$N:$N,MATCH(J768,Matches!$B:$B,0)),"-")</f>
        <v>-</v>
      </c>
      <c r="H768" s="42" t="str">
        <f>IFERROR(INDEX(Matches!$O:$O,MATCH(J768,Matches!$B:$B,0)),"-")</f>
        <v>-</v>
      </c>
      <c r="I768" s="42" t="str">
        <f>IFERROR(INDEX(Matches!$P:$P,MATCH(J768,Matches!$B:$B,0)),"-")</f>
        <v>-</v>
      </c>
      <c r="J768" s="42" t="e">
        <f>INDEX(Jogos[[#This Row],[Column1]],1.8)</f>
        <v>#VALUE!</v>
      </c>
      <c r="K768" s="61" t="e">
        <f>INDEX(Jogos[[#This Row],[2]],1.8)</f>
        <v>#VALUE!</v>
      </c>
      <c r="L768" s="42" t="e">
        <f>INDEX(Jogos[[#This Row],[3]],1.8)</f>
        <v>#VALUE!</v>
      </c>
      <c r="M768" s="42" t="str">
        <f>IFERROR(INDEX(Matches!$W:$W,MATCH(L768,Matches!$B:$B,0)),"-")</f>
        <v>-</v>
      </c>
      <c r="N768" s="42" t="str">
        <f>IFERROR(INDEX(Matches!$X:$X,MATCH(L768,Matches!$B:$B,0)),"-")</f>
        <v>-</v>
      </c>
      <c r="O768" s="42" t="str">
        <f>IFERROR(INDEX(Matches!$Y:$Y,MATCH(L768,Matches!$B:$B,0)),"-")</f>
        <v>-</v>
      </c>
      <c r="P768" s="42">
        <f t="shared" si="23"/>
        <v>0</v>
      </c>
      <c r="Q768" s="55" t="str">
        <f>IFERROR(INDEX('HT(Away) %'!K:K,MATCH(L768,'HT(Away) %'!$A:$A,0)),"-")</f>
        <v>-</v>
      </c>
      <c r="R768" s="55" t="str">
        <f>IFERROR(INDEX('HT(Away) %'!M:M,MATCH(L768,'HT(Away) %'!$A:$A,0)),"-")</f>
        <v>-</v>
      </c>
      <c r="S768" s="62" t="e">
        <f>IF(#REF! = "-", "-",IF(#REF! &gt;#REF!, "Casa Vence", IF(#REF! &lt;#REF!, "Fora Vence", "Jogo Parelho")))</f>
        <v>#REF!</v>
      </c>
      <c r="T768" s="62"/>
      <c r="U768" s="62"/>
      <c r="V768" s="62"/>
    </row>
    <row r="769" spans="3:22" ht="16.5" thickTop="1" thickBot="1" x14ac:dyDescent="0.3">
      <c r="C769" s="42" t="str">
        <f>IFERROR(INDEX(Jogos!A:A,MATCH(J769,Jogos!$J:$J,0)),"-")</f>
        <v>-</v>
      </c>
      <c r="D769" s="55" t="str">
        <f>IFERROR(INDEX('HT(Home) %'!M:M,MATCH(J769,'HT(Home) %'!$A:$A,0)),"-")</f>
        <v>-</v>
      </c>
      <c r="E769" s="55" t="str">
        <f>IFERROR(INDEX('HT(Home) %'!K:K,MATCH(J769,'HT(Home) %'!$A:$A,0)),"-")</f>
        <v>-</v>
      </c>
      <c r="F769" s="42">
        <f t="shared" si="22"/>
        <v>0</v>
      </c>
      <c r="G769" s="42" t="str">
        <f>IFERROR(INDEX(Matches!$N:$N,MATCH(J769,Matches!$B:$B,0)),"-")</f>
        <v>-</v>
      </c>
      <c r="H769" s="42" t="str">
        <f>IFERROR(INDEX(Matches!$O:$O,MATCH(J769,Matches!$B:$B,0)),"-")</f>
        <v>-</v>
      </c>
      <c r="I769" s="42" t="str">
        <f>IFERROR(INDEX(Matches!$P:$P,MATCH(J769,Matches!$B:$B,0)),"-")</f>
        <v>-</v>
      </c>
      <c r="J769" s="42" t="e">
        <f>INDEX(Jogos[[#This Row],[Column1]],1.8)</f>
        <v>#VALUE!</v>
      </c>
      <c r="K769" s="61" t="e">
        <f>INDEX(Jogos[[#This Row],[2]],1.8)</f>
        <v>#VALUE!</v>
      </c>
      <c r="L769" s="42" t="e">
        <f>INDEX(Jogos[[#This Row],[3]],1.8)</f>
        <v>#VALUE!</v>
      </c>
      <c r="M769" s="42" t="str">
        <f>IFERROR(INDEX(Matches!$W:$W,MATCH(L769,Matches!$B:$B,0)),"-")</f>
        <v>-</v>
      </c>
      <c r="N769" s="42" t="str">
        <f>IFERROR(INDEX(Matches!$X:$X,MATCH(L769,Matches!$B:$B,0)),"-")</f>
        <v>-</v>
      </c>
      <c r="O769" s="42" t="str">
        <f>IFERROR(INDEX(Matches!$Y:$Y,MATCH(L769,Matches!$B:$B,0)),"-")</f>
        <v>-</v>
      </c>
      <c r="P769" s="42">
        <f t="shared" si="23"/>
        <v>0</v>
      </c>
      <c r="Q769" s="55" t="str">
        <f>IFERROR(INDEX('HT(Away) %'!K:K,MATCH(L769,'HT(Away) %'!$A:$A,0)),"-")</f>
        <v>-</v>
      </c>
      <c r="R769" s="55" t="str">
        <f>IFERROR(INDEX('HT(Away) %'!M:M,MATCH(L769,'HT(Away) %'!$A:$A,0)),"-")</f>
        <v>-</v>
      </c>
      <c r="S769" s="62" t="e">
        <f>IF(#REF! = "-", "-",IF(#REF! &gt;#REF!, "Casa Vence", IF(#REF! &lt;#REF!, "Fora Vence", "Jogo Parelho")))</f>
        <v>#REF!</v>
      </c>
      <c r="T769" s="62"/>
      <c r="U769" s="62"/>
      <c r="V769" s="62"/>
    </row>
    <row r="770" spans="3:22" ht="16.5" thickTop="1" thickBot="1" x14ac:dyDescent="0.3">
      <c r="C770" s="42" t="str">
        <f>IFERROR(INDEX(Jogos!A:A,MATCH(J770,Jogos!$J:$J,0)),"-")</f>
        <v>-</v>
      </c>
      <c r="D770" s="55" t="str">
        <f>IFERROR(INDEX('HT(Home) %'!M:M,MATCH(J770,'HT(Home) %'!$A:$A,0)),"-")</f>
        <v>-</v>
      </c>
      <c r="E770" s="55" t="str">
        <f>IFERROR(INDEX('HT(Home) %'!K:K,MATCH(J770,'HT(Home) %'!$A:$A,0)),"-")</f>
        <v>-</v>
      </c>
      <c r="F770" s="42">
        <f t="shared" ref="F770:F832" si="24">SUM(G770:I770)</f>
        <v>0</v>
      </c>
      <c r="G770" s="42" t="str">
        <f>IFERROR(INDEX(Matches!$N:$N,MATCH(J770,Matches!$B:$B,0)),"-")</f>
        <v>-</v>
      </c>
      <c r="H770" s="42" t="str">
        <f>IFERROR(INDEX(Matches!$O:$O,MATCH(J770,Matches!$B:$B,0)),"-")</f>
        <v>-</v>
      </c>
      <c r="I770" s="42" t="str">
        <f>IFERROR(INDEX(Matches!$P:$P,MATCH(J770,Matches!$B:$B,0)),"-")</f>
        <v>-</v>
      </c>
      <c r="J770" s="42" t="e">
        <f>INDEX(Jogos[[#This Row],[Column1]],1.8)</f>
        <v>#VALUE!</v>
      </c>
      <c r="K770" s="61" t="e">
        <f>INDEX(Jogos[[#This Row],[2]],1.8)</f>
        <v>#VALUE!</v>
      </c>
      <c r="L770" s="42" t="e">
        <f>INDEX(Jogos[[#This Row],[3]],1.8)</f>
        <v>#VALUE!</v>
      </c>
      <c r="M770" s="42" t="str">
        <f>IFERROR(INDEX(Matches!$W:$W,MATCH(L770,Matches!$B:$B,0)),"-")</f>
        <v>-</v>
      </c>
      <c r="N770" s="42" t="str">
        <f>IFERROR(INDEX(Matches!$X:$X,MATCH(L770,Matches!$B:$B,0)),"-")</f>
        <v>-</v>
      </c>
      <c r="O770" s="42" t="str">
        <f>IFERROR(INDEX(Matches!$Y:$Y,MATCH(L770,Matches!$B:$B,0)),"-")</f>
        <v>-</v>
      </c>
      <c r="P770" s="42">
        <f t="shared" ref="P770:P832" si="25">SUM(M770:O770)</f>
        <v>0</v>
      </c>
      <c r="Q770" s="55" t="str">
        <f>IFERROR(INDEX('HT(Away) %'!K:K,MATCH(L770,'HT(Away) %'!$A:$A,0)),"-")</f>
        <v>-</v>
      </c>
      <c r="R770" s="55" t="str">
        <f>IFERROR(INDEX('HT(Away) %'!M:M,MATCH(L770,'HT(Away) %'!$A:$A,0)),"-")</f>
        <v>-</v>
      </c>
      <c r="S770" s="62" t="e">
        <f>IF(#REF! = "-", "-",IF(#REF! &gt;#REF!, "Casa Vence", IF(#REF! &lt;#REF!, "Fora Vence", "Jogo Parelho")))</f>
        <v>#REF!</v>
      </c>
      <c r="T770" s="62"/>
      <c r="U770" s="62"/>
      <c r="V770" s="62"/>
    </row>
    <row r="771" spans="3:22" ht="16.5" thickTop="1" thickBot="1" x14ac:dyDescent="0.3">
      <c r="C771" s="42" t="str">
        <f>IFERROR(INDEX(Jogos!A:A,MATCH(J771,Jogos!$J:$J,0)),"-")</f>
        <v>-</v>
      </c>
      <c r="D771" s="55" t="str">
        <f>IFERROR(INDEX('HT(Home) %'!M:M,MATCH(J771,'HT(Home) %'!$A:$A,0)),"-")</f>
        <v>-</v>
      </c>
      <c r="E771" s="55" t="str">
        <f>IFERROR(INDEX('HT(Home) %'!K:K,MATCH(J771,'HT(Home) %'!$A:$A,0)),"-")</f>
        <v>-</v>
      </c>
      <c r="F771" s="42">
        <f t="shared" si="24"/>
        <v>0</v>
      </c>
      <c r="G771" s="42" t="str">
        <f>IFERROR(INDEX(Matches!$N:$N,MATCH(J771,Matches!$B:$B,0)),"-")</f>
        <v>-</v>
      </c>
      <c r="H771" s="42" t="str">
        <f>IFERROR(INDEX(Matches!$O:$O,MATCH(J771,Matches!$B:$B,0)),"-")</f>
        <v>-</v>
      </c>
      <c r="I771" s="42" t="str">
        <f>IFERROR(INDEX(Matches!$P:$P,MATCH(J771,Matches!$B:$B,0)),"-")</f>
        <v>-</v>
      </c>
      <c r="J771" s="42" t="e">
        <f>INDEX(Jogos[[#This Row],[Column1]],1.8)</f>
        <v>#VALUE!</v>
      </c>
      <c r="K771" s="61" t="e">
        <f>INDEX(Jogos[[#This Row],[2]],1.8)</f>
        <v>#VALUE!</v>
      </c>
      <c r="L771" s="42" t="e">
        <f>INDEX(Jogos[[#This Row],[3]],1.8)</f>
        <v>#VALUE!</v>
      </c>
      <c r="M771" s="42" t="str">
        <f>IFERROR(INDEX(Matches!$W:$W,MATCH(L771,Matches!$B:$B,0)),"-")</f>
        <v>-</v>
      </c>
      <c r="N771" s="42" t="str">
        <f>IFERROR(INDEX(Matches!$X:$X,MATCH(L771,Matches!$B:$B,0)),"-")</f>
        <v>-</v>
      </c>
      <c r="O771" s="42" t="str">
        <f>IFERROR(INDEX(Matches!$Y:$Y,MATCH(L771,Matches!$B:$B,0)),"-")</f>
        <v>-</v>
      </c>
      <c r="P771" s="42">
        <f t="shared" si="25"/>
        <v>0</v>
      </c>
      <c r="Q771" s="55" t="str">
        <f>IFERROR(INDEX('HT(Away) %'!K:K,MATCH(L771,'HT(Away) %'!$A:$A,0)),"-")</f>
        <v>-</v>
      </c>
      <c r="R771" s="55" t="str">
        <f>IFERROR(INDEX('HT(Away) %'!M:M,MATCH(L771,'HT(Away) %'!$A:$A,0)),"-")</f>
        <v>-</v>
      </c>
      <c r="S771" s="62" t="e">
        <f>IF(#REF! = "-", "-",IF(#REF! &gt;#REF!, "Casa Vence", IF(#REF! &lt;#REF!, "Fora Vence", "Jogo Parelho")))</f>
        <v>#REF!</v>
      </c>
      <c r="T771" s="62"/>
      <c r="U771" s="62"/>
      <c r="V771" s="62"/>
    </row>
    <row r="772" spans="3:22" ht="16.5" thickTop="1" thickBot="1" x14ac:dyDescent="0.3">
      <c r="C772" s="42" t="str">
        <f>IFERROR(INDEX(Jogos!A:A,MATCH(J772,Jogos!$J:$J,0)),"-")</f>
        <v>-</v>
      </c>
      <c r="D772" s="55" t="str">
        <f>IFERROR(INDEX('HT(Home) %'!M:M,MATCH(J772,'HT(Home) %'!$A:$A,0)),"-")</f>
        <v>-</v>
      </c>
      <c r="E772" s="55" t="str">
        <f>IFERROR(INDEX('HT(Home) %'!K:K,MATCH(J772,'HT(Home) %'!$A:$A,0)),"-")</f>
        <v>-</v>
      </c>
      <c r="F772" s="42">
        <f t="shared" si="24"/>
        <v>0</v>
      </c>
      <c r="G772" s="42" t="str">
        <f>IFERROR(INDEX(Matches!$N:$N,MATCH(J772,Matches!$B:$B,0)),"-")</f>
        <v>-</v>
      </c>
      <c r="H772" s="42" t="str">
        <f>IFERROR(INDEX(Matches!$O:$O,MATCH(J772,Matches!$B:$B,0)),"-")</f>
        <v>-</v>
      </c>
      <c r="I772" s="42" t="str">
        <f>IFERROR(INDEX(Matches!$P:$P,MATCH(J772,Matches!$B:$B,0)),"-")</f>
        <v>-</v>
      </c>
      <c r="J772" s="42" t="e">
        <f>INDEX(Jogos[[#This Row],[Column1]],1.8)</f>
        <v>#VALUE!</v>
      </c>
      <c r="K772" s="61" t="e">
        <f>INDEX(Jogos[[#This Row],[2]],1.8)</f>
        <v>#VALUE!</v>
      </c>
      <c r="L772" s="42" t="e">
        <f>INDEX(Jogos[[#This Row],[3]],1.8)</f>
        <v>#VALUE!</v>
      </c>
      <c r="M772" s="42" t="str">
        <f>IFERROR(INDEX(Matches!$W:$W,MATCH(L772,Matches!$B:$B,0)),"-")</f>
        <v>-</v>
      </c>
      <c r="N772" s="42" t="str">
        <f>IFERROR(INDEX(Matches!$X:$X,MATCH(L772,Matches!$B:$B,0)),"-")</f>
        <v>-</v>
      </c>
      <c r="O772" s="42" t="str">
        <f>IFERROR(INDEX(Matches!$Y:$Y,MATCH(L772,Matches!$B:$B,0)),"-")</f>
        <v>-</v>
      </c>
      <c r="P772" s="42">
        <f t="shared" si="25"/>
        <v>0</v>
      </c>
      <c r="Q772" s="55" t="str">
        <f>IFERROR(INDEX('HT(Away) %'!K:K,MATCH(L772,'HT(Away) %'!$A:$A,0)),"-")</f>
        <v>-</v>
      </c>
      <c r="R772" s="55" t="str">
        <f>IFERROR(INDEX('HT(Away) %'!M:M,MATCH(L772,'HT(Away) %'!$A:$A,0)),"-")</f>
        <v>-</v>
      </c>
      <c r="S772" s="62" t="e">
        <f>IF(#REF! = "-", "-",IF(#REF! &gt;#REF!, "Casa Vence", IF(#REF! &lt;#REF!, "Fora Vence", "Jogo Parelho")))</f>
        <v>#REF!</v>
      </c>
      <c r="T772" s="62"/>
      <c r="U772" s="62"/>
      <c r="V772" s="62"/>
    </row>
    <row r="773" spans="3:22" ht="16.5" thickTop="1" thickBot="1" x14ac:dyDescent="0.3">
      <c r="C773" s="42" t="str">
        <f>IFERROR(INDEX(Jogos!A:A,MATCH(J773,Jogos!$J:$J,0)),"-")</f>
        <v>-</v>
      </c>
      <c r="D773" s="55" t="str">
        <f>IFERROR(INDEX('HT(Home) %'!M:M,MATCH(J773,'HT(Home) %'!$A:$A,0)),"-")</f>
        <v>-</v>
      </c>
      <c r="E773" s="55" t="str">
        <f>IFERROR(INDEX('HT(Home) %'!K:K,MATCH(J773,'HT(Home) %'!$A:$A,0)),"-")</f>
        <v>-</v>
      </c>
      <c r="F773" s="42">
        <f t="shared" si="24"/>
        <v>0</v>
      </c>
      <c r="G773" s="42" t="str">
        <f>IFERROR(INDEX(Matches!$N:$N,MATCH(J773,Matches!$B:$B,0)),"-")</f>
        <v>-</v>
      </c>
      <c r="H773" s="42" t="str">
        <f>IFERROR(INDEX(Matches!$O:$O,MATCH(J773,Matches!$B:$B,0)),"-")</f>
        <v>-</v>
      </c>
      <c r="I773" s="42" t="str">
        <f>IFERROR(INDEX(Matches!$P:$P,MATCH(J773,Matches!$B:$B,0)),"-")</f>
        <v>-</v>
      </c>
      <c r="J773" s="42" t="e">
        <f>INDEX(Jogos[[#This Row],[Column1]],1.8)</f>
        <v>#VALUE!</v>
      </c>
      <c r="K773" s="61" t="e">
        <f>INDEX(Jogos[[#This Row],[2]],1.8)</f>
        <v>#VALUE!</v>
      </c>
      <c r="L773" s="42" t="e">
        <f>INDEX(Jogos[[#This Row],[3]],1.8)</f>
        <v>#VALUE!</v>
      </c>
      <c r="M773" s="42" t="str">
        <f>IFERROR(INDEX(Matches!$W:$W,MATCH(L773,Matches!$B:$B,0)),"-")</f>
        <v>-</v>
      </c>
      <c r="N773" s="42" t="str">
        <f>IFERROR(INDEX(Matches!$X:$X,MATCH(L773,Matches!$B:$B,0)),"-")</f>
        <v>-</v>
      </c>
      <c r="O773" s="42" t="str">
        <f>IFERROR(INDEX(Matches!$Y:$Y,MATCH(L773,Matches!$B:$B,0)),"-")</f>
        <v>-</v>
      </c>
      <c r="P773" s="42">
        <f t="shared" si="25"/>
        <v>0</v>
      </c>
      <c r="Q773" s="55" t="str">
        <f>IFERROR(INDEX('HT(Away) %'!K:K,MATCH(L773,'HT(Away) %'!$A:$A,0)),"-")</f>
        <v>-</v>
      </c>
      <c r="R773" s="55" t="str">
        <f>IFERROR(INDEX('HT(Away) %'!M:M,MATCH(L773,'HT(Away) %'!$A:$A,0)),"-")</f>
        <v>-</v>
      </c>
      <c r="S773" s="62" t="e">
        <f>IF(#REF! = "-", "-",IF(#REF! &gt;#REF!, "Casa Vence", IF(#REF! &lt;#REF!, "Fora Vence", "Jogo Parelho")))</f>
        <v>#REF!</v>
      </c>
      <c r="T773" s="62"/>
      <c r="U773" s="62"/>
      <c r="V773" s="62"/>
    </row>
    <row r="774" spans="3:22" ht="16.5" thickTop="1" thickBot="1" x14ac:dyDescent="0.3">
      <c r="C774" s="42" t="str">
        <f>IFERROR(INDEX(Jogos!A:A,MATCH(J774,Jogos!$J:$J,0)),"-")</f>
        <v>-</v>
      </c>
      <c r="D774" s="55" t="str">
        <f>IFERROR(INDEX('HT(Home) %'!M:M,MATCH(J774,'HT(Home) %'!$A:$A,0)),"-")</f>
        <v>-</v>
      </c>
      <c r="E774" s="55" t="str">
        <f>IFERROR(INDEX('HT(Home) %'!K:K,MATCH(J774,'HT(Home) %'!$A:$A,0)),"-")</f>
        <v>-</v>
      </c>
      <c r="F774" s="42">
        <f t="shared" si="24"/>
        <v>0</v>
      </c>
      <c r="G774" s="42" t="str">
        <f>IFERROR(INDEX(Matches!$N:$N,MATCH(J774,Matches!$B:$B,0)),"-")</f>
        <v>-</v>
      </c>
      <c r="H774" s="42" t="str">
        <f>IFERROR(INDEX(Matches!$O:$O,MATCH(J774,Matches!$B:$B,0)),"-")</f>
        <v>-</v>
      </c>
      <c r="I774" s="42" t="str">
        <f>IFERROR(INDEX(Matches!$P:$P,MATCH(J774,Matches!$B:$B,0)),"-")</f>
        <v>-</v>
      </c>
      <c r="J774" s="42" t="e">
        <f>INDEX(Jogos[[#This Row],[Column1]],1.8)</f>
        <v>#VALUE!</v>
      </c>
      <c r="K774" s="61" t="e">
        <f>INDEX(Jogos[[#This Row],[2]],1.8)</f>
        <v>#VALUE!</v>
      </c>
      <c r="L774" s="42" t="e">
        <f>INDEX(Jogos[[#This Row],[3]],1.8)</f>
        <v>#VALUE!</v>
      </c>
      <c r="M774" s="42" t="str">
        <f>IFERROR(INDEX(Matches!$W:$W,MATCH(L774,Matches!$B:$B,0)),"-")</f>
        <v>-</v>
      </c>
      <c r="N774" s="42" t="str">
        <f>IFERROR(INDEX(Matches!$X:$X,MATCH(L774,Matches!$B:$B,0)),"-")</f>
        <v>-</v>
      </c>
      <c r="O774" s="42" t="str">
        <f>IFERROR(INDEX(Matches!$Y:$Y,MATCH(L774,Matches!$B:$B,0)),"-")</f>
        <v>-</v>
      </c>
      <c r="P774" s="42">
        <f t="shared" si="25"/>
        <v>0</v>
      </c>
      <c r="Q774" s="55" t="str">
        <f>IFERROR(INDEX('HT(Away) %'!K:K,MATCH(L774,'HT(Away) %'!$A:$A,0)),"-")</f>
        <v>-</v>
      </c>
      <c r="R774" s="55" t="str">
        <f>IFERROR(INDEX('HT(Away) %'!M:M,MATCH(L774,'HT(Away) %'!$A:$A,0)),"-")</f>
        <v>-</v>
      </c>
      <c r="S774" s="62" t="e">
        <f>IF(#REF! = "-", "-",IF(#REF! &gt;#REF!, "Casa Vence", IF(#REF! &lt;#REF!, "Fora Vence", "Jogo Parelho")))</f>
        <v>#REF!</v>
      </c>
      <c r="T774" s="62"/>
      <c r="U774" s="62"/>
      <c r="V774" s="62"/>
    </row>
    <row r="775" spans="3:22" ht="16.5" thickTop="1" thickBot="1" x14ac:dyDescent="0.3">
      <c r="C775" s="42" t="str">
        <f>IFERROR(INDEX(Jogos!A:A,MATCH(J775,Jogos!$J:$J,0)),"-")</f>
        <v>-</v>
      </c>
      <c r="D775" s="55" t="str">
        <f>IFERROR(INDEX('HT(Home) %'!M:M,MATCH(J775,'HT(Home) %'!$A:$A,0)),"-")</f>
        <v>-</v>
      </c>
      <c r="E775" s="55" t="str">
        <f>IFERROR(INDEX('HT(Home) %'!K:K,MATCH(J775,'HT(Home) %'!$A:$A,0)),"-")</f>
        <v>-</v>
      </c>
      <c r="F775" s="42">
        <f t="shared" si="24"/>
        <v>0</v>
      </c>
      <c r="G775" s="42" t="str">
        <f>IFERROR(INDEX(Matches!$N:$N,MATCH(J775,Matches!$B:$B,0)),"-")</f>
        <v>-</v>
      </c>
      <c r="H775" s="42" t="str">
        <f>IFERROR(INDEX(Matches!$O:$O,MATCH(J775,Matches!$B:$B,0)),"-")</f>
        <v>-</v>
      </c>
      <c r="I775" s="42" t="str">
        <f>IFERROR(INDEX(Matches!$P:$P,MATCH(J775,Matches!$B:$B,0)),"-")</f>
        <v>-</v>
      </c>
      <c r="J775" s="42" t="e">
        <f>INDEX(Jogos[[#This Row],[Column1]],1.8)</f>
        <v>#VALUE!</v>
      </c>
      <c r="K775" s="61" t="e">
        <f>INDEX(Jogos[[#This Row],[2]],1.8)</f>
        <v>#VALUE!</v>
      </c>
      <c r="L775" s="42" t="e">
        <f>INDEX(Jogos[[#This Row],[3]],1.8)</f>
        <v>#VALUE!</v>
      </c>
      <c r="M775" s="42" t="str">
        <f>IFERROR(INDEX(Matches!$W:$W,MATCH(L775,Matches!$B:$B,0)),"-")</f>
        <v>-</v>
      </c>
      <c r="N775" s="42" t="str">
        <f>IFERROR(INDEX(Matches!$X:$X,MATCH(L775,Matches!$B:$B,0)),"-")</f>
        <v>-</v>
      </c>
      <c r="O775" s="42" t="str">
        <f>IFERROR(INDEX(Matches!$Y:$Y,MATCH(L775,Matches!$B:$B,0)),"-")</f>
        <v>-</v>
      </c>
      <c r="P775" s="42">
        <f t="shared" si="25"/>
        <v>0</v>
      </c>
      <c r="Q775" s="55" t="str">
        <f>IFERROR(INDEX('HT(Away) %'!K:K,MATCH(L775,'HT(Away) %'!$A:$A,0)),"-")</f>
        <v>-</v>
      </c>
      <c r="R775" s="55" t="str">
        <f>IFERROR(INDEX('HT(Away) %'!M:M,MATCH(L775,'HT(Away) %'!$A:$A,0)),"-")</f>
        <v>-</v>
      </c>
      <c r="S775" s="62" t="e">
        <f>IF(#REF! = "-", "-",IF(#REF! &gt;#REF!, "Casa Vence", IF(#REF! &lt;#REF!, "Fora Vence", "Jogo Parelho")))</f>
        <v>#REF!</v>
      </c>
      <c r="T775" s="62"/>
      <c r="U775" s="62"/>
      <c r="V775" s="62"/>
    </row>
    <row r="776" spans="3:22" ht="16.5" thickTop="1" thickBot="1" x14ac:dyDescent="0.3">
      <c r="C776" s="42" t="str">
        <f>IFERROR(INDEX(Jogos!A:A,MATCH(J776,Jogos!$J:$J,0)),"-")</f>
        <v>-</v>
      </c>
      <c r="D776" s="55" t="str">
        <f>IFERROR(INDEX('HT(Home) %'!M:M,MATCH(J776,'HT(Home) %'!$A:$A,0)),"-")</f>
        <v>-</v>
      </c>
      <c r="E776" s="55" t="str">
        <f>IFERROR(INDEX('HT(Home) %'!K:K,MATCH(J776,'HT(Home) %'!$A:$A,0)),"-")</f>
        <v>-</v>
      </c>
      <c r="F776" s="42">
        <f t="shared" si="24"/>
        <v>0</v>
      </c>
      <c r="G776" s="42" t="str">
        <f>IFERROR(INDEX(Matches!$N:$N,MATCH(J776,Matches!$B:$B,0)),"-")</f>
        <v>-</v>
      </c>
      <c r="H776" s="42" t="str">
        <f>IFERROR(INDEX(Matches!$O:$O,MATCH(J776,Matches!$B:$B,0)),"-")</f>
        <v>-</v>
      </c>
      <c r="I776" s="42" t="str">
        <f>IFERROR(INDEX(Matches!$P:$P,MATCH(J776,Matches!$B:$B,0)),"-")</f>
        <v>-</v>
      </c>
      <c r="J776" s="42" t="e">
        <f>INDEX(Jogos[[#This Row],[Column1]],1.8)</f>
        <v>#VALUE!</v>
      </c>
      <c r="K776" s="61" t="e">
        <f>INDEX(Jogos[[#This Row],[2]],1.8)</f>
        <v>#VALUE!</v>
      </c>
      <c r="L776" s="42" t="e">
        <f>INDEX(Jogos[[#This Row],[3]],1.8)</f>
        <v>#VALUE!</v>
      </c>
      <c r="M776" s="42" t="str">
        <f>IFERROR(INDEX(Matches!$W:$W,MATCH(L776,Matches!$B:$B,0)),"-")</f>
        <v>-</v>
      </c>
      <c r="N776" s="42" t="str">
        <f>IFERROR(INDEX(Matches!$X:$X,MATCH(L776,Matches!$B:$B,0)),"-")</f>
        <v>-</v>
      </c>
      <c r="O776" s="42" t="str">
        <f>IFERROR(INDEX(Matches!$Y:$Y,MATCH(L776,Matches!$B:$B,0)),"-")</f>
        <v>-</v>
      </c>
      <c r="P776" s="42">
        <f t="shared" si="25"/>
        <v>0</v>
      </c>
      <c r="Q776" s="55" t="str">
        <f>IFERROR(INDEX('HT(Away) %'!K:K,MATCH(L776,'HT(Away) %'!$A:$A,0)),"-")</f>
        <v>-</v>
      </c>
      <c r="R776" s="55" t="str">
        <f>IFERROR(INDEX('HT(Away) %'!M:M,MATCH(L776,'HT(Away) %'!$A:$A,0)),"-")</f>
        <v>-</v>
      </c>
      <c r="S776" s="62" t="e">
        <f>IF(#REF! = "-", "-",IF(#REF! &gt;#REF!, "Casa Vence", IF(#REF! &lt;#REF!, "Fora Vence", "Jogo Parelho")))</f>
        <v>#REF!</v>
      </c>
      <c r="T776" s="62"/>
      <c r="U776" s="62"/>
      <c r="V776" s="62"/>
    </row>
    <row r="777" spans="3:22" ht="16.5" thickTop="1" thickBot="1" x14ac:dyDescent="0.3">
      <c r="C777" s="42" t="str">
        <f>IFERROR(INDEX(Jogos!A:A,MATCH(J777,Jogos!$J:$J,0)),"-")</f>
        <v>-</v>
      </c>
      <c r="D777" s="55" t="str">
        <f>IFERROR(INDEX('HT(Home) %'!M:M,MATCH(J777,'HT(Home) %'!$A:$A,0)),"-")</f>
        <v>-</v>
      </c>
      <c r="E777" s="55" t="str">
        <f>IFERROR(INDEX('HT(Home) %'!K:K,MATCH(J777,'HT(Home) %'!$A:$A,0)),"-")</f>
        <v>-</v>
      </c>
      <c r="F777" s="42">
        <f t="shared" si="24"/>
        <v>0</v>
      </c>
      <c r="G777" s="42" t="str">
        <f>IFERROR(INDEX(Matches!$N:$N,MATCH(J777,Matches!$B:$B,0)),"-")</f>
        <v>-</v>
      </c>
      <c r="H777" s="42" t="str">
        <f>IFERROR(INDEX(Matches!$O:$O,MATCH(J777,Matches!$B:$B,0)),"-")</f>
        <v>-</v>
      </c>
      <c r="I777" s="42" t="str">
        <f>IFERROR(INDEX(Matches!$P:$P,MATCH(J777,Matches!$B:$B,0)),"-")</f>
        <v>-</v>
      </c>
      <c r="J777" s="42" t="e">
        <f>INDEX(Jogos[[#This Row],[Column1]],1.8)</f>
        <v>#VALUE!</v>
      </c>
      <c r="K777" s="61" t="e">
        <f>INDEX(Jogos[[#This Row],[2]],1.8)</f>
        <v>#VALUE!</v>
      </c>
      <c r="L777" s="42" t="e">
        <f>INDEX(Jogos[[#This Row],[3]],1.8)</f>
        <v>#VALUE!</v>
      </c>
      <c r="M777" s="42" t="str">
        <f>IFERROR(INDEX(Matches!$W:$W,MATCH(L777,Matches!$B:$B,0)),"-")</f>
        <v>-</v>
      </c>
      <c r="N777" s="42" t="str">
        <f>IFERROR(INDEX(Matches!$X:$X,MATCH(L777,Matches!$B:$B,0)),"-")</f>
        <v>-</v>
      </c>
      <c r="O777" s="42" t="str">
        <f>IFERROR(INDEX(Matches!$Y:$Y,MATCH(L777,Matches!$B:$B,0)),"-")</f>
        <v>-</v>
      </c>
      <c r="P777" s="42">
        <f t="shared" si="25"/>
        <v>0</v>
      </c>
      <c r="Q777" s="55" t="str">
        <f>IFERROR(INDEX('HT(Away) %'!K:K,MATCH(L777,'HT(Away) %'!$A:$A,0)),"-")</f>
        <v>-</v>
      </c>
      <c r="R777" s="55" t="str">
        <f>IFERROR(INDEX('HT(Away) %'!M:M,MATCH(L777,'HT(Away) %'!$A:$A,0)),"-")</f>
        <v>-</v>
      </c>
      <c r="S777" s="62" t="e">
        <f>IF(#REF! = "-", "-",IF(#REF! &gt;#REF!, "Casa Vence", IF(#REF! &lt;#REF!, "Fora Vence", "Jogo Parelho")))</f>
        <v>#REF!</v>
      </c>
      <c r="T777" s="62"/>
      <c r="U777" s="62"/>
      <c r="V777" s="62"/>
    </row>
    <row r="778" spans="3:22" ht="16.5" thickTop="1" thickBot="1" x14ac:dyDescent="0.3">
      <c r="C778" s="42" t="str">
        <f>IFERROR(INDEX(Jogos!A:A,MATCH(J778,Jogos!$J:$J,0)),"-")</f>
        <v>-</v>
      </c>
      <c r="D778" s="55" t="str">
        <f>IFERROR(INDEX('HT(Home) %'!M:M,MATCH(J778,'HT(Home) %'!$A:$A,0)),"-")</f>
        <v>-</v>
      </c>
      <c r="E778" s="55" t="str">
        <f>IFERROR(INDEX('HT(Home) %'!K:K,MATCH(J778,'HT(Home) %'!$A:$A,0)),"-")</f>
        <v>-</v>
      </c>
      <c r="F778" s="42">
        <f t="shared" si="24"/>
        <v>0</v>
      </c>
      <c r="G778" s="42" t="str">
        <f>IFERROR(INDEX(Matches!$N:$N,MATCH(J778,Matches!$B:$B,0)),"-")</f>
        <v>-</v>
      </c>
      <c r="H778" s="42" t="str">
        <f>IFERROR(INDEX(Matches!$O:$O,MATCH(J778,Matches!$B:$B,0)),"-")</f>
        <v>-</v>
      </c>
      <c r="I778" s="42" t="str">
        <f>IFERROR(INDEX(Matches!$P:$P,MATCH(J778,Matches!$B:$B,0)),"-")</f>
        <v>-</v>
      </c>
      <c r="J778" s="42" t="e">
        <f>INDEX(Jogos[[#This Row],[Column1]],1.8)</f>
        <v>#VALUE!</v>
      </c>
      <c r="K778" s="61" t="e">
        <f>INDEX(Jogos[[#This Row],[2]],1.8)</f>
        <v>#VALUE!</v>
      </c>
      <c r="L778" s="42" t="e">
        <f>INDEX(Jogos[[#This Row],[3]],1.8)</f>
        <v>#VALUE!</v>
      </c>
      <c r="M778" s="42" t="str">
        <f>IFERROR(INDEX(Matches!$W:$W,MATCH(L778,Matches!$B:$B,0)),"-")</f>
        <v>-</v>
      </c>
      <c r="N778" s="42" t="str">
        <f>IFERROR(INDEX(Matches!$X:$X,MATCH(L778,Matches!$B:$B,0)),"-")</f>
        <v>-</v>
      </c>
      <c r="O778" s="42" t="str">
        <f>IFERROR(INDEX(Matches!$Y:$Y,MATCH(L778,Matches!$B:$B,0)),"-")</f>
        <v>-</v>
      </c>
      <c r="P778" s="42">
        <f t="shared" si="25"/>
        <v>0</v>
      </c>
      <c r="Q778" s="55" t="str">
        <f>IFERROR(INDEX('HT(Away) %'!K:K,MATCH(L778,'HT(Away) %'!$A:$A,0)),"-")</f>
        <v>-</v>
      </c>
      <c r="R778" s="55" t="str">
        <f>IFERROR(INDEX('HT(Away) %'!M:M,MATCH(L778,'HT(Away) %'!$A:$A,0)),"-")</f>
        <v>-</v>
      </c>
      <c r="S778" s="62" t="e">
        <f>IF(#REF! = "-", "-",IF(#REF! &gt;#REF!, "Casa Vence", IF(#REF! &lt;#REF!, "Fora Vence", "Jogo Parelho")))</f>
        <v>#REF!</v>
      </c>
      <c r="T778" s="62"/>
      <c r="U778" s="62"/>
      <c r="V778" s="62"/>
    </row>
    <row r="779" spans="3:22" ht="16.5" thickTop="1" thickBot="1" x14ac:dyDescent="0.3">
      <c r="C779" s="42" t="str">
        <f>IFERROR(INDEX(Jogos!A:A,MATCH(J779,Jogos!$J:$J,0)),"-")</f>
        <v>-</v>
      </c>
      <c r="D779" s="55" t="str">
        <f>IFERROR(INDEX('HT(Home) %'!M:M,MATCH(J779,'HT(Home) %'!$A:$A,0)),"-")</f>
        <v>-</v>
      </c>
      <c r="E779" s="55" t="str">
        <f>IFERROR(INDEX('HT(Home) %'!K:K,MATCH(J779,'HT(Home) %'!$A:$A,0)),"-")</f>
        <v>-</v>
      </c>
      <c r="F779" s="42">
        <f t="shared" si="24"/>
        <v>0</v>
      </c>
      <c r="G779" s="42" t="str">
        <f>IFERROR(INDEX(Matches!$N:$N,MATCH(J779,Matches!$B:$B,0)),"-")</f>
        <v>-</v>
      </c>
      <c r="H779" s="42" t="str">
        <f>IFERROR(INDEX(Matches!$O:$O,MATCH(J779,Matches!$B:$B,0)),"-")</f>
        <v>-</v>
      </c>
      <c r="I779" s="42" t="str">
        <f>IFERROR(INDEX(Matches!$P:$P,MATCH(J779,Matches!$B:$B,0)),"-")</f>
        <v>-</v>
      </c>
      <c r="J779" s="42" t="e">
        <f>INDEX(Jogos[[#This Row],[Column1]],1.8)</f>
        <v>#VALUE!</v>
      </c>
      <c r="K779" s="61" t="e">
        <f>INDEX(Jogos[[#This Row],[2]],1.8)</f>
        <v>#VALUE!</v>
      </c>
      <c r="L779" s="42" t="e">
        <f>INDEX(Jogos[[#This Row],[3]],1.8)</f>
        <v>#VALUE!</v>
      </c>
      <c r="M779" s="42" t="str">
        <f>IFERROR(INDEX(Matches!$W:$W,MATCH(L779,Matches!$B:$B,0)),"-")</f>
        <v>-</v>
      </c>
      <c r="N779" s="42" t="str">
        <f>IFERROR(INDEX(Matches!$X:$X,MATCH(L779,Matches!$B:$B,0)),"-")</f>
        <v>-</v>
      </c>
      <c r="O779" s="42" t="str">
        <f>IFERROR(INDEX(Matches!$Y:$Y,MATCH(L779,Matches!$B:$B,0)),"-")</f>
        <v>-</v>
      </c>
      <c r="P779" s="42">
        <f t="shared" si="25"/>
        <v>0</v>
      </c>
      <c r="Q779" s="55" t="str">
        <f>IFERROR(INDEX('HT(Away) %'!K:K,MATCH(L779,'HT(Away) %'!$A:$A,0)),"-")</f>
        <v>-</v>
      </c>
      <c r="R779" s="55" t="str">
        <f>IFERROR(INDEX('HT(Away) %'!M:M,MATCH(L779,'HT(Away) %'!$A:$A,0)),"-")</f>
        <v>-</v>
      </c>
      <c r="S779" s="62" t="e">
        <f>IF(#REF! = "-", "-",IF(#REF! &gt;#REF!, "Casa Vence", IF(#REF! &lt;#REF!, "Fora Vence", "Jogo Parelho")))</f>
        <v>#REF!</v>
      </c>
      <c r="T779" s="62"/>
      <c r="U779" s="62"/>
      <c r="V779" s="62"/>
    </row>
    <row r="780" spans="3:22" ht="16.5" thickTop="1" thickBot="1" x14ac:dyDescent="0.3">
      <c r="C780" s="42" t="str">
        <f>IFERROR(INDEX(Jogos!A:A,MATCH(J780,Jogos!$J:$J,0)),"-")</f>
        <v>-</v>
      </c>
      <c r="D780" s="55" t="str">
        <f>IFERROR(INDEX('HT(Home) %'!M:M,MATCH(J780,'HT(Home) %'!$A:$A,0)),"-")</f>
        <v>-</v>
      </c>
      <c r="E780" s="55" t="str">
        <f>IFERROR(INDEX('HT(Home) %'!K:K,MATCH(J780,'HT(Home) %'!$A:$A,0)),"-")</f>
        <v>-</v>
      </c>
      <c r="F780" s="42">
        <f t="shared" si="24"/>
        <v>0</v>
      </c>
      <c r="G780" s="42" t="str">
        <f>IFERROR(INDEX(Matches!$N:$N,MATCH(J780,Matches!$B:$B,0)),"-")</f>
        <v>-</v>
      </c>
      <c r="H780" s="42" t="str">
        <f>IFERROR(INDEX(Matches!$O:$O,MATCH(J780,Matches!$B:$B,0)),"-")</f>
        <v>-</v>
      </c>
      <c r="I780" s="42" t="str">
        <f>IFERROR(INDEX(Matches!$P:$P,MATCH(J780,Matches!$B:$B,0)),"-")</f>
        <v>-</v>
      </c>
      <c r="J780" s="42" t="e">
        <f>INDEX(Jogos[[#This Row],[Column1]],1.8)</f>
        <v>#VALUE!</v>
      </c>
      <c r="K780" s="61" t="e">
        <f>INDEX(Jogos[[#This Row],[2]],1.8)</f>
        <v>#VALUE!</v>
      </c>
      <c r="L780" s="42" t="e">
        <f>INDEX(Jogos[[#This Row],[3]],1.8)</f>
        <v>#VALUE!</v>
      </c>
      <c r="M780" s="42" t="str">
        <f>IFERROR(INDEX(Matches!$W:$W,MATCH(L780,Matches!$B:$B,0)),"-")</f>
        <v>-</v>
      </c>
      <c r="N780" s="42" t="str">
        <f>IFERROR(INDEX(Matches!$X:$X,MATCH(L780,Matches!$B:$B,0)),"-")</f>
        <v>-</v>
      </c>
      <c r="O780" s="42" t="str">
        <f>IFERROR(INDEX(Matches!$Y:$Y,MATCH(L780,Matches!$B:$B,0)),"-")</f>
        <v>-</v>
      </c>
      <c r="P780" s="42">
        <f t="shared" si="25"/>
        <v>0</v>
      </c>
      <c r="Q780" s="55" t="str">
        <f>IFERROR(INDEX('HT(Away) %'!K:K,MATCH(L780,'HT(Away) %'!$A:$A,0)),"-")</f>
        <v>-</v>
      </c>
      <c r="R780" s="55" t="str">
        <f>IFERROR(INDEX('HT(Away) %'!M:M,MATCH(L780,'HT(Away) %'!$A:$A,0)),"-")</f>
        <v>-</v>
      </c>
      <c r="S780" s="62" t="e">
        <f>IF(#REF! = "-", "-",IF(#REF! &gt;#REF!, "Casa Vence", IF(#REF! &lt;#REF!, "Fora Vence", "Jogo Parelho")))</f>
        <v>#REF!</v>
      </c>
      <c r="T780" s="62"/>
      <c r="U780" s="62"/>
      <c r="V780" s="62"/>
    </row>
    <row r="781" spans="3:22" ht="16.5" thickTop="1" thickBot="1" x14ac:dyDescent="0.3">
      <c r="C781" s="42" t="str">
        <f>IFERROR(INDEX(Jogos!A:A,MATCH(J781,Jogos!$J:$J,0)),"-")</f>
        <v>-</v>
      </c>
      <c r="D781" s="55" t="str">
        <f>IFERROR(INDEX('HT(Home) %'!M:M,MATCH(J781,'HT(Home) %'!$A:$A,0)),"-")</f>
        <v>-</v>
      </c>
      <c r="E781" s="55" t="str">
        <f>IFERROR(INDEX('HT(Home) %'!K:K,MATCH(J781,'HT(Home) %'!$A:$A,0)),"-")</f>
        <v>-</v>
      </c>
      <c r="F781" s="42">
        <f t="shared" si="24"/>
        <v>0</v>
      </c>
      <c r="G781" s="42" t="str">
        <f>IFERROR(INDEX(Matches!$N:$N,MATCH(J781,Matches!$B:$B,0)),"-")</f>
        <v>-</v>
      </c>
      <c r="H781" s="42" t="str">
        <f>IFERROR(INDEX(Matches!$O:$O,MATCH(J781,Matches!$B:$B,0)),"-")</f>
        <v>-</v>
      </c>
      <c r="I781" s="42" t="str">
        <f>IFERROR(INDEX(Matches!$P:$P,MATCH(J781,Matches!$B:$B,0)),"-")</f>
        <v>-</v>
      </c>
      <c r="J781" s="42" t="e">
        <f>INDEX(Jogos[[#This Row],[Column1]],1.8)</f>
        <v>#VALUE!</v>
      </c>
      <c r="K781" s="61" t="e">
        <f>INDEX(Jogos[[#This Row],[2]],1.8)</f>
        <v>#VALUE!</v>
      </c>
      <c r="L781" s="42" t="e">
        <f>INDEX(Jogos[[#This Row],[3]],1.8)</f>
        <v>#VALUE!</v>
      </c>
      <c r="M781" s="42" t="str">
        <f>IFERROR(INDEX(Matches!$W:$W,MATCH(L781,Matches!$B:$B,0)),"-")</f>
        <v>-</v>
      </c>
      <c r="N781" s="42" t="str">
        <f>IFERROR(INDEX(Matches!$X:$X,MATCH(L781,Matches!$B:$B,0)),"-")</f>
        <v>-</v>
      </c>
      <c r="O781" s="42" t="str">
        <f>IFERROR(INDEX(Matches!$Y:$Y,MATCH(L781,Matches!$B:$B,0)),"-")</f>
        <v>-</v>
      </c>
      <c r="P781" s="42">
        <f t="shared" si="25"/>
        <v>0</v>
      </c>
      <c r="Q781" s="55" t="str">
        <f>IFERROR(INDEX('HT(Away) %'!K:K,MATCH(L781,'HT(Away) %'!$A:$A,0)),"-")</f>
        <v>-</v>
      </c>
      <c r="R781" s="55" t="str">
        <f>IFERROR(INDEX('HT(Away) %'!M:M,MATCH(L781,'HT(Away) %'!$A:$A,0)),"-")</f>
        <v>-</v>
      </c>
      <c r="S781" s="62" t="e">
        <f>IF(#REF! = "-", "-",IF(#REF! &gt;#REF!, "Casa Vence", IF(#REF! &lt;#REF!, "Fora Vence", "Jogo Parelho")))</f>
        <v>#REF!</v>
      </c>
      <c r="T781" s="62"/>
      <c r="U781" s="62"/>
      <c r="V781" s="62"/>
    </row>
    <row r="782" spans="3:22" ht="16.5" thickTop="1" thickBot="1" x14ac:dyDescent="0.3">
      <c r="C782" s="42" t="str">
        <f>IFERROR(INDEX(Jogos!A:A,MATCH(J782,Jogos!$J:$J,0)),"-")</f>
        <v>-</v>
      </c>
      <c r="D782" s="55" t="str">
        <f>IFERROR(INDEX('HT(Home) %'!M:M,MATCH(J782,'HT(Home) %'!$A:$A,0)),"-")</f>
        <v>-</v>
      </c>
      <c r="E782" s="55" t="str">
        <f>IFERROR(INDEX('HT(Home) %'!K:K,MATCH(J782,'HT(Home) %'!$A:$A,0)),"-")</f>
        <v>-</v>
      </c>
      <c r="F782" s="42">
        <f t="shared" si="24"/>
        <v>0</v>
      </c>
      <c r="G782" s="42" t="str">
        <f>IFERROR(INDEX(Matches!$N:$N,MATCH(J782,Matches!$B:$B,0)),"-")</f>
        <v>-</v>
      </c>
      <c r="H782" s="42" t="str">
        <f>IFERROR(INDEX(Matches!$O:$O,MATCH(J782,Matches!$B:$B,0)),"-")</f>
        <v>-</v>
      </c>
      <c r="I782" s="42" t="str">
        <f>IFERROR(INDEX(Matches!$P:$P,MATCH(J782,Matches!$B:$B,0)),"-")</f>
        <v>-</v>
      </c>
      <c r="J782" s="42" t="e">
        <f>INDEX(Jogos[[#This Row],[Column1]],1.8)</f>
        <v>#VALUE!</v>
      </c>
      <c r="K782" s="61" t="e">
        <f>INDEX(Jogos[[#This Row],[2]],1.8)</f>
        <v>#VALUE!</v>
      </c>
      <c r="L782" s="42" t="e">
        <f>INDEX(Jogos[[#This Row],[3]],1.8)</f>
        <v>#VALUE!</v>
      </c>
      <c r="M782" s="42" t="str">
        <f>IFERROR(INDEX(Matches!$W:$W,MATCH(L782,Matches!$B:$B,0)),"-")</f>
        <v>-</v>
      </c>
      <c r="N782" s="42" t="str">
        <f>IFERROR(INDEX(Matches!$X:$X,MATCH(L782,Matches!$B:$B,0)),"-")</f>
        <v>-</v>
      </c>
      <c r="O782" s="42" t="str">
        <f>IFERROR(INDEX(Matches!$Y:$Y,MATCH(L782,Matches!$B:$B,0)),"-")</f>
        <v>-</v>
      </c>
      <c r="P782" s="42">
        <f t="shared" si="25"/>
        <v>0</v>
      </c>
      <c r="Q782" s="55" t="str">
        <f>IFERROR(INDEX('HT(Away) %'!K:K,MATCH(L782,'HT(Away) %'!$A:$A,0)),"-")</f>
        <v>-</v>
      </c>
      <c r="R782" s="55" t="str">
        <f>IFERROR(INDEX('HT(Away) %'!M:M,MATCH(L782,'HT(Away) %'!$A:$A,0)),"-")</f>
        <v>-</v>
      </c>
      <c r="S782" s="62" t="e">
        <f>IF(#REF! = "-", "-",IF(#REF! &gt;#REF!, "Casa Vence", IF(#REF! &lt;#REF!, "Fora Vence", "Jogo Parelho")))</f>
        <v>#REF!</v>
      </c>
      <c r="T782" s="62"/>
      <c r="U782" s="62"/>
      <c r="V782" s="62"/>
    </row>
    <row r="783" spans="3:22" ht="16.5" thickTop="1" thickBot="1" x14ac:dyDescent="0.3">
      <c r="C783" s="42" t="str">
        <f>IFERROR(INDEX(Jogos!A:A,MATCH(J783,Jogos!$J:$J,0)),"-")</f>
        <v>-</v>
      </c>
      <c r="D783" s="55" t="str">
        <f>IFERROR(INDEX('HT(Home) %'!M:M,MATCH(J783,'HT(Home) %'!$A:$A,0)),"-")</f>
        <v>-</v>
      </c>
      <c r="E783" s="55" t="str">
        <f>IFERROR(INDEX('HT(Home) %'!K:K,MATCH(J783,'HT(Home) %'!$A:$A,0)),"-")</f>
        <v>-</v>
      </c>
      <c r="F783" s="42">
        <f t="shared" si="24"/>
        <v>0</v>
      </c>
      <c r="G783" s="42" t="str">
        <f>IFERROR(INDEX(Matches!$N:$N,MATCH(J783,Matches!$B:$B,0)),"-")</f>
        <v>-</v>
      </c>
      <c r="H783" s="42" t="str">
        <f>IFERROR(INDEX(Matches!$O:$O,MATCH(J783,Matches!$B:$B,0)),"-")</f>
        <v>-</v>
      </c>
      <c r="I783" s="42" t="str">
        <f>IFERROR(INDEX(Matches!$P:$P,MATCH(J783,Matches!$B:$B,0)),"-")</f>
        <v>-</v>
      </c>
      <c r="J783" s="42" t="e">
        <f>INDEX(Jogos[[#This Row],[Column1]],1.8)</f>
        <v>#VALUE!</v>
      </c>
      <c r="K783" s="61" t="e">
        <f>INDEX(Jogos[[#This Row],[2]],1.8)</f>
        <v>#VALUE!</v>
      </c>
      <c r="L783" s="42" t="e">
        <f>INDEX(Jogos[[#This Row],[3]],1.8)</f>
        <v>#VALUE!</v>
      </c>
      <c r="M783" s="42" t="str">
        <f>IFERROR(INDEX(Matches!$W:$W,MATCH(L783,Matches!$B:$B,0)),"-")</f>
        <v>-</v>
      </c>
      <c r="N783" s="42" t="str">
        <f>IFERROR(INDEX(Matches!$X:$X,MATCH(L783,Matches!$B:$B,0)),"-")</f>
        <v>-</v>
      </c>
      <c r="O783" s="42" t="str">
        <f>IFERROR(INDEX(Matches!$Y:$Y,MATCH(L783,Matches!$B:$B,0)),"-")</f>
        <v>-</v>
      </c>
      <c r="P783" s="42">
        <f t="shared" si="25"/>
        <v>0</v>
      </c>
      <c r="Q783" s="55" t="str">
        <f>IFERROR(INDEX('HT(Away) %'!K:K,MATCH(L783,'HT(Away) %'!$A:$A,0)),"-")</f>
        <v>-</v>
      </c>
      <c r="R783" s="55" t="str">
        <f>IFERROR(INDEX('HT(Away) %'!M:M,MATCH(L783,'HT(Away) %'!$A:$A,0)),"-")</f>
        <v>-</v>
      </c>
      <c r="S783" s="62" t="e">
        <f>IF(#REF! = "-", "-",IF(#REF! &gt;#REF!, "Casa Vence", IF(#REF! &lt;#REF!, "Fora Vence", "Jogo Parelho")))</f>
        <v>#REF!</v>
      </c>
      <c r="T783" s="62"/>
      <c r="U783" s="62"/>
      <c r="V783" s="62"/>
    </row>
    <row r="784" spans="3:22" ht="16.5" thickTop="1" thickBot="1" x14ac:dyDescent="0.3">
      <c r="C784" s="42" t="str">
        <f>IFERROR(INDEX(Jogos!A:A,MATCH(J784,Jogos!$J:$J,0)),"-")</f>
        <v>-</v>
      </c>
      <c r="D784" s="55" t="str">
        <f>IFERROR(INDEX('HT(Home) %'!M:M,MATCH(J784,'HT(Home) %'!$A:$A,0)),"-")</f>
        <v>-</v>
      </c>
      <c r="E784" s="55" t="str">
        <f>IFERROR(INDEX('HT(Home) %'!K:K,MATCH(J784,'HT(Home) %'!$A:$A,0)),"-")</f>
        <v>-</v>
      </c>
      <c r="F784" s="42">
        <f t="shared" si="24"/>
        <v>0</v>
      </c>
      <c r="G784" s="42" t="str">
        <f>IFERROR(INDEX(Matches!$N:$N,MATCH(J784,Matches!$B:$B,0)),"-")</f>
        <v>-</v>
      </c>
      <c r="H784" s="42" t="str">
        <f>IFERROR(INDEX(Matches!$O:$O,MATCH(J784,Matches!$B:$B,0)),"-")</f>
        <v>-</v>
      </c>
      <c r="I784" s="42" t="str">
        <f>IFERROR(INDEX(Matches!$P:$P,MATCH(J784,Matches!$B:$B,0)),"-")</f>
        <v>-</v>
      </c>
      <c r="J784" s="42" t="e">
        <f>INDEX(Jogos[[#This Row],[Column1]],1.8)</f>
        <v>#VALUE!</v>
      </c>
      <c r="K784" s="61" t="e">
        <f>INDEX(Jogos[[#This Row],[2]],1.8)</f>
        <v>#VALUE!</v>
      </c>
      <c r="L784" s="42" t="e">
        <f>INDEX(Jogos[[#This Row],[3]],1.8)</f>
        <v>#VALUE!</v>
      </c>
      <c r="M784" s="42" t="str">
        <f>IFERROR(INDEX(Matches!$W:$W,MATCH(L784,Matches!$B:$B,0)),"-")</f>
        <v>-</v>
      </c>
      <c r="N784" s="42" t="str">
        <f>IFERROR(INDEX(Matches!$X:$X,MATCH(L784,Matches!$B:$B,0)),"-")</f>
        <v>-</v>
      </c>
      <c r="O784" s="42" t="str">
        <f>IFERROR(INDEX(Matches!$Y:$Y,MATCH(L784,Matches!$B:$B,0)),"-")</f>
        <v>-</v>
      </c>
      <c r="P784" s="42">
        <f t="shared" si="25"/>
        <v>0</v>
      </c>
      <c r="Q784" s="55" t="str">
        <f>IFERROR(INDEX('HT(Away) %'!K:K,MATCH(L784,'HT(Away) %'!$A:$A,0)),"-")</f>
        <v>-</v>
      </c>
      <c r="R784" s="55" t="str">
        <f>IFERROR(INDEX('HT(Away) %'!M:M,MATCH(L784,'HT(Away) %'!$A:$A,0)),"-")</f>
        <v>-</v>
      </c>
      <c r="S784" s="82" t="e">
        <f>IF(#REF! = "-", "-",IF(#REF! &gt;#REF!, "Casa Vence", IF(#REF! &lt;#REF!, "Fora Vence", "Jogo Parelho")))</f>
        <v>#REF!</v>
      </c>
      <c r="T784" s="82"/>
      <c r="U784" s="82"/>
      <c r="V784" s="82"/>
    </row>
    <row r="785" spans="3:22" ht="16.5" thickTop="1" thickBot="1" x14ac:dyDescent="0.3">
      <c r="C785" s="42" t="str">
        <f>IFERROR(INDEX(Jogos!A:A,MATCH(J785,Jogos!$J:$J,0)),"-")</f>
        <v>-</v>
      </c>
      <c r="D785" s="55" t="str">
        <f>IFERROR(INDEX('HT(Home) %'!M:M,MATCH(J785,'HT(Home) %'!$A:$A,0)),"-")</f>
        <v>-</v>
      </c>
      <c r="E785" s="55" t="str">
        <f>IFERROR(INDEX('HT(Home) %'!K:K,MATCH(J785,'HT(Home) %'!$A:$A,0)),"-")</f>
        <v>-</v>
      </c>
      <c r="F785" s="42">
        <f t="shared" si="24"/>
        <v>0</v>
      </c>
      <c r="G785" s="42" t="str">
        <f>IFERROR(INDEX(Matches!$N:$N,MATCH(J785,Matches!$B:$B,0)),"-")</f>
        <v>-</v>
      </c>
      <c r="H785" s="42" t="str">
        <f>IFERROR(INDEX(Matches!$O:$O,MATCH(J785,Matches!$B:$B,0)),"-")</f>
        <v>-</v>
      </c>
      <c r="I785" s="42" t="str">
        <f>IFERROR(INDEX(Matches!$P:$P,MATCH(J785,Matches!$B:$B,0)),"-")</f>
        <v>-</v>
      </c>
      <c r="J785" s="42" t="e">
        <f>INDEX(Jogos[[#This Row],[Column1]],1.8)</f>
        <v>#VALUE!</v>
      </c>
      <c r="K785" s="61" t="e">
        <f>INDEX(Jogos[[#This Row],[2]],1.8)</f>
        <v>#VALUE!</v>
      </c>
      <c r="L785" s="42" t="e">
        <f>INDEX(Jogos[[#This Row],[3]],1.8)</f>
        <v>#VALUE!</v>
      </c>
      <c r="M785" s="42" t="str">
        <f>IFERROR(INDEX(Matches!$W:$W,MATCH(L785,Matches!$B:$B,0)),"-")</f>
        <v>-</v>
      </c>
      <c r="N785" s="42" t="str">
        <f>IFERROR(INDEX(Matches!$X:$X,MATCH(L785,Matches!$B:$B,0)),"-")</f>
        <v>-</v>
      </c>
      <c r="O785" s="42" t="str">
        <f>IFERROR(INDEX(Matches!$Y:$Y,MATCH(L785,Matches!$B:$B,0)),"-")</f>
        <v>-</v>
      </c>
      <c r="P785" s="42">
        <f t="shared" si="25"/>
        <v>0</v>
      </c>
      <c r="Q785" s="55" t="str">
        <f>IFERROR(INDEX('HT(Away) %'!K:K,MATCH(L785,'HT(Away) %'!$A:$A,0)),"-")</f>
        <v>-</v>
      </c>
      <c r="R785" s="55" t="str">
        <f>IFERROR(INDEX('HT(Away) %'!M:M,MATCH(L785,'HT(Away) %'!$A:$A,0)),"-")</f>
        <v>-</v>
      </c>
      <c r="S785" s="82" t="e">
        <f>IF(#REF! = "-", "-",IF(#REF! &gt;#REF!, "Casa Vence", IF(#REF! &lt;#REF!, "Fora Vence", "Jogo Parelho")))</f>
        <v>#REF!</v>
      </c>
      <c r="T785" s="82"/>
      <c r="U785" s="82"/>
      <c r="V785" s="82"/>
    </row>
    <row r="786" spans="3:22" ht="16.5" thickTop="1" thickBot="1" x14ac:dyDescent="0.3">
      <c r="C786" s="42" t="str">
        <f>IFERROR(INDEX(Jogos!A:A,MATCH(J786,Jogos!$J:$J,0)),"-")</f>
        <v>-</v>
      </c>
      <c r="D786" s="55" t="str">
        <f>IFERROR(INDEX('HT(Home) %'!M:M,MATCH(J786,'HT(Home) %'!$A:$A,0)),"-")</f>
        <v>-</v>
      </c>
      <c r="E786" s="55" t="str">
        <f>IFERROR(INDEX('HT(Home) %'!K:K,MATCH(J786,'HT(Home) %'!$A:$A,0)),"-")</f>
        <v>-</v>
      </c>
      <c r="F786" s="42">
        <f t="shared" si="24"/>
        <v>0</v>
      </c>
      <c r="G786" s="42" t="str">
        <f>IFERROR(INDEX(Matches!$N:$N,MATCH(J786,Matches!$B:$B,0)),"-")</f>
        <v>-</v>
      </c>
      <c r="H786" s="42" t="str">
        <f>IFERROR(INDEX(Matches!$O:$O,MATCH(J786,Matches!$B:$B,0)),"-")</f>
        <v>-</v>
      </c>
      <c r="I786" s="42" t="str">
        <f>IFERROR(INDEX(Matches!$P:$P,MATCH(J786,Matches!$B:$B,0)),"-")</f>
        <v>-</v>
      </c>
      <c r="J786" s="42" t="e">
        <f>INDEX(Jogos[[#This Row],[Column1]],1.8)</f>
        <v>#VALUE!</v>
      </c>
      <c r="K786" s="61" t="e">
        <f>INDEX(Jogos[[#This Row],[2]],1.8)</f>
        <v>#VALUE!</v>
      </c>
      <c r="L786" s="42" t="e">
        <f>INDEX(Jogos[[#This Row],[3]],1.8)</f>
        <v>#VALUE!</v>
      </c>
      <c r="M786" s="42" t="str">
        <f>IFERROR(INDEX(Matches!$W:$W,MATCH(L786,Matches!$B:$B,0)),"-")</f>
        <v>-</v>
      </c>
      <c r="N786" s="42" t="str">
        <f>IFERROR(INDEX(Matches!$X:$X,MATCH(L786,Matches!$B:$B,0)),"-")</f>
        <v>-</v>
      </c>
      <c r="O786" s="42" t="str">
        <f>IFERROR(INDEX(Matches!$Y:$Y,MATCH(L786,Matches!$B:$B,0)),"-")</f>
        <v>-</v>
      </c>
      <c r="P786" s="42">
        <f t="shared" si="25"/>
        <v>0</v>
      </c>
      <c r="Q786" s="55" t="str">
        <f>IFERROR(INDEX('HT(Away) %'!K:K,MATCH(L786,'HT(Away) %'!$A:$A,0)),"-")</f>
        <v>-</v>
      </c>
      <c r="R786" s="55" t="str">
        <f>IFERROR(INDEX('HT(Away) %'!M:M,MATCH(L786,'HT(Away) %'!$A:$A,0)),"-")</f>
        <v>-</v>
      </c>
      <c r="S786" s="82" t="e">
        <f>IF(#REF! = "-", "-",IF(#REF! &gt;#REF!, "Casa Vence", IF(#REF! &lt;#REF!, "Fora Vence", "Jogo Parelho")))</f>
        <v>#REF!</v>
      </c>
      <c r="T786" s="82"/>
      <c r="U786" s="82"/>
      <c r="V786" s="82"/>
    </row>
    <row r="787" spans="3:22" ht="16.5" thickTop="1" thickBot="1" x14ac:dyDescent="0.3">
      <c r="C787" s="42" t="str">
        <f>IFERROR(INDEX(Jogos!A:A,MATCH(J787,Jogos!$J:$J,0)),"-")</f>
        <v>-</v>
      </c>
      <c r="D787" s="55" t="str">
        <f>IFERROR(INDEX('HT(Home) %'!M:M,MATCH(J787,'HT(Home) %'!$A:$A,0)),"-")</f>
        <v>-</v>
      </c>
      <c r="E787" s="55" t="str">
        <f>IFERROR(INDEX('HT(Home) %'!K:K,MATCH(J787,'HT(Home) %'!$A:$A,0)),"-")</f>
        <v>-</v>
      </c>
      <c r="F787" s="42">
        <f t="shared" si="24"/>
        <v>0</v>
      </c>
      <c r="G787" s="42" t="str">
        <f>IFERROR(INDEX(Matches!$N:$N,MATCH(J787,Matches!$B:$B,0)),"-")</f>
        <v>-</v>
      </c>
      <c r="H787" s="42" t="str">
        <f>IFERROR(INDEX(Matches!$O:$O,MATCH(J787,Matches!$B:$B,0)),"-")</f>
        <v>-</v>
      </c>
      <c r="I787" s="42" t="str">
        <f>IFERROR(INDEX(Matches!$P:$P,MATCH(J787,Matches!$B:$B,0)),"-")</f>
        <v>-</v>
      </c>
      <c r="J787" s="42" t="e">
        <f>INDEX(Jogos[[#This Row],[Column1]],1.8)</f>
        <v>#VALUE!</v>
      </c>
      <c r="K787" s="61" t="e">
        <f>INDEX(Jogos[[#This Row],[2]],1.8)</f>
        <v>#VALUE!</v>
      </c>
      <c r="L787" s="42" t="e">
        <f>INDEX(Jogos[[#This Row],[3]],1.8)</f>
        <v>#VALUE!</v>
      </c>
      <c r="M787" s="42" t="str">
        <f>IFERROR(INDEX(Matches!$W:$W,MATCH(L787,Matches!$B:$B,0)),"-")</f>
        <v>-</v>
      </c>
      <c r="N787" s="42" t="str">
        <f>IFERROR(INDEX(Matches!$X:$X,MATCH(L787,Matches!$B:$B,0)),"-")</f>
        <v>-</v>
      </c>
      <c r="O787" s="42" t="str">
        <f>IFERROR(INDEX(Matches!$Y:$Y,MATCH(L787,Matches!$B:$B,0)),"-")</f>
        <v>-</v>
      </c>
      <c r="P787" s="42">
        <f t="shared" si="25"/>
        <v>0</v>
      </c>
      <c r="Q787" s="55" t="str">
        <f>IFERROR(INDEX('HT(Away) %'!K:K,MATCH(L787,'HT(Away) %'!$A:$A,0)),"-")</f>
        <v>-</v>
      </c>
      <c r="R787" s="55" t="str">
        <f>IFERROR(INDEX('HT(Away) %'!M:M,MATCH(L787,'HT(Away) %'!$A:$A,0)),"-")</f>
        <v>-</v>
      </c>
      <c r="S787" s="82" t="e">
        <f>IF(#REF! = "-", "-",IF(#REF! &gt;#REF!, "Casa Vence", IF(#REF! &lt;#REF!, "Fora Vence", "Jogo Parelho")))</f>
        <v>#REF!</v>
      </c>
      <c r="T787" s="82"/>
      <c r="U787" s="82"/>
      <c r="V787" s="82"/>
    </row>
    <row r="788" spans="3:22" ht="16.5" thickTop="1" thickBot="1" x14ac:dyDescent="0.3">
      <c r="C788" s="42" t="str">
        <f>IFERROR(INDEX(Jogos!A:A,MATCH(J788,Jogos!$J:$J,0)),"-")</f>
        <v>-</v>
      </c>
      <c r="D788" s="55" t="str">
        <f>IFERROR(INDEX('HT(Home) %'!M:M,MATCH(J788,'HT(Home) %'!$A:$A,0)),"-")</f>
        <v>-</v>
      </c>
      <c r="E788" s="55" t="str">
        <f>IFERROR(INDEX('HT(Home) %'!K:K,MATCH(J788,'HT(Home) %'!$A:$A,0)),"-")</f>
        <v>-</v>
      </c>
      <c r="F788" s="42">
        <f t="shared" si="24"/>
        <v>0</v>
      </c>
      <c r="G788" s="42" t="str">
        <f>IFERROR(INDEX(Matches!$N:$N,MATCH(J788,Matches!$B:$B,0)),"-")</f>
        <v>-</v>
      </c>
      <c r="H788" s="42" t="str">
        <f>IFERROR(INDEX(Matches!$O:$O,MATCH(J788,Matches!$B:$B,0)),"-")</f>
        <v>-</v>
      </c>
      <c r="I788" s="42" t="str">
        <f>IFERROR(INDEX(Matches!$P:$P,MATCH(J788,Matches!$B:$B,0)),"-")</f>
        <v>-</v>
      </c>
      <c r="J788" s="42" t="e">
        <f>INDEX(Jogos[[#This Row],[Column1]],1.8)</f>
        <v>#VALUE!</v>
      </c>
      <c r="K788" s="61" t="e">
        <f>INDEX(Jogos[[#This Row],[2]],1.8)</f>
        <v>#VALUE!</v>
      </c>
      <c r="L788" s="42" t="e">
        <f>INDEX(Jogos[[#This Row],[3]],1.8)</f>
        <v>#VALUE!</v>
      </c>
      <c r="M788" s="42" t="str">
        <f>IFERROR(INDEX(Matches!$W:$W,MATCH(L788,Matches!$B:$B,0)),"-")</f>
        <v>-</v>
      </c>
      <c r="N788" s="42" t="str">
        <f>IFERROR(INDEX(Matches!$X:$X,MATCH(L788,Matches!$B:$B,0)),"-")</f>
        <v>-</v>
      </c>
      <c r="O788" s="42" t="str">
        <f>IFERROR(INDEX(Matches!$Y:$Y,MATCH(L788,Matches!$B:$B,0)),"-")</f>
        <v>-</v>
      </c>
      <c r="P788" s="42">
        <f t="shared" si="25"/>
        <v>0</v>
      </c>
      <c r="Q788" s="55" t="str">
        <f>IFERROR(INDEX('HT(Away) %'!K:K,MATCH(L788,'HT(Away) %'!$A:$A,0)),"-")</f>
        <v>-</v>
      </c>
      <c r="R788" s="55" t="str">
        <f>IFERROR(INDEX('HT(Away) %'!M:M,MATCH(L788,'HT(Away) %'!$A:$A,0)),"-")</f>
        <v>-</v>
      </c>
      <c r="S788" s="82" t="e">
        <f>IF(#REF! = "-", "-",IF(#REF! &gt;#REF!, "Casa Vence", IF(#REF! &lt;#REF!, "Fora Vence", "Jogo Parelho")))</f>
        <v>#REF!</v>
      </c>
      <c r="T788" s="82"/>
      <c r="U788" s="82"/>
      <c r="V788" s="82"/>
    </row>
    <row r="789" spans="3:22" ht="16.5" thickTop="1" thickBot="1" x14ac:dyDescent="0.3">
      <c r="C789" s="42" t="str">
        <f>IFERROR(INDEX(Jogos!A:A,MATCH(J789,Jogos!$J:$J,0)),"-")</f>
        <v>-</v>
      </c>
      <c r="D789" s="55" t="str">
        <f>IFERROR(INDEX('HT(Home) %'!M:M,MATCH(J789,'HT(Home) %'!$A:$A,0)),"-")</f>
        <v>-</v>
      </c>
      <c r="E789" s="55" t="str">
        <f>IFERROR(INDEX('HT(Home) %'!K:K,MATCH(J789,'HT(Home) %'!$A:$A,0)),"-")</f>
        <v>-</v>
      </c>
      <c r="F789" s="42">
        <f t="shared" si="24"/>
        <v>0</v>
      </c>
      <c r="G789" s="42" t="str">
        <f>IFERROR(INDEX(Matches!$N:$N,MATCH(J789,Matches!$B:$B,0)),"-")</f>
        <v>-</v>
      </c>
      <c r="H789" s="42" t="str">
        <f>IFERROR(INDEX(Matches!$O:$O,MATCH(J789,Matches!$B:$B,0)),"-")</f>
        <v>-</v>
      </c>
      <c r="I789" s="42" t="str">
        <f>IFERROR(INDEX(Matches!$P:$P,MATCH(J789,Matches!$B:$B,0)),"-")</f>
        <v>-</v>
      </c>
      <c r="J789" s="42" t="e">
        <f>INDEX(Jogos[[#This Row],[Column1]],1.8)</f>
        <v>#VALUE!</v>
      </c>
      <c r="K789" s="61" t="e">
        <f>INDEX(Jogos[[#This Row],[2]],1.8)</f>
        <v>#VALUE!</v>
      </c>
      <c r="L789" s="42" t="e">
        <f>INDEX(Jogos[[#This Row],[3]],1.8)</f>
        <v>#VALUE!</v>
      </c>
      <c r="M789" s="42" t="str">
        <f>IFERROR(INDEX(Matches!$W:$W,MATCH(L789,Matches!$B:$B,0)),"-")</f>
        <v>-</v>
      </c>
      <c r="N789" s="42" t="str">
        <f>IFERROR(INDEX(Matches!$X:$X,MATCH(L789,Matches!$B:$B,0)),"-")</f>
        <v>-</v>
      </c>
      <c r="O789" s="42" t="str">
        <f>IFERROR(INDEX(Matches!$Y:$Y,MATCH(L789,Matches!$B:$B,0)),"-")</f>
        <v>-</v>
      </c>
      <c r="P789" s="42">
        <f t="shared" si="25"/>
        <v>0</v>
      </c>
      <c r="Q789" s="55" t="str">
        <f>IFERROR(INDEX('HT(Away) %'!K:K,MATCH(L789,'HT(Away) %'!$A:$A,0)),"-")</f>
        <v>-</v>
      </c>
      <c r="R789" s="55" t="str">
        <f>IFERROR(INDEX('HT(Away) %'!M:M,MATCH(L789,'HT(Away) %'!$A:$A,0)),"-")</f>
        <v>-</v>
      </c>
      <c r="S789" s="82" t="e">
        <f>IF(#REF! = "-", "-",IF(#REF! &gt;#REF!, "Casa Vence", IF(#REF! &lt;#REF!, "Fora Vence", "Jogo Parelho")))</f>
        <v>#REF!</v>
      </c>
      <c r="T789" s="82"/>
      <c r="U789" s="82"/>
      <c r="V789" s="82"/>
    </row>
    <row r="790" spans="3:22" ht="16.5" thickTop="1" thickBot="1" x14ac:dyDescent="0.3">
      <c r="C790" s="42" t="str">
        <f>IFERROR(INDEX(Jogos!A:A,MATCH(J790,Jogos!$J:$J,0)),"-")</f>
        <v>-</v>
      </c>
      <c r="D790" s="55" t="str">
        <f>IFERROR(INDEX('HT(Home) %'!M:M,MATCH(J790,'HT(Home) %'!$A:$A,0)),"-")</f>
        <v>-</v>
      </c>
      <c r="E790" s="55" t="str">
        <f>IFERROR(INDEX('HT(Home) %'!K:K,MATCH(J790,'HT(Home) %'!$A:$A,0)),"-")</f>
        <v>-</v>
      </c>
      <c r="F790" s="42">
        <f t="shared" si="24"/>
        <v>0</v>
      </c>
      <c r="G790" s="42" t="str">
        <f>IFERROR(INDEX(Matches!$N:$N,MATCH(J790,Matches!$B:$B,0)),"-")</f>
        <v>-</v>
      </c>
      <c r="H790" s="42" t="str">
        <f>IFERROR(INDEX(Matches!$O:$O,MATCH(J790,Matches!$B:$B,0)),"-")</f>
        <v>-</v>
      </c>
      <c r="I790" s="42" t="str">
        <f>IFERROR(INDEX(Matches!$P:$P,MATCH(J790,Matches!$B:$B,0)),"-")</f>
        <v>-</v>
      </c>
      <c r="J790" s="42" t="e">
        <f>INDEX(Jogos[[#This Row],[Column1]],1.8)</f>
        <v>#VALUE!</v>
      </c>
      <c r="K790" s="61" t="e">
        <f>INDEX(Jogos[[#This Row],[2]],1.8)</f>
        <v>#VALUE!</v>
      </c>
      <c r="L790" s="42" t="e">
        <f>INDEX(Jogos[[#This Row],[3]],1.8)</f>
        <v>#VALUE!</v>
      </c>
      <c r="M790" s="42" t="str">
        <f>IFERROR(INDEX(Matches!$W:$W,MATCH(L790,Matches!$B:$B,0)),"-")</f>
        <v>-</v>
      </c>
      <c r="N790" s="42" t="str">
        <f>IFERROR(INDEX(Matches!$X:$X,MATCH(L790,Matches!$B:$B,0)),"-")</f>
        <v>-</v>
      </c>
      <c r="O790" s="42" t="str">
        <f>IFERROR(INDEX(Matches!$Y:$Y,MATCH(L790,Matches!$B:$B,0)),"-")</f>
        <v>-</v>
      </c>
      <c r="P790" s="42">
        <f t="shared" si="25"/>
        <v>0</v>
      </c>
      <c r="Q790" s="55" t="str">
        <f>IFERROR(INDEX('HT(Away) %'!K:K,MATCH(L790,'HT(Away) %'!$A:$A,0)),"-")</f>
        <v>-</v>
      </c>
      <c r="R790" s="55" t="str">
        <f>IFERROR(INDEX('HT(Away) %'!M:M,MATCH(L790,'HT(Away) %'!$A:$A,0)),"-")</f>
        <v>-</v>
      </c>
      <c r="S790" s="82" t="e">
        <f>IF(#REF! = "-", "-",IF(#REF! &gt;#REF!, "Casa Vence", IF(#REF! &lt;#REF!, "Fora Vence", "Jogo Parelho")))</f>
        <v>#REF!</v>
      </c>
      <c r="T790" s="82"/>
      <c r="U790" s="82"/>
      <c r="V790" s="82"/>
    </row>
    <row r="791" spans="3:22" ht="16.5" thickTop="1" thickBot="1" x14ac:dyDescent="0.3">
      <c r="C791" s="42" t="str">
        <f>IFERROR(INDEX(Jogos!A:A,MATCH(J791,Jogos!$J:$J,0)),"-")</f>
        <v>-</v>
      </c>
      <c r="D791" s="55" t="str">
        <f>IFERROR(INDEX('HT(Home) %'!M:M,MATCH(J791,'HT(Home) %'!$A:$A,0)),"-")</f>
        <v>-</v>
      </c>
      <c r="E791" s="55" t="str">
        <f>IFERROR(INDEX('HT(Home) %'!K:K,MATCH(J791,'HT(Home) %'!$A:$A,0)),"-")</f>
        <v>-</v>
      </c>
      <c r="F791" s="42">
        <f t="shared" si="24"/>
        <v>0</v>
      </c>
      <c r="G791" s="42" t="str">
        <f>IFERROR(INDEX(Matches!$N:$N,MATCH(J791,Matches!$B:$B,0)),"-")</f>
        <v>-</v>
      </c>
      <c r="H791" s="42" t="str">
        <f>IFERROR(INDEX(Matches!$O:$O,MATCH(J791,Matches!$B:$B,0)),"-")</f>
        <v>-</v>
      </c>
      <c r="I791" s="42" t="str">
        <f>IFERROR(INDEX(Matches!$P:$P,MATCH(J791,Matches!$B:$B,0)),"-")</f>
        <v>-</v>
      </c>
      <c r="J791" s="42" t="e">
        <f>INDEX(Jogos[[#This Row],[Column1]],1.8)</f>
        <v>#VALUE!</v>
      </c>
      <c r="K791" s="61" t="e">
        <f>INDEX(Jogos[[#This Row],[2]],1.8)</f>
        <v>#VALUE!</v>
      </c>
      <c r="L791" s="42" t="e">
        <f>INDEX(Jogos[[#This Row],[3]],1.8)</f>
        <v>#VALUE!</v>
      </c>
      <c r="M791" s="42" t="str">
        <f>IFERROR(INDEX(Matches!$W:$W,MATCH(L791,Matches!$B:$B,0)),"-")</f>
        <v>-</v>
      </c>
      <c r="N791" s="42" t="str">
        <f>IFERROR(INDEX(Matches!$X:$X,MATCH(L791,Matches!$B:$B,0)),"-")</f>
        <v>-</v>
      </c>
      <c r="O791" s="42" t="str">
        <f>IFERROR(INDEX(Matches!$Y:$Y,MATCH(L791,Matches!$B:$B,0)),"-")</f>
        <v>-</v>
      </c>
      <c r="P791" s="42">
        <f t="shared" si="25"/>
        <v>0</v>
      </c>
      <c r="Q791" s="55" t="str">
        <f>IFERROR(INDEX('HT(Away) %'!K:K,MATCH(L791,'HT(Away) %'!$A:$A,0)),"-")</f>
        <v>-</v>
      </c>
      <c r="R791" s="55" t="str">
        <f>IFERROR(INDEX('HT(Away) %'!M:M,MATCH(L791,'HT(Away) %'!$A:$A,0)),"-")</f>
        <v>-</v>
      </c>
      <c r="S791" s="82" t="e">
        <f>IF(#REF! = "-", "-",IF(#REF! &gt;#REF!, "Casa Vence", IF(#REF! &lt;#REF!, "Fora Vence", "Jogo Parelho")))</f>
        <v>#REF!</v>
      </c>
      <c r="T791" s="82"/>
      <c r="U791" s="82"/>
      <c r="V791" s="82"/>
    </row>
    <row r="792" spans="3:22" ht="16.5" thickTop="1" thickBot="1" x14ac:dyDescent="0.3">
      <c r="C792" s="42" t="str">
        <f>IFERROR(INDEX(Jogos!A:A,MATCH(J792,Jogos!$J:$J,0)),"-")</f>
        <v>-</v>
      </c>
      <c r="D792" s="55" t="str">
        <f>IFERROR(INDEX('HT(Home) %'!M:M,MATCH(J792,'HT(Home) %'!$A:$A,0)),"-")</f>
        <v>-</v>
      </c>
      <c r="E792" s="55" t="str">
        <f>IFERROR(INDEX('HT(Home) %'!K:K,MATCH(J792,'HT(Home) %'!$A:$A,0)),"-")</f>
        <v>-</v>
      </c>
      <c r="F792" s="42">
        <f t="shared" si="24"/>
        <v>0</v>
      </c>
      <c r="G792" s="42" t="str">
        <f>IFERROR(INDEX(Matches!$N:$N,MATCH(J792,Matches!$B:$B,0)),"-")</f>
        <v>-</v>
      </c>
      <c r="H792" s="42" t="str">
        <f>IFERROR(INDEX(Matches!$O:$O,MATCH(J792,Matches!$B:$B,0)),"-")</f>
        <v>-</v>
      </c>
      <c r="I792" s="42" t="str">
        <f>IFERROR(INDEX(Matches!$P:$P,MATCH(J792,Matches!$B:$B,0)),"-")</f>
        <v>-</v>
      </c>
      <c r="J792" s="42" t="e">
        <f>INDEX(Jogos[[#This Row],[Column1]],1.8)</f>
        <v>#VALUE!</v>
      </c>
      <c r="K792" s="61" t="e">
        <f>INDEX(Jogos[[#This Row],[2]],1.8)</f>
        <v>#VALUE!</v>
      </c>
      <c r="L792" s="42" t="e">
        <f>INDEX(Jogos[[#This Row],[3]],1.8)</f>
        <v>#VALUE!</v>
      </c>
      <c r="M792" s="42" t="str">
        <f>IFERROR(INDEX(Matches!$W:$W,MATCH(L792,Matches!$B:$B,0)),"-")</f>
        <v>-</v>
      </c>
      <c r="N792" s="42" t="str">
        <f>IFERROR(INDEX(Matches!$X:$X,MATCH(L792,Matches!$B:$B,0)),"-")</f>
        <v>-</v>
      </c>
      <c r="O792" s="42" t="str">
        <f>IFERROR(INDEX(Matches!$Y:$Y,MATCH(L792,Matches!$B:$B,0)),"-")</f>
        <v>-</v>
      </c>
      <c r="P792" s="42">
        <f t="shared" si="25"/>
        <v>0</v>
      </c>
      <c r="Q792" s="55" t="str">
        <f>IFERROR(INDEX('HT(Away) %'!K:K,MATCH(L792,'HT(Away) %'!$A:$A,0)),"-")</f>
        <v>-</v>
      </c>
      <c r="R792" s="55" t="str">
        <f>IFERROR(INDEX('HT(Away) %'!M:M,MATCH(L792,'HT(Away) %'!$A:$A,0)),"-")</f>
        <v>-</v>
      </c>
      <c r="S792" s="82" t="e">
        <f>IF(#REF! = "-", "-",IF(#REF! &gt;#REF!, "Casa Vence", IF(#REF! &lt;#REF!, "Fora Vence", "Jogo Parelho")))</f>
        <v>#REF!</v>
      </c>
      <c r="T792" s="82"/>
      <c r="U792" s="82"/>
      <c r="V792" s="82"/>
    </row>
    <row r="793" spans="3:22" ht="16.5" thickTop="1" thickBot="1" x14ac:dyDescent="0.3">
      <c r="C793" s="42" t="str">
        <f>IFERROR(INDEX(Jogos!A:A,MATCH(J793,Jogos!$J:$J,0)),"-")</f>
        <v>-</v>
      </c>
      <c r="D793" s="55" t="str">
        <f>IFERROR(INDEX('HT(Home) %'!M:M,MATCH(J793,'HT(Home) %'!$A:$A,0)),"-")</f>
        <v>-</v>
      </c>
      <c r="E793" s="55" t="str">
        <f>IFERROR(INDEX('HT(Home) %'!K:K,MATCH(J793,'HT(Home) %'!$A:$A,0)),"-")</f>
        <v>-</v>
      </c>
      <c r="F793" s="42">
        <f t="shared" si="24"/>
        <v>0</v>
      </c>
      <c r="G793" s="42" t="str">
        <f>IFERROR(INDEX(Matches!$N:$N,MATCH(J793,Matches!$B:$B,0)),"-")</f>
        <v>-</v>
      </c>
      <c r="H793" s="42" t="str">
        <f>IFERROR(INDEX(Matches!$O:$O,MATCH(J793,Matches!$B:$B,0)),"-")</f>
        <v>-</v>
      </c>
      <c r="I793" s="42" t="str">
        <f>IFERROR(INDEX(Matches!$P:$P,MATCH(J793,Matches!$B:$B,0)),"-")</f>
        <v>-</v>
      </c>
      <c r="J793" s="42" t="e">
        <f>INDEX(Jogos[[#This Row],[Column1]],1.8)</f>
        <v>#VALUE!</v>
      </c>
      <c r="K793" s="61" t="e">
        <f>INDEX(Jogos[[#This Row],[2]],1.8)</f>
        <v>#VALUE!</v>
      </c>
      <c r="L793" s="42" t="e">
        <f>INDEX(Jogos[[#This Row],[3]],1.8)</f>
        <v>#VALUE!</v>
      </c>
      <c r="M793" s="42" t="str">
        <f>IFERROR(INDEX(Matches!$W:$W,MATCH(L793,Matches!$B:$B,0)),"-")</f>
        <v>-</v>
      </c>
      <c r="N793" s="42" t="str">
        <f>IFERROR(INDEX(Matches!$X:$X,MATCH(L793,Matches!$B:$B,0)),"-")</f>
        <v>-</v>
      </c>
      <c r="O793" s="42" t="str">
        <f>IFERROR(INDEX(Matches!$Y:$Y,MATCH(L793,Matches!$B:$B,0)),"-")</f>
        <v>-</v>
      </c>
      <c r="P793" s="42">
        <f t="shared" si="25"/>
        <v>0</v>
      </c>
      <c r="Q793" s="55" t="str">
        <f>IFERROR(INDEX('HT(Away) %'!K:K,MATCH(L793,'HT(Away) %'!$A:$A,0)),"-")</f>
        <v>-</v>
      </c>
      <c r="R793" s="55" t="str">
        <f>IFERROR(INDEX('HT(Away) %'!M:M,MATCH(L793,'HT(Away) %'!$A:$A,0)),"-")</f>
        <v>-</v>
      </c>
      <c r="S793" s="82" t="e">
        <f>IF(#REF! = "-", "-",IF(#REF! &gt;#REF!, "Casa Vence", IF(#REF! &lt;#REF!, "Fora Vence", "Jogo Parelho")))</f>
        <v>#REF!</v>
      </c>
      <c r="T793" s="82"/>
      <c r="U793" s="82"/>
      <c r="V793" s="82"/>
    </row>
    <row r="794" spans="3:22" ht="16.5" thickTop="1" thickBot="1" x14ac:dyDescent="0.3">
      <c r="C794" s="42" t="str">
        <f>IFERROR(INDEX(Jogos!A:A,MATCH(J794,Jogos!$J:$J,0)),"-")</f>
        <v>-</v>
      </c>
      <c r="D794" s="55" t="str">
        <f>IFERROR(INDEX('HT(Home) %'!M:M,MATCH(J794,'HT(Home) %'!$A:$A,0)),"-")</f>
        <v>-</v>
      </c>
      <c r="E794" s="55" t="str">
        <f>IFERROR(INDEX('HT(Home) %'!K:K,MATCH(J794,'HT(Home) %'!$A:$A,0)),"-")</f>
        <v>-</v>
      </c>
      <c r="F794" s="42">
        <f t="shared" si="24"/>
        <v>0</v>
      </c>
      <c r="G794" s="42" t="str">
        <f>IFERROR(INDEX(Matches!$N:$N,MATCH(J794,Matches!$B:$B,0)),"-")</f>
        <v>-</v>
      </c>
      <c r="H794" s="42" t="str">
        <f>IFERROR(INDEX(Matches!$O:$O,MATCH(J794,Matches!$B:$B,0)),"-")</f>
        <v>-</v>
      </c>
      <c r="I794" s="42" t="str">
        <f>IFERROR(INDEX(Matches!$P:$P,MATCH(J794,Matches!$B:$B,0)),"-")</f>
        <v>-</v>
      </c>
      <c r="J794" s="42" t="e">
        <f>INDEX(Jogos[[#This Row],[Column1]],1.8)</f>
        <v>#VALUE!</v>
      </c>
      <c r="K794" s="61" t="e">
        <f>INDEX(Jogos[[#This Row],[2]],1.8)</f>
        <v>#VALUE!</v>
      </c>
      <c r="L794" s="42" t="e">
        <f>INDEX(Jogos[[#This Row],[3]],1.8)</f>
        <v>#VALUE!</v>
      </c>
      <c r="M794" s="42" t="str">
        <f>IFERROR(INDEX(Matches!$W:$W,MATCH(L794,Matches!$B:$B,0)),"-")</f>
        <v>-</v>
      </c>
      <c r="N794" s="42" t="str">
        <f>IFERROR(INDEX(Matches!$X:$X,MATCH(L794,Matches!$B:$B,0)),"-")</f>
        <v>-</v>
      </c>
      <c r="O794" s="42" t="str">
        <f>IFERROR(INDEX(Matches!$Y:$Y,MATCH(L794,Matches!$B:$B,0)),"-")</f>
        <v>-</v>
      </c>
      <c r="P794" s="42">
        <f t="shared" si="25"/>
        <v>0</v>
      </c>
      <c r="Q794" s="55" t="str">
        <f>IFERROR(INDEX('HT(Away) %'!K:K,MATCH(L794,'HT(Away) %'!$A:$A,0)),"-")</f>
        <v>-</v>
      </c>
      <c r="R794" s="55" t="str">
        <f>IFERROR(INDEX('HT(Away) %'!M:M,MATCH(L794,'HT(Away) %'!$A:$A,0)),"-")</f>
        <v>-</v>
      </c>
      <c r="S794" s="82" t="e">
        <f>IF(#REF! = "-", "-",IF(#REF! &gt;#REF!, "Casa Vence", IF(#REF! &lt;#REF!, "Fora Vence", "Jogo Parelho")))</f>
        <v>#REF!</v>
      </c>
      <c r="T794" s="82"/>
      <c r="U794" s="82"/>
      <c r="V794" s="82"/>
    </row>
    <row r="795" spans="3:22" ht="16.5" thickTop="1" thickBot="1" x14ac:dyDescent="0.3">
      <c r="C795" s="42" t="str">
        <f>IFERROR(INDEX(Jogos!A:A,MATCH(J795,Jogos!$J:$J,0)),"-")</f>
        <v>-</v>
      </c>
      <c r="D795" s="55" t="str">
        <f>IFERROR(INDEX('HT(Home) %'!M:M,MATCH(J795,'HT(Home) %'!$A:$A,0)),"-")</f>
        <v>-</v>
      </c>
      <c r="E795" s="55" t="str">
        <f>IFERROR(INDEX('HT(Home) %'!K:K,MATCH(J795,'HT(Home) %'!$A:$A,0)),"-")</f>
        <v>-</v>
      </c>
      <c r="F795" s="42">
        <f t="shared" si="24"/>
        <v>0</v>
      </c>
      <c r="G795" s="42" t="str">
        <f>IFERROR(INDEX(Matches!$N:$N,MATCH(J795,Matches!$B:$B,0)),"-")</f>
        <v>-</v>
      </c>
      <c r="H795" s="42" t="str">
        <f>IFERROR(INDEX(Matches!$O:$O,MATCH(J795,Matches!$B:$B,0)),"-")</f>
        <v>-</v>
      </c>
      <c r="I795" s="42" t="str">
        <f>IFERROR(INDEX(Matches!$P:$P,MATCH(J795,Matches!$B:$B,0)),"-")</f>
        <v>-</v>
      </c>
      <c r="J795" s="42" t="e">
        <f>INDEX(Jogos[[#This Row],[Column1]],1.8)</f>
        <v>#VALUE!</v>
      </c>
      <c r="K795" s="61" t="e">
        <f>INDEX(Jogos[[#This Row],[2]],1.8)</f>
        <v>#VALUE!</v>
      </c>
      <c r="L795" s="42" t="e">
        <f>INDEX(Jogos[[#This Row],[3]],1.8)</f>
        <v>#VALUE!</v>
      </c>
      <c r="M795" s="42" t="str">
        <f>IFERROR(INDEX(Matches!$W:$W,MATCH(L795,Matches!$B:$B,0)),"-")</f>
        <v>-</v>
      </c>
      <c r="N795" s="42" t="str">
        <f>IFERROR(INDEX(Matches!$X:$X,MATCH(L795,Matches!$B:$B,0)),"-")</f>
        <v>-</v>
      </c>
      <c r="O795" s="42" t="str">
        <f>IFERROR(INDEX(Matches!$Y:$Y,MATCH(L795,Matches!$B:$B,0)),"-")</f>
        <v>-</v>
      </c>
      <c r="P795" s="42">
        <f t="shared" si="25"/>
        <v>0</v>
      </c>
      <c r="Q795" s="55" t="str">
        <f>IFERROR(INDEX('HT(Away) %'!K:K,MATCH(L795,'HT(Away) %'!$A:$A,0)),"-")</f>
        <v>-</v>
      </c>
      <c r="R795" s="55" t="str">
        <f>IFERROR(INDEX('HT(Away) %'!M:M,MATCH(L795,'HT(Away) %'!$A:$A,0)),"-")</f>
        <v>-</v>
      </c>
      <c r="S795" s="82" t="e">
        <f>IF(#REF! = "-", "-",IF(#REF! &gt;#REF!, "Casa Vence", IF(#REF! &lt;#REF!, "Fora Vence", "Jogo Parelho")))</f>
        <v>#REF!</v>
      </c>
      <c r="T795" s="82"/>
      <c r="U795" s="82"/>
      <c r="V795" s="82"/>
    </row>
    <row r="796" spans="3:22" ht="16.5" thickTop="1" thickBot="1" x14ac:dyDescent="0.3">
      <c r="C796" s="42" t="str">
        <f>IFERROR(INDEX(Jogos!A:A,MATCH(J796,Jogos!$J:$J,0)),"-")</f>
        <v>-</v>
      </c>
      <c r="D796" s="55" t="str">
        <f>IFERROR(INDEX('HT(Home) %'!M:M,MATCH(J796,'HT(Home) %'!$A:$A,0)),"-")</f>
        <v>-</v>
      </c>
      <c r="E796" s="55" t="str">
        <f>IFERROR(INDEX('HT(Home) %'!K:K,MATCH(J796,'HT(Home) %'!$A:$A,0)),"-")</f>
        <v>-</v>
      </c>
      <c r="F796" s="42">
        <f t="shared" si="24"/>
        <v>0</v>
      </c>
      <c r="G796" s="42" t="str">
        <f>IFERROR(INDEX(Matches!$N:$N,MATCH(J796,Matches!$B:$B,0)),"-")</f>
        <v>-</v>
      </c>
      <c r="H796" s="42" t="str">
        <f>IFERROR(INDEX(Matches!$O:$O,MATCH(J796,Matches!$B:$B,0)),"-")</f>
        <v>-</v>
      </c>
      <c r="I796" s="42" t="str">
        <f>IFERROR(INDEX(Matches!$P:$P,MATCH(J796,Matches!$B:$B,0)),"-")</f>
        <v>-</v>
      </c>
      <c r="J796" s="42" t="e">
        <f>INDEX(Jogos[[#This Row],[Column1]],1.8)</f>
        <v>#VALUE!</v>
      </c>
      <c r="K796" s="61" t="e">
        <f>INDEX(Jogos[[#This Row],[2]],1.8)</f>
        <v>#VALUE!</v>
      </c>
      <c r="L796" s="42" t="e">
        <f>INDEX(Jogos[[#This Row],[3]],1.8)</f>
        <v>#VALUE!</v>
      </c>
      <c r="M796" s="42" t="str">
        <f>IFERROR(INDEX(Matches!$W:$W,MATCH(L796,Matches!$B:$B,0)),"-")</f>
        <v>-</v>
      </c>
      <c r="N796" s="42" t="str">
        <f>IFERROR(INDEX(Matches!$X:$X,MATCH(L796,Matches!$B:$B,0)),"-")</f>
        <v>-</v>
      </c>
      <c r="O796" s="42" t="str">
        <f>IFERROR(INDEX(Matches!$Y:$Y,MATCH(L796,Matches!$B:$B,0)),"-")</f>
        <v>-</v>
      </c>
      <c r="P796" s="42">
        <f t="shared" si="25"/>
        <v>0</v>
      </c>
      <c r="Q796" s="55" t="str">
        <f>IFERROR(INDEX('HT(Away) %'!K:K,MATCH(L796,'HT(Away) %'!$A:$A,0)),"-")</f>
        <v>-</v>
      </c>
      <c r="R796" s="55" t="str">
        <f>IFERROR(INDEX('HT(Away) %'!M:M,MATCH(L796,'HT(Away) %'!$A:$A,0)),"-")</f>
        <v>-</v>
      </c>
      <c r="S796" s="82" t="e">
        <f>IF(#REF! = "-", "-",IF(#REF! &gt;#REF!, "Casa Vence", IF(#REF! &lt;#REF!, "Fora Vence", "Jogo Parelho")))</f>
        <v>#REF!</v>
      </c>
      <c r="T796" s="82"/>
      <c r="U796" s="82"/>
      <c r="V796" s="82"/>
    </row>
    <row r="797" spans="3:22" ht="16.5" thickTop="1" thickBot="1" x14ac:dyDescent="0.3">
      <c r="C797" s="42" t="str">
        <f>IFERROR(INDEX(Jogos!A:A,MATCH(J797,Jogos!$J:$J,0)),"-")</f>
        <v>-</v>
      </c>
      <c r="D797" s="55" t="str">
        <f>IFERROR(INDEX('HT(Home) %'!M:M,MATCH(J797,'HT(Home) %'!$A:$A,0)),"-")</f>
        <v>-</v>
      </c>
      <c r="E797" s="55" t="str">
        <f>IFERROR(INDEX('HT(Home) %'!K:K,MATCH(J797,'HT(Home) %'!$A:$A,0)),"-")</f>
        <v>-</v>
      </c>
      <c r="F797" s="42">
        <f t="shared" si="24"/>
        <v>0</v>
      </c>
      <c r="G797" s="42" t="str">
        <f>IFERROR(INDEX(Matches!$N:$N,MATCH(J797,Matches!$B:$B,0)),"-")</f>
        <v>-</v>
      </c>
      <c r="H797" s="42" t="str">
        <f>IFERROR(INDEX(Matches!$O:$O,MATCH(J797,Matches!$B:$B,0)),"-")</f>
        <v>-</v>
      </c>
      <c r="I797" s="42" t="str">
        <f>IFERROR(INDEX(Matches!$P:$P,MATCH(J797,Matches!$B:$B,0)),"-")</f>
        <v>-</v>
      </c>
      <c r="J797" s="42" t="e">
        <f>INDEX(Jogos[[#This Row],[Column1]],1.8)</f>
        <v>#VALUE!</v>
      </c>
      <c r="K797" s="61" t="e">
        <f>INDEX(Jogos[[#This Row],[2]],1.8)</f>
        <v>#VALUE!</v>
      </c>
      <c r="L797" s="42" t="e">
        <f>INDEX(Jogos[[#This Row],[3]],1.8)</f>
        <v>#VALUE!</v>
      </c>
      <c r="M797" s="42" t="str">
        <f>IFERROR(INDEX(Matches!$W:$W,MATCH(L797,Matches!$B:$B,0)),"-")</f>
        <v>-</v>
      </c>
      <c r="N797" s="42" t="str">
        <f>IFERROR(INDEX(Matches!$X:$X,MATCH(L797,Matches!$B:$B,0)),"-")</f>
        <v>-</v>
      </c>
      <c r="O797" s="42" t="str">
        <f>IFERROR(INDEX(Matches!$Y:$Y,MATCH(L797,Matches!$B:$B,0)),"-")</f>
        <v>-</v>
      </c>
      <c r="P797" s="42">
        <f t="shared" si="25"/>
        <v>0</v>
      </c>
      <c r="Q797" s="55" t="str">
        <f>IFERROR(INDEX('HT(Away) %'!K:K,MATCH(L797,'HT(Away) %'!$A:$A,0)),"-")</f>
        <v>-</v>
      </c>
      <c r="R797" s="55" t="str">
        <f>IFERROR(INDEX('HT(Away) %'!M:M,MATCH(L797,'HT(Away) %'!$A:$A,0)),"-")</f>
        <v>-</v>
      </c>
      <c r="S797" s="82" t="e">
        <f>IF(#REF! = "-", "-",IF(#REF! &gt;#REF!, "Casa Vence", IF(#REF! &lt;#REF!, "Fora Vence", "Jogo Parelho")))</f>
        <v>#REF!</v>
      </c>
      <c r="T797" s="82"/>
      <c r="U797" s="82"/>
      <c r="V797" s="82"/>
    </row>
    <row r="798" spans="3:22" ht="16.5" thickTop="1" thickBot="1" x14ac:dyDescent="0.3">
      <c r="C798" s="42" t="str">
        <f>IFERROR(INDEX(Jogos!A:A,MATCH(J798,Jogos!$J:$J,0)),"-")</f>
        <v>-</v>
      </c>
      <c r="D798" s="55" t="str">
        <f>IFERROR(INDEX('HT(Home) %'!M:M,MATCH(J798,'HT(Home) %'!$A:$A,0)),"-")</f>
        <v>-</v>
      </c>
      <c r="E798" s="55" t="str">
        <f>IFERROR(INDEX('HT(Home) %'!K:K,MATCH(J798,'HT(Home) %'!$A:$A,0)),"-")</f>
        <v>-</v>
      </c>
      <c r="F798" s="42">
        <f t="shared" si="24"/>
        <v>0</v>
      </c>
      <c r="G798" s="42" t="str">
        <f>IFERROR(INDEX(Matches!$N:$N,MATCH(J798,Matches!$B:$B,0)),"-")</f>
        <v>-</v>
      </c>
      <c r="H798" s="42" t="str">
        <f>IFERROR(INDEX(Matches!$O:$O,MATCH(J798,Matches!$B:$B,0)),"-")</f>
        <v>-</v>
      </c>
      <c r="I798" s="42" t="str">
        <f>IFERROR(INDEX(Matches!$P:$P,MATCH(J798,Matches!$B:$B,0)),"-")</f>
        <v>-</v>
      </c>
      <c r="J798" s="42" t="e">
        <f>INDEX(Jogos[[#This Row],[Column1]],1.8)</f>
        <v>#VALUE!</v>
      </c>
      <c r="K798" s="61" t="e">
        <f>INDEX(Jogos[[#This Row],[2]],1.8)</f>
        <v>#VALUE!</v>
      </c>
      <c r="L798" s="42" t="e">
        <f>INDEX(Jogos[[#This Row],[3]],1.8)</f>
        <v>#VALUE!</v>
      </c>
      <c r="M798" s="42" t="str">
        <f>IFERROR(INDEX(Matches!$W:$W,MATCH(L798,Matches!$B:$B,0)),"-")</f>
        <v>-</v>
      </c>
      <c r="N798" s="42" t="str">
        <f>IFERROR(INDEX(Matches!$X:$X,MATCH(L798,Matches!$B:$B,0)),"-")</f>
        <v>-</v>
      </c>
      <c r="O798" s="42" t="str">
        <f>IFERROR(INDEX(Matches!$Y:$Y,MATCH(L798,Matches!$B:$B,0)),"-")</f>
        <v>-</v>
      </c>
      <c r="P798" s="42">
        <f t="shared" si="25"/>
        <v>0</v>
      </c>
      <c r="Q798" s="55" t="str">
        <f>IFERROR(INDEX('HT(Away) %'!K:K,MATCH(L798,'HT(Away) %'!$A:$A,0)),"-")</f>
        <v>-</v>
      </c>
      <c r="R798" s="55" t="str">
        <f>IFERROR(INDEX('HT(Away) %'!M:M,MATCH(L798,'HT(Away) %'!$A:$A,0)),"-")</f>
        <v>-</v>
      </c>
      <c r="S798" s="82" t="e">
        <f>IF(#REF! = "-", "-",IF(#REF! &gt;#REF!, "Casa Vence", IF(#REF! &lt;#REF!, "Fora Vence", "Jogo Parelho")))</f>
        <v>#REF!</v>
      </c>
      <c r="T798" s="82"/>
      <c r="U798" s="82"/>
      <c r="V798" s="82"/>
    </row>
    <row r="799" spans="3:22" ht="16.5" thickTop="1" thickBot="1" x14ac:dyDescent="0.3">
      <c r="C799" s="42" t="str">
        <f>IFERROR(INDEX(Jogos!A:A,MATCH(J799,Jogos!$J:$J,0)),"-")</f>
        <v>-</v>
      </c>
      <c r="D799" s="55" t="str">
        <f>IFERROR(INDEX('HT(Home) %'!M:M,MATCH(J799,'HT(Home) %'!$A:$A,0)),"-")</f>
        <v>-</v>
      </c>
      <c r="E799" s="55" t="str">
        <f>IFERROR(INDEX('HT(Home) %'!K:K,MATCH(J799,'HT(Home) %'!$A:$A,0)),"-")</f>
        <v>-</v>
      </c>
      <c r="F799" s="42">
        <f t="shared" si="24"/>
        <v>0</v>
      </c>
      <c r="G799" s="42" t="str">
        <f>IFERROR(INDEX(Matches!$N:$N,MATCH(J799,Matches!$B:$B,0)),"-")</f>
        <v>-</v>
      </c>
      <c r="H799" s="42" t="str">
        <f>IFERROR(INDEX(Matches!$O:$O,MATCH(J799,Matches!$B:$B,0)),"-")</f>
        <v>-</v>
      </c>
      <c r="I799" s="42" t="str">
        <f>IFERROR(INDEX(Matches!$P:$P,MATCH(J799,Matches!$B:$B,0)),"-")</f>
        <v>-</v>
      </c>
      <c r="J799" s="42" t="e">
        <f>INDEX(Jogos[[#This Row],[Column1]],1.8)</f>
        <v>#VALUE!</v>
      </c>
      <c r="K799" s="61" t="e">
        <f>INDEX(Jogos[[#This Row],[2]],1.8)</f>
        <v>#VALUE!</v>
      </c>
      <c r="L799" s="42" t="e">
        <f>INDEX(Jogos[[#This Row],[3]],1.8)</f>
        <v>#VALUE!</v>
      </c>
      <c r="M799" s="42" t="str">
        <f>IFERROR(INDEX(Matches!$W:$W,MATCH(L799,Matches!$B:$B,0)),"-")</f>
        <v>-</v>
      </c>
      <c r="N799" s="42" t="str">
        <f>IFERROR(INDEX(Matches!$X:$X,MATCH(L799,Matches!$B:$B,0)),"-")</f>
        <v>-</v>
      </c>
      <c r="O799" s="42" t="str">
        <f>IFERROR(INDEX(Matches!$Y:$Y,MATCH(L799,Matches!$B:$B,0)),"-")</f>
        <v>-</v>
      </c>
      <c r="P799" s="42">
        <f t="shared" si="25"/>
        <v>0</v>
      </c>
      <c r="Q799" s="55" t="str">
        <f>IFERROR(INDEX('HT(Away) %'!K:K,MATCH(L799,'HT(Away) %'!$A:$A,0)),"-")</f>
        <v>-</v>
      </c>
      <c r="R799" s="55" t="str">
        <f>IFERROR(INDEX('HT(Away) %'!M:M,MATCH(L799,'HT(Away) %'!$A:$A,0)),"-")</f>
        <v>-</v>
      </c>
      <c r="S799" s="82" t="e">
        <f>IF(#REF! = "-", "-",IF(#REF! &gt;#REF!, "Casa Vence", IF(#REF! &lt;#REF!, "Fora Vence", "Jogo Parelho")))</f>
        <v>#REF!</v>
      </c>
      <c r="T799" s="82"/>
      <c r="U799" s="82"/>
      <c r="V799" s="82"/>
    </row>
    <row r="800" spans="3:22" ht="16.5" thickTop="1" thickBot="1" x14ac:dyDescent="0.3">
      <c r="C800" s="42" t="str">
        <f>IFERROR(INDEX(Jogos!A:A,MATCH(J800,Jogos!$J:$J,0)),"-")</f>
        <v>-</v>
      </c>
      <c r="D800" s="55" t="str">
        <f>IFERROR(INDEX('HT(Home) %'!M:M,MATCH(J800,'HT(Home) %'!$A:$A,0)),"-")</f>
        <v>-</v>
      </c>
      <c r="E800" s="55" t="str">
        <f>IFERROR(INDEX('HT(Home) %'!K:K,MATCH(J800,'HT(Home) %'!$A:$A,0)),"-")</f>
        <v>-</v>
      </c>
      <c r="F800" s="42">
        <f t="shared" si="24"/>
        <v>0</v>
      </c>
      <c r="G800" s="42" t="str">
        <f>IFERROR(INDEX(Matches!$N:$N,MATCH(J800,Matches!$B:$B,0)),"-")</f>
        <v>-</v>
      </c>
      <c r="H800" s="42" t="str">
        <f>IFERROR(INDEX(Matches!$O:$O,MATCH(J800,Matches!$B:$B,0)),"-")</f>
        <v>-</v>
      </c>
      <c r="I800" s="42" t="str">
        <f>IFERROR(INDEX(Matches!$P:$P,MATCH(J800,Matches!$B:$B,0)),"-")</f>
        <v>-</v>
      </c>
      <c r="J800" s="42" t="e">
        <f>INDEX(Jogos[[#This Row],[Column1]],1.8)</f>
        <v>#VALUE!</v>
      </c>
      <c r="K800" s="61" t="e">
        <f>INDEX(Jogos[[#This Row],[2]],1.8)</f>
        <v>#VALUE!</v>
      </c>
      <c r="L800" s="42" t="e">
        <f>INDEX(Jogos[[#This Row],[3]],1.8)</f>
        <v>#VALUE!</v>
      </c>
      <c r="M800" s="42" t="str">
        <f>IFERROR(INDEX(Matches!$W:$W,MATCH(L800,Matches!$B:$B,0)),"-")</f>
        <v>-</v>
      </c>
      <c r="N800" s="42" t="str">
        <f>IFERROR(INDEX(Matches!$X:$X,MATCH(L800,Matches!$B:$B,0)),"-")</f>
        <v>-</v>
      </c>
      <c r="O800" s="42" t="str">
        <f>IFERROR(INDEX(Matches!$Y:$Y,MATCH(L800,Matches!$B:$B,0)),"-")</f>
        <v>-</v>
      </c>
      <c r="P800" s="42">
        <f t="shared" si="25"/>
        <v>0</v>
      </c>
      <c r="Q800" s="55" t="str">
        <f>IFERROR(INDEX('HT(Away) %'!K:K,MATCH(L800,'HT(Away) %'!$A:$A,0)),"-")</f>
        <v>-</v>
      </c>
      <c r="R800" s="55" t="str">
        <f>IFERROR(INDEX('HT(Away) %'!M:M,MATCH(L800,'HT(Away) %'!$A:$A,0)),"-")</f>
        <v>-</v>
      </c>
      <c r="S800" s="82" t="e">
        <f>IF(#REF! = "-", "-",IF(#REF! &gt;#REF!, "Casa Vence", IF(#REF! &lt;#REF!, "Fora Vence", "Jogo Parelho")))</f>
        <v>#REF!</v>
      </c>
      <c r="T800" s="82"/>
      <c r="U800" s="82"/>
      <c r="V800" s="82"/>
    </row>
    <row r="801" spans="3:22" ht="16.5" thickTop="1" thickBot="1" x14ac:dyDescent="0.3">
      <c r="C801" s="42" t="str">
        <f>IFERROR(INDEX(Jogos!A:A,MATCH(J801,Jogos!$J:$J,0)),"-")</f>
        <v>-</v>
      </c>
      <c r="D801" s="55" t="str">
        <f>IFERROR(INDEX('HT(Home) %'!M:M,MATCH(J801,'HT(Home) %'!$A:$A,0)),"-")</f>
        <v>-</v>
      </c>
      <c r="E801" s="55" t="str">
        <f>IFERROR(INDEX('HT(Home) %'!K:K,MATCH(J801,'HT(Home) %'!$A:$A,0)),"-")</f>
        <v>-</v>
      </c>
      <c r="F801" s="42">
        <f t="shared" si="24"/>
        <v>0</v>
      </c>
      <c r="G801" s="42" t="str">
        <f>IFERROR(INDEX(Matches!$N:$N,MATCH(J801,Matches!$B:$B,0)),"-")</f>
        <v>-</v>
      </c>
      <c r="H801" s="42" t="str">
        <f>IFERROR(INDEX(Matches!$O:$O,MATCH(J801,Matches!$B:$B,0)),"-")</f>
        <v>-</v>
      </c>
      <c r="I801" s="42" t="str">
        <f>IFERROR(INDEX(Matches!$P:$P,MATCH(J801,Matches!$B:$B,0)),"-")</f>
        <v>-</v>
      </c>
      <c r="J801" s="42" t="e">
        <f>INDEX(Jogos[[#This Row],[Column1]],1.8)</f>
        <v>#VALUE!</v>
      </c>
      <c r="K801" s="61" t="e">
        <f>INDEX(Jogos[[#This Row],[2]],1.8)</f>
        <v>#VALUE!</v>
      </c>
      <c r="L801" s="42" t="e">
        <f>INDEX(Jogos[[#This Row],[3]],1.8)</f>
        <v>#VALUE!</v>
      </c>
      <c r="M801" s="42" t="str">
        <f>IFERROR(INDEX(Matches!$W:$W,MATCH(L801,Matches!$B:$B,0)),"-")</f>
        <v>-</v>
      </c>
      <c r="N801" s="42" t="str">
        <f>IFERROR(INDEX(Matches!$X:$X,MATCH(L801,Matches!$B:$B,0)),"-")</f>
        <v>-</v>
      </c>
      <c r="O801" s="42" t="str">
        <f>IFERROR(INDEX(Matches!$Y:$Y,MATCH(L801,Matches!$B:$B,0)),"-")</f>
        <v>-</v>
      </c>
      <c r="P801" s="42">
        <f t="shared" si="25"/>
        <v>0</v>
      </c>
      <c r="Q801" s="55" t="str">
        <f>IFERROR(INDEX('HT(Away) %'!K:K,MATCH(L801,'HT(Away) %'!$A:$A,0)),"-")</f>
        <v>-</v>
      </c>
      <c r="R801" s="55" t="str">
        <f>IFERROR(INDEX('HT(Away) %'!M:M,MATCH(L801,'HT(Away) %'!$A:$A,0)),"-")</f>
        <v>-</v>
      </c>
      <c r="S801" s="82" t="e">
        <f>IF(#REF! = "-", "-",IF(#REF! &gt;#REF!, "Casa Vence", IF(#REF! &lt;#REF!, "Fora Vence", "Jogo Parelho")))</f>
        <v>#REF!</v>
      </c>
      <c r="T801" s="82"/>
      <c r="U801" s="82"/>
      <c r="V801" s="82"/>
    </row>
    <row r="802" spans="3:22" ht="16.5" thickTop="1" thickBot="1" x14ac:dyDescent="0.3">
      <c r="C802" s="42" t="str">
        <f>IFERROR(INDEX(Jogos!A:A,MATCH(J802,Jogos!$J:$J,0)),"-")</f>
        <v>-</v>
      </c>
      <c r="D802" s="55" t="str">
        <f>IFERROR(INDEX('HT(Home) %'!M:M,MATCH(J802,'HT(Home) %'!$A:$A,0)),"-")</f>
        <v>-</v>
      </c>
      <c r="E802" s="55" t="str">
        <f>IFERROR(INDEX('HT(Home) %'!K:K,MATCH(J802,'HT(Home) %'!$A:$A,0)),"-")</f>
        <v>-</v>
      </c>
      <c r="F802" s="42">
        <f t="shared" si="24"/>
        <v>0</v>
      </c>
      <c r="G802" s="42" t="str">
        <f>IFERROR(INDEX(Matches!$N:$N,MATCH(J802,Matches!$B:$B,0)),"-")</f>
        <v>-</v>
      </c>
      <c r="H802" s="42" t="str">
        <f>IFERROR(INDEX(Matches!$O:$O,MATCH(J802,Matches!$B:$B,0)),"-")</f>
        <v>-</v>
      </c>
      <c r="I802" s="42" t="str">
        <f>IFERROR(INDEX(Matches!$P:$P,MATCH(J802,Matches!$B:$B,0)),"-")</f>
        <v>-</v>
      </c>
      <c r="J802" s="42" t="e">
        <f>INDEX(Jogos[[#This Row],[Column1]],1.8)</f>
        <v>#VALUE!</v>
      </c>
      <c r="K802" s="61" t="e">
        <f>INDEX(Jogos[[#This Row],[2]],1.8)</f>
        <v>#VALUE!</v>
      </c>
      <c r="L802" s="42" t="e">
        <f>INDEX(Jogos[[#This Row],[3]],1.8)</f>
        <v>#VALUE!</v>
      </c>
      <c r="M802" s="42" t="str">
        <f>IFERROR(INDEX(Matches!$W:$W,MATCH(L802,Matches!$B:$B,0)),"-")</f>
        <v>-</v>
      </c>
      <c r="N802" s="42" t="str">
        <f>IFERROR(INDEX(Matches!$X:$X,MATCH(L802,Matches!$B:$B,0)),"-")</f>
        <v>-</v>
      </c>
      <c r="O802" s="42" t="str">
        <f>IFERROR(INDEX(Matches!$Y:$Y,MATCH(L802,Matches!$B:$B,0)),"-")</f>
        <v>-</v>
      </c>
      <c r="P802" s="42">
        <f t="shared" si="25"/>
        <v>0</v>
      </c>
      <c r="Q802" s="55" t="str">
        <f>IFERROR(INDEX('HT(Away) %'!K:K,MATCH(L802,'HT(Away) %'!$A:$A,0)),"-")</f>
        <v>-</v>
      </c>
      <c r="R802" s="55" t="str">
        <f>IFERROR(INDEX('HT(Away) %'!M:M,MATCH(L802,'HT(Away) %'!$A:$A,0)),"-")</f>
        <v>-</v>
      </c>
      <c r="S802" s="82" t="e">
        <f>IF(#REF! = "-", "-",IF(#REF! &gt;#REF!, "Casa Vence", IF(#REF! &lt;#REF!, "Fora Vence", "Jogo Parelho")))</f>
        <v>#REF!</v>
      </c>
      <c r="T802" s="82"/>
      <c r="U802" s="82"/>
      <c r="V802" s="82"/>
    </row>
    <row r="803" spans="3:22" ht="16.5" thickTop="1" thickBot="1" x14ac:dyDescent="0.3">
      <c r="C803" s="42" t="str">
        <f>IFERROR(INDEX(Jogos!A:A,MATCH(J803,Jogos!$J:$J,0)),"-")</f>
        <v>-</v>
      </c>
      <c r="D803" s="55" t="str">
        <f>IFERROR(INDEX('HT(Home) %'!M:M,MATCH(J803,'HT(Home) %'!$A:$A,0)),"-")</f>
        <v>-</v>
      </c>
      <c r="E803" s="55" t="str">
        <f>IFERROR(INDEX('HT(Home) %'!K:K,MATCH(J803,'HT(Home) %'!$A:$A,0)),"-")</f>
        <v>-</v>
      </c>
      <c r="F803" s="42">
        <f t="shared" si="24"/>
        <v>0</v>
      </c>
      <c r="G803" s="42" t="str">
        <f>IFERROR(INDEX(Matches!$N:$N,MATCH(J803,Matches!$B:$B,0)),"-")</f>
        <v>-</v>
      </c>
      <c r="H803" s="42" t="str">
        <f>IFERROR(INDEX(Matches!$O:$O,MATCH(J803,Matches!$B:$B,0)),"-")</f>
        <v>-</v>
      </c>
      <c r="I803" s="42" t="str">
        <f>IFERROR(INDEX(Matches!$P:$P,MATCH(J803,Matches!$B:$B,0)),"-")</f>
        <v>-</v>
      </c>
      <c r="J803" s="42" t="e">
        <f>INDEX(Jogos[[#This Row],[Column1]],1.8)</f>
        <v>#VALUE!</v>
      </c>
      <c r="K803" s="61" t="e">
        <f>INDEX(Jogos[[#This Row],[2]],1.8)</f>
        <v>#VALUE!</v>
      </c>
      <c r="L803" s="42" t="e">
        <f>INDEX(Jogos[[#This Row],[3]],1.8)</f>
        <v>#VALUE!</v>
      </c>
      <c r="M803" s="42" t="str">
        <f>IFERROR(INDEX(Matches!$W:$W,MATCH(L803,Matches!$B:$B,0)),"-")</f>
        <v>-</v>
      </c>
      <c r="N803" s="42" t="str">
        <f>IFERROR(INDEX(Matches!$X:$X,MATCH(L803,Matches!$B:$B,0)),"-")</f>
        <v>-</v>
      </c>
      <c r="O803" s="42" t="str">
        <f>IFERROR(INDEX(Matches!$Y:$Y,MATCH(L803,Matches!$B:$B,0)),"-")</f>
        <v>-</v>
      </c>
      <c r="P803" s="42">
        <f t="shared" si="25"/>
        <v>0</v>
      </c>
      <c r="Q803" s="55" t="str">
        <f>IFERROR(INDEX('HT(Away) %'!K:K,MATCH(L803,'HT(Away) %'!$A:$A,0)),"-")</f>
        <v>-</v>
      </c>
      <c r="R803" s="55" t="str">
        <f>IFERROR(INDEX('HT(Away) %'!M:M,MATCH(L803,'HT(Away) %'!$A:$A,0)),"-")</f>
        <v>-</v>
      </c>
      <c r="S803" s="82" t="e">
        <f>IF(#REF! = "-", "-",IF(#REF! &gt;#REF!, "Casa Vence", IF(#REF! &lt;#REF!, "Fora Vence", "Jogo Parelho")))</f>
        <v>#REF!</v>
      </c>
      <c r="T803" s="82"/>
      <c r="U803" s="82"/>
      <c r="V803" s="82"/>
    </row>
    <row r="804" spans="3:22" ht="16.5" thickTop="1" thickBot="1" x14ac:dyDescent="0.3">
      <c r="C804" s="42" t="str">
        <f>IFERROR(INDEX(Jogos!A:A,MATCH(J804,Jogos!$J:$J,0)),"-")</f>
        <v>-</v>
      </c>
      <c r="D804" s="55" t="str">
        <f>IFERROR(INDEX('HT(Home) %'!M:M,MATCH(J804,'HT(Home) %'!$A:$A,0)),"-")</f>
        <v>-</v>
      </c>
      <c r="E804" s="55" t="str">
        <f>IFERROR(INDEX('HT(Home) %'!K:K,MATCH(J804,'HT(Home) %'!$A:$A,0)),"-")</f>
        <v>-</v>
      </c>
      <c r="F804" s="42">
        <f t="shared" si="24"/>
        <v>0</v>
      </c>
      <c r="G804" s="42" t="str">
        <f>IFERROR(INDEX(Matches!$N:$N,MATCH(J804,Matches!$B:$B,0)),"-")</f>
        <v>-</v>
      </c>
      <c r="H804" s="42" t="str">
        <f>IFERROR(INDEX(Matches!$O:$O,MATCH(J804,Matches!$B:$B,0)),"-")</f>
        <v>-</v>
      </c>
      <c r="I804" s="42" t="str">
        <f>IFERROR(INDEX(Matches!$P:$P,MATCH(J804,Matches!$B:$B,0)),"-")</f>
        <v>-</v>
      </c>
      <c r="J804" s="42" t="e">
        <f>INDEX(Jogos[[#This Row],[Column1]],1.8)</f>
        <v>#VALUE!</v>
      </c>
      <c r="K804" s="61" t="e">
        <f>INDEX(Jogos[[#This Row],[2]],1.8)</f>
        <v>#VALUE!</v>
      </c>
      <c r="L804" s="42" t="e">
        <f>INDEX(Jogos[[#This Row],[3]],1.8)</f>
        <v>#VALUE!</v>
      </c>
      <c r="M804" s="42" t="str">
        <f>IFERROR(INDEX(Matches!$W:$W,MATCH(L804,Matches!$B:$B,0)),"-")</f>
        <v>-</v>
      </c>
      <c r="N804" s="42" t="str">
        <f>IFERROR(INDEX(Matches!$X:$X,MATCH(L804,Matches!$B:$B,0)),"-")</f>
        <v>-</v>
      </c>
      <c r="O804" s="42" t="str">
        <f>IFERROR(INDEX(Matches!$Y:$Y,MATCH(L804,Matches!$B:$B,0)),"-")</f>
        <v>-</v>
      </c>
      <c r="P804" s="42">
        <f t="shared" si="25"/>
        <v>0</v>
      </c>
      <c r="Q804" s="55" t="str">
        <f>IFERROR(INDEX('HT(Away) %'!K:K,MATCH(L804,'HT(Away) %'!$A:$A,0)),"-")</f>
        <v>-</v>
      </c>
      <c r="R804" s="55" t="str">
        <f>IFERROR(INDEX('HT(Away) %'!M:M,MATCH(L804,'HT(Away) %'!$A:$A,0)),"-")</f>
        <v>-</v>
      </c>
      <c r="S804" s="82" t="e">
        <f>IF(#REF! = "-", "-",IF(#REF! &gt;#REF!, "Casa Vence", IF(#REF! &lt;#REF!, "Fora Vence", "Jogo Parelho")))</f>
        <v>#REF!</v>
      </c>
      <c r="T804" s="82"/>
      <c r="U804" s="82"/>
      <c r="V804" s="82"/>
    </row>
    <row r="805" spans="3:22" ht="16.5" thickTop="1" thickBot="1" x14ac:dyDescent="0.3">
      <c r="C805" s="42" t="str">
        <f>IFERROR(INDEX(Jogos!A:A,MATCH(J805,Jogos!$J:$J,0)),"-")</f>
        <v>-</v>
      </c>
      <c r="D805" s="55" t="str">
        <f>IFERROR(INDEX('HT(Home) %'!M:M,MATCH(J805,'HT(Home) %'!$A:$A,0)),"-")</f>
        <v>-</v>
      </c>
      <c r="E805" s="55" t="str">
        <f>IFERROR(INDEX('HT(Home) %'!K:K,MATCH(J805,'HT(Home) %'!$A:$A,0)),"-")</f>
        <v>-</v>
      </c>
      <c r="F805" s="42">
        <f t="shared" si="24"/>
        <v>0</v>
      </c>
      <c r="G805" s="42" t="str">
        <f>IFERROR(INDEX(Matches!$N:$N,MATCH(J805,Matches!$B:$B,0)),"-")</f>
        <v>-</v>
      </c>
      <c r="H805" s="42" t="str">
        <f>IFERROR(INDEX(Matches!$O:$O,MATCH(J805,Matches!$B:$B,0)),"-")</f>
        <v>-</v>
      </c>
      <c r="I805" s="42" t="str">
        <f>IFERROR(INDEX(Matches!$P:$P,MATCH(J805,Matches!$B:$B,0)),"-")</f>
        <v>-</v>
      </c>
      <c r="J805" s="42" t="e">
        <f>INDEX(Jogos[[#This Row],[Column1]],1.8)</f>
        <v>#VALUE!</v>
      </c>
      <c r="K805" s="61" t="e">
        <f>INDEX(Jogos[[#This Row],[2]],1.8)</f>
        <v>#VALUE!</v>
      </c>
      <c r="L805" s="42" t="e">
        <f>INDEX(Jogos[[#This Row],[3]],1.8)</f>
        <v>#VALUE!</v>
      </c>
      <c r="M805" s="42" t="str">
        <f>IFERROR(INDEX(Matches!$W:$W,MATCH(L805,Matches!$B:$B,0)),"-")</f>
        <v>-</v>
      </c>
      <c r="N805" s="42" t="str">
        <f>IFERROR(INDEX(Matches!$X:$X,MATCH(L805,Matches!$B:$B,0)),"-")</f>
        <v>-</v>
      </c>
      <c r="O805" s="42" t="str">
        <f>IFERROR(INDEX(Matches!$Y:$Y,MATCH(L805,Matches!$B:$B,0)),"-")</f>
        <v>-</v>
      </c>
      <c r="P805" s="42">
        <f t="shared" si="25"/>
        <v>0</v>
      </c>
      <c r="Q805" s="55" t="str">
        <f>IFERROR(INDEX('HT(Away) %'!K:K,MATCH(L805,'HT(Away) %'!$A:$A,0)),"-")</f>
        <v>-</v>
      </c>
      <c r="R805" s="55" t="str">
        <f>IFERROR(INDEX('HT(Away) %'!M:M,MATCH(L805,'HT(Away) %'!$A:$A,0)),"-")</f>
        <v>-</v>
      </c>
      <c r="S805" s="82" t="e">
        <f>IF(#REF! = "-", "-",IF(#REF! &gt;#REF!, "Casa Vence", IF(#REF! &lt;#REF!, "Fora Vence", "Jogo Parelho")))</f>
        <v>#REF!</v>
      </c>
      <c r="T805" s="82"/>
      <c r="U805" s="82"/>
      <c r="V805" s="82"/>
    </row>
    <row r="806" spans="3:22" ht="16.5" thickTop="1" thickBot="1" x14ac:dyDescent="0.3">
      <c r="C806" s="42" t="str">
        <f>IFERROR(INDEX(Jogos!A:A,MATCH(J806,Jogos!$J:$J,0)),"-")</f>
        <v>-</v>
      </c>
      <c r="D806" s="55" t="str">
        <f>IFERROR(INDEX('HT(Home) %'!M:M,MATCH(J806,'HT(Home) %'!$A:$A,0)),"-")</f>
        <v>-</v>
      </c>
      <c r="E806" s="55" t="str">
        <f>IFERROR(INDEX('HT(Home) %'!K:K,MATCH(J806,'HT(Home) %'!$A:$A,0)),"-")</f>
        <v>-</v>
      </c>
      <c r="F806" s="42">
        <f t="shared" si="24"/>
        <v>0</v>
      </c>
      <c r="G806" s="42" t="str">
        <f>IFERROR(INDEX(Matches!$N:$N,MATCH(J806,Matches!$B:$B,0)),"-")</f>
        <v>-</v>
      </c>
      <c r="H806" s="42" t="str">
        <f>IFERROR(INDEX(Matches!$O:$O,MATCH(J806,Matches!$B:$B,0)),"-")</f>
        <v>-</v>
      </c>
      <c r="I806" s="42" t="str">
        <f>IFERROR(INDEX(Matches!$P:$P,MATCH(J806,Matches!$B:$B,0)),"-")</f>
        <v>-</v>
      </c>
      <c r="J806" s="42" t="e">
        <f>INDEX(Jogos[[#This Row],[Column1]],1.8)</f>
        <v>#VALUE!</v>
      </c>
      <c r="K806" s="61" t="e">
        <f>INDEX(Jogos[[#This Row],[2]],1.8)</f>
        <v>#VALUE!</v>
      </c>
      <c r="L806" s="42" t="e">
        <f>INDEX(Jogos[[#This Row],[3]],1.8)</f>
        <v>#VALUE!</v>
      </c>
      <c r="M806" s="42" t="str">
        <f>IFERROR(INDEX(Matches!$W:$W,MATCH(L806,Matches!$B:$B,0)),"-")</f>
        <v>-</v>
      </c>
      <c r="N806" s="42" t="str">
        <f>IFERROR(INDEX(Matches!$X:$X,MATCH(L806,Matches!$B:$B,0)),"-")</f>
        <v>-</v>
      </c>
      <c r="O806" s="42" t="str">
        <f>IFERROR(INDEX(Matches!$Y:$Y,MATCH(L806,Matches!$B:$B,0)),"-")</f>
        <v>-</v>
      </c>
      <c r="P806" s="42">
        <f t="shared" si="25"/>
        <v>0</v>
      </c>
      <c r="Q806" s="55" t="str">
        <f>IFERROR(INDEX('HT(Away) %'!K:K,MATCH(L806,'HT(Away) %'!$A:$A,0)),"-")</f>
        <v>-</v>
      </c>
      <c r="R806" s="55" t="str">
        <f>IFERROR(INDEX('HT(Away) %'!M:M,MATCH(L806,'HT(Away) %'!$A:$A,0)),"-")</f>
        <v>-</v>
      </c>
      <c r="S806" s="82" t="e">
        <f>IF(#REF! = "-", "-",IF(#REF! &gt;#REF!, "Casa Vence", IF(#REF! &lt;#REF!, "Fora Vence", "Jogo Parelho")))</f>
        <v>#REF!</v>
      </c>
      <c r="T806" s="82"/>
      <c r="U806" s="82"/>
      <c r="V806" s="82"/>
    </row>
    <row r="807" spans="3:22" ht="16.5" thickTop="1" thickBot="1" x14ac:dyDescent="0.3">
      <c r="C807" s="42" t="str">
        <f>IFERROR(INDEX(Jogos!A:A,MATCH(J807,Jogos!$J:$J,0)),"-")</f>
        <v>-</v>
      </c>
      <c r="D807" s="55" t="str">
        <f>IFERROR(INDEX('HT(Home) %'!M:M,MATCH(J807,'HT(Home) %'!$A:$A,0)),"-")</f>
        <v>-</v>
      </c>
      <c r="E807" s="55" t="str">
        <f>IFERROR(INDEX('HT(Home) %'!K:K,MATCH(J807,'HT(Home) %'!$A:$A,0)),"-")</f>
        <v>-</v>
      </c>
      <c r="F807" s="42">
        <f t="shared" si="24"/>
        <v>0</v>
      </c>
      <c r="G807" s="42" t="str">
        <f>IFERROR(INDEX(Matches!$N:$N,MATCH(J807,Matches!$B:$B,0)),"-")</f>
        <v>-</v>
      </c>
      <c r="H807" s="42" t="str">
        <f>IFERROR(INDEX(Matches!$O:$O,MATCH(J807,Matches!$B:$B,0)),"-")</f>
        <v>-</v>
      </c>
      <c r="I807" s="42" t="str">
        <f>IFERROR(INDEX(Matches!$P:$P,MATCH(J807,Matches!$B:$B,0)),"-")</f>
        <v>-</v>
      </c>
      <c r="J807" s="42" t="e">
        <f>INDEX(Jogos[[#This Row],[Column1]],1.8)</f>
        <v>#VALUE!</v>
      </c>
      <c r="K807" s="61" t="e">
        <f>INDEX(Jogos[[#This Row],[2]],1.8)</f>
        <v>#VALUE!</v>
      </c>
      <c r="L807" s="42" t="e">
        <f>INDEX(Jogos[[#This Row],[3]],1.8)</f>
        <v>#VALUE!</v>
      </c>
      <c r="M807" s="42" t="str">
        <f>IFERROR(INDEX(Matches!$W:$W,MATCH(L807,Matches!$B:$B,0)),"-")</f>
        <v>-</v>
      </c>
      <c r="N807" s="42" t="str">
        <f>IFERROR(INDEX(Matches!$X:$X,MATCH(L807,Matches!$B:$B,0)),"-")</f>
        <v>-</v>
      </c>
      <c r="O807" s="42" t="str">
        <f>IFERROR(INDEX(Matches!$Y:$Y,MATCH(L807,Matches!$B:$B,0)),"-")</f>
        <v>-</v>
      </c>
      <c r="P807" s="42">
        <f t="shared" si="25"/>
        <v>0</v>
      </c>
      <c r="Q807" s="55" t="str">
        <f>IFERROR(INDEX('HT(Away) %'!K:K,MATCH(L807,'HT(Away) %'!$A:$A,0)),"-")</f>
        <v>-</v>
      </c>
      <c r="R807" s="55" t="str">
        <f>IFERROR(INDEX('HT(Away) %'!M:M,MATCH(L807,'HT(Away) %'!$A:$A,0)),"-")</f>
        <v>-</v>
      </c>
      <c r="S807" s="82" t="e">
        <f>IF(#REF! = "-", "-",IF(#REF! &gt;#REF!, "Casa Vence", IF(#REF! &lt;#REF!, "Fora Vence", "Jogo Parelho")))</f>
        <v>#REF!</v>
      </c>
      <c r="T807" s="82"/>
      <c r="U807" s="82"/>
      <c r="V807" s="82"/>
    </row>
    <row r="808" spans="3:22" ht="16.5" thickTop="1" thickBot="1" x14ac:dyDescent="0.3">
      <c r="C808" s="42" t="str">
        <f>IFERROR(INDEX(Jogos!A:A,MATCH(J808,Jogos!$J:$J,0)),"-")</f>
        <v>-</v>
      </c>
      <c r="D808" s="55" t="str">
        <f>IFERROR(INDEX('HT(Home) %'!M:M,MATCH(J808,'HT(Home) %'!$A:$A,0)),"-")</f>
        <v>-</v>
      </c>
      <c r="E808" s="55" t="str">
        <f>IFERROR(INDEX('HT(Home) %'!K:K,MATCH(J808,'HT(Home) %'!$A:$A,0)),"-")</f>
        <v>-</v>
      </c>
      <c r="F808" s="42">
        <f t="shared" si="24"/>
        <v>0</v>
      </c>
      <c r="G808" s="42" t="str">
        <f>IFERROR(INDEX(Matches!$N:$N,MATCH(J808,Matches!$B:$B,0)),"-")</f>
        <v>-</v>
      </c>
      <c r="H808" s="42" t="str">
        <f>IFERROR(INDEX(Matches!$O:$O,MATCH(J808,Matches!$B:$B,0)),"-")</f>
        <v>-</v>
      </c>
      <c r="I808" s="42" t="str">
        <f>IFERROR(INDEX(Matches!$P:$P,MATCH(J808,Matches!$B:$B,0)),"-")</f>
        <v>-</v>
      </c>
      <c r="J808" s="42" t="e">
        <f>INDEX(Jogos[[#This Row],[Column1]],1.8)</f>
        <v>#VALUE!</v>
      </c>
      <c r="K808" s="61" t="e">
        <f>INDEX(Jogos[[#This Row],[2]],1.8)</f>
        <v>#VALUE!</v>
      </c>
      <c r="L808" s="42" t="e">
        <f>INDEX(Jogos[[#This Row],[3]],1.8)</f>
        <v>#VALUE!</v>
      </c>
      <c r="M808" s="42" t="str">
        <f>IFERROR(INDEX(Matches!$W:$W,MATCH(L808,Matches!$B:$B,0)),"-")</f>
        <v>-</v>
      </c>
      <c r="N808" s="42" t="str">
        <f>IFERROR(INDEX(Matches!$X:$X,MATCH(L808,Matches!$B:$B,0)),"-")</f>
        <v>-</v>
      </c>
      <c r="O808" s="42" t="str">
        <f>IFERROR(INDEX(Matches!$Y:$Y,MATCH(L808,Matches!$B:$B,0)),"-")</f>
        <v>-</v>
      </c>
      <c r="P808" s="42">
        <f t="shared" si="25"/>
        <v>0</v>
      </c>
      <c r="Q808" s="55" t="str">
        <f>IFERROR(INDEX('HT(Away) %'!K:K,MATCH(L808,'HT(Away) %'!$A:$A,0)),"-")</f>
        <v>-</v>
      </c>
      <c r="R808" s="55" t="str">
        <f>IFERROR(INDEX('HT(Away) %'!M:M,MATCH(L808,'HT(Away) %'!$A:$A,0)),"-")</f>
        <v>-</v>
      </c>
      <c r="S808" s="82" t="e">
        <f>IF(#REF! = "-", "-",IF(#REF! &gt;#REF!, "Casa Vence", IF(#REF! &lt;#REF!, "Fora Vence", "Jogo Parelho")))</f>
        <v>#REF!</v>
      </c>
      <c r="T808" s="82"/>
      <c r="U808" s="82"/>
      <c r="V808" s="82"/>
    </row>
    <row r="809" spans="3:22" ht="16.5" thickTop="1" thickBot="1" x14ac:dyDescent="0.3">
      <c r="C809" s="42" t="str">
        <f>IFERROR(INDEX(Jogos!A:A,MATCH(J809,Jogos!$J:$J,0)),"-")</f>
        <v>-</v>
      </c>
      <c r="D809" s="55" t="str">
        <f>IFERROR(INDEX('HT(Home) %'!M:M,MATCH(J809,'HT(Home) %'!$A:$A,0)),"-")</f>
        <v>-</v>
      </c>
      <c r="E809" s="55" t="str">
        <f>IFERROR(INDEX('HT(Home) %'!K:K,MATCH(J809,'HT(Home) %'!$A:$A,0)),"-")</f>
        <v>-</v>
      </c>
      <c r="F809" s="42">
        <f t="shared" si="24"/>
        <v>0</v>
      </c>
      <c r="G809" s="42" t="str">
        <f>IFERROR(INDEX(Matches!$N:$N,MATCH(J809,Matches!$B:$B,0)),"-")</f>
        <v>-</v>
      </c>
      <c r="H809" s="42" t="str">
        <f>IFERROR(INDEX(Matches!$O:$O,MATCH(J809,Matches!$B:$B,0)),"-")</f>
        <v>-</v>
      </c>
      <c r="I809" s="42" t="str">
        <f>IFERROR(INDEX(Matches!$P:$P,MATCH(J809,Matches!$B:$B,0)),"-")</f>
        <v>-</v>
      </c>
      <c r="J809" s="42" t="e">
        <f>INDEX(Jogos[[#This Row],[Column1]],1.8)</f>
        <v>#VALUE!</v>
      </c>
      <c r="K809" s="61" t="e">
        <f>INDEX(Jogos[[#This Row],[2]],1.8)</f>
        <v>#VALUE!</v>
      </c>
      <c r="L809" s="42" t="e">
        <f>INDEX(Jogos[[#This Row],[3]],1.8)</f>
        <v>#VALUE!</v>
      </c>
      <c r="M809" s="42" t="str">
        <f>IFERROR(INDEX(Matches!$W:$W,MATCH(L809,Matches!$B:$B,0)),"-")</f>
        <v>-</v>
      </c>
      <c r="N809" s="42" t="str">
        <f>IFERROR(INDEX(Matches!$X:$X,MATCH(L809,Matches!$B:$B,0)),"-")</f>
        <v>-</v>
      </c>
      <c r="O809" s="42" t="str">
        <f>IFERROR(INDEX(Matches!$Y:$Y,MATCH(L809,Matches!$B:$B,0)),"-")</f>
        <v>-</v>
      </c>
      <c r="P809" s="42">
        <f t="shared" si="25"/>
        <v>0</v>
      </c>
      <c r="Q809" s="55" t="str">
        <f>IFERROR(INDEX('HT(Away) %'!K:K,MATCH(L809,'HT(Away) %'!$A:$A,0)),"-")</f>
        <v>-</v>
      </c>
      <c r="R809" s="55" t="str">
        <f>IFERROR(INDEX('HT(Away) %'!M:M,MATCH(L809,'HT(Away) %'!$A:$A,0)),"-")</f>
        <v>-</v>
      </c>
      <c r="S809" s="82" t="e">
        <f>IF(#REF! = "-", "-",IF(#REF! &gt;#REF!, "Casa Vence", IF(#REF! &lt;#REF!, "Fora Vence", "Jogo Parelho")))</f>
        <v>#REF!</v>
      </c>
      <c r="T809" s="82"/>
      <c r="U809" s="82"/>
      <c r="V809" s="82"/>
    </row>
    <row r="810" spans="3:22" ht="16.5" thickTop="1" thickBot="1" x14ac:dyDescent="0.3">
      <c r="C810" s="42" t="str">
        <f>IFERROR(INDEX(Jogos!A:A,MATCH(J810,Jogos!$J:$J,0)),"-")</f>
        <v>-</v>
      </c>
      <c r="D810" s="55" t="str">
        <f>IFERROR(INDEX('HT(Home) %'!M:M,MATCH(J810,'HT(Home) %'!$A:$A,0)),"-")</f>
        <v>-</v>
      </c>
      <c r="E810" s="55" t="str">
        <f>IFERROR(INDEX('HT(Home) %'!K:K,MATCH(J810,'HT(Home) %'!$A:$A,0)),"-")</f>
        <v>-</v>
      </c>
      <c r="F810" s="42">
        <f t="shared" si="24"/>
        <v>0</v>
      </c>
      <c r="G810" s="42" t="str">
        <f>IFERROR(INDEX(Matches!$N:$N,MATCH(J810,Matches!$B:$B,0)),"-")</f>
        <v>-</v>
      </c>
      <c r="H810" s="42" t="str">
        <f>IFERROR(INDEX(Matches!$O:$O,MATCH(J810,Matches!$B:$B,0)),"-")</f>
        <v>-</v>
      </c>
      <c r="I810" s="42" t="str">
        <f>IFERROR(INDEX(Matches!$P:$P,MATCH(J810,Matches!$B:$B,0)),"-")</f>
        <v>-</v>
      </c>
      <c r="J810" s="42" t="e">
        <f>INDEX(Jogos[[#This Row],[Column1]],1.8)</f>
        <v>#VALUE!</v>
      </c>
      <c r="K810" s="61" t="e">
        <f>INDEX(Jogos[[#This Row],[2]],1.8)</f>
        <v>#VALUE!</v>
      </c>
      <c r="L810" s="42" t="e">
        <f>INDEX(Jogos[[#This Row],[3]],1.8)</f>
        <v>#VALUE!</v>
      </c>
      <c r="M810" s="42" t="str">
        <f>IFERROR(INDEX(Matches!$W:$W,MATCH(L810,Matches!$B:$B,0)),"-")</f>
        <v>-</v>
      </c>
      <c r="N810" s="42" t="str">
        <f>IFERROR(INDEX(Matches!$X:$X,MATCH(L810,Matches!$B:$B,0)),"-")</f>
        <v>-</v>
      </c>
      <c r="O810" s="42" t="str">
        <f>IFERROR(INDEX(Matches!$Y:$Y,MATCH(L810,Matches!$B:$B,0)),"-")</f>
        <v>-</v>
      </c>
      <c r="P810" s="42">
        <f t="shared" si="25"/>
        <v>0</v>
      </c>
      <c r="Q810" s="55" t="str">
        <f>IFERROR(INDEX('HT(Away) %'!K:K,MATCH(L810,'HT(Away) %'!$A:$A,0)),"-")</f>
        <v>-</v>
      </c>
      <c r="R810" s="55" t="str">
        <f>IFERROR(INDEX('HT(Away) %'!M:M,MATCH(L810,'HT(Away) %'!$A:$A,0)),"-")</f>
        <v>-</v>
      </c>
      <c r="S810" s="82" t="e">
        <f>IF(#REF! = "-", "-",IF(#REF! &gt;#REF!, "Casa Vence", IF(#REF! &lt;#REF!, "Fora Vence", "Jogo Parelho")))</f>
        <v>#REF!</v>
      </c>
      <c r="T810" s="82"/>
      <c r="U810" s="82"/>
      <c r="V810" s="82"/>
    </row>
    <row r="811" spans="3:22" ht="16.5" thickTop="1" thickBot="1" x14ac:dyDescent="0.3">
      <c r="C811" s="42" t="str">
        <f>IFERROR(INDEX(Jogos!A:A,MATCH(J811,Jogos!$J:$J,0)),"-")</f>
        <v>-</v>
      </c>
      <c r="D811" s="55" t="str">
        <f>IFERROR(INDEX('HT(Home) %'!M:M,MATCH(J811,'HT(Home) %'!$A:$A,0)),"-")</f>
        <v>-</v>
      </c>
      <c r="E811" s="55" t="str">
        <f>IFERROR(INDEX('HT(Home) %'!K:K,MATCH(J811,'HT(Home) %'!$A:$A,0)),"-")</f>
        <v>-</v>
      </c>
      <c r="F811" s="42">
        <f t="shared" si="24"/>
        <v>0</v>
      </c>
      <c r="G811" s="42" t="str">
        <f>IFERROR(INDEX(Matches!$N:$N,MATCH(J811,Matches!$B:$B,0)),"-")</f>
        <v>-</v>
      </c>
      <c r="H811" s="42" t="str">
        <f>IFERROR(INDEX(Matches!$O:$O,MATCH(J811,Matches!$B:$B,0)),"-")</f>
        <v>-</v>
      </c>
      <c r="I811" s="42" t="str">
        <f>IFERROR(INDEX(Matches!$P:$P,MATCH(J811,Matches!$B:$B,0)),"-")</f>
        <v>-</v>
      </c>
      <c r="J811" s="42" t="e">
        <f>INDEX(Jogos[[#This Row],[Column1]],1.8)</f>
        <v>#VALUE!</v>
      </c>
      <c r="K811" s="61" t="e">
        <f>INDEX(Jogos[[#This Row],[2]],1.8)</f>
        <v>#VALUE!</v>
      </c>
      <c r="L811" s="42" t="e">
        <f>INDEX(Jogos[[#This Row],[3]],1.8)</f>
        <v>#VALUE!</v>
      </c>
      <c r="M811" s="42" t="str">
        <f>IFERROR(INDEX(Matches!$W:$W,MATCH(L811,Matches!$B:$B,0)),"-")</f>
        <v>-</v>
      </c>
      <c r="N811" s="42" t="str">
        <f>IFERROR(INDEX(Matches!$X:$X,MATCH(L811,Matches!$B:$B,0)),"-")</f>
        <v>-</v>
      </c>
      <c r="O811" s="42" t="str">
        <f>IFERROR(INDEX(Matches!$Y:$Y,MATCH(L811,Matches!$B:$B,0)),"-")</f>
        <v>-</v>
      </c>
      <c r="P811" s="42">
        <f t="shared" si="25"/>
        <v>0</v>
      </c>
      <c r="Q811" s="55" t="str">
        <f>IFERROR(INDEX('HT(Away) %'!K:K,MATCH(L811,'HT(Away) %'!$A:$A,0)),"-")</f>
        <v>-</v>
      </c>
      <c r="R811" s="55" t="str">
        <f>IFERROR(INDEX('HT(Away) %'!M:M,MATCH(L811,'HT(Away) %'!$A:$A,0)),"-")</f>
        <v>-</v>
      </c>
      <c r="S811" s="82" t="e">
        <f>IF(#REF! = "-", "-",IF(#REF! &gt;#REF!, "Casa Vence", IF(#REF! &lt;#REF!, "Fora Vence", "Jogo Parelho")))</f>
        <v>#REF!</v>
      </c>
      <c r="T811" s="82"/>
      <c r="U811" s="82"/>
      <c r="V811" s="82"/>
    </row>
    <row r="812" spans="3:22" ht="16.5" thickTop="1" thickBot="1" x14ac:dyDescent="0.3">
      <c r="C812" s="42" t="str">
        <f>IFERROR(INDEX(Jogos!A:A,MATCH(J812,Jogos!$J:$J,0)),"-")</f>
        <v>-</v>
      </c>
      <c r="D812" s="55" t="str">
        <f>IFERROR(INDEX('HT(Home) %'!M:M,MATCH(J812,'HT(Home) %'!$A:$A,0)),"-")</f>
        <v>-</v>
      </c>
      <c r="E812" s="55" t="str">
        <f>IFERROR(INDEX('HT(Home) %'!K:K,MATCH(J812,'HT(Home) %'!$A:$A,0)),"-")</f>
        <v>-</v>
      </c>
      <c r="F812" s="42">
        <f t="shared" si="24"/>
        <v>0</v>
      </c>
      <c r="G812" s="42" t="str">
        <f>IFERROR(INDEX(Matches!$N:$N,MATCH(J812,Matches!$B:$B,0)),"-")</f>
        <v>-</v>
      </c>
      <c r="H812" s="42" t="str">
        <f>IFERROR(INDEX(Matches!$O:$O,MATCH(J812,Matches!$B:$B,0)),"-")</f>
        <v>-</v>
      </c>
      <c r="I812" s="42" t="str">
        <f>IFERROR(INDEX(Matches!$P:$P,MATCH(J812,Matches!$B:$B,0)),"-")</f>
        <v>-</v>
      </c>
      <c r="J812" s="42" t="e">
        <f>INDEX(Jogos[[#This Row],[Column1]],1.8)</f>
        <v>#VALUE!</v>
      </c>
      <c r="K812" s="61" t="e">
        <f>INDEX(Jogos[[#This Row],[2]],1.8)</f>
        <v>#VALUE!</v>
      </c>
      <c r="L812" s="42" t="e">
        <f>INDEX(Jogos[[#This Row],[3]],1.8)</f>
        <v>#VALUE!</v>
      </c>
      <c r="M812" s="42" t="str">
        <f>IFERROR(INDEX(Matches!$W:$W,MATCH(L812,Matches!$B:$B,0)),"-")</f>
        <v>-</v>
      </c>
      <c r="N812" s="42" t="str">
        <f>IFERROR(INDEX(Matches!$X:$X,MATCH(L812,Matches!$B:$B,0)),"-")</f>
        <v>-</v>
      </c>
      <c r="O812" s="42" t="str">
        <f>IFERROR(INDEX(Matches!$Y:$Y,MATCH(L812,Matches!$B:$B,0)),"-")</f>
        <v>-</v>
      </c>
      <c r="P812" s="42">
        <f t="shared" si="25"/>
        <v>0</v>
      </c>
      <c r="Q812" s="55" t="str">
        <f>IFERROR(INDEX('HT(Away) %'!K:K,MATCH(L812,'HT(Away) %'!$A:$A,0)),"-")</f>
        <v>-</v>
      </c>
      <c r="R812" s="55" t="str">
        <f>IFERROR(INDEX('HT(Away) %'!M:M,MATCH(L812,'HT(Away) %'!$A:$A,0)),"-")</f>
        <v>-</v>
      </c>
      <c r="S812" s="82" t="e">
        <f>IF(#REF! = "-", "-",IF(#REF! &gt;#REF!, "Casa Vence", IF(#REF! &lt;#REF!, "Fora Vence", "Jogo Parelho")))</f>
        <v>#REF!</v>
      </c>
      <c r="T812" s="82"/>
      <c r="U812" s="82"/>
      <c r="V812" s="82"/>
    </row>
    <row r="813" spans="3:22" ht="16.5" thickTop="1" thickBot="1" x14ac:dyDescent="0.3">
      <c r="C813" s="42" t="str">
        <f>IFERROR(INDEX(Jogos!A:A,MATCH(J813,Jogos!$J:$J,0)),"-")</f>
        <v>-</v>
      </c>
      <c r="D813" s="55" t="str">
        <f>IFERROR(INDEX('HT(Home) %'!M:M,MATCH(J813,'HT(Home) %'!$A:$A,0)),"-")</f>
        <v>-</v>
      </c>
      <c r="E813" s="55" t="str">
        <f>IFERROR(INDEX('HT(Home) %'!K:K,MATCH(J813,'HT(Home) %'!$A:$A,0)),"-")</f>
        <v>-</v>
      </c>
      <c r="F813" s="42">
        <f t="shared" si="24"/>
        <v>0</v>
      </c>
      <c r="G813" s="42" t="str">
        <f>IFERROR(INDEX(Matches!$N:$N,MATCH(J813,Matches!$B:$B,0)),"-")</f>
        <v>-</v>
      </c>
      <c r="H813" s="42" t="str">
        <f>IFERROR(INDEX(Matches!$O:$O,MATCH(J813,Matches!$B:$B,0)),"-")</f>
        <v>-</v>
      </c>
      <c r="I813" s="42" t="str">
        <f>IFERROR(INDEX(Matches!$P:$P,MATCH(J813,Matches!$B:$B,0)),"-")</f>
        <v>-</v>
      </c>
      <c r="J813" s="42" t="e">
        <f>INDEX(Jogos[[#This Row],[Column1]],1.8)</f>
        <v>#VALUE!</v>
      </c>
      <c r="K813" s="61" t="e">
        <f>INDEX(Jogos[[#This Row],[2]],1.8)</f>
        <v>#VALUE!</v>
      </c>
      <c r="L813" s="42" t="e">
        <f>INDEX(Jogos[[#This Row],[3]],1.8)</f>
        <v>#VALUE!</v>
      </c>
      <c r="M813" s="42" t="str">
        <f>IFERROR(INDEX(Matches!$W:$W,MATCH(L813,Matches!$B:$B,0)),"-")</f>
        <v>-</v>
      </c>
      <c r="N813" s="42" t="str">
        <f>IFERROR(INDEX(Matches!$X:$X,MATCH(L813,Matches!$B:$B,0)),"-")</f>
        <v>-</v>
      </c>
      <c r="O813" s="42" t="str">
        <f>IFERROR(INDEX(Matches!$Y:$Y,MATCH(L813,Matches!$B:$B,0)),"-")</f>
        <v>-</v>
      </c>
      <c r="P813" s="42">
        <f t="shared" si="25"/>
        <v>0</v>
      </c>
      <c r="Q813" s="55" t="str">
        <f>IFERROR(INDEX('HT(Away) %'!K:K,MATCH(L813,'HT(Away) %'!$A:$A,0)),"-")</f>
        <v>-</v>
      </c>
      <c r="R813" s="55" t="str">
        <f>IFERROR(INDEX('HT(Away) %'!M:M,MATCH(L813,'HT(Away) %'!$A:$A,0)),"-")</f>
        <v>-</v>
      </c>
      <c r="S813" s="82" t="e">
        <f>IF(#REF! = "-", "-",IF(#REF! &gt;#REF!, "Casa Vence", IF(#REF! &lt;#REF!, "Fora Vence", "Jogo Parelho")))</f>
        <v>#REF!</v>
      </c>
      <c r="T813" s="82"/>
      <c r="U813" s="82"/>
      <c r="V813" s="82"/>
    </row>
    <row r="814" spans="3:22" ht="16.5" thickTop="1" thickBot="1" x14ac:dyDescent="0.3">
      <c r="C814" s="42" t="str">
        <f>IFERROR(INDEX(Jogos!A:A,MATCH(J814,Jogos!$J:$J,0)),"-")</f>
        <v>-</v>
      </c>
      <c r="D814" s="55" t="str">
        <f>IFERROR(INDEX('HT(Home) %'!M:M,MATCH(J814,'HT(Home) %'!$A:$A,0)),"-")</f>
        <v>-</v>
      </c>
      <c r="E814" s="55" t="str">
        <f>IFERROR(INDEX('HT(Home) %'!K:K,MATCH(J814,'HT(Home) %'!$A:$A,0)),"-")</f>
        <v>-</v>
      </c>
      <c r="F814" s="42">
        <f t="shared" si="24"/>
        <v>0</v>
      </c>
      <c r="G814" s="42" t="str">
        <f>IFERROR(INDEX(Matches!$N:$N,MATCH(J814,Matches!$B:$B,0)),"-")</f>
        <v>-</v>
      </c>
      <c r="H814" s="42" t="str">
        <f>IFERROR(INDEX(Matches!$O:$O,MATCH(J814,Matches!$B:$B,0)),"-")</f>
        <v>-</v>
      </c>
      <c r="I814" s="42" t="str">
        <f>IFERROR(INDEX(Matches!$P:$P,MATCH(J814,Matches!$B:$B,0)),"-")</f>
        <v>-</v>
      </c>
      <c r="J814" s="42" t="e">
        <f>INDEX(Jogos[[#This Row],[Column1]],1.8)</f>
        <v>#VALUE!</v>
      </c>
      <c r="K814" s="61" t="e">
        <f>INDEX(Jogos[[#This Row],[2]],1.8)</f>
        <v>#VALUE!</v>
      </c>
      <c r="L814" s="42" t="e">
        <f>INDEX(Jogos[[#This Row],[3]],1.8)</f>
        <v>#VALUE!</v>
      </c>
      <c r="M814" s="42" t="str">
        <f>IFERROR(INDEX(Matches!$W:$W,MATCH(L814,Matches!$B:$B,0)),"-")</f>
        <v>-</v>
      </c>
      <c r="N814" s="42" t="str">
        <f>IFERROR(INDEX(Matches!$X:$X,MATCH(L814,Matches!$B:$B,0)),"-")</f>
        <v>-</v>
      </c>
      <c r="O814" s="42" t="str">
        <f>IFERROR(INDEX(Matches!$Y:$Y,MATCH(L814,Matches!$B:$B,0)),"-")</f>
        <v>-</v>
      </c>
      <c r="P814" s="42">
        <f t="shared" si="25"/>
        <v>0</v>
      </c>
      <c r="Q814" s="55" t="str">
        <f>IFERROR(INDEX('HT(Away) %'!K:K,MATCH(L814,'HT(Away) %'!$A:$A,0)),"-")</f>
        <v>-</v>
      </c>
      <c r="R814" s="55" t="str">
        <f>IFERROR(INDEX('HT(Away) %'!M:M,MATCH(L814,'HT(Away) %'!$A:$A,0)),"-")</f>
        <v>-</v>
      </c>
      <c r="S814" s="82" t="e">
        <f>IF(#REF! = "-", "-",IF(#REF! &gt;#REF!, "Casa Vence", IF(#REF! &lt;#REF!, "Fora Vence", "Jogo Parelho")))</f>
        <v>#REF!</v>
      </c>
      <c r="T814" s="82"/>
      <c r="U814" s="82"/>
      <c r="V814" s="82"/>
    </row>
    <row r="815" spans="3:22" ht="16.5" thickTop="1" thickBot="1" x14ac:dyDescent="0.3">
      <c r="C815" s="42" t="str">
        <f>IFERROR(INDEX(Jogos!A:A,MATCH(J815,Jogos!$J:$J,0)),"-")</f>
        <v>-</v>
      </c>
      <c r="D815" s="55" t="str">
        <f>IFERROR(INDEX('HT(Home) %'!M:M,MATCH(J815,'HT(Home) %'!$A:$A,0)),"-")</f>
        <v>-</v>
      </c>
      <c r="E815" s="55" t="str">
        <f>IFERROR(INDEX('HT(Home) %'!K:K,MATCH(J815,'HT(Home) %'!$A:$A,0)),"-")</f>
        <v>-</v>
      </c>
      <c r="F815" s="42">
        <f t="shared" si="24"/>
        <v>0</v>
      </c>
      <c r="G815" s="42" t="str">
        <f>IFERROR(INDEX(Matches!$N:$N,MATCH(J815,Matches!$B:$B,0)),"-")</f>
        <v>-</v>
      </c>
      <c r="H815" s="42" t="str">
        <f>IFERROR(INDEX(Matches!$O:$O,MATCH(J815,Matches!$B:$B,0)),"-")</f>
        <v>-</v>
      </c>
      <c r="I815" s="42" t="str">
        <f>IFERROR(INDEX(Matches!$P:$P,MATCH(J815,Matches!$B:$B,0)),"-")</f>
        <v>-</v>
      </c>
      <c r="J815" s="42" t="e">
        <f>INDEX(Jogos[[#This Row],[Column1]],1.8)</f>
        <v>#VALUE!</v>
      </c>
      <c r="K815" s="61" t="e">
        <f>INDEX(Jogos[[#This Row],[2]],1.8)</f>
        <v>#VALUE!</v>
      </c>
      <c r="L815" s="42" t="e">
        <f>INDEX(Jogos[[#This Row],[3]],1.8)</f>
        <v>#VALUE!</v>
      </c>
      <c r="M815" s="42" t="str">
        <f>IFERROR(INDEX(Matches!$W:$W,MATCH(L815,Matches!$B:$B,0)),"-")</f>
        <v>-</v>
      </c>
      <c r="N815" s="42" t="str">
        <f>IFERROR(INDEX(Matches!$X:$X,MATCH(L815,Matches!$B:$B,0)),"-")</f>
        <v>-</v>
      </c>
      <c r="O815" s="42" t="str">
        <f>IFERROR(INDEX(Matches!$Y:$Y,MATCH(L815,Matches!$B:$B,0)),"-")</f>
        <v>-</v>
      </c>
      <c r="P815" s="42">
        <f t="shared" si="25"/>
        <v>0</v>
      </c>
      <c r="Q815" s="55" t="str">
        <f>IFERROR(INDEX('HT(Away) %'!K:K,MATCH(L815,'HT(Away) %'!$A:$A,0)),"-")</f>
        <v>-</v>
      </c>
      <c r="R815" s="55" t="str">
        <f>IFERROR(INDEX('HT(Away) %'!M:M,MATCH(L815,'HT(Away) %'!$A:$A,0)),"-")</f>
        <v>-</v>
      </c>
      <c r="S815" s="82" t="e">
        <f>IF(#REF! = "-", "-",IF(#REF! &gt;#REF!, "Casa Vence", IF(#REF! &lt;#REF!, "Fora Vence", "Jogo Parelho")))</f>
        <v>#REF!</v>
      </c>
      <c r="T815" s="82"/>
      <c r="U815" s="82"/>
      <c r="V815" s="82"/>
    </row>
    <row r="816" spans="3:22" ht="16.5" thickTop="1" thickBot="1" x14ac:dyDescent="0.3">
      <c r="C816" s="42" t="str">
        <f>IFERROR(INDEX(Jogos!A:A,MATCH(J816,Jogos!$J:$J,0)),"-")</f>
        <v>-</v>
      </c>
      <c r="D816" s="55" t="str">
        <f>IFERROR(INDEX('HT(Home) %'!M:M,MATCH(J816,'HT(Home) %'!$A:$A,0)),"-")</f>
        <v>-</v>
      </c>
      <c r="E816" s="55" t="str">
        <f>IFERROR(INDEX('HT(Home) %'!K:K,MATCH(J816,'HT(Home) %'!$A:$A,0)),"-")</f>
        <v>-</v>
      </c>
      <c r="F816" s="42">
        <f t="shared" si="24"/>
        <v>0</v>
      </c>
      <c r="G816" s="42" t="str">
        <f>IFERROR(INDEX(Matches!$N:$N,MATCH(J816,Matches!$B:$B,0)),"-")</f>
        <v>-</v>
      </c>
      <c r="H816" s="42" t="str">
        <f>IFERROR(INDEX(Matches!$O:$O,MATCH(J816,Matches!$B:$B,0)),"-")</f>
        <v>-</v>
      </c>
      <c r="I816" s="42" t="str">
        <f>IFERROR(INDEX(Matches!$P:$P,MATCH(J816,Matches!$B:$B,0)),"-")</f>
        <v>-</v>
      </c>
      <c r="J816" s="42" t="e">
        <f>INDEX(Jogos[[#This Row],[Column1]],1.8)</f>
        <v>#VALUE!</v>
      </c>
      <c r="K816" s="61" t="e">
        <f>INDEX(Jogos[[#This Row],[2]],1.8)</f>
        <v>#VALUE!</v>
      </c>
      <c r="L816" s="42" t="e">
        <f>INDEX(Jogos[[#This Row],[3]],1.8)</f>
        <v>#VALUE!</v>
      </c>
      <c r="M816" s="42" t="str">
        <f>IFERROR(INDEX(Matches!$W:$W,MATCH(L816,Matches!$B:$B,0)),"-")</f>
        <v>-</v>
      </c>
      <c r="N816" s="42" t="str">
        <f>IFERROR(INDEX(Matches!$X:$X,MATCH(L816,Matches!$B:$B,0)),"-")</f>
        <v>-</v>
      </c>
      <c r="O816" s="42" t="str">
        <f>IFERROR(INDEX(Matches!$Y:$Y,MATCH(L816,Matches!$B:$B,0)),"-")</f>
        <v>-</v>
      </c>
      <c r="P816" s="42">
        <f t="shared" si="25"/>
        <v>0</v>
      </c>
      <c r="Q816" s="55" t="str">
        <f>IFERROR(INDEX('HT(Away) %'!K:K,MATCH(L816,'HT(Away) %'!$A:$A,0)),"-")</f>
        <v>-</v>
      </c>
      <c r="R816" s="55" t="str">
        <f>IFERROR(INDEX('HT(Away) %'!M:M,MATCH(L816,'HT(Away) %'!$A:$A,0)),"-")</f>
        <v>-</v>
      </c>
      <c r="S816" s="82" t="e">
        <f>IF(#REF! = "-", "-",IF(#REF! &gt;#REF!, "Casa Vence", IF(#REF! &lt;#REF!, "Fora Vence", "Jogo Parelho")))</f>
        <v>#REF!</v>
      </c>
      <c r="T816" s="82"/>
      <c r="U816" s="82"/>
      <c r="V816" s="82"/>
    </row>
    <row r="817" spans="3:22" ht="16.5" thickTop="1" thickBot="1" x14ac:dyDescent="0.3">
      <c r="C817" s="42" t="str">
        <f>IFERROR(INDEX(Jogos!A:A,MATCH(J817,Jogos!$J:$J,0)),"-")</f>
        <v>-</v>
      </c>
      <c r="D817" s="55" t="str">
        <f>IFERROR(INDEX('HT(Home) %'!M:M,MATCH(J817,'HT(Home) %'!$A:$A,0)),"-")</f>
        <v>-</v>
      </c>
      <c r="E817" s="55" t="str">
        <f>IFERROR(INDEX('HT(Home) %'!K:K,MATCH(J817,'HT(Home) %'!$A:$A,0)),"-")</f>
        <v>-</v>
      </c>
      <c r="F817" s="42">
        <f t="shared" si="24"/>
        <v>0</v>
      </c>
      <c r="G817" s="42" t="str">
        <f>IFERROR(INDEX(Matches!$N:$N,MATCH(J817,Matches!$B:$B,0)),"-")</f>
        <v>-</v>
      </c>
      <c r="H817" s="42" t="str">
        <f>IFERROR(INDEX(Matches!$O:$O,MATCH(J817,Matches!$B:$B,0)),"-")</f>
        <v>-</v>
      </c>
      <c r="I817" s="42" t="str">
        <f>IFERROR(INDEX(Matches!$P:$P,MATCH(J817,Matches!$B:$B,0)),"-")</f>
        <v>-</v>
      </c>
      <c r="J817" s="42" t="e">
        <f>INDEX(Jogos[[#This Row],[Column1]],1.8)</f>
        <v>#VALUE!</v>
      </c>
      <c r="K817" s="61" t="e">
        <f>INDEX(Jogos[[#This Row],[2]],1.8)</f>
        <v>#VALUE!</v>
      </c>
      <c r="L817" s="42" t="e">
        <f>INDEX(Jogos[[#This Row],[3]],1.8)</f>
        <v>#VALUE!</v>
      </c>
      <c r="M817" s="42" t="str">
        <f>IFERROR(INDEX(Matches!$W:$W,MATCH(L817,Matches!$B:$B,0)),"-")</f>
        <v>-</v>
      </c>
      <c r="N817" s="42" t="str">
        <f>IFERROR(INDEX(Matches!$X:$X,MATCH(L817,Matches!$B:$B,0)),"-")</f>
        <v>-</v>
      </c>
      <c r="O817" s="42" t="str">
        <f>IFERROR(INDEX(Matches!$Y:$Y,MATCH(L817,Matches!$B:$B,0)),"-")</f>
        <v>-</v>
      </c>
      <c r="P817" s="42">
        <f t="shared" si="25"/>
        <v>0</v>
      </c>
      <c r="Q817" s="55" t="str">
        <f>IFERROR(INDEX('HT(Away) %'!K:K,MATCH(L817,'HT(Away) %'!$A:$A,0)),"-")</f>
        <v>-</v>
      </c>
      <c r="R817" s="55" t="str">
        <f>IFERROR(INDEX('HT(Away) %'!M:M,MATCH(L817,'HT(Away) %'!$A:$A,0)),"-")</f>
        <v>-</v>
      </c>
      <c r="S817" s="82" t="e">
        <f>IF(#REF! = "-", "-",IF(#REF! &gt;#REF!, "Casa Vence", IF(#REF! &lt;#REF!, "Fora Vence", "Jogo Parelho")))</f>
        <v>#REF!</v>
      </c>
      <c r="T817" s="82"/>
      <c r="U817" s="82"/>
      <c r="V817" s="82"/>
    </row>
    <row r="818" spans="3:22" ht="16.5" thickTop="1" thickBot="1" x14ac:dyDescent="0.3">
      <c r="C818" s="42" t="str">
        <f>IFERROR(INDEX(Jogos!A:A,MATCH(J818,Jogos!$J:$J,0)),"-")</f>
        <v>-</v>
      </c>
      <c r="D818" s="55" t="str">
        <f>IFERROR(INDEX('HT(Home) %'!M:M,MATCH(J818,'HT(Home) %'!$A:$A,0)),"-")</f>
        <v>-</v>
      </c>
      <c r="E818" s="55" t="str">
        <f>IFERROR(INDEX('HT(Home) %'!K:K,MATCH(J818,'HT(Home) %'!$A:$A,0)),"-")</f>
        <v>-</v>
      </c>
      <c r="F818" s="42">
        <f t="shared" si="24"/>
        <v>0</v>
      </c>
      <c r="G818" s="42" t="str">
        <f>IFERROR(INDEX(Matches!$N:$N,MATCH(J818,Matches!$B:$B,0)),"-")</f>
        <v>-</v>
      </c>
      <c r="H818" s="42" t="str">
        <f>IFERROR(INDEX(Matches!$O:$O,MATCH(J818,Matches!$B:$B,0)),"-")</f>
        <v>-</v>
      </c>
      <c r="I818" s="42" t="str">
        <f>IFERROR(INDEX(Matches!$P:$P,MATCH(J818,Matches!$B:$B,0)),"-")</f>
        <v>-</v>
      </c>
      <c r="J818" s="42" t="e">
        <f>INDEX(Jogos[[#This Row],[Column1]],1.8)</f>
        <v>#VALUE!</v>
      </c>
      <c r="K818" s="61" t="e">
        <f>INDEX(Jogos[[#This Row],[2]],1.8)</f>
        <v>#VALUE!</v>
      </c>
      <c r="L818" s="42" t="e">
        <f>INDEX(Jogos[[#This Row],[3]],1.8)</f>
        <v>#VALUE!</v>
      </c>
      <c r="M818" s="42" t="str">
        <f>IFERROR(INDEX(Matches!$W:$W,MATCH(L818,Matches!$B:$B,0)),"-")</f>
        <v>-</v>
      </c>
      <c r="N818" s="42" t="str">
        <f>IFERROR(INDEX(Matches!$X:$X,MATCH(L818,Matches!$B:$B,0)),"-")</f>
        <v>-</v>
      </c>
      <c r="O818" s="42" t="str">
        <f>IFERROR(INDEX(Matches!$Y:$Y,MATCH(L818,Matches!$B:$B,0)),"-")</f>
        <v>-</v>
      </c>
      <c r="P818" s="42">
        <f t="shared" si="25"/>
        <v>0</v>
      </c>
      <c r="Q818" s="55" t="str">
        <f>IFERROR(INDEX('HT(Away) %'!K:K,MATCH(L818,'HT(Away) %'!$A:$A,0)),"-")</f>
        <v>-</v>
      </c>
      <c r="R818" s="55" t="str">
        <f>IFERROR(INDEX('HT(Away) %'!M:M,MATCH(L818,'HT(Away) %'!$A:$A,0)),"-")</f>
        <v>-</v>
      </c>
      <c r="S818" s="82" t="e">
        <f>IF(#REF! = "-", "-",IF(#REF! &gt;#REF!, "Casa Vence", IF(#REF! &lt;#REF!, "Fora Vence", "Jogo Parelho")))</f>
        <v>#REF!</v>
      </c>
      <c r="T818" s="82"/>
      <c r="U818" s="82"/>
      <c r="V818" s="82"/>
    </row>
    <row r="819" spans="3:22" ht="16.5" thickTop="1" thickBot="1" x14ac:dyDescent="0.3">
      <c r="C819" s="42" t="str">
        <f>IFERROR(INDEX(Jogos!A:A,MATCH(J819,Jogos!$J:$J,0)),"-")</f>
        <v>-</v>
      </c>
      <c r="D819" s="55" t="str">
        <f>IFERROR(INDEX('HT(Home) %'!M:M,MATCH(J819,'HT(Home) %'!$A:$A,0)),"-")</f>
        <v>-</v>
      </c>
      <c r="E819" s="55" t="str">
        <f>IFERROR(INDEX('HT(Home) %'!K:K,MATCH(J819,'HT(Home) %'!$A:$A,0)),"-")</f>
        <v>-</v>
      </c>
      <c r="F819" s="42">
        <f t="shared" si="24"/>
        <v>0</v>
      </c>
      <c r="G819" s="42" t="str">
        <f>IFERROR(INDEX(Matches!$N:$N,MATCH(J819,Matches!$B:$B,0)),"-")</f>
        <v>-</v>
      </c>
      <c r="H819" s="42" t="str">
        <f>IFERROR(INDEX(Matches!$O:$O,MATCH(J819,Matches!$B:$B,0)),"-")</f>
        <v>-</v>
      </c>
      <c r="I819" s="42" t="str">
        <f>IFERROR(INDEX(Matches!$P:$P,MATCH(J819,Matches!$B:$B,0)),"-")</f>
        <v>-</v>
      </c>
      <c r="J819" s="42" t="e">
        <f>INDEX(Jogos[[#This Row],[Column1]],1.8)</f>
        <v>#VALUE!</v>
      </c>
      <c r="K819" s="61" t="e">
        <f>INDEX(Jogos[[#This Row],[2]],1.8)</f>
        <v>#VALUE!</v>
      </c>
      <c r="L819" s="42" t="e">
        <f>INDEX(Jogos[[#This Row],[3]],1.8)</f>
        <v>#VALUE!</v>
      </c>
      <c r="M819" s="42" t="str">
        <f>IFERROR(INDEX(Matches!$W:$W,MATCH(L819,Matches!$B:$B,0)),"-")</f>
        <v>-</v>
      </c>
      <c r="N819" s="42" t="str">
        <f>IFERROR(INDEX(Matches!$X:$X,MATCH(L819,Matches!$B:$B,0)),"-")</f>
        <v>-</v>
      </c>
      <c r="O819" s="42" t="str">
        <f>IFERROR(INDEX(Matches!$Y:$Y,MATCH(L819,Matches!$B:$B,0)),"-")</f>
        <v>-</v>
      </c>
      <c r="P819" s="42">
        <f t="shared" si="25"/>
        <v>0</v>
      </c>
      <c r="Q819" s="55" t="str">
        <f>IFERROR(INDEX('HT(Away) %'!K:K,MATCH(L819,'HT(Away) %'!$A:$A,0)),"-")</f>
        <v>-</v>
      </c>
      <c r="R819" s="55" t="str">
        <f>IFERROR(INDEX('HT(Away) %'!M:M,MATCH(L819,'HT(Away) %'!$A:$A,0)),"-")</f>
        <v>-</v>
      </c>
      <c r="S819" s="82" t="e">
        <f>IF(#REF! = "-", "-",IF(#REF! &gt;#REF!, "Casa Vence", IF(#REF! &lt;#REF!, "Fora Vence", "Jogo Parelho")))</f>
        <v>#REF!</v>
      </c>
      <c r="T819" s="82"/>
      <c r="U819" s="82"/>
      <c r="V819" s="82"/>
    </row>
    <row r="820" spans="3:22" ht="16.5" thickTop="1" thickBot="1" x14ac:dyDescent="0.3">
      <c r="C820" s="42" t="str">
        <f>IFERROR(INDEX(Jogos!A:A,MATCH(J820,Jogos!$J:$J,0)),"-")</f>
        <v>-</v>
      </c>
      <c r="D820" s="55" t="str">
        <f>IFERROR(INDEX('HT(Home) %'!M:M,MATCH(J820,'HT(Home) %'!$A:$A,0)),"-")</f>
        <v>-</v>
      </c>
      <c r="E820" s="55" t="str">
        <f>IFERROR(INDEX('HT(Home) %'!K:K,MATCH(J820,'HT(Home) %'!$A:$A,0)),"-")</f>
        <v>-</v>
      </c>
      <c r="F820" s="42">
        <f t="shared" si="24"/>
        <v>0</v>
      </c>
      <c r="G820" s="42" t="str">
        <f>IFERROR(INDEX(Matches!$N:$N,MATCH(J820,Matches!$B:$B,0)),"-")</f>
        <v>-</v>
      </c>
      <c r="H820" s="42" t="str">
        <f>IFERROR(INDEX(Matches!$O:$O,MATCH(J820,Matches!$B:$B,0)),"-")</f>
        <v>-</v>
      </c>
      <c r="I820" s="42" t="str">
        <f>IFERROR(INDEX(Matches!$P:$P,MATCH(J820,Matches!$B:$B,0)),"-")</f>
        <v>-</v>
      </c>
      <c r="J820" s="42" t="e">
        <f>INDEX(Jogos[[#This Row],[Column1]],1.8)</f>
        <v>#VALUE!</v>
      </c>
      <c r="K820" s="61" t="e">
        <f>INDEX(Jogos[[#This Row],[2]],1.8)</f>
        <v>#VALUE!</v>
      </c>
      <c r="L820" s="42" t="e">
        <f>INDEX(Jogos[[#This Row],[3]],1.8)</f>
        <v>#VALUE!</v>
      </c>
      <c r="M820" s="42" t="str">
        <f>IFERROR(INDEX(Matches!$W:$W,MATCH(L820,Matches!$B:$B,0)),"-")</f>
        <v>-</v>
      </c>
      <c r="N820" s="42" t="str">
        <f>IFERROR(INDEX(Matches!$X:$X,MATCH(L820,Matches!$B:$B,0)),"-")</f>
        <v>-</v>
      </c>
      <c r="O820" s="42" t="str">
        <f>IFERROR(INDEX(Matches!$Y:$Y,MATCH(L820,Matches!$B:$B,0)),"-")</f>
        <v>-</v>
      </c>
      <c r="P820" s="42">
        <f t="shared" si="25"/>
        <v>0</v>
      </c>
      <c r="Q820" s="55" t="str">
        <f>IFERROR(INDEX('HT(Away) %'!K:K,MATCH(L820,'HT(Away) %'!$A:$A,0)),"-")</f>
        <v>-</v>
      </c>
      <c r="R820" s="55" t="str">
        <f>IFERROR(INDEX('HT(Away) %'!M:M,MATCH(L820,'HT(Away) %'!$A:$A,0)),"-")</f>
        <v>-</v>
      </c>
      <c r="S820" s="82" t="e">
        <f>IF(#REF! = "-", "-",IF(#REF! &gt;#REF!, "Casa Vence", IF(#REF! &lt;#REF!, "Fora Vence", "Jogo Parelho")))</f>
        <v>#REF!</v>
      </c>
      <c r="T820" s="82"/>
      <c r="U820" s="82"/>
      <c r="V820" s="82"/>
    </row>
    <row r="821" spans="3:22" ht="16.5" thickTop="1" thickBot="1" x14ac:dyDescent="0.3">
      <c r="C821" s="42" t="str">
        <f>IFERROR(INDEX(Jogos!A:A,MATCH(J821,Jogos!$J:$J,0)),"-")</f>
        <v>-</v>
      </c>
      <c r="D821" s="55" t="str">
        <f>IFERROR(INDEX('HT(Home) %'!M:M,MATCH(J821,'HT(Home) %'!$A:$A,0)),"-")</f>
        <v>-</v>
      </c>
      <c r="E821" s="55" t="str">
        <f>IFERROR(INDEX('HT(Home) %'!K:K,MATCH(J821,'HT(Home) %'!$A:$A,0)),"-")</f>
        <v>-</v>
      </c>
      <c r="F821" s="42">
        <f t="shared" si="24"/>
        <v>0</v>
      </c>
      <c r="G821" s="42" t="str">
        <f>IFERROR(INDEX(Matches!$N:$N,MATCH(J821,Matches!$B:$B,0)),"-")</f>
        <v>-</v>
      </c>
      <c r="H821" s="42" t="str">
        <f>IFERROR(INDEX(Matches!$O:$O,MATCH(J821,Matches!$B:$B,0)),"-")</f>
        <v>-</v>
      </c>
      <c r="I821" s="42" t="str">
        <f>IFERROR(INDEX(Matches!$P:$P,MATCH(J821,Matches!$B:$B,0)),"-")</f>
        <v>-</v>
      </c>
      <c r="J821" s="42" t="e">
        <f>INDEX(Jogos[[#This Row],[Column1]],1.8)</f>
        <v>#VALUE!</v>
      </c>
      <c r="K821" s="61" t="e">
        <f>INDEX(Jogos[[#This Row],[2]],1.8)</f>
        <v>#VALUE!</v>
      </c>
      <c r="L821" s="42" t="e">
        <f>INDEX(Jogos[[#This Row],[3]],1.8)</f>
        <v>#VALUE!</v>
      </c>
      <c r="M821" s="42" t="str">
        <f>IFERROR(INDEX(Matches!$W:$W,MATCH(L821,Matches!$B:$B,0)),"-")</f>
        <v>-</v>
      </c>
      <c r="N821" s="42" t="str">
        <f>IFERROR(INDEX(Matches!$X:$X,MATCH(L821,Matches!$B:$B,0)),"-")</f>
        <v>-</v>
      </c>
      <c r="O821" s="42" t="str">
        <f>IFERROR(INDEX(Matches!$Y:$Y,MATCH(L821,Matches!$B:$B,0)),"-")</f>
        <v>-</v>
      </c>
      <c r="P821" s="42">
        <f t="shared" si="25"/>
        <v>0</v>
      </c>
      <c r="Q821" s="55" t="str">
        <f>IFERROR(INDEX('HT(Away) %'!K:K,MATCH(L821,'HT(Away) %'!$A:$A,0)),"-")</f>
        <v>-</v>
      </c>
      <c r="R821" s="55" t="str">
        <f>IFERROR(INDEX('HT(Away) %'!M:M,MATCH(L821,'HT(Away) %'!$A:$A,0)),"-")</f>
        <v>-</v>
      </c>
      <c r="S821" s="82" t="e">
        <f>IF(#REF! = "-", "-",IF(#REF! &gt;#REF!, "Casa Vence", IF(#REF! &lt;#REF!, "Fora Vence", "Jogo Parelho")))</f>
        <v>#REF!</v>
      </c>
      <c r="T821" s="82"/>
      <c r="U821" s="82"/>
      <c r="V821" s="82"/>
    </row>
    <row r="822" spans="3:22" ht="16.5" thickTop="1" thickBot="1" x14ac:dyDescent="0.3">
      <c r="C822" s="42" t="str">
        <f>IFERROR(INDEX(Jogos!A:A,MATCH(J822,Jogos!$J:$J,0)),"-")</f>
        <v>-</v>
      </c>
      <c r="D822" s="55" t="str">
        <f>IFERROR(INDEX('HT(Home) %'!M:M,MATCH(J822,'HT(Home) %'!$A:$A,0)),"-")</f>
        <v>-</v>
      </c>
      <c r="E822" s="55" t="str">
        <f>IFERROR(INDEX('HT(Home) %'!K:K,MATCH(J822,'HT(Home) %'!$A:$A,0)),"-")</f>
        <v>-</v>
      </c>
      <c r="F822" s="42">
        <f t="shared" si="24"/>
        <v>0</v>
      </c>
      <c r="G822" s="42" t="str">
        <f>IFERROR(INDEX(Matches!$N:$N,MATCH(J822,Matches!$B:$B,0)),"-")</f>
        <v>-</v>
      </c>
      <c r="H822" s="42" t="str">
        <f>IFERROR(INDEX(Matches!$O:$O,MATCH(J822,Matches!$B:$B,0)),"-")</f>
        <v>-</v>
      </c>
      <c r="I822" s="42" t="str">
        <f>IFERROR(INDEX(Matches!$P:$P,MATCH(J822,Matches!$B:$B,0)),"-")</f>
        <v>-</v>
      </c>
      <c r="J822" s="42" t="e">
        <f>INDEX(Jogos[[#This Row],[Column1]],1.8)</f>
        <v>#VALUE!</v>
      </c>
      <c r="K822" s="61" t="e">
        <f>INDEX(Jogos[[#This Row],[2]],1.8)</f>
        <v>#VALUE!</v>
      </c>
      <c r="L822" s="42" t="e">
        <f>INDEX(Jogos[[#This Row],[3]],1.8)</f>
        <v>#VALUE!</v>
      </c>
      <c r="M822" s="42" t="str">
        <f>IFERROR(INDEX(Matches!$W:$W,MATCH(L822,Matches!$B:$B,0)),"-")</f>
        <v>-</v>
      </c>
      <c r="N822" s="42" t="str">
        <f>IFERROR(INDEX(Matches!$X:$X,MATCH(L822,Matches!$B:$B,0)),"-")</f>
        <v>-</v>
      </c>
      <c r="O822" s="42" t="str">
        <f>IFERROR(INDEX(Matches!$Y:$Y,MATCH(L822,Matches!$B:$B,0)),"-")</f>
        <v>-</v>
      </c>
      <c r="P822" s="42">
        <f t="shared" si="25"/>
        <v>0</v>
      </c>
      <c r="Q822" s="55" t="str">
        <f>IFERROR(INDEX('HT(Away) %'!K:K,MATCH(L822,'HT(Away) %'!$A:$A,0)),"-")</f>
        <v>-</v>
      </c>
      <c r="R822" s="55" t="str">
        <f>IFERROR(INDEX('HT(Away) %'!M:M,MATCH(L822,'HT(Away) %'!$A:$A,0)),"-")</f>
        <v>-</v>
      </c>
      <c r="S822" s="82" t="e">
        <f>IF(#REF! = "-", "-",IF(#REF! &gt;#REF!, "Casa Vence", IF(#REF! &lt;#REF!, "Fora Vence", "Jogo Parelho")))</f>
        <v>#REF!</v>
      </c>
      <c r="T822" s="82"/>
      <c r="U822" s="82"/>
      <c r="V822" s="82"/>
    </row>
    <row r="823" spans="3:22" ht="16.5" thickTop="1" thickBot="1" x14ac:dyDescent="0.3">
      <c r="C823" s="42" t="str">
        <f>IFERROR(INDEX(Jogos!A:A,MATCH(J823,Jogos!$J:$J,0)),"-")</f>
        <v>-</v>
      </c>
      <c r="D823" s="55" t="str">
        <f>IFERROR(INDEX('HT(Home) %'!M:M,MATCH(J823,'HT(Home) %'!$A:$A,0)),"-")</f>
        <v>-</v>
      </c>
      <c r="E823" s="55" t="str">
        <f>IFERROR(INDEX('HT(Home) %'!K:K,MATCH(J823,'HT(Home) %'!$A:$A,0)),"-")</f>
        <v>-</v>
      </c>
      <c r="F823" s="42">
        <f t="shared" si="24"/>
        <v>0</v>
      </c>
      <c r="G823" s="42" t="str">
        <f>IFERROR(INDEX(Matches!$N:$N,MATCH(J823,Matches!$B:$B,0)),"-")</f>
        <v>-</v>
      </c>
      <c r="H823" s="42" t="str">
        <f>IFERROR(INDEX(Matches!$O:$O,MATCH(J823,Matches!$B:$B,0)),"-")</f>
        <v>-</v>
      </c>
      <c r="I823" s="42" t="str">
        <f>IFERROR(INDEX(Matches!$P:$P,MATCH(J823,Matches!$B:$B,0)),"-")</f>
        <v>-</v>
      </c>
      <c r="J823" s="42" t="e">
        <f>INDEX(Jogos[[#This Row],[Column1]],1.8)</f>
        <v>#VALUE!</v>
      </c>
      <c r="K823" s="61" t="e">
        <f>INDEX(Jogos[[#This Row],[2]],1.8)</f>
        <v>#VALUE!</v>
      </c>
      <c r="L823" s="42" t="e">
        <f>INDEX(Jogos[[#This Row],[3]],1.8)</f>
        <v>#VALUE!</v>
      </c>
      <c r="M823" s="42" t="str">
        <f>IFERROR(INDEX(Matches!$W:$W,MATCH(L823,Matches!$B:$B,0)),"-")</f>
        <v>-</v>
      </c>
      <c r="N823" s="42" t="str">
        <f>IFERROR(INDEX(Matches!$X:$X,MATCH(L823,Matches!$B:$B,0)),"-")</f>
        <v>-</v>
      </c>
      <c r="O823" s="42" t="str">
        <f>IFERROR(INDEX(Matches!$Y:$Y,MATCH(L823,Matches!$B:$B,0)),"-")</f>
        <v>-</v>
      </c>
      <c r="P823" s="42">
        <f t="shared" si="25"/>
        <v>0</v>
      </c>
      <c r="Q823" s="55" t="str">
        <f>IFERROR(INDEX('HT(Away) %'!K:K,MATCH(L823,'HT(Away) %'!$A:$A,0)),"-")</f>
        <v>-</v>
      </c>
      <c r="R823" s="55" t="str">
        <f>IFERROR(INDEX('HT(Away) %'!M:M,MATCH(L823,'HT(Away) %'!$A:$A,0)),"-")</f>
        <v>-</v>
      </c>
      <c r="S823" s="82" t="e">
        <f>IF(#REF! = "-", "-",IF(#REF! &gt;#REF!, "Casa Vence", IF(#REF! &lt;#REF!, "Fora Vence", "Jogo Parelho")))</f>
        <v>#REF!</v>
      </c>
      <c r="T823" s="82"/>
      <c r="U823" s="82"/>
      <c r="V823" s="82"/>
    </row>
    <row r="824" spans="3:22" ht="16.5" thickTop="1" thickBot="1" x14ac:dyDescent="0.3">
      <c r="C824" s="42" t="str">
        <f>IFERROR(INDEX(Jogos!A:A,MATCH(J824,Jogos!$J:$J,0)),"-")</f>
        <v>-</v>
      </c>
      <c r="D824" s="55" t="str">
        <f>IFERROR(INDEX('HT(Home) %'!M:M,MATCH(J824,'HT(Home) %'!$A:$A,0)),"-")</f>
        <v>-</v>
      </c>
      <c r="E824" s="55" t="str">
        <f>IFERROR(INDEX('HT(Home) %'!K:K,MATCH(J824,'HT(Home) %'!$A:$A,0)),"-")</f>
        <v>-</v>
      </c>
      <c r="F824" s="42">
        <f t="shared" si="24"/>
        <v>0</v>
      </c>
      <c r="G824" s="42" t="str">
        <f>IFERROR(INDEX(Matches!$N:$N,MATCH(J824,Matches!$B:$B,0)),"-")</f>
        <v>-</v>
      </c>
      <c r="H824" s="42" t="str">
        <f>IFERROR(INDEX(Matches!$O:$O,MATCH(J824,Matches!$B:$B,0)),"-")</f>
        <v>-</v>
      </c>
      <c r="I824" s="42" t="str">
        <f>IFERROR(INDEX(Matches!$P:$P,MATCH(J824,Matches!$B:$B,0)),"-")</f>
        <v>-</v>
      </c>
      <c r="J824" s="42" t="e">
        <f>INDEX(Jogos[[#This Row],[Column1]],1.8)</f>
        <v>#VALUE!</v>
      </c>
      <c r="K824" s="61" t="e">
        <f>INDEX(Jogos[[#This Row],[2]],1.8)</f>
        <v>#VALUE!</v>
      </c>
      <c r="L824" s="42" t="e">
        <f>INDEX(Jogos[[#This Row],[3]],1.8)</f>
        <v>#VALUE!</v>
      </c>
      <c r="M824" s="42" t="str">
        <f>IFERROR(INDEX(Matches!$W:$W,MATCH(L824,Matches!$B:$B,0)),"-")</f>
        <v>-</v>
      </c>
      <c r="N824" s="42" t="str">
        <f>IFERROR(INDEX(Matches!$X:$X,MATCH(L824,Matches!$B:$B,0)),"-")</f>
        <v>-</v>
      </c>
      <c r="O824" s="42" t="str">
        <f>IFERROR(INDEX(Matches!$Y:$Y,MATCH(L824,Matches!$B:$B,0)),"-")</f>
        <v>-</v>
      </c>
      <c r="P824" s="42">
        <f t="shared" si="25"/>
        <v>0</v>
      </c>
      <c r="Q824" s="55" t="str">
        <f>IFERROR(INDEX('HT(Away) %'!K:K,MATCH(L824,'HT(Away) %'!$A:$A,0)),"-")</f>
        <v>-</v>
      </c>
      <c r="R824" s="55" t="str">
        <f>IFERROR(INDEX('HT(Away) %'!M:M,MATCH(L824,'HT(Away) %'!$A:$A,0)),"-")</f>
        <v>-</v>
      </c>
      <c r="S824" s="82" t="e">
        <f>IF(#REF! = "-", "-",IF(#REF! &gt;#REF!, "Casa Vence", IF(#REF! &lt;#REF!, "Fora Vence", "Jogo Parelho")))</f>
        <v>#REF!</v>
      </c>
      <c r="T824" s="82"/>
      <c r="U824" s="82"/>
      <c r="V824" s="82"/>
    </row>
    <row r="825" spans="3:22" ht="16.5" thickTop="1" thickBot="1" x14ac:dyDescent="0.3">
      <c r="C825" s="42" t="str">
        <f>IFERROR(INDEX(Jogos!A:A,MATCH(J825,Jogos!$J:$J,0)),"-")</f>
        <v>-</v>
      </c>
      <c r="D825" s="55" t="str">
        <f>IFERROR(INDEX('HT(Home) %'!M:M,MATCH(J825,'HT(Home) %'!$A:$A,0)),"-")</f>
        <v>-</v>
      </c>
      <c r="E825" s="55" t="str">
        <f>IFERROR(INDEX('HT(Home) %'!K:K,MATCH(J825,'HT(Home) %'!$A:$A,0)),"-")</f>
        <v>-</v>
      </c>
      <c r="F825" s="42">
        <f t="shared" si="24"/>
        <v>0</v>
      </c>
      <c r="G825" s="42" t="str">
        <f>IFERROR(INDEX(Matches!$N:$N,MATCH(J825,Matches!$B:$B,0)),"-")</f>
        <v>-</v>
      </c>
      <c r="H825" s="42" t="str">
        <f>IFERROR(INDEX(Matches!$O:$O,MATCH(J825,Matches!$B:$B,0)),"-")</f>
        <v>-</v>
      </c>
      <c r="I825" s="42" t="str">
        <f>IFERROR(INDEX(Matches!$P:$P,MATCH(J825,Matches!$B:$B,0)),"-")</f>
        <v>-</v>
      </c>
      <c r="J825" s="42" t="e">
        <f>INDEX(Jogos[[#This Row],[Column1]],1.8)</f>
        <v>#VALUE!</v>
      </c>
      <c r="K825" s="61" t="e">
        <f>INDEX(Jogos[[#This Row],[2]],1.8)</f>
        <v>#VALUE!</v>
      </c>
      <c r="L825" s="42" t="e">
        <f>INDEX(Jogos[[#This Row],[3]],1.8)</f>
        <v>#VALUE!</v>
      </c>
      <c r="M825" s="42" t="str">
        <f>IFERROR(INDEX(Matches!$W:$W,MATCH(L825,Matches!$B:$B,0)),"-")</f>
        <v>-</v>
      </c>
      <c r="N825" s="42" t="str">
        <f>IFERROR(INDEX(Matches!$X:$X,MATCH(L825,Matches!$B:$B,0)),"-")</f>
        <v>-</v>
      </c>
      <c r="O825" s="42" t="str">
        <f>IFERROR(INDEX(Matches!$Y:$Y,MATCH(L825,Matches!$B:$B,0)),"-")</f>
        <v>-</v>
      </c>
      <c r="P825" s="42">
        <f t="shared" si="25"/>
        <v>0</v>
      </c>
      <c r="Q825" s="55" t="str">
        <f>IFERROR(INDEX('HT(Away) %'!K:K,MATCH(L825,'HT(Away) %'!$A:$A,0)),"-")</f>
        <v>-</v>
      </c>
      <c r="R825" s="55" t="str">
        <f>IFERROR(INDEX('HT(Away) %'!M:M,MATCH(L825,'HT(Away) %'!$A:$A,0)),"-")</f>
        <v>-</v>
      </c>
      <c r="S825" s="82" t="e">
        <f>IF(#REF! = "-", "-",IF(#REF! &gt;#REF!, "Casa Vence", IF(#REF! &lt;#REF!, "Fora Vence", "Jogo Parelho")))</f>
        <v>#REF!</v>
      </c>
      <c r="T825" s="82"/>
      <c r="U825" s="82"/>
      <c r="V825" s="82"/>
    </row>
    <row r="826" spans="3:22" ht="16.5" thickTop="1" thickBot="1" x14ac:dyDescent="0.3">
      <c r="C826" s="42" t="str">
        <f>IFERROR(INDEX(Jogos!A:A,MATCH(J826,Jogos!$J:$J,0)),"-")</f>
        <v>-</v>
      </c>
      <c r="D826" s="55" t="str">
        <f>IFERROR(INDEX('HT(Home) %'!M:M,MATCH(J826,'HT(Home) %'!$A:$A,0)),"-")</f>
        <v>-</v>
      </c>
      <c r="E826" s="55" t="str">
        <f>IFERROR(INDEX('HT(Home) %'!K:K,MATCH(J826,'HT(Home) %'!$A:$A,0)),"-")</f>
        <v>-</v>
      </c>
      <c r="F826" s="42">
        <f t="shared" si="24"/>
        <v>0</v>
      </c>
      <c r="G826" s="42" t="str">
        <f>IFERROR(INDEX(Matches!$N:$N,MATCH(J826,Matches!$B:$B,0)),"-")</f>
        <v>-</v>
      </c>
      <c r="H826" s="42" t="str">
        <f>IFERROR(INDEX(Matches!$O:$O,MATCH(J826,Matches!$B:$B,0)),"-")</f>
        <v>-</v>
      </c>
      <c r="I826" s="42" t="str">
        <f>IFERROR(INDEX(Matches!$P:$P,MATCH(J826,Matches!$B:$B,0)),"-")</f>
        <v>-</v>
      </c>
      <c r="J826" s="42" t="e">
        <f>INDEX(Jogos[[#This Row],[Column1]],1.8)</f>
        <v>#VALUE!</v>
      </c>
      <c r="K826" s="61" t="e">
        <f>INDEX(Jogos[[#This Row],[2]],1.8)</f>
        <v>#VALUE!</v>
      </c>
      <c r="L826" s="42" t="e">
        <f>INDEX(Jogos[[#This Row],[3]],1.8)</f>
        <v>#VALUE!</v>
      </c>
      <c r="M826" s="42" t="str">
        <f>IFERROR(INDEX(Matches!$W:$W,MATCH(L826,Matches!$B:$B,0)),"-")</f>
        <v>-</v>
      </c>
      <c r="N826" s="42" t="str">
        <f>IFERROR(INDEX(Matches!$X:$X,MATCH(L826,Matches!$B:$B,0)),"-")</f>
        <v>-</v>
      </c>
      <c r="O826" s="42" t="str">
        <f>IFERROR(INDEX(Matches!$Y:$Y,MATCH(L826,Matches!$B:$B,0)),"-")</f>
        <v>-</v>
      </c>
      <c r="P826" s="42">
        <f t="shared" si="25"/>
        <v>0</v>
      </c>
      <c r="Q826" s="55" t="str">
        <f>IFERROR(INDEX('HT(Away) %'!K:K,MATCH(L826,'HT(Away) %'!$A:$A,0)),"-")</f>
        <v>-</v>
      </c>
      <c r="R826" s="55" t="str">
        <f>IFERROR(INDEX('HT(Away) %'!M:M,MATCH(L826,'HT(Away) %'!$A:$A,0)),"-")</f>
        <v>-</v>
      </c>
      <c r="S826" s="82" t="e">
        <f>IF(#REF! = "-", "-",IF(#REF! &gt;#REF!, "Casa Vence", IF(#REF! &lt;#REF!, "Fora Vence", "Jogo Parelho")))</f>
        <v>#REF!</v>
      </c>
      <c r="T826" s="82"/>
      <c r="U826" s="82"/>
      <c r="V826" s="82"/>
    </row>
    <row r="827" spans="3:22" ht="16.5" thickTop="1" thickBot="1" x14ac:dyDescent="0.3">
      <c r="C827" s="42" t="str">
        <f>IFERROR(INDEX(Jogos!A:A,MATCH(J827,Jogos!$J:$J,0)),"-")</f>
        <v>-</v>
      </c>
      <c r="D827" s="55" t="str">
        <f>IFERROR(INDEX('HT(Home) %'!M:M,MATCH(J827,'HT(Home) %'!$A:$A,0)),"-")</f>
        <v>-</v>
      </c>
      <c r="E827" s="55" t="str">
        <f>IFERROR(INDEX('HT(Home) %'!K:K,MATCH(J827,'HT(Home) %'!$A:$A,0)),"-")</f>
        <v>-</v>
      </c>
      <c r="F827" s="42">
        <f t="shared" si="24"/>
        <v>0</v>
      </c>
      <c r="G827" s="42" t="str">
        <f>IFERROR(INDEX(Matches!$N:$N,MATCH(J827,Matches!$B:$B,0)),"-")</f>
        <v>-</v>
      </c>
      <c r="H827" s="42" t="str">
        <f>IFERROR(INDEX(Matches!$O:$O,MATCH(J827,Matches!$B:$B,0)),"-")</f>
        <v>-</v>
      </c>
      <c r="I827" s="42" t="str">
        <f>IFERROR(INDEX(Matches!$P:$P,MATCH(J827,Matches!$B:$B,0)),"-")</f>
        <v>-</v>
      </c>
      <c r="J827" s="42" t="e">
        <f>INDEX(Jogos[[#This Row],[Column1]],1.8)</f>
        <v>#VALUE!</v>
      </c>
      <c r="K827" s="61" t="e">
        <f>INDEX(Jogos[[#This Row],[2]],1.8)</f>
        <v>#VALUE!</v>
      </c>
      <c r="L827" s="42" t="e">
        <f>INDEX(Jogos[[#This Row],[3]],1.8)</f>
        <v>#VALUE!</v>
      </c>
      <c r="M827" s="42" t="str">
        <f>IFERROR(INDEX(Matches!$W:$W,MATCH(L827,Matches!$B:$B,0)),"-")</f>
        <v>-</v>
      </c>
      <c r="N827" s="42" t="str">
        <f>IFERROR(INDEX(Matches!$X:$X,MATCH(L827,Matches!$B:$B,0)),"-")</f>
        <v>-</v>
      </c>
      <c r="O827" s="42" t="str">
        <f>IFERROR(INDEX(Matches!$Y:$Y,MATCH(L827,Matches!$B:$B,0)),"-")</f>
        <v>-</v>
      </c>
      <c r="P827" s="42">
        <f t="shared" si="25"/>
        <v>0</v>
      </c>
      <c r="Q827" s="55" t="str">
        <f>IFERROR(INDEX('HT(Away) %'!K:K,MATCH(L827,'HT(Away) %'!$A:$A,0)),"-")</f>
        <v>-</v>
      </c>
      <c r="R827" s="55" t="str">
        <f>IFERROR(INDEX('HT(Away) %'!M:M,MATCH(L827,'HT(Away) %'!$A:$A,0)),"-")</f>
        <v>-</v>
      </c>
      <c r="S827" s="82" t="e">
        <f>IF(#REF! = "-", "-",IF(#REF! &gt;#REF!, "Casa Vence", IF(#REF! &lt;#REF!, "Fora Vence", "Jogo Parelho")))</f>
        <v>#REF!</v>
      </c>
      <c r="T827" s="82"/>
      <c r="U827" s="82"/>
      <c r="V827" s="82"/>
    </row>
    <row r="828" spans="3:22" ht="16.5" thickTop="1" thickBot="1" x14ac:dyDescent="0.3">
      <c r="C828" s="42" t="str">
        <f>IFERROR(INDEX(Jogos!A:A,MATCH(J828,Jogos!$J:$J,0)),"-")</f>
        <v>-</v>
      </c>
      <c r="D828" s="55" t="str">
        <f>IFERROR(INDEX('HT(Home) %'!M:M,MATCH(J828,'HT(Home) %'!$A:$A,0)),"-")</f>
        <v>-</v>
      </c>
      <c r="E828" s="55" t="str">
        <f>IFERROR(INDEX('HT(Home) %'!K:K,MATCH(J828,'HT(Home) %'!$A:$A,0)),"-")</f>
        <v>-</v>
      </c>
      <c r="F828" s="42">
        <f t="shared" si="24"/>
        <v>0</v>
      </c>
      <c r="G828" s="42" t="str">
        <f>IFERROR(INDEX(Matches!$N:$N,MATCH(J828,Matches!$B:$B,0)),"-")</f>
        <v>-</v>
      </c>
      <c r="H828" s="42" t="str">
        <f>IFERROR(INDEX(Matches!$O:$O,MATCH(J828,Matches!$B:$B,0)),"-")</f>
        <v>-</v>
      </c>
      <c r="I828" s="42" t="str">
        <f>IFERROR(INDEX(Matches!$P:$P,MATCH(J828,Matches!$B:$B,0)),"-")</f>
        <v>-</v>
      </c>
      <c r="J828" s="42" t="e">
        <f>INDEX(Jogos[[#This Row],[Column1]],1.8)</f>
        <v>#VALUE!</v>
      </c>
      <c r="K828" s="61" t="e">
        <f>INDEX(Jogos[[#This Row],[2]],1.8)</f>
        <v>#VALUE!</v>
      </c>
      <c r="L828" s="42" t="e">
        <f>INDEX(Jogos[[#This Row],[3]],1.8)</f>
        <v>#VALUE!</v>
      </c>
      <c r="M828" s="42" t="str">
        <f>IFERROR(INDEX(Matches!$W:$W,MATCH(L828,Matches!$B:$B,0)),"-")</f>
        <v>-</v>
      </c>
      <c r="N828" s="42" t="str">
        <f>IFERROR(INDEX(Matches!$X:$X,MATCH(L828,Matches!$B:$B,0)),"-")</f>
        <v>-</v>
      </c>
      <c r="O828" s="42" t="str">
        <f>IFERROR(INDEX(Matches!$Y:$Y,MATCH(L828,Matches!$B:$B,0)),"-")</f>
        <v>-</v>
      </c>
      <c r="P828" s="42">
        <f t="shared" si="25"/>
        <v>0</v>
      </c>
      <c r="Q828" s="55" t="str">
        <f>IFERROR(INDEX('HT(Away) %'!K:K,MATCH(L828,'HT(Away) %'!$A:$A,0)),"-")</f>
        <v>-</v>
      </c>
      <c r="R828" s="55" t="str">
        <f>IFERROR(INDEX('HT(Away) %'!M:M,MATCH(L828,'HT(Away) %'!$A:$A,0)),"-")</f>
        <v>-</v>
      </c>
      <c r="S828" s="82" t="e">
        <f>IF(#REF! = "-", "-",IF(#REF! &gt;#REF!, "Casa Vence", IF(#REF! &lt;#REF!, "Fora Vence", "Jogo Parelho")))</f>
        <v>#REF!</v>
      </c>
      <c r="T828" s="82"/>
      <c r="U828" s="82"/>
      <c r="V828" s="82"/>
    </row>
    <row r="829" spans="3:22" ht="16.5" thickTop="1" thickBot="1" x14ac:dyDescent="0.3">
      <c r="C829" s="42" t="str">
        <f>IFERROR(INDEX(Jogos!A:A,MATCH(J829,Jogos!$J:$J,0)),"-")</f>
        <v>-</v>
      </c>
      <c r="D829" s="55" t="str">
        <f>IFERROR(INDEX('HT(Home) %'!M:M,MATCH(J829,'HT(Home) %'!$A:$A,0)),"-")</f>
        <v>-</v>
      </c>
      <c r="E829" s="55" t="str">
        <f>IFERROR(INDEX('HT(Home) %'!K:K,MATCH(J829,'HT(Home) %'!$A:$A,0)),"-")</f>
        <v>-</v>
      </c>
      <c r="F829" s="42">
        <f t="shared" si="24"/>
        <v>0</v>
      </c>
      <c r="G829" s="42" t="str">
        <f>IFERROR(INDEX(Matches!$N:$N,MATCH(J829,Matches!$B:$B,0)),"-")</f>
        <v>-</v>
      </c>
      <c r="H829" s="42" t="str">
        <f>IFERROR(INDEX(Matches!$O:$O,MATCH(J829,Matches!$B:$B,0)),"-")</f>
        <v>-</v>
      </c>
      <c r="I829" s="42" t="str">
        <f>IFERROR(INDEX(Matches!$P:$P,MATCH(J829,Matches!$B:$B,0)),"-")</f>
        <v>-</v>
      </c>
      <c r="J829" s="42" t="e">
        <f>INDEX(Jogos[[#This Row],[Column1]],1.8)</f>
        <v>#VALUE!</v>
      </c>
      <c r="K829" s="61" t="e">
        <f>INDEX(Jogos[[#This Row],[2]],1.8)</f>
        <v>#VALUE!</v>
      </c>
      <c r="L829" s="42" t="e">
        <f>INDEX(Jogos[[#This Row],[3]],1.8)</f>
        <v>#VALUE!</v>
      </c>
      <c r="M829" s="42" t="str">
        <f>IFERROR(INDEX(Matches!$W:$W,MATCH(L829,Matches!$B:$B,0)),"-")</f>
        <v>-</v>
      </c>
      <c r="N829" s="42" t="str">
        <f>IFERROR(INDEX(Matches!$X:$X,MATCH(L829,Matches!$B:$B,0)),"-")</f>
        <v>-</v>
      </c>
      <c r="O829" s="42" t="str">
        <f>IFERROR(INDEX(Matches!$Y:$Y,MATCH(L829,Matches!$B:$B,0)),"-")</f>
        <v>-</v>
      </c>
      <c r="P829" s="42">
        <f t="shared" si="25"/>
        <v>0</v>
      </c>
      <c r="Q829" s="55" t="str">
        <f>IFERROR(INDEX('HT(Away) %'!K:K,MATCH(L829,'HT(Away) %'!$A:$A,0)),"-")</f>
        <v>-</v>
      </c>
      <c r="R829" s="55" t="str">
        <f>IFERROR(INDEX('HT(Away) %'!M:M,MATCH(L829,'HT(Away) %'!$A:$A,0)),"-")</f>
        <v>-</v>
      </c>
      <c r="S829" s="82" t="e">
        <f>IF(#REF! = "-", "-",IF(#REF! &gt;#REF!, "Casa Vence", IF(#REF! &lt;#REF!, "Fora Vence", "Jogo Parelho")))</f>
        <v>#REF!</v>
      </c>
      <c r="T829" s="82"/>
      <c r="U829" s="82"/>
      <c r="V829" s="82"/>
    </row>
    <row r="830" spans="3:22" ht="16.5" thickTop="1" thickBot="1" x14ac:dyDescent="0.3">
      <c r="C830" s="42" t="str">
        <f>IFERROR(INDEX(Jogos!A:A,MATCH(J830,Jogos!$J:$J,0)),"-")</f>
        <v>-</v>
      </c>
      <c r="D830" s="55" t="str">
        <f>IFERROR(INDEX('HT(Home) %'!M:M,MATCH(J830,'HT(Home) %'!$A:$A,0)),"-")</f>
        <v>-</v>
      </c>
      <c r="E830" s="55" t="str">
        <f>IFERROR(INDEX('HT(Home) %'!K:K,MATCH(J830,'HT(Home) %'!$A:$A,0)),"-")</f>
        <v>-</v>
      </c>
      <c r="F830" s="42">
        <f t="shared" si="24"/>
        <v>0</v>
      </c>
      <c r="G830" s="42" t="str">
        <f>IFERROR(INDEX(Matches!$N:$N,MATCH(J830,Matches!$B:$B,0)),"-")</f>
        <v>-</v>
      </c>
      <c r="H830" s="42" t="str">
        <f>IFERROR(INDEX(Matches!$O:$O,MATCH(J830,Matches!$B:$B,0)),"-")</f>
        <v>-</v>
      </c>
      <c r="I830" s="42" t="str">
        <f>IFERROR(INDEX(Matches!$P:$P,MATCH(J830,Matches!$B:$B,0)),"-")</f>
        <v>-</v>
      </c>
      <c r="J830" s="42" t="e">
        <f>INDEX(Jogos[[#This Row],[Column1]],1.8)</f>
        <v>#VALUE!</v>
      </c>
      <c r="K830" s="61" t="e">
        <f>INDEX(Jogos[[#This Row],[2]],1.8)</f>
        <v>#VALUE!</v>
      </c>
      <c r="L830" s="42" t="e">
        <f>INDEX(Jogos[[#This Row],[3]],1.8)</f>
        <v>#VALUE!</v>
      </c>
      <c r="M830" s="42" t="str">
        <f>IFERROR(INDEX(Matches!$W:$W,MATCH(L830,Matches!$B:$B,0)),"-")</f>
        <v>-</v>
      </c>
      <c r="N830" s="42" t="str">
        <f>IFERROR(INDEX(Matches!$X:$X,MATCH(L830,Matches!$B:$B,0)),"-")</f>
        <v>-</v>
      </c>
      <c r="O830" s="42" t="str">
        <f>IFERROR(INDEX(Matches!$Y:$Y,MATCH(L830,Matches!$B:$B,0)),"-")</f>
        <v>-</v>
      </c>
      <c r="P830" s="42">
        <f t="shared" si="25"/>
        <v>0</v>
      </c>
      <c r="Q830" s="55" t="str">
        <f>IFERROR(INDEX('HT(Away) %'!K:K,MATCH(L830,'HT(Away) %'!$A:$A,0)),"-")</f>
        <v>-</v>
      </c>
      <c r="R830" s="55" t="str">
        <f>IFERROR(INDEX('HT(Away) %'!M:M,MATCH(L830,'HT(Away) %'!$A:$A,0)),"-")</f>
        <v>-</v>
      </c>
      <c r="S830" s="82" t="e">
        <f>IF(#REF! = "-", "-",IF(#REF! &gt;#REF!, "Casa Vence", IF(#REF! &lt;#REF!, "Fora Vence", "Jogo Parelho")))</f>
        <v>#REF!</v>
      </c>
      <c r="T830" s="82"/>
      <c r="U830" s="82"/>
      <c r="V830" s="82"/>
    </row>
    <row r="831" spans="3:22" ht="16.5" thickTop="1" thickBot="1" x14ac:dyDescent="0.3">
      <c r="C831" s="42" t="str">
        <f>IFERROR(INDEX(Jogos!A:A,MATCH(J831,Jogos!$J:$J,0)),"-")</f>
        <v>-</v>
      </c>
      <c r="D831" s="55" t="str">
        <f>IFERROR(INDEX('HT(Home) %'!M:M,MATCH(J831,'HT(Home) %'!$A:$A,0)),"-")</f>
        <v>-</v>
      </c>
      <c r="E831" s="55" t="str">
        <f>IFERROR(INDEX('HT(Home) %'!K:K,MATCH(J831,'HT(Home) %'!$A:$A,0)),"-")</f>
        <v>-</v>
      </c>
      <c r="F831" s="42">
        <f t="shared" si="24"/>
        <v>0</v>
      </c>
      <c r="G831" s="42" t="str">
        <f>IFERROR(INDEX(Matches!$N:$N,MATCH(J831,Matches!$B:$B,0)),"-")</f>
        <v>-</v>
      </c>
      <c r="H831" s="42" t="str">
        <f>IFERROR(INDEX(Matches!$O:$O,MATCH(J831,Matches!$B:$B,0)),"-")</f>
        <v>-</v>
      </c>
      <c r="I831" s="42" t="str">
        <f>IFERROR(INDEX(Matches!$P:$P,MATCH(J831,Matches!$B:$B,0)),"-")</f>
        <v>-</v>
      </c>
      <c r="J831" s="42" t="e">
        <f>INDEX(Jogos[[#This Row],[Column1]],1.8)</f>
        <v>#VALUE!</v>
      </c>
      <c r="K831" s="61" t="e">
        <f>INDEX(Jogos[[#This Row],[2]],1.8)</f>
        <v>#VALUE!</v>
      </c>
      <c r="L831" s="42" t="e">
        <f>INDEX(Jogos[[#This Row],[3]],1.8)</f>
        <v>#VALUE!</v>
      </c>
      <c r="M831" s="42" t="str">
        <f>IFERROR(INDEX(Matches!$W:$W,MATCH(L831,Matches!$B:$B,0)),"-")</f>
        <v>-</v>
      </c>
      <c r="N831" s="42" t="str">
        <f>IFERROR(INDEX(Matches!$X:$X,MATCH(L831,Matches!$B:$B,0)),"-")</f>
        <v>-</v>
      </c>
      <c r="O831" s="42" t="str">
        <f>IFERROR(INDEX(Matches!$Y:$Y,MATCH(L831,Matches!$B:$B,0)),"-")</f>
        <v>-</v>
      </c>
      <c r="P831" s="42">
        <f t="shared" si="25"/>
        <v>0</v>
      </c>
      <c r="Q831" s="55" t="str">
        <f>IFERROR(INDEX('HT(Away) %'!K:K,MATCH(L831,'HT(Away) %'!$A:$A,0)),"-")</f>
        <v>-</v>
      </c>
      <c r="R831" s="55" t="str">
        <f>IFERROR(INDEX('HT(Away) %'!M:M,MATCH(L831,'HT(Away) %'!$A:$A,0)),"-")</f>
        <v>-</v>
      </c>
      <c r="S831" s="82" t="e">
        <f>IF(#REF! = "-", "-",IF(#REF! &gt;#REF!, "Casa Vence", IF(#REF! &lt;#REF!, "Fora Vence", "Jogo Parelho")))</f>
        <v>#REF!</v>
      </c>
      <c r="T831" s="82"/>
      <c r="U831" s="82"/>
      <c r="V831" s="82"/>
    </row>
    <row r="832" spans="3:22" ht="16.5" thickTop="1" thickBot="1" x14ac:dyDescent="0.3">
      <c r="C832" s="42" t="str">
        <f>IFERROR(INDEX(Jogos!A:A,MATCH(J832,Jogos!$J:$J,0)),"-")</f>
        <v>-</v>
      </c>
      <c r="D832" s="55" t="str">
        <f>IFERROR(INDEX('HT(Home) %'!M:M,MATCH(J832,'HT(Home) %'!$A:$A,0)),"-")</f>
        <v>-</v>
      </c>
      <c r="E832" s="55" t="str">
        <f>IFERROR(INDEX('HT(Home) %'!K:K,MATCH(J832,'HT(Home) %'!$A:$A,0)),"-")</f>
        <v>-</v>
      </c>
      <c r="F832" s="42">
        <f t="shared" si="24"/>
        <v>0</v>
      </c>
      <c r="G832" s="42" t="str">
        <f>IFERROR(INDEX(Matches!$N:$N,MATCH(J832,Matches!$B:$B,0)),"-")</f>
        <v>-</v>
      </c>
      <c r="H832" s="42" t="str">
        <f>IFERROR(INDEX(Matches!$O:$O,MATCH(J832,Matches!$B:$B,0)),"-")</f>
        <v>-</v>
      </c>
      <c r="I832" s="42" t="str">
        <f>IFERROR(INDEX(Matches!$P:$P,MATCH(J832,Matches!$B:$B,0)),"-")</f>
        <v>-</v>
      </c>
      <c r="J832" s="42" t="e">
        <f>INDEX(Jogos[[#This Row],[Column1]],1.8)</f>
        <v>#VALUE!</v>
      </c>
      <c r="K832" s="61" t="e">
        <f>INDEX(Jogos[[#This Row],[2]],1.8)</f>
        <v>#VALUE!</v>
      </c>
      <c r="L832" s="42" t="e">
        <f>INDEX(Jogos[[#This Row],[3]],1.8)</f>
        <v>#VALUE!</v>
      </c>
      <c r="M832" s="42" t="str">
        <f>IFERROR(INDEX(Matches!$W:$W,MATCH(L832,Matches!$B:$B,0)),"-")</f>
        <v>-</v>
      </c>
      <c r="N832" s="42" t="str">
        <f>IFERROR(INDEX(Matches!$X:$X,MATCH(L832,Matches!$B:$B,0)),"-")</f>
        <v>-</v>
      </c>
      <c r="O832" s="42" t="str">
        <f>IFERROR(INDEX(Matches!$Y:$Y,MATCH(L832,Matches!$B:$B,0)),"-")</f>
        <v>-</v>
      </c>
      <c r="P832" s="42">
        <f t="shared" si="25"/>
        <v>0</v>
      </c>
      <c r="Q832" s="55" t="str">
        <f>IFERROR(INDEX('HT(Away) %'!K:K,MATCH(L832,'HT(Away) %'!$A:$A,0)),"-")</f>
        <v>-</v>
      </c>
      <c r="R832" s="55" t="str">
        <f>IFERROR(INDEX('HT(Away) %'!M:M,MATCH(L832,'HT(Away) %'!$A:$A,0)),"-")</f>
        <v>-</v>
      </c>
      <c r="S832" s="82" t="e">
        <f>IF(#REF! = "-", "-",IF(#REF! &gt;#REF!, "Casa Vence", IF(#REF! &lt;#REF!, "Fora Vence", "Jogo Parelho")))</f>
        <v>#REF!</v>
      </c>
      <c r="T832" s="82"/>
      <c r="U832" s="82"/>
      <c r="V832" s="82"/>
    </row>
    <row r="833" ht="15.75" thickTop="1" x14ac:dyDescent="0.25"/>
  </sheetData>
  <autoFilter ref="C1:R1" xr:uid="{4E4A1F57-7EC9-4A6F-994C-57B11C45BB44}">
    <sortState xmlns:xlrd2="http://schemas.microsoft.com/office/spreadsheetml/2017/richdata2" ref="C2:R832">
      <sortCondition ref="K1"/>
    </sortState>
  </autoFilter>
  <mergeCells count="804">
    <mergeCell ref="S827:V827"/>
    <mergeCell ref="S828:V828"/>
    <mergeCell ref="S829:V829"/>
    <mergeCell ref="S830:V830"/>
    <mergeCell ref="S831:V831"/>
    <mergeCell ref="S832:V832"/>
    <mergeCell ref="S821:V821"/>
    <mergeCell ref="S822:V822"/>
    <mergeCell ref="S823:V823"/>
    <mergeCell ref="S824:V824"/>
    <mergeCell ref="S825:V825"/>
    <mergeCell ref="S826:V826"/>
    <mergeCell ref="S815:V815"/>
    <mergeCell ref="S816:V816"/>
    <mergeCell ref="S817:V817"/>
    <mergeCell ref="S818:V818"/>
    <mergeCell ref="S819:V819"/>
    <mergeCell ref="S820:V820"/>
    <mergeCell ref="S809:V809"/>
    <mergeCell ref="S810:V810"/>
    <mergeCell ref="S811:V811"/>
    <mergeCell ref="S812:V812"/>
    <mergeCell ref="S813:V813"/>
    <mergeCell ref="S814:V814"/>
    <mergeCell ref="S803:V803"/>
    <mergeCell ref="S804:V804"/>
    <mergeCell ref="S805:V805"/>
    <mergeCell ref="S806:V806"/>
    <mergeCell ref="S807:V807"/>
    <mergeCell ref="S808:V808"/>
    <mergeCell ref="S797:V797"/>
    <mergeCell ref="S798:V798"/>
    <mergeCell ref="S799:V799"/>
    <mergeCell ref="S800:V800"/>
    <mergeCell ref="S801:V801"/>
    <mergeCell ref="S802:V802"/>
    <mergeCell ref="S791:V791"/>
    <mergeCell ref="S792:V792"/>
    <mergeCell ref="S793:V793"/>
    <mergeCell ref="S794:V794"/>
    <mergeCell ref="S795:V795"/>
    <mergeCell ref="S796:V796"/>
    <mergeCell ref="S785:V785"/>
    <mergeCell ref="S786:V786"/>
    <mergeCell ref="S787:V787"/>
    <mergeCell ref="S788:V788"/>
    <mergeCell ref="S789:V789"/>
    <mergeCell ref="S790:V790"/>
    <mergeCell ref="S751:V751"/>
    <mergeCell ref="S752:V752"/>
    <mergeCell ref="S753:V753"/>
    <mergeCell ref="S754:V754"/>
    <mergeCell ref="S755:V755"/>
    <mergeCell ref="S784:V784"/>
    <mergeCell ref="S745:V745"/>
    <mergeCell ref="S746:V746"/>
    <mergeCell ref="S747:V747"/>
    <mergeCell ref="S748:V748"/>
    <mergeCell ref="S749:V749"/>
    <mergeCell ref="S750:V750"/>
    <mergeCell ref="S739:V739"/>
    <mergeCell ref="S740:V740"/>
    <mergeCell ref="S741:V741"/>
    <mergeCell ref="S742:V742"/>
    <mergeCell ref="S743:V743"/>
    <mergeCell ref="S744:V744"/>
    <mergeCell ref="S733:V733"/>
    <mergeCell ref="S734:V734"/>
    <mergeCell ref="S735:V735"/>
    <mergeCell ref="S736:V736"/>
    <mergeCell ref="S737:V737"/>
    <mergeCell ref="S738:V738"/>
    <mergeCell ref="S727:V727"/>
    <mergeCell ref="S728:V728"/>
    <mergeCell ref="S729:V729"/>
    <mergeCell ref="S730:V730"/>
    <mergeCell ref="S731:V731"/>
    <mergeCell ref="S732:V732"/>
    <mergeCell ref="S721:V721"/>
    <mergeCell ref="S722:V722"/>
    <mergeCell ref="S723:V723"/>
    <mergeCell ref="S724:V724"/>
    <mergeCell ref="S725:V725"/>
    <mergeCell ref="S726:V726"/>
    <mergeCell ref="S715:V715"/>
    <mergeCell ref="S716:V716"/>
    <mergeCell ref="S717:V717"/>
    <mergeCell ref="S718:V718"/>
    <mergeCell ref="S719:V719"/>
    <mergeCell ref="S720:V720"/>
    <mergeCell ref="S709:V709"/>
    <mergeCell ref="S710:V710"/>
    <mergeCell ref="S711:V711"/>
    <mergeCell ref="S712:V712"/>
    <mergeCell ref="S713:V713"/>
    <mergeCell ref="S714:V714"/>
    <mergeCell ref="S703:V703"/>
    <mergeCell ref="S704:V704"/>
    <mergeCell ref="S705:V705"/>
    <mergeCell ref="S706:V706"/>
    <mergeCell ref="S707:V707"/>
    <mergeCell ref="S708:V708"/>
    <mergeCell ref="S697:V697"/>
    <mergeCell ref="S698:V698"/>
    <mergeCell ref="S699:V699"/>
    <mergeCell ref="S700:V700"/>
    <mergeCell ref="S701:V701"/>
    <mergeCell ref="S702:V702"/>
    <mergeCell ref="S691:V691"/>
    <mergeCell ref="S692:V692"/>
    <mergeCell ref="S693:V693"/>
    <mergeCell ref="S694:V694"/>
    <mergeCell ref="S695:V695"/>
    <mergeCell ref="S696:V696"/>
    <mergeCell ref="S685:V685"/>
    <mergeCell ref="S686:V686"/>
    <mergeCell ref="S687:V687"/>
    <mergeCell ref="S688:V688"/>
    <mergeCell ref="S689:V689"/>
    <mergeCell ref="S690:V690"/>
    <mergeCell ref="S679:V679"/>
    <mergeCell ref="S680:V680"/>
    <mergeCell ref="S681:V681"/>
    <mergeCell ref="S682:V682"/>
    <mergeCell ref="S683:V683"/>
    <mergeCell ref="S684:V684"/>
    <mergeCell ref="S673:V673"/>
    <mergeCell ref="S674:V674"/>
    <mergeCell ref="S675:V675"/>
    <mergeCell ref="S676:V676"/>
    <mergeCell ref="S677:V677"/>
    <mergeCell ref="S678:V678"/>
    <mergeCell ref="S667:V667"/>
    <mergeCell ref="S668:V668"/>
    <mergeCell ref="S669:V669"/>
    <mergeCell ref="S670:V670"/>
    <mergeCell ref="S671:V671"/>
    <mergeCell ref="S672:V672"/>
    <mergeCell ref="S661:V661"/>
    <mergeCell ref="S662:V662"/>
    <mergeCell ref="S663:V663"/>
    <mergeCell ref="S664:V664"/>
    <mergeCell ref="S665:V665"/>
    <mergeCell ref="S666:V666"/>
    <mergeCell ref="S655:V655"/>
    <mergeCell ref="S656:V656"/>
    <mergeCell ref="S657:V657"/>
    <mergeCell ref="S658:V658"/>
    <mergeCell ref="S659:V659"/>
    <mergeCell ref="S660:V660"/>
    <mergeCell ref="S649:V649"/>
    <mergeCell ref="S650:V650"/>
    <mergeCell ref="S651:V651"/>
    <mergeCell ref="S652:V652"/>
    <mergeCell ref="S653:V653"/>
    <mergeCell ref="S654:V654"/>
    <mergeCell ref="S643:V643"/>
    <mergeCell ref="S644:V644"/>
    <mergeCell ref="S645:V645"/>
    <mergeCell ref="S646:V646"/>
    <mergeCell ref="S647:V647"/>
    <mergeCell ref="S648:V648"/>
    <mergeCell ref="S637:V637"/>
    <mergeCell ref="S638:V638"/>
    <mergeCell ref="S639:V639"/>
    <mergeCell ref="S640:V640"/>
    <mergeCell ref="S641:V641"/>
    <mergeCell ref="S642:V642"/>
    <mergeCell ref="S631:V631"/>
    <mergeCell ref="S632:V632"/>
    <mergeCell ref="S633:V633"/>
    <mergeCell ref="S634:V634"/>
    <mergeCell ref="S635:V635"/>
    <mergeCell ref="S636:V636"/>
    <mergeCell ref="S625:V625"/>
    <mergeCell ref="S626:V626"/>
    <mergeCell ref="S627:V627"/>
    <mergeCell ref="S628:V628"/>
    <mergeCell ref="S629:V629"/>
    <mergeCell ref="S630:V630"/>
    <mergeCell ref="S619:V619"/>
    <mergeCell ref="S620:V620"/>
    <mergeCell ref="S621:V621"/>
    <mergeCell ref="S622:V622"/>
    <mergeCell ref="S623:V623"/>
    <mergeCell ref="S624:V624"/>
    <mergeCell ref="S613:V613"/>
    <mergeCell ref="S614:V614"/>
    <mergeCell ref="S615:V615"/>
    <mergeCell ref="S616:V616"/>
    <mergeCell ref="S617:V617"/>
    <mergeCell ref="S618:V618"/>
    <mergeCell ref="S607:V607"/>
    <mergeCell ref="S608:V608"/>
    <mergeCell ref="S609:V609"/>
    <mergeCell ref="S610:V610"/>
    <mergeCell ref="S611:V611"/>
    <mergeCell ref="S612:V612"/>
    <mergeCell ref="S601:V601"/>
    <mergeCell ref="S602:V602"/>
    <mergeCell ref="S603:V603"/>
    <mergeCell ref="S604:V604"/>
    <mergeCell ref="S605:V605"/>
    <mergeCell ref="S606:V606"/>
    <mergeCell ref="S595:V595"/>
    <mergeCell ref="S596:V596"/>
    <mergeCell ref="S597:V597"/>
    <mergeCell ref="S598:V598"/>
    <mergeCell ref="S599:V599"/>
    <mergeCell ref="S600:V600"/>
    <mergeCell ref="S589:V589"/>
    <mergeCell ref="S590:V590"/>
    <mergeCell ref="S591:V591"/>
    <mergeCell ref="S592:V592"/>
    <mergeCell ref="S593:V593"/>
    <mergeCell ref="S594:V594"/>
    <mergeCell ref="S583:V583"/>
    <mergeCell ref="S584:V584"/>
    <mergeCell ref="S585:V585"/>
    <mergeCell ref="S586:V586"/>
    <mergeCell ref="S587:V587"/>
    <mergeCell ref="S588:V588"/>
    <mergeCell ref="S577:V577"/>
    <mergeCell ref="S578:V578"/>
    <mergeCell ref="S579:V579"/>
    <mergeCell ref="S580:V580"/>
    <mergeCell ref="S581:V581"/>
    <mergeCell ref="S582:V582"/>
    <mergeCell ref="S571:V571"/>
    <mergeCell ref="S572:V572"/>
    <mergeCell ref="S573:V573"/>
    <mergeCell ref="S574:V574"/>
    <mergeCell ref="S575:V575"/>
    <mergeCell ref="S576:V576"/>
    <mergeCell ref="S565:V565"/>
    <mergeCell ref="S566:V566"/>
    <mergeCell ref="S567:V567"/>
    <mergeCell ref="S568:V568"/>
    <mergeCell ref="S569:V569"/>
    <mergeCell ref="S570:V570"/>
    <mergeCell ref="S559:V559"/>
    <mergeCell ref="S560:V560"/>
    <mergeCell ref="S561:V561"/>
    <mergeCell ref="S562:V562"/>
    <mergeCell ref="S563:V563"/>
    <mergeCell ref="S564:V564"/>
    <mergeCell ref="S553:V553"/>
    <mergeCell ref="S554:V554"/>
    <mergeCell ref="S555:V555"/>
    <mergeCell ref="S556:V556"/>
    <mergeCell ref="S557:V557"/>
    <mergeCell ref="S558:V558"/>
    <mergeCell ref="S547:V547"/>
    <mergeCell ref="S548:V548"/>
    <mergeCell ref="S549:V549"/>
    <mergeCell ref="S550:V550"/>
    <mergeCell ref="S551:V551"/>
    <mergeCell ref="S552:V552"/>
    <mergeCell ref="S541:V541"/>
    <mergeCell ref="S542:V542"/>
    <mergeCell ref="S543:V543"/>
    <mergeCell ref="S544:V544"/>
    <mergeCell ref="S545:V545"/>
    <mergeCell ref="S546:V546"/>
    <mergeCell ref="S535:V535"/>
    <mergeCell ref="S536:V536"/>
    <mergeCell ref="S537:V537"/>
    <mergeCell ref="S538:V538"/>
    <mergeCell ref="S539:V539"/>
    <mergeCell ref="S540:V540"/>
    <mergeCell ref="S529:V529"/>
    <mergeCell ref="S530:V530"/>
    <mergeCell ref="S531:V531"/>
    <mergeCell ref="S532:V532"/>
    <mergeCell ref="S533:V533"/>
    <mergeCell ref="S534:V534"/>
    <mergeCell ref="S523:V523"/>
    <mergeCell ref="S524:V524"/>
    <mergeCell ref="S525:V525"/>
    <mergeCell ref="S526:V526"/>
    <mergeCell ref="S527:V527"/>
    <mergeCell ref="S528:V528"/>
    <mergeCell ref="S517:V517"/>
    <mergeCell ref="S518:V518"/>
    <mergeCell ref="S519:V519"/>
    <mergeCell ref="S520:V520"/>
    <mergeCell ref="S521:V521"/>
    <mergeCell ref="S522:V522"/>
    <mergeCell ref="S511:V511"/>
    <mergeCell ref="S512:V512"/>
    <mergeCell ref="S513:V513"/>
    <mergeCell ref="S514:V514"/>
    <mergeCell ref="S515:V515"/>
    <mergeCell ref="S516:V516"/>
    <mergeCell ref="S505:V505"/>
    <mergeCell ref="S506:V506"/>
    <mergeCell ref="S507:V507"/>
    <mergeCell ref="S508:V508"/>
    <mergeCell ref="S509:V509"/>
    <mergeCell ref="S510:V510"/>
    <mergeCell ref="S499:V499"/>
    <mergeCell ref="S500:V500"/>
    <mergeCell ref="S501:V501"/>
    <mergeCell ref="S502:V502"/>
    <mergeCell ref="S503:V503"/>
    <mergeCell ref="S504:V504"/>
    <mergeCell ref="S493:V493"/>
    <mergeCell ref="S494:V494"/>
    <mergeCell ref="S495:V495"/>
    <mergeCell ref="S496:V496"/>
    <mergeCell ref="S497:V497"/>
    <mergeCell ref="S498:V498"/>
    <mergeCell ref="S487:V487"/>
    <mergeCell ref="S488:V488"/>
    <mergeCell ref="S489:V489"/>
    <mergeCell ref="S490:V490"/>
    <mergeCell ref="S491:V491"/>
    <mergeCell ref="S492:V492"/>
    <mergeCell ref="S481:V481"/>
    <mergeCell ref="S482:V482"/>
    <mergeCell ref="S483:V483"/>
    <mergeCell ref="S484:V484"/>
    <mergeCell ref="S485:V485"/>
    <mergeCell ref="S486:V486"/>
    <mergeCell ref="S475:V475"/>
    <mergeCell ref="S476:V476"/>
    <mergeCell ref="S477:V477"/>
    <mergeCell ref="S478:V478"/>
    <mergeCell ref="S479:V479"/>
    <mergeCell ref="S480:V480"/>
    <mergeCell ref="S469:V469"/>
    <mergeCell ref="S470:V470"/>
    <mergeCell ref="S471:V471"/>
    <mergeCell ref="S472:V472"/>
    <mergeCell ref="S473:V473"/>
    <mergeCell ref="S474:V474"/>
    <mergeCell ref="S463:V463"/>
    <mergeCell ref="S464:V464"/>
    <mergeCell ref="S465:V465"/>
    <mergeCell ref="S466:V466"/>
    <mergeCell ref="S467:V467"/>
    <mergeCell ref="S468:V468"/>
    <mergeCell ref="S457:V457"/>
    <mergeCell ref="S458:V458"/>
    <mergeCell ref="S459:V459"/>
    <mergeCell ref="S460:V460"/>
    <mergeCell ref="S461:V461"/>
    <mergeCell ref="S462:V462"/>
    <mergeCell ref="S451:V451"/>
    <mergeCell ref="S452:V452"/>
    <mergeCell ref="S453:V453"/>
    <mergeCell ref="S454:V454"/>
    <mergeCell ref="S455:V455"/>
    <mergeCell ref="S456:V456"/>
    <mergeCell ref="S445:V445"/>
    <mergeCell ref="S446:V446"/>
    <mergeCell ref="S447:V447"/>
    <mergeCell ref="S448:V448"/>
    <mergeCell ref="S449:V449"/>
    <mergeCell ref="S450:V450"/>
    <mergeCell ref="S439:V439"/>
    <mergeCell ref="S440:V440"/>
    <mergeCell ref="S441:V441"/>
    <mergeCell ref="S442:V442"/>
    <mergeCell ref="S443:V443"/>
    <mergeCell ref="S444:V444"/>
    <mergeCell ref="S433:V433"/>
    <mergeCell ref="S434:V434"/>
    <mergeCell ref="S435:V435"/>
    <mergeCell ref="S436:V436"/>
    <mergeCell ref="S437:V437"/>
    <mergeCell ref="S438:V438"/>
    <mergeCell ref="S427:V427"/>
    <mergeCell ref="S428:V428"/>
    <mergeCell ref="S429:V429"/>
    <mergeCell ref="S430:V430"/>
    <mergeCell ref="S431:V431"/>
    <mergeCell ref="S432:V432"/>
    <mergeCell ref="S421:V421"/>
    <mergeCell ref="S422:V422"/>
    <mergeCell ref="S423:V423"/>
    <mergeCell ref="S424:V424"/>
    <mergeCell ref="S425:V425"/>
    <mergeCell ref="S426:V426"/>
    <mergeCell ref="S415:V415"/>
    <mergeCell ref="S416:V416"/>
    <mergeCell ref="S417:V417"/>
    <mergeCell ref="S418:V418"/>
    <mergeCell ref="S419:V419"/>
    <mergeCell ref="S420:V420"/>
    <mergeCell ref="S409:V409"/>
    <mergeCell ref="S410:V410"/>
    <mergeCell ref="S411:V411"/>
    <mergeCell ref="S412:V412"/>
    <mergeCell ref="S413:V413"/>
    <mergeCell ref="S414:V414"/>
    <mergeCell ref="S403:V403"/>
    <mergeCell ref="S404:V404"/>
    <mergeCell ref="S405:V405"/>
    <mergeCell ref="S406:V406"/>
    <mergeCell ref="S407:V407"/>
    <mergeCell ref="S408:V408"/>
    <mergeCell ref="S397:V397"/>
    <mergeCell ref="S398:V398"/>
    <mergeCell ref="S399:V399"/>
    <mergeCell ref="S400:V400"/>
    <mergeCell ref="S401:V401"/>
    <mergeCell ref="S402:V402"/>
    <mergeCell ref="S391:V391"/>
    <mergeCell ref="S392:V392"/>
    <mergeCell ref="S393:V393"/>
    <mergeCell ref="S394:V394"/>
    <mergeCell ref="S395:V395"/>
    <mergeCell ref="S396:V396"/>
    <mergeCell ref="S385:V385"/>
    <mergeCell ref="S386:V386"/>
    <mergeCell ref="S387:V387"/>
    <mergeCell ref="S388:V388"/>
    <mergeCell ref="S389:V389"/>
    <mergeCell ref="S390:V390"/>
    <mergeCell ref="S379:V379"/>
    <mergeCell ref="S380:V380"/>
    <mergeCell ref="S381:V381"/>
    <mergeCell ref="S382:V382"/>
    <mergeCell ref="S383:V383"/>
    <mergeCell ref="S384:V384"/>
    <mergeCell ref="S373:V373"/>
    <mergeCell ref="S374:V374"/>
    <mergeCell ref="S375:V375"/>
    <mergeCell ref="S376:V376"/>
    <mergeCell ref="S377:V377"/>
    <mergeCell ref="S378:V378"/>
    <mergeCell ref="S367:V367"/>
    <mergeCell ref="S368:V368"/>
    <mergeCell ref="S369:V369"/>
    <mergeCell ref="S370:V370"/>
    <mergeCell ref="S371:V371"/>
    <mergeCell ref="S372:V372"/>
    <mergeCell ref="S361:V361"/>
    <mergeCell ref="S362:V362"/>
    <mergeCell ref="S363:V363"/>
    <mergeCell ref="S364:V364"/>
    <mergeCell ref="S365:V365"/>
    <mergeCell ref="S366:V366"/>
    <mergeCell ref="S355:V355"/>
    <mergeCell ref="S356:V356"/>
    <mergeCell ref="S357:V357"/>
    <mergeCell ref="S358:V358"/>
    <mergeCell ref="S359:V359"/>
    <mergeCell ref="S360:V360"/>
    <mergeCell ref="S349:V349"/>
    <mergeCell ref="S350:V350"/>
    <mergeCell ref="S351:V351"/>
    <mergeCell ref="S352:V352"/>
    <mergeCell ref="S353:V353"/>
    <mergeCell ref="S354:V354"/>
    <mergeCell ref="S343:V343"/>
    <mergeCell ref="S344:V344"/>
    <mergeCell ref="S345:V345"/>
    <mergeCell ref="S346:V346"/>
    <mergeCell ref="S347:V347"/>
    <mergeCell ref="S348:V348"/>
    <mergeCell ref="S337:V337"/>
    <mergeCell ref="S338:V338"/>
    <mergeCell ref="S339:V339"/>
    <mergeCell ref="S340:V340"/>
    <mergeCell ref="S341:V341"/>
    <mergeCell ref="S342:V342"/>
    <mergeCell ref="S331:V331"/>
    <mergeCell ref="S332:V332"/>
    <mergeCell ref="S333:V333"/>
    <mergeCell ref="S334:V334"/>
    <mergeCell ref="S335:V335"/>
    <mergeCell ref="S336:V336"/>
    <mergeCell ref="S325:V325"/>
    <mergeCell ref="S326:V326"/>
    <mergeCell ref="S327:V327"/>
    <mergeCell ref="S328:V328"/>
    <mergeCell ref="S329:V329"/>
    <mergeCell ref="S330:V330"/>
    <mergeCell ref="S319:V319"/>
    <mergeCell ref="S320:V320"/>
    <mergeCell ref="S321:V321"/>
    <mergeCell ref="S322:V322"/>
    <mergeCell ref="S323:V323"/>
    <mergeCell ref="S324:V324"/>
    <mergeCell ref="S313:V313"/>
    <mergeCell ref="S314:V314"/>
    <mergeCell ref="S315:V315"/>
    <mergeCell ref="S316:V316"/>
    <mergeCell ref="S317:V317"/>
    <mergeCell ref="S318:V318"/>
    <mergeCell ref="S307:V307"/>
    <mergeCell ref="S308:V308"/>
    <mergeCell ref="S309:V309"/>
    <mergeCell ref="S310:V310"/>
    <mergeCell ref="S311:V311"/>
    <mergeCell ref="S312:V312"/>
    <mergeCell ref="S301:V301"/>
    <mergeCell ref="S302:V302"/>
    <mergeCell ref="S303:V303"/>
    <mergeCell ref="S304:V304"/>
    <mergeCell ref="S305:V305"/>
    <mergeCell ref="S306:V306"/>
    <mergeCell ref="S295:V295"/>
    <mergeCell ref="S296:V296"/>
    <mergeCell ref="S297:V297"/>
    <mergeCell ref="S298:V298"/>
    <mergeCell ref="S299:V299"/>
    <mergeCell ref="S300:V300"/>
    <mergeCell ref="S289:V289"/>
    <mergeCell ref="S290:V290"/>
    <mergeCell ref="S291:V291"/>
    <mergeCell ref="S292:V292"/>
    <mergeCell ref="S293:V293"/>
    <mergeCell ref="S294:V294"/>
    <mergeCell ref="S283:V283"/>
    <mergeCell ref="S284:V284"/>
    <mergeCell ref="S285:V285"/>
    <mergeCell ref="S286:V286"/>
    <mergeCell ref="S287:V287"/>
    <mergeCell ref="S288:V288"/>
    <mergeCell ref="S277:V277"/>
    <mergeCell ref="S278:V278"/>
    <mergeCell ref="S279:V279"/>
    <mergeCell ref="S280:V280"/>
    <mergeCell ref="S281:V281"/>
    <mergeCell ref="S282:V282"/>
    <mergeCell ref="S271:V271"/>
    <mergeCell ref="S272:V272"/>
    <mergeCell ref="S273:V273"/>
    <mergeCell ref="S274:V274"/>
    <mergeCell ref="S275:V275"/>
    <mergeCell ref="S276:V276"/>
    <mergeCell ref="S265:V265"/>
    <mergeCell ref="S266:V266"/>
    <mergeCell ref="S267:V267"/>
    <mergeCell ref="S268:V268"/>
    <mergeCell ref="S269:V269"/>
    <mergeCell ref="S270:V270"/>
    <mergeCell ref="S259:V259"/>
    <mergeCell ref="S260:V260"/>
    <mergeCell ref="S261:V261"/>
    <mergeCell ref="S262:V262"/>
    <mergeCell ref="S263:V263"/>
    <mergeCell ref="S264:V264"/>
    <mergeCell ref="S253:V253"/>
    <mergeCell ref="S254:V254"/>
    <mergeCell ref="S255:V255"/>
    <mergeCell ref="S256:V256"/>
    <mergeCell ref="S257:V257"/>
    <mergeCell ref="S258:V258"/>
    <mergeCell ref="S247:V247"/>
    <mergeCell ref="S248:V248"/>
    <mergeCell ref="S249:V249"/>
    <mergeCell ref="S250:V250"/>
    <mergeCell ref="S251:V251"/>
    <mergeCell ref="S252:V252"/>
    <mergeCell ref="S241:V241"/>
    <mergeCell ref="S242:V242"/>
    <mergeCell ref="S243:V243"/>
    <mergeCell ref="S244:V244"/>
    <mergeCell ref="S245:V245"/>
    <mergeCell ref="S246:V246"/>
    <mergeCell ref="S235:V235"/>
    <mergeCell ref="S236:V236"/>
    <mergeCell ref="S237:V237"/>
    <mergeCell ref="S238:V238"/>
    <mergeCell ref="S239:V239"/>
    <mergeCell ref="S240:V240"/>
    <mergeCell ref="S229:V229"/>
    <mergeCell ref="S230:V230"/>
    <mergeCell ref="S231:V231"/>
    <mergeCell ref="S232:V232"/>
    <mergeCell ref="S233:V233"/>
    <mergeCell ref="S234:V234"/>
    <mergeCell ref="S223:V223"/>
    <mergeCell ref="S224:V224"/>
    <mergeCell ref="S225:V225"/>
    <mergeCell ref="S226:V226"/>
    <mergeCell ref="S227:V227"/>
    <mergeCell ref="S228:V228"/>
    <mergeCell ref="S217:V217"/>
    <mergeCell ref="S218:V218"/>
    <mergeCell ref="S219:V219"/>
    <mergeCell ref="S220:V220"/>
    <mergeCell ref="S221:V221"/>
    <mergeCell ref="S222:V222"/>
    <mergeCell ref="S211:V211"/>
    <mergeCell ref="S212:V212"/>
    <mergeCell ref="S213:V213"/>
    <mergeCell ref="S214:V214"/>
    <mergeCell ref="S215:V215"/>
    <mergeCell ref="S216:V216"/>
    <mergeCell ref="S205:V205"/>
    <mergeCell ref="S206:V206"/>
    <mergeCell ref="S207:V207"/>
    <mergeCell ref="S208:V208"/>
    <mergeCell ref="S209:V209"/>
    <mergeCell ref="S210:V210"/>
    <mergeCell ref="S199:V199"/>
    <mergeCell ref="S200:V200"/>
    <mergeCell ref="S201:V201"/>
    <mergeCell ref="S202:V202"/>
    <mergeCell ref="S203:V203"/>
    <mergeCell ref="S204:V204"/>
    <mergeCell ref="S193:V193"/>
    <mergeCell ref="S194:V194"/>
    <mergeCell ref="S195:V195"/>
    <mergeCell ref="S196:V196"/>
    <mergeCell ref="S197:V197"/>
    <mergeCell ref="S198:V198"/>
    <mergeCell ref="S187:V187"/>
    <mergeCell ref="S188:V188"/>
    <mergeCell ref="S189:V189"/>
    <mergeCell ref="S190:V190"/>
    <mergeCell ref="S191:V191"/>
    <mergeCell ref="S192:V192"/>
    <mergeCell ref="S181:V181"/>
    <mergeCell ref="S182:V182"/>
    <mergeCell ref="S183:V183"/>
    <mergeCell ref="S184:V184"/>
    <mergeCell ref="S185:V185"/>
    <mergeCell ref="S186:V186"/>
    <mergeCell ref="S175:V175"/>
    <mergeCell ref="S176:V176"/>
    <mergeCell ref="S177:V177"/>
    <mergeCell ref="S178:V178"/>
    <mergeCell ref="S179:V179"/>
    <mergeCell ref="S180:V180"/>
    <mergeCell ref="S169:V169"/>
    <mergeCell ref="S170:V170"/>
    <mergeCell ref="S171:V171"/>
    <mergeCell ref="S172:V172"/>
    <mergeCell ref="S173:V173"/>
    <mergeCell ref="S174:V174"/>
    <mergeCell ref="S163:V163"/>
    <mergeCell ref="S164:V164"/>
    <mergeCell ref="S165:V165"/>
    <mergeCell ref="S166:V166"/>
    <mergeCell ref="S167:V167"/>
    <mergeCell ref="S168:V168"/>
    <mergeCell ref="S157:V157"/>
    <mergeCell ref="S158:V158"/>
    <mergeCell ref="S159:V159"/>
    <mergeCell ref="S160:V160"/>
    <mergeCell ref="S161:V161"/>
    <mergeCell ref="S162:V162"/>
    <mergeCell ref="S151:V151"/>
    <mergeCell ref="S152:V152"/>
    <mergeCell ref="S153:V153"/>
    <mergeCell ref="S154:V154"/>
    <mergeCell ref="S155:V155"/>
    <mergeCell ref="S156:V156"/>
    <mergeCell ref="S145:V145"/>
    <mergeCell ref="S146:V146"/>
    <mergeCell ref="S147:V147"/>
    <mergeCell ref="S148:V148"/>
    <mergeCell ref="S149:V149"/>
    <mergeCell ref="S150:V150"/>
    <mergeCell ref="S139:V139"/>
    <mergeCell ref="S140:V140"/>
    <mergeCell ref="S141:V141"/>
    <mergeCell ref="S142:V142"/>
    <mergeCell ref="S143:V143"/>
    <mergeCell ref="S144:V144"/>
    <mergeCell ref="S133:V133"/>
    <mergeCell ref="S134:V134"/>
    <mergeCell ref="S135:V135"/>
    <mergeCell ref="S136:V136"/>
    <mergeCell ref="S137:V137"/>
    <mergeCell ref="S138:V138"/>
    <mergeCell ref="S127:V127"/>
    <mergeCell ref="S128:V128"/>
    <mergeCell ref="S129:V129"/>
    <mergeCell ref="S130:V130"/>
    <mergeCell ref="S131:V131"/>
    <mergeCell ref="S132:V132"/>
    <mergeCell ref="S121:V121"/>
    <mergeCell ref="S122:V122"/>
    <mergeCell ref="S123:V123"/>
    <mergeCell ref="S124:V124"/>
    <mergeCell ref="S125:V125"/>
    <mergeCell ref="S126:V126"/>
    <mergeCell ref="S115:V115"/>
    <mergeCell ref="S116:V116"/>
    <mergeCell ref="S117:V117"/>
    <mergeCell ref="S118:V118"/>
    <mergeCell ref="S119:V119"/>
    <mergeCell ref="S120:V120"/>
    <mergeCell ref="S109:V109"/>
    <mergeCell ref="S110:V110"/>
    <mergeCell ref="S111:V111"/>
    <mergeCell ref="S112:V112"/>
    <mergeCell ref="S113:V113"/>
    <mergeCell ref="S114:V114"/>
    <mergeCell ref="S103:V103"/>
    <mergeCell ref="S104:V104"/>
    <mergeCell ref="S105:V105"/>
    <mergeCell ref="S106:V106"/>
    <mergeCell ref="S107:V107"/>
    <mergeCell ref="S108:V108"/>
    <mergeCell ref="S97:V97"/>
    <mergeCell ref="S98:V98"/>
    <mergeCell ref="S99:V99"/>
    <mergeCell ref="S100:V100"/>
    <mergeCell ref="S101:V101"/>
    <mergeCell ref="S102:V102"/>
    <mergeCell ref="S91:V91"/>
    <mergeCell ref="S92:V92"/>
    <mergeCell ref="S93:V93"/>
    <mergeCell ref="S94:V94"/>
    <mergeCell ref="S95:V95"/>
    <mergeCell ref="S96:V96"/>
    <mergeCell ref="S85:V85"/>
    <mergeCell ref="S86:V86"/>
    <mergeCell ref="S87:V87"/>
    <mergeCell ref="S88:V88"/>
    <mergeCell ref="S89:V89"/>
    <mergeCell ref="S90:V90"/>
    <mergeCell ref="S79:V79"/>
    <mergeCell ref="S80:V80"/>
    <mergeCell ref="S81:V81"/>
    <mergeCell ref="S82:V82"/>
    <mergeCell ref="S83:V83"/>
    <mergeCell ref="S84:V84"/>
    <mergeCell ref="S73:V73"/>
    <mergeCell ref="S74:V74"/>
    <mergeCell ref="S75:V75"/>
    <mergeCell ref="S76:V76"/>
    <mergeCell ref="S77:V77"/>
    <mergeCell ref="S78:V78"/>
    <mergeCell ref="S67:V67"/>
    <mergeCell ref="S68:V68"/>
    <mergeCell ref="S69:V69"/>
    <mergeCell ref="S70:V70"/>
    <mergeCell ref="S71:V71"/>
    <mergeCell ref="S72:V72"/>
    <mergeCell ref="S61:V61"/>
    <mergeCell ref="S62:V62"/>
    <mergeCell ref="S63:V63"/>
    <mergeCell ref="S64:V64"/>
    <mergeCell ref="S65:V65"/>
    <mergeCell ref="S66:V66"/>
    <mergeCell ref="S55:V55"/>
    <mergeCell ref="S56:V56"/>
    <mergeCell ref="S57:V57"/>
    <mergeCell ref="S58:V58"/>
    <mergeCell ref="S59:V59"/>
    <mergeCell ref="S60:V60"/>
    <mergeCell ref="S49:V49"/>
    <mergeCell ref="S50:V50"/>
    <mergeCell ref="S51:V51"/>
    <mergeCell ref="S52:V52"/>
    <mergeCell ref="S53:V53"/>
    <mergeCell ref="S54:V54"/>
    <mergeCell ref="S43:V43"/>
    <mergeCell ref="S44:V44"/>
    <mergeCell ref="S45:V45"/>
    <mergeCell ref="S46:V46"/>
    <mergeCell ref="S47:V47"/>
    <mergeCell ref="S48:V48"/>
    <mergeCell ref="S37:V37"/>
    <mergeCell ref="S38:V38"/>
    <mergeCell ref="S39:V39"/>
    <mergeCell ref="S40:V40"/>
    <mergeCell ref="S41:V41"/>
    <mergeCell ref="S42:V42"/>
    <mergeCell ref="S31:V31"/>
    <mergeCell ref="S32:V32"/>
    <mergeCell ref="S33:V33"/>
    <mergeCell ref="S34:V34"/>
    <mergeCell ref="S35:V35"/>
    <mergeCell ref="S36:V36"/>
    <mergeCell ref="S25:V25"/>
    <mergeCell ref="S26:V26"/>
    <mergeCell ref="S27:V27"/>
    <mergeCell ref="S28:V28"/>
    <mergeCell ref="S29:V29"/>
    <mergeCell ref="S30:V30"/>
    <mergeCell ref="S19:V19"/>
    <mergeCell ref="S20:V20"/>
    <mergeCell ref="S21:V21"/>
    <mergeCell ref="S22:V22"/>
    <mergeCell ref="S23:V23"/>
    <mergeCell ref="S24:V24"/>
    <mergeCell ref="S13:V13"/>
    <mergeCell ref="S14:V14"/>
    <mergeCell ref="S15:V15"/>
    <mergeCell ref="S16:V16"/>
    <mergeCell ref="S17:V17"/>
    <mergeCell ref="S18:V18"/>
    <mergeCell ref="S7:V7"/>
    <mergeCell ref="S8:V8"/>
    <mergeCell ref="S9:V9"/>
    <mergeCell ref="S10:V10"/>
    <mergeCell ref="S11:V11"/>
    <mergeCell ref="S12:V12"/>
    <mergeCell ref="S1:V1"/>
    <mergeCell ref="S2:V2"/>
    <mergeCell ref="S3:V3"/>
    <mergeCell ref="S4:V4"/>
    <mergeCell ref="S5:V5"/>
    <mergeCell ref="S6:V6"/>
  </mergeCells>
  <conditionalFormatting sqref="S2:V832">
    <cfRule type="containsText" dxfId="13" priority="8" operator="containsText" text="P">
      <formula>NOT(ISERROR(SEARCH("P",S2)))</formula>
    </cfRule>
    <cfRule type="containsText" dxfId="12" priority="9" operator="containsText" text="Fo">
      <formula>NOT(ISERROR(SEARCH("Fo",S2)))</formula>
    </cfRule>
  </conditionalFormatting>
  <conditionalFormatting sqref="D2:D832">
    <cfRule type="colorScale" priority="4">
      <colorScale>
        <cfvo type="min"/>
        <cfvo type="max"/>
        <color rgb="FFFFEF9C"/>
        <color rgb="FF63BE7B"/>
      </colorScale>
    </cfRule>
  </conditionalFormatting>
  <conditionalFormatting sqref="R2:R832">
    <cfRule type="colorScale" priority="3">
      <colorScale>
        <cfvo type="min"/>
        <cfvo type="max"/>
        <color rgb="FFFFEF9C"/>
        <color rgb="FF63BE7B"/>
      </colorScale>
    </cfRule>
  </conditionalFormatting>
  <conditionalFormatting sqref="Q2:Q832">
    <cfRule type="colorScale" priority="2">
      <colorScale>
        <cfvo type="min"/>
        <cfvo type="max"/>
        <color rgb="FFFFEF9C"/>
        <color rgb="FF63BE7B"/>
      </colorScale>
    </cfRule>
  </conditionalFormatting>
  <conditionalFormatting sqref="E2:E832">
    <cfRule type="colorScale" priority="1">
      <colorScale>
        <cfvo type="min"/>
        <cfvo type="max"/>
        <color rgb="FFFFEF9C"/>
        <color rgb="FF63BE7B"/>
      </colorScale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EF33406C-2C2D-4300-BF2F-DB74BD0797AE}">
            <xm:f>NOT(ISERROR(SEARCH("-",S2)))</xm:f>
            <xm:f>"-"</xm:f>
            <x14:dxf>
              <fill>
                <patternFill patternType="solid">
                  <bgColor theme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S2:V832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1CB9-37C8-45E2-BE97-45F55327954E}">
  <dimension ref="A1:U112"/>
  <sheetViews>
    <sheetView workbookViewId="0">
      <selection activeCell="Q38" sqref="Q38"/>
    </sheetView>
  </sheetViews>
  <sheetFormatPr defaultRowHeight="15" x14ac:dyDescent="0.25"/>
  <cols>
    <col min="1" max="1" width="10.28515625" bestFit="1" customWidth="1"/>
    <col min="2" max="2" width="6.42578125" bestFit="1" customWidth="1"/>
    <col min="3" max="3" width="6.28515625" bestFit="1" customWidth="1"/>
    <col min="4" max="4" width="5.42578125" bestFit="1" customWidth="1"/>
    <col min="5" max="5" width="6.85546875" bestFit="1" customWidth="1"/>
    <col min="6" max="6" width="5.7109375" bestFit="1" customWidth="1"/>
    <col min="7" max="7" width="7" bestFit="1" customWidth="1"/>
    <col min="8" max="8" width="5.85546875" bestFit="1" customWidth="1"/>
    <col min="9" max="9" width="8.5703125" bestFit="1" customWidth="1"/>
    <col min="10" max="10" width="16.7109375" bestFit="1" customWidth="1"/>
    <col min="11" max="11" width="8.140625" bestFit="1" customWidth="1"/>
    <col min="12" max="12" width="16.28515625" bestFit="1" customWidth="1"/>
    <col min="13" max="13" width="9.5703125" bestFit="1" customWidth="1"/>
    <col min="14" max="14" width="6.85546875" bestFit="1" customWidth="1"/>
    <col min="15" max="15" width="8" bestFit="1" customWidth="1"/>
    <col min="16" max="16" width="6.7109375" bestFit="1" customWidth="1"/>
    <col min="17" max="17" width="7.85546875" bestFit="1" customWidth="1"/>
    <col min="18" max="18" width="6.42578125" bestFit="1" customWidth="1"/>
    <col min="19" max="19" width="7.28515625" bestFit="1" customWidth="1"/>
    <col min="20" max="20" width="7.42578125" bestFit="1" customWidth="1"/>
    <col min="21" max="21" width="5.140625" bestFit="1" customWidth="1"/>
  </cols>
  <sheetData>
    <row r="1" spans="1:21" x14ac:dyDescent="0.25">
      <c r="A1" t="s">
        <v>1377</v>
      </c>
      <c r="B1" t="s">
        <v>77</v>
      </c>
      <c r="C1" t="s">
        <v>79</v>
      </c>
      <c r="D1" t="s">
        <v>78</v>
      </c>
      <c r="E1" t="s">
        <v>106</v>
      </c>
      <c r="F1" t="s">
        <v>1378</v>
      </c>
      <c r="G1" t="s">
        <v>8</v>
      </c>
      <c r="H1" t="s">
        <v>0</v>
      </c>
      <c r="I1" t="s">
        <v>1379</v>
      </c>
      <c r="J1" t="s">
        <v>22</v>
      </c>
      <c r="K1" t="s">
        <v>197</v>
      </c>
      <c r="L1" t="s">
        <v>191</v>
      </c>
      <c r="M1" t="s">
        <v>1380</v>
      </c>
      <c r="N1" t="s">
        <v>1381</v>
      </c>
      <c r="O1" t="s">
        <v>1382</v>
      </c>
      <c r="P1" t="s">
        <v>1383</v>
      </c>
      <c r="Q1" t="s">
        <v>1384</v>
      </c>
      <c r="R1" t="s">
        <v>1385</v>
      </c>
      <c r="S1" t="s">
        <v>1386</v>
      </c>
      <c r="T1" t="s">
        <v>1387</v>
      </c>
      <c r="U1" t="s">
        <v>1261</v>
      </c>
    </row>
    <row r="2" spans="1:21" x14ac:dyDescent="0.25">
      <c r="A2" t="s">
        <v>1514</v>
      </c>
      <c r="B2">
        <v>0.5</v>
      </c>
      <c r="C2">
        <v>0</v>
      </c>
      <c r="D2">
        <v>0.5</v>
      </c>
      <c r="E2">
        <v>0.5</v>
      </c>
      <c r="F2">
        <v>250</v>
      </c>
      <c r="G2">
        <v>150</v>
      </c>
      <c r="H2">
        <v>2</v>
      </c>
      <c r="I2" t="s">
        <v>1388</v>
      </c>
      <c r="J2" t="s">
        <v>948</v>
      </c>
      <c r="K2" s="59">
        <v>0.45833333333333331</v>
      </c>
      <c r="L2" t="s">
        <v>947</v>
      </c>
      <c r="M2" t="s">
        <v>1389</v>
      </c>
      <c r="N2">
        <v>4</v>
      </c>
      <c r="O2">
        <v>75</v>
      </c>
      <c r="P2">
        <v>175</v>
      </c>
      <c r="Q2">
        <v>0</v>
      </c>
      <c r="R2">
        <v>0.5</v>
      </c>
      <c r="S2">
        <v>0.5</v>
      </c>
      <c r="T2">
        <v>0.5</v>
      </c>
      <c r="U2" t="s">
        <v>1390</v>
      </c>
    </row>
    <row r="3" spans="1:21" x14ac:dyDescent="0.25">
      <c r="A3" t="s">
        <v>1408</v>
      </c>
      <c r="B3">
        <v>0.62</v>
      </c>
      <c r="C3">
        <v>0.23</v>
      </c>
      <c r="D3">
        <v>0.15</v>
      </c>
      <c r="E3">
        <v>0.31</v>
      </c>
      <c r="F3">
        <v>315</v>
      </c>
      <c r="G3">
        <v>108</v>
      </c>
      <c r="H3">
        <v>13</v>
      </c>
      <c r="I3" t="s">
        <v>1388</v>
      </c>
      <c r="J3" t="s">
        <v>1489</v>
      </c>
      <c r="K3" s="59">
        <v>0.51041666666666663</v>
      </c>
      <c r="L3" t="s">
        <v>1490</v>
      </c>
      <c r="M3" t="s">
        <v>1389</v>
      </c>
      <c r="N3">
        <v>13</v>
      </c>
      <c r="O3">
        <v>108</v>
      </c>
      <c r="P3">
        <v>238</v>
      </c>
      <c r="Q3">
        <v>0.23</v>
      </c>
      <c r="R3">
        <v>0.31</v>
      </c>
      <c r="S3">
        <v>0.38</v>
      </c>
      <c r="T3">
        <v>0.46</v>
      </c>
      <c r="U3" t="s">
        <v>1390</v>
      </c>
    </row>
    <row r="4" spans="1:21" x14ac:dyDescent="0.25">
      <c r="A4" t="s">
        <v>1511</v>
      </c>
      <c r="J4" t="s">
        <v>1414</v>
      </c>
      <c r="K4" s="59">
        <v>0.54166666666666663</v>
      </c>
      <c r="L4" t="s">
        <v>418</v>
      </c>
      <c r="U4" t="s">
        <v>1390</v>
      </c>
    </row>
    <row r="5" spans="1:21" x14ac:dyDescent="0.25">
      <c r="A5" t="s">
        <v>1514</v>
      </c>
      <c r="B5">
        <v>0.33</v>
      </c>
      <c r="C5">
        <v>0.33</v>
      </c>
      <c r="D5">
        <v>0.33</v>
      </c>
      <c r="E5">
        <v>0.67</v>
      </c>
      <c r="F5">
        <v>300</v>
      </c>
      <c r="G5">
        <v>200</v>
      </c>
      <c r="H5">
        <v>3</v>
      </c>
      <c r="I5" t="s">
        <v>1388</v>
      </c>
      <c r="J5" t="s">
        <v>950</v>
      </c>
      <c r="K5" s="59">
        <v>0.54166666666666663</v>
      </c>
      <c r="L5" t="s">
        <v>1233</v>
      </c>
      <c r="M5" t="s">
        <v>1389</v>
      </c>
      <c r="N5">
        <v>4</v>
      </c>
      <c r="O5">
        <v>75</v>
      </c>
      <c r="P5">
        <v>350</v>
      </c>
      <c r="Q5">
        <v>0.25</v>
      </c>
      <c r="R5">
        <v>0.25</v>
      </c>
      <c r="S5">
        <v>0.5</v>
      </c>
      <c r="T5">
        <v>0.25</v>
      </c>
      <c r="U5" t="s">
        <v>1390</v>
      </c>
    </row>
    <row r="6" spans="1:21" x14ac:dyDescent="0.25">
      <c r="A6" t="s">
        <v>1407</v>
      </c>
      <c r="B6">
        <v>0.67</v>
      </c>
      <c r="C6">
        <v>0</v>
      </c>
      <c r="D6">
        <v>0.33</v>
      </c>
      <c r="E6">
        <v>0.44</v>
      </c>
      <c r="F6">
        <v>278</v>
      </c>
      <c r="G6">
        <v>156</v>
      </c>
      <c r="H6">
        <v>9</v>
      </c>
      <c r="I6" t="s">
        <v>1388</v>
      </c>
      <c r="J6" t="s">
        <v>324</v>
      </c>
      <c r="K6" s="59">
        <v>0.58333333333333337</v>
      </c>
      <c r="L6" t="s">
        <v>586</v>
      </c>
      <c r="M6" t="s">
        <v>1389</v>
      </c>
      <c r="N6">
        <v>8</v>
      </c>
      <c r="O6">
        <v>100</v>
      </c>
      <c r="P6">
        <v>363</v>
      </c>
      <c r="Q6">
        <v>0.12</v>
      </c>
      <c r="R6">
        <v>0</v>
      </c>
      <c r="S6">
        <v>0</v>
      </c>
      <c r="T6">
        <v>1</v>
      </c>
      <c r="U6" t="s">
        <v>1390</v>
      </c>
    </row>
    <row r="7" spans="1:21" x14ac:dyDescent="0.25">
      <c r="A7" t="s">
        <v>1511</v>
      </c>
      <c r="J7" t="s">
        <v>1512</v>
      </c>
      <c r="K7" s="59">
        <v>0.58333333333333337</v>
      </c>
      <c r="L7" t="s">
        <v>1216</v>
      </c>
      <c r="U7" t="s">
        <v>1390</v>
      </c>
    </row>
    <row r="8" spans="1:21" x14ac:dyDescent="0.25">
      <c r="A8" t="s">
        <v>1511</v>
      </c>
      <c r="J8" t="s">
        <v>798</v>
      </c>
      <c r="K8" s="59">
        <v>0.58333333333333337</v>
      </c>
      <c r="L8" t="s">
        <v>286</v>
      </c>
      <c r="U8" t="s">
        <v>1390</v>
      </c>
    </row>
    <row r="9" spans="1:21" x14ac:dyDescent="0.25">
      <c r="A9" t="s">
        <v>1511</v>
      </c>
      <c r="J9" t="s">
        <v>820</v>
      </c>
      <c r="K9" s="59">
        <v>0.58333333333333337</v>
      </c>
      <c r="L9" t="s">
        <v>936</v>
      </c>
      <c r="U9" t="s">
        <v>1390</v>
      </c>
    </row>
    <row r="10" spans="1:21" x14ac:dyDescent="0.25">
      <c r="A10" t="s">
        <v>1406</v>
      </c>
      <c r="B10">
        <v>0.67</v>
      </c>
      <c r="C10">
        <v>0</v>
      </c>
      <c r="D10">
        <v>0.33</v>
      </c>
      <c r="E10">
        <v>0.33</v>
      </c>
      <c r="F10">
        <v>333</v>
      </c>
      <c r="G10">
        <v>133</v>
      </c>
      <c r="H10">
        <v>3</v>
      </c>
      <c r="I10" t="s">
        <v>1388</v>
      </c>
      <c r="J10" t="s">
        <v>437</v>
      </c>
      <c r="K10" s="59">
        <v>0.59375</v>
      </c>
      <c r="L10" t="s">
        <v>442</v>
      </c>
      <c r="M10" t="s">
        <v>1389</v>
      </c>
      <c r="N10">
        <v>2</v>
      </c>
      <c r="O10">
        <v>200</v>
      </c>
      <c r="P10">
        <v>250</v>
      </c>
      <c r="Q10">
        <v>0.5</v>
      </c>
      <c r="R10">
        <v>0.5</v>
      </c>
      <c r="S10">
        <v>0</v>
      </c>
      <c r="T10">
        <v>0.5</v>
      </c>
      <c r="U10" t="s">
        <v>1390</v>
      </c>
    </row>
    <row r="11" spans="1:21" x14ac:dyDescent="0.25">
      <c r="A11" t="s">
        <v>1406</v>
      </c>
      <c r="B11">
        <v>0.5</v>
      </c>
      <c r="C11">
        <v>0.5</v>
      </c>
      <c r="D11">
        <v>0</v>
      </c>
      <c r="E11">
        <v>0</v>
      </c>
      <c r="F11">
        <v>450</v>
      </c>
      <c r="G11">
        <v>0</v>
      </c>
      <c r="H11">
        <v>2</v>
      </c>
      <c r="I11" t="s">
        <v>1388</v>
      </c>
      <c r="J11" t="s">
        <v>737</v>
      </c>
      <c r="K11" s="59">
        <v>0.59375</v>
      </c>
      <c r="L11" t="s">
        <v>536</v>
      </c>
      <c r="M11" t="s">
        <v>1389</v>
      </c>
      <c r="N11">
        <v>3</v>
      </c>
      <c r="O11">
        <v>0</v>
      </c>
      <c r="P11">
        <v>267</v>
      </c>
      <c r="Q11">
        <v>0</v>
      </c>
      <c r="R11">
        <v>0</v>
      </c>
      <c r="S11">
        <v>1</v>
      </c>
      <c r="T11">
        <v>0</v>
      </c>
      <c r="U11" t="s">
        <v>1390</v>
      </c>
    </row>
    <row r="12" spans="1:21" x14ac:dyDescent="0.25">
      <c r="A12" t="s">
        <v>1402</v>
      </c>
      <c r="B12">
        <v>0.25</v>
      </c>
      <c r="C12">
        <v>0</v>
      </c>
      <c r="D12">
        <v>0.75</v>
      </c>
      <c r="E12">
        <v>1</v>
      </c>
      <c r="F12">
        <v>175</v>
      </c>
      <c r="G12">
        <v>300</v>
      </c>
      <c r="H12">
        <v>4</v>
      </c>
      <c r="I12" t="s">
        <v>1388</v>
      </c>
      <c r="J12" t="s">
        <v>411</v>
      </c>
      <c r="K12" s="59">
        <v>0.60416666666666663</v>
      </c>
      <c r="L12" t="s">
        <v>354</v>
      </c>
      <c r="M12" t="s">
        <v>1389</v>
      </c>
      <c r="N12">
        <v>5</v>
      </c>
      <c r="O12">
        <v>120</v>
      </c>
      <c r="P12">
        <v>200</v>
      </c>
      <c r="Q12">
        <v>0.2</v>
      </c>
      <c r="R12">
        <v>0.2</v>
      </c>
      <c r="S12">
        <v>0.4</v>
      </c>
      <c r="T12">
        <v>0.6</v>
      </c>
      <c r="U12" t="s">
        <v>1390</v>
      </c>
    </row>
    <row r="13" spans="1:21" x14ac:dyDescent="0.25">
      <c r="A13" t="s">
        <v>1511</v>
      </c>
      <c r="J13" t="s">
        <v>1513</v>
      </c>
      <c r="K13" s="59">
        <v>0.60416666666666663</v>
      </c>
      <c r="L13" t="s">
        <v>760</v>
      </c>
      <c r="U13" t="s">
        <v>1390</v>
      </c>
    </row>
    <row r="14" spans="1:21" x14ac:dyDescent="0.25">
      <c r="A14" t="s">
        <v>1511</v>
      </c>
      <c r="J14" t="s">
        <v>853</v>
      </c>
      <c r="K14" s="59">
        <v>0.60416666666666663</v>
      </c>
      <c r="L14" t="s">
        <v>1087</v>
      </c>
      <c r="U14" t="s">
        <v>1390</v>
      </c>
    </row>
    <row r="15" spans="1:21" x14ac:dyDescent="0.25">
      <c r="A15" t="s">
        <v>1408</v>
      </c>
      <c r="B15">
        <v>0.5</v>
      </c>
      <c r="C15">
        <v>0.43</v>
      </c>
      <c r="D15">
        <v>7.0000000000000007E-2</v>
      </c>
      <c r="E15">
        <v>0.14000000000000001</v>
      </c>
      <c r="F15">
        <v>250</v>
      </c>
      <c r="G15">
        <v>57</v>
      </c>
      <c r="H15">
        <v>14</v>
      </c>
      <c r="I15" t="s">
        <v>1388</v>
      </c>
      <c r="J15" t="s">
        <v>1491</v>
      </c>
      <c r="K15" s="59">
        <v>0.61458333333333337</v>
      </c>
      <c r="L15" t="s">
        <v>1492</v>
      </c>
      <c r="M15" t="s">
        <v>1389</v>
      </c>
      <c r="N15">
        <v>14</v>
      </c>
      <c r="O15">
        <v>186</v>
      </c>
      <c r="P15">
        <v>207</v>
      </c>
      <c r="Q15">
        <v>0.5</v>
      </c>
      <c r="R15">
        <v>0.64</v>
      </c>
      <c r="S15">
        <v>0.14000000000000001</v>
      </c>
      <c r="T15">
        <v>0.36</v>
      </c>
      <c r="U15" t="s">
        <v>1390</v>
      </c>
    </row>
    <row r="16" spans="1:21" x14ac:dyDescent="0.25">
      <c r="A16" t="s">
        <v>1403</v>
      </c>
      <c r="B16">
        <v>0.67</v>
      </c>
      <c r="C16">
        <v>0</v>
      </c>
      <c r="D16">
        <v>0.33</v>
      </c>
      <c r="E16">
        <v>0.33</v>
      </c>
      <c r="F16">
        <v>233</v>
      </c>
      <c r="G16">
        <v>100</v>
      </c>
      <c r="H16">
        <v>3</v>
      </c>
      <c r="I16" t="s">
        <v>1388</v>
      </c>
      <c r="J16" t="s">
        <v>1036</v>
      </c>
      <c r="K16" s="59">
        <v>0.625</v>
      </c>
      <c r="L16" t="s">
        <v>258</v>
      </c>
      <c r="M16" t="s">
        <v>1389</v>
      </c>
      <c r="N16">
        <v>2</v>
      </c>
      <c r="O16">
        <v>50</v>
      </c>
      <c r="P16">
        <v>250</v>
      </c>
      <c r="Q16">
        <v>0</v>
      </c>
      <c r="R16">
        <v>0</v>
      </c>
      <c r="S16">
        <v>0</v>
      </c>
      <c r="T16">
        <v>1</v>
      </c>
      <c r="U16" t="s">
        <v>1390</v>
      </c>
    </row>
    <row r="17" spans="1:21" x14ac:dyDescent="0.25">
      <c r="A17" t="s">
        <v>1511</v>
      </c>
      <c r="J17" t="s">
        <v>1413</v>
      </c>
      <c r="K17" s="59">
        <v>0.625</v>
      </c>
      <c r="L17" t="s">
        <v>921</v>
      </c>
      <c r="U17" t="s">
        <v>1390</v>
      </c>
    </row>
    <row r="18" spans="1:21" x14ac:dyDescent="0.25">
      <c r="A18" t="s">
        <v>1514</v>
      </c>
      <c r="B18">
        <v>0.5</v>
      </c>
      <c r="C18">
        <v>0.5</v>
      </c>
      <c r="D18">
        <v>0.25</v>
      </c>
      <c r="E18">
        <v>0</v>
      </c>
      <c r="F18">
        <v>150</v>
      </c>
      <c r="G18">
        <v>75</v>
      </c>
      <c r="H18">
        <v>4</v>
      </c>
      <c r="I18" t="s">
        <v>1388</v>
      </c>
      <c r="J18" t="s">
        <v>1059</v>
      </c>
      <c r="K18" s="59">
        <v>0.625</v>
      </c>
      <c r="L18" t="s">
        <v>655</v>
      </c>
      <c r="M18" t="s">
        <v>1389</v>
      </c>
      <c r="N18">
        <v>4</v>
      </c>
      <c r="O18">
        <v>150</v>
      </c>
      <c r="P18">
        <v>175</v>
      </c>
      <c r="Q18">
        <v>0.5</v>
      </c>
      <c r="R18">
        <v>0.5</v>
      </c>
      <c r="S18">
        <v>0.25</v>
      </c>
      <c r="T18">
        <v>0.25</v>
      </c>
      <c r="U18" t="s">
        <v>1390</v>
      </c>
    </row>
    <row r="19" spans="1:21" x14ac:dyDescent="0.25">
      <c r="A19" t="s">
        <v>1516</v>
      </c>
      <c r="B19">
        <v>0.5</v>
      </c>
      <c r="C19">
        <v>0.5</v>
      </c>
      <c r="D19">
        <v>0</v>
      </c>
      <c r="E19">
        <v>0</v>
      </c>
      <c r="F19">
        <v>200</v>
      </c>
      <c r="G19">
        <v>50</v>
      </c>
      <c r="H19">
        <v>2</v>
      </c>
      <c r="I19" t="s">
        <v>1388</v>
      </c>
      <c r="J19" t="s">
        <v>663</v>
      </c>
      <c r="K19" s="59">
        <v>0.625</v>
      </c>
      <c r="L19" t="s">
        <v>561</v>
      </c>
      <c r="M19" t="s">
        <v>1389</v>
      </c>
      <c r="N19">
        <v>3</v>
      </c>
      <c r="O19">
        <v>233</v>
      </c>
      <c r="P19">
        <v>200</v>
      </c>
      <c r="Q19">
        <v>0.67</v>
      </c>
      <c r="R19">
        <v>0.67</v>
      </c>
      <c r="S19">
        <v>0.33</v>
      </c>
      <c r="T19">
        <v>0.33</v>
      </c>
      <c r="U19" t="s">
        <v>1390</v>
      </c>
    </row>
    <row r="20" spans="1:21" x14ac:dyDescent="0.25">
      <c r="A20" t="s">
        <v>1514</v>
      </c>
      <c r="B20">
        <v>0.5</v>
      </c>
      <c r="C20">
        <v>0</v>
      </c>
      <c r="D20">
        <v>0.5</v>
      </c>
      <c r="E20">
        <v>0.75</v>
      </c>
      <c r="F20">
        <v>425</v>
      </c>
      <c r="G20">
        <v>250</v>
      </c>
      <c r="H20">
        <v>4</v>
      </c>
      <c r="I20" t="s">
        <v>1388</v>
      </c>
      <c r="J20" t="s">
        <v>312</v>
      </c>
      <c r="K20" s="59">
        <v>0.62847222222222221</v>
      </c>
      <c r="L20" t="s">
        <v>829</v>
      </c>
      <c r="M20" t="s">
        <v>1389</v>
      </c>
      <c r="N20">
        <v>3</v>
      </c>
      <c r="O20">
        <v>100</v>
      </c>
      <c r="P20">
        <v>367</v>
      </c>
      <c r="Q20">
        <v>0.33</v>
      </c>
      <c r="R20">
        <v>0</v>
      </c>
      <c r="S20">
        <v>0.33</v>
      </c>
      <c r="T20">
        <v>0.67</v>
      </c>
      <c r="U20" t="s">
        <v>1390</v>
      </c>
    </row>
    <row r="21" spans="1:21" x14ac:dyDescent="0.25">
      <c r="A21" t="s">
        <v>1493</v>
      </c>
      <c r="B21">
        <v>0</v>
      </c>
      <c r="C21">
        <v>0</v>
      </c>
      <c r="D21">
        <v>1</v>
      </c>
      <c r="E21">
        <v>1</v>
      </c>
      <c r="F21">
        <v>200</v>
      </c>
      <c r="G21">
        <v>300</v>
      </c>
      <c r="H21">
        <v>1</v>
      </c>
      <c r="I21" t="s">
        <v>1388</v>
      </c>
      <c r="J21" t="s">
        <v>1494</v>
      </c>
      <c r="K21" s="59">
        <v>0.64583333333333337</v>
      </c>
      <c r="L21" t="s">
        <v>1495</v>
      </c>
      <c r="M21" t="s">
        <v>1389</v>
      </c>
      <c r="N21">
        <v>1</v>
      </c>
      <c r="O21">
        <v>300</v>
      </c>
      <c r="P21">
        <v>300</v>
      </c>
      <c r="Q21">
        <v>1</v>
      </c>
      <c r="R21">
        <v>1</v>
      </c>
      <c r="S21">
        <v>0</v>
      </c>
      <c r="T21">
        <v>0</v>
      </c>
      <c r="U21" t="s">
        <v>1390</v>
      </c>
    </row>
    <row r="22" spans="1:21" x14ac:dyDescent="0.25">
      <c r="A22" t="s">
        <v>1415</v>
      </c>
      <c r="B22">
        <v>0.5</v>
      </c>
      <c r="C22">
        <v>0.5</v>
      </c>
      <c r="D22">
        <v>0.25</v>
      </c>
      <c r="E22">
        <v>0</v>
      </c>
      <c r="F22">
        <v>225</v>
      </c>
      <c r="G22">
        <v>50</v>
      </c>
      <c r="H22">
        <v>4</v>
      </c>
      <c r="I22" t="s">
        <v>1388</v>
      </c>
      <c r="J22" t="s">
        <v>415</v>
      </c>
      <c r="K22" s="59">
        <v>0.64583333333333337</v>
      </c>
      <c r="L22" t="s">
        <v>1105</v>
      </c>
      <c r="M22" t="s">
        <v>1389</v>
      </c>
      <c r="N22">
        <v>2</v>
      </c>
      <c r="O22">
        <v>200</v>
      </c>
      <c r="P22">
        <v>150</v>
      </c>
      <c r="Q22">
        <v>0.5</v>
      </c>
      <c r="R22">
        <v>0.5</v>
      </c>
      <c r="S22">
        <v>0.5</v>
      </c>
      <c r="T22">
        <v>0.5</v>
      </c>
      <c r="U22" t="s">
        <v>1390</v>
      </c>
    </row>
    <row r="23" spans="1:21" x14ac:dyDescent="0.25">
      <c r="A23" t="s">
        <v>1515</v>
      </c>
      <c r="B23">
        <v>0.33</v>
      </c>
      <c r="C23">
        <v>0</v>
      </c>
      <c r="D23">
        <v>0.67</v>
      </c>
      <c r="E23">
        <v>0.67</v>
      </c>
      <c r="F23">
        <v>300</v>
      </c>
      <c r="G23">
        <v>233</v>
      </c>
      <c r="H23">
        <v>3</v>
      </c>
      <c r="I23" t="s">
        <v>1388</v>
      </c>
      <c r="J23" t="s">
        <v>833</v>
      </c>
      <c r="K23" s="59">
        <v>0.64583333333333337</v>
      </c>
      <c r="L23" t="s">
        <v>313</v>
      </c>
      <c r="M23" t="s">
        <v>1389</v>
      </c>
      <c r="N23">
        <v>3</v>
      </c>
      <c r="O23">
        <v>33</v>
      </c>
      <c r="P23">
        <v>300</v>
      </c>
      <c r="Q23">
        <v>0</v>
      </c>
      <c r="R23">
        <v>0</v>
      </c>
      <c r="S23">
        <v>0.67</v>
      </c>
      <c r="T23">
        <v>0.33</v>
      </c>
      <c r="U23" t="s">
        <v>1390</v>
      </c>
    </row>
    <row r="24" spans="1:21" x14ac:dyDescent="0.25">
      <c r="A24" t="s">
        <v>1515</v>
      </c>
      <c r="B24">
        <v>0.75</v>
      </c>
      <c r="C24">
        <v>0.25</v>
      </c>
      <c r="D24">
        <v>0</v>
      </c>
      <c r="E24">
        <v>0</v>
      </c>
      <c r="F24">
        <v>275</v>
      </c>
      <c r="G24">
        <v>50</v>
      </c>
      <c r="H24">
        <v>4</v>
      </c>
      <c r="I24" t="s">
        <v>1388</v>
      </c>
      <c r="J24" t="s">
        <v>1023</v>
      </c>
      <c r="K24" s="59">
        <v>0.64583333333333337</v>
      </c>
      <c r="L24" t="s">
        <v>328</v>
      </c>
      <c r="M24" t="s">
        <v>1389</v>
      </c>
      <c r="N24">
        <v>3</v>
      </c>
      <c r="O24">
        <v>67</v>
      </c>
      <c r="P24">
        <v>167</v>
      </c>
      <c r="Q24">
        <v>0</v>
      </c>
      <c r="R24">
        <v>0</v>
      </c>
      <c r="S24">
        <v>0.33</v>
      </c>
      <c r="T24">
        <v>0.67</v>
      </c>
      <c r="U24" t="s">
        <v>1390</v>
      </c>
    </row>
    <row r="25" spans="1:21" x14ac:dyDescent="0.25">
      <c r="A25" t="s">
        <v>1515</v>
      </c>
      <c r="B25">
        <v>1</v>
      </c>
      <c r="C25">
        <v>0</v>
      </c>
      <c r="D25">
        <v>0</v>
      </c>
      <c r="E25">
        <v>0.33</v>
      </c>
      <c r="F25">
        <v>267</v>
      </c>
      <c r="G25">
        <v>133</v>
      </c>
      <c r="H25">
        <v>3</v>
      </c>
      <c r="I25" t="s">
        <v>1388</v>
      </c>
      <c r="J25" t="s">
        <v>1086</v>
      </c>
      <c r="K25" s="59">
        <v>0.64583333333333337</v>
      </c>
      <c r="L25" t="s">
        <v>1218</v>
      </c>
      <c r="M25" t="s">
        <v>1389</v>
      </c>
      <c r="N25">
        <v>4</v>
      </c>
      <c r="O25">
        <v>225</v>
      </c>
      <c r="P25">
        <v>375</v>
      </c>
      <c r="Q25">
        <v>0.75</v>
      </c>
      <c r="R25">
        <v>0.5</v>
      </c>
      <c r="S25">
        <v>0</v>
      </c>
      <c r="T25">
        <v>0.5</v>
      </c>
      <c r="U25" t="s">
        <v>1390</v>
      </c>
    </row>
    <row r="26" spans="1:21" x14ac:dyDescent="0.25">
      <c r="A26" t="s">
        <v>1406</v>
      </c>
      <c r="B26">
        <v>0</v>
      </c>
      <c r="C26">
        <v>0.5</v>
      </c>
      <c r="D26">
        <v>0.5</v>
      </c>
      <c r="E26">
        <v>0.5</v>
      </c>
      <c r="F26">
        <v>200</v>
      </c>
      <c r="G26">
        <v>150</v>
      </c>
      <c r="H26">
        <v>2</v>
      </c>
      <c r="I26" t="s">
        <v>1388</v>
      </c>
      <c r="J26" t="s">
        <v>291</v>
      </c>
      <c r="K26" s="59">
        <v>0.6875</v>
      </c>
      <c r="L26" t="s">
        <v>1121</v>
      </c>
      <c r="M26" t="s">
        <v>1389</v>
      </c>
      <c r="N26">
        <v>2</v>
      </c>
      <c r="O26">
        <v>0</v>
      </c>
      <c r="P26">
        <v>300</v>
      </c>
      <c r="Q26">
        <v>0</v>
      </c>
      <c r="R26">
        <v>0</v>
      </c>
      <c r="S26">
        <v>0</v>
      </c>
      <c r="T26">
        <v>1</v>
      </c>
      <c r="U26" t="s">
        <v>1390</v>
      </c>
    </row>
    <row r="27" spans="1:21" x14ac:dyDescent="0.25">
      <c r="A27" t="s">
        <v>1406</v>
      </c>
      <c r="B27">
        <v>1</v>
      </c>
      <c r="C27">
        <v>0</v>
      </c>
      <c r="D27">
        <v>0</v>
      </c>
      <c r="E27">
        <v>0</v>
      </c>
      <c r="F27">
        <v>400</v>
      </c>
      <c r="G27">
        <v>50</v>
      </c>
      <c r="H27">
        <v>2</v>
      </c>
      <c r="I27" t="s">
        <v>1388</v>
      </c>
      <c r="J27" t="s">
        <v>970</v>
      </c>
      <c r="K27" s="59">
        <v>0.6875</v>
      </c>
      <c r="L27" t="s">
        <v>914</v>
      </c>
      <c r="M27" t="s">
        <v>1389</v>
      </c>
      <c r="N27">
        <v>3</v>
      </c>
      <c r="O27">
        <v>200</v>
      </c>
      <c r="P27">
        <v>167</v>
      </c>
      <c r="Q27">
        <v>0.67</v>
      </c>
      <c r="R27">
        <v>0.67</v>
      </c>
      <c r="S27">
        <v>0.33</v>
      </c>
      <c r="T27">
        <v>0</v>
      </c>
      <c r="U27" t="s">
        <v>1390</v>
      </c>
    </row>
    <row r="28" spans="1:21" x14ac:dyDescent="0.25">
      <c r="A28" t="s">
        <v>1406</v>
      </c>
      <c r="B28">
        <v>0.5</v>
      </c>
      <c r="C28">
        <v>0.5</v>
      </c>
      <c r="D28">
        <v>0</v>
      </c>
      <c r="E28">
        <v>0</v>
      </c>
      <c r="F28">
        <v>200</v>
      </c>
      <c r="G28">
        <v>0</v>
      </c>
      <c r="H28">
        <v>2</v>
      </c>
      <c r="I28" t="s">
        <v>1388</v>
      </c>
      <c r="J28" t="s">
        <v>1074</v>
      </c>
      <c r="K28" s="59">
        <v>0.6875</v>
      </c>
      <c r="L28" t="s">
        <v>363</v>
      </c>
      <c r="M28" t="s">
        <v>1389</v>
      </c>
      <c r="N28">
        <v>1</v>
      </c>
      <c r="O28">
        <v>300</v>
      </c>
      <c r="P28">
        <v>200</v>
      </c>
      <c r="Q28">
        <v>1</v>
      </c>
      <c r="R28">
        <v>1</v>
      </c>
      <c r="S28">
        <v>0</v>
      </c>
      <c r="T28">
        <v>0</v>
      </c>
      <c r="U28" t="s">
        <v>1390</v>
      </c>
    </row>
    <row r="29" spans="1:21" x14ac:dyDescent="0.25">
      <c r="A29" t="s">
        <v>1406</v>
      </c>
      <c r="B29">
        <v>1</v>
      </c>
      <c r="C29">
        <v>0</v>
      </c>
      <c r="D29">
        <v>0</v>
      </c>
      <c r="E29">
        <v>0.5</v>
      </c>
      <c r="F29">
        <v>500</v>
      </c>
      <c r="G29">
        <v>200</v>
      </c>
      <c r="H29">
        <v>2</v>
      </c>
      <c r="I29" t="s">
        <v>1388</v>
      </c>
      <c r="J29" t="s">
        <v>1104</v>
      </c>
      <c r="K29" s="59">
        <v>0.6875</v>
      </c>
      <c r="L29" t="s">
        <v>809</v>
      </c>
      <c r="M29" t="s">
        <v>1389</v>
      </c>
      <c r="N29">
        <v>2</v>
      </c>
      <c r="O29">
        <v>200</v>
      </c>
      <c r="P29">
        <v>250</v>
      </c>
      <c r="Q29">
        <v>0.5</v>
      </c>
      <c r="R29">
        <v>0</v>
      </c>
      <c r="S29">
        <v>0</v>
      </c>
      <c r="T29">
        <v>1</v>
      </c>
      <c r="U29" t="s">
        <v>1390</v>
      </c>
    </row>
    <row r="30" spans="1:21" x14ac:dyDescent="0.25">
      <c r="A30" t="s">
        <v>1406</v>
      </c>
      <c r="B30">
        <v>0.33</v>
      </c>
      <c r="C30">
        <v>0</v>
      </c>
      <c r="D30">
        <v>0.67</v>
      </c>
      <c r="E30">
        <v>0.67</v>
      </c>
      <c r="F30">
        <v>200</v>
      </c>
      <c r="G30">
        <v>233</v>
      </c>
      <c r="H30">
        <v>3</v>
      </c>
      <c r="I30" t="s">
        <v>1388</v>
      </c>
      <c r="J30" t="s">
        <v>1178</v>
      </c>
      <c r="K30" s="59">
        <v>0.6875</v>
      </c>
      <c r="L30" t="s">
        <v>884</v>
      </c>
      <c r="M30" t="s">
        <v>1389</v>
      </c>
      <c r="N30">
        <v>3</v>
      </c>
      <c r="O30">
        <v>233</v>
      </c>
      <c r="P30">
        <v>167</v>
      </c>
      <c r="Q30">
        <v>0.67</v>
      </c>
      <c r="R30">
        <v>0.67</v>
      </c>
      <c r="S30">
        <v>0.33</v>
      </c>
      <c r="T30">
        <v>0.33</v>
      </c>
      <c r="U30" t="s">
        <v>1390</v>
      </c>
    </row>
    <row r="31" spans="1:21" x14ac:dyDescent="0.25">
      <c r="A31" t="s">
        <v>1515</v>
      </c>
      <c r="B31">
        <v>0.33</v>
      </c>
      <c r="C31">
        <v>0</v>
      </c>
      <c r="D31">
        <v>0.67</v>
      </c>
      <c r="E31">
        <v>0.67</v>
      </c>
      <c r="F31">
        <v>233</v>
      </c>
      <c r="G31">
        <v>233</v>
      </c>
      <c r="H31">
        <v>3</v>
      </c>
      <c r="I31" t="s">
        <v>1388</v>
      </c>
      <c r="J31" t="s">
        <v>533</v>
      </c>
      <c r="K31" s="59">
        <v>0.6875</v>
      </c>
      <c r="L31" t="s">
        <v>595</v>
      </c>
      <c r="M31" t="s">
        <v>1389</v>
      </c>
      <c r="N31">
        <v>3</v>
      </c>
      <c r="O31">
        <v>33</v>
      </c>
      <c r="P31">
        <v>300</v>
      </c>
      <c r="Q31">
        <v>0</v>
      </c>
      <c r="R31">
        <v>0</v>
      </c>
      <c r="S31">
        <v>0</v>
      </c>
      <c r="T31">
        <v>1</v>
      </c>
      <c r="U31" t="s">
        <v>1390</v>
      </c>
    </row>
    <row r="32" spans="1:21" x14ac:dyDescent="0.25">
      <c r="A32" t="s">
        <v>1418</v>
      </c>
      <c r="J32" t="s">
        <v>357</v>
      </c>
      <c r="K32" s="59">
        <v>0.69791666666666663</v>
      </c>
      <c r="L32" t="s">
        <v>189</v>
      </c>
      <c r="U32" t="s">
        <v>1390</v>
      </c>
    </row>
    <row r="33" spans="1:21" x14ac:dyDescent="0.25">
      <c r="A33" t="s">
        <v>1418</v>
      </c>
      <c r="J33" t="s">
        <v>504</v>
      </c>
      <c r="K33" s="59">
        <v>0.69791666666666663</v>
      </c>
      <c r="L33" t="s">
        <v>164</v>
      </c>
      <c r="U33" t="s">
        <v>1390</v>
      </c>
    </row>
    <row r="34" spans="1:21" x14ac:dyDescent="0.25">
      <c r="A34" t="s">
        <v>1418</v>
      </c>
      <c r="J34" t="s">
        <v>167</v>
      </c>
      <c r="K34" s="59">
        <v>0.69791666666666663</v>
      </c>
      <c r="L34" t="s">
        <v>160</v>
      </c>
      <c r="U34" t="s">
        <v>1390</v>
      </c>
    </row>
    <row r="35" spans="1:21" x14ac:dyDescent="0.25">
      <c r="A35" t="s">
        <v>1418</v>
      </c>
      <c r="J35" t="s">
        <v>788</v>
      </c>
      <c r="K35" s="59">
        <v>0.69791666666666663</v>
      </c>
      <c r="L35" t="s">
        <v>907</v>
      </c>
      <c r="U35" t="s">
        <v>1390</v>
      </c>
    </row>
    <row r="36" spans="1:21" x14ac:dyDescent="0.25">
      <c r="A36" t="s">
        <v>1418</v>
      </c>
      <c r="J36" t="s">
        <v>925</v>
      </c>
      <c r="K36" s="59">
        <v>0.69791666666666663</v>
      </c>
      <c r="L36" t="s">
        <v>1106</v>
      </c>
      <c r="U36" t="s">
        <v>1390</v>
      </c>
    </row>
    <row r="37" spans="1:21" x14ac:dyDescent="0.25">
      <c r="A37" t="s">
        <v>1418</v>
      </c>
      <c r="J37" t="s">
        <v>1004</v>
      </c>
      <c r="K37" s="59">
        <v>0.69791666666666663</v>
      </c>
      <c r="L37" t="s">
        <v>165</v>
      </c>
      <c r="U37" t="s">
        <v>1390</v>
      </c>
    </row>
    <row r="38" spans="1:21" x14ac:dyDescent="0.25">
      <c r="A38" t="s">
        <v>1406</v>
      </c>
      <c r="B38">
        <v>1</v>
      </c>
      <c r="C38">
        <v>0</v>
      </c>
      <c r="D38">
        <v>0</v>
      </c>
      <c r="E38">
        <v>0.5</v>
      </c>
      <c r="F38">
        <v>300</v>
      </c>
      <c r="G38">
        <v>200</v>
      </c>
      <c r="H38">
        <v>2</v>
      </c>
      <c r="I38" t="s">
        <v>1388</v>
      </c>
      <c r="J38" t="s">
        <v>686</v>
      </c>
      <c r="K38" s="59">
        <v>0.69791666666666663</v>
      </c>
      <c r="L38" t="s">
        <v>736</v>
      </c>
      <c r="M38" t="s">
        <v>1389</v>
      </c>
      <c r="N38">
        <v>2</v>
      </c>
      <c r="O38">
        <v>100</v>
      </c>
      <c r="P38">
        <v>300</v>
      </c>
      <c r="Q38">
        <v>0</v>
      </c>
      <c r="R38">
        <v>0</v>
      </c>
      <c r="S38">
        <v>0</v>
      </c>
      <c r="T38">
        <v>1</v>
      </c>
      <c r="U38" t="s">
        <v>1390</v>
      </c>
    </row>
    <row r="39" spans="1:21" x14ac:dyDescent="0.25">
      <c r="A39" t="s">
        <v>1405</v>
      </c>
      <c r="B39">
        <v>0.8</v>
      </c>
      <c r="C39">
        <v>0.2</v>
      </c>
      <c r="D39">
        <v>0</v>
      </c>
      <c r="E39">
        <v>0.2</v>
      </c>
      <c r="F39">
        <v>400</v>
      </c>
      <c r="G39">
        <v>80</v>
      </c>
      <c r="H39">
        <v>5</v>
      </c>
      <c r="I39" t="s">
        <v>1388</v>
      </c>
      <c r="J39" t="s">
        <v>225</v>
      </c>
      <c r="K39" s="59">
        <v>0.69791666666666663</v>
      </c>
      <c r="L39" t="s">
        <v>350</v>
      </c>
      <c r="M39" t="s">
        <v>1389</v>
      </c>
      <c r="N39">
        <v>5</v>
      </c>
      <c r="O39">
        <v>120</v>
      </c>
      <c r="P39">
        <v>300</v>
      </c>
      <c r="Q39">
        <v>0.2</v>
      </c>
      <c r="R39">
        <v>0.2</v>
      </c>
      <c r="S39">
        <v>0.2</v>
      </c>
      <c r="T39">
        <v>0.6</v>
      </c>
      <c r="U39" t="s">
        <v>1390</v>
      </c>
    </row>
    <row r="40" spans="1:21" x14ac:dyDescent="0.25">
      <c r="A40" t="s">
        <v>1405</v>
      </c>
      <c r="B40">
        <v>1</v>
      </c>
      <c r="C40">
        <v>0</v>
      </c>
      <c r="D40">
        <v>0</v>
      </c>
      <c r="E40">
        <v>0.4</v>
      </c>
      <c r="F40">
        <v>440</v>
      </c>
      <c r="G40">
        <v>160</v>
      </c>
      <c r="H40">
        <v>5</v>
      </c>
      <c r="I40" t="s">
        <v>1388</v>
      </c>
      <c r="J40" t="s">
        <v>254</v>
      </c>
      <c r="K40" s="59">
        <v>0.69791666666666663</v>
      </c>
      <c r="L40" t="s">
        <v>1067</v>
      </c>
      <c r="M40" t="s">
        <v>1389</v>
      </c>
      <c r="N40">
        <v>5</v>
      </c>
      <c r="O40">
        <v>80</v>
      </c>
      <c r="P40">
        <v>260</v>
      </c>
      <c r="Q40">
        <v>0.2</v>
      </c>
      <c r="R40">
        <v>0.2</v>
      </c>
      <c r="S40">
        <v>0.2</v>
      </c>
      <c r="T40">
        <v>0.6</v>
      </c>
      <c r="U40" t="s">
        <v>1390</v>
      </c>
    </row>
    <row r="41" spans="1:21" x14ac:dyDescent="0.25">
      <c r="A41" t="s">
        <v>1405</v>
      </c>
      <c r="B41">
        <v>0.6</v>
      </c>
      <c r="C41">
        <v>0.2</v>
      </c>
      <c r="D41">
        <v>0.2</v>
      </c>
      <c r="E41">
        <v>0.6</v>
      </c>
      <c r="F41">
        <v>300</v>
      </c>
      <c r="G41">
        <v>200</v>
      </c>
      <c r="H41">
        <v>5</v>
      </c>
      <c r="I41" t="s">
        <v>1388</v>
      </c>
      <c r="J41" t="s">
        <v>367</v>
      </c>
      <c r="K41" s="59">
        <v>0.69791666666666663</v>
      </c>
      <c r="L41" t="s">
        <v>484</v>
      </c>
      <c r="M41" t="s">
        <v>1389</v>
      </c>
      <c r="N41">
        <v>5</v>
      </c>
      <c r="O41">
        <v>100</v>
      </c>
      <c r="P41">
        <v>180</v>
      </c>
      <c r="Q41">
        <v>0.2</v>
      </c>
      <c r="R41">
        <v>0.2</v>
      </c>
      <c r="S41">
        <v>0.6</v>
      </c>
      <c r="T41">
        <v>0.4</v>
      </c>
      <c r="U41" t="s">
        <v>1390</v>
      </c>
    </row>
    <row r="42" spans="1:21" x14ac:dyDescent="0.25">
      <c r="A42" t="s">
        <v>1405</v>
      </c>
      <c r="B42">
        <v>0.4</v>
      </c>
      <c r="C42">
        <v>0.2</v>
      </c>
      <c r="D42">
        <v>0.4</v>
      </c>
      <c r="E42">
        <v>0.6</v>
      </c>
      <c r="F42">
        <v>280</v>
      </c>
      <c r="G42">
        <v>180</v>
      </c>
      <c r="H42">
        <v>5</v>
      </c>
      <c r="I42" t="s">
        <v>1388</v>
      </c>
      <c r="J42" t="s">
        <v>485</v>
      </c>
      <c r="K42" s="59">
        <v>0.69791666666666663</v>
      </c>
      <c r="L42" t="s">
        <v>471</v>
      </c>
      <c r="M42" t="s">
        <v>1389</v>
      </c>
      <c r="N42">
        <v>5</v>
      </c>
      <c r="O42">
        <v>80</v>
      </c>
      <c r="P42">
        <v>260</v>
      </c>
      <c r="Q42">
        <v>0.2</v>
      </c>
      <c r="R42">
        <v>0.4</v>
      </c>
      <c r="S42">
        <v>0.6</v>
      </c>
      <c r="T42">
        <v>0.2</v>
      </c>
      <c r="U42" t="s">
        <v>1390</v>
      </c>
    </row>
    <row r="43" spans="1:21" x14ac:dyDescent="0.25">
      <c r="A43" t="s">
        <v>1405</v>
      </c>
      <c r="B43">
        <v>0.4</v>
      </c>
      <c r="C43">
        <v>0.4</v>
      </c>
      <c r="D43">
        <v>0.4</v>
      </c>
      <c r="E43">
        <v>0.2</v>
      </c>
      <c r="F43">
        <v>140</v>
      </c>
      <c r="G43">
        <v>120</v>
      </c>
      <c r="H43">
        <v>5</v>
      </c>
      <c r="I43" t="s">
        <v>1388</v>
      </c>
      <c r="J43" t="s">
        <v>611</v>
      </c>
      <c r="K43" s="59">
        <v>0.69791666666666663</v>
      </c>
      <c r="L43" t="s">
        <v>452</v>
      </c>
      <c r="M43" t="s">
        <v>1389</v>
      </c>
      <c r="N43">
        <v>5</v>
      </c>
      <c r="O43">
        <v>100</v>
      </c>
      <c r="P43">
        <v>180</v>
      </c>
      <c r="Q43">
        <v>0.2</v>
      </c>
      <c r="R43">
        <v>0.4</v>
      </c>
      <c r="S43">
        <v>0.4</v>
      </c>
      <c r="T43">
        <v>0.4</v>
      </c>
      <c r="U43" t="s">
        <v>1390</v>
      </c>
    </row>
    <row r="44" spans="1:21" x14ac:dyDescent="0.25">
      <c r="A44" t="s">
        <v>1405</v>
      </c>
      <c r="B44">
        <v>0.8</v>
      </c>
      <c r="C44">
        <v>0.2</v>
      </c>
      <c r="D44">
        <v>0</v>
      </c>
      <c r="E44">
        <v>0.8</v>
      </c>
      <c r="F44">
        <v>320</v>
      </c>
      <c r="G44">
        <v>240</v>
      </c>
      <c r="H44">
        <v>5</v>
      </c>
      <c r="I44" t="s">
        <v>1388</v>
      </c>
      <c r="J44" t="s">
        <v>622</v>
      </c>
      <c r="K44" s="59">
        <v>0.69791666666666663</v>
      </c>
      <c r="L44" t="s">
        <v>1065</v>
      </c>
      <c r="M44" t="s">
        <v>1389</v>
      </c>
      <c r="N44">
        <v>5</v>
      </c>
      <c r="O44">
        <v>260</v>
      </c>
      <c r="P44">
        <v>220</v>
      </c>
      <c r="Q44">
        <v>0.8</v>
      </c>
      <c r="R44">
        <v>0.4</v>
      </c>
      <c r="S44">
        <v>0</v>
      </c>
      <c r="T44">
        <v>0.6</v>
      </c>
      <c r="U44" t="s">
        <v>1390</v>
      </c>
    </row>
    <row r="45" spans="1:21" x14ac:dyDescent="0.25">
      <c r="A45" t="s">
        <v>1405</v>
      </c>
      <c r="B45">
        <v>0.2</v>
      </c>
      <c r="C45">
        <v>0.8</v>
      </c>
      <c r="D45">
        <v>0.6</v>
      </c>
      <c r="E45">
        <v>0</v>
      </c>
      <c r="F45">
        <v>60</v>
      </c>
      <c r="G45">
        <v>80</v>
      </c>
      <c r="H45">
        <v>5</v>
      </c>
      <c r="I45" t="s">
        <v>1388</v>
      </c>
      <c r="J45" t="s">
        <v>703</v>
      </c>
      <c r="K45" s="59">
        <v>0.69791666666666663</v>
      </c>
      <c r="L45" t="s">
        <v>860</v>
      </c>
      <c r="M45" t="s">
        <v>1389</v>
      </c>
      <c r="N45">
        <v>5</v>
      </c>
      <c r="O45">
        <v>60</v>
      </c>
      <c r="P45">
        <v>260</v>
      </c>
      <c r="Q45">
        <v>0</v>
      </c>
      <c r="R45">
        <v>0.2</v>
      </c>
      <c r="S45">
        <v>0.6</v>
      </c>
      <c r="T45">
        <v>0.4</v>
      </c>
      <c r="U45" t="s">
        <v>1390</v>
      </c>
    </row>
    <row r="46" spans="1:21" x14ac:dyDescent="0.25">
      <c r="A46" t="s">
        <v>1405</v>
      </c>
      <c r="B46">
        <v>0.2</v>
      </c>
      <c r="C46">
        <v>0.6</v>
      </c>
      <c r="D46">
        <v>0.6</v>
      </c>
      <c r="E46">
        <v>0.2</v>
      </c>
      <c r="F46">
        <v>120</v>
      </c>
      <c r="G46">
        <v>120</v>
      </c>
      <c r="H46">
        <v>5</v>
      </c>
      <c r="I46" t="s">
        <v>1388</v>
      </c>
      <c r="J46" t="s">
        <v>783</v>
      </c>
      <c r="K46" s="59">
        <v>0.69791666666666663</v>
      </c>
      <c r="L46" t="s">
        <v>261</v>
      </c>
      <c r="M46" t="s">
        <v>1389</v>
      </c>
      <c r="N46">
        <v>5</v>
      </c>
      <c r="O46">
        <v>120</v>
      </c>
      <c r="P46">
        <v>360</v>
      </c>
      <c r="Q46">
        <v>0.2</v>
      </c>
      <c r="R46">
        <v>0.2</v>
      </c>
      <c r="S46">
        <v>0.4</v>
      </c>
      <c r="T46">
        <v>0.6</v>
      </c>
      <c r="U46" t="s">
        <v>1390</v>
      </c>
    </row>
    <row r="47" spans="1:21" x14ac:dyDescent="0.25">
      <c r="A47" t="s">
        <v>1405</v>
      </c>
      <c r="B47">
        <v>0.4</v>
      </c>
      <c r="C47">
        <v>0.4</v>
      </c>
      <c r="D47">
        <v>0.4</v>
      </c>
      <c r="E47">
        <v>0.4</v>
      </c>
      <c r="F47">
        <v>300</v>
      </c>
      <c r="G47">
        <v>140</v>
      </c>
      <c r="H47">
        <v>5</v>
      </c>
      <c r="I47" t="s">
        <v>1388</v>
      </c>
      <c r="J47" t="s">
        <v>879</v>
      </c>
      <c r="K47" s="59">
        <v>0.69791666666666663</v>
      </c>
      <c r="L47" t="s">
        <v>564</v>
      </c>
      <c r="M47" t="s">
        <v>1389</v>
      </c>
      <c r="N47">
        <v>5</v>
      </c>
      <c r="O47">
        <v>160</v>
      </c>
      <c r="P47">
        <v>340</v>
      </c>
      <c r="Q47">
        <v>0.4</v>
      </c>
      <c r="R47">
        <v>0.4</v>
      </c>
      <c r="S47">
        <v>0.2</v>
      </c>
      <c r="T47">
        <v>0.6</v>
      </c>
      <c r="U47" t="s">
        <v>1390</v>
      </c>
    </row>
    <row r="48" spans="1:21" x14ac:dyDescent="0.25">
      <c r="A48" t="s">
        <v>1405</v>
      </c>
      <c r="B48">
        <v>0.6</v>
      </c>
      <c r="C48">
        <v>0.4</v>
      </c>
      <c r="D48">
        <v>0.2</v>
      </c>
      <c r="E48">
        <v>0.6</v>
      </c>
      <c r="F48">
        <v>260</v>
      </c>
      <c r="G48">
        <v>200</v>
      </c>
      <c r="H48">
        <v>5</v>
      </c>
      <c r="I48" t="s">
        <v>1388</v>
      </c>
      <c r="J48" t="s">
        <v>1208</v>
      </c>
      <c r="K48" s="59">
        <v>0.69791666666666663</v>
      </c>
      <c r="L48" t="s">
        <v>1223</v>
      </c>
      <c r="M48" t="s">
        <v>1389</v>
      </c>
      <c r="N48">
        <v>5</v>
      </c>
      <c r="O48">
        <v>160</v>
      </c>
      <c r="P48">
        <v>160</v>
      </c>
      <c r="Q48">
        <v>0.4</v>
      </c>
      <c r="R48">
        <v>0.6</v>
      </c>
      <c r="S48">
        <v>0.6</v>
      </c>
      <c r="T48">
        <v>0.2</v>
      </c>
      <c r="U48" t="s">
        <v>1390</v>
      </c>
    </row>
    <row r="49" spans="1:21" x14ac:dyDescent="0.25">
      <c r="A49" t="s">
        <v>1405</v>
      </c>
      <c r="B49">
        <v>0.6</v>
      </c>
      <c r="C49">
        <v>0.2</v>
      </c>
      <c r="D49">
        <v>0.2</v>
      </c>
      <c r="E49">
        <v>0.2</v>
      </c>
      <c r="F49">
        <v>320</v>
      </c>
      <c r="G49">
        <v>100</v>
      </c>
      <c r="H49">
        <v>5</v>
      </c>
      <c r="I49" t="s">
        <v>1388</v>
      </c>
      <c r="J49" t="s">
        <v>1230</v>
      </c>
      <c r="K49" s="59">
        <v>0.69791666666666663</v>
      </c>
      <c r="L49" t="s">
        <v>319</v>
      </c>
      <c r="M49" t="s">
        <v>1389</v>
      </c>
      <c r="N49">
        <v>5</v>
      </c>
      <c r="O49">
        <v>140</v>
      </c>
      <c r="P49">
        <v>320</v>
      </c>
      <c r="Q49">
        <v>0.4</v>
      </c>
      <c r="R49">
        <v>0.4</v>
      </c>
      <c r="S49">
        <v>0.2</v>
      </c>
      <c r="T49">
        <v>0.4</v>
      </c>
      <c r="U49" t="s">
        <v>1390</v>
      </c>
    </row>
    <row r="50" spans="1:21" x14ac:dyDescent="0.25">
      <c r="A50" t="s">
        <v>1404</v>
      </c>
      <c r="B50">
        <v>0.5</v>
      </c>
      <c r="C50">
        <v>0.25</v>
      </c>
      <c r="D50">
        <v>0.5</v>
      </c>
      <c r="E50">
        <v>0.75</v>
      </c>
      <c r="F50">
        <v>225</v>
      </c>
      <c r="G50">
        <v>250</v>
      </c>
      <c r="H50">
        <v>4</v>
      </c>
      <c r="I50" t="s">
        <v>1388</v>
      </c>
      <c r="J50" t="s">
        <v>264</v>
      </c>
      <c r="K50" s="59">
        <v>0.69791666666666663</v>
      </c>
      <c r="L50" t="s">
        <v>213</v>
      </c>
      <c r="M50" t="s">
        <v>1389</v>
      </c>
      <c r="N50">
        <v>3</v>
      </c>
      <c r="O50">
        <v>100</v>
      </c>
      <c r="P50">
        <v>233</v>
      </c>
      <c r="Q50">
        <v>0.33</v>
      </c>
      <c r="R50">
        <v>0.33</v>
      </c>
      <c r="S50">
        <v>0.67</v>
      </c>
      <c r="T50">
        <v>0</v>
      </c>
      <c r="U50" t="s">
        <v>1390</v>
      </c>
    </row>
    <row r="51" spans="1:21" x14ac:dyDescent="0.25">
      <c r="A51" t="s">
        <v>1404</v>
      </c>
      <c r="B51">
        <v>0.33</v>
      </c>
      <c r="C51">
        <v>0.67</v>
      </c>
      <c r="D51">
        <v>0.33</v>
      </c>
      <c r="E51">
        <v>0</v>
      </c>
      <c r="F51">
        <v>167</v>
      </c>
      <c r="G51">
        <v>67</v>
      </c>
      <c r="H51">
        <v>3</v>
      </c>
      <c r="I51" t="s">
        <v>1388</v>
      </c>
      <c r="J51" t="s">
        <v>305</v>
      </c>
      <c r="K51" s="59">
        <v>0.69791666666666663</v>
      </c>
      <c r="L51" t="s">
        <v>273</v>
      </c>
      <c r="M51" t="s">
        <v>1389</v>
      </c>
      <c r="N51">
        <v>3</v>
      </c>
      <c r="O51">
        <v>167</v>
      </c>
      <c r="P51">
        <v>167</v>
      </c>
      <c r="Q51">
        <v>0.33</v>
      </c>
      <c r="R51">
        <v>0.67</v>
      </c>
      <c r="S51">
        <v>0.33</v>
      </c>
      <c r="T51">
        <v>0.33</v>
      </c>
      <c r="U51" t="s">
        <v>1390</v>
      </c>
    </row>
    <row r="52" spans="1:21" x14ac:dyDescent="0.25">
      <c r="A52" t="s">
        <v>1404</v>
      </c>
      <c r="B52">
        <v>0.33</v>
      </c>
      <c r="C52">
        <v>0</v>
      </c>
      <c r="D52">
        <v>0.67</v>
      </c>
      <c r="E52">
        <v>0.67</v>
      </c>
      <c r="F52">
        <v>267</v>
      </c>
      <c r="G52">
        <v>200</v>
      </c>
      <c r="H52">
        <v>3</v>
      </c>
      <c r="I52" t="s">
        <v>1388</v>
      </c>
      <c r="J52" t="s">
        <v>379</v>
      </c>
      <c r="K52" s="59">
        <v>0.69791666666666663</v>
      </c>
      <c r="L52" t="s">
        <v>599</v>
      </c>
      <c r="M52" t="s">
        <v>1389</v>
      </c>
      <c r="N52">
        <v>3</v>
      </c>
      <c r="O52">
        <v>167</v>
      </c>
      <c r="P52">
        <v>33</v>
      </c>
      <c r="Q52">
        <v>0.33</v>
      </c>
      <c r="R52">
        <v>1</v>
      </c>
      <c r="S52">
        <v>0.67</v>
      </c>
      <c r="T52">
        <v>0</v>
      </c>
      <c r="U52" t="s">
        <v>1390</v>
      </c>
    </row>
    <row r="53" spans="1:21" x14ac:dyDescent="0.25">
      <c r="A53" t="s">
        <v>1404</v>
      </c>
      <c r="B53">
        <v>0</v>
      </c>
      <c r="C53">
        <v>0.33</v>
      </c>
      <c r="D53">
        <v>0.67</v>
      </c>
      <c r="E53">
        <v>0.67</v>
      </c>
      <c r="F53">
        <v>267</v>
      </c>
      <c r="G53">
        <v>200</v>
      </c>
      <c r="H53">
        <v>3</v>
      </c>
      <c r="I53" t="s">
        <v>1388</v>
      </c>
      <c r="J53" t="s">
        <v>605</v>
      </c>
      <c r="K53" s="59">
        <v>0.69791666666666663</v>
      </c>
      <c r="L53" t="s">
        <v>349</v>
      </c>
      <c r="M53" t="s">
        <v>1389</v>
      </c>
      <c r="N53">
        <v>3</v>
      </c>
      <c r="O53">
        <v>133</v>
      </c>
      <c r="P53">
        <v>200</v>
      </c>
      <c r="Q53">
        <v>0.33</v>
      </c>
      <c r="R53">
        <v>0.33</v>
      </c>
      <c r="S53">
        <v>0.67</v>
      </c>
      <c r="T53">
        <v>0.33</v>
      </c>
      <c r="U53" t="s">
        <v>1390</v>
      </c>
    </row>
    <row r="54" spans="1:21" x14ac:dyDescent="0.25">
      <c r="A54" t="s">
        <v>1404</v>
      </c>
      <c r="B54">
        <v>0</v>
      </c>
      <c r="C54">
        <v>0.33</v>
      </c>
      <c r="D54">
        <v>0.67</v>
      </c>
      <c r="E54">
        <v>0.67</v>
      </c>
      <c r="F54">
        <v>267</v>
      </c>
      <c r="G54">
        <v>200</v>
      </c>
      <c r="H54">
        <v>3</v>
      </c>
      <c r="I54" t="s">
        <v>1388</v>
      </c>
      <c r="J54" t="s">
        <v>891</v>
      </c>
      <c r="K54" s="59">
        <v>0.69791666666666663</v>
      </c>
      <c r="L54" t="s">
        <v>733</v>
      </c>
      <c r="M54" t="s">
        <v>1389</v>
      </c>
      <c r="N54">
        <v>3</v>
      </c>
      <c r="O54">
        <v>133</v>
      </c>
      <c r="P54">
        <v>233</v>
      </c>
      <c r="Q54">
        <v>0.33</v>
      </c>
      <c r="R54">
        <v>0.67</v>
      </c>
      <c r="S54">
        <v>0.33</v>
      </c>
      <c r="T54">
        <v>0.33</v>
      </c>
      <c r="U54" t="s">
        <v>1390</v>
      </c>
    </row>
    <row r="55" spans="1:21" x14ac:dyDescent="0.25">
      <c r="A55" t="s">
        <v>1404</v>
      </c>
      <c r="B55">
        <v>0.33</v>
      </c>
      <c r="C55">
        <v>0.67</v>
      </c>
      <c r="D55">
        <v>0.33</v>
      </c>
      <c r="E55">
        <v>0</v>
      </c>
      <c r="F55">
        <v>200</v>
      </c>
      <c r="G55">
        <v>33</v>
      </c>
      <c r="H55">
        <v>3</v>
      </c>
      <c r="I55" t="s">
        <v>1388</v>
      </c>
      <c r="J55" t="s">
        <v>940</v>
      </c>
      <c r="K55" s="59">
        <v>0.69791666666666663</v>
      </c>
      <c r="L55" t="s">
        <v>270</v>
      </c>
      <c r="M55" t="s">
        <v>1389</v>
      </c>
      <c r="N55">
        <v>3</v>
      </c>
      <c r="O55">
        <v>100</v>
      </c>
      <c r="P55">
        <v>233</v>
      </c>
      <c r="Q55">
        <v>0.33</v>
      </c>
      <c r="R55">
        <v>0.33</v>
      </c>
      <c r="S55">
        <v>0.33</v>
      </c>
      <c r="T55">
        <v>0.33</v>
      </c>
      <c r="U55" t="s">
        <v>1390</v>
      </c>
    </row>
    <row r="56" spans="1:21" x14ac:dyDescent="0.25">
      <c r="A56" t="s">
        <v>1404</v>
      </c>
      <c r="B56">
        <v>0.67</v>
      </c>
      <c r="C56">
        <v>0.33</v>
      </c>
      <c r="D56">
        <v>0</v>
      </c>
      <c r="E56">
        <v>0.67</v>
      </c>
      <c r="F56">
        <v>300</v>
      </c>
      <c r="G56">
        <v>200</v>
      </c>
      <c r="H56">
        <v>3</v>
      </c>
      <c r="I56" t="s">
        <v>1388</v>
      </c>
      <c r="J56" t="s">
        <v>986</v>
      </c>
      <c r="K56" s="59">
        <v>0.69791666666666663</v>
      </c>
      <c r="L56" t="s">
        <v>1143</v>
      </c>
      <c r="M56" t="s">
        <v>1389</v>
      </c>
      <c r="N56">
        <v>4</v>
      </c>
      <c r="O56">
        <v>75</v>
      </c>
      <c r="P56">
        <v>225</v>
      </c>
      <c r="Q56">
        <v>0</v>
      </c>
      <c r="R56">
        <v>0.5</v>
      </c>
      <c r="S56">
        <v>0.5</v>
      </c>
      <c r="T56">
        <v>0.5</v>
      </c>
      <c r="U56" t="s">
        <v>1390</v>
      </c>
    </row>
    <row r="57" spans="1:21" x14ac:dyDescent="0.25">
      <c r="A57" t="s">
        <v>1404</v>
      </c>
      <c r="B57">
        <v>0.33</v>
      </c>
      <c r="C57">
        <v>0.33</v>
      </c>
      <c r="D57">
        <v>0.33</v>
      </c>
      <c r="E57">
        <v>0.67</v>
      </c>
      <c r="F57">
        <v>367</v>
      </c>
      <c r="G57">
        <v>200</v>
      </c>
      <c r="H57">
        <v>3</v>
      </c>
      <c r="I57" t="s">
        <v>1388</v>
      </c>
      <c r="J57" t="s">
        <v>1022</v>
      </c>
      <c r="K57" s="59">
        <v>0.69791666666666663</v>
      </c>
      <c r="L57" t="s">
        <v>898</v>
      </c>
      <c r="M57" t="s">
        <v>1389</v>
      </c>
      <c r="N57">
        <v>3</v>
      </c>
      <c r="O57">
        <v>33</v>
      </c>
      <c r="P57">
        <v>333</v>
      </c>
      <c r="Q57">
        <v>0</v>
      </c>
      <c r="R57">
        <v>0</v>
      </c>
      <c r="S57">
        <v>0.67</v>
      </c>
      <c r="T57">
        <v>0.33</v>
      </c>
      <c r="U57" t="s">
        <v>1390</v>
      </c>
    </row>
    <row r="58" spans="1:21" x14ac:dyDescent="0.25">
      <c r="A58" t="s">
        <v>1404</v>
      </c>
      <c r="B58">
        <v>0.67</v>
      </c>
      <c r="C58">
        <v>0.33</v>
      </c>
      <c r="D58">
        <v>0.33</v>
      </c>
      <c r="E58">
        <v>0</v>
      </c>
      <c r="F58">
        <v>267</v>
      </c>
      <c r="G58">
        <v>33</v>
      </c>
      <c r="H58">
        <v>3</v>
      </c>
      <c r="I58" t="s">
        <v>1388</v>
      </c>
      <c r="J58" t="s">
        <v>1162</v>
      </c>
      <c r="K58" s="59">
        <v>0.69791666666666663</v>
      </c>
      <c r="L58" t="s">
        <v>432</v>
      </c>
      <c r="M58" t="s">
        <v>1389</v>
      </c>
      <c r="N58">
        <v>3</v>
      </c>
      <c r="O58">
        <v>100</v>
      </c>
      <c r="P58">
        <v>300</v>
      </c>
      <c r="Q58">
        <v>0.33</v>
      </c>
      <c r="R58">
        <v>0</v>
      </c>
      <c r="S58">
        <v>0.67</v>
      </c>
      <c r="T58">
        <v>0.33</v>
      </c>
      <c r="U58" t="s">
        <v>1390</v>
      </c>
    </row>
    <row r="59" spans="1:21" x14ac:dyDescent="0.25">
      <c r="A59" t="s">
        <v>1405</v>
      </c>
      <c r="B59">
        <v>0.67</v>
      </c>
      <c r="C59">
        <v>0</v>
      </c>
      <c r="D59">
        <v>0.33</v>
      </c>
      <c r="E59">
        <v>0.67</v>
      </c>
      <c r="F59">
        <v>333</v>
      </c>
      <c r="G59">
        <v>233</v>
      </c>
      <c r="H59">
        <v>3</v>
      </c>
      <c r="I59" t="s">
        <v>1388</v>
      </c>
      <c r="J59" t="s">
        <v>1425</v>
      </c>
      <c r="K59" s="59">
        <v>0.69791666666666663</v>
      </c>
      <c r="L59" t="s">
        <v>1426</v>
      </c>
      <c r="M59" t="s">
        <v>1389</v>
      </c>
      <c r="N59">
        <v>2</v>
      </c>
      <c r="O59">
        <v>50</v>
      </c>
      <c r="P59">
        <v>450</v>
      </c>
      <c r="Q59">
        <v>0</v>
      </c>
      <c r="R59">
        <v>0</v>
      </c>
      <c r="S59">
        <v>0</v>
      </c>
      <c r="T59">
        <v>1</v>
      </c>
      <c r="U59" t="s">
        <v>1390</v>
      </c>
    </row>
    <row r="60" spans="1:21" x14ac:dyDescent="0.25">
      <c r="A60" t="s">
        <v>1405</v>
      </c>
      <c r="B60">
        <v>0.67</v>
      </c>
      <c r="C60">
        <v>0</v>
      </c>
      <c r="D60">
        <v>0.33</v>
      </c>
      <c r="E60">
        <v>0.33</v>
      </c>
      <c r="F60">
        <v>300</v>
      </c>
      <c r="G60">
        <v>133</v>
      </c>
      <c r="H60">
        <v>3</v>
      </c>
      <c r="I60" t="s">
        <v>1388</v>
      </c>
      <c r="J60" t="s">
        <v>1427</v>
      </c>
      <c r="K60" s="59">
        <v>0.69791666666666663</v>
      </c>
      <c r="L60" t="s">
        <v>1428</v>
      </c>
      <c r="M60" t="s">
        <v>1389</v>
      </c>
      <c r="N60">
        <v>2</v>
      </c>
      <c r="O60">
        <v>200</v>
      </c>
      <c r="P60">
        <v>150</v>
      </c>
      <c r="Q60">
        <v>0.5</v>
      </c>
      <c r="R60">
        <v>0.5</v>
      </c>
      <c r="S60">
        <v>0.5</v>
      </c>
      <c r="T60">
        <v>0.5</v>
      </c>
      <c r="U60" t="s">
        <v>1390</v>
      </c>
    </row>
    <row r="61" spans="1:21" x14ac:dyDescent="0.25">
      <c r="A61" t="s">
        <v>1405</v>
      </c>
      <c r="B61">
        <v>0.5</v>
      </c>
      <c r="C61">
        <v>0.5</v>
      </c>
      <c r="D61">
        <v>0.25</v>
      </c>
      <c r="E61">
        <v>0</v>
      </c>
      <c r="F61">
        <v>225</v>
      </c>
      <c r="G61">
        <v>25</v>
      </c>
      <c r="H61">
        <v>4</v>
      </c>
      <c r="I61" t="s">
        <v>1388</v>
      </c>
      <c r="J61" t="s">
        <v>1429</v>
      </c>
      <c r="K61" s="59">
        <v>0.69791666666666663</v>
      </c>
      <c r="L61" t="s">
        <v>1430</v>
      </c>
      <c r="M61" t="s">
        <v>1389</v>
      </c>
      <c r="N61">
        <v>3</v>
      </c>
      <c r="O61">
        <v>233</v>
      </c>
      <c r="P61">
        <v>267</v>
      </c>
      <c r="Q61">
        <v>0.67</v>
      </c>
      <c r="R61">
        <v>0.67</v>
      </c>
      <c r="S61">
        <v>0.33</v>
      </c>
      <c r="T61">
        <v>0.33</v>
      </c>
      <c r="U61" t="s">
        <v>1390</v>
      </c>
    </row>
    <row r="62" spans="1:21" x14ac:dyDescent="0.25">
      <c r="A62" t="s">
        <v>1405</v>
      </c>
      <c r="B62">
        <v>0.67</v>
      </c>
      <c r="C62">
        <v>0</v>
      </c>
      <c r="D62">
        <v>0.33</v>
      </c>
      <c r="E62">
        <v>1</v>
      </c>
      <c r="F62">
        <v>267</v>
      </c>
      <c r="G62">
        <v>300</v>
      </c>
      <c r="H62">
        <v>3</v>
      </c>
      <c r="I62" t="s">
        <v>1388</v>
      </c>
      <c r="J62" t="s">
        <v>1431</v>
      </c>
      <c r="K62" s="59">
        <v>0.69791666666666663</v>
      </c>
      <c r="L62" t="s">
        <v>1432</v>
      </c>
      <c r="M62" t="s">
        <v>1389</v>
      </c>
      <c r="N62">
        <v>4</v>
      </c>
      <c r="O62">
        <v>50</v>
      </c>
      <c r="P62">
        <v>250</v>
      </c>
      <c r="Q62">
        <v>0</v>
      </c>
      <c r="R62">
        <v>0</v>
      </c>
      <c r="S62">
        <v>0.5</v>
      </c>
      <c r="T62">
        <v>0.5</v>
      </c>
      <c r="U62" t="s">
        <v>1390</v>
      </c>
    </row>
    <row r="63" spans="1:21" x14ac:dyDescent="0.25">
      <c r="A63" t="s">
        <v>1405</v>
      </c>
      <c r="B63">
        <v>0.25</v>
      </c>
      <c r="C63">
        <v>0.5</v>
      </c>
      <c r="D63">
        <v>0.25</v>
      </c>
      <c r="E63">
        <v>0.25</v>
      </c>
      <c r="F63">
        <v>250</v>
      </c>
      <c r="G63">
        <v>100</v>
      </c>
      <c r="H63">
        <v>4</v>
      </c>
      <c r="I63" t="s">
        <v>1388</v>
      </c>
      <c r="J63" t="s">
        <v>1433</v>
      </c>
      <c r="K63" s="59">
        <v>0.69791666666666663</v>
      </c>
      <c r="L63" t="s">
        <v>1434</v>
      </c>
      <c r="M63" t="s">
        <v>1389</v>
      </c>
      <c r="N63">
        <v>3</v>
      </c>
      <c r="O63">
        <v>67</v>
      </c>
      <c r="P63">
        <v>200</v>
      </c>
      <c r="Q63">
        <v>0</v>
      </c>
      <c r="R63">
        <v>0.33</v>
      </c>
      <c r="S63">
        <v>0.33</v>
      </c>
      <c r="T63">
        <v>0.67</v>
      </c>
      <c r="U63" t="s">
        <v>1390</v>
      </c>
    </row>
    <row r="64" spans="1:21" x14ac:dyDescent="0.25">
      <c r="A64" t="s">
        <v>1405</v>
      </c>
      <c r="B64">
        <v>0.75</v>
      </c>
      <c r="C64">
        <v>0</v>
      </c>
      <c r="D64">
        <v>0.25</v>
      </c>
      <c r="E64">
        <v>0.5</v>
      </c>
      <c r="F64">
        <v>500</v>
      </c>
      <c r="G64">
        <v>150</v>
      </c>
      <c r="H64">
        <v>4</v>
      </c>
      <c r="I64" t="s">
        <v>1388</v>
      </c>
      <c r="J64" t="s">
        <v>1435</v>
      </c>
      <c r="K64" s="59">
        <v>0.69791666666666663</v>
      </c>
      <c r="L64" t="s">
        <v>1436</v>
      </c>
      <c r="M64" t="s">
        <v>1389</v>
      </c>
      <c r="N64">
        <v>3</v>
      </c>
      <c r="O64">
        <v>100</v>
      </c>
      <c r="P64">
        <v>267</v>
      </c>
      <c r="Q64">
        <v>0.33</v>
      </c>
      <c r="R64">
        <v>0.33</v>
      </c>
      <c r="S64">
        <v>0.33</v>
      </c>
      <c r="T64">
        <v>0.33</v>
      </c>
      <c r="U64" t="s">
        <v>1390</v>
      </c>
    </row>
    <row r="65" spans="1:21" x14ac:dyDescent="0.25">
      <c r="A65" t="s">
        <v>1405</v>
      </c>
      <c r="B65">
        <v>0.5</v>
      </c>
      <c r="C65">
        <v>0</v>
      </c>
      <c r="D65">
        <v>0.5</v>
      </c>
      <c r="E65">
        <v>0.75</v>
      </c>
      <c r="F65">
        <v>350</v>
      </c>
      <c r="G65">
        <v>225</v>
      </c>
      <c r="H65">
        <v>4</v>
      </c>
      <c r="I65" t="s">
        <v>1388</v>
      </c>
      <c r="J65" t="s">
        <v>1437</v>
      </c>
      <c r="K65" s="59">
        <v>0.69791666666666663</v>
      </c>
      <c r="L65" t="s">
        <v>1438</v>
      </c>
      <c r="M65" t="s">
        <v>1389</v>
      </c>
      <c r="N65">
        <v>4</v>
      </c>
      <c r="O65">
        <v>300</v>
      </c>
      <c r="P65">
        <v>500</v>
      </c>
      <c r="Q65">
        <v>1</v>
      </c>
      <c r="R65">
        <v>0.5</v>
      </c>
      <c r="S65">
        <v>0</v>
      </c>
      <c r="T65">
        <v>0.5</v>
      </c>
      <c r="U65" t="s">
        <v>1390</v>
      </c>
    </row>
    <row r="66" spans="1:21" x14ac:dyDescent="0.25">
      <c r="A66" t="s">
        <v>1405</v>
      </c>
      <c r="B66">
        <v>0.5</v>
      </c>
      <c r="C66">
        <v>0</v>
      </c>
      <c r="D66">
        <v>0.5</v>
      </c>
      <c r="E66">
        <v>0.75</v>
      </c>
      <c r="F66">
        <v>425</v>
      </c>
      <c r="G66">
        <v>250</v>
      </c>
      <c r="H66">
        <v>4</v>
      </c>
      <c r="I66" t="s">
        <v>1388</v>
      </c>
      <c r="J66" t="s">
        <v>1439</v>
      </c>
      <c r="K66" s="59">
        <v>0.69791666666666663</v>
      </c>
      <c r="L66" t="s">
        <v>1440</v>
      </c>
      <c r="M66" t="s">
        <v>1389</v>
      </c>
      <c r="N66">
        <v>4</v>
      </c>
      <c r="O66">
        <v>125</v>
      </c>
      <c r="P66">
        <v>300</v>
      </c>
      <c r="Q66">
        <v>0.25</v>
      </c>
      <c r="R66">
        <v>0.25</v>
      </c>
      <c r="S66">
        <v>0.25</v>
      </c>
      <c r="T66">
        <v>0.5</v>
      </c>
      <c r="U66" t="s">
        <v>1390</v>
      </c>
    </row>
    <row r="67" spans="1:21" x14ac:dyDescent="0.25">
      <c r="A67" t="s">
        <v>1405</v>
      </c>
      <c r="B67">
        <v>0</v>
      </c>
      <c r="C67">
        <v>0.33</v>
      </c>
      <c r="D67">
        <v>0.67</v>
      </c>
      <c r="E67">
        <v>0.67</v>
      </c>
      <c r="F67">
        <v>267</v>
      </c>
      <c r="G67">
        <v>200</v>
      </c>
      <c r="H67">
        <v>3</v>
      </c>
      <c r="I67" t="s">
        <v>1388</v>
      </c>
      <c r="J67" t="s">
        <v>1441</v>
      </c>
      <c r="K67" s="59">
        <v>0.69791666666666663</v>
      </c>
      <c r="L67" t="s">
        <v>1442</v>
      </c>
      <c r="M67" t="s">
        <v>1389</v>
      </c>
      <c r="N67">
        <v>3</v>
      </c>
      <c r="O67">
        <v>0</v>
      </c>
      <c r="P67">
        <v>533</v>
      </c>
      <c r="Q67">
        <v>0</v>
      </c>
      <c r="R67">
        <v>0</v>
      </c>
      <c r="S67">
        <v>0.33</v>
      </c>
      <c r="T67">
        <v>0.67</v>
      </c>
      <c r="U67" t="s">
        <v>1390</v>
      </c>
    </row>
    <row r="68" spans="1:21" x14ac:dyDescent="0.25">
      <c r="A68" t="s">
        <v>1405</v>
      </c>
      <c r="B68">
        <v>0.5</v>
      </c>
      <c r="C68">
        <v>0.5</v>
      </c>
      <c r="D68">
        <v>0</v>
      </c>
      <c r="E68">
        <v>0.25</v>
      </c>
      <c r="F68">
        <v>375</v>
      </c>
      <c r="G68">
        <v>75</v>
      </c>
      <c r="H68">
        <v>4</v>
      </c>
      <c r="I68" t="s">
        <v>1388</v>
      </c>
      <c r="J68" t="s">
        <v>1443</v>
      </c>
      <c r="K68" s="59">
        <v>0.69791666666666663</v>
      </c>
      <c r="L68" t="s">
        <v>1444</v>
      </c>
      <c r="M68" t="s">
        <v>1389</v>
      </c>
      <c r="N68">
        <v>3</v>
      </c>
      <c r="O68">
        <v>0</v>
      </c>
      <c r="P68">
        <v>233</v>
      </c>
      <c r="Q68">
        <v>0</v>
      </c>
      <c r="R68">
        <v>0</v>
      </c>
      <c r="S68">
        <v>0.67</v>
      </c>
      <c r="T68">
        <v>0.33</v>
      </c>
      <c r="U68" t="s">
        <v>1390</v>
      </c>
    </row>
    <row r="69" spans="1:21" x14ac:dyDescent="0.25">
      <c r="A69" t="s">
        <v>1405</v>
      </c>
      <c r="B69">
        <v>0.75</v>
      </c>
      <c r="C69">
        <v>0</v>
      </c>
      <c r="D69">
        <v>0.25</v>
      </c>
      <c r="E69">
        <v>0.25</v>
      </c>
      <c r="F69">
        <v>400</v>
      </c>
      <c r="G69">
        <v>75</v>
      </c>
      <c r="H69">
        <v>4</v>
      </c>
      <c r="I69" t="s">
        <v>1388</v>
      </c>
      <c r="J69" t="s">
        <v>1445</v>
      </c>
      <c r="K69" s="59">
        <v>0.69791666666666663</v>
      </c>
      <c r="L69" t="s">
        <v>1446</v>
      </c>
      <c r="M69" t="s">
        <v>1389</v>
      </c>
      <c r="N69">
        <v>4</v>
      </c>
      <c r="O69">
        <v>0</v>
      </c>
      <c r="P69">
        <v>450</v>
      </c>
      <c r="Q69">
        <v>0</v>
      </c>
      <c r="R69">
        <v>0</v>
      </c>
      <c r="S69">
        <v>0.5</v>
      </c>
      <c r="T69">
        <v>0.5</v>
      </c>
      <c r="U69" t="s">
        <v>1390</v>
      </c>
    </row>
    <row r="70" spans="1:21" x14ac:dyDescent="0.25">
      <c r="A70" t="s">
        <v>1405</v>
      </c>
      <c r="B70">
        <v>0.75</v>
      </c>
      <c r="C70">
        <v>0</v>
      </c>
      <c r="D70">
        <v>0.25</v>
      </c>
      <c r="E70">
        <v>0.75</v>
      </c>
      <c r="F70">
        <v>525</v>
      </c>
      <c r="G70">
        <v>225</v>
      </c>
      <c r="H70">
        <v>4</v>
      </c>
      <c r="I70" t="s">
        <v>1388</v>
      </c>
      <c r="J70" t="s">
        <v>1447</v>
      </c>
      <c r="K70" s="59">
        <v>0.69791666666666663</v>
      </c>
      <c r="L70" t="s">
        <v>1448</v>
      </c>
      <c r="M70" t="s">
        <v>1389</v>
      </c>
      <c r="N70">
        <v>4</v>
      </c>
      <c r="O70">
        <v>175</v>
      </c>
      <c r="P70">
        <v>275</v>
      </c>
      <c r="Q70">
        <v>0.5</v>
      </c>
      <c r="R70">
        <v>0.75</v>
      </c>
      <c r="S70">
        <v>0.25</v>
      </c>
      <c r="T70">
        <v>0.25</v>
      </c>
      <c r="U70" t="s">
        <v>1390</v>
      </c>
    </row>
    <row r="71" spans="1:21" x14ac:dyDescent="0.25">
      <c r="A71" t="s">
        <v>1405</v>
      </c>
      <c r="B71">
        <v>0</v>
      </c>
      <c r="C71">
        <v>0.33</v>
      </c>
      <c r="D71">
        <v>1</v>
      </c>
      <c r="E71">
        <v>0.67</v>
      </c>
      <c r="F71">
        <v>233</v>
      </c>
      <c r="G71">
        <v>233</v>
      </c>
      <c r="H71">
        <v>3</v>
      </c>
      <c r="I71" t="s">
        <v>1388</v>
      </c>
      <c r="J71" t="s">
        <v>1449</v>
      </c>
      <c r="K71" s="59">
        <v>0.69791666666666663</v>
      </c>
      <c r="L71" t="s">
        <v>1450</v>
      </c>
      <c r="M71" t="s">
        <v>1389</v>
      </c>
      <c r="N71">
        <v>4</v>
      </c>
      <c r="O71">
        <v>100</v>
      </c>
      <c r="P71">
        <v>425</v>
      </c>
      <c r="Q71">
        <v>0.25</v>
      </c>
      <c r="R71">
        <v>0</v>
      </c>
      <c r="S71">
        <v>0.5</v>
      </c>
      <c r="T71">
        <v>0.5</v>
      </c>
      <c r="U71" t="s">
        <v>1390</v>
      </c>
    </row>
    <row r="72" spans="1:21" x14ac:dyDescent="0.25">
      <c r="A72" t="s">
        <v>1405</v>
      </c>
      <c r="B72">
        <v>0.75</v>
      </c>
      <c r="C72">
        <v>0.25</v>
      </c>
      <c r="D72">
        <v>0</v>
      </c>
      <c r="E72">
        <v>0</v>
      </c>
      <c r="F72">
        <v>250</v>
      </c>
      <c r="G72">
        <v>75</v>
      </c>
      <c r="H72">
        <v>4</v>
      </c>
      <c r="I72" t="s">
        <v>1388</v>
      </c>
      <c r="J72" t="s">
        <v>1451</v>
      </c>
      <c r="K72" s="59">
        <v>0.69791666666666663</v>
      </c>
      <c r="L72" t="s">
        <v>1452</v>
      </c>
      <c r="M72" t="s">
        <v>1389</v>
      </c>
      <c r="N72">
        <v>4</v>
      </c>
      <c r="O72">
        <v>100</v>
      </c>
      <c r="P72">
        <v>375</v>
      </c>
      <c r="Q72">
        <v>0.25</v>
      </c>
      <c r="R72">
        <v>0.25</v>
      </c>
      <c r="S72">
        <v>0.5</v>
      </c>
      <c r="T72">
        <v>0.5</v>
      </c>
      <c r="U72" t="s">
        <v>1390</v>
      </c>
    </row>
    <row r="73" spans="1:21" x14ac:dyDescent="0.25">
      <c r="A73" t="s">
        <v>1405</v>
      </c>
      <c r="B73">
        <v>0.5</v>
      </c>
      <c r="C73">
        <v>0</v>
      </c>
      <c r="D73">
        <v>0.5</v>
      </c>
      <c r="E73">
        <v>0.5</v>
      </c>
      <c r="F73">
        <v>450</v>
      </c>
      <c r="G73">
        <v>200</v>
      </c>
      <c r="H73">
        <v>4</v>
      </c>
      <c r="I73" t="s">
        <v>1388</v>
      </c>
      <c r="J73" t="s">
        <v>1453</v>
      </c>
      <c r="K73" s="59">
        <v>0.69791666666666663</v>
      </c>
      <c r="L73" t="s">
        <v>1454</v>
      </c>
      <c r="M73" t="s">
        <v>1389</v>
      </c>
      <c r="N73">
        <v>4</v>
      </c>
      <c r="O73">
        <v>175</v>
      </c>
      <c r="P73">
        <v>250</v>
      </c>
      <c r="Q73">
        <v>0.5</v>
      </c>
      <c r="R73">
        <v>0.75</v>
      </c>
      <c r="S73">
        <v>0.25</v>
      </c>
      <c r="T73">
        <v>0.25</v>
      </c>
      <c r="U73" t="s">
        <v>1390</v>
      </c>
    </row>
    <row r="74" spans="1:21" x14ac:dyDescent="0.25">
      <c r="A74" t="s">
        <v>1405</v>
      </c>
      <c r="B74">
        <v>0.75</v>
      </c>
      <c r="C74">
        <v>0.25</v>
      </c>
      <c r="D74">
        <v>0</v>
      </c>
      <c r="E74">
        <v>0</v>
      </c>
      <c r="F74">
        <v>325</v>
      </c>
      <c r="G74">
        <v>0</v>
      </c>
      <c r="H74">
        <v>4</v>
      </c>
      <c r="I74" t="s">
        <v>1388</v>
      </c>
      <c r="J74" t="s">
        <v>1455</v>
      </c>
      <c r="K74" s="59">
        <v>0.69791666666666663</v>
      </c>
      <c r="L74" t="s">
        <v>1456</v>
      </c>
      <c r="M74" t="s">
        <v>1389</v>
      </c>
      <c r="N74">
        <v>4</v>
      </c>
      <c r="O74">
        <v>150</v>
      </c>
      <c r="P74">
        <v>275</v>
      </c>
      <c r="Q74">
        <v>0.25</v>
      </c>
      <c r="R74">
        <v>0.5</v>
      </c>
      <c r="S74">
        <v>0.5</v>
      </c>
      <c r="T74">
        <v>0.5</v>
      </c>
      <c r="U74" t="s">
        <v>1390</v>
      </c>
    </row>
    <row r="75" spans="1:21" x14ac:dyDescent="0.25">
      <c r="A75" t="s">
        <v>1405</v>
      </c>
      <c r="B75">
        <v>0.75</v>
      </c>
      <c r="C75">
        <v>0</v>
      </c>
      <c r="D75">
        <v>0.25</v>
      </c>
      <c r="E75">
        <v>0.75</v>
      </c>
      <c r="F75">
        <v>500</v>
      </c>
      <c r="G75">
        <v>225</v>
      </c>
      <c r="H75">
        <v>4</v>
      </c>
      <c r="I75" t="s">
        <v>1388</v>
      </c>
      <c r="J75" t="s">
        <v>1457</v>
      </c>
      <c r="K75" s="59">
        <v>0.69791666666666663</v>
      </c>
      <c r="L75" t="s">
        <v>1458</v>
      </c>
      <c r="M75" t="s">
        <v>1389</v>
      </c>
      <c r="N75">
        <v>4</v>
      </c>
      <c r="O75">
        <v>175</v>
      </c>
      <c r="P75">
        <v>250</v>
      </c>
      <c r="Q75">
        <v>0.5</v>
      </c>
      <c r="R75">
        <v>0.25</v>
      </c>
      <c r="S75">
        <v>0.25</v>
      </c>
      <c r="T75">
        <v>0.5</v>
      </c>
      <c r="U75" t="s">
        <v>1390</v>
      </c>
    </row>
    <row r="76" spans="1:21" x14ac:dyDescent="0.25">
      <c r="A76" t="s">
        <v>1405</v>
      </c>
      <c r="B76">
        <v>1</v>
      </c>
      <c r="C76">
        <v>0</v>
      </c>
      <c r="D76">
        <v>0</v>
      </c>
      <c r="E76">
        <v>0</v>
      </c>
      <c r="F76">
        <v>350</v>
      </c>
      <c r="G76">
        <v>75</v>
      </c>
      <c r="H76">
        <v>4</v>
      </c>
      <c r="I76" t="s">
        <v>1388</v>
      </c>
      <c r="J76" t="s">
        <v>1459</v>
      </c>
      <c r="K76" s="59">
        <v>0.69791666666666663</v>
      </c>
      <c r="L76" t="s">
        <v>1460</v>
      </c>
      <c r="M76" t="s">
        <v>1389</v>
      </c>
      <c r="N76">
        <v>3</v>
      </c>
      <c r="O76">
        <v>100</v>
      </c>
      <c r="P76">
        <v>267</v>
      </c>
      <c r="Q76">
        <v>0.33</v>
      </c>
      <c r="R76">
        <v>0</v>
      </c>
      <c r="S76">
        <v>0.33</v>
      </c>
      <c r="T76">
        <v>0.67</v>
      </c>
      <c r="U76" t="s">
        <v>1390</v>
      </c>
    </row>
    <row r="77" spans="1:21" x14ac:dyDescent="0.25">
      <c r="A77" t="s">
        <v>1405</v>
      </c>
      <c r="B77">
        <v>0</v>
      </c>
      <c r="C77">
        <v>0.25</v>
      </c>
      <c r="D77">
        <v>1</v>
      </c>
      <c r="E77">
        <v>0.75</v>
      </c>
      <c r="F77">
        <v>125</v>
      </c>
      <c r="G77">
        <v>250</v>
      </c>
      <c r="H77">
        <v>4</v>
      </c>
      <c r="I77" t="s">
        <v>1388</v>
      </c>
      <c r="J77" t="s">
        <v>1461</v>
      </c>
      <c r="K77" s="59">
        <v>0.69791666666666663</v>
      </c>
      <c r="L77" t="s">
        <v>1462</v>
      </c>
      <c r="M77" t="s">
        <v>1389</v>
      </c>
      <c r="N77">
        <v>4</v>
      </c>
      <c r="O77">
        <v>125</v>
      </c>
      <c r="P77">
        <v>250</v>
      </c>
      <c r="Q77">
        <v>0.25</v>
      </c>
      <c r="R77">
        <v>0.25</v>
      </c>
      <c r="S77">
        <v>0</v>
      </c>
      <c r="T77">
        <v>0.75</v>
      </c>
      <c r="U77" t="s">
        <v>1390</v>
      </c>
    </row>
    <row r="78" spans="1:21" x14ac:dyDescent="0.25">
      <c r="A78" t="s">
        <v>1405</v>
      </c>
      <c r="B78">
        <v>0.5</v>
      </c>
      <c r="C78">
        <v>0.25</v>
      </c>
      <c r="D78">
        <v>0.25</v>
      </c>
      <c r="E78">
        <v>0.5</v>
      </c>
      <c r="F78">
        <v>325</v>
      </c>
      <c r="G78">
        <v>175</v>
      </c>
      <c r="H78">
        <v>4</v>
      </c>
      <c r="I78" t="s">
        <v>1388</v>
      </c>
      <c r="J78" t="s">
        <v>1463</v>
      </c>
      <c r="K78" s="59">
        <v>0.69791666666666663</v>
      </c>
      <c r="L78" t="s">
        <v>1464</v>
      </c>
      <c r="M78" t="s">
        <v>1389</v>
      </c>
      <c r="N78">
        <v>4</v>
      </c>
      <c r="O78">
        <v>50</v>
      </c>
      <c r="P78">
        <v>250</v>
      </c>
      <c r="Q78">
        <v>0</v>
      </c>
      <c r="R78">
        <v>0.25</v>
      </c>
      <c r="S78">
        <v>0.75</v>
      </c>
      <c r="T78">
        <v>0.25</v>
      </c>
      <c r="U78" t="s">
        <v>1390</v>
      </c>
    </row>
    <row r="79" spans="1:21" x14ac:dyDescent="0.25">
      <c r="A79" t="s">
        <v>1405</v>
      </c>
      <c r="B79">
        <v>0.75</v>
      </c>
      <c r="C79">
        <v>0</v>
      </c>
      <c r="D79">
        <v>0.25</v>
      </c>
      <c r="E79">
        <v>0.5</v>
      </c>
      <c r="F79">
        <v>425</v>
      </c>
      <c r="G79">
        <v>175</v>
      </c>
      <c r="H79">
        <v>4</v>
      </c>
      <c r="I79" t="s">
        <v>1388</v>
      </c>
      <c r="J79" t="s">
        <v>1465</v>
      </c>
      <c r="K79" s="59">
        <v>0.69791666666666663</v>
      </c>
      <c r="L79" t="s">
        <v>1466</v>
      </c>
      <c r="M79" t="s">
        <v>1389</v>
      </c>
      <c r="N79">
        <v>4</v>
      </c>
      <c r="O79">
        <v>100</v>
      </c>
      <c r="P79">
        <v>350</v>
      </c>
      <c r="Q79">
        <v>0.25</v>
      </c>
      <c r="R79">
        <v>0</v>
      </c>
      <c r="S79">
        <v>0</v>
      </c>
      <c r="T79">
        <v>1</v>
      </c>
      <c r="U79" t="s">
        <v>1390</v>
      </c>
    </row>
    <row r="80" spans="1:21" x14ac:dyDescent="0.25">
      <c r="A80" t="s">
        <v>1405</v>
      </c>
      <c r="B80">
        <v>0.5</v>
      </c>
      <c r="C80">
        <v>0</v>
      </c>
      <c r="D80">
        <v>0.5</v>
      </c>
      <c r="E80">
        <v>1</v>
      </c>
      <c r="F80">
        <v>450</v>
      </c>
      <c r="G80">
        <v>300</v>
      </c>
      <c r="H80">
        <v>4</v>
      </c>
      <c r="I80" t="s">
        <v>1388</v>
      </c>
      <c r="J80" t="s">
        <v>1467</v>
      </c>
      <c r="K80" s="59">
        <v>0.69791666666666663</v>
      </c>
      <c r="L80" t="s">
        <v>1468</v>
      </c>
      <c r="M80" t="s">
        <v>1389</v>
      </c>
      <c r="N80">
        <v>4</v>
      </c>
      <c r="O80">
        <v>50</v>
      </c>
      <c r="P80">
        <v>375</v>
      </c>
      <c r="Q80">
        <v>0</v>
      </c>
      <c r="R80">
        <v>0</v>
      </c>
      <c r="S80">
        <v>0.25</v>
      </c>
      <c r="T80">
        <v>0.75</v>
      </c>
      <c r="U80" t="s">
        <v>1390</v>
      </c>
    </row>
    <row r="81" spans="1:21" x14ac:dyDescent="0.25">
      <c r="A81" t="s">
        <v>1405</v>
      </c>
      <c r="B81">
        <v>0.5</v>
      </c>
      <c r="C81">
        <v>0.25</v>
      </c>
      <c r="D81">
        <v>0.25</v>
      </c>
      <c r="E81">
        <v>0.25</v>
      </c>
      <c r="F81">
        <v>275</v>
      </c>
      <c r="G81">
        <v>75</v>
      </c>
      <c r="H81">
        <v>4</v>
      </c>
      <c r="I81" t="s">
        <v>1388</v>
      </c>
      <c r="J81" t="s">
        <v>1469</v>
      </c>
      <c r="K81" s="59">
        <v>0.69791666666666663</v>
      </c>
      <c r="L81" t="s">
        <v>1470</v>
      </c>
      <c r="M81" t="s">
        <v>1389</v>
      </c>
      <c r="N81">
        <v>3</v>
      </c>
      <c r="O81">
        <v>300</v>
      </c>
      <c r="P81">
        <v>433</v>
      </c>
      <c r="Q81">
        <v>1</v>
      </c>
      <c r="R81">
        <v>0.67</v>
      </c>
      <c r="S81">
        <v>0</v>
      </c>
      <c r="T81">
        <v>0.33</v>
      </c>
      <c r="U81" t="s">
        <v>1390</v>
      </c>
    </row>
    <row r="82" spans="1:21" x14ac:dyDescent="0.25">
      <c r="A82" t="s">
        <v>1405</v>
      </c>
      <c r="B82">
        <v>1</v>
      </c>
      <c r="C82">
        <v>0</v>
      </c>
      <c r="D82">
        <v>0</v>
      </c>
      <c r="E82">
        <v>0.5</v>
      </c>
      <c r="F82">
        <v>550</v>
      </c>
      <c r="G82">
        <v>150</v>
      </c>
      <c r="H82">
        <v>4</v>
      </c>
      <c r="I82" t="s">
        <v>1388</v>
      </c>
      <c r="J82" t="s">
        <v>1471</v>
      </c>
      <c r="K82" s="59">
        <v>0.69791666666666663</v>
      </c>
      <c r="L82" t="s">
        <v>1472</v>
      </c>
      <c r="M82" t="s">
        <v>1389</v>
      </c>
      <c r="N82">
        <v>4</v>
      </c>
      <c r="O82">
        <v>50</v>
      </c>
      <c r="P82">
        <v>400</v>
      </c>
      <c r="Q82">
        <v>0</v>
      </c>
      <c r="R82">
        <v>0</v>
      </c>
      <c r="S82">
        <v>0.25</v>
      </c>
      <c r="T82">
        <v>0.75</v>
      </c>
      <c r="U82" t="s">
        <v>1390</v>
      </c>
    </row>
    <row r="83" spans="1:21" x14ac:dyDescent="0.25">
      <c r="A83" t="s">
        <v>1405</v>
      </c>
      <c r="B83">
        <v>0.75</v>
      </c>
      <c r="C83">
        <v>0.25</v>
      </c>
      <c r="D83">
        <v>0.25</v>
      </c>
      <c r="E83">
        <v>0.25</v>
      </c>
      <c r="F83">
        <v>250</v>
      </c>
      <c r="G83">
        <v>150</v>
      </c>
      <c r="H83">
        <v>4</v>
      </c>
      <c r="I83" t="s">
        <v>1388</v>
      </c>
      <c r="J83" t="s">
        <v>1473</v>
      </c>
      <c r="K83" s="59">
        <v>0.69791666666666663</v>
      </c>
      <c r="L83" t="s">
        <v>1474</v>
      </c>
      <c r="M83" t="s">
        <v>1389</v>
      </c>
      <c r="N83">
        <v>4</v>
      </c>
      <c r="O83">
        <v>225</v>
      </c>
      <c r="P83">
        <v>475</v>
      </c>
      <c r="Q83">
        <v>0.75</v>
      </c>
      <c r="R83">
        <v>0</v>
      </c>
      <c r="S83">
        <v>0</v>
      </c>
      <c r="T83">
        <v>1</v>
      </c>
      <c r="U83" t="s">
        <v>1390</v>
      </c>
    </row>
    <row r="84" spans="1:21" x14ac:dyDescent="0.25">
      <c r="A84" t="s">
        <v>1405</v>
      </c>
      <c r="B84">
        <v>0.5</v>
      </c>
      <c r="C84">
        <v>0.25</v>
      </c>
      <c r="D84">
        <v>0.25</v>
      </c>
      <c r="E84">
        <v>0.25</v>
      </c>
      <c r="F84">
        <v>300</v>
      </c>
      <c r="G84">
        <v>75</v>
      </c>
      <c r="H84">
        <v>4</v>
      </c>
      <c r="I84" t="s">
        <v>1388</v>
      </c>
      <c r="J84" t="s">
        <v>1475</v>
      </c>
      <c r="K84" s="59">
        <v>0.69791666666666663</v>
      </c>
      <c r="L84" t="s">
        <v>1476</v>
      </c>
      <c r="M84" t="s">
        <v>1389</v>
      </c>
      <c r="N84">
        <v>4</v>
      </c>
      <c r="O84">
        <v>100</v>
      </c>
      <c r="P84">
        <v>475</v>
      </c>
      <c r="Q84">
        <v>0.25</v>
      </c>
      <c r="R84">
        <v>0</v>
      </c>
      <c r="S84">
        <v>0</v>
      </c>
      <c r="T84">
        <v>1</v>
      </c>
      <c r="U84" t="s">
        <v>1390</v>
      </c>
    </row>
    <row r="85" spans="1:21" x14ac:dyDescent="0.25">
      <c r="A85" t="s">
        <v>1405</v>
      </c>
      <c r="B85">
        <v>0</v>
      </c>
      <c r="C85">
        <v>0.67</v>
      </c>
      <c r="D85">
        <v>0.33</v>
      </c>
      <c r="E85">
        <v>0.33</v>
      </c>
      <c r="F85">
        <v>267</v>
      </c>
      <c r="G85">
        <v>100</v>
      </c>
      <c r="H85">
        <v>3</v>
      </c>
      <c r="I85" t="s">
        <v>1388</v>
      </c>
      <c r="J85" t="s">
        <v>1477</v>
      </c>
      <c r="K85" s="59">
        <v>0.69791666666666663</v>
      </c>
      <c r="L85" t="s">
        <v>1478</v>
      </c>
      <c r="M85" t="s">
        <v>1389</v>
      </c>
      <c r="N85">
        <v>4</v>
      </c>
      <c r="O85">
        <v>200</v>
      </c>
      <c r="P85">
        <v>200</v>
      </c>
      <c r="Q85">
        <v>0.5</v>
      </c>
      <c r="R85">
        <v>0.5</v>
      </c>
      <c r="S85">
        <v>0.25</v>
      </c>
      <c r="T85">
        <v>0.5</v>
      </c>
      <c r="U85" t="s">
        <v>1390</v>
      </c>
    </row>
    <row r="86" spans="1:21" x14ac:dyDescent="0.25">
      <c r="A86" t="s">
        <v>1405</v>
      </c>
      <c r="B86">
        <v>0.5</v>
      </c>
      <c r="C86">
        <v>0.5</v>
      </c>
      <c r="D86">
        <v>0</v>
      </c>
      <c r="E86">
        <v>0</v>
      </c>
      <c r="F86">
        <v>500</v>
      </c>
      <c r="G86">
        <v>25</v>
      </c>
      <c r="H86">
        <v>4</v>
      </c>
      <c r="I86" t="s">
        <v>1388</v>
      </c>
      <c r="J86" t="s">
        <v>1479</v>
      </c>
      <c r="K86" s="59">
        <v>0.69791666666666663</v>
      </c>
      <c r="L86" t="s">
        <v>1480</v>
      </c>
      <c r="M86" t="s">
        <v>1389</v>
      </c>
      <c r="N86">
        <v>4</v>
      </c>
      <c r="O86">
        <v>0</v>
      </c>
      <c r="P86">
        <v>350</v>
      </c>
      <c r="Q86">
        <v>0</v>
      </c>
      <c r="R86">
        <v>0</v>
      </c>
      <c r="S86">
        <v>0.25</v>
      </c>
      <c r="T86">
        <v>0.75</v>
      </c>
      <c r="U86" t="s">
        <v>1390</v>
      </c>
    </row>
    <row r="87" spans="1:21" x14ac:dyDescent="0.25">
      <c r="A87" t="s">
        <v>1405</v>
      </c>
      <c r="B87">
        <v>0.75</v>
      </c>
      <c r="C87">
        <v>0</v>
      </c>
      <c r="D87">
        <v>0.25</v>
      </c>
      <c r="E87">
        <v>1</v>
      </c>
      <c r="F87">
        <v>600</v>
      </c>
      <c r="G87">
        <v>300</v>
      </c>
      <c r="H87">
        <v>4</v>
      </c>
      <c r="I87" t="s">
        <v>1388</v>
      </c>
      <c r="J87" t="s">
        <v>1481</v>
      </c>
      <c r="K87" s="59">
        <v>0.69791666666666663</v>
      </c>
      <c r="L87" t="s">
        <v>1482</v>
      </c>
      <c r="M87" t="s">
        <v>1389</v>
      </c>
      <c r="N87">
        <v>4</v>
      </c>
      <c r="O87">
        <v>300</v>
      </c>
      <c r="P87">
        <v>300</v>
      </c>
      <c r="Q87">
        <v>1</v>
      </c>
      <c r="R87">
        <v>0.5</v>
      </c>
      <c r="S87">
        <v>0</v>
      </c>
      <c r="T87">
        <v>0.5</v>
      </c>
      <c r="U87" t="s">
        <v>1390</v>
      </c>
    </row>
    <row r="88" spans="1:21" x14ac:dyDescent="0.25">
      <c r="A88" t="s">
        <v>1405</v>
      </c>
      <c r="B88">
        <v>0.67</v>
      </c>
      <c r="C88">
        <v>0.33</v>
      </c>
      <c r="D88">
        <v>0</v>
      </c>
      <c r="E88">
        <v>0</v>
      </c>
      <c r="F88">
        <v>400</v>
      </c>
      <c r="G88">
        <v>33</v>
      </c>
      <c r="H88">
        <v>3</v>
      </c>
      <c r="I88" t="s">
        <v>1388</v>
      </c>
      <c r="J88" t="s">
        <v>1483</v>
      </c>
      <c r="K88" s="59">
        <v>0.69791666666666663</v>
      </c>
      <c r="L88" t="s">
        <v>1484</v>
      </c>
      <c r="M88" t="s">
        <v>1389</v>
      </c>
      <c r="N88">
        <v>5</v>
      </c>
      <c r="O88">
        <v>200</v>
      </c>
      <c r="P88">
        <v>460</v>
      </c>
      <c r="Q88">
        <v>0.6</v>
      </c>
      <c r="R88">
        <v>0.2</v>
      </c>
      <c r="S88">
        <v>0</v>
      </c>
      <c r="T88">
        <v>0.8</v>
      </c>
      <c r="U88" t="s">
        <v>1390</v>
      </c>
    </row>
    <row r="89" spans="1:21" x14ac:dyDescent="0.25">
      <c r="A89" t="s">
        <v>1405</v>
      </c>
      <c r="B89">
        <v>0</v>
      </c>
      <c r="C89">
        <v>0</v>
      </c>
      <c r="D89">
        <v>1</v>
      </c>
      <c r="E89">
        <v>1</v>
      </c>
      <c r="F89">
        <v>400</v>
      </c>
      <c r="G89">
        <v>300</v>
      </c>
      <c r="H89">
        <v>1</v>
      </c>
      <c r="I89" t="s">
        <v>1388</v>
      </c>
      <c r="J89" t="s">
        <v>1485</v>
      </c>
      <c r="K89" s="59">
        <v>0.69791666666666663</v>
      </c>
      <c r="L89" t="s">
        <v>1486</v>
      </c>
      <c r="M89" t="s">
        <v>1389</v>
      </c>
      <c r="N89">
        <v>1</v>
      </c>
      <c r="O89">
        <v>100</v>
      </c>
      <c r="P89">
        <v>0</v>
      </c>
      <c r="Q89">
        <v>0</v>
      </c>
      <c r="R89">
        <v>1</v>
      </c>
      <c r="S89">
        <v>1</v>
      </c>
      <c r="T89">
        <v>0</v>
      </c>
      <c r="U89" t="s">
        <v>1390</v>
      </c>
    </row>
    <row r="90" spans="1:21" x14ac:dyDescent="0.25">
      <c r="A90" t="s">
        <v>1405</v>
      </c>
      <c r="B90">
        <v>1</v>
      </c>
      <c r="C90">
        <v>0</v>
      </c>
      <c r="D90">
        <v>0</v>
      </c>
      <c r="E90">
        <v>0</v>
      </c>
      <c r="F90">
        <v>400</v>
      </c>
      <c r="G90">
        <v>0</v>
      </c>
      <c r="H90">
        <v>1</v>
      </c>
      <c r="I90" t="s">
        <v>1388</v>
      </c>
      <c r="J90" t="s">
        <v>1487</v>
      </c>
      <c r="K90" s="59">
        <v>0.69791666666666663</v>
      </c>
      <c r="L90" t="s">
        <v>1488</v>
      </c>
      <c r="M90" t="s">
        <v>1389</v>
      </c>
      <c r="U90" t="s">
        <v>1390</v>
      </c>
    </row>
    <row r="91" spans="1:21" x14ac:dyDescent="0.25">
      <c r="A91" t="s">
        <v>1397</v>
      </c>
      <c r="B91">
        <v>0.33</v>
      </c>
      <c r="C91">
        <v>0</v>
      </c>
      <c r="D91">
        <v>0.67</v>
      </c>
      <c r="E91">
        <v>0.67</v>
      </c>
      <c r="F91">
        <v>300</v>
      </c>
      <c r="G91">
        <v>233</v>
      </c>
      <c r="H91">
        <v>3</v>
      </c>
      <c r="I91" t="s">
        <v>1388</v>
      </c>
      <c r="J91" t="s">
        <v>1501</v>
      </c>
      <c r="K91" s="59">
        <v>0.69791666666666663</v>
      </c>
      <c r="L91" t="s">
        <v>1502</v>
      </c>
      <c r="M91" t="s">
        <v>1389</v>
      </c>
      <c r="N91">
        <v>4</v>
      </c>
      <c r="O91">
        <v>175</v>
      </c>
      <c r="P91">
        <v>300</v>
      </c>
      <c r="Q91">
        <v>0.5</v>
      </c>
      <c r="R91">
        <v>0</v>
      </c>
      <c r="S91">
        <v>0.25</v>
      </c>
      <c r="T91">
        <v>0.75</v>
      </c>
      <c r="U91" t="s">
        <v>1390</v>
      </c>
    </row>
    <row r="92" spans="1:21" x14ac:dyDescent="0.25">
      <c r="A92" t="s">
        <v>1397</v>
      </c>
      <c r="B92">
        <v>1</v>
      </c>
      <c r="C92">
        <v>0</v>
      </c>
      <c r="D92">
        <v>0</v>
      </c>
      <c r="E92">
        <v>0.67</v>
      </c>
      <c r="F92">
        <v>500</v>
      </c>
      <c r="G92">
        <v>233</v>
      </c>
      <c r="H92">
        <v>3</v>
      </c>
      <c r="I92" t="s">
        <v>1388</v>
      </c>
      <c r="J92" t="s">
        <v>1412</v>
      </c>
      <c r="K92" s="59">
        <v>0.69791666666666663</v>
      </c>
      <c r="L92" t="s">
        <v>1503</v>
      </c>
      <c r="M92" t="s">
        <v>1389</v>
      </c>
      <c r="N92">
        <v>3</v>
      </c>
      <c r="O92">
        <v>233</v>
      </c>
      <c r="P92">
        <v>367</v>
      </c>
      <c r="Q92">
        <v>0.67</v>
      </c>
      <c r="R92">
        <v>0.33</v>
      </c>
      <c r="S92">
        <v>0</v>
      </c>
      <c r="T92">
        <v>0.67</v>
      </c>
      <c r="U92" t="s">
        <v>1390</v>
      </c>
    </row>
    <row r="93" spans="1:21" x14ac:dyDescent="0.25">
      <c r="A93" t="s">
        <v>1397</v>
      </c>
      <c r="B93">
        <v>0.5</v>
      </c>
      <c r="C93">
        <v>0.5</v>
      </c>
      <c r="D93">
        <v>0</v>
      </c>
      <c r="E93">
        <v>0</v>
      </c>
      <c r="F93">
        <v>250</v>
      </c>
      <c r="G93">
        <v>25</v>
      </c>
      <c r="H93">
        <v>4</v>
      </c>
      <c r="I93" t="s">
        <v>1388</v>
      </c>
      <c r="J93" t="s">
        <v>1504</v>
      </c>
      <c r="K93" s="59">
        <v>0.69791666666666663</v>
      </c>
      <c r="L93" t="s">
        <v>1411</v>
      </c>
      <c r="M93" t="s">
        <v>1389</v>
      </c>
      <c r="N93">
        <v>3</v>
      </c>
      <c r="O93">
        <v>167</v>
      </c>
      <c r="P93">
        <v>167</v>
      </c>
      <c r="Q93">
        <v>0.33</v>
      </c>
      <c r="R93">
        <v>0.33</v>
      </c>
      <c r="S93">
        <v>0.33</v>
      </c>
      <c r="T93">
        <v>0.67</v>
      </c>
      <c r="U93" t="s">
        <v>1390</v>
      </c>
    </row>
    <row r="94" spans="1:21" x14ac:dyDescent="0.25">
      <c r="A94" t="s">
        <v>1416</v>
      </c>
      <c r="B94">
        <v>0.5</v>
      </c>
      <c r="C94">
        <v>0.25</v>
      </c>
      <c r="D94">
        <v>0.25</v>
      </c>
      <c r="E94">
        <v>0.5</v>
      </c>
      <c r="F94">
        <v>250</v>
      </c>
      <c r="G94">
        <v>175</v>
      </c>
      <c r="H94">
        <v>4</v>
      </c>
      <c r="I94" t="s">
        <v>1388</v>
      </c>
      <c r="J94" t="s">
        <v>1517</v>
      </c>
      <c r="K94" s="59">
        <v>0.69791666666666663</v>
      </c>
      <c r="L94" t="s">
        <v>1518</v>
      </c>
      <c r="M94" t="s">
        <v>1389</v>
      </c>
      <c r="N94">
        <v>4</v>
      </c>
      <c r="O94">
        <v>250</v>
      </c>
      <c r="P94">
        <v>200</v>
      </c>
      <c r="Q94">
        <v>0.75</v>
      </c>
      <c r="R94">
        <v>0.75</v>
      </c>
      <c r="S94">
        <v>0.25</v>
      </c>
      <c r="T94">
        <v>0.25</v>
      </c>
      <c r="U94" t="s">
        <v>1390</v>
      </c>
    </row>
    <row r="95" spans="1:21" x14ac:dyDescent="0.25">
      <c r="A95" t="s">
        <v>1416</v>
      </c>
      <c r="B95">
        <v>0.25</v>
      </c>
      <c r="C95">
        <v>0.25</v>
      </c>
      <c r="D95">
        <v>0.75</v>
      </c>
      <c r="E95">
        <v>0.5</v>
      </c>
      <c r="F95">
        <v>225</v>
      </c>
      <c r="G95">
        <v>175</v>
      </c>
      <c r="H95">
        <v>4</v>
      </c>
      <c r="I95" t="s">
        <v>1388</v>
      </c>
      <c r="J95" t="s">
        <v>1519</v>
      </c>
      <c r="K95" s="59">
        <v>0.69791666666666663</v>
      </c>
      <c r="L95" t="s">
        <v>1520</v>
      </c>
      <c r="M95" t="s">
        <v>1389</v>
      </c>
      <c r="N95">
        <v>4</v>
      </c>
      <c r="O95">
        <v>100</v>
      </c>
      <c r="P95">
        <v>375</v>
      </c>
      <c r="Q95">
        <v>0.25</v>
      </c>
      <c r="R95">
        <v>0</v>
      </c>
      <c r="S95">
        <v>0.25</v>
      </c>
      <c r="T95">
        <v>0.75</v>
      </c>
      <c r="U95" t="s">
        <v>1390</v>
      </c>
    </row>
    <row r="96" spans="1:21" x14ac:dyDescent="0.25">
      <c r="A96" t="s">
        <v>1416</v>
      </c>
      <c r="B96">
        <v>0.33</v>
      </c>
      <c r="C96">
        <v>0</v>
      </c>
      <c r="D96">
        <v>0.67</v>
      </c>
      <c r="E96">
        <v>1</v>
      </c>
      <c r="F96">
        <v>400</v>
      </c>
      <c r="G96">
        <v>300</v>
      </c>
      <c r="H96">
        <v>3</v>
      </c>
      <c r="I96" t="s">
        <v>1388</v>
      </c>
      <c r="J96" t="s">
        <v>1521</v>
      </c>
      <c r="K96" s="59">
        <v>0.69791666666666663</v>
      </c>
      <c r="L96" t="s">
        <v>1417</v>
      </c>
      <c r="M96" t="s">
        <v>1389</v>
      </c>
      <c r="N96">
        <v>3</v>
      </c>
      <c r="O96">
        <v>133</v>
      </c>
      <c r="P96">
        <v>133</v>
      </c>
      <c r="Q96">
        <v>0.33</v>
      </c>
      <c r="R96">
        <v>0.33</v>
      </c>
      <c r="S96">
        <v>0.33</v>
      </c>
      <c r="T96">
        <v>0.33</v>
      </c>
      <c r="U96" t="s">
        <v>1390</v>
      </c>
    </row>
    <row r="97" spans="1:21" x14ac:dyDescent="0.25">
      <c r="A97" t="s">
        <v>1416</v>
      </c>
      <c r="B97">
        <v>0.25</v>
      </c>
      <c r="C97">
        <v>0.5</v>
      </c>
      <c r="D97">
        <v>0.5</v>
      </c>
      <c r="E97">
        <v>0.5</v>
      </c>
      <c r="F97">
        <v>200</v>
      </c>
      <c r="G97">
        <v>175</v>
      </c>
      <c r="H97">
        <v>4</v>
      </c>
      <c r="I97" t="s">
        <v>1388</v>
      </c>
      <c r="J97" t="s">
        <v>1522</v>
      </c>
      <c r="K97" s="59">
        <v>0.69791666666666663</v>
      </c>
      <c r="L97" t="s">
        <v>1523</v>
      </c>
      <c r="M97" t="s">
        <v>1389</v>
      </c>
      <c r="N97">
        <v>4</v>
      </c>
      <c r="O97">
        <v>25</v>
      </c>
      <c r="P97">
        <v>200</v>
      </c>
      <c r="Q97">
        <v>0</v>
      </c>
      <c r="R97">
        <v>0</v>
      </c>
      <c r="S97">
        <v>0.75</v>
      </c>
      <c r="T97">
        <v>0.25</v>
      </c>
      <c r="U97" t="s">
        <v>1390</v>
      </c>
    </row>
    <row r="98" spans="1:21" x14ac:dyDescent="0.25">
      <c r="A98" t="s">
        <v>1416</v>
      </c>
      <c r="B98">
        <v>0</v>
      </c>
      <c r="C98">
        <v>0.75</v>
      </c>
      <c r="D98">
        <v>0.75</v>
      </c>
      <c r="E98">
        <v>0.25</v>
      </c>
      <c r="F98">
        <v>50</v>
      </c>
      <c r="G98">
        <v>125</v>
      </c>
      <c r="H98">
        <v>4</v>
      </c>
      <c r="I98" t="s">
        <v>1388</v>
      </c>
      <c r="J98" t="s">
        <v>1524</v>
      </c>
      <c r="K98" s="59">
        <v>0.69791666666666663</v>
      </c>
      <c r="L98" t="s">
        <v>1525</v>
      </c>
      <c r="M98" t="s">
        <v>1389</v>
      </c>
      <c r="N98">
        <v>4</v>
      </c>
      <c r="O98">
        <v>150</v>
      </c>
      <c r="P98">
        <v>425</v>
      </c>
      <c r="Q98">
        <v>0.5</v>
      </c>
      <c r="R98">
        <v>0.25</v>
      </c>
      <c r="S98">
        <v>0</v>
      </c>
      <c r="T98">
        <v>0.75</v>
      </c>
      <c r="U98" t="s">
        <v>1390</v>
      </c>
    </row>
    <row r="99" spans="1:21" x14ac:dyDescent="0.25">
      <c r="A99" t="s">
        <v>1418</v>
      </c>
      <c r="J99" t="s">
        <v>156</v>
      </c>
      <c r="K99" s="59">
        <v>0.70833333333333337</v>
      </c>
      <c r="L99" t="s">
        <v>152</v>
      </c>
      <c r="U99" t="s">
        <v>1390</v>
      </c>
    </row>
    <row r="100" spans="1:21" x14ac:dyDescent="0.25">
      <c r="A100" t="s">
        <v>1404</v>
      </c>
      <c r="B100">
        <v>0</v>
      </c>
      <c r="C100">
        <v>0</v>
      </c>
      <c r="D100">
        <v>1</v>
      </c>
      <c r="E100">
        <v>1</v>
      </c>
      <c r="F100">
        <v>150</v>
      </c>
      <c r="G100">
        <v>300</v>
      </c>
      <c r="H100">
        <v>2</v>
      </c>
      <c r="I100" t="s">
        <v>1388</v>
      </c>
      <c r="J100" t="s">
        <v>755</v>
      </c>
      <c r="K100" s="59">
        <v>0.70833333333333337</v>
      </c>
      <c r="L100" t="s">
        <v>971</v>
      </c>
      <c r="M100" t="s">
        <v>1389</v>
      </c>
      <c r="N100">
        <v>3</v>
      </c>
      <c r="O100">
        <v>133</v>
      </c>
      <c r="P100">
        <v>367</v>
      </c>
      <c r="Q100">
        <v>0.33</v>
      </c>
      <c r="R100">
        <v>0</v>
      </c>
      <c r="S100">
        <v>0</v>
      </c>
      <c r="T100">
        <v>1</v>
      </c>
      <c r="U100" t="s">
        <v>1390</v>
      </c>
    </row>
    <row r="101" spans="1:21" x14ac:dyDescent="0.25">
      <c r="A101" t="s">
        <v>1405</v>
      </c>
      <c r="B101">
        <v>0.4</v>
      </c>
      <c r="C101">
        <v>0.4</v>
      </c>
      <c r="D101">
        <v>0.2</v>
      </c>
      <c r="E101">
        <v>0.4</v>
      </c>
      <c r="F101">
        <v>280</v>
      </c>
      <c r="G101">
        <v>140</v>
      </c>
      <c r="H101">
        <v>5</v>
      </c>
      <c r="I101" t="s">
        <v>1388</v>
      </c>
      <c r="J101" t="s">
        <v>984</v>
      </c>
      <c r="K101" s="59">
        <v>0.70833333333333337</v>
      </c>
      <c r="L101" t="s">
        <v>412</v>
      </c>
      <c r="M101" t="s">
        <v>1389</v>
      </c>
      <c r="N101">
        <v>5</v>
      </c>
      <c r="O101">
        <v>240</v>
      </c>
      <c r="P101">
        <v>400</v>
      </c>
      <c r="Q101">
        <v>0.8</v>
      </c>
      <c r="R101">
        <v>0.2</v>
      </c>
      <c r="S101">
        <v>0</v>
      </c>
      <c r="T101">
        <v>0.8</v>
      </c>
      <c r="U101" t="s">
        <v>1390</v>
      </c>
    </row>
    <row r="102" spans="1:21" x14ac:dyDescent="0.25">
      <c r="A102" t="s">
        <v>1511</v>
      </c>
      <c r="J102" t="s">
        <v>668</v>
      </c>
      <c r="K102" s="59">
        <v>0.70833333333333337</v>
      </c>
      <c r="L102" t="s">
        <v>1054</v>
      </c>
      <c r="U102" t="s">
        <v>1390</v>
      </c>
    </row>
    <row r="103" spans="1:21" x14ac:dyDescent="0.25">
      <c r="A103" t="s">
        <v>1403</v>
      </c>
      <c r="B103">
        <v>0</v>
      </c>
      <c r="C103">
        <v>1</v>
      </c>
      <c r="D103">
        <v>0.5</v>
      </c>
      <c r="E103">
        <v>0</v>
      </c>
      <c r="F103">
        <v>50</v>
      </c>
      <c r="G103">
        <v>50</v>
      </c>
      <c r="H103">
        <v>2</v>
      </c>
      <c r="I103" t="s">
        <v>1388</v>
      </c>
      <c r="J103" t="s">
        <v>784</v>
      </c>
      <c r="K103" s="59">
        <v>0.72916666666666663</v>
      </c>
      <c r="L103" t="s">
        <v>513</v>
      </c>
      <c r="M103" t="s">
        <v>1389</v>
      </c>
      <c r="N103">
        <v>3</v>
      </c>
      <c r="O103">
        <v>233</v>
      </c>
      <c r="P103">
        <v>333</v>
      </c>
      <c r="Q103">
        <v>0.67</v>
      </c>
      <c r="R103">
        <v>0.33</v>
      </c>
      <c r="S103">
        <v>0.33</v>
      </c>
      <c r="T103">
        <v>0.67</v>
      </c>
      <c r="U103" t="s">
        <v>1390</v>
      </c>
    </row>
    <row r="104" spans="1:21" x14ac:dyDescent="0.25">
      <c r="A104" t="s">
        <v>1391</v>
      </c>
      <c r="B104">
        <v>0.5</v>
      </c>
      <c r="C104">
        <v>0.08</v>
      </c>
      <c r="D104">
        <v>0.5</v>
      </c>
      <c r="E104">
        <v>0.83</v>
      </c>
      <c r="F104">
        <v>283</v>
      </c>
      <c r="G104">
        <v>267</v>
      </c>
      <c r="H104">
        <v>12</v>
      </c>
      <c r="I104" t="s">
        <v>1388</v>
      </c>
      <c r="J104" t="s">
        <v>1505</v>
      </c>
      <c r="K104" s="59">
        <v>0.75</v>
      </c>
      <c r="L104" t="s">
        <v>1506</v>
      </c>
      <c r="M104" t="s">
        <v>1389</v>
      </c>
      <c r="N104">
        <v>12</v>
      </c>
      <c r="O104">
        <v>117</v>
      </c>
      <c r="P104">
        <v>242</v>
      </c>
      <c r="Q104">
        <v>0.25</v>
      </c>
      <c r="R104">
        <v>0.33</v>
      </c>
      <c r="S104">
        <v>0.17</v>
      </c>
      <c r="T104">
        <v>0.57999999999999996</v>
      </c>
      <c r="U104" t="s">
        <v>1390</v>
      </c>
    </row>
    <row r="105" spans="1:21" x14ac:dyDescent="0.25">
      <c r="A105" t="s">
        <v>1391</v>
      </c>
      <c r="B105">
        <v>0.33</v>
      </c>
      <c r="C105">
        <v>0.25</v>
      </c>
      <c r="D105">
        <v>0.5</v>
      </c>
      <c r="E105">
        <v>0.5</v>
      </c>
      <c r="F105">
        <v>183</v>
      </c>
      <c r="G105">
        <v>175</v>
      </c>
      <c r="H105">
        <v>12</v>
      </c>
      <c r="I105" t="s">
        <v>1388</v>
      </c>
      <c r="J105" t="s">
        <v>1507</v>
      </c>
      <c r="K105" s="59">
        <v>0.75</v>
      </c>
      <c r="L105" t="s">
        <v>1508</v>
      </c>
      <c r="M105" t="s">
        <v>1389</v>
      </c>
      <c r="N105">
        <v>12</v>
      </c>
      <c r="O105">
        <v>17</v>
      </c>
      <c r="P105">
        <v>433</v>
      </c>
      <c r="Q105">
        <v>0</v>
      </c>
      <c r="R105">
        <v>0</v>
      </c>
      <c r="S105">
        <v>0.33</v>
      </c>
      <c r="T105">
        <v>0.67</v>
      </c>
      <c r="U105" t="s">
        <v>1390</v>
      </c>
    </row>
    <row r="106" spans="1:21" x14ac:dyDescent="0.25">
      <c r="A106" t="s">
        <v>1391</v>
      </c>
      <c r="B106">
        <v>0.42</v>
      </c>
      <c r="C106">
        <v>0.33</v>
      </c>
      <c r="D106">
        <v>0.5</v>
      </c>
      <c r="E106">
        <v>0.33</v>
      </c>
      <c r="F106">
        <v>142</v>
      </c>
      <c r="G106">
        <v>158</v>
      </c>
      <c r="H106">
        <v>12</v>
      </c>
      <c r="I106" t="s">
        <v>1388</v>
      </c>
      <c r="J106" t="s">
        <v>1509</v>
      </c>
      <c r="K106" s="59">
        <v>0.75</v>
      </c>
      <c r="L106" t="s">
        <v>1510</v>
      </c>
      <c r="M106" t="s">
        <v>1389</v>
      </c>
      <c r="N106">
        <v>12</v>
      </c>
      <c r="O106">
        <v>42</v>
      </c>
      <c r="P106">
        <v>192</v>
      </c>
      <c r="Q106">
        <v>0.08</v>
      </c>
      <c r="R106">
        <v>0.08</v>
      </c>
      <c r="S106">
        <v>0.75</v>
      </c>
      <c r="T106">
        <v>0.25</v>
      </c>
      <c r="U106" t="s">
        <v>1390</v>
      </c>
    </row>
    <row r="107" spans="1:21" x14ac:dyDescent="0.25">
      <c r="A107" t="s">
        <v>1398</v>
      </c>
      <c r="B107">
        <v>0.4</v>
      </c>
      <c r="C107">
        <v>0.3</v>
      </c>
      <c r="D107">
        <v>0.4</v>
      </c>
      <c r="E107">
        <v>0.4</v>
      </c>
      <c r="F107">
        <v>190</v>
      </c>
      <c r="G107">
        <v>140</v>
      </c>
      <c r="H107">
        <v>10</v>
      </c>
      <c r="I107" t="s">
        <v>1388</v>
      </c>
      <c r="J107" t="s">
        <v>1421</v>
      </c>
      <c r="K107" s="59">
        <v>0.79166666666666663</v>
      </c>
      <c r="L107" t="s">
        <v>1422</v>
      </c>
      <c r="M107" t="s">
        <v>1389</v>
      </c>
      <c r="N107">
        <v>11</v>
      </c>
      <c r="O107">
        <v>109</v>
      </c>
      <c r="P107">
        <v>300</v>
      </c>
      <c r="Q107">
        <v>0.27</v>
      </c>
      <c r="R107">
        <v>0.09</v>
      </c>
      <c r="S107">
        <v>0.18</v>
      </c>
      <c r="T107">
        <v>0.82</v>
      </c>
      <c r="U107" t="s">
        <v>1390</v>
      </c>
    </row>
    <row r="108" spans="1:21" x14ac:dyDescent="0.25">
      <c r="A108" t="s">
        <v>1398</v>
      </c>
      <c r="B108">
        <v>0.54</v>
      </c>
      <c r="C108">
        <v>0.15</v>
      </c>
      <c r="D108">
        <v>0.31</v>
      </c>
      <c r="E108">
        <v>0.31</v>
      </c>
      <c r="F108">
        <v>200</v>
      </c>
      <c r="G108">
        <v>138</v>
      </c>
      <c r="H108">
        <v>13</v>
      </c>
      <c r="I108" t="s">
        <v>1388</v>
      </c>
      <c r="J108" t="s">
        <v>1419</v>
      </c>
      <c r="K108" s="59">
        <v>0.83333333333333337</v>
      </c>
      <c r="L108" t="s">
        <v>1420</v>
      </c>
      <c r="M108" t="s">
        <v>1389</v>
      </c>
      <c r="N108">
        <v>13</v>
      </c>
      <c r="O108">
        <v>138</v>
      </c>
      <c r="P108">
        <v>231</v>
      </c>
      <c r="Q108">
        <v>0.38</v>
      </c>
      <c r="R108">
        <v>0.31</v>
      </c>
      <c r="S108">
        <v>0.38</v>
      </c>
      <c r="T108">
        <v>0.46</v>
      </c>
      <c r="U108" t="s">
        <v>1390</v>
      </c>
    </row>
    <row r="109" spans="1:21" x14ac:dyDescent="0.25">
      <c r="A109" t="s">
        <v>1409</v>
      </c>
      <c r="B109">
        <v>0.55000000000000004</v>
      </c>
      <c r="C109">
        <v>0.18</v>
      </c>
      <c r="D109">
        <v>0.36</v>
      </c>
      <c r="E109">
        <v>0.64</v>
      </c>
      <c r="F109">
        <v>273</v>
      </c>
      <c r="G109">
        <v>209</v>
      </c>
      <c r="H109">
        <v>11</v>
      </c>
      <c r="I109" t="s">
        <v>1388</v>
      </c>
      <c r="J109" t="s">
        <v>1496</v>
      </c>
      <c r="K109" s="59">
        <v>0.83333333333333337</v>
      </c>
      <c r="L109" t="s">
        <v>1497</v>
      </c>
      <c r="M109" t="s">
        <v>1389</v>
      </c>
      <c r="N109">
        <v>11</v>
      </c>
      <c r="O109">
        <v>109</v>
      </c>
      <c r="P109">
        <v>227</v>
      </c>
      <c r="Q109">
        <v>0.36</v>
      </c>
      <c r="R109">
        <v>0.36</v>
      </c>
      <c r="S109">
        <v>0.36</v>
      </c>
      <c r="T109">
        <v>0.27</v>
      </c>
      <c r="U109" t="s">
        <v>1390</v>
      </c>
    </row>
    <row r="110" spans="1:21" x14ac:dyDescent="0.25">
      <c r="A110" t="s">
        <v>1409</v>
      </c>
      <c r="B110">
        <v>0.3</v>
      </c>
      <c r="C110">
        <v>0.2</v>
      </c>
      <c r="D110">
        <v>0.6</v>
      </c>
      <c r="E110">
        <v>0.6</v>
      </c>
      <c r="F110">
        <v>130</v>
      </c>
      <c r="G110">
        <v>210</v>
      </c>
      <c r="H110">
        <v>10</v>
      </c>
      <c r="I110" t="s">
        <v>1388</v>
      </c>
      <c r="J110" t="s">
        <v>1498</v>
      </c>
      <c r="K110" s="59">
        <v>0.83333333333333337</v>
      </c>
      <c r="L110" t="s">
        <v>1499</v>
      </c>
      <c r="M110" t="s">
        <v>1389</v>
      </c>
      <c r="N110">
        <v>9</v>
      </c>
      <c r="O110">
        <v>89</v>
      </c>
      <c r="P110">
        <v>256</v>
      </c>
      <c r="Q110">
        <v>0.22</v>
      </c>
      <c r="R110">
        <v>0.11</v>
      </c>
      <c r="S110">
        <v>0.22</v>
      </c>
      <c r="T110">
        <v>0.67</v>
      </c>
      <c r="U110" t="s">
        <v>1390</v>
      </c>
    </row>
    <row r="111" spans="1:21" x14ac:dyDescent="0.25">
      <c r="A111" t="s">
        <v>1409</v>
      </c>
      <c r="B111">
        <v>0.55000000000000004</v>
      </c>
      <c r="C111">
        <v>0</v>
      </c>
      <c r="D111">
        <v>0.45</v>
      </c>
      <c r="E111">
        <v>0.82</v>
      </c>
      <c r="F111">
        <v>273</v>
      </c>
      <c r="G111">
        <v>255</v>
      </c>
      <c r="H111">
        <v>11</v>
      </c>
      <c r="I111" t="s">
        <v>1388</v>
      </c>
      <c r="J111" t="s">
        <v>1500</v>
      </c>
      <c r="K111" s="59">
        <v>0.83333333333333337</v>
      </c>
      <c r="L111" t="s">
        <v>1410</v>
      </c>
      <c r="M111" t="s">
        <v>1389</v>
      </c>
      <c r="N111">
        <v>10</v>
      </c>
      <c r="O111">
        <v>110</v>
      </c>
      <c r="P111">
        <v>210</v>
      </c>
      <c r="Q111">
        <v>0.3</v>
      </c>
      <c r="R111">
        <v>0.3</v>
      </c>
      <c r="S111">
        <v>0.4</v>
      </c>
      <c r="T111">
        <v>0.3</v>
      </c>
      <c r="U111" t="s">
        <v>1390</v>
      </c>
    </row>
    <row r="112" spans="1:21" x14ac:dyDescent="0.25">
      <c r="A112" t="s">
        <v>1399</v>
      </c>
      <c r="B112">
        <v>0.33</v>
      </c>
      <c r="C112">
        <v>0.33</v>
      </c>
      <c r="D112">
        <v>0.67</v>
      </c>
      <c r="E112">
        <v>0.33</v>
      </c>
      <c r="F112">
        <v>150</v>
      </c>
      <c r="G112">
        <v>167</v>
      </c>
      <c r="H112">
        <v>6</v>
      </c>
      <c r="I112" t="s">
        <v>1388</v>
      </c>
      <c r="J112" t="s">
        <v>1423</v>
      </c>
      <c r="K112" s="59">
        <v>0.88541666666666663</v>
      </c>
      <c r="L112" t="s">
        <v>1424</v>
      </c>
      <c r="M112" t="s">
        <v>1389</v>
      </c>
      <c r="N112">
        <v>6</v>
      </c>
      <c r="O112">
        <v>67</v>
      </c>
      <c r="P112">
        <v>217</v>
      </c>
      <c r="Q112">
        <v>0.17</v>
      </c>
      <c r="R112">
        <v>0.17</v>
      </c>
      <c r="S112">
        <v>0.67</v>
      </c>
      <c r="T112">
        <v>0.17</v>
      </c>
      <c r="U112" t="s">
        <v>1390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87"/>
  <sheetViews>
    <sheetView zoomScale="90" zoomScaleNormal="90" workbookViewId="0">
      <selection activeCell="C8" sqref="C8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19" customWidth="1"/>
    <col min="8" max="8" width="11.85546875" style="19" customWidth="1"/>
    <col min="9" max="9" width="10.7109375" style="19" customWidth="1"/>
    <col min="10" max="10" width="10.5703125" style="19" customWidth="1"/>
    <col min="11" max="11" width="11.140625" style="19" customWidth="1"/>
    <col min="12" max="12" width="11.140625" style="19" hidden="1" customWidth="1"/>
    <col min="13" max="13" width="12.42578125" style="19" customWidth="1"/>
    <col min="14" max="14" width="12.42578125" style="19" hidden="1" customWidth="1"/>
    <col min="15" max="17" width="9.140625" style="19"/>
  </cols>
  <sheetData>
    <row r="1" spans="1:14" s="19" customFormat="1" ht="59.25" customHeight="1" thickTop="1" thickBot="1" x14ac:dyDescent="0.3">
      <c r="A1" s="51" t="s">
        <v>143</v>
      </c>
      <c r="B1" s="52" t="s">
        <v>142</v>
      </c>
      <c r="C1" s="52" t="s">
        <v>45</v>
      </c>
      <c r="D1" s="52" t="s">
        <v>46</v>
      </c>
      <c r="E1" s="52" t="s">
        <v>47</v>
      </c>
      <c r="F1" s="52" t="s">
        <v>64</v>
      </c>
      <c r="G1" s="52" t="s">
        <v>65</v>
      </c>
      <c r="H1" s="52" t="s">
        <v>66</v>
      </c>
      <c r="I1" s="52" t="s">
        <v>52</v>
      </c>
      <c r="J1" s="52" t="s">
        <v>51</v>
      </c>
      <c r="K1" s="52" t="s">
        <v>144</v>
      </c>
      <c r="L1" s="56" t="s">
        <v>139</v>
      </c>
      <c r="M1" s="52" t="s">
        <v>141</v>
      </c>
      <c r="N1" s="52" t="s">
        <v>138</v>
      </c>
    </row>
    <row r="2" spans="1:14" s="19" customFormat="1" ht="16.5" thickTop="1" thickBot="1" x14ac:dyDescent="0.3">
      <c r="A2" s="15" t="s">
        <v>1060</v>
      </c>
      <c r="B2" s="53">
        <f t="shared" ref="B2:B65" si="0">SUM(F2:H2)</f>
        <v>2</v>
      </c>
      <c r="C2" s="53">
        <f>IFERROR(INDEX(OGSHome!$D:$D,MATCH(A2,OGSHome!$A:$A,0)),"-")</f>
        <v>0</v>
      </c>
      <c r="D2" s="53">
        <f>IFERROR(INDEX(OGSHome!$E:$E,MATCH(A2,OGSHome!$A:$A,0)),"-")</f>
        <v>0</v>
      </c>
      <c r="E2" s="53">
        <f>IFERROR(INDEX(OGSHome!$F:$F,MATCH(A2,OGSHome!$A:$A,0)),"-")</f>
        <v>2</v>
      </c>
      <c r="F2" s="54">
        <f>IFERROR(INDEX(Matches!$N:$N,MATCH(A2,Matches!$B:$B,0)),"-")</f>
        <v>2</v>
      </c>
      <c r="G2" s="54">
        <f>IFERROR(INDEX(Matches!$P:$P,MATCH(A2,Matches!$B:$B,0)),"-")</f>
        <v>0</v>
      </c>
      <c r="H2" s="54">
        <f>IFERROR(INDEX(Matches!$O:$O,MATCH(A2,Matches!$B:$B,0)),"-")</f>
        <v>0</v>
      </c>
      <c r="I2" s="54">
        <f t="shared" ref="I2:I65" si="1">SUM(C2:E2)</f>
        <v>2</v>
      </c>
      <c r="J2" s="54">
        <f>IFERROR(INDEX(OGCHome!$O:$O,MATCH(A2,OGCHome!$A:$A,0)),"-")</f>
        <v>0</v>
      </c>
      <c r="K2" s="55">
        <f t="shared" ref="K2:K65" si="2">I2/B2</f>
        <v>1</v>
      </c>
      <c r="L2" s="55" t="str">
        <f>IFERROR(INDEX(#REF!,MATCH(A2,#REF!,0)),"-")</f>
        <v>-</v>
      </c>
      <c r="M2" s="55">
        <f t="shared" ref="M2:M65" si="3">(I2/B2)-(J2/B2)+(F2/B2)-(G2/B2)</f>
        <v>2</v>
      </c>
      <c r="N2" s="55" t="e">
        <f>AVERAGE(IFERROR(INDEX(#REF!,MATCH(A2,#REF!,0)),"-"),M2)</f>
        <v>#VALUE!</v>
      </c>
    </row>
    <row r="3" spans="1:14" s="19" customFormat="1" ht="16.5" thickTop="1" thickBot="1" x14ac:dyDescent="0.3">
      <c r="A3" s="16" t="s">
        <v>747</v>
      </c>
      <c r="B3" s="53">
        <f t="shared" si="0"/>
        <v>1</v>
      </c>
      <c r="C3" s="53">
        <f>IFERROR(INDEX(OGSHome!$D:$D,MATCH(A3,OGSHome!$A:$A,0)),"-")</f>
        <v>0</v>
      </c>
      <c r="D3" s="53">
        <f>IFERROR(INDEX(OGSHome!$E:$E,MATCH(A3,OGSHome!$A:$A,0)),"-")</f>
        <v>0</v>
      </c>
      <c r="E3" s="53">
        <f>IFERROR(INDEX(OGSHome!$F:$F,MATCH(A3,OGSHome!$A:$A,0)),"-")</f>
        <v>0</v>
      </c>
      <c r="F3" s="54">
        <f>IFERROR(INDEX(Matches!$N:$N,MATCH(A3,Matches!$B:$B,0)),"-")</f>
        <v>0</v>
      </c>
      <c r="G3" s="54">
        <f>IFERROR(INDEX(Matches!$P:$P,MATCH(A3,Matches!$B:$B,0)),"-")</f>
        <v>1</v>
      </c>
      <c r="H3" s="54">
        <f>IFERROR(INDEX(Matches!$O:$O,MATCH(A3,Matches!$B:$B,0)),"-")</f>
        <v>0</v>
      </c>
      <c r="I3" s="54">
        <f t="shared" si="1"/>
        <v>0</v>
      </c>
      <c r="J3" s="54">
        <f>IFERROR(INDEX(OGCHome!$O:$O,MATCH(A3,OGCHome!$A:$A,0)),"-")</f>
        <v>1</v>
      </c>
      <c r="K3" s="55">
        <f t="shared" si="2"/>
        <v>0</v>
      </c>
      <c r="L3" s="55" t="str">
        <f>IFERROR(INDEX(#REF!,MATCH(A3,#REF!,0)),"-")</f>
        <v>-</v>
      </c>
      <c r="M3" s="55">
        <f t="shared" si="3"/>
        <v>-2</v>
      </c>
      <c r="N3" s="55" t="e">
        <f>AVERAGE(IFERROR(INDEX(#REF!,MATCH(A3,#REF!,0)),"-"),M3)</f>
        <v>#VALUE!</v>
      </c>
    </row>
    <row r="4" spans="1:14" s="19" customFormat="1" ht="16.5" thickTop="1" thickBot="1" x14ac:dyDescent="0.3">
      <c r="A4" s="16" t="s">
        <v>687</v>
      </c>
      <c r="B4" s="53">
        <f t="shared" si="0"/>
        <v>1</v>
      </c>
      <c r="C4" s="53">
        <f>IFERROR(INDEX(OGSHome!$D:$D,MATCH(A4,OGSHome!$A:$A,0)),"-")</f>
        <v>0</v>
      </c>
      <c r="D4" s="53">
        <f>IFERROR(INDEX(OGSHome!$E:$E,MATCH(A4,OGSHome!$A:$A,0)),"-")</f>
        <v>0</v>
      </c>
      <c r="E4" s="53">
        <f>IFERROR(INDEX(OGSHome!$F:$F,MATCH(A4,OGSHome!$A:$A,0)),"-")</f>
        <v>0</v>
      </c>
      <c r="F4" s="54">
        <f>IFERROR(INDEX(Matches!$N:$N,MATCH(A4,Matches!$B:$B,0)),"-")</f>
        <v>0</v>
      </c>
      <c r="G4" s="54">
        <f>IFERROR(INDEX(Matches!$P:$P,MATCH(A4,Matches!$B:$B,0)),"-")</f>
        <v>1</v>
      </c>
      <c r="H4" s="54">
        <f>IFERROR(INDEX(Matches!$O:$O,MATCH(A4,Matches!$B:$B,0)),"-")</f>
        <v>0</v>
      </c>
      <c r="I4" s="54">
        <f t="shared" si="1"/>
        <v>0</v>
      </c>
      <c r="J4" s="54">
        <f>IFERROR(INDEX(OGCHome!$O:$O,MATCH(A4,OGCHome!$A:$A,0)),"-")</f>
        <v>0</v>
      </c>
      <c r="K4" s="55">
        <f t="shared" si="2"/>
        <v>0</v>
      </c>
      <c r="L4" s="55" t="str">
        <f>IFERROR(INDEX(#REF!,MATCH(A4,#REF!,0)),"-")</f>
        <v>-</v>
      </c>
      <c r="M4" s="55">
        <f t="shared" si="3"/>
        <v>-1</v>
      </c>
      <c r="N4" s="55" t="e">
        <f>AVERAGE(IFERROR(INDEX(#REF!,MATCH(A4,#REF!,0)),"-"),M4)</f>
        <v>#VALUE!</v>
      </c>
    </row>
    <row r="5" spans="1:14" s="19" customFormat="1" ht="16.5" thickTop="1" thickBot="1" x14ac:dyDescent="0.3">
      <c r="A5" s="16" t="s">
        <v>401</v>
      </c>
      <c r="B5" s="53">
        <f t="shared" si="0"/>
        <v>1</v>
      </c>
      <c r="C5" s="53">
        <f>IFERROR(INDEX(OGSHome!$D:$D,MATCH(A5,OGSHome!$A:$A,0)),"-")</f>
        <v>0</v>
      </c>
      <c r="D5" s="53">
        <f>IFERROR(INDEX(OGSHome!$E:$E,MATCH(A5,OGSHome!$A:$A,0)),"-")</f>
        <v>0</v>
      </c>
      <c r="E5" s="53">
        <f>IFERROR(INDEX(OGSHome!$F:$F,MATCH(A5,OGSHome!$A:$A,0)),"-")</f>
        <v>1</v>
      </c>
      <c r="F5" s="54">
        <f>IFERROR(INDEX(Matches!$N:$N,MATCH(A5,Matches!$B:$B,0)),"-")</f>
        <v>1</v>
      </c>
      <c r="G5" s="54">
        <f>IFERROR(INDEX(Matches!$P:$P,MATCH(A5,Matches!$B:$B,0)),"-")</f>
        <v>0</v>
      </c>
      <c r="H5" s="54">
        <f>IFERROR(INDEX(Matches!$O:$O,MATCH(A5,Matches!$B:$B,0)),"-")</f>
        <v>0</v>
      </c>
      <c r="I5" s="54">
        <f t="shared" si="1"/>
        <v>1</v>
      </c>
      <c r="J5" s="54">
        <f>IFERROR(INDEX(OGCHome!$O:$O,MATCH(A5,OGCHome!$A:$A,0)),"-")</f>
        <v>0</v>
      </c>
      <c r="K5" s="55">
        <f t="shared" si="2"/>
        <v>1</v>
      </c>
      <c r="L5" s="55" t="str">
        <f>IFERROR(INDEX(#REF!,MATCH(A5,#REF!,0)),"-")</f>
        <v>-</v>
      </c>
      <c r="M5" s="55">
        <f t="shared" si="3"/>
        <v>2</v>
      </c>
      <c r="N5" s="55" t="e">
        <f>AVERAGE(IFERROR(INDEX(#REF!,MATCH(A5,#REF!,0)),"-"),M5)</f>
        <v>#VALUE!</v>
      </c>
    </row>
    <row r="6" spans="1:14" s="19" customFormat="1" ht="16.5" thickTop="1" thickBot="1" x14ac:dyDescent="0.3">
      <c r="A6" s="15" t="s">
        <v>302</v>
      </c>
      <c r="B6" s="53">
        <f t="shared" si="0"/>
        <v>1</v>
      </c>
      <c r="C6" s="53">
        <f>IFERROR(INDEX(OGSHome!$D:$D,MATCH(A6,OGSHome!$A:$A,0)),"-")</f>
        <v>0</v>
      </c>
      <c r="D6" s="53">
        <f>IFERROR(INDEX(OGSHome!$E:$E,MATCH(A6,OGSHome!$A:$A,0)),"-")</f>
        <v>0</v>
      </c>
      <c r="E6" s="53">
        <f>IFERROR(INDEX(OGSHome!$F:$F,MATCH(A6,OGSHome!$A:$A,0)),"-")</f>
        <v>1</v>
      </c>
      <c r="F6" s="54">
        <f>IFERROR(INDEX(Matches!$N:$N,MATCH(A6,Matches!$B:$B,0)),"-")</f>
        <v>0</v>
      </c>
      <c r="G6" s="54">
        <f>IFERROR(INDEX(Matches!$P:$P,MATCH(A6,Matches!$B:$B,0)),"-")</f>
        <v>0</v>
      </c>
      <c r="H6" s="54">
        <f>IFERROR(INDEX(Matches!$O:$O,MATCH(A6,Matches!$B:$B,0)),"-")</f>
        <v>1</v>
      </c>
      <c r="I6" s="54">
        <f t="shared" si="1"/>
        <v>1</v>
      </c>
      <c r="J6" s="54">
        <f>IFERROR(INDEX(OGCHome!$O:$O,MATCH(A6,OGCHome!$A:$A,0)),"-")</f>
        <v>0</v>
      </c>
      <c r="K6" s="55">
        <f t="shared" si="2"/>
        <v>1</v>
      </c>
      <c r="L6" s="55" t="str">
        <f>IFERROR(INDEX(#REF!,MATCH(A6,#REF!,0)),"-")</f>
        <v>-</v>
      </c>
      <c r="M6" s="55">
        <f t="shared" si="3"/>
        <v>1</v>
      </c>
      <c r="N6" s="55" t="e">
        <f>AVERAGE(IFERROR(INDEX(#REF!,MATCH(A6,#REF!,0)),"-"),M6)</f>
        <v>#VALUE!</v>
      </c>
    </row>
    <row r="7" spans="1:14" s="19" customFormat="1" ht="16.5" thickTop="1" thickBot="1" x14ac:dyDescent="0.3">
      <c r="A7" s="15" t="s">
        <v>593</v>
      </c>
      <c r="B7" s="53">
        <f t="shared" si="0"/>
        <v>3</v>
      </c>
      <c r="C7" s="53">
        <f>IFERROR(INDEX(OGSHome!$D:$D,MATCH(A7,OGSHome!$A:$A,0)),"-")</f>
        <v>4</v>
      </c>
      <c r="D7" s="53">
        <f>IFERROR(INDEX(OGSHome!$E:$E,MATCH(A7,OGSHome!$A:$A,0)),"-")</f>
        <v>6</v>
      </c>
      <c r="E7" s="53">
        <f>IFERROR(INDEX(OGSHome!$F:$F,MATCH(A7,OGSHome!$A:$A,0)),"-")</f>
        <v>2</v>
      </c>
      <c r="F7" s="54">
        <f>IFERROR(INDEX(Matches!$N:$N,MATCH(A7,Matches!$B:$B,0)),"-")</f>
        <v>0</v>
      </c>
      <c r="G7" s="54">
        <f>IFERROR(INDEX(Matches!$P:$P,MATCH(A7,Matches!$B:$B,0)),"-")</f>
        <v>3</v>
      </c>
      <c r="H7" s="54">
        <f>IFERROR(INDEX(Matches!$O:$O,MATCH(A7,Matches!$B:$B,0)),"-")</f>
        <v>0</v>
      </c>
      <c r="I7" s="54">
        <f t="shared" si="1"/>
        <v>12</v>
      </c>
      <c r="J7" s="54" t="str">
        <f>IFERROR(INDEX(OGCHome!$O:$O,MATCH(A7,OGCHome!$A:$A,0)),"-")</f>
        <v>-</v>
      </c>
      <c r="K7" s="55">
        <f t="shared" si="2"/>
        <v>4</v>
      </c>
      <c r="L7" s="55" t="str">
        <f>IFERROR(INDEX(#REF!,MATCH(A7,#REF!,0)),"-")</f>
        <v>-</v>
      </c>
      <c r="M7" s="55" t="e">
        <f t="shared" si="3"/>
        <v>#VALUE!</v>
      </c>
      <c r="N7" s="55" t="e">
        <f>AVERAGE(IFERROR(INDEX(#REF!,MATCH(A7,#REF!,0)),"-"),M7)</f>
        <v>#VALUE!</v>
      </c>
    </row>
    <row r="8" spans="1:14" s="19" customFormat="1" ht="16.5" thickTop="1" thickBot="1" x14ac:dyDescent="0.3">
      <c r="A8" s="15" t="s">
        <v>342</v>
      </c>
      <c r="B8" s="53">
        <f t="shared" si="0"/>
        <v>2</v>
      </c>
      <c r="C8" s="53">
        <f>IFERROR(INDEX(OGSHome!$D:$D,MATCH(A8,OGSHome!$A:$A,0)),"-")</f>
        <v>4</v>
      </c>
      <c r="D8" s="53">
        <f>IFERROR(INDEX(OGSHome!$E:$E,MATCH(A8,OGSHome!$A:$A,0)),"-")</f>
        <v>3</v>
      </c>
      <c r="E8" s="53">
        <f>IFERROR(INDEX(OGSHome!$F:$F,MATCH(A8,OGSHome!$A:$A,0)),"-")</f>
        <v>3</v>
      </c>
      <c r="F8" s="54">
        <f>IFERROR(INDEX(Matches!$N:$N,MATCH(A8,Matches!$B:$B,0)),"-")</f>
        <v>1</v>
      </c>
      <c r="G8" s="54">
        <f>IFERROR(INDEX(Matches!$P:$P,MATCH(A8,Matches!$B:$B,0)),"-")</f>
        <v>0</v>
      </c>
      <c r="H8" s="54">
        <f>IFERROR(INDEX(Matches!$O:$O,MATCH(A8,Matches!$B:$B,0)),"-")</f>
        <v>1</v>
      </c>
      <c r="I8" s="54">
        <f t="shared" si="1"/>
        <v>10</v>
      </c>
      <c r="J8" s="54">
        <f>IFERROR(INDEX(OGCHome!$O:$O,MATCH(A8,OGCHome!$A:$A,0)),"-")</f>
        <v>2</v>
      </c>
      <c r="K8" s="55">
        <f t="shared" si="2"/>
        <v>5</v>
      </c>
      <c r="L8" s="55" t="str">
        <f>IFERROR(INDEX(#REF!,MATCH(A8,#REF!,0)),"-")</f>
        <v>-</v>
      </c>
      <c r="M8" s="55">
        <f t="shared" si="3"/>
        <v>4.5</v>
      </c>
      <c r="N8" s="55" t="e">
        <f>AVERAGE(IFERROR(INDEX(#REF!,MATCH(A8,#REF!,0)),"-"),M8)</f>
        <v>#VALUE!</v>
      </c>
    </row>
    <row r="9" spans="1:14" s="19" customFormat="1" ht="16.5" thickTop="1" thickBot="1" x14ac:dyDescent="0.3">
      <c r="A9" s="16" t="s">
        <v>1002</v>
      </c>
      <c r="B9" s="53">
        <f t="shared" si="0"/>
        <v>3</v>
      </c>
      <c r="C9" s="53">
        <f>IFERROR(INDEX(OGSHome!$D:$D,MATCH(A9,OGSHome!$A:$A,0)),"-")</f>
        <v>2</v>
      </c>
      <c r="D9" s="53">
        <f>IFERROR(INDEX(OGSHome!$E:$E,MATCH(A9,OGSHome!$A:$A,0)),"-")</f>
        <v>2</v>
      </c>
      <c r="E9" s="53">
        <f>IFERROR(INDEX(OGSHome!$F:$F,MATCH(A9,OGSHome!$A:$A,0)),"-")</f>
        <v>5</v>
      </c>
      <c r="F9" s="54">
        <f>IFERROR(INDEX(Matches!$N:$N,MATCH(A9,Matches!$B:$B,0)),"-")</f>
        <v>0</v>
      </c>
      <c r="G9" s="54">
        <f>IFERROR(INDEX(Matches!$P:$P,MATCH(A9,Matches!$B:$B,0)),"-")</f>
        <v>1</v>
      </c>
      <c r="H9" s="54">
        <f>IFERROR(INDEX(Matches!$O:$O,MATCH(A9,Matches!$B:$B,0)),"-")</f>
        <v>2</v>
      </c>
      <c r="I9" s="54">
        <f t="shared" si="1"/>
        <v>9</v>
      </c>
      <c r="J9" s="54">
        <f>IFERROR(INDEX(OGCHome!$O:$O,MATCH(A9,OGCHome!$A:$A,0)),"-")</f>
        <v>7</v>
      </c>
      <c r="K9" s="55">
        <f t="shared" si="2"/>
        <v>3</v>
      </c>
      <c r="L9" s="55" t="str">
        <f>IFERROR(INDEX(#REF!,MATCH(A9,#REF!,0)),"-")</f>
        <v>-</v>
      </c>
      <c r="M9" s="55">
        <f t="shared" si="3"/>
        <v>0.3333333333333332</v>
      </c>
      <c r="N9" s="55" t="e">
        <f>AVERAGE(IFERROR(INDEX(#REF!,MATCH(A9,#REF!,0)),"-"),M9)</f>
        <v>#VALUE!</v>
      </c>
    </row>
    <row r="10" spans="1:14" s="19" customFormat="1" ht="16.5" thickTop="1" thickBot="1" x14ac:dyDescent="0.3">
      <c r="A10" s="16" t="s">
        <v>848</v>
      </c>
      <c r="B10" s="53">
        <f t="shared" si="0"/>
        <v>3</v>
      </c>
      <c r="C10" s="53">
        <f>IFERROR(INDEX(OGSHome!$D:$D,MATCH(A10,OGSHome!$A:$A,0)),"-")</f>
        <v>0</v>
      </c>
      <c r="D10" s="53">
        <f>IFERROR(INDEX(OGSHome!$E:$E,MATCH(A10,OGSHome!$A:$A,0)),"-")</f>
        <v>3</v>
      </c>
      <c r="E10" s="53">
        <f>IFERROR(INDEX(OGSHome!$F:$F,MATCH(A10,OGSHome!$A:$A,0)),"-")</f>
        <v>4</v>
      </c>
      <c r="F10" s="54">
        <f>IFERROR(INDEX(Matches!$N:$N,MATCH(A10,Matches!$B:$B,0)),"-")</f>
        <v>1</v>
      </c>
      <c r="G10" s="54">
        <f>IFERROR(INDEX(Matches!$P:$P,MATCH(A10,Matches!$B:$B,0)),"-")</f>
        <v>0</v>
      </c>
      <c r="H10" s="54">
        <f>IFERROR(INDEX(Matches!$O:$O,MATCH(A10,Matches!$B:$B,0)),"-")</f>
        <v>2</v>
      </c>
      <c r="I10" s="54">
        <f t="shared" si="1"/>
        <v>7</v>
      </c>
      <c r="J10" s="54" t="str">
        <f>IFERROR(INDEX(OGCHome!$O:$O,MATCH(A10,OGCHome!$A:$A,0)),"-")</f>
        <v>-</v>
      </c>
      <c r="K10" s="55">
        <f t="shared" si="2"/>
        <v>2.3333333333333335</v>
      </c>
      <c r="L10" s="55" t="str">
        <f>IFERROR(INDEX(#REF!,MATCH(A10,#REF!,0)),"-")</f>
        <v>-</v>
      </c>
      <c r="M10" s="55" t="e">
        <f t="shared" si="3"/>
        <v>#VALUE!</v>
      </c>
      <c r="N10" s="55" t="e">
        <f>AVERAGE(IFERROR(INDEX(#REF!,MATCH(A10,#REF!,0)),"-"),M10)</f>
        <v>#VALUE!</v>
      </c>
    </row>
    <row r="11" spans="1:14" s="19" customFormat="1" ht="16.5" thickTop="1" thickBot="1" x14ac:dyDescent="0.3">
      <c r="A11" s="16" t="s">
        <v>219</v>
      </c>
      <c r="B11" s="53">
        <f t="shared" si="0"/>
        <v>3</v>
      </c>
      <c r="C11" s="53">
        <f>IFERROR(INDEX(OGSHome!$D:$D,MATCH(A11,OGSHome!$A:$A,0)),"-")</f>
        <v>2</v>
      </c>
      <c r="D11" s="53">
        <f>IFERROR(INDEX(OGSHome!$E:$E,MATCH(A11,OGSHome!$A:$A,0)),"-")</f>
        <v>2</v>
      </c>
      <c r="E11" s="53">
        <f>IFERROR(INDEX(OGSHome!$F:$F,MATCH(A11,OGSHome!$A:$A,0)),"-")</f>
        <v>3</v>
      </c>
      <c r="F11" s="54">
        <f>IFERROR(INDEX(Matches!$N:$N,MATCH(A11,Matches!$B:$B,0)),"-")</f>
        <v>1</v>
      </c>
      <c r="G11" s="54">
        <f>IFERROR(INDEX(Matches!$P:$P,MATCH(A11,Matches!$B:$B,0)),"-")</f>
        <v>2</v>
      </c>
      <c r="H11" s="54">
        <f>IFERROR(INDEX(Matches!$O:$O,MATCH(A11,Matches!$B:$B,0)),"-")</f>
        <v>0</v>
      </c>
      <c r="I11" s="54">
        <f t="shared" si="1"/>
        <v>7</v>
      </c>
      <c r="J11" s="54">
        <f>IFERROR(INDEX(OGCHome!$O:$O,MATCH(A11,OGCHome!$A:$A,0)),"-")</f>
        <v>3</v>
      </c>
      <c r="K11" s="55">
        <f t="shared" si="2"/>
        <v>2.3333333333333335</v>
      </c>
      <c r="L11" s="55" t="str">
        <f>IFERROR(INDEX(#REF!,MATCH(A11,#REF!,0)),"-")</f>
        <v>-</v>
      </c>
      <c r="M11" s="55">
        <f t="shared" si="3"/>
        <v>1</v>
      </c>
      <c r="N11" s="55" t="e">
        <f>AVERAGE(IFERROR(INDEX(#REF!,MATCH(A11,#REF!,0)),"-"),M11)</f>
        <v>#VALUE!</v>
      </c>
    </row>
    <row r="12" spans="1:14" s="19" customFormat="1" ht="16.5" thickTop="1" thickBot="1" x14ac:dyDescent="0.3">
      <c r="A12" s="15" t="s">
        <v>997</v>
      </c>
      <c r="B12" s="53">
        <f t="shared" si="0"/>
        <v>4</v>
      </c>
      <c r="C12" s="53">
        <f>IFERROR(INDEX(OGSHome!$D:$D,MATCH(A12,OGSHome!$A:$A,0)),"-")</f>
        <v>3</v>
      </c>
      <c r="D12" s="53">
        <f>IFERROR(INDEX(OGSHome!$E:$E,MATCH(A12,OGSHome!$A:$A,0)),"-")</f>
        <v>1</v>
      </c>
      <c r="E12" s="53">
        <f>IFERROR(INDEX(OGSHome!$F:$F,MATCH(A12,OGSHome!$A:$A,0)),"-")</f>
        <v>4</v>
      </c>
      <c r="F12" s="54">
        <f>IFERROR(INDEX(Matches!$N:$N,MATCH(A12,Matches!$B:$B,0)),"-")</f>
        <v>1</v>
      </c>
      <c r="G12" s="54">
        <f>IFERROR(INDEX(Matches!$P:$P,MATCH(A12,Matches!$B:$B,0)),"-")</f>
        <v>0</v>
      </c>
      <c r="H12" s="54">
        <f>IFERROR(INDEX(Matches!$O:$O,MATCH(A12,Matches!$B:$B,0)),"-")</f>
        <v>3</v>
      </c>
      <c r="I12" s="54">
        <f t="shared" si="1"/>
        <v>8</v>
      </c>
      <c r="J12" s="54" t="str">
        <f>IFERROR(INDEX(OGCHome!$O:$O,MATCH(A12,OGCHome!$A:$A,0)),"-")</f>
        <v>-</v>
      </c>
      <c r="K12" s="55">
        <f t="shared" si="2"/>
        <v>2</v>
      </c>
      <c r="L12" s="55" t="str">
        <f>IFERROR(INDEX(#REF!,MATCH(A12,#REF!,0)),"-")</f>
        <v>-</v>
      </c>
      <c r="M12" s="55" t="e">
        <f t="shared" si="3"/>
        <v>#VALUE!</v>
      </c>
      <c r="N12" s="55" t="e">
        <f>AVERAGE(IFERROR(INDEX(#REF!,MATCH(A12,#REF!,0)),"-"),M12)</f>
        <v>#VALUE!</v>
      </c>
    </row>
    <row r="13" spans="1:14" s="19" customFormat="1" ht="16.5" thickTop="1" thickBot="1" x14ac:dyDescent="0.3">
      <c r="A13" s="16" t="s">
        <v>795</v>
      </c>
      <c r="B13" s="53">
        <f t="shared" si="0"/>
        <v>4</v>
      </c>
      <c r="C13" s="53">
        <f>IFERROR(INDEX(OGSHome!$D:$D,MATCH(A13,OGSHome!$A:$A,0)),"-")</f>
        <v>5</v>
      </c>
      <c r="D13" s="53">
        <f>IFERROR(INDEX(OGSHome!$E:$E,MATCH(A13,OGSHome!$A:$A,0)),"-")</f>
        <v>2</v>
      </c>
      <c r="E13" s="53">
        <f>IFERROR(INDEX(OGSHome!$F:$F,MATCH(A13,OGSHome!$A:$A,0)),"-")</f>
        <v>1</v>
      </c>
      <c r="F13" s="54">
        <f>IFERROR(INDEX(Matches!$N:$N,MATCH(A13,Matches!$B:$B,0)),"-")</f>
        <v>1</v>
      </c>
      <c r="G13" s="54">
        <f>IFERROR(INDEX(Matches!$P:$P,MATCH(A13,Matches!$B:$B,0)),"-")</f>
        <v>1</v>
      </c>
      <c r="H13" s="54">
        <f>IFERROR(INDEX(Matches!$O:$O,MATCH(A13,Matches!$B:$B,0)),"-")</f>
        <v>2</v>
      </c>
      <c r="I13" s="54">
        <f t="shared" si="1"/>
        <v>8</v>
      </c>
      <c r="J13" s="54" t="str">
        <f>IFERROR(INDEX(OGCHome!$O:$O,MATCH(A13,OGCHome!$A:$A,0)),"-")</f>
        <v>-</v>
      </c>
      <c r="K13" s="55">
        <f t="shared" si="2"/>
        <v>2</v>
      </c>
      <c r="L13" s="55" t="str">
        <f>IFERROR(INDEX(#REF!,MATCH(A13,#REF!,0)),"-")</f>
        <v>-</v>
      </c>
      <c r="M13" s="55" t="e">
        <f t="shared" si="3"/>
        <v>#VALUE!</v>
      </c>
      <c r="N13" s="55" t="e">
        <f>AVERAGE(IFERROR(INDEX(#REF!,MATCH(A13,#REF!,0)),"-"),M13)</f>
        <v>#VALUE!</v>
      </c>
    </row>
    <row r="14" spans="1:14" s="19" customFormat="1" ht="16.5" thickTop="1" thickBot="1" x14ac:dyDescent="0.3">
      <c r="A14" s="16" t="s">
        <v>1146</v>
      </c>
      <c r="B14" s="53">
        <f t="shared" si="0"/>
        <v>3</v>
      </c>
      <c r="C14" s="53">
        <f>IFERROR(INDEX(OGSHome!$D:$D,MATCH(A14,OGSHome!$A:$A,0)),"-")</f>
        <v>1</v>
      </c>
      <c r="D14" s="53">
        <f>IFERROR(INDEX(OGSHome!$E:$E,MATCH(A14,OGSHome!$A:$A,0)),"-")</f>
        <v>1</v>
      </c>
      <c r="E14" s="53">
        <f>IFERROR(INDEX(OGSHome!$F:$F,MATCH(A14,OGSHome!$A:$A,0)),"-")</f>
        <v>3</v>
      </c>
      <c r="F14" s="54">
        <f>IFERROR(INDEX(Matches!$N:$N,MATCH(A14,Matches!$B:$B,0)),"-")</f>
        <v>1</v>
      </c>
      <c r="G14" s="54">
        <f>IFERROR(INDEX(Matches!$P:$P,MATCH(A14,Matches!$B:$B,0)),"-")</f>
        <v>2</v>
      </c>
      <c r="H14" s="54">
        <f>IFERROR(INDEX(Matches!$O:$O,MATCH(A14,Matches!$B:$B,0)),"-")</f>
        <v>0</v>
      </c>
      <c r="I14" s="54">
        <f t="shared" si="1"/>
        <v>5</v>
      </c>
      <c r="J14" s="54">
        <f>IFERROR(INDEX(OGCHome!$O:$O,MATCH(A14,OGCHome!$A:$A,0)),"-")</f>
        <v>7</v>
      </c>
      <c r="K14" s="55">
        <f t="shared" si="2"/>
        <v>1.6666666666666667</v>
      </c>
      <c r="L14" s="55" t="str">
        <f>IFERROR(INDEX(#REF!,MATCH(A14,#REF!,0)),"-")</f>
        <v>-</v>
      </c>
      <c r="M14" s="55">
        <f t="shared" si="3"/>
        <v>-1</v>
      </c>
      <c r="N14" s="55" t="e">
        <f>AVERAGE(IFERROR(INDEX(#REF!,MATCH(A14,#REF!,0)),"-"),M14)</f>
        <v>#VALUE!</v>
      </c>
    </row>
    <row r="15" spans="1:14" s="19" customFormat="1" ht="16.5" thickTop="1" thickBot="1" x14ac:dyDescent="0.3">
      <c r="A15" s="15" t="s">
        <v>591</v>
      </c>
      <c r="B15" s="53">
        <f t="shared" si="0"/>
        <v>3</v>
      </c>
      <c r="C15" s="53">
        <f>IFERROR(INDEX(OGSHome!$D:$D,MATCH(A15,OGSHome!$A:$A,0)),"-")</f>
        <v>2</v>
      </c>
      <c r="D15" s="53">
        <f>IFERROR(INDEX(OGSHome!$E:$E,MATCH(A15,OGSHome!$A:$A,0)),"-")</f>
        <v>1</v>
      </c>
      <c r="E15" s="53">
        <f>IFERROR(INDEX(OGSHome!$F:$F,MATCH(A15,OGSHome!$A:$A,0)),"-")</f>
        <v>2</v>
      </c>
      <c r="F15" s="54">
        <f>IFERROR(INDEX(Matches!$N:$N,MATCH(A15,Matches!$B:$B,0)),"-")</f>
        <v>0</v>
      </c>
      <c r="G15" s="54">
        <f>IFERROR(INDEX(Matches!$P:$P,MATCH(A15,Matches!$B:$B,0)),"-")</f>
        <v>2</v>
      </c>
      <c r="H15" s="54">
        <f>IFERROR(INDEX(Matches!$O:$O,MATCH(A15,Matches!$B:$B,0)),"-")</f>
        <v>1</v>
      </c>
      <c r="I15" s="54">
        <f t="shared" si="1"/>
        <v>5</v>
      </c>
      <c r="J15" s="54">
        <f>IFERROR(INDEX(OGCHome!$O:$O,MATCH(A15,OGCHome!$A:$A,0)),"-")</f>
        <v>3</v>
      </c>
      <c r="K15" s="55">
        <f t="shared" si="2"/>
        <v>1.6666666666666667</v>
      </c>
      <c r="L15" s="55" t="str">
        <f>IFERROR(INDEX(#REF!,MATCH(A15,#REF!,0)),"-")</f>
        <v>-</v>
      </c>
      <c r="M15" s="55">
        <f t="shared" si="3"/>
        <v>0</v>
      </c>
      <c r="N15" s="55" t="e">
        <f>AVERAGE(IFERROR(INDEX(#REF!,MATCH(A15,#REF!,0)),"-"),M15)</f>
        <v>#VALUE!</v>
      </c>
    </row>
    <row r="16" spans="1:14" s="19" customFormat="1" ht="16.5" thickTop="1" thickBot="1" x14ac:dyDescent="0.3">
      <c r="A16" s="16" t="s">
        <v>315</v>
      </c>
      <c r="B16" s="53">
        <f t="shared" si="0"/>
        <v>3</v>
      </c>
      <c r="C16" s="53">
        <f>IFERROR(INDEX(OGSHome!$D:$D,MATCH(A16,OGSHome!$A:$A,0)),"-")</f>
        <v>2</v>
      </c>
      <c r="D16" s="53">
        <f>IFERROR(INDEX(OGSHome!$E:$E,MATCH(A16,OGSHome!$A:$A,0)),"-")</f>
        <v>2</v>
      </c>
      <c r="E16" s="53">
        <f>IFERROR(INDEX(OGSHome!$F:$F,MATCH(A16,OGSHome!$A:$A,0)),"-")</f>
        <v>1</v>
      </c>
      <c r="F16" s="54">
        <f>IFERROR(INDEX(Matches!$N:$N,MATCH(A16,Matches!$B:$B,0)),"-")</f>
        <v>2</v>
      </c>
      <c r="G16" s="54">
        <f>IFERROR(INDEX(Matches!$P:$P,MATCH(A16,Matches!$B:$B,0)),"-")</f>
        <v>0</v>
      </c>
      <c r="H16" s="54">
        <f>IFERROR(INDEX(Matches!$O:$O,MATCH(A16,Matches!$B:$B,0)),"-")</f>
        <v>1</v>
      </c>
      <c r="I16" s="54">
        <f t="shared" si="1"/>
        <v>5</v>
      </c>
      <c r="J16" s="54">
        <f>IFERROR(INDEX(OGCHome!$O:$O,MATCH(A16,OGCHome!$A:$A,0)),"-")</f>
        <v>6</v>
      </c>
      <c r="K16" s="55">
        <f t="shared" si="2"/>
        <v>1.6666666666666667</v>
      </c>
      <c r="L16" s="55" t="str">
        <f>IFERROR(INDEX(#REF!,MATCH(A16,#REF!,0)),"-")</f>
        <v>-</v>
      </c>
      <c r="M16" s="55">
        <f t="shared" si="3"/>
        <v>0.33333333333333337</v>
      </c>
      <c r="N16" s="55" t="e">
        <f>AVERAGE(IFERROR(INDEX(#REF!,MATCH(A16,#REF!,0)),"-"),M16)</f>
        <v>#VALUE!</v>
      </c>
    </row>
    <row r="17" spans="1:14" s="19" customFormat="1" ht="16.5" thickTop="1" thickBot="1" x14ac:dyDescent="0.3">
      <c r="A17" s="16" t="s">
        <v>1059</v>
      </c>
      <c r="B17" s="53">
        <f t="shared" si="0"/>
        <v>4</v>
      </c>
      <c r="C17" s="53">
        <f>IFERROR(INDEX(OGSHome!$D:$D,MATCH(A17,OGSHome!$A:$A,0)),"-")</f>
        <v>3</v>
      </c>
      <c r="D17" s="53">
        <f>IFERROR(INDEX(OGSHome!$E:$E,MATCH(A17,OGSHome!$A:$A,0)),"-")</f>
        <v>0</v>
      </c>
      <c r="E17" s="53">
        <f>IFERROR(INDEX(OGSHome!$F:$F,MATCH(A17,OGSHome!$A:$A,0)),"-")</f>
        <v>4</v>
      </c>
      <c r="F17" s="54">
        <f>IFERROR(INDEX(Matches!$N:$N,MATCH(A17,Matches!$B:$B,0)),"-")</f>
        <v>0</v>
      </c>
      <c r="G17" s="54">
        <f>IFERROR(INDEX(Matches!$P:$P,MATCH(A17,Matches!$B:$B,0)),"-")</f>
        <v>1</v>
      </c>
      <c r="H17" s="54">
        <f>IFERROR(INDEX(Matches!$O:$O,MATCH(A17,Matches!$B:$B,0)),"-")</f>
        <v>3</v>
      </c>
      <c r="I17" s="54">
        <f t="shared" si="1"/>
        <v>7</v>
      </c>
      <c r="J17" s="54" t="str">
        <f>IFERROR(INDEX(OGCHome!$O:$O,MATCH(A17,OGCHome!$A:$A,0)),"-")</f>
        <v>-</v>
      </c>
      <c r="K17" s="55">
        <f t="shared" si="2"/>
        <v>1.75</v>
      </c>
      <c r="L17" s="55" t="str">
        <f>IFERROR(INDEX(#REF!,MATCH(A17,#REF!,0)),"-")</f>
        <v>-</v>
      </c>
      <c r="M17" s="55" t="e">
        <f t="shared" si="3"/>
        <v>#VALUE!</v>
      </c>
      <c r="N17" s="55" t="e">
        <f>AVERAGE(IFERROR(INDEX(#REF!,MATCH(A17,#REF!,0)),"-"),M17)</f>
        <v>#VALUE!</v>
      </c>
    </row>
    <row r="18" spans="1:14" s="19" customFormat="1" ht="16.5" thickTop="1" thickBot="1" x14ac:dyDescent="0.3">
      <c r="A18" s="15" t="s">
        <v>672</v>
      </c>
      <c r="B18" s="53">
        <f t="shared" si="0"/>
        <v>4</v>
      </c>
      <c r="C18" s="53">
        <f>IFERROR(INDEX(OGSHome!$D:$D,MATCH(A18,OGSHome!$A:$A,0)),"-")</f>
        <v>2</v>
      </c>
      <c r="D18" s="53">
        <f>IFERROR(INDEX(OGSHome!$E:$E,MATCH(A18,OGSHome!$A:$A,0)),"-")</f>
        <v>3</v>
      </c>
      <c r="E18" s="53">
        <f>IFERROR(INDEX(OGSHome!$F:$F,MATCH(A18,OGSHome!$A:$A,0)),"-")</f>
        <v>2</v>
      </c>
      <c r="F18" s="54">
        <f>IFERROR(INDEX(Matches!$N:$N,MATCH(A18,Matches!$B:$B,0)),"-")</f>
        <v>2</v>
      </c>
      <c r="G18" s="54">
        <f>IFERROR(INDEX(Matches!$P:$P,MATCH(A18,Matches!$B:$B,0)),"-")</f>
        <v>1</v>
      </c>
      <c r="H18" s="54">
        <f>IFERROR(INDEX(Matches!$O:$O,MATCH(A18,Matches!$B:$B,0)),"-")</f>
        <v>1</v>
      </c>
      <c r="I18" s="54">
        <f t="shared" si="1"/>
        <v>7</v>
      </c>
      <c r="J18" s="54" t="str">
        <f>IFERROR(INDEX(OGCHome!$O:$O,MATCH(A18,OGCHome!$A:$A,0)),"-")</f>
        <v>-</v>
      </c>
      <c r="K18" s="55">
        <f t="shared" si="2"/>
        <v>1.75</v>
      </c>
      <c r="L18" s="55" t="str">
        <f>IFERROR(INDEX(#REF!,MATCH(A18,#REF!,0)),"-")</f>
        <v>-</v>
      </c>
      <c r="M18" s="55" t="e">
        <f t="shared" si="3"/>
        <v>#VALUE!</v>
      </c>
      <c r="N18" s="55" t="e">
        <f>AVERAGE(IFERROR(INDEX(#REF!,MATCH(A18,#REF!,0)),"-"),M18)</f>
        <v>#VALUE!</v>
      </c>
    </row>
    <row r="19" spans="1:14" s="19" customFormat="1" ht="16.5" thickTop="1" thickBot="1" x14ac:dyDescent="0.3">
      <c r="A19" s="15" t="s">
        <v>655</v>
      </c>
      <c r="B19" s="53">
        <f t="shared" si="0"/>
        <v>4</v>
      </c>
      <c r="C19" s="53">
        <f>IFERROR(INDEX(OGSHome!$D:$D,MATCH(A19,OGSHome!$A:$A,0)),"-")</f>
        <v>3</v>
      </c>
      <c r="D19" s="53">
        <f>IFERROR(INDEX(OGSHome!$E:$E,MATCH(A19,OGSHome!$A:$A,0)),"-")</f>
        <v>2</v>
      </c>
      <c r="E19" s="53">
        <f>IFERROR(INDEX(OGSHome!$F:$F,MATCH(A19,OGSHome!$A:$A,0)),"-")</f>
        <v>1</v>
      </c>
      <c r="F19" s="54">
        <f>IFERROR(INDEX(Matches!$N:$N,MATCH(A19,Matches!$B:$B,0)),"-")</f>
        <v>1</v>
      </c>
      <c r="G19" s="54">
        <f>IFERROR(INDEX(Matches!$P:$P,MATCH(A19,Matches!$B:$B,0)),"-")</f>
        <v>1</v>
      </c>
      <c r="H19" s="54">
        <f>IFERROR(INDEX(Matches!$O:$O,MATCH(A19,Matches!$B:$B,0)),"-")</f>
        <v>2</v>
      </c>
      <c r="I19" s="54">
        <f t="shared" si="1"/>
        <v>6</v>
      </c>
      <c r="J19" s="54" t="str">
        <f>IFERROR(INDEX(OGCHome!$O:$O,MATCH(A19,OGCHome!$A:$A,0)),"-")</f>
        <v>-</v>
      </c>
      <c r="K19" s="55">
        <f t="shared" si="2"/>
        <v>1.5</v>
      </c>
      <c r="L19" s="55" t="str">
        <f>IFERROR(INDEX(#REF!,MATCH(A19,#REF!,0)),"-")</f>
        <v>-</v>
      </c>
      <c r="M19" s="55" t="e">
        <f t="shared" si="3"/>
        <v>#VALUE!</v>
      </c>
      <c r="N19" s="55" t="e">
        <f>AVERAGE(IFERROR(INDEX(#REF!,MATCH(A19,#REF!,0)),"-"),M19)</f>
        <v>#VALUE!</v>
      </c>
    </row>
    <row r="20" spans="1:14" s="19" customFormat="1" ht="16.5" thickTop="1" thickBot="1" x14ac:dyDescent="0.3">
      <c r="A20" s="15" t="s">
        <v>567</v>
      </c>
      <c r="B20" s="53">
        <f t="shared" si="0"/>
        <v>3</v>
      </c>
      <c r="C20" s="53">
        <f>IFERROR(INDEX(OGSHome!$D:$D,MATCH(A20,OGSHome!$A:$A,0)),"-")</f>
        <v>1</v>
      </c>
      <c r="D20" s="53">
        <f>IFERROR(INDEX(OGSHome!$E:$E,MATCH(A20,OGSHome!$A:$A,0)),"-")</f>
        <v>2</v>
      </c>
      <c r="E20" s="53">
        <f>IFERROR(INDEX(OGSHome!$F:$F,MATCH(A20,OGSHome!$A:$A,0)),"-")</f>
        <v>1</v>
      </c>
      <c r="F20" s="54">
        <f>IFERROR(INDEX(Matches!$N:$N,MATCH(A20,Matches!$B:$B,0)),"-")</f>
        <v>2</v>
      </c>
      <c r="G20" s="54">
        <f>IFERROR(INDEX(Matches!$P:$P,MATCH(A20,Matches!$B:$B,0)),"-")</f>
        <v>1</v>
      </c>
      <c r="H20" s="54">
        <f>IFERROR(INDEX(Matches!$O:$O,MATCH(A20,Matches!$B:$B,0)),"-")</f>
        <v>0</v>
      </c>
      <c r="I20" s="54">
        <f t="shared" si="1"/>
        <v>4</v>
      </c>
      <c r="J20" s="54">
        <f>IFERROR(INDEX(OGCHome!$O:$O,MATCH(A20,OGCHome!$A:$A,0)),"-")</f>
        <v>6</v>
      </c>
      <c r="K20" s="55">
        <f t="shared" si="2"/>
        <v>1.3333333333333333</v>
      </c>
      <c r="L20" s="55" t="str">
        <f>IFERROR(INDEX(#REF!,MATCH(A20,#REF!,0)),"-")</f>
        <v>-</v>
      </c>
      <c r="M20" s="55">
        <f t="shared" si="3"/>
        <v>-0.33333333333333343</v>
      </c>
      <c r="N20" s="55" t="e">
        <f>AVERAGE(IFERROR(INDEX(#REF!,MATCH(A20,#REF!,0)),"-"),M20)</f>
        <v>#VALUE!</v>
      </c>
    </row>
    <row r="21" spans="1:14" s="19" customFormat="1" ht="16.5" thickTop="1" thickBot="1" x14ac:dyDescent="0.3">
      <c r="A21" s="16" t="s">
        <v>505</v>
      </c>
      <c r="B21" s="53">
        <f t="shared" si="0"/>
        <v>3</v>
      </c>
      <c r="C21" s="53">
        <f>IFERROR(INDEX(OGSHome!$D:$D,MATCH(A21,OGSHome!$A:$A,0)),"-")</f>
        <v>1</v>
      </c>
      <c r="D21" s="53">
        <f>IFERROR(INDEX(OGSHome!$E:$E,MATCH(A21,OGSHome!$A:$A,0)),"-")</f>
        <v>3</v>
      </c>
      <c r="E21" s="53">
        <f>IFERROR(INDEX(OGSHome!$F:$F,MATCH(A21,OGSHome!$A:$A,0)),"-")</f>
        <v>0</v>
      </c>
      <c r="F21" s="54">
        <f>IFERROR(INDEX(Matches!$N:$N,MATCH(A21,Matches!$B:$B,0)),"-")</f>
        <v>3</v>
      </c>
      <c r="G21" s="54">
        <f>IFERROR(INDEX(Matches!$P:$P,MATCH(A21,Matches!$B:$B,0)),"-")</f>
        <v>0</v>
      </c>
      <c r="H21" s="54">
        <f>IFERROR(INDEX(Matches!$O:$O,MATCH(A21,Matches!$B:$B,0)),"-")</f>
        <v>0</v>
      </c>
      <c r="I21" s="54">
        <f t="shared" si="1"/>
        <v>4</v>
      </c>
      <c r="J21" s="54">
        <f>IFERROR(INDEX(OGCHome!$O:$O,MATCH(A21,OGCHome!$A:$A,0)),"-")</f>
        <v>6</v>
      </c>
      <c r="K21" s="55">
        <f t="shared" si="2"/>
        <v>1.3333333333333333</v>
      </c>
      <c r="L21" s="55" t="str">
        <f>IFERROR(INDEX(#REF!,MATCH(A21,#REF!,0)),"-")</f>
        <v>-</v>
      </c>
      <c r="M21" s="55">
        <f t="shared" si="3"/>
        <v>0.33333333333333326</v>
      </c>
      <c r="N21" s="55" t="e">
        <f>AVERAGE(IFERROR(INDEX(#REF!,MATCH(A21,#REF!,0)),"-"),M21)</f>
        <v>#VALUE!</v>
      </c>
    </row>
    <row r="22" spans="1:14" s="19" customFormat="1" ht="16.5" thickTop="1" thickBot="1" x14ac:dyDescent="0.3">
      <c r="A22" s="15" t="s">
        <v>260</v>
      </c>
      <c r="B22" s="53">
        <f t="shared" si="0"/>
        <v>2</v>
      </c>
      <c r="C22" s="53">
        <f>IFERROR(INDEX(OGSHome!$D:$D,MATCH(A22,OGSHome!$A:$A,0)),"-")</f>
        <v>1</v>
      </c>
      <c r="D22" s="53">
        <f>IFERROR(INDEX(OGSHome!$E:$E,MATCH(A22,OGSHome!$A:$A,0)),"-")</f>
        <v>2</v>
      </c>
      <c r="E22" s="53">
        <f>IFERROR(INDEX(OGSHome!$F:$F,MATCH(A22,OGSHome!$A:$A,0)),"-")</f>
        <v>1</v>
      </c>
      <c r="F22" s="54">
        <f>IFERROR(INDEX(Matches!$N:$N,MATCH(A22,Matches!$B:$B,0)),"-")</f>
        <v>1</v>
      </c>
      <c r="G22" s="54">
        <f>IFERROR(INDEX(Matches!$P:$P,MATCH(A22,Matches!$B:$B,0)),"-")</f>
        <v>1</v>
      </c>
      <c r="H22" s="54">
        <f>IFERROR(INDEX(Matches!$O:$O,MATCH(A22,Matches!$B:$B,0)),"-")</f>
        <v>0</v>
      </c>
      <c r="I22" s="54">
        <f t="shared" si="1"/>
        <v>4</v>
      </c>
      <c r="J22" s="54">
        <f>IFERROR(INDEX(OGCHome!$O:$O,MATCH(A22,OGCHome!$A:$A,0)),"-")</f>
        <v>6</v>
      </c>
      <c r="K22" s="55">
        <f t="shared" si="2"/>
        <v>2</v>
      </c>
      <c r="L22" s="55" t="str">
        <f>IFERROR(INDEX(#REF!,MATCH(A22,#REF!,0)),"-")</f>
        <v>-</v>
      </c>
      <c r="M22" s="55">
        <f t="shared" si="3"/>
        <v>-1</v>
      </c>
      <c r="N22" s="55" t="e">
        <f>AVERAGE(IFERROR(INDEX(#REF!,MATCH(A22,#REF!,0)),"-"),M22)</f>
        <v>#VALUE!</v>
      </c>
    </row>
    <row r="23" spans="1:14" s="19" customFormat="1" ht="16.5" thickTop="1" thickBot="1" x14ac:dyDescent="0.3">
      <c r="A23" s="15" t="s">
        <v>346</v>
      </c>
      <c r="B23" s="53">
        <f t="shared" si="0"/>
        <v>4</v>
      </c>
      <c r="C23" s="53">
        <f>IFERROR(INDEX(OGSHome!$D:$D,MATCH(A23,OGSHome!$A:$A,0)),"-")</f>
        <v>1</v>
      </c>
      <c r="D23" s="53">
        <f>IFERROR(INDEX(OGSHome!$E:$E,MATCH(A23,OGSHome!$A:$A,0)),"-")</f>
        <v>0</v>
      </c>
      <c r="E23" s="53">
        <f>IFERROR(INDEX(OGSHome!$F:$F,MATCH(A23,OGSHome!$A:$A,0)),"-")</f>
        <v>4</v>
      </c>
      <c r="F23" s="54">
        <f>IFERROR(INDEX(Matches!$N:$N,MATCH(A23,Matches!$B:$B,0)),"-")</f>
        <v>1</v>
      </c>
      <c r="G23" s="54">
        <f>IFERROR(INDEX(Matches!$P:$P,MATCH(A23,Matches!$B:$B,0)),"-")</f>
        <v>1</v>
      </c>
      <c r="H23" s="54">
        <f>IFERROR(INDEX(Matches!$O:$O,MATCH(A23,Matches!$B:$B,0)),"-")</f>
        <v>2</v>
      </c>
      <c r="I23" s="54">
        <f t="shared" si="1"/>
        <v>5</v>
      </c>
      <c r="J23" s="54">
        <f>IFERROR(INDEX(OGCHome!$O:$O,MATCH(A23,OGCHome!$A:$A,0)),"-")</f>
        <v>6</v>
      </c>
      <c r="K23" s="55">
        <f t="shared" si="2"/>
        <v>1.25</v>
      </c>
      <c r="L23" s="55" t="str">
        <f>IFERROR(INDEX(#REF!,MATCH(A23,#REF!,0)),"-")</f>
        <v>-</v>
      </c>
      <c r="M23" s="55">
        <f t="shared" si="3"/>
        <v>-0.25</v>
      </c>
      <c r="N23" s="55" t="e">
        <f>AVERAGE(IFERROR(INDEX(#REF!,MATCH(A23,#REF!,0)),"-"),M23)</f>
        <v>#VALUE!</v>
      </c>
    </row>
    <row r="24" spans="1:14" s="19" customFormat="1" ht="16.5" thickTop="1" thickBot="1" x14ac:dyDescent="0.3">
      <c r="A24" s="16" t="s">
        <v>701</v>
      </c>
      <c r="B24" s="53">
        <f t="shared" si="0"/>
        <v>4</v>
      </c>
      <c r="C24" s="53">
        <f>IFERROR(INDEX(OGSHome!$D:$D,MATCH(A24,OGSHome!$A:$A,0)),"-")</f>
        <v>2</v>
      </c>
      <c r="D24" s="53">
        <f>IFERROR(INDEX(OGSHome!$E:$E,MATCH(A24,OGSHome!$A:$A,0)),"-")</f>
        <v>0</v>
      </c>
      <c r="E24" s="53">
        <f>IFERROR(INDEX(OGSHome!$F:$F,MATCH(A24,OGSHome!$A:$A,0)),"-")</f>
        <v>1</v>
      </c>
      <c r="F24" s="54">
        <f>IFERROR(INDEX(Matches!$N:$N,MATCH(A24,Matches!$B:$B,0)),"-")</f>
        <v>3</v>
      </c>
      <c r="G24" s="54">
        <f>IFERROR(INDEX(Matches!$P:$P,MATCH(A24,Matches!$B:$B,0)),"-")</f>
        <v>1</v>
      </c>
      <c r="H24" s="54">
        <f>IFERROR(INDEX(Matches!$O:$O,MATCH(A24,Matches!$B:$B,0)),"-")</f>
        <v>0</v>
      </c>
      <c r="I24" s="54">
        <f t="shared" si="1"/>
        <v>3</v>
      </c>
      <c r="J24" s="54">
        <f>IFERROR(INDEX(OGCHome!$O:$O,MATCH(A24,OGCHome!$A:$A,0)),"-")</f>
        <v>9</v>
      </c>
      <c r="K24" s="55">
        <f t="shared" si="2"/>
        <v>0.75</v>
      </c>
      <c r="L24" s="55" t="str">
        <f>IFERROR(INDEX(#REF!,MATCH(A24,#REF!,0)),"-")</f>
        <v>-</v>
      </c>
      <c r="M24" s="55">
        <f t="shared" si="3"/>
        <v>-1</v>
      </c>
      <c r="N24" s="55" t="e">
        <f>AVERAGE(IFERROR(INDEX(#REF!,MATCH(A24,#REF!,0)),"-"),M24)</f>
        <v>#VALUE!</v>
      </c>
    </row>
    <row r="25" spans="1:14" s="19" customFormat="1" ht="16.5" thickTop="1" thickBot="1" x14ac:dyDescent="0.3">
      <c r="A25" s="16" t="s">
        <v>496</v>
      </c>
      <c r="B25" s="53">
        <f t="shared" si="0"/>
        <v>3</v>
      </c>
      <c r="C25" s="53">
        <f>IFERROR(INDEX(OGSHome!$D:$D,MATCH(A25,OGSHome!$A:$A,0)),"-")</f>
        <v>1</v>
      </c>
      <c r="D25" s="53">
        <f>IFERROR(INDEX(OGSHome!$E:$E,MATCH(A25,OGSHome!$A:$A,0)),"-")</f>
        <v>1</v>
      </c>
      <c r="E25" s="53">
        <f>IFERROR(INDEX(OGSHome!$F:$F,MATCH(A25,OGSHome!$A:$A,0)),"-")</f>
        <v>1</v>
      </c>
      <c r="F25" s="54">
        <f>IFERROR(INDEX(Matches!$N:$N,MATCH(A25,Matches!$B:$B,0)),"-")</f>
        <v>1</v>
      </c>
      <c r="G25" s="54">
        <f>IFERROR(INDEX(Matches!$P:$P,MATCH(A25,Matches!$B:$B,0)),"-")</f>
        <v>1</v>
      </c>
      <c r="H25" s="54">
        <f>IFERROR(INDEX(Matches!$O:$O,MATCH(A25,Matches!$B:$B,0)),"-")</f>
        <v>1</v>
      </c>
      <c r="I25" s="54">
        <f t="shared" si="1"/>
        <v>3</v>
      </c>
      <c r="J25" s="54">
        <f>IFERROR(INDEX(OGCHome!$O:$O,MATCH(A25,OGCHome!$A:$A,0)),"-")</f>
        <v>5</v>
      </c>
      <c r="K25" s="55">
        <f t="shared" si="2"/>
        <v>1</v>
      </c>
      <c r="L25" s="55" t="str">
        <f>IFERROR(INDEX(#REF!,MATCH(A25,#REF!,0)),"-")</f>
        <v>-</v>
      </c>
      <c r="M25" s="55">
        <f t="shared" si="3"/>
        <v>-0.66666666666666674</v>
      </c>
      <c r="N25" s="55" t="e">
        <f>AVERAGE(IFERROR(INDEX(#REF!,MATCH(A25,#REF!,0)),"-"),M25)</f>
        <v>#VALUE!</v>
      </c>
    </row>
    <row r="26" spans="1:14" s="19" customFormat="1" ht="16.5" thickTop="1" thickBot="1" x14ac:dyDescent="0.3">
      <c r="A26" s="16" t="s">
        <v>856</v>
      </c>
      <c r="B26" s="53">
        <f t="shared" si="0"/>
        <v>5</v>
      </c>
      <c r="C26" s="53">
        <f>IFERROR(INDEX(OGSHome!$D:$D,MATCH(A26,OGSHome!$A:$A,0)),"-")</f>
        <v>2</v>
      </c>
      <c r="D26" s="53">
        <f>IFERROR(INDEX(OGSHome!$E:$E,MATCH(A26,OGSHome!$A:$A,0)),"-")</f>
        <v>2</v>
      </c>
      <c r="E26" s="53">
        <f>IFERROR(INDEX(OGSHome!$F:$F,MATCH(A26,OGSHome!$A:$A,0)),"-")</f>
        <v>1</v>
      </c>
      <c r="F26" s="54">
        <f>IFERROR(INDEX(Matches!$N:$N,MATCH(A26,Matches!$B:$B,0)),"-")</f>
        <v>2</v>
      </c>
      <c r="G26" s="54">
        <f>IFERROR(INDEX(Matches!$P:$P,MATCH(A26,Matches!$B:$B,0)),"-")</f>
        <v>1</v>
      </c>
      <c r="H26" s="54">
        <f>IFERROR(INDEX(Matches!$O:$O,MATCH(A26,Matches!$B:$B,0)),"-")</f>
        <v>2</v>
      </c>
      <c r="I26" s="54">
        <f t="shared" si="1"/>
        <v>5</v>
      </c>
      <c r="J26" s="54" t="str">
        <f>IFERROR(INDEX(OGCHome!$O:$O,MATCH(A26,OGCHome!$A:$A,0)),"-")</f>
        <v>-</v>
      </c>
      <c r="K26" s="55">
        <f t="shared" si="2"/>
        <v>1</v>
      </c>
      <c r="L26" s="55" t="str">
        <f>IFERROR(INDEX(#REF!,MATCH(A26,#REF!,0)),"-")</f>
        <v>-</v>
      </c>
      <c r="M26" s="55" t="e">
        <f t="shared" si="3"/>
        <v>#VALUE!</v>
      </c>
      <c r="N26" s="55" t="e">
        <f>AVERAGE(IFERROR(INDEX(#REF!,MATCH(A26,#REF!,0)),"-"),M26)</f>
        <v>#VALUE!</v>
      </c>
    </row>
    <row r="27" spans="1:14" s="19" customFormat="1" ht="16.5" thickTop="1" thickBot="1" x14ac:dyDescent="0.3">
      <c r="A27" s="16" t="s">
        <v>1225</v>
      </c>
      <c r="B27" s="53">
        <f t="shared" si="0"/>
        <v>2</v>
      </c>
      <c r="C27" s="53">
        <f>IFERROR(INDEX(OGSHome!$D:$D,MATCH(A27,OGSHome!$A:$A,0)),"-")</f>
        <v>2</v>
      </c>
      <c r="D27" s="53">
        <f>IFERROR(INDEX(OGSHome!$E:$E,MATCH(A27,OGSHome!$A:$A,0)),"-")</f>
        <v>0</v>
      </c>
      <c r="E27" s="53">
        <f>IFERROR(INDEX(OGSHome!$F:$F,MATCH(A27,OGSHome!$A:$A,0)),"-")</f>
        <v>0</v>
      </c>
      <c r="F27" s="54">
        <f>IFERROR(INDEX(Matches!$N:$N,MATCH(A27,Matches!$B:$B,0)),"-")</f>
        <v>2</v>
      </c>
      <c r="G27" s="54">
        <f>IFERROR(INDEX(Matches!$P:$P,MATCH(A27,Matches!$B:$B,0)),"-")</f>
        <v>0</v>
      </c>
      <c r="H27" s="54">
        <f>IFERROR(INDEX(Matches!$O:$O,MATCH(A27,Matches!$B:$B,0)),"-")</f>
        <v>0</v>
      </c>
      <c r="I27" s="54">
        <f t="shared" si="1"/>
        <v>2</v>
      </c>
      <c r="J27" s="54">
        <f>IFERROR(INDEX(OGCHome!$O:$O,MATCH(A27,OGCHome!$A:$A,0)),"-")</f>
        <v>0</v>
      </c>
      <c r="K27" s="55">
        <f t="shared" si="2"/>
        <v>1</v>
      </c>
      <c r="L27" s="55" t="str">
        <f>IFERROR(INDEX(#REF!,MATCH(A27,#REF!,0)),"-")</f>
        <v>-</v>
      </c>
      <c r="M27" s="55">
        <f t="shared" si="3"/>
        <v>2</v>
      </c>
      <c r="N27" s="55" t="e">
        <f>AVERAGE(IFERROR(INDEX(#REF!,MATCH(A27,#REF!,0)),"-"),M27)</f>
        <v>#VALUE!</v>
      </c>
    </row>
    <row r="28" spans="1:14" s="19" customFormat="1" ht="16.5" thickTop="1" thickBot="1" x14ac:dyDescent="0.3">
      <c r="A28" s="15" t="s">
        <v>149</v>
      </c>
      <c r="B28" s="53">
        <f t="shared" si="0"/>
        <v>2</v>
      </c>
      <c r="C28" s="53">
        <f>IFERROR(INDEX(OGSHome!$D:$D,MATCH(A28,OGSHome!$A:$A,0)),"-")</f>
        <v>1</v>
      </c>
      <c r="D28" s="53">
        <f>IFERROR(INDEX(OGSHome!$E:$E,MATCH(A28,OGSHome!$A:$A,0)),"-")</f>
        <v>0</v>
      </c>
      <c r="E28" s="53">
        <f>IFERROR(INDEX(OGSHome!$F:$F,MATCH(A28,OGSHome!$A:$A,0)),"-")</f>
        <v>1</v>
      </c>
      <c r="F28" s="54">
        <f>IFERROR(INDEX(Matches!$N:$N,MATCH(A28,Matches!$B:$B,0)),"-")</f>
        <v>1</v>
      </c>
      <c r="G28" s="54">
        <f>IFERROR(INDEX(Matches!$P:$P,MATCH(A28,Matches!$B:$B,0)),"-")</f>
        <v>1</v>
      </c>
      <c r="H28" s="54">
        <f>IFERROR(INDEX(Matches!$O:$O,MATCH(A28,Matches!$B:$B,0)),"-")</f>
        <v>0</v>
      </c>
      <c r="I28" s="54">
        <f t="shared" si="1"/>
        <v>2</v>
      </c>
      <c r="J28" s="54">
        <f>IFERROR(INDEX(OGCHome!$O:$O,MATCH(A28,OGCHome!$A:$A,0)),"-")</f>
        <v>0</v>
      </c>
      <c r="K28" s="55">
        <f t="shared" si="2"/>
        <v>1</v>
      </c>
      <c r="L28" s="55" t="str">
        <f>IFERROR(INDEX(#REF!,MATCH(A28,#REF!,0)),"-")</f>
        <v>-</v>
      </c>
      <c r="M28" s="55">
        <f t="shared" si="3"/>
        <v>1</v>
      </c>
      <c r="N28" s="55" t="e">
        <f>AVERAGE(IFERROR(INDEX(#REF!,MATCH(A28,#REF!,0)),"-"),M28)</f>
        <v>#VALUE!</v>
      </c>
    </row>
    <row r="29" spans="1:14" s="19" customFormat="1" ht="16.5" thickTop="1" thickBot="1" x14ac:dyDescent="0.3">
      <c r="A29" s="15" t="s">
        <v>1197</v>
      </c>
      <c r="B29" s="53">
        <f t="shared" si="0"/>
        <v>5</v>
      </c>
      <c r="C29" s="53">
        <f>IFERROR(INDEX(OGSHome!$D:$D,MATCH(A29,OGSHome!$A:$A,0)),"-")</f>
        <v>3</v>
      </c>
      <c r="D29" s="53">
        <f>IFERROR(INDEX(OGSHome!$E:$E,MATCH(A29,OGSHome!$A:$A,0)),"-")</f>
        <v>0</v>
      </c>
      <c r="E29" s="53">
        <f>IFERROR(INDEX(OGSHome!$F:$F,MATCH(A29,OGSHome!$A:$A,0)),"-")</f>
        <v>1</v>
      </c>
      <c r="F29" s="54">
        <f>IFERROR(INDEX(Matches!$N:$N,MATCH(A29,Matches!$B:$B,0)),"-")</f>
        <v>2</v>
      </c>
      <c r="G29" s="54">
        <f>IFERROR(INDEX(Matches!$P:$P,MATCH(A29,Matches!$B:$B,0)),"-")</f>
        <v>0</v>
      </c>
      <c r="H29" s="54">
        <f>IFERROR(INDEX(Matches!$O:$O,MATCH(A29,Matches!$B:$B,0)),"-")</f>
        <v>3</v>
      </c>
      <c r="I29" s="54">
        <f t="shared" si="1"/>
        <v>4</v>
      </c>
      <c r="J29" s="54">
        <f>IFERROR(INDEX(OGCHome!$O:$O,MATCH(A29,OGCHome!$A:$A,0)),"-")</f>
        <v>1</v>
      </c>
      <c r="K29" s="55">
        <f t="shared" si="2"/>
        <v>0.8</v>
      </c>
      <c r="L29" s="55" t="str">
        <f>IFERROR(INDEX(#REF!,MATCH(A29,#REF!,0)),"-")</f>
        <v>-</v>
      </c>
      <c r="M29" s="55">
        <f t="shared" si="3"/>
        <v>1</v>
      </c>
      <c r="N29" s="55" t="e">
        <f>AVERAGE(IFERROR(INDEX(#REF!,MATCH(A29,#REF!,0)),"-"),M29)</f>
        <v>#VALUE!</v>
      </c>
    </row>
    <row r="30" spans="1:14" s="19" customFormat="1" ht="16.5" thickTop="1" thickBot="1" x14ac:dyDescent="0.3">
      <c r="A30" s="15" t="s">
        <v>1191</v>
      </c>
      <c r="B30" s="53">
        <f t="shared" si="0"/>
        <v>2</v>
      </c>
      <c r="C30" s="53">
        <f>IFERROR(INDEX(OGSHome!$D:$D,MATCH(A30,OGSHome!$A:$A,0)),"-")</f>
        <v>0</v>
      </c>
      <c r="D30" s="53">
        <f>IFERROR(INDEX(OGSHome!$E:$E,MATCH(A30,OGSHome!$A:$A,0)),"-")</f>
        <v>0</v>
      </c>
      <c r="E30" s="53">
        <f>IFERROR(INDEX(OGSHome!$F:$F,MATCH(A30,OGSHome!$A:$A,0)),"-")</f>
        <v>1</v>
      </c>
      <c r="F30" s="54">
        <f>IFERROR(INDEX(Matches!$N:$N,MATCH(A30,Matches!$B:$B,0)),"-")</f>
        <v>1</v>
      </c>
      <c r="G30" s="54">
        <f>IFERROR(INDEX(Matches!$P:$P,MATCH(A30,Matches!$B:$B,0)),"-")</f>
        <v>0</v>
      </c>
      <c r="H30" s="54">
        <f>IFERROR(INDEX(Matches!$O:$O,MATCH(A30,Matches!$B:$B,0)),"-")</f>
        <v>1</v>
      </c>
      <c r="I30" s="54">
        <f t="shared" si="1"/>
        <v>1</v>
      </c>
      <c r="J30" s="54">
        <f>IFERROR(INDEX(OGCHome!$O:$O,MATCH(A30,OGCHome!$A:$A,0)),"-")</f>
        <v>0</v>
      </c>
      <c r="K30" s="55">
        <f t="shared" si="2"/>
        <v>0.5</v>
      </c>
      <c r="L30" s="55" t="str">
        <f>IFERROR(INDEX(#REF!,MATCH(A30,#REF!,0)),"-")</f>
        <v>-</v>
      </c>
      <c r="M30" s="55">
        <f t="shared" si="3"/>
        <v>1</v>
      </c>
      <c r="N30" s="55" t="e">
        <f>AVERAGE(IFERROR(INDEX(#REF!,MATCH(A30,#REF!,0)),"-"),M30)</f>
        <v>#VALUE!</v>
      </c>
    </row>
    <row r="31" spans="1:14" s="19" customFormat="1" ht="16.5" thickTop="1" thickBot="1" x14ac:dyDescent="0.3">
      <c r="A31" s="15" t="s">
        <v>1189</v>
      </c>
      <c r="B31" s="53">
        <f t="shared" si="0"/>
        <v>3</v>
      </c>
      <c r="C31" s="53">
        <f>IFERROR(INDEX(OGSHome!$D:$D,MATCH(A31,OGSHome!$A:$A,0)),"-")</f>
        <v>2</v>
      </c>
      <c r="D31" s="53">
        <f>IFERROR(INDEX(OGSHome!$E:$E,MATCH(A31,OGSHome!$A:$A,0)),"-")</f>
        <v>0</v>
      </c>
      <c r="E31" s="53">
        <f>IFERROR(INDEX(OGSHome!$F:$F,MATCH(A31,OGSHome!$A:$A,0)),"-")</f>
        <v>1</v>
      </c>
      <c r="F31" s="54">
        <f>IFERROR(INDEX(Matches!$N:$N,MATCH(A31,Matches!$B:$B,0)),"-")</f>
        <v>2</v>
      </c>
      <c r="G31" s="54">
        <f>IFERROR(INDEX(Matches!$P:$P,MATCH(A31,Matches!$B:$B,0)),"-")</f>
        <v>1</v>
      </c>
      <c r="H31" s="54">
        <f>IFERROR(INDEX(Matches!$O:$O,MATCH(A31,Matches!$B:$B,0)),"-")</f>
        <v>0</v>
      </c>
      <c r="I31" s="54">
        <f t="shared" si="1"/>
        <v>3</v>
      </c>
      <c r="J31" s="54">
        <f>IFERROR(INDEX(OGCHome!$O:$O,MATCH(A31,OGCHome!$A:$A,0)),"-")</f>
        <v>0</v>
      </c>
      <c r="K31" s="55">
        <f t="shared" si="2"/>
        <v>1</v>
      </c>
      <c r="L31" s="55" t="str">
        <f>IFERROR(INDEX(#REF!,MATCH(A31,#REF!,0)),"-")</f>
        <v>-</v>
      </c>
      <c r="M31" s="55">
        <f t="shared" si="3"/>
        <v>1.3333333333333333</v>
      </c>
      <c r="N31" s="55" t="e">
        <f>AVERAGE(IFERROR(INDEX(#REF!,MATCH(A31,#REF!,0)),"-"),M31)</f>
        <v>#VALUE!</v>
      </c>
    </row>
    <row r="32" spans="1:14" s="19" customFormat="1" ht="16.5" thickTop="1" thickBot="1" x14ac:dyDescent="0.3">
      <c r="A32" s="15" t="s">
        <v>1134</v>
      </c>
      <c r="B32" s="53">
        <f t="shared" si="0"/>
        <v>2</v>
      </c>
      <c r="C32" s="53">
        <f>IFERROR(INDEX(OGSHome!$D:$D,MATCH(A32,OGSHome!$A:$A,0)),"-")</f>
        <v>1</v>
      </c>
      <c r="D32" s="53">
        <f>IFERROR(INDEX(OGSHome!$E:$E,MATCH(A32,OGSHome!$A:$A,0)),"-")</f>
        <v>1</v>
      </c>
      <c r="E32" s="53">
        <f>IFERROR(INDEX(OGSHome!$F:$F,MATCH(A32,OGSHome!$A:$A,0)),"-")</f>
        <v>0</v>
      </c>
      <c r="F32" s="54">
        <f>IFERROR(INDEX(Matches!$N:$N,MATCH(A32,Matches!$B:$B,0)),"-")</f>
        <v>2</v>
      </c>
      <c r="G32" s="54">
        <f>IFERROR(INDEX(Matches!$P:$P,MATCH(A32,Matches!$B:$B,0)),"-")</f>
        <v>0</v>
      </c>
      <c r="H32" s="54">
        <f>IFERROR(INDEX(Matches!$O:$O,MATCH(A32,Matches!$B:$B,0)),"-")</f>
        <v>0</v>
      </c>
      <c r="I32" s="54">
        <f t="shared" si="1"/>
        <v>2</v>
      </c>
      <c r="J32" s="54">
        <f>IFERROR(INDEX(OGCHome!$O:$O,MATCH(A32,OGCHome!$A:$A,0)),"-")</f>
        <v>0</v>
      </c>
      <c r="K32" s="55">
        <f t="shared" si="2"/>
        <v>1</v>
      </c>
      <c r="L32" s="55" t="str">
        <f>IFERROR(INDEX(#REF!,MATCH(A32,#REF!,0)),"-")</f>
        <v>-</v>
      </c>
      <c r="M32" s="55">
        <f t="shared" si="3"/>
        <v>2</v>
      </c>
      <c r="N32" s="55" t="e">
        <f>AVERAGE(IFERROR(INDEX(#REF!,MATCH(A32,#REF!,0)),"-"),M32)</f>
        <v>#VALUE!</v>
      </c>
    </row>
    <row r="33" spans="1:14" s="19" customFormat="1" ht="16.5" thickTop="1" thickBot="1" x14ac:dyDescent="0.3">
      <c r="A33" s="15" t="s">
        <v>1110</v>
      </c>
      <c r="B33" s="53">
        <f t="shared" si="0"/>
        <v>4</v>
      </c>
      <c r="C33" s="53">
        <f>IFERROR(INDEX(OGSHome!$D:$D,MATCH(A33,OGSHome!$A:$A,0)),"-")</f>
        <v>2</v>
      </c>
      <c r="D33" s="53">
        <f>IFERROR(INDEX(OGSHome!$E:$E,MATCH(A33,OGSHome!$A:$A,0)),"-")</f>
        <v>1</v>
      </c>
      <c r="E33" s="53">
        <f>IFERROR(INDEX(OGSHome!$F:$F,MATCH(A33,OGSHome!$A:$A,0)),"-")</f>
        <v>1</v>
      </c>
      <c r="F33" s="54">
        <f>IFERROR(INDEX(Matches!$N:$N,MATCH(A33,Matches!$B:$B,0)),"-")</f>
        <v>3</v>
      </c>
      <c r="G33" s="54">
        <f>IFERROR(INDEX(Matches!$P:$P,MATCH(A33,Matches!$B:$B,0)),"-")</f>
        <v>0</v>
      </c>
      <c r="H33" s="54">
        <f>IFERROR(INDEX(Matches!$O:$O,MATCH(A33,Matches!$B:$B,0)),"-")</f>
        <v>1</v>
      </c>
      <c r="I33" s="54">
        <f t="shared" si="1"/>
        <v>4</v>
      </c>
      <c r="J33" s="54">
        <f>IFERROR(INDEX(OGCHome!$O:$O,MATCH(A33,OGCHome!$A:$A,0)),"-")</f>
        <v>0</v>
      </c>
      <c r="K33" s="55">
        <f t="shared" si="2"/>
        <v>1</v>
      </c>
      <c r="L33" s="55" t="str">
        <f>IFERROR(INDEX(#REF!,MATCH(A33,#REF!,0)),"-")</f>
        <v>-</v>
      </c>
      <c r="M33" s="55">
        <f t="shared" si="3"/>
        <v>1.75</v>
      </c>
      <c r="N33" s="55" t="e">
        <f>AVERAGE(IFERROR(INDEX(#REF!,MATCH(A33,#REF!,0)),"-"),M33)</f>
        <v>#VALUE!</v>
      </c>
    </row>
    <row r="34" spans="1:14" s="19" customFormat="1" ht="16.5" thickTop="1" thickBot="1" x14ac:dyDescent="0.3">
      <c r="A34" s="15" t="s">
        <v>1109</v>
      </c>
      <c r="B34" s="53">
        <f t="shared" si="0"/>
        <v>4</v>
      </c>
      <c r="C34" s="53">
        <f>IFERROR(INDEX(OGSHome!$D:$D,MATCH(A34,OGSHome!$A:$A,0)),"-")</f>
        <v>1</v>
      </c>
      <c r="D34" s="53">
        <f>IFERROR(INDEX(OGSHome!$E:$E,MATCH(A34,OGSHome!$A:$A,0)),"-")</f>
        <v>2</v>
      </c>
      <c r="E34" s="53">
        <f>IFERROR(INDEX(OGSHome!$F:$F,MATCH(A34,OGSHome!$A:$A,0)),"-")</f>
        <v>1</v>
      </c>
      <c r="F34" s="54">
        <f>IFERROR(INDEX(Matches!$N:$N,MATCH(A34,Matches!$B:$B,0)),"-")</f>
        <v>4</v>
      </c>
      <c r="G34" s="54">
        <f>IFERROR(INDEX(Matches!$P:$P,MATCH(A34,Matches!$B:$B,0)),"-")</f>
        <v>0</v>
      </c>
      <c r="H34" s="54">
        <f>IFERROR(INDEX(Matches!$O:$O,MATCH(A34,Matches!$B:$B,0)),"-")</f>
        <v>0</v>
      </c>
      <c r="I34" s="54">
        <f t="shared" si="1"/>
        <v>4</v>
      </c>
      <c r="J34" s="54">
        <f>IFERROR(INDEX(OGCHome!$O:$O,MATCH(A34,OGCHome!$A:$A,0)),"-")</f>
        <v>0</v>
      </c>
      <c r="K34" s="55">
        <f t="shared" si="2"/>
        <v>1</v>
      </c>
      <c r="L34" s="55" t="str">
        <f>IFERROR(INDEX(#REF!,MATCH(A34,#REF!,0)),"-")</f>
        <v>-</v>
      </c>
      <c r="M34" s="55">
        <f t="shared" si="3"/>
        <v>2</v>
      </c>
      <c r="N34" s="55" t="e">
        <f>AVERAGE(IFERROR(INDEX(#REF!,MATCH(A34,#REF!,0)),"-"),M34)</f>
        <v>#VALUE!</v>
      </c>
    </row>
    <row r="35" spans="1:14" s="19" customFormat="1" ht="16.5" thickTop="1" thickBot="1" x14ac:dyDescent="0.3">
      <c r="A35" s="16" t="s">
        <v>1103</v>
      </c>
      <c r="B35" s="53">
        <f t="shared" si="0"/>
        <v>3</v>
      </c>
      <c r="C35" s="53">
        <f>IFERROR(INDEX(OGSHome!$D:$D,MATCH(A35,OGSHome!$A:$A,0)),"-")</f>
        <v>1</v>
      </c>
      <c r="D35" s="53">
        <f>IFERROR(INDEX(OGSHome!$E:$E,MATCH(A35,OGSHome!$A:$A,0)),"-")</f>
        <v>1</v>
      </c>
      <c r="E35" s="53">
        <f>IFERROR(INDEX(OGSHome!$F:$F,MATCH(A35,OGSHome!$A:$A,0)),"-")</f>
        <v>0</v>
      </c>
      <c r="F35" s="54">
        <f>IFERROR(INDEX(Matches!$N:$N,MATCH(A35,Matches!$B:$B,0)),"-")</f>
        <v>3</v>
      </c>
      <c r="G35" s="54">
        <f>IFERROR(INDEX(Matches!$P:$P,MATCH(A35,Matches!$B:$B,0)),"-")</f>
        <v>0</v>
      </c>
      <c r="H35" s="54">
        <f>IFERROR(INDEX(Matches!$O:$O,MATCH(A35,Matches!$B:$B,0)),"-")</f>
        <v>0</v>
      </c>
      <c r="I35" s="54">
        <f t="shared" si="1"/>
        <v>2</v>
      </c>
      <c r="J35" s="54">
        <f>IFERROR(INDEX(OGCHome!$O:$O,MATCH(A35,OGCHome!$A:$A,0)),"-")</f>
        <v>1</v>
      </c>
      <c r="K35" s="55">
        <f t="shared" si="2"/>
        <v>0.66666666666666663</v>
      </c>
      <c r="L35" s="55" t="str">
        <f>IFERROR(INDEX(#REF!,MATCH(A35,#REF!,0)),"-")</f>
        <v>-</v>
      </c>
      <c r="M35" s="55">
        <f t="shared" si="3"/>
        <v>1.3333333333333333</v>
      </c>
      <c r="N35" s="55" t="e">
        <f>AVERAGE(IFERROR(INDEX(#REF!,MATCH(A35,#REF!,0)),"-"),M35)</f>
        <v>#VALUE!</v>
      </c>
    </row>
    <row r="36" spans="1:14" s="19" customFormat="1" ht="16.5" thickTop="1" thickBot="1" x14ac:dyDescent="0.3">
      <c r="A36" s="16" t="s">
        <v>1078</v>
      </c>
      <c r="B36" s="53">
        <f t="shared" si="0"/>
        <v>3</v>
      </c>
      <c r="C36" s="53">
        <f>IFERROR(INDEX(OGSHome!$D:$D,MATCH(A36,OGSHome!$A:$A,0)),"-")</f>
        <v>0</v>
      </c>
      <c r="D36" s="53">
        <f>IFERROR(INDEX(OGSHome!$E:$E,MATCH(A36,OGSHome!$A:$A,0)),"-")</f>
        <v>2</v>
      </c>
      <c r="E36" s="53">
        <f>IFERROR(INDEX(OGSHome!$F:$F,MATCH(A36,OGSHome!$A:$A,0)),"-")</f>
        <v>0</v>
      </c>
      <c r="F36" s="54">
        <f>IFERROR(INDEX(Matches!$N:$N,MATCH(A36,Matches!$B:$B,0)),"-")</f>
        <v>3</v>
      </c>
      <c r="G36" s="54">
        <f>IFERROR(INDEX(Matches!$P:$P,MATCH(A36,Matches!$B:$B,0)),"-")</f>
        <v>0</v>
      </c>
      <c r="H36" s="54">
        <f>IFERROR(INDEX(Matches!$O:$O,MATCH(A36,Matches!$B:$B,0)),"-")</f>
        <v>0</v>
      </c>
      <c r="I36" s="54">
        <f t="shared" si="1"/>
        <v>2</v>
      </c>
      <c r="J36" s="54">
        <f>IFERROR(INDEX(OGCHome!$O:$O,MATCH(A36,OGCHome!$A:$A,0)),"-")</f>
        <v>1</v>
      </c>
      <c r="K36" s="55">
        <f t="shared" si="2"/>
        <v>0.66666666666666663</v>
      </c>
      <c r="L36" s="55" t="str">
        <f>IFERROR(INDEX(#REF!,MATCH(A36,#REF!,0)),"-")</f>
        <v>-</v>
      </c>
      <c r="M36" s="55">
        <f t="shared" si="3"/>
        <v>1.3333333333333333</v>
      </c>
      <c r="N36" s="55" t="e">
        <f>AVERAGE(IFERROR(INDEX(#REF!,MATCH(A36,#REF!,0)),"-"),M36)</f>
        <v>#VALUE!</v>
      </c>
    </row>
    <row r="37" spans="1:14" s="19" customFormat="1" ht="16.5" thickTop="1" thickBot="1" x14ac:dyDescent="0.3">
      <c r="A37" s="15" t="s">
        <v>1071</v>
      </c>
      <c r="B37" s="53">
        <f t="shared" si="0"/>
        <v>4</v>
      </c>
      <c r="C37" s="53">
        <f>IFERROR(INDEX(OGSHome!$D:$D,MATCH(A37,OGSHome!$A:$A,0)),"-")</f>
        <v>3</v>
      </c>
      <c r="D37" s="53">
        <f>IFERROR(INDEX(OGSHome!$E:$E,MATCH(A37,OGSHome!$A:$A,0)),"-")</f>
        <v>1</v>
      </c>
      <c r="E37" s="53">
        <f>IFERROR(INDEX(OGSHome!$F:$F,MATCH(A37,OGSHome!$A:$A,0)),"-")</f>
        <v>0</v>
      </c>
      <c r="F37" s="54">
        <f>IFERROR(INDEX(Matches!$N:$N,MATCH(A37,Matches!$B:$B,0)),"-")</f>
        <v>4</v>
      </c>
      <c r="G37" s="54">
        <f>IFERROR(INDEX(Matches!$P:$P,MATCH(A37,Matches!$B:$B,0)),"-")</f>
        <v>0</v>
      </c>
      <c r="H37" s="54">
        <f>IFERROR(INDEX(Matches!$O:$O,MATCH(A37,Matches!$B:$B,0)),"-")</f>
        <v>0</v>
      </c>
      <c r="I37" s="54">
        <f t="shared" si="1"/>
        <v>4</v>
      </c>
      <c r="J37" s="54">
        <f>IFERROR(INDEX(OGCHome!$O:$O,MATCH(A37,OGCHome!$A:$A,0)),"-")</f>
        <v>0</v>
      </c>
      <c r="K37" s="55">
        <f t="shared" si="2"/>
        <v>1</v>
      </c>
      <c r="L37" s="55" t="str">
        <f>IFERROR(INDEX(#REF!,MATCH(A37,#REF!,0)),"-")</f>
        <v>-</v>
      </c>
      <c r="M37" s="55">
        <f t="shared" si="3"/>
        <v>2</v>
      </c>
      <c r="N37" s="55" t="e">
        <f>AVERAGE(IFERROR(INDEX(#REF!,MATCH(A37,#REF!,0)),"-"),M37)</f>
        <v>#VALUE!</v>
      </c>
    </row>
    <row r="38" spans="1:14" s="19" customFormat="1" ht="16.5" thickTop="1" thickBot="1" x14ac:dyDescent="0.3">
      <c r="A38" s="15" t="s">
        <v>1048</v>
      </c>
      <c r="B38" s="53">
        <f t="shared" si="0"/>
        <v>4</v>
      </c>
      <c r="C38" s="53">
        <f>IFERROR(INDEX(OGSHome!$D:$D,MATCH(A38,OGSHome!$A:$A,0)),"-")</f>
        <v>1</v>
      </c>
      <c r="D38" s="53">
        <f>IFERROR(INDEX(OGSHome!$E:$E,MATCH(A38,OGSHome!$A:$A,0)),"-")</f>
        <v>1</v>
      </c>
      <c r="E38" s="53">
        <f>IFERROR(INDEX(OGSHome!$F:$F,MATCH(A38,OGSHome!$A:$A,0)),"-")</f>
        <v>1</v>
      </c>
      <c r="F38" s="54">
        <f>IFERROR(INDEX(Matches!$N:$N,MATCH(A38,Matches!$B:$B,0)),"-")</f>
        <v>4</v>
      </c>
      <c r="G38" s="54">
        <f>IFERROR(INDEX(Matches!$P:$P,MATCH(A38,Matches!$B:$B,0)),"-")</f>
        <v>0</v>
      </c>
      <c r="H38" s="54">
        <f>IFERROR(INDEX(Matches!$O:$O,MATCH(A38,Matches!$B:$B,0)),"-")</f>
        <v>0</v>
      </c>
      <c r="I38" s="54">
        <f t="shared" si="1"/>
        <v>3</v>
      </c>
      <c r="J38" s="54">
        <f>IFERROR(INDEX(OGCHome!$O:$O,MATCH(A38,OGCHome!$A:$A,0)),"-")</f>
        <v>0</v>
      </c>
      <c r="K38" s="55">
        <f t="shared" si="2"/>
        <v>0.75</v>
      </c>
      <c r="L38" s="55" t="str">
        <f>IFERROR(INDEX(#REF!,MATCH(A38,#REF!,0)),"-")</f>
        <v>-</v>
      </c>
      <c r="M38" s="55">
        <f t="shared" si="3"/>
        <v>1.75</v>
      </c>
      <c r="N38" s="55" t="e">
        <f>AVERAGE(IFERROR(INDEX(#REF!,MATCH(A38,#REF!,0)),"-"),M38)</f>
        <v>#VALUE!</v>
      </c>
    </row>
    <row r="39" spans="1:14" s="19" customFormat="1" ht="16.5" thickTop="1" thickBot="1" x14ac:dyDescent="0.3">
      <c r="A39" s="16" t="s">
        <v>1037</v>
      </c>
      <c r="B39" s="53">
        <f t="shared" si="0"/>
        <v>2</v>
      </c>
      <c r="C39" s="53">
        <f>IFERROR(INDEX(OGSHome!$D:$D,MATCH(A39,OGSHome!$A:$A,0)),"-")</f>
        <v>1</v>
      </c>
      <c r="D39" s="53">
        <f>IFERROR(INDEX(OGSHome!$E:$E,MATCH(A39,OGSHome!$A:$A,0)),"-")</f>
        <v>0</v>
      </c>
      <c r="E39" s="53">
        <f>IFERROR(INDEX(OGSHome!$F:$F,MATCH(A39,OGSHome!$A:$A,0)),"-")</f>
        <v>0</v>
      </c>
      <c r="F39" s="54">
        <f>IFERROR(INDEX(Matches!$N:$N,MATCH(A39,Matches!$B:$B,0)),"-")</f>
        <v>2</v>
      </c>
      <c r="G39" s="54">
        <f>IFERROR(INDEX(Matches!$P:$P,MATCH(A39,Matches!$B:$B,0)),"-")</f>
        <v>0</v>
      </c>
      <c r="H39" s="54">
        <f>IFERROR(INDEX(Matches!$O:$O,MATCH(A39,Matches!$B:$B,0)),"-")</f>
        <v>0</v>
      </c>
      <c r="I39" s="54">
        <f t="shared" si="1"/>
        <v>1</v>
      </c>
      <c r="J39" s="54">
        <f>IFERROR(INDEX(OGCHome!$O:$O,MATCH(A39,OGCHome!$A:$A,0)),"-")</f>
        <v>0</v>
      </c>
      <c r="K39" s="55">
        <f t="shared" si="2"/>
        <v>0.5</v>
      </c>
      <c r="L39" s="55" t="str">
        <f>IFERROR(INDEX(#REF!,MATCH(A39,#REF!,0)),"-")</f>
        <v>-</v>
      </c>
      <c r="M39" s="55">
        <f t="shared" si="3"/>
        <v>1.5</v>
      </c>
      <c r="N39" s="55" t="e">
        <f>AVERAGE(IFERROR(INDEX(#REF!,MATCH(A39,#REF!,0)),"-"),M39)</f>
        <v>#VALUE!</v>
      </c>
    </row>
    <row r="40" spans="1:14" s="19" customFormat="1" ht="16.5" thickTop="1" thickBot="1" x14ac:dyDescent="0.3">
      <c r="A40" s="15" t="s">
        <v>1025</v>
      </c>
      <c r="B40" s="53">
        <f t="shared" si="0"/>
        <v>3</v>
      </c>
      <c r="C40" s="53">
        <f>IFERROR(INDEX(OGSHome!$D:$D,MATCH(A40,OGSHome!$A:$A,0)),"-")</f>
        <v>2</v>
      </c>
      <c r="D40" s="53">
        <f>IFERROR(INDEX(OGSHome!$E:$E,MATCH(A40,OGSHome!$A:$A,0)),"-")</f>
        <v>0</v>
      </c>
      <c r="E40" s="53">
        <f>IFERROR(INDEX(OGSHome!$F:$F,MATCH(A40,OGSHome!$A:$A,0)),"-")</f>
        <v>0</v>
      </c>
      <c r="F40" s="54">
        <f>IFERROR(INDEX(Matches!$N:$N,MATCH(A40,Matches!$B:$B,0)),"-")</f>
        <v>2</v>
      </c>
      <c r="G40" s="54">
        <f>IFERROR(INDEX(Matches!$P:$P,MATCH(A40,Matches!$B:$B,0)),"-")</f>
        <v>1</v>
      </c>
      <c r="H40" s="54">
        <f>IFERROR(INDEX(Matches!$O:$O,MATCH(A40,Matches!$B:$B,0)),"-")</f>
        <v>0</v>
      </c>
      <c r="I40" s="54">
        <f t="shared" si="1"/>
        <v>2</v>
      </c>
      <c r="J40" s="54">
        <f>IFERROR(INDEX(OGCHome!$O:$O,MATCH(A40,OGCHome!$A:$A,0)),"-")</f>
        <v>0</v>
      </c>
      <c r="K40" s="55">
        <f t="shared" si="2"/>
        <v>0.66666666666666663</v>
      </c>
      <c r="L40" s="55" t="str">
        <f>IFERROR(INDEX(#REF!,MATCH(A40,#REF!,0)),"-")</f>
        <v>-</v>
      </c>
      <c r="M40" s="55">
        <f t="shared" si="3"/>
        <v>1</v>
      </c>
      <c r="N40" s="55" t="e">
        <f>AVERAGE(IFERROR(INDEX(#REF!,MATCH(A40,#REF!,0)),"-"),M40)</f>
        <v>#VALUE!</v>
      </c>
    </row>
    <row r="41" spans="1:14" s="19" customFormat="1" ht="16.5" thickTop="1" thickBot="1" x14ac:dyDescent="0.3">
      <c r="A41" s="15" t="s">
        <v>1015</v>
      </c>
      <c r="B41" s="53">
        <f t="shared" si="0"/>
        <v>3</v>
      </c>
      <c r="C41" s="53">
        <f>IFERROR(INDEX(OGSHome!$D:$D,MATCH(A41,OGSHome!$A:$A,0)),"-")</f>
        <v>1</v>
      </c>
      <c r="D41" s="53">
        <f>IFERROR(INDEX(OGSHome!$E:$E,MATCH(A41,OGSHome!$A:$A,0)),"-")</f>
        <v>1</v>
      </c>
      <c r="E41" s="53">
        <f>IFERROR(INDEX(OGSHome!$F:$F,MATCH(A41,OGSHome!$A:$A,0)),"-")</f>
        <v>0</v>
      </c>
      <c r="F41" s="54">
        <f>IFERROR(INDEX(Matches!$N:$N,MATCH(A41,Matches!$B:$B,0)),"-")</f>
        <v>2</v>
      </c>
      <c r="G41" s="54">
        <f>IFERROR(INDEX(Matches!$P:$P,MATCH(A41,Matches!$B:$B,0)),"-")</f>
        <v>0</v>
      </c>
      <c r="H41" s="54">
        <f>IFERROR(INDEX(Matches!$O:$O,MATCH(A41,Matches!$B:$B,0)),"-")</f>
        <v>1</v>
      </c>
      <c r="I41" s="54">
        <f t="shared" si="1"/>
        <v>2</v>
      </c>
      <c r="J41" s="54">
        <f>IFERROR(INDEX(OGCHome!$O:$O,MATCH(A41,OGCHome!$A:$A,0)),"-")</f>
        <v>0</v>
      </c>
      <c r="K41" s="55">
        <f t="shared" si="2"/>
        <v>0.66666666666666663</v>
      </c>
      <c r="L41" s="55" t="str">
        <f>IFERROR(INDEX(#REF!,MATCH(A41,#REF!,0)),"-")</f>
        <v>-</v>
      </c>
      <c r="M41" s="55">
        <f t="shared" si="3"/>
        <v>1.3333333333333333</v>
      </c>
      <c r="N41" s="55" t="e">
        <f>AVERAGE(IFERROR(INDEX(#REF!,MATCH(A41,#REF!,0)),"-"),M41)</f>
        <v>#VALUE!</v>
      </c>
    </row>
    <row r="42" spans="1:14" s="19" customFormat="1" ht="16.5" thickTop="1" thickBot="1" x14ac:dyDescent="0.3">
      <c r="A42" s="15" t="s">
        <v>999</v>
      </c>
      <c r="B42" s="53">
        <f t="shared" si="0"/>
        <v>2</v>
      </c>
      <c r="C42" s="53">
        <f>IFERROR(INDEX(OGSHome!$D:$D,MATCH(A42,OGSHome!$A:$A,0)),"-")</f>
        <v>1</v>
      </c>
      <c r="D42" s="53">
        <f>IFERROR(INDEX(OGSHome!$E:$E,MATCH(A42,OGSHome!$A:$A,0)),"-")</f>
        <v>0</v>
      </c>
      <c r="E42" s="53">
        <f>IFERROR(INDEX(OGSHome!$F:$F,MATCH(A42,OGSHome!$A:$A,0)),"-")</f>
        <v>0</v>
      </c>
      <c r="F42" s="54">
        <f>IFERROR(INDEX(Matches!$N:$N,MATCH(A42,Matches!$B:$B,0)),"-")</f>
        <v>1</v>
      </c>
      <c r="G42" s="54">
        <f>IFERROR(INDEX(Matches!$P:$P,MATCH(A42,Matches!$B:$B,0)),"-")</f>
        <v>1</v>
      </c>
      <c r="H42" s="54">
        <f>IFERROR(INDEX(Matches!$O:$O,MATCH(A42,Matches!$B:$B,0)),"-")</f>
        <v>0</v>
      </c>
      <c r="I42" s="54">
        <f t="shared" si="1"/>
        <v>1</v>
      </c>
      <c r="J42" s="54">
        <f>IFERROR(INDEX(OGCHome!$O:$O,MATCH(A42,OGCHome!$A:$A,0)),"-")</f>
        <v>1</v>
      </c>
      <c r="K42" s="55">
        <f t="shared" si="2"/>
        <v>0.5</v>
      </c>
      <c r="L42" s="55" t="str">
        <f>IFERROR(INDEX(#REF!,MATCH(A42,#REF!,0)),"-")</f>
        <v>-</v>
      </c>
      <c r="M42" s="55">
        <f t="shared" si="3"/>
        <v>0</v>
      </c>
      <c r="N42" s="55" t="e">
        <f>AVERAGE(IFERROR(INDEX(#REF!,MATCH(A42,#REF!,0)),"-"),M42)</f>
        <v>#VALUE!</v>
      </c>
    </row>
    <row r="43" spans="1:14" s="19" customFormat="1" ht="16.5" thickTop="1" thickBot="1" x14ac:dyDescent="0.3">
      <c r="A43" s="15" t="s">
        <v>991</v>
      </c>
      <c r="B43" s="53">
        <f t="shared" si="0"/>
        <v>4</v>
      </c>
      <c r="C43" s="53">
        <f>IFERROR(INDEX(OGSHome!$D:$D,MATCH(A43,OGSHome!$A:$A,0)),"-")</f>
        <v>1</v>
      </c>
      <c r="D43" s="53">
        <f>IFERROR(INDEX(OGSHome!$E:$E,MATCH(A43,OGSHome!$A:$A,0)),"-")</f>
        <v>2</v>
      </c>
      <c r="E43" s="53">
        <f>IFERROR(INDEX(OGSHome!$F:$F,MATCH(A43,OGSHome!$A:$A,0)),"-")</f>
        <v>0</v>
      </c>
      <c r="F43" s="54">
        <f>IFERROR(INDEX(Matches!$N:$N,MATCH(A43,Matches!$B:$B,0)),"-")</f>
        <v>2</v>
      </c>
      <c r="G43" s="54">
        <f>IFERROR(INDEX(Matches!$P:$P,MATCH(A43,Matches!$B:$B,0)),"-")</f>
        <v>1</v>
      </c>
      <c r="H43" s="54">
        <f>IFERROR(INDEX(Matches!$O:$O,MATCH(A43,Matches!$B:$B,0)),"-")</f>
        <v>1</v>
      </c>
      <c r="I43" s="54">
        <f t="shared" si="1"/>
        <v>3</v>
      </c>
      <c r="J43" s="54">
        <f>IFERROR(INDEX(OGCHome!$O:$O,MATCH(A43,OGCHome!$A:$A,0)),"-")</f>
        <v>1</v>
      </c>
      <c r="K43" s="55">
        <f t="shared" si="2"/>
        <v>0.75</v>
      </c>
      <c r="L43" s="55" t="str">
        <f>IFERROR(INDEX(#REF!,MATCH(A43,#REF!,0)),"-")</f>
        <v>-</v>
      </c>
      <c r="M43" s="55">
        <f t="shared" si="3"/>
        <v>0.75</v>
      </c>
      <c r="N43" s="55" t="e">
        <f>AVERAGE(IFERROR(INDEX(#REF!,MATCH(A43,#REF!,0)),"-"),M43)</f>
        <v>#VALUE!</v>
      </c>
    </row>
    <row r="44" spans="1:14" s="19" customFormat="1" ht="16.5" thickTop="1" thickBot="1" x14ac:dyDescent="0.3">
      <c r="A44" s="16" t="s">
        <v>985</v>
      </c>
      <c r="B44" s="53">
        <f t="shared" si="0"/>
        <v>4</v>
      </c>
      <c r="C44" s="53">
        <f>IFERROR(INDEX(OGSHome!$D:$D,MATCH(A44,OGSHome!$A:$A,0)),"-")</f>
        <v>2</v>
      </c>
      <c r="D44" s="53">
        <f>IFERROR(INDEX(OGSHome!$E:$E,MATCH(A44,OGSHome!$A:$A,0)),"-")</f>
        <v>0</v>
      </c>
      <c r="E44" s="53">
        <f>IFERROR(INDEX(OGSHome!$F:$F,MATCH(A44,OGSHome!$A:$A,0)),"-")</f>
        <v>2</v>
      </c>
      <c r="F44" s="54">
        <f>IFERROR(INDEX(Matches!$N:$N,MATCH(A44,Matches!$B:$B,0)),"-")</f>
        <v>4</v>
      </c>
      <c r="G44" s="54">
        <f>IFERROR(INDEX(Matches!$P:$P,MATCH(A44,Matches!$B:$B,0)),"-")</f>
        <v>0</v>
      </c>
      <c r="H44" s="54">
        <f>IFERROR(INDEX(Matches!$O:$O,MATCH(A44,Matches!$B:$B,0)),"-")</f>
        <v>0</v>
      </c>
      <c r="I44" s="54">
        <f t="shared" si="1"/>
        <v>4</v>
      </c>
      <c r="J44" s="54">
        <f>IFERROR(INDEX(OGCHome!$O:$O,MATCH(A44,OGCHome!$A:$A,0)),"-")</f>
        <v>0</v>
      </c>
      <c r="K44" s="55">
        <f t="shared" si="2"/>
        <v>1</v>
      </c>
      <c r="L44" s="55" t="str">
        <f>IFERROR(INDEX(#REF!,MATCH(A44,#REF!,0)),"-")</f>
        <v>-</v>
      </c>
      <c r="M44" s="55">
        <f t="shared" si="3"/>
        <v>2</v>
      </c>
      <c r="N44" s="55" t="e">
        <f>AVERAGE(IFERROR(INDEX(#REF!,MATCH(A44,#REF!,0)),"-"),M44)</f>
        <v>#VALUE!</v>
      </c>
    </row>
    <row r="45" spans="1:14" s="19" customFormat="1" ht="16.5" thickTop="1" thickBot="1" x14ac:dyDescent="0.3">
      <c r="A45" s="16" t="s">
        <v>977</v>
      </c>
      <c r="B45" s="53">
        <f t="shared" si="0"/>
        <v>3</v>
      </c>
      <c r="C45" s="53">
        <f>IFERROR(INDEX(OGSHome!$D:$D,MATCH(A45,OGSHome!$A:$A,0)),"-")</f>
        <v>1</v>
      </c>
      <c r="D45" s="53">
        <f>IFERROR(INDEX(OGSHome!$E:$E,MATCH(A45,OGSHome!$A:$A,0)),"-")</f>
        <v>1</v>
      </c>
      <c r="E45" s="53">
        <f>IFERROR(INDEX(OGSHome!$F:$F,MATCH(A45,OGSHome!$A:$A,0)),"-")</f>
        <v>1</v>
      </c>
      <c r="F45" s="54">
        <f>IFERROR(INDEX(Matches!$N:$N,MATCH(A45,Matches!$B:$B,0)),"-")</f>
        <v>2</v>
      </c>
      <c r="G45" s="54">
        <f>IFERROR(INDEX(Matches!$P:$P,MATCH(A45,Matches!$B:$B,0)),"-")</f>
        <v>0</v>
      </c>
      <c r="H45" s="54">
        <f>IFERROR(INDEX(Matches!$O:$O,MATCH(A45,Matches!$B:$B,0)),"-")</f>
        <v>1</v>
      </c>
      <c r="I45" s="54">
        <f t="shared" si="1"/>
        <v>3</v>
      </c>
      <c r="J45" s="54">
        <f>IFERROR(INDEX(OGCHome!$O:$O,MATCH(A45,OGCHome!$A:$A,0)),"-")</f>
        <v>0</v>
      </c>
      <c r="K45" s="55">
        <f t="shared" si="2"/>
        <v>1</v>
      </c>
      <c r="L45" s="55" t="str">
        <f>IFERROR(INDEX(#REF!,MATCH(A45,#REF!,0)),"-")</f>
        <v>-</v>
      </c>
      <c r="M45" s="55">
        <f t="shared" si="3"/>
        <v>1.6666666666666665</v>
      </c>
      <c r="N45" s="55" t="e">
        <f>AVERAGE(IFERROR(INDEX(#REF!,MATCH(A45,#REF!,0)),"-"),M45)</f>
        <v>#VALUE!</v>
      </c>
    </row>
    <row r="46" spans="1:14" s="19" customFormat="1" ht="16.5" thickTop="1" thickBot="1" x14ac:dyDescent="0.3">
      <c r="A46" s="16" t="s">
        <v>973</v>
      </c>
      <c r="B46" s="53">
        <f t="shared" si="0"/>
        <v>3</v>
      </c>
      <c r="C46" s="53">
        <f>IFERROR(INDEX(OGSHome!$D:$D,MATCH(A46,OGSHome!$A:$A,0)),"-")</f>
        <v>1</v>
      </c>
      <c r="D46" s="53">
        <f>IFERROR(INDEX(OGSHome!$E:$E,MATCH(A46,OGSHome!$A:$A,0)),"-")</f>
        <v>1</v>
      </c>
      <c r="E46" s="53">
        <f>IFERROR(INDEX(OGSHome!$F:$F,MATCH(A46,OGSHome!$A:$A,0)),"-")</f>
        <v>0</v>
      </c>
      <c r="F46" s="54">
        <f>IFERROR(INDEX(Matches!$N:$N,MATCH(A46,Matches!$B:$B,0)),"-")</f>
        <v>1</v>
      </c>
      <c r="G46" s="54">
        <f>IFERROR(INDEX(Matches!$P:$P,MATCH(A46,Matches!$B:$B,0)),"-")</f>
        <v>0</v>
      </c>
      <c r="H46" s="54">
        <f>IFERROR(INDEX(Matches!$O:$O,MATCH(A46,Matches!$B:$B,0)),"-")</f>
        <v>2</v>
      </c>
      <c r="I46" s="54">
        <f t="shared" si="1"/>
        <v>2</v>
      </c>
      <c r="J46" s="54">
        <f>IFERROR(INDEX(OGCHome!$O:$O,MATCH(A46,OGCHome!$A:$A,0)),"-")</f>
        <v>1</v>
      </c>
      <c r="K46" s="55">
        <f t="shared" si="2"/>
        <v>0.66666666666666663</v>
      </c>
      <c r="L46" s="55" t="str">
        <f>IFERROR(INDEX(#REF!,MATCH(A46,#REF!,0)),"-")</f>
        <v>-</v>
      </c>
      <c r="M46" s="55">
        <f t="shared" si="3"/>
        <v>0.66666666666666663</v>
      </c>
      <c r="N46" s="55" t="e">
        <f>AVERAGE(IFERROR(INDEX(#REF!,MATCH(A46,#REF!,0)),"-"),M46)</f>
        <v>#VALUE!</v>
      </c>
    </row>
    <row r="47" spans="1:14" s="19" customFormat="1" ht="16.5" thickTop="1" thickBot="1" x14ac:dyDescent="0.3">
      <c r="A47" s="16" t="s">
        <v>971</v>
      </c>
      <c r="B47" s="53">
        <f t="shared" si="0"/>
        <v>2</v>
      </c>
      <c r="C47" s="53">
        <f>IFERROR(INDEX(OGSHome!$D:$D,MATCH(A47,OGSHome!$A:$A,0)),"-")</f>
        <v>0</v>
      </c>
      <c r="D47" s="53">
        <f>IFERROR(INDEX(OGSHome!$E:$E,MATCH(A47,OGSHome!$A:$A,0)),"-")</f>
        <v>2</v>
      </c>
      <c r="E47" s="53">
        <f>IFERROR(INDEX(OGSHome!$F:$F,MATCH(A47,OGSHome!$A:$A,0)),"-")</f>
        <v>0</v>
      </c>
      <c r="F47" s="54">
        <f>IFERROR(INDEX(Matches!$N:$N,MATCH(A47,Matches!$B:$B,0)),"-")</f>
        <v>1</v>
      </c>
      <c r="G47" s="54">
        <f>IFERROR(INDEX(Matches!$P:$P,MATCH(A47,Matches!$B:$B,0)),"-")</f>
        <v>1</v>
      </c>
      <c r="H47" s="54">
        <f>IFERROR(INDEX(Matches!$O:$O,MATCH(A47,Matches!$B:$B,0)),"-")</f>
        <v>0</v>
      </c>
      <c r="I47" s="54">
        <f t="shared" si="1"/>
        <v>2</v>
      </c>
      <c r="J47" s="54">
        <f>IFERROR(INDEX(OGCHome!$O:$O,MATCH(A47,OGCHome!$A:$A,0)),"-")</f>
        <v>0</v>
      </c>
      <c r="K47" s="55">
        <f t="shared" si="2"/>
        <v>1</v>
      </c>
      <c r="L47" s="55" t="str">
        <f>IFERROR(INDEX(#REF!,MATCH(A47,#REF!,0)),"-")</f>
        <v>-</v>
      </c>
      <c r="M47" s="55">
        <f t="shared" si="3"/>
        <v>1</v>
      </c>
      <c r="N47" s="55" t="e">
        <f>AVERAGE(IFERROR(INDEX(#REF!,MATCH(A47,#REF!,0)),"-"),M47)</f>
        <v>#VALUE!</v>
      </c>
    </row>
    <row r="48" spans="1:14" s="19" customFormat="1" ht="16.5" thickTop="1" thickBot="1" x14ac:dyDescent="0.3">
      <c r="A48" s="16" t="s">
        <v>969</v>
      </c>
      <c r="B48" s="53">
        <f t="shared" si="0"/>
        <v>4</v>
      </c>
      <c r="C48" s="53">
        <f>IFERROR(INDEX(OGSHome!$D:$D,MATCH(A48,OGSHome!$A:$A,0)),"-")</f>
        <v>3</v>
      </c>
      <c r="D48" s="53">
        <f>IFERROR(INDEX(OGSHome!$E:$E,MATCH(A48,OGSHome!$A:$A,0)),"-")</f>
        <v>1</v>
      </c>
      <c r="E48" s="53">
        <f>IFERROR(INDEX(OGSHome!$F:$F,MATCH(A48,OGSHome!$A:$A,0)),"-")</f>
        <v>0</v>
      </c>
      <c r="F48" s="54">
        <f>IFERROR(INDEX(Matches!$N:$N,MATCH(A48,Matches!$B:$B,0)),"-")</f>
        <v>4</v>
      </c>
      <c r="G48" s="54">
        <f>IFERROR(INDEX(Matches!$P:$P,MATCH(A48,Matches!$B:$B,0)),"-")</f>
        <v>0</v>
      </c>
      <c r="H48" s="54">
        <f>IFERROR(INDEX(Matches!$O:$O,MATCH(A48,Matches!$B:$B,0)),"-")</f>
        <v>0</v>
      </c>
      <c r="I48" s="54">
        <f t="shared" si="1"/>
        <v>4</v>
      </c>
      <c r="J48" s="54">
        <f>IFERROR(INDEX(OGCHome!$O:$O,MATCH(A48,OGCHome!$A:$A,0)),"-")</f>
        <v>0</v>
      </c>
      <c r="K48" s="55">
        <f t="shared" si="2"/>
        <v>1</v>
      </c>
      <c r="L48" s="55" t="str">
        <f>IFERROR(INDEX(#REF!,MATCH(A48,#REF!,0)),"-")</f>
        <v>-</v>
      </c>
      <c r="M48" s="55">
        <f t="shared" si="3"/>
        <v>2</v>
      </c>
      <c r="N48" s="55" t="e">
        <f>AVERAGE(IFERROR(INDEX(#REF!,MATCH(A48,#REF!,0)),"-"),M48)</f>
        <v>#VALUE!</v>
      </c>
    </row>
    <row r="49" spans="1:14" s="19" customFormat="1" ht="16.5" thickTop="1" thickBot="1" x14ac:dyDescent="0.3">
      <c r="A49" s="15" t="s">
        <v>966</v>
      </c>
      <c r="B49" s="53">
        <f t="shared" si="0"/>
        <v>3</v>
      </c>
      <c r="C49" s="53">
        <f>IFERROR(INDEX(OGSHome!$D:$D,MATCH(A49,OGSHome!$A:$A,0)),"-")</f>
        <v>1</v>
      </c>
      <c r="D49" s="53">
        <f>IFERROR(INDEX(OGSHome!$E:$E,MATCH(A49,OGSHome!$A:$A,0)),"-")</f>
        <v>0</v>
      </c>
      <c r="E49" s="53">
        <f>IFERROR(INDEX(OGSHome!$F:$F,MATCH(A49,OGSHome!$A:$A,0)),"-")</f>
        <v>1</v>
      </c>
      <c r="F49" s="54">
        <f>IFERROR(INDEX(Matches!$N:$N,MATCH(A49,Matches!$B:$B,0)),"-")</f>
        <v>3</v>
      </c>
      <c r="G49" s="54">
        <f>IFERROR(INDEX(Matches!$P:$P,MATCH(A49,Matches!$B:$B,0)),"-")</f>
        <v>0</v>
      </c>
      <c r="H49" s="54">
        <f>IFERROR(INDEX(Matches!$O:$O,MATCH(A49,Matches!$B:$B,0)),"-")</f>
        <v>0</v>
      </c>
      <c r="I49" s="54">
        <f t="shared" si="1"/>
        <v>2</v>
      </c>
      <c r="J49" s="54">
        <f>IFERROR(INDEX(OGCHome!$O:$O,MATCH(A49,OGCHome!$A:$A,0)),"-")</f>
        <v>0</v>
      </c>
      <c r="K49" s="55">
        <f t="shared" si="2"/>
        <v>0.66666666666666663</v>
      </c>
      <c r="L49" s="55" t="str">
        <f>IFERROR(INDEX(#REF!,MATCH(A49,#REF!,0)),"-")</f>
        <v>-</v>
      </c>
      <c r="M49" s="55">
        <f t="shared" si="3"/>
        <v>1.6666666666666665</v>
      </c>
      <c r="N49" s="55" t="e">
        <f>AVERAGE(IFERROR(INDEX(#REF!,MATCH(A49,#REF!,0)),"-"),M49)</f>
        <v>#VALUE!</v>
      </c>
    </row>
    <row r="50" spans="1:14" s="19" customFormat="1" ht="16.5" thickTop="1" thickBot="1" x14ac:dyDescent="0.3">
      <c r="A50" s="15" t="s">
        <v>964</v>
      </c>
      <c r="B50" s="53">
        <f t="shared" si="0"/>
        <v>4</v>
      </c>
      <c r="C50" s="53">
        <f>IFERROR(INDEX(OGSHome!$D:$D,MATCH(A50,OGSHome!$A:$A,0)),"-")</f>
        <v>3</v>
      </c>
      <c r="D50" s="53">
        <f>IFERROR(INDEX(OGSHome!$E:$E,MATCH(A50,OGSHome!$A:$A,0)),"-")</f>
        <v>1</v>
      </c>
      <c r="E50" s="53">
        <f>IFERROR(INDEX(OGSHome!$F:$F,MATCH(A50,OGSHome!$A:$A,0)),"-")</f>
        <v>0</v>
      </c>
      <c r="F50" s="54">
        <f>IFERROR(INDEX(Matches!$N:$N,MATCH(A50,Matches!$B:$B,0)),"-")</f>
        <v>2</v>
      </c>
      <c r="G50" s="54">
        <f>IFERROR(INDEX(Matches!$P:$P,MATCH(A50,Matches!$B:$B,0)),"-")</f>
        <v>0</v>
      </c>
      <c r="H50" s="54">
        <f>IFERROR(INDEX(Matches!$O:$O,MATCH(A50,Matches!$B:$B,0)),"-")</f>
        <v>2</v>
      </c>
      <c r="I50" s="54">
        <f t="shared" si="1"/>
        <v>4</v>
      </c>
      <c r="J50" s="54">
        <f>IFERROR(INDEX(OGCHome!$O:$O,MATCH(A50,OGCHome!$A:$A,0)),"-")</f>
        <v>0</v>
      </c>
      <c r="K50" s="55">
        <f t="shared" si="2"/>
        <v>1</v>
      </c>
      <c r="L50" s="55" t="str">
        <f>IFERROR(INDEX(#REF!,MATCH(A50,#REF!,0)),"-")</f>
        <v>-</v>
      </c>
      <c r="M50" s="55">
        <f t="shared" si="3"/>
        <v>1.5</v>
      </c>
      <c r="N50" s="55" t="e">
        <f>AVERAGE(IFERROR(INDEX(#REF!,MATCH(A50,#REF!,0)),"-"),M50)</f>
        <v>#VALUE!</v>
      </c>
    </row>
    <row r="51" spans="1:14" s="19" customFormat="1" ht="16.5" thickTop="1" thickBot="1" x14ac:dyDescent="0.3">
      <c r="A51" s="15" t="s">
        <v>952</v>
      </c>
      <c r="B51" s="53">
        <f t="shared" si="0"/>
        <v>3</v>
      </c>
      <c r="C51" s="53">
        <f>IFERROR(INDEX(OGSHome!$D:$D,MATCH(A51,OGSHome!$A:$A,0)),"-")</f>
        <v>2</v>
      </c>
      <c r="D51" s="53">
        <f>IFERROR(INDEX(OGSHome!$E:$E,MATCH(A51,OGSHome!$A:$A,0)),"-")</f>
        <v>0</v>
      </c>
      <c r="E51" s="53">
        <f>IFERROR(INDEX(OGSHome!$F:$F,MATCH(A51,OGSHome!$A:$A,0)),"-")</f>
        <v>0</v>
      </c>
      <c r="F51" s="54">
        <f>IFERROR(INDEX(Matches!$N:$N,MATCH(A51,Matches!$B:$B,0)),"-")</f>
        <v>3</v>
      </c>
      <c r="G51" s="54">
        <f>IFERROR(INDEX(Matches!$P:$P,MATCH(A51,Matches!$B:$B,0)),"-")</f>
        <v>0</v>
      </c>
      <c r="H51" s="54">
        <f>IFERROR(INDEX(Matches!$O:$O,MATCH(A51,Matches!$B:$B,0)),"-")</f>
        <v>0</v>
      </c>
      <c r="I51" s="54">
        <f t="shared" si="1"/>
        <v>2</v>
      </c>
      <c r="J51" s="54">
        <f>IFERROR(INDEX(OGCHome!$O:$O,MATCH(A51,OGCHome!$A:$A,0)),"-")</f>
        <v>0</v>
      </c>
      <c r="K51" s="55">
        <f t="shared" si="2"/>
        <v>0.66666666666666663</v>
      </c>
      <c r="L51" s="55" t="str">
        <f>IFERROR(INDEX(#REF!,MATCH(A51,#REF!,0)),"-")</f>
        <v>-</v>
      </c>
      <c r="M51" s="55">
        <f t="shared" si="3"/>
        <v>1.6666666666666665</v>
      </c>
      <c r="N51" s="55" t="e">
        <f>AVERAGE(IFERROR(INDEX(#REF!,MATCH(A51,#REF!,0)),"-"),M51)</f>
        <v>#VALUE!</v>
      </c>
    </row>
    <row r="52" spans="1:14" s="19" customFormat="1" ht="16.5" thickTop="1" thickBot="1" x14ac:dyDescent="0.3">
      <c r="A52" s="16" t="s">
        <v>949</v>
      </c>
      <c r="B52" s="53">
        <f t="shared" si="0"/>
        <v>4</v>
      </c>
      <c r="C52" s="53">
        <f>IFERROR(INDEX(OGSHome!$D:$D,MATCH(A52,OGSHome!$A:$A,0)),"-")</f>
        <v>0</v>
      </c>
      <c r="D52" s="53">
        <f>IFERROR(INDEX(OGSHome!$E:$E,MATCH(A52,OGSHome!$A:$A,0)),"-")</f>
        <v>3</v>
      </c>
      <c r="E52" s="53">
        <f>IFERROR(INDEX(OGSHome!$F:$F,MATCH(A52,OGSHome!$A:$A,0)),"-")</f>
        <v>0</v>
      </c>
      <c r="F52" s="54">
        <f>IFERROR(INDEX(Matches!$N:$N,MATCH(A52,Matches!$B:$B,0)),"-")</f>
        <v>1</v>
      </c>
      <c r="G52" s="54">
        <f>IFERROR(INDEX(Matches!$P:$P,MATCH(A52,Matches!$B:$B,0)),"-")</f>
        <v>2</v>
      </c>
      <c r="H52" s="54">
        <f>IFERROR(INDEX(Matches!$O:$O,MATCH(A52,Matches!$B:$B,0)),"-")</f>
        <v>1</v>
      </c>
      <c r="I52" s="54">
        <f t="shared" si="1"/>
        <v>3</v>
      </c>
      <c r="J52" s="54" t="str">
        <f>IFERROR(INDEX(OGCHome!$O:$O,MATCH(A52,OGCHome!$A:$A,0)),"-")</f>
        <v>-</v>
      </c>
      <c r="K52" s="55">
        <f t="shared" si="2"/>
        <v>0.75</v>
      </c>
      <c r="L52" s="55" t="str">
        <f>IFERROR(INDEX(#REF!,MATCH(A52,#REF!,0)),"-")</f>
        <v>-</v>
      </c>
      <c r="M52" s="55" t="e">
        <f t="shared" si="3"/>
        <v>#VALUE!</v>
      </c>
      <c r="N52" s="55" t="e">
        <f>AVERAGE(IFERROR(INDEX(#REF!,MATCH(A52,#REF!,0)),"-"),M52)</f>
        <v>#VALUE!</v>
      </c>
    </row>
    <row r="53" spans="1:14" s="19" customFormat="1" ht="16.5" thickTop="1" thickBot="1" x14ac:dyDescent="0.3">
      <c r="A53" s="15" t="s">
        <v>942</v>
      </c>
      <c r="B53" s="53">
        <f t="shared" si="0"/>
        <v>2</v>
      </c>
      <c r="C53" s="53">
        <f>IFERROR(INDEX(OGSHome!$D:$D,MATCH(A53,OGSHome!$A:$A,0)),"-")</f>
        <v>1</v>
      </c>
      <c r="D53" s="53">
        <f>IFERROR(INDEX(OGSHome!$E:$E,MATCH(A53,OGSHome!$A:$A,0)),"-")</f>
        <v>0</v>
      </c>
      <c r="E53" s="53">
        <f>IFERROR(INDEX(OGSHome!$F:$F,MATCH(A53,OGSHome!$A:$A,0)),"-")</f>
        <v>0</v>
      </c>
      <c r="F53" s="54">
        <f>IFERROR(INDEX(Matches!$N:$N,MATCH(A53,Matches!$B:$B,0)),"-")</f>
        <v>0</v>
      </c>
      <c r="G53" s="54">
        <f>IFERROR(INDEX(Matches!$P:$P,MATCH(A53,Matches!$B:$B,0)),"-")</f>
        <v>0</v>
      </c>
      <c r="H53" s="54">
        <f>IFERROR(INDEX(Matches!$O:$O,MATCH(A53,Matches!$B:$B,0)),"-")</f>
        <v>2</v>
      </c>
      <c r="I53" s="54">
        <f t="shared" si="1"/>
        <v>1</v>
      </c>
      <c r="J53" s="54">
        <f>IFERROR(INDEX(OGCHome!$O:$O,MATCH(A53,OGCHome!$A:$A,0)),"-")</f>
        <v>1</v>
      </c>
      <c r="K53" s="55">
        <f t="shared" si="2"/>
        <v>0.5</v>
      </c>
      <c r="L53" s="55" t="str">
        <f>IFERROR(INDEX(#REF!,MATCH(A53,#REF!,0)),"-")</f>
        <v>-</v>
      </c>
      <c r="M53" s="55">
        <f t="shared" si="3"/>
        <v>0</v>
      </c>
      <c r="N53" s="55" t="e">
        <f>AVERAGE(IFERROR(INDEX(#REF!,MATCH(A53,#REF!,0)),"-"),M53)</f>
        <v>#VALUE!</v>
      </c>
    </row>
    <row r="54" spans="1:14" s="19" customFormat="1" ht="16.5" thickTop="1" thickBot="1" x14ac:dyDescent="0.3">
      <c r="A54" s="16" t="s">
        <v>939</v>
      </c>
      <c r="B54" s="53">
        <f t="shared" si="0"/>
        <v>3</v>
      </c>
      <c r="C54" s="53">
        <f>IFERROR(INDEX(OGSHome!$D:$D,MATCH(A54,OGSHome!$A:$A,0)),"-")</f>
        <v>1</v>
      </c>
      <c r="D54" s="53">
        <f>IFERROR(INDEX(OGSHome!$E:$E,MATCH(A54,OGSHome!$A:$A,0)),"-")</f>
        <v>0</v>
      </c>
      <c r="E54" s="53">
        <f>IFERROR(INDEX(OGSHome!$F:$F,MATCH(A54,OGSHome!$A:$A,0)),"-")</f>
        <v>0</v>
      </c>
      <c r="F54" s="54">
        <f>IFERROR(INDEX(Matches!$N:$N,MATCH(A54,Matches!$B:$B,0)),"-")</f>
        <v>1</v>
      </c>
      <c r="G54" s="54">
        <f>IFERROR(INDEX(Matches!$P:$P,MATCH(A54,Matches!$B:$B,0)),"-")</f>
        <v>2</v>
      </c>
      <c r="H54" s="54">
        <f>IFERROR(INDEX(Matches!$O:$O,MATCH(A54,Matches!$B:$B,0)),"-")</f>
        <v>0</v>
      </c>
      <c r="I54" s="54">
        <f t="shared" si="1"/>
        <v>1</v>
      </c>
      <c r="J54" s="54">
        <f>IFERROR(INDEX(OGCHome!$O:$O,MATCH(A54,OGCHome!$A:$A,0)),"-")</f>
        <v>1</v>
      </c>
      <c r="K54" s="55">
        <f t="shared" si="2"/>
        <v>0.33333333333333331</v>
      </c>
      <c r="L54" s="55" t="str">
        <f>IFERROR(INDEX(#REF!,MATCH(A54,#REF!,0)),"-")</f>
        <v>-</v>
      </c>
      <c r="M54" s="55">
        <f t="shared" si="3"/>
        <v>-0.33333333333333331</v>
      </c>
      <c r="N54" s="55" t="e">
        <f>AVERAGE(IFERROR(INDEX(#REF!,MATCH(A54,#REF!,0)),"-"),M54)</f>
        <v>#VALUE!</v>
      </c>
    </row>
    <row r="55" spans="1:14" s="19" customFormat="1" ht="16.5" thickTop="1" thickBot="1" x14ac:dyDescent="0.3">
      <c r="A55" s="15" t="s">
        <v>935</v>
      </c>
      <c r="B55" s="53">
        <f t="shared" si="0"/>
        <v>2</v>
      </c>
      <c r="C55" s="53">
        <f>IFERROR(INDEX(OGSHome!$D:$D,MATCH(A55,OGSHome!$A:$A,0)),"-")</f>
        <v>0</v>
      </c>
      <c r="D55" s="53">
        <f>IFERROR(INDEX(OGSHome!$E:$E,MATCH(A55,OGSHome!$A:$A,0)),"-")</f>
        <v>0</v>
      </c>
      <c r="E55" s="53">
        <f>IFERROR(INDEX(OGSHome!$F:$F,MATCH(A55,OGSHome!$A:$A,0)),"-")</f>
        <v>2</v>
      </c>
      <c r="F55" s="54">
        <f>IFERROR(INDEX(Matches!$N:$N,MATCH(A55,Matches!$B:$B,0)),"-")</f>
        <v>2</v>
      </c>
      <c r="G55" s="54">
        <f>IFERROR(INDEX(Matches!$P:$P,MATCH(A55,Matches!$B:$B,0)),"-")</f>
        <v>0</v>
      </c>
      <c r="H55" s="54">
        <f>IFERROR(INDEX(Matches!$O:$O,MATCH(A55,Matches!$B:$B,0)),"-")</f>
        <v>0</v>
      </c>
      <c r="I55" s="54">
        <f t="shared" si="1"/>
        <v>2</v>
      </c>
      <c r="J55" s="54">
        <f>IFERROR(INDEX(OGCHome!$O:$O,MATCH(A55,OGCHome!$A:$A,0)),"-")</f>
        <v>0</v>
      </c>
      <c r="K55" s="55">
        <f t="shared" si="2"/>
        <v>1</v>
      </c>
      <c r="L55" s="55" t="str">
        <f>IFERROR(INDEX(#REF!,MATCH(A55,#REF!,0)),"-")</f>
        <v>-</v>
      </c>
      <c r="M55" s="55">
        <f t="shared" si="3"/>
        <v>2</v>
      </c>
      <c r="N55" s="55" t="e">
        <f>AVERAGE(IFERROR(INDEX(#REF!,MATCH(A55,#REF!,0)),"-"),M55)</f>
        <v>#VALUE!</v>
      </c>
    </row>
    <row r="56" spans="1:14" s="19" customFormat="1" ht="16.5" thickTop="1" thickBot="1" x14ac:dyDescent="0.3">
      <c r="A56" s="15" t="s">
        <v>933</v>
      </c>
      <c r="B56" s="53">
        <f t="shared" si="0"/>
        <v>2</v>
      </c>
      <c r="C56" s="53">
        <f>IFERROR(INDEX(OGSHome!$D:$D,MATCH(A56,OGSHome!$A:$A,0)),"-")</f>
        <v>0</v>
      </c>
      <c r="D56" s="53">
        <f>IFERROR(INDEX(OGSHome!$E:$E,MATCH(A56,OGSHome!$A:$A,0)),"-")</f>
        <v>1</v>
      </c>
      <c r="E56" s="53">
        <f>IFERROR(INDEX(OGSHome!$F:$F,MATCH(A56,OGSHome!$A:$A,0)),"-")</f>
        <v>0</v>
      </c>
      <c r="F56" s="54">
        <f>IFERROR(INDEX(Matches!$N:$N,MATCH(A56,Matches!$B:$B,0)),"-")</f>
        <v>1</v>
      </c>
      <c r="G56" s="54">
        <f>IFERROR(INDEX(Matches!$P:$P,MATCH(A56,Matches!$B:$B,0)),"-")</f>
        <v>0</v>
      </c>
      <c r="H56" s="54">
        <f>IFERROR(INDEX(Matches!$O:$O,MATCH(A56,Matches!$B:$B,0)),"-")</f>
        <v>1</v>
      </c>
      <c r="I56" s="54">
        <f t="shared" si="1"/>
        <v>1</v>
      </c>
      <c r="J56" s="54">
        <f>IFERROR(INDEX(OGCHome!$O:$O,MATCH(A56,OGCHome!$A:$A,0)),"-")</f>
        <v>0</v>
      </c>
      <c r="K56" s="55">
        <f t="shared" si="2"/>
        <v>0.5</v>
      </c>
      <c r="L56" s="55" t="str">
        <f>IFERROR(INDEX(#REF!,MATCH(A56,#REF!,0)),"-")</f>
        <v>-</v>
      </c>
      <c r="M56" s="55">
        <f t="shared" si="3"/>
        <v>1</v>
      </c>
      <c r="N56" s="55" t="e">
        <f>AVERAGE(IFERROR(INDEX(#REF!,MATCH(A56,#REF!,0)),"-"),M56)</f>
        <v>#VALUE!</v>
      </c>
    </row>
    <row r="57" spans="1:14" s="19" customFormat="1" ht="16.5" thickTop="1" thickBot="1" x14ac:dyDescent="0.3">
      <c r="A57" s="16" t="s">
        <v>932</v>
      </c>
      <c r="B57" s="53">
        <f t="shared" si="0"/>
        <v>2</v>
      </c>
      <c r="C57" s="53">
        <f>IFERROR(INDEX(OGSHome!$D:$D,MATCH(A57,OGSHome!$A:$A,0)),"-")</f>
        <v>1</v>
      </c>
      <c r="D57" s="53">
        <f>IFERROR(INDEX(OGSHome!$E:$E,MATCH(A57,OGSHome!$A:$A,0)),"-")</f>
        <v>0</v>
      </c>
      <c r="E57" s="53">
        <f>IFERROR(INDEX(OGSHome!$F:$F,MATCH(A57,OGSHome!$A:$A,0)),"-")</f>
        <v>0</v>
      </c>
      <c r="F57" s="54">
        <f>IFERROR(INDEX(Matches!$N:$N,MATCH(A57,Matches!$B:$B,0)),"-")</f>
        <v>1</v>
      </c>
      <c r="G57" s="54">
        <f>IFERROR(INDEX(Matches!$P:$P,MATCH(A57,Matches!$B:$B,0)),"-")</f>
        <v>1</v>
      </c>
      <c r="H57" s="54">
        <f>IFERROR(INDEX(Matches!$O:$O,MATCH(A57,Matches!$B:$B,0)),"-")</f>
        <v>0</v>
      </c>
      <c r="I57" s="54">
        <f t="shared" si="1"/>
        <v>1</v>
      </c>
      <c r="J57" s="54">
        <f>IFERROR(INDEX(OGCHome!$O:$O,MATCH(A57,OGCHome!$A:$A,0)),"-")</f>
        <v>0</v>
      </c>
      <c r="K57" s="55">
        <f t="shared" si="2"/>
        <v>0.5</v>
      </c>
      <c r="L57" s="55" t="str">
        <f>IFERROR(INDEX(#REF!,MATCH(A57,#REF!,0)),"-")</f>
        <v>-</v>
      </c>
      <c r="M57" s="55">
        <f t="shared" si="3"/>
        <v>0.5</v>
      </c>
      <c r="N57" s="55" t="e">
        <f>AVERAGE(IFERROR(INDEX(#REF!,MATCH(A57,#REF!,0)),"-"),M57)</f>
        <v>#VALUE!</v>
      </c>
    </row>
    <row r="58" spans="1:14" s="19" customFormat="1" ht="16.5" thickTop="1" thickBot="1" x14ac:dyDescent="0.3">
      <c r="A58" s="15" t="s">
        <v>924</v>
      </c>
      <c r="B58" s="53">
        <f t="shared" si="0"/>
        <v>3</v>
      </c>
      <c r="C58" s="53">
        <f>IFERROR(INDEX(OGSHome!$D:$D,MATCH(A58,OGSHome!$A:$A,0)),"-")</f>
        <v>0</v>
      </c>
      <c r="D58" s="53">
        <f>IFERROR(INDEX(OGSHome!$E:$E,MATCH(A58,OGSHome!$A:$A,0)),"-")</f>
        <v>1</v>
      </c>
      <c r="E58" s="53">
        <f>IFERROR(INDEX(OGSHome!$F:$F,MATCH(A58,OGSHome!$A:$A,0)),"-")</f>
        <v>1</v>
      </c>
      <c r="F58" s="54">
        <f>IFERROR(INDEX(Matches!$N:$N,MATCH(A58,Matches!$B:$B,0)),"-")</f>
        <v>1</v>
      </c>
      <c r="G58" s="54">
        <f>IFERROR(INDEX(Matches!$P:$P,MATCH(A58,Matches!$B:$B,0)),"-")</f>
        <v>1</v>
      </c>
      <c r="H58" s="54">
        <f>IFERROR(INDEX(Matches!$O:$O,MATCH(A58,Matches!$B:$B,0)),"-")</f>
        <v>1</v>
      </c>
      <c r="I58" s="54">
        <f t="shared" si="1"/>
        <v>2</v>
      </c>
      <c r="J58" s="54">
        <f>IFERROR(INDEX(OGCHome!$O:$O,MATCH(A58,OGCHome!$A:$A,0)),"-")</f>
        <v>1</v>
      </c>
      <c r="K58" s="55">
        <f t="shared" si="2"/>
        <v>0.66666666666666663</v>
      </c>
      <c r="L58" s="55" t="str">
        <f>IFERROR(INDEX(#REF!,MATCH(A58,#REF!,0)),"-")</f>
        <v>-</v>
      </c>
      <c r="M58" s="55">
        <f t="shared" si="3"/>
        <v>0.33333333333333331</v>
      </c>
      <c r="N58" s="55" t="e">
        <f>AVERAGE(IFERROR(INDEX(#REF!,MATCH(A58,#REF!,0)),"-"),M58)</f>
        <v>#VALUE!</v>
      </c>
    </row>
    <row r="59" spans="1:14" s="19" customFormat="1" ht="16.5" thickTop="1" thickBot="1" x14ac:dyDescent="0.3">
      <c r="A59" s="15" t="s">
        <v>907</v>
      </c>
      <c r="B59" s="53">
        <f t="shared" si="0"/>
        <v>4</v>
      </c>
      <c r="C59" s="53">
        <f>IFERROR(INDEX(OGSHome!$D:$D,MATCH(A59,OGSHome!$A:$A,0)),"-")</f>
        <v>0</v>
      </c>
      <c r="D59" s="53">
        <f>IFERROR(INDEX(OGSHome!$E:$E,MATCH(A59,OGSHome!$A:$A,0)),"-")</f>
        <v>2</v>
      </c>
      <c r="E59" s="53">
        <f>IFERROR(INDEX(OGSHome!$F:$F,MATCH(A59,OGSHome!$A:$A,0)),"-")</f>
        <v>1</v>
      </c>
      <c r="F59" s="54">
        <f>IFERROR(INDEX(Matches!$N:$N,MATCH(A59,Matches!$B:$B,0)),"-")</f>
        <v>2</v>
      </c>
      <c r="G59" s="54">
        <f>IFERROR(INDEX(Matches!$P:$P,MATCH(A59,Matches!$B:$B,0)),"-")</f>
        <v>1</v>
      </c>
      <c r="H59" s="54">
        <f>IFERROR(INDEX(Matches!$O:$O,MATCH(A59,Matches!$B:$B,0)),"-")</f>
        <v>1</v>
      </c>
      <c r="I59" s="54">
        <f t="shared" si="1"/>
        <v>3</v>
      </c>
      <c r="J59" s="54">
        <f>IFERROR(INDEX(OGCHome!$O:$O,MATCH(A59,OGCHome!$A:$A,0)),"-")</f>
        <v>0</v>
      </c>
      <c r="K59" s="55">
        <f t="shared" si="2"/>
        <v>0.75</v>
      </c>
      <c r="L59" s="55" t="str">
        <f>IFERROR(INDEX(#REF!,MATCH(A59,#REF!,0)),"-")</f>
        <v>-</v>
      </c>
      <c r="M59" s="55">
        <f t="shared" si="3"/>
        <v>1</v>
      </c>
      <c r="N59" s="55" t="e">
        <f>AVERAGE(IFERROR(INDEX(#REF!,MATCH(A59,#REF!,0)),"-"),M59)</f>
        <v>#VALUE!</v>
      </c>
    </row>
    <row r="60" spans="1:14" s="19" customFormat="1" ht="16.5" thickTop="1" thickBot="1" x14ac:dyDescent="0.3">
      <c r="A60" s="16" t="s">
        <v>906</v>
      </c>
      <c r="B60" s="53">
        <f t="shared" si="0"/>
        <v>2</v>
      </c>
      <c r="C60" s="53">
        <f>IFERROR(INDEX(OGSHome!$D:$D,MATCH(A60,OGSHome!$A:$A,0)),"-")</f>
        <v>2</v>
      </c>
      <c r="D60" s="53">
        <f>IFERROR(INDEX(OGSHome!$E:$E,MATCH(A60,OGSHome!$A:$A,0)),"-")</f>
        <v>0</v>
      </c>
      <c r="E60" s="53">
        <f>IFERROR(INDEX(OGSHome!$F:$F,MATCH(A60,OGSHome!$A:$A,0)),"-")</f>
        <v>0</v>
      </c>
      <c r="F60" s="54">
        <f>IFERROR(INDEX(Matches!$N:$N,MATCH(A60,Matches!$B:$B,0)),"-")</f>
        <v>2</v>
      </c>
      <c r="G60" s="54">
        <f>IFERROR(INDEX(Matches!$P:$P,MATCH(A60,Matches!$B:$B,0)),"-")</f>
        <v>0</v>
      </c>
      <c r="H60" s="54">
        <f>IFERROR(INDEX(Matches!$O:$O,MATCH(A60,Matches!$B:$B,0)),"-")</f>
        <v>0</v>
      </c>
      <c r="I60" s="54">
        <f t="shared" si="1"/>
        <v>2</v>
      </c>
      <c r="J60" s="54">
        <f>IFERROR(INDEX(OGCHome!$O:$O,MATCH(A60,OGCHome!$A:$A,0)),"-")</f>
        <v>0</v>
      </c>
      <c r="K60" s="55">
        <f t="shared" si="2"/>
        <v>1</v>
      </c>
      <c r="L60" s="55" t="str">
        <f>IFERROR(INDEX(#REF!,MATCH(A60,#REF!,0)),"-")</f>
        <v>-</v>
      </c>
      <c r="M60" s="55">
        <f t="shared" si="3"/>
        <v>2</v>
      </c>
      <c r="N60" s="55" t="e">
        <f>AVERAGE(IFERROR(INDEX(#REF!,MATCH(A60,#REF!,0)),"-"),M60)</f>
        <v>#VALUE!</v>
      </c>
    </row>
    <row r="61" spans="1:14" s="19" customFormat="1" ht="16.5" thickTop="1" thickBot="1" x14ac:dyDescent="0.3">
      <c r="A61" s="15" t="s">
        <v>903</v>
      </c>
      <c r="B61" s="53">
        <f t="shared" si="0"/>
        <v>3</v>
      </c>
      <c r="C61" s="53">
        <f>IFERROR(INDEX(OGSHome!$D:$D,MATCH(A61,OGSHome!$A:$A,0)),"-")</f>
        <v>1</v>
      </c>
      <c r="D61" s="53">
        <f>IFERROR(INDEX(OGSHome!$E:$E,MATCH(A61,OGSHome!$A:$A,0)),"-")</f>
        <v>1</v>
      </c>
      <c r="E61" s="53">
        <f>IFERROR(INDEX(OGSHome!$F:$F,MATCH(A61,OGSHome!$A:$A,0)),"-")</f>
        <v>0</v>
      </c>
      <c r="F61" s="54">
        <f>IFERROR(INDEX(Matches!$N:$N,MATCH(A61,Matches!$B:$B,0)),"-")</f>
        <v>2</v>
      </c>
      <c r="G61" s="54">
        <f>IFERROR(INDEX(Matches!$P:$P,MATCH(A61,Matches!$B:$B,0)),"-")</f>
        <v>0</v>
      </c>
      <c r="H61" s="54">
        <f>IFERROR(INDEX(Matches!$O:$O,MATCH(A61,Matches!$B:$B,0)),"-")</f>
        <v>1</v>
      </c>
      <c r="I61" s="54">
        <f t="shared" si="1"/>
        <v>2</v>
      </c>
      <c r="J61" s="54">
        <f>IFERROR(INDEX(OGCHome!$O:$O,MATCH(A61,OGCHome!$A:$A,0)),"-")</f>
        <v>0</v>
      </c>
      <c r="K61" s="55">
        <f t="shared" si="2"/>
        <v>0.66666666666666663</v>
      </c>
      <c r="L61" s="55" t="str">
        <f>IFERROR(INDEX(#REF!,MATCH(A61,#REF!,0)),"-")</f>
        <v>-</v>
      </c>
      <c r="M61" s="55">
        <f t="shared" si="3"/>
        <v>1.3333333333333333</v>
      </c>
      <c r="N61" s="55" t="e">
        <f>AVERAGE(IFERROR(INDEX(#REF!,MATCH(A61,#REF!,0)),"-"),M61)</f>
        <v>#VALUE!</v>
      </c>
    </row>
    <row r="62" spans="1:14" s="19" customFormat="1" ht="16.5" thickTop="1" thickBot="1" x14ac:dyDescent="0.3">
      <c r="A62" s="16" t="s">
        <v>898</v>
      </c>
      <c r="B62" s="53">
        <f t="shared" si="0"/>
        <v>4</v>
      </c>
      <c r="C62" s="53">
        <f>IFERROR(INDEX(OGSHome!$D:$D,MATCH(A62,OGSHome!$A:$A,0)),"-")</f>
        <v>0</v>
      </c>
      <c r="D62" s="53">
        <f>IFERROR(INDEX(OGSHome!$E:$E,MATCH(A62,OGSHome!$A:$A,0)),"-")</f>
        <v>2</v>
      </c>
      <c r="E62" s="53">
        <f>IFERROR(INDEX(OGSHome!$F:$F,MATCH(A62,OGSHome!$A:$A,0)),"-")</f>
        <v>1</v>
      </c>
      <c r="F62" s="54">
        <f>IFERROR(INDEX(Matches!$N:$N,MATCH(A62,Matches!$B:$B,0)),"-")</f>
        <v>2</v>
      </c>
      <c r="G62" s="54">
        <f>IFERROR(INDEX(Matches!$P:$P,MATCH(A62,Matches!$B:$B,0)),"-")</f>
        <v>1</v>
      </c>
      <c r="H62" s="54">
        <f>IFERROR(INDEX(Matches!$O:$O,MATCH(A62,Matches!$B:$B,0)),"-")</f>
        <v>1</v>
      </c>
      <c r="I62" s="54">
        <f t="shared" si="1"/>
        <v>3</v>
      </c>
      <c r="J62" s="54">
        <f>IFERROR(INDEX(OGCHome!$O:$O,MATCH(A62,OGCHome!$A:$A,0)),"-")</f>
        <v>1</v>
      </c>
      <c r="K62" s="55">
        <f t="shared" si="2"/>
        <v>0.75</v>
      </c>
      <c r="L62" s="55" t="str">
        <f>IFERROR(INDEX(#REF!,MATCH(A62,#REF!,0)),"-")</f>
        <v>-</v>
      </c>
      <c r="M62" s="55">
        <f t="shared" si="3"/>
        <v>0.75</v>
      </c>
      <c r="N62" s="55" t="e">
        <f>AVERAGE(IFERROR(INDEX(#REF!,MATCH(A62,#REF!,0)),"-"),M62)</f>
        <v>#VALUE!</v>
      </c>
    </row>
    <row r="63" spans="1:14" s="19" customFormat="1" ht="16.5" thickTop="1" thickBot="1" x14ac:dyDescent="0.3">
      <c r="A63" s="16" t="s">
        <v>894</v>
      </c>
      <c r="B63" s="53">
        <f t="shared" si="0"/>
        <v>3</v>
      </c>
      <c r="C63" s="53">
        <f>IFERROR(INDEX(OGSHome!$D:$D,MATCH(A63,OGSHome!$A:$A,0)),"-")</f>
        <v>1</v>
      </c>
      <c r="D63" s="53">
        <f>IFERROR(INDEX(OGSHome!$E:$E,MATCH(A63,OGSHome!$A:$A,0)),"-")</f>
        <v>1</v>
      </c>
      <c r="E63" s="53">
        <f>IFERROR(INDEX(OGSHome!$F:$F,MATCH(A63,OGSHome!$A:$A,0)),"-")</f>
        <v>0</v>
      </c>
      <c r="F63" s="54">
        <f>IFERROR(INDEX(Matches!$N:$N,MATCH(A63,Matches!$B:$B,0)),"-")</f>
        <v>1</v>
      </c>
      <c r="G63" s="54">
        <f>IFERROR(INDEX(Matches!$P:$P,MATCH(A63,Matches!$B:$B,0)),"-")</f>
        <v>1</v>
      </c>
      <c r="H63" s="54">
        <f>IFERROR(INDEX(Matches!$O:$O,MATCH(A63,Matches!$B:$B,0)),"-")</f>
        <v>1</v>
      </c>
      <c r="I63" s="54">
        <f t="shared" si="1"/>
        <v>2</v>
      </c>
      <c r="J63" s="54">
        <f>IFERROR(INDEX(OGCHome!$O:$O,MATCH(A63,OGCHome!$A:$A,0)),"-")</f>
        <v>1</v>
      </c>
      <c r="K63" s="55">
        <f t="shared" si="2"/>
        <v>0.66666666666666663</v>
      </c>
      <c r="L63" s="55" t="str">
        <f>IFERROR(INDEX(#REF!,MATCH(A63,#REF!,0)),"-")</f>
        <v>-</v>
      </c>
      <c r="M63" s="55">
        <f t="shared" si="3"/>
        <v>0.33333333333333331</v>
      </c>
      <c r="N63" s="55" t="e">
        <f>AVERAGE(IFERROR(INDEX(#REF!,MATCH(A63,#REF!,0)),"-"),M63)</f>
        <v>#VALUE!</v>
      </c>
    </row>
    <row r="64" spans="1:14" s="19" customFormat="1" ht="16.5" thickTop="1" thickBot="1" x14ac:dyDescent="0.3">
      <c r="A64" s="15" t="s">
        <v>889</v>
      </c>
      <c r="B64" s="53">
        <f t="shared" si="0"/>
        <v>3</v>
      </c>
      <c r="C64" s="53">
        <f>IFERROR(INDEX(OGSHome!$D:$D,MATCH(A64,OGSHome!$A:$A,0)),"-")</f>
        <v>0</v>
      </c>
      <c r="D64" s="53">
        <f>IFERROR(INDEX(OGSHome!$E:$E,MATCH(A64,OGSHome!$A:$A,0)),"-")</f>
        <v>1</v>
      </c>
      <c r="E64" s="53">
        <f>IFERROR(INDEX(OGSHome!$F:$F,MATCH(A64,OGSHome!$A:$A,0)),"-")</f>
        <v>1</v>
      </c>
      <c r="F64" s="54">
        <f>IFERROR(INDEX(Matches!$N:$N,MATCH(A64,Matches!$B:$B,0)),"-")</f>
        <v>2</v>
      </c>
      <c r="G64" s="54">
        <f>IFERROR(INDEX(Matches!$P:$P,MATCH(A64,Matches!$B:$B,0)),"-")</f>
        <v>0</v>
      </c>
      <c r="H64" s="54">
        <f>IFERROR(INDEX(Matches!$O:$O,MATCH(A64,Matches!$B:$B,0)),"-")</f>
        <v>1</v>
      </c>
      <c r="I64" s="54">
        <f t="shared" si="1"/>
        <v>2</v>
      </c>
      <c r="J64" s="54">
        <f>IFERROR(INDEX(OGCHome!$O:$O,MATCH(A64,OGCHome!$A:$A,0)),"-")</f>
        <v>0</v>
      </c>
      <c r="K64" s="55">
        <f t="shared" si="2"/>
        <v>0.66666666666666663</v>
      </c>
      <c r="L64" s="55" t="str">
        <f>IFERROR(INDEX(#REF!,MATCH(A64,#REF!,0)),"-")</f>
        <v>-</v>
      </c>
      <c r="M64" s="55">
        <f t="shared" si="3"/>
        <v>1.3333333333333333</v>
      </c>
      <c r="N64" s="55" t="e">
        <f>AVERAGE(IFERROR(INDEX(#REF!,MATCH(A64,#REF!,0)),"-"),M64)</f>
        <v>#VALUE!</v>
      </c>
    </row>
    <row r="65" spans="1:14" s="19" customFormat="1" ht="16.5" thickTop="1" thickBot="1" x14ac:dyDescent="0.3">
      <c r="A65" s="16" t="s">
        <v>888</v>
      </c>
      <c r="B65" s="53">
        <f t="shared" si="0"/>
        <v>2</v>
      </c>
      <c r="C65" s="53">
        <f>IFERROR(INDEX(OGSHome!$D:$D,MATCH(A65,OGSHome!$A:$A,0)),"-")</f>
        <v>0</v>
      </c>
      <c r="D65" s="53">
        <f>IFERROR(INDEX(OGSHome!$E:$E,MATCH(A65,OGSHome!$A:$A,0)),"-")</f>
        <v>1</v>
      </c>
      <c r="E65" s="53">
        <f>IFERROR(INDEX(OGSHome!$F:$F,MATCH(A65,OGSHome!$A:$A,0)),"-")</f>
        <v>0</v>
      </c>
      <c r="F65" s="54">
        <f>IFERROR(INDEX(Matches!$N:$N,MATCH(A65,Matches!$B:$B,0)),"-")</f>
        <v>1</v>
      </c>
      <c r="G65" s="54">
        <f>IFERROR(INDEX(Matches!$P:$P,MATCH(A65,Matches!$B:$B,0)),"-")</f>
        <v>0</v>
      </c>
      <c r="H65" s="54">
        <f>IFERROR(INDEX(Matches!$O:$O,MATCH(A65,Matches!$B:$B,0)),"-")</f>
        <v>1</v>
      </c>
      <c r="I65" s="54">
        <f t="shared" si="1"/>
        <v>1</v>
      </c>
      <c r="J65" s="54">
        <f>IFERROR(INDEX(OGCHome!$O:$O,MATCH(A65,OGCHome!$A:$A,0)),"-")</f>
        <v>0</v>
      </c>
      <c r="K65" s="55">
        <f t="shared" si="2"/>
        <v>0.5</v>
      </c>
      <c r="L65" s="55" t="str">
        <f>IFERROR(INDEX(#REF!,MATCH(A65,#REF!,0)),"-")</f>
        <v>-</v>
      </c>
      <c r="M65" s="55">
        <f t="shared" si="3"/>
        <v>1</v>
      </c>
      <c r="N65" s="55" t="e">
        <f>AVERAGE(IFERROR(INDEX(#REF!,MATCH(A65,#REF!,0)),"-"),M65)</f>
        <v>#VALUE!</v>
      </c>
    </row>
    <row r="66" spans="1:14" s="19" customFormat="1" ht="16.5" thickTop="1" thickBot="1" x14ac:dyDescent="0.3">
      <c r="A66" s="15" t="s">
        <v>887</v>
      </c>
      <c r="B66" s="53">
        <f t="shared" ref="B66:B129" si="4">SUM(F66:H66)</f>
        <v>1</v>
      </c>
      <c r="C66" s="53">
        <f>IFERROR(INDEX(OGSHome!$D:$D,MATCH(A66,OGSHome!$A:$A,0)),"-")</f>
        <v>1</v>
      </c>
      <c r="D66" s="53">
        <f>IFERROR(INDEX(OGSHome!$E:$E,MATCH(A66,OGSHome!$A:$A,0)),"-")</f>
        <v>0</v>
      </c>
      <c r="E66" s="53">
        <f>IFERROR(INDEX(OGSHome!$F:$F,MATCH(A66,OGSHome!$A:$A,0)),"-")</f>
        <v>0</v>
      </c>
      <c r="F66" s="54">
        <f>IFERROR(INDEX(Matches!$N:$N,MATCH(A66,Matches!$B:$B,0)),"-")</f>
        <v>1</v>
      </c>
      <c r="G66" s="54">
        <f>IFERROR(INDEX(Matches!$P:$P,MATCH(A66,Matches!$B:$B,0)),"-")</f>
        <v>0</v>
      </c>
      <c r="H66" s="54">
        <f>IFERROR(INDEX(Matches!$O:$O,MATCH(A66,Matches!$B:$B,0)),"-")</f>
        <v>0</v>
      </c>
      <c r="I66" s="54">
        <f t="shared" ref="I66:I129" si="5">SUM(C66:E66)</f>
        <v>1</v>
      </c>
      <c r="J66" s="54">
        <f>IFERROR(INDEX(OGCHome!$O:$O,MATCH(A66,OGCHome!$A:$A,0)),"-")</f>
        <v>0</v>
      </c>
      <c r="K66" s="55">
        <f t="shared" ref="K66:K129" si="6">I66/B66</f>
        <v>1</v>
      </c>
      <c r="L66" s="55" t="str">
        <f>IFERROR(INDEX(#REF!,MATCH(A66,#REF!,0)),"-")</f>
        <v>-</v>
      </c>
      <c r="M66" s="55">
        <f t="shared" ref="M66:M129" si="7">(I66/B66)-(J66/B66)+(F66/B66)-(G66/B66)</f>
        <v>2</v>
      </c>
      <c r="N66" s="55" t="e">
        <f>AVERAGE(IFERROR(INDEX(#REF!,MATCH(A66,#REF!,0)),"-"),M66)</f>
        <v>#VALUE!</v>
      </c>
    </row>
    <row r="67" spans="1:14" s="19" customFormat="1" ht="16.5" thickTop="1" thickBot="1" x14ac:dyDescent="0.3">
      <c r="A67" s="16" t="s">
        <v>884</v>
      </c>
      <c r="B67" s="53">
        <f t="shared" si="4"/>
        <v>2</v>
      </c>
      <c r="C67" s="53">
        <f>IFERROR(INDEX(OGSHome!$D:$D,MATCH(A67,OGSHome!$A:$A,0)),"-")</f>
        <v>1</v>
      </c>
      <c r="D67" s="53">
        <f>IFERROR(INDEX(OGSHome!$E:$E,MATCH(A67,OGSHome!$A:$A,0)),"-")</f>
        <v>0</v>
      </c>
      <c r="E67" s="53">
        <f>IFERROR(INDEX(OGSHome!$F:$F,MATCH(A67,OGSHome!$A:$A,0)),"-")</f>
        <v>0</v>
      </c>
      <c r="F67" s="54">
        <f>IFERROR(INDEX(Matches!$N:$N,MATCH(A67,Matches!$B:$B,0)),"-")</f>
        <v>1</v>
      </c>
      <c r="G67" s="54">
        <f>IFERROR(INDEX(Matches!$P:$P,MATCH(A67,Matches!$B:$B,0)),"-")</f>
        <v>1</v>
      </c>
      <c r="H67" s="54">
        <f>IFERROR(INDEX(Matches!$O:$O,MATCH(A67,Matches!$B:$B,0)),"-")</f>
        <v>0</v>
      </c>
      <c r="I67" s="54">
        <f t="shared" si="5"/>
        <v>1</v>
      </c>
      <c r="J67" s="54">
        <f>IFERROR(INDEX(OGCHome!$O:$O,MATCH(A67,OGCHome!$A:$A,0)),"-")</f>
        <v>0</v>
      </c>
      <c r="K67" s="55">
        <f t="shared" si="6"/>
        <v>0.5</v>
      </c>
      <c r="L67" s="55" t="str">
        <f>IFERROR(INDEX(#REF!,MATCH(A67,#REF!,0)),"-")</f>
        <v>-</v>
      </c>
      <c r="M67" s="55">
        <f t="shared" si="7"/>
        <v>0.5</v>
      </c>
      <c r="N67" s="55" t="e">
        <f>AVERAGE(IFERROR(INDEX(#REF!,MATCH(A67,#REF!,0)),"-"),M67)</f>
        <v>#VALUE!</v>
      </c>
    </row>
    <row r="68" spans="1:14" s="19" customFormat="1" ht="16.5" thickTop="1" thickBot="1" x14ac:dyDescent="0.3">
      <c r="A68" s="15" t="s">
        <v>883</v>
      </c>
      <c r="B68" s="53">
        <f t="shared" si="4"/>
        <v>3</v>
      </c>
      <c r="C68" s="53">
        <f>IFERROR(INDEX(OGSHome!$D:$D,MATCH(A68,OGSHome!$A:$A,0)),"-")</f>
        <v>0</v>
      </c>
      <c r="D68" s="53">
        <f>IFERROR(INDEX(OGSHome!$E:$E,MATCH(A68,OGSHome!$A:$A,0)),"-")</f>
        <v>1</v>
      </c>
      <c r="E68" s="53">
        <f>IFERROR(INDEX(OGSHome!$F:$F,MATCH(A68,OGSHome!$A:$A,0)),"-")</f>
        <v>1</v>
      </c>
      <c r="F68" s="54">
        <f>IFERROR(INDEX(Matches!$N:$N,MATCH(A68,Matches!$B:$B,0)),"-")</f>
        <v>3</v>
      </c>
      <c r="G68" s="54">
        <f>IFERROR(INDEX(Matches!$P:$P,MATCH(A68,Matches!$B:$B,0)),"-")</f>
        <v>0</v>
      </c>
      <c r="H68" s="54">
        <f>IFERROR(INDEX(Matches!$O:$O,MATCH(A68,Matches!$B:$B,0)),"-")</f>
        <v>0</v>
      </c>
      <c r="I68" s="54">
        <f t="shared" si="5"/>
        <v>2</v>
      </c>
      <c r="J68" s="54">
        <f>IFERROR(INDEX(OGCHome!$O:$O,MATCH(A68,OGCHome!$A:$A,0)),"-")</f>
        <v>0</v>
      </c>
      <c r="K68" s="55">
        <f t="shared" si="6"/>
        <v>0.66666666666666663</v>
      </c>
      <c r="L68" s="55" t="str">
        <f>IFERROR(INDEX(#REF!,MATCH(A68,#REF!,0)),"-")</f>
        <v>-</v>
      </c>
      <c r="M68" s="55">
        <f t="shared" si="7"/>
        <v>1.6666666666666665</v>
      </c>
      <c r="N68" s="55" t="e">
        <f>AVERAGE(IFERROR(INDEX(#REF!,MATCH(A68,#REF!,0)),"-"),M68)</f>
        <v>#VALUE!</v>
      </c>
    </row>
    <row r="69" spans="1:14" s="19" customFormat="1" ht="16.5" thickTop="1" thickBot="1" x14ac:dyDescent="0.3">
      <c r="A69" s="16" t="s">
        <v>874</v>
      </c>
      <c r="B69" s="53">
        <f t="shared" si="4"/>
        <v>4</v>
      </c>
      <c r="C69" s="53">
        <f>IFERROR(INDEX(OGSHome!$D:$D,MATCH(A69,OGSHome!$A:$A,0)),"-")</f>
        <v>2</v>
      </c>
      <c r="D69" s="53">
        <f>IFERROR(INDEX(OGSHome!$E:$E,MATCH(A69,OGSHome!$A:$A,0)),"-")</f>
        <v>1</v>
      </c>
      <c r="E69" s="53">
        <f>IFERROR(INDEX(OGSHome!$F:$F,MATCH(A69,OGSHome!$A:$A,0)),"-")</f>
        <v>0</v>
      </c>
      <c r="F69" s="54">
        <f>IFERROR(INDEX(Matches!$N:$N,MATCH(A69,Matches!$B:$B,0)),"-")</f>
        <v>2</v>
      </c>
      <c r="G69" s="54">
        <f>IFERROR(INDEX(Matches!$P:$P,MATCH(A69,Matches!$B:$B,0)),"-")</f>
        <v>1</v>
      </c>
      <c r="H69" s="54">
        <f>IFERROR(INDEX(Matches!$O:$O,MATCH(A69,Matches!$B:$B,0)),"-")</f>
        <v>1</v>
      </c>
      <c r="I69" s="54">
        <f t="shared" si="5"/>
        <v>3</v>
      </c>
      <c r="J69" s="54">
        <f>IFERROR(INDEX(OGCHome!$O:$O,MATCH(A69,OGCHome!$A:$A,0)),"-")</f>
        <v>1</v>
      </c>
      <c r="K69" s="55">
        <f t="shared" si="6"/>
        <v>0.75</v>
      </c>
      <c r="L69" s="55" t="str">
        <f>IFERROR(INDEX(#REF!,MATCH(A69,#REF!,0)),"-")</f>
        <v>-</v>
      </c>
      <c r="M69" s="55">
        <f t="shared" si="7"/>
        <v>0.75</v>
      </c>
      <c r="N69" s="55" t="e">
        <f>AVERAGE(IFERROR(INDEX(#REF!,MATCH(A69,#REF!,0)),"-"),M69)</f>
        <v>#VALUE!</v>
      </c>
    </row>
    <row r="70" spans="1:14" s="19" customFormat="1" ht="16.5" thickTop="1" thickBot="1" x14ac:dyDescent="0.3">
      <c r="A70" s="16" t="s">
        <v>870</v>
      </c>
      <c r="B70" s="53">
        <f t="shared" si="4"/>
        <v>3</v>
      </c>
      <c r="C70" s="53">
        <f>IFERROR(INDEX(OGSHome!$D:$D,MATCH(A70,OGSHome!$A:$A,0)),"-")</f>
        <v>2</v>
      </c>
      <c r="D70" s="53">
        <f>IFERROR(INDEX(OGSHome!$E:$E,MATCH(A70,OGSHome!$A:$A,0)),"-")</f>
        <v>0</v>
      </c>
      <c r="E70" s="53">
        <f>IFERROR(INDEX(OGSHome!$F:$F,MATCH(A70,OGSHome!$A:$A,0)),"-")</f>
        <v>0</v>
      </c>
      <c r="F70" s="54">
        <f>IFERROR(INDEX(Matches!$N:$N,MATCH(A70,Matches!$B:$B,0)),"-")</f>
        <v>2</v>
      </c>
      <c r="G70" s="54">
        <f>IFERROR(INDEX(Matches!$P:$P,MATCH(A70,Matches!$B:$B,0)),"-")</f>
        <v>1</v>
      </c>
      <c r="H70" s="54">
        <f>IFERROR(INDEX(Matches!$O:$O,MATCH(A70,Matches!$B:$B,0)),"-")</f>
        <v>0</v>
      </c>
      <c r="I70" s="54">
        <f t="shared" si="5"/>
        <v>2</v>
      </c>
      <c r="J70" s="54">
        <f>IFERROR(INDEX(OGCHome!$O:$O,MATCH(A70,OGCHome!$A:$A,0)),"-")</f>
        <v>1</v>
      </c>
      <c r="K70" s="55">
        <f t="shared" si="6"/>
        <v>0.66666666666666663</v>
      </c>
      <c r="L70" s="55" t="str">
        <f>IFERROR(INDEX(#REF!,MATCH(A70,#REF!,0)),"-")</f>
        <v>-</v>
      </c>
      <c r="M70" s="55">
        <f t="shared" si="7"/>
        <v>0.66666666666666674</v>
      </c>
      <c r="N70" s="55" t="e">
        <f>AVERAGE(IFERROR(INDEX(#REF!,MATCH(A70,#REF!,0)),"-"),M70)</f>
        <v>#VALUE!</v>
      </c>
    </row>
    <row r="71" spans="1:14" s="19" customFormat="1" ht="16.5" thickTop="1" thickBot="1" x14ac:dyDescent="0.3">
      <c r="A71" s="15" t="s">
        <v>859</v>
      </c>
      <c r="B71" s="53">
        <f t="shared" si="4"/>
        <v>3</v>
      </c>
      <c r="C71" s="53">
        <f>IFERROR(INDEX(OGSHome!$D:$D,MATCH(A71,OGSHome!$A:$A,0)),"-")</f>
        <v>0</v>
      </c>
      <c r="D71" s="53">
        <f>IFERROR(INDEX(OGSHome!$E:$E,MATCH(A71,OGSHome!$A:$A,0)),"-")</f>
        <v>1</v>
      </c>
      <c r="E71" s="53">
        <f>IFERROR(INDEX(OGSHome!$F:$F,MATCH(A71,OGSHome!$A:$A,0)),"-")</f>
        <v>0</v>
      </c>
      <c r="F71" s="54">
        <f>IFERROR(INDEX(Matches!$N:$N,MATCH(A71,Matches!$B:$B,0)),"-")</f>
        <v>1</v>
      </c>
      <c r="G71" s="54">
        <f>IFERROR(INDEX(Matches!$P:$P,MATCH(A71,Matches!$B:$B,0)),"-")</f>
        <v>1</v>
      </c>
      <c r="H71" s="54">
        <f>IFERROR(INDEX(Matches!$O:$O,MATCH(A71,Matches!$B:$B,0)),"-")</f>
        <v>1</v>
      </c>
      <c r="I71" s="54">
        <f t="shared" si="5"/>
        <v>1</v>
      </c>
      <c r="J71" s="54">
        <f>IFERROR(INDEX(OGCHome!$O:$O,MATCH(A71,OGCHome!$A:$A,0)),"-")</f>
        <v>1</v>
      </c>
      <c r="K71" s="55">
        <f t="shared" si="6"/>
        <v>0.33333333333333331</v>
      </c>
      <c r="L71" s="55" t="str">
        <f>IFERROR(INDEX(#REF!,MATCH(A71,#REF!,0)),"-")</f>
        <v>-</v>
      </c>
      <c r="M71" s="55">
        <f t="shared" si="7"/>
        <v>0</v>
      </c>
      <c r="N71" s="55" t="e">
        <f>AVERAGE(IFERROR(INDEX(#REF!,MATCH(A71,#REF!,0)),"-"),M71)</f>
        <v>#VALUE!</v>
      </c>
    </row>
    <row r="72" spans="1:14" s="19" customFormat="1" ht="16.5" thickTop="1" thickBot="1" x14ac:dyDescent="0.3">
      <c r="A72" s="16" t="s">
        <v>154</v>
      </c>
      <c r="B72" s="53">
        <f t="shared" si="4"/>
        <v>2</v>
      </c>
      <c r="C72" s="53">
        <f>IFERROR(INDEX(OGSHome!$D:$D,MATCH(A72,OGSHome!$A:$A,0)),"-")</f>
        <v>1</v>
      </c>
      <c r="D72" s="53">
        <f>IFERROR(INDEX(OGSHome!$E:$E,MATCH(A72,OGSHome!$A:$A,0)),"-")</f>
        <v>0</v>
      </c>
      <c r="E72" s="53">
        <f>IFERROR(INDEX(OGSHome!$F:$F,MATCH(A72,OGSHome!$A:$A,0)),"-")</f>
        <v>0</v>
      </c>
      <c r="F72" s="54">
        <f>IFERROR(INDEX(Matches!$N:$N,MATCH(A72,Matches!$B:$B,0)),"-")</f>
        <v>1</v>
      </c>
      <c r="G72" s="54">
        <f>IFERROR(INDEX(Matches!$P:$P,MATCH(A72,Matches!$B:$B,0)),"-")</f>
        <v>0</v>
      </c>
      <c r="H72" s="54">
        <f>IFERROR(INDEX(Matches!$O:$O,MATCH(A72,Matches!$B:$B,0)),"-")</f>
        <v>1</v>
      </c>
      <c r="I72" s="54">
        <f t="shared" si="5"/>
        <v>1</v>
      </c>
      <c r="J72" s="54">
        <f>IFERROR(INDEX(OGCHome!$O:$O,MATCH(A72,OGCHome!$A:$A,0)),"-")</f>
        <v>1</v>
      </c>
      <c r="K72" s="55">
        <f t="shared" si="6"/>
        <v>0.5</v>
      </c>
      <c r="L72" s="55" t="str">
        <f>IFERROR(INDEX(#REF!,MATCH(A72,#REF!,0)),"-")</f>
        <v>-</v>
      </c>
      <c r="M72" s="55">
        <f t="shared" si="7"/>
        <v>0.5</v>
      </c>
      <c r="N72" s="55" t="e">
        <f>AVERAGE(IFERROR(INDEX(#REF!,MATCH(A72,#REF!,0)),"-"),M72)</f>
        <v>#VALUE!</v>
      </c>
    </row>
    <row r="73" spans="1:14" s="19" customFormat="1" ht="16.5" thickTop="1" thickBot="1" x14ac:dyDescent="0.3">
      <c r="A73" s="15" t="s">
        <v>841</v>
      </c>
      <c r="B73" s="53">
        <f t="shared" si="4"/>
        <v>5</v>
      </c>
      <c r="C73" s="53">
        <f>IFERROR(INDEX(OGSHome!$D:$D,MATCH(A73,OGSHome!$A:$A,0)),"-")</f>
        <v>2</v>
      </c>
      <c r="D73" s="53">
        <f>IFERROR(INDEX(OGSHome!$E:$E,MATCH(A73,OGSHome!$A:$A,0)),"-")</f>
        <v>0</v>
      </c>
      <c r="E73" s="53">
        <f>IFERROR(INDEX(OGSHome!$F:$F,MATCH(A73,OGSHome!$A:$A,0)),"-")</f>
        <v>2</v>
      </c>
      <c r="F73" s="54">
        <f>IFERROR(INDEX(Matches!$N:$N,MATCH(A73,Matches!$B:$B,0)),"-")</f>
        <v>4</v>
      </c>
      <c r="G73" s="54">
        <f>IFERROR(INDEX(Matches!$P:$P,MATCH(A73,Matches!$B:$B,0)),"-")</f>
        <v>1</v>
      </c>
      <c r="H73" s="54">
        <f>IFERROR(INDEX(Matches!$O:$O,MATCH(A73,Matches!$B:$B,0)),"-")</f>
        <v>0</v>
      </c>
      <c r="I73" s="54">
        <f t="shared" si="5"/>
        <v>4</v>
      </c>
      <c r="J73" s="54">
        <f>IFERROR(INDEX(OGCHome!$O:$O,MATCH(A73,OGCHome!$A:$A,0)),"-")</f>
        <v>0</v>
      </c>
      <c r="K73" s="55">
        <f t="shared" si="6"/>
        <v>0.8</v>
      </c>
      <c r="L73" s="55" t="str">
        <f>IFERROR(INDEX(#REF!,MATCH(A73,#REF!,0)),"-")</f>
        <v>-</v>
      </c>
      <c r="M73" s="55">
        <f t="shared" si="7"/>
        <v>1.4000000000000001</v>
      </c>
      <c r="N73" s="55" t="e">
        <f>AVERAGE(IFERROR(INDEX(#REF!,MATCH(A73,#REF!,0)),"-"),M73)</f>
        <v>#VALUE!</v>
      </c>
    </row>
    <row r="74" spans="1:14" s="19" customFormat="1" ht="16.5" thickTop="1" thickBot="1" x14ac:dyDescent="0.3">
      <c r="A74" s="15" t="s">
        <v>159</v>
      </c>
      <c r="B74" s="53">
        <f t="shared" si="4"/>
        <v>3</v>
      </c>
      <c r="C74" s="53">
        <f>IFERROR(INDEX(OGSHome!$D:$D,MATCH(A74,OGSHome!$A:$A,0)),"-")</f>
        <v>1</v>
      </c>
      <c r="D74" s="53">
        <f>IFERROR(INDEX(OGSHome!$E:$E,MATCH(A74,OGSHome!$A:$A,0)),"-")</f>
        <v>1</v>
      </c>
      <c r="E74" s="53">
        <f>IFERROR(INDEX(OGSHome!$F:$F,MATCH(A74,OGSHome!$A:$A,0)),"-")</f>
        <v>0</v>
      </c>
      <c r="F74" s="54">
        <f>IFERROR(INDEX(Matches!$N:$N,MATCH(A74,Matches!$B:$B,0)),"-")</f>
        <v>2</v>
      </c>
      <c r="G74" s="54">
        <f>IFERROR(INDEX(Matches!$P:$P,MATCH(A74,Matches!$B:$B,0)),"-")</f>
        <v>1</v>
      </c>
      <c r="H74" s="54">
        <f>IFERROR(INDEX(Matches!$O:$O,MATCH(A74,Matches!$B:$B,0)),"-")</f>
        <v>0</v>
      </c>
      <c r="I74" s="54">
        <f t="shared" si="5"/>
        <v>2</v>
      </c>
      <c r="J74" s="54">
        <f>IFERROR(INDEX(OGCHome!$O:$O,MATCH(A74,OGCHome!$A:$A,0)),"-")</f>
        <v>0</v>
      </c>
      <c r="K74" s="55">
        <f t="shared" si="6"/>
        <v>0.66666666666666663</v>
      </c>
      <c r="L74" s="55" t="str">
        <f>IFERROR(INDEX(#REF!,MATCH(A74,#REF!,0)),"-")</f>
        <v>-</v>
      </c>
      <c r="M74" s="55">
        <f t="shared" si="7"/>
        <v>1</v>
      </c>
      <c r="N74" s="55" t="e">
        <f>AVERAGE(IFERROR(INDEX(#REF!,MATCH(A74,#REF!,0)),"-"),M74)</f>
        <v>#VALUE!</v>
      </c>
    </row>
    <row r="75" spans="1:14" s="19" customFormat="1" ht="16.5" thickTop="1" thickBot="1" x14ac:dyDescent="0.3">
      <c r="A75" s="16" t="s">
        <v>833</v>
      </c>
      <c r="B75" s="53">
        <f t="shared" si="4"/>
        <v>3</v>
      </c>
      <c r="C75" s="53">
        <f>IFERROR(INDEX(OGSHome!$D:$D,MATCH(A75,OGSHome!$A:$A,0)),"-")</f>
        <v>0</v>
      </c>
      <c r="D75" s="53">
        <f>IFERROR(INDEX(OGSHome!$E:$E,MATCH(A75,OGSHome!$A:$A,0)),"-")</f>
        <v>2</v>
      </c>
      <c r="E75" s="53">
        <f>IFERROR(INDEX(OGSHome!$F:$F,MATCH(A75,OGSHome!$A:$A,0)),"-")</f>
        <v>1</v>
      </c>
      <c r="F75" s="54">
        <f>IFERROR(INDEX(Matches!$N:$N,MATCH(A75,Matches!$B:$B,0)),"-")</f>
        <v>2</v>
      </c>
      <c r="G75" s="54">
        <f>IFERROR(INDEX(Matches!$P:$P,MATCH(A75,Matches!$B:$B,0)),"-")</f>
        <v>0</v>
      </c>
      <c r="H75" s="54">
        <f>IFERROR(INDEX(Matches!$O:$O,MATCH(A75,Matches!$B:$B,0)),"-")</f>
        <v>1</v>
      </c>
      <c r="I75" s="54">
        <f t="shared" si="5"/>
        <v>3</v>
      </c>
      <c r="J75" s="54">
        <f>IFERROR(INDEX(OGCHome!$O:$O,MATCH(A75,OGCHome!$A:$A,0)),"-")</f>
        <v>0</v>
      </c>
      <c r="K75" s="55">
        <f t="shared" si="6"/>
        <v>1</v>
      </c>
      <c r="L75" s="55" t="str">
        <f>IFERROR(INDEX(#REF!,MATCH(A75,#REF!,0)),"-")</f>
        <v>-</v>
      </c>
      <c r="M75" s="55">
        <f t="shared" si="7"/>
        <v>1.6666666666666665</v>
      </c>
      <c r="N75" s="55" t="e">
        <f>AVERAGE(IFERROR(INDEX(#REF!,MATCH(A75,#REF!,0)),"-"),M75)</f>
        <v>#VALUE!</v>
      </c>
    </row>
    <row r="76" spans="1:14" s="19" customFormat="1" ht="16.5" thickTop="1" thickBot="1" x14ac:dyDescent="0.3">
      <c r="A76" s="16" t="s">
        <v>823</v>
      </c>
      <c r="B76" s="53">
        <f t="shared" si="4"/>
        <v>3</v>
      </c>
      <c r="C76" s="53">
        <f>IFERROR(INDEX(OGSHome!$D:$D,MATCH(A76,OGSHome!$A:$A,0)),"-")</f>
        <v>2</v>
      </c>
      <c r="D76" s="53">
        <f>IFERROR(INDEX(OGSHome!$E:$E,MATCH(A76,OGSHome!$A:$A,0)),"-")</f>
        <v>0</v>
      </c>
      <c r="E76" s="53">
        <f>IFERROR(INDEX(OGSHome!$F:$F,MATCH(A76,OGSHome!$A:$A,0)),"-")</f>
        <v>0</v>
      </c>
      <c r="F76" s="54">
        <f>IFERROR(INDEX(Matches!$N:$N,MATCH(A76,Matches!$B:$B,0)),"-")</f>
        <v>2</v>
      </c>
      <c r="G76" s="54">
        <f>IFERROR(INDEX(Matches!$P:$P,MATCH(A76,Matches!$B:$B,0)),"-")</f>
        <v>1</v>
      </c>
      <c r="H76" s="54">
        <f>IFERROR(INDEX(Matches!$O:$O,MATCH(A76,Matches!$B:$B,0)),"-")</f>
        <v>0</v>
      </c>
      <c r="I76" s="54">
        <f t="shared" si="5"/>
        <v>2</v>
      </c>
      <c r="J76" s="54">
        <f>IFERROR(INDEX(OGCHome!$O:$O,MATCH(A76,OGCHome!$A:$A,0)),"-")</f>
        <v>0</v>
      </c>
      <c r="K76" s="55">
        <f t="shared" si="6"/>
        <v>0.66666666666666663</v>
      </c>
      <c r="L76" s="55" t="str">
        <f>IFERROR(INDEX(#REF!,MATCH(A76,#REF!,0)),"-")</f>
        <v>-</v>
      </c>
      <c r="M76" s="55">
        <f t="shared" si="7"/>
        <v>1</v>
      </c>
      <c r="N76" s="55" t="e">
        <f>AVERAGE(IFERROR(INDEX(#REF!,MATCH(A76,#REF!,0)),"-"),M76)</f>
        <v>#VALUE!</v>
      </c>
    </row>
    <row r="77" spans="1:14" s="19" customFormat="1" ht="16.5" thickTop="1" thickBot="1" x14ac:dyDescent="0.3">
      <c r="A77" s="16" t="s">
        <v>821</v>
      </c>
      <c r="B77" s="53">
        <f t="shared" si="4"/>
        <v>2</v>
      </c>
      <c r="C77" s="53">
        <f>IFERROR(INDEX(OGSHome!$D:$D,MATCH(A77,OGSHome!$A:$A,0)),"-")</f>
        <v>1</v>
      </c>
      <c r="D77" s="53">
        <f>IFERROR(INDEX(OGSHome!$E:$E,MATCH(A77,OGSHome!$A:$A,0)),"-")</f>
        <v>1</v>
      </c>
      <c r="E77" s="53">
        <f>IFERROR(INDEX(OGSHome!$F:$F,MATCH(A77,OGSHome!$A:$A,0)),"-")</f>
        <v>0</v>
      </c>
      <c r="F77" s="54">
        <f>IFERROR(INDEX(Matches!$N:$N,MATCH(A77,Matches!$B:$B,0)),"-")</f>
        <v>1</v>
      </c>
      <c r="G77" s="54">
        <f>IFERROR(INDEX(Matches!$P:$P,MATCH(A77,Matches!$B:$B,0)),"-")</f>
        <v>1</v>
      </c>
      <c r="H77" s="54">
        <f>IFERROR(INDEX(Matches!$O:$O,MATCH(A77,Matches!$B:$B,0)),"-")</f>
        <v>0</v>
      </c>
      <c r="I77" s="54">
        <f t="shared" si="5"/>
        <v>2</v>
      </c>
      <c r="J77" s="54">
        <f>IFERROR(INDEX(OGCHome!$O:$O,MATCH(A77,OGCHome!$A:$A,0)),"-")</f>
        <v>0</v>
      </c>
      <c r="K77" s="55">
        <f t="shared" si="6"/>
        <v>1</v>
      </c>
      <c r="L77" s="55" t="str">
        <f>IFERROR(INDEX(#REF!,MATCH(A77,#REF!,0)),"-")</f>
        <v>-</v>
      </c>
      <c r="M77" s="55">
        <f t="shared" si="7"/>
        <v>1</v>
      </c>
      <c r="N77" s="55" t="e">
        <f>AVERAGE(IFERROR(INDEX(#REF!,MATCH(A77,#REF!,0)),"-"),M77)</f>
        <v>#VALUE!</v>
      </c>
    </row>
    <row r="78" spans="1:14" s="19" customFormat="1" ht="16.5" thickTop="1" thickBot="1" x14ac:dyDescent="0.3">
      <c r="A78" s="16" t="s">
        <v>815</v>
      </c>
      <c r="B78" s="53">
        <f t="shared" si="4"/>
        <v>2</v>
      </c>
      <c r="C78" s="53">
        <f>IFERROR(INDEX(OGSHome!$D:$D,MATCH(A78,OGSHome!$A:$A,0)),"-")</f>
        <v>0</v>
      </c>
      <c r="D78" s="53">
        <f>IFERROR(INDEX(OGSHome!$E:$E,MATCH(A78,OGSHome!$A:$A,0)),"-")</f>
        <v>0</v>
      </c>
      <c r="E78" s="53">
        <f>IFERROR(INDEX(OGSHome!$F:$F,MATCH(A78,OGSHome!$A:$A,0)),"-")</f>
        <v>1</v>
      </c>
      <c r="F78" s="54">
        <f>IFERROR(INDEX(Matches!$N:$N,MATCH(A78,Matches!$B:$B,0)),"-")</f>
        <v>1</v>
      </c>
      <c r="G78" s="54">
        <f>IFERROR(INDEX(Matches!$P:$P,MATCH(A78,Matches!$B:$B,0)),"-")</f>
        <v>0</v>
      </c>
      <c r="H78" s="54">
        <f>IFERROR(INDEX(Matches!$O:$O,MATCH(A78,Matches!$B:$B,0)),"-")</f>
        <v>1</v>
      </c>
      <c r="I78" s="54">
        <f t="shared" si="5"/>
        <v>1</v>
      </c>
      <c r="J78" s="54">
        <f>IFERROR(INDEX(OGCHome!$O:$O,MATCH(A78,OGCHome!$A:$A,0)),"-")</f>
        <v>1</v>
      </c>
      <c r="K78" s="55">
        <f t="shared" si="6"/>
        <v>0.5</v>
      </c>
      <c r="L78" s="55" t="str">
        <f>IFERROR(INDEX(#REF!,MATCH(A78,#REF!,0)),"-")</f>
        <v>-</v>
      </c>
      <c r="M78" s="55">
        <f t="shared" si="7"/>
        <v>0.5</v>
      </c>
      <c r="N78" s="55" t="e">
        <f>AVERAGE(IFERROR(INDEX(#REF!,MATCH(A78,#REF!,0)),"-"),M78)</f>
        <v>#VALUE!</v>
      </c>
    </row>
    <row r="79" spans="1:14" s="19" customFormat="1" ht="16.5" thickTop="1" thickBot="1" x14ac:dyDescent="0.3">
      <c r="A79" s="16" t="s">
        <v>811</v>
      </c>
      <c r="B79" s="53">
        <f t="shared" si="4"/>
        <v>3</v>
      </c>
      <c r="C79" s="53">
        <f>IFERROR(INDEX(OGSHome!$D:$D,MATCH(A79,OGSHome!$A:$A,0)),"-")</f>
        <v>0</v>
      </c>
      <c r="D79" s="53">
        <f>IFERROR(INDEX(OGSHome!$E:$E,MATCH(A79,OGSHome!$A:$A,0)),"-")</f>
        <v>2</v>
      </c>
      <c r="E79" s="53">
        <f>IFERROR(INDEX(OGSHome!$F:$F,MATCH(A79,OGSHome!$A:$A,0)),"-")</f>
        <v>0</v>
      </c>
      <c r="F79" s="54">
        <f>IFERROR(INDEX(Matches!$N:$N,MATCH(A79,Matches!$B:$B,0)),"-")</f>
        <v>2</v>
      </c>
      <c r="G79" s="54">
        <f>IFERROR(INDEX(Matches!$P:$P,MATCH(A79,Matches!$B:$B,0)),"-")</f>
        <v>1</v>
      </c>
      <c r="H79" s="54">
        <f>IFERROR(INDEX(Matches!$O:$O,MATCH(A79,Matches!$B:$B,0)),"-")</f>
        <v>0</v>
      </c>
      <c r="I79" s="54">
        <f t="shared" si="5"/>
        <v>2</v>
      </c>
      <c r="J79" s="54">
        <f>IFERROR(INDEX(OGCHome!$O:$O,MATCH(A79,OGCHome!$A:$A,0)),"-")</f>
        <v>0</v>
      </c>
      <c r="K79" s="55">
        <f t="shared" si="6"/>
        <v>0.66666666666666663</v>
      </c>
      <c r="L79" s="55" t="str">
        <f>IFERROR(INDEX(#REF!,MATCH(A79,#REF!,0)),"-")</f>
        <v>-</v>
      </c>
      <c r="M79" s="55">
        <f t="shared" si="7"/>
        <v>1</v>
      </c>
      <c r="N79" s="55" t="e">
        <f>AVERAGE(IFERROR(INDEX(#REF!,MATCH(A79,#REF!,0)),"-"),M79)</f>
        <v>#VALUE!</v>
      </c>
    </row>
    <row r="80" spans="1:14" s="19" customFormat="1" ht="16.5" thickTop="1" thickBot="1" x14ac:dyDescent="0.3">
      <c r="A80" s="16" t="s">
        <v>789</v>
      </c>
      <c r="B80" s="53">
        <f t="shared" si="4"/>
        <v>3</v>
      </c>
      <c r="C80" s="53">
        <f>IFERROR(INDEX(OGSHome!$D:$D,MATCH(A80,OGSHome!$A:$A,0)),"-")</f>
        <v>2</v>
      </c>
      <c r="D80" s="53">
        <f>IFERROR(INDEX(OGSHome!$E:$E,MATCH(A80,OGSHome!$A:$A,0)),"-")</f>
        <v>0</v>
      </c>
      <c r="E80" s="53">
        <f>IFERROR(INDEX(OGSHome!$F:$F,MATCH(A80,OGSHome!$A:$A,0)),"-")</f>
        <v>0</v>
      </c>
      <c r="F80" s="54">
        <f>IFERROR(INDEX(Matches!$N:$N,MATCH(A80,Matches!$B:$B,0)),"-")</f>
        <v>2</v>
      </c>
      <c r="G80" s="54">
        <f>IFERROR(INDEX(Matches!$P:$P,MATCH(A80,Matches!$B:$B,0)),"-")</f>
        <v>0</v>
      </c>
      <c r="H80" s="54">
        <f>IFERROR(INDEX(Matches!$O:$O,MATCH(A80,Matches!$B:$B,0)),"-")</f>
        <v>1</v>
      </c>
      <c r="I80" s="54">
        <f t="shared" si="5"/>
        <v>2</v>
      </c>
      <c r="J80" s="54">
        <f>IFERROR(INDEX(OGCHome!$O:$O,MATCH(A80,OGCHome!$A:$A,0)),"-")</f>
        <v>0</v>
      </c>
      <c r="K80" s="55">
        <f t="shared" si="6"/>
        <v>0.66666666666666663</v>
      </c>
      <c r="L80" s="55" t="str">
        <f>IFERROR(INDEX(#REF!,MATCH(A80,#REF!,0)),"-")</f>
        <v>-</v>
      </c>
      <c r="M80" s="55">
        <f t="shared" si="7"/>
        <v>1.3333333333333333</v>
      </c>
      <c r="N80" s="55" t="e">
        <f>AVERAGE(IFERROR(INDEX(#REF!,MATCH(A80,#REF!,0)),"-"),M80)</f>
        <v>#VALUE!</v>
      </c>
    </row>
    <row r="81" spans="1:14" s="19" customFormat="1" ht="16.5" thickTop="1" thickBot="1" x14ac:dyDescent="0.3">
      <c r="A81" s="16" t="s">
        <v>146</v>
      </c>
      <c r="B81" s="53">
        <f t="shared" si="4"/>
        <v>3</v>
      </c>
      <c r="C81" s="53">
        <f>IFERROR(INDEX(OGSHome!$D:$D,MATCH(A81,OGSHome!$A:$A,0)),"-")</f>
        <v>1</v>
      </c>
      <c r="D81" s="53">
        <f>IFERROR(INDEX(OGSHome!$E:$E,MATCH(A81,OGSHome!$A:$A,0)),"-")</f>
        <v>0</v>
      </c>
      <c r="E81" s="53">
        <f>IFERROR(INDEX(OGSHome!$F:$F,MATCH(A81,OGSHome!$A:$A,0)),"-")</f>
        <v>2</v>
      </c>
      <c r="F81" s="54">
        <f>IFERROR(INDEX(Matches!$N:$N,MATCH(A81,Matches!$B:$B,0)),"-")</f>
        <v>3</v>
      </c>
      <c r="G81" s="54">
        <f>IFERROR(INDEX(Matches!$P:$P,MATCH(A81,Matches!$B:$B,0)),"-")</f>
        <v>0</v>
      </c>
      <c r="H81" s="54">
        <f>IFERROR(INDEX(Matches!$O:$O,MATCH(A81,Matches!$B:$B,0)),"-")</f>
        <v>0</v>
      </c>
      <c r="I81" s="54">
        <f t="shared" si="5"/>
        <v>3</v>
      </c>
      <c r="J81" s="54">
        <f>IFERROR(INDEX(OGCHome!$O:$O,MATCH(A81,OGCHome!$A:$A,0)),"-")</f>
        <v>0</v>
      </c>
      <c r="K81" s="55">
        <f t="shared" si="6"/>
        <v>1</v>
      </c>
      <c r="L81" s="55" t="str">
        <f>IFERROR(INDEX(#REF!,MATCH(A81,#REF!,0)),"-")</f>
        <v>-</v>
      </c>
      <c r="M81" s="55">
        <f t="shared" si="7"/>
        <v>2</v>
      </c>
      <c r="N81" s="55" t="e">
        <f>AVERAGE(IFERROR(INDEX(#REF!,MATCH(A81,#REF!,0)),"-"),M81)</f>
        <v>#VALUE!</v>
      </c>
    </row>
    <row r="82" spans="1:14" s="19" customFormat="1" ht="16.5" thickTop="1" thickBot="1" x14ac:dyDescent="0.3">
      <c r="A82" s="15" t="s">
        <v>786</v>
      </c>
      <c r="B82" s="53">
        <f t="shared" si="4"/>
        <v>2</v>
      </c>
      <c r="C82" s="53">
        <f>IFERROR(INDEX(OGSHome!$D:$D,MATCH(A82,OGSHome!$A:$A,0)),"-")</f>
        <v>0</v>
      </c>
      <c r="D82" s="53">
        <f>IFERROR(INDEX(OGSHome!$E:$E,MATCH(A82,OGSHome!$A:$A,0)),"-")</f>
        <v>2</v>
      </c>
      <c r="E82" s="53">
        <f>IFERROR(INDEX(OGSHome!$F:$F,MATCH(A82,OGSHome!$A:$A,0)),"-")</f>
        <v>0</v>
      </c>
      <c r="F82" s="54">
        <f>IFERROR(INDEX(Matches!$N:$N,MATCH(A82,Matches!$B:$B,0)),"-")</f>
        <v>2</v>
      </c>
      <c r="G82" s="54">
        <f>IFERROR(INDEX(Matches!$P:$P,MATCH(A82,Matches!$B:$B,0)),"-")</f>
        <v>0</v>
      </c>
      <c r="H82" s="54">
        <f>IFERROR(INDEX(Matches!$O:$O,MATCH(A82,Matches!$B:$B,0)),"-")</f>
        <v>0</v>
      </c>
      <c r="I82" s="54">
        <f t="shared" si="5"/>
        <v>2</v>
      </c>
      <c r="J82" s="54">
        <f>IFERROR(INDEX(OGCHome!$O:$O,MATCH(A82,OGCHome!$A:$A,0)),"-")</f>
        <v>0</v>
      </c>
      <c r="K82" s="55">
        <f t="shared" si="6"/>
        <v>1</v>
      </c>
      <c r="L82" s="55" t="str">
        <f>IFERROR(INDEX(#REF!,MATCH(A82,#REF!,0)),"-")</f>
        <v>-</v>
      </c>
      <c r="M82" s="55">
        <f t="shared" si="7"/>
        <v>2</v>
      </c>
      <c r="N82" s="55" t="e">
        <f>AVERAGE(IFERROR(INDEX(#REF!,MATCH(A82,#REF!,0)),"-"),M82)</f>
        <v>#VALUE!</v>
      </c>
    </row>
    <row r="83" spans="1:14" s="19" customFormat="1" ht="16.5" thickTop="1" thickBot="1" x14ac:dyDescent="0.3">
      <c r="A83" s="16" t="s">
        <v>781</v>
      </c>
      <c r="B83" s="53">
        <f t="shared" si="4"/>
        <v>2</v>
      </c>
      <c r="C83" s="53">
        <f>IFERROR(INDEX(OGSHome!$D:$D,MATCH(A83,OGSHome!$A:$A,0)),"-")</f>
        <v>0</v>
      </c>
      <c r="D83" s="53">
        <f>IFERROR(INDEX(OGSHome!$E:$E,MATCH(A83,OGSHome!$A:$A,0)),"-")</f>
        <v>1</v>
      </c>
      <c r="E83" s="53">
        <f>IFERROR(INDEX(OGSHome!$F:$F,MATCH(A83,OGSHome!$A:$A,0)),"-")</f>
        <v>1</v>
      </c>
      <c r="F83" s="54">
        <f>IFERROR(INDEX(Matches!$N:$N,MATCH(A83,Matches!$B:$B,0)),"-")</f>
        <v>2</v>
      </c>
      <c r="G83" s="54">
        <f>IFERROR(INDEX(Matches!$P:$P,MATCH(A83,Matches!$B:$B,0)),"-")</f>
        <v>0</v>
      </c>
      <c r="H83" s="54">
        <f>IFERROR(INDEX(Matches!$O:$O,MATCH(A83,Matches!$B:$B,0)),"-")</f>
        <v>0</v>
      </c>
      <c r="I83" s="54">
        <f t="shared" si="5"/>
        <v>2</v>
      </c>
      <c r="J83" s="54">
        <f>IFERROR(INDEX(OGCHome!$O:$O,MATCH(A83,OGCHome!$A:$A,0)),"-")</f>
        <v>0</v>
      </c>
      <c r="K83" s="55">
        <f t="shared" si="6"/>
        <v>1</v>
      </c>
      <c r="L83" s="55" t="str">
        <f>IFERROR(INDEX(#REF!,MATCH(A83,#REF!,0)),"-")</f>
        <v>-</v>
      </c>
      <c r="M83" s="55">
        <f t="shared" si="7"/>
        <v>2</v>
      </c>
      <c r="N83" s="55" t="e">
        <f>AVERAGE(IFERROR(INDEX(#REF!,MATCH(A83,#REF!,0)),"-"),M83)</f>
        <v>#VALUE!</v>
      </c>
    </row>
    <row r="84" spans="1:14" s="19" customFormat="1" ht="16.5" thickTop="1" thickBot="1" x14ac:dyDescent="0.3">
      <c r="A84" s="15" t="s">
        <v>780</v>
      </c>
      <c r="B84" s="53">
        <f t="shared" si="4"/>
        <v>5</v>
      </c>
      <c r="C84" s="53">
        <f>IFERROR(INDEX(OGSHome!$D:$D,MATCH(A84,OGSHome!$A:$A,0)),"-")</f>
        <v>1</v>
      </c>
      <c r="D84" s="53">
        <f>IFERROR(INDEX(OGSHome!$E:$E,MATCH(A84,OGSHome!$A:$A,0)),"-")</f>
        <v>1</v>
      </c>
      <c r="E84" s="53">
        <f>IFERROR(INDEX(OGSHome!$F:$F,MATCH(A84,OGSHome!$A:$A,0)),"-")</f>
        <v>1</v>
      </c>
      <c r="F84" s="54">
        <f>IFERROR(INDEX(Matches!$N:$N,MATCH(A84,Matches!$B:$B,0)),"-")</f>
        <v>3</v>
      </c>
      <c r="G84" s="54">
        <f>IFERROR(INDEX(Matches!$P:$P,MATCH(A84,Matches!$B:$B,0)),"-")</f>
        <v>0</v>
      </c>
      <c r="H84" s="54">
        <f>IFERROR(INDEX(Matches!$O:$O,MATCH(A84,Matches!$B:$B,0)),"-")</f>
        <v>2</v>
      </c>
      <c r="I84" s="54">
        <f t="shared" si="5"/>
        <v>3</v>
      </c>
      <c r="J84" s="54" t="str">
        <f>IFERROR(INDEX(OGCHome!$O:$O,MATCH(A84,OGCHome!$A:$A,0)),"-")</f>
        <v>-</v>
      </c>
      <c r="K84" s="55">
        <f t="shared" si="6"/>
        <v>0.6</v>
      </c>
      <c r="L84" s="55" t="str">
        <f>IFERROR(INDEX(#REF!,MATCH(A84,#REF!,0)),"-")</f>
        <v>-</v>
      </c>
      <c r="M84" s="55" t="e">
        <f t="shared" si="7"/>
        <v>#VALUE!</v>
      </c>
      <c r="N84" s="55" t="e">
        <f>AVERAGE(IFERROR(INDEX(#REF!,MATCH(A84,#REF!,0)),"-"),M84)</f>
        <v>#VALUE!</v>
      </c>
    </row>
    <row r="85" spans="1:14" s="19" customFormat="1" ht="16.5" thickTop="1" thickBot="1" x14ac:dyDescent="0.3">
      <c r="A85" s="16" t="s">
        <v>770</v>
      </c>
      <c r="B85" s="53">
        <f t="shared" si="4"/>
        <v>4</v>
      </c>
      <c r="C85" s="53">
        <f>IFERROR(INDEX(OGSHome!$D:$D,MATCH(A85,OGSHome!$A:$A,0)),"-")</f>
        <v>1</v>
      </c>
      <c r="D85" s="53">
        <f>IFERROR(INDEX(OGSHome!$E:$E,MATCH(A85,OGSHome!$A:$A,0)),"-")</f>
        <v>2</v>
      </c>
      <c r="E85" s="53">
        <f>IFERROR(INDEX(OGSHome!$F:$F,MATCH(A85,OGSHome!$A:$A,0)),"-")</f>
        <v>1</v>
      </c>
      <c r="F85" s="54">
        <f>IFERROR(INDEX(Matches!$N:$N,MATCH(A85,Matches!$B:$B,0)),"-")</f>
        <v>3</v>
      </c>
      <c r="G85" s="54">
        <f>IFERROR(INDEX(Matches!$P:$P,MATCH(A85,Matches!$B:$B,0)),"-")</f>
        <v>0</v>
      </c>
      <c r="H85" s="54">
        <f>IFERROR(INDEX(Matches!$O:$O,MATCH(A85,Matches!$B:$B,0)),"-")</f>
        <v>1</v>
      </c>
      <c r="I85" s="54">
        <f t="shared" si="5"/>
        <v>4</v>
      </c>
      <c r="J85" s="54">
        <f>IFERROR(INDEX(OGCHome!$O:$O,MATCH(A85,OGCHome!$A:$A,0)),"-")</f>
        <v>0</v>
      </c>
      <c r="K85" s="55">
        <f t="shared" si="6"/>
        <v>1</v>
      </c>
      <c r="L85" s="55" t="str">
        <f>IFERROR(INDEX(#REF!,MATCH(A85,#REF!,0)),"-")</f>
        <v>-</v>
      </c>
      <c r="M85" s="55">
        <f t="shared" si="7"/>
        <v>1.75</v>
      </c>
      <c r="N85" s="55" t="e">
        <f>AVERAGE(IFERROR(INDEX(#REF!,MATCH(A85,#REF!,0)),"-"),M85)</f>
        <v>#VALUE!</v>
      </c>
    </row>
    <row r="86" spans="1:14" s="19" customFormat="1" ht="16.5" thickTop="1" thickBot="1" x14ac:dyDescent="0.3">
      <c r="A86" s="16" t="s">
        <v>749</v>
      </c>
      <c r="B86" s="53">
        <f t="shared" si="4"/>
        <v>3</v>
      </c>
      <c r="C86" s="53">
        <f>IFERROR(INDEX(OGSHome!$D:$D,MATCH(A86,OGSHome!$A:$A,0)),"-")</f>
        <v>1</v>
      </c>
      <c r="D86" s="53">
        <f>IFERROR(INDEX(OGSHome!$E:$E,MATCH(A86,OGSHome!$A:$A,0)),"-")</f>
        <v>2</v>
      </c>
      <c r="E86" s="53">
        <f>IFERROR(INDEX(OGSHome!$F:$F,MATCH(A86,OGSHome!$A:$A,0)),"-")</f>
        <v>0</v>
      </c>
      <c r="F86" s="54">
        <f>IFERROR(INDEX(Matches!$N:$N,MATCH(A86,Matches!$B:$B,0)),"-")</f>
        <v>3</v>
      </c>
      <c r="G86" s="54">
        <f>IFERROR(INDEX(Matches!$P:$P,MATCH(A86,Matches!$B:$B,0)),"-")</f>
        <v>0</v>
      </c>
      <c r="H86" s="54">
        <f>IFERROR(INDEX(Matches!$O:$O,MATCH(A86,Matches!$B:$B,0)),"-")</f>
        <v>0</v>
      </c>
      <c r="I86" s="54">
        <f t="shared" si="5"/>
        <v>3</v>
      </c>
      <c r="J86" s="54">
        <f>IFERROR(INDEX(OGCHome!$O:$O,MATCH(A86,OGCHome!$A:$A,0)),"-")</f>
        <v>0</v>
      </c>
      <c r="K86" s="55">
        <f t="shared" si="6"/>
        <v>1</v>
      </c>
      <c r="L86" s="55" t="str">
        <f>IFERROR(INDEX(#REF!,MATCH(A86,#REF!,0)),"-")</f>
        <v>-</v>
      </c>
      <c r="M86" s="55">
        <f t="shared" si="7"/>
        <v>2</v>
      </c>
      <c r="N86" s="55" t="e">
        <f>AVERAGE(IFERROR(INDEX(#REF!,MATCH(A86,#REF!,0)),"-"),M86)</f>
        <v>#VALUE!</v>
      </c>
    </row>
    <row r="87" spans="1:14" s="19" customFormat="1" ht="16.5" thickTop="1" thickBot="1" x14ac:dyDescent="0.3">
      <c r="A87" s="16" t="s">
        <v>745</v>
      </c>
      <c r="B87" s="53">
        <f t="shared" si="4"/>
        <v>3</v>
      </c>
      <c r="C87" s="53">
        <f>IFERROR(INDEX(OGSHome!$D:$D,MATCH(A87,OGSHome!$A:$A,0)),"-")</f>
        <v>1</v>
      </c>
      <c r="D87" s="53">
        <f>IFERROR(INDEX(OGSHome!$E:$E,MATCH(A87,OGSHome!$A:$A,0)),"-")</f>
        <v>0</v>
      </c>
      <c r="E87" s="53">
        <f>IFERROR(INDEX(OGSHome!$F:$F,MATCH(A87,OGSHome!$A:$A,0)),"-")</f>
        <v>0</v>
      </c>
      <c r="F87" s="54">
        <f>IFERROR(INDEX(Matches!$N:$N,MATCH(A87,Matches!$B:$B,0)),"-")</f>
        <v>1</v>
      </c>
      <c r="G87" s="54">
        <f>IFERROR(INDEX(Matches!$P:$P,MATCH(A87,Matches!$B:$B,0)),"-")</f>
        <v>1</v>
      </c>
      <c r="H87" s="54">
        <f>IFERROR(INDEX(Matches!$O:$O,MATCH(A87,Matches!$B:$B,0)),"-")</f>
        <v>1</v>
      </c>
      <c r="I87" s="54">
        <f t="shared" si="5"/>
        <v>1</v>
      </c>
      <c r="J87" s="54">
        <f>IFERROR(INDEX(OGCHome!$O:$O,MATCH(A87,OGCHome!$A:$A,0)),"-")</f>
        <v>2</v>
      </c>
      <c r="K87" s="55">
        <f t="shared" si="6"/>
        <v>0.33333333333333331</v>
      </c>
      <c r="L87" s="55" t="str">
        <f>IFERROR(INDEX(#REF!,MATCH(A87,#REF!,0)),"-")</f>
        <v>-</v>
      </c>
      <c r="M87" s="55">
        <f t="shared" si="7"/>
        <v>-0.33333333333333331</v>
      </c>
      <c r="N87" s="55" t="e">
        <f>AVERAGE(IFERROR(INDEX(#REF!,MATCH(A87,#REF!,0)),"-"),M87)</f>
        <v>#VALUE!</v>
      </c>
    </row>
    <row r="88" spans="1:14" s="19" customFormat="1" ht="16.5" thickTop="1" thickBot="1" x14ac:dyDescent="0.3">
      <c r="A88" s="16" t="s">
        <v>742</v>
      </c>
      <c r="B88" s="53">
        <f t="shared" si="4"/>
        <v>3</v>
      </c>
      <c r="C88" s="53">
        <f>IFERROR(INDEX(OGSHome!$D:$D,MATCH(A88,OGSHome!$A:$A,0)),"-")</f>
        <v>0</v>
      </c>
      <c r="D88" s="53">
        <f>IFERROR(INDEX(OGSHome!$E:$E,MATCH(A88,OGSHome!$A:$A,0)),"-")</f>
        <v>1</v>
      </c>
      <c r="E88" s="53">
        <f>IFERROR(INDEX(OGSHome!$F:$F,MATCH(A88,OGSHome!$A:$A,0)),"-")</f>
        <v>1</v>
      </c>
      <c r="F88" s="54">
        <f>IFERROR(INDEX(Matches!$N:$N,MATCH(A88,Matches!$B:$B,0)),"-")</f>
        <v>2</v>
      </c>
      <c r="G88" s="54">
        <f>IFERROR(INDEX(Matches!$P:$P,MATCH(A88,Matches!$B:$B,0)),"-")</f>
        <v>1</v>
      </c>
      <c r="H88" s="54">
        <f>IFERROR(INDEX(Matches!$O:$O,MATCH(A88,Matches!$B:$B,0)),"-")</f>
        <v>0</v>
      </c>
      <c r="I88" s="54">
        <f t="shared" si="5"/>
        <v>2</v>
      </c>
      <c r="J88" s="54">
        <f>IFERROR(INDEX(OGCHome!$O:$O,MATCH(A88,OGCHome!$A:$A,0)),"-")</f>
        <v>0</v>
      </c>
      <c r="K88" s="55">
        <f t="shared" si="6"/>
        <v>0.66666666666666663</v>
      </c>
      <c r="L88" s="55" t="str">
        <f>IFERROR(INDEX(#REF!,MATCH(A88,#REF!,0)),"-")</f>
        <v>-</v>
      </c>
      <c r="M88" s="55">
        <f t="shared" si="7"/>
        <v>1</v>
      </c>
      <c r="N88" s="55" t="e">
        <f>AVERAGE(IFERROR(INDEX(#REF!,MATCH(A88,#REF!,0)),"-"),M88)</f>
        <v>#VALUE!</v>
      </c>
    </row>
    <row r="89" spans="1:14" s="19" customFormat="1" ht="16.5" thickTop="1" thickBot="1" x14ac:dyDescent="0.3">
      <c r="A89" s="15" t="s">
        <v>741</v>
      </c>
      <c r="B89" s="53">
        <f t="shared" si="4"/>
        <v>5</v>
      </c>
      <c r="C89" s="53">
        <f>IFERROR(INDEX(OGSHome!$D:$D,MATCH(A89,OGSHome!$A:$A,0)),"-")</f>
        <v>2</v>
      </c>
      <c r="D89" s="53">
        <f>IFERROR(INDEX(OGSHome!$E:$E,MATCH(A89,OGSHome!$A:$A,0)),"-")</f>
        <v>3</v>
      </c>
      <c r="E89" s="53">
        <f>IFERROR(INDEX(OGSHome!$F:$F,MATCH(A89,OGSHome!$A:$A,0)),"-")</f>
        <v>0</v>
      </c>
      <c r="F89" s="54">
        <f>IFERROR(INDEX(Matches!$N:$N,MATCH(A89,Matches!$B:$B,0)),"-")</f>
        <v>5</v>
      </c>
      <c r="G89" s="54">
        <f>IFERROR(INDEX(Matches!$P:$P,MATCH(A89,Matches!$B:$B,0)),"-")</f>
        <v>0</v>
      </c>
      <c r="H89" s="54">
        <f>IFERROR(INDEX(Matches!$O:$O,MATCH(A89,Matches!$B:$B,0)),"-")</f>
        <v>0</v>
      </c>
      <c r="I89" s="54">
        <f t="shared" si="5"/>
        <v>5</v>
      </c>
      <c r="J89" s="54">
        <f>IFERROR(INDEX(OGCHome!$O:$O,MATCH(A89,OGCHome!$A:$A,0)),"-")</f>
        <v>0</v>
      </c>
      <c r="K89" s="55">
        <f t="shared" si="6"/>
        <v>1</v>
      </c>
      <c r="L89" s="55" t="str">
        <f>IFERROR(INDEX(#REF!,MATCH(A89,#REF!,0)),"-")</f>
        <v>-</v>
      </c>
      <c r="M89" s="55">
        <f t="shared" si="7"/>
        <v>2</v>
      </c>
      <c r="N89" s="55" t="e">
        <f>AVERAGE(IFERROR(INDEX(#REF!,MATCH(A89,#REF!,0)),"-"),M89)</f>
        <v>#VALUE!</v>
      </c>
    </row>
    <row r="90" spans="1:14" s="19" customFormat="1" ht="16.5" thickTop="1" thickBot="1" x14ac:dyDescent="0.3">
      <c r="A90" s="15" t="s">
        <v>726</v>
      </c>
      <c r="B90" s="53">
        <f t="shared" si="4"/>
        <v>2</v>
      </c>
      <c r="C90" s="53">
        <f>IFERROR(INDEX(OGSHome!$D:$D,MATCH(A90,OGSHome!$A:$A,0)),"-")</f>
        <v>0</v>
      </c>
      <c r="D90" s="53">
        <f>IFERROR(INDEX(OGSHome!$E:$E,MATCH(A90,OGSHome!$A:$A,0)),"-")</f>
        <v>0</v>
      </c>
      <c r="E90" s="53">
        <f>IFERROR(INDEX(OGSHome!$F:$F,MATCH(A90,OGSHome!$A:$A,0)),"-")</f>
        <v>1</v>
      </c>
      <c r="F90" s="54">
        <f>IFERROR(INDEX(Matches!$N:$N,MATCH(A90,Matches!$B:$B,0)),"-")</f>
        <v>1</v>
      </c>
      <c r="G90" s="54">
        <f>IFERROR(INDEX(Matches!$P:$P,MATCH(A90,Matches!$B:$B,0)),"-")</f>
        <v>0</v>
      </c>
      <c r="H90" s="54">
        <f>IFERROR(INDEX(Matches!$O:$O,MATCH(A90,Matches!$B:$B,0)),"-")</f>
        <v>1</v>
      </c>
      <c r="I90" s="54">
        <f t="shared" si="5"/>
        <v>1</v>
      </c>
      <c r="J90" s="54">
        <f>IFERROR(INDEX(OGCHome!$O:$O,MATCH(A90,OGCHome!$A:$A,0)),"-")</f>
        <v>1</v>
      </c>
      <c r="K90" s="55">
        <f t="shared" si="6"/>
        <v>0.5</v>
      </c>
      <c r="L90" s="55" t="str">
        <f>IFERROR(INDEX(#REF!,MATCH(A90,#REF!,0)),"-")</f>
        <v>-</v>
      </c>
      <c r="M90" s="55">
        <f t="shared" si="7"/>
        <v>0.5</v>
      </c>
      <c r="N90" s="55" t="e">
        <f>AVERAGE(IFERROR(INDEX(#REF!,MATCH(A90,#REF!,0)),"-"),M90)</f>
        <v>#VALUE!</v>
      </c>
    </row>
    <row r="91" spans="1:14" s="19" customFormat="1" ht="16.5" thickTop="1" thickBot="1" x14ac:dyDescent="0.3">
      <c r="A91" s="15" t="s">
        <v>704</v>
      </c>
      <c r="B91" s="53">
        <f t="shared" si="4"/>
        <v>2</v>
      </c>
      <c r="C91" s="53">
        <f>IFERROR(INDEX(OGSHome!$D:$D,MATCH(A91,OGSHome!$A:$A,0)),"-")</f>
        <v>0</v>
      </c>
      <c r="D91" s="53">
        <f>IFERROR(INDEX(OGSHome!$E:$E,MATCH(A91,OGSHome!$A:$A,0)),"-")</f>
        <v>0</v>
      </c>
      <c r="E91" s="53">
        <f>IFERROR(INDEX(OGSHome!$F:$F,MATCH(A91,OGSHome!$A:$A,0)),"-")</f>
        <v>1</v>
      </c>
      <c r="F91" s="54">
        <f>IFERROR(INDEX(Matches!$N:$N,MATCH(A91,Matches!$B:$B,0)),"-")</f>
        <v>1</v>
      </c>
      <c r="G91" s="54">
        <f>IFERROR(INDEX(Matches!$P:$P,MATCH(A91,Matches!$B:$B,0)),"-")</f>
        <v>0</v>
      </c>
      <c r="H91" s="54">
        <f>IFERROR(INDEX(Matches!$O:$O,MATCH(A91,Matches!$B:$B,0)),"-")</f>
        <v>1</v>
      </c>
      <c r="I91" s="54">
        <f t="shared" si="5"/>
        <v>1</v>
      </c>
      <c r="J91" s="54">
        <f>IFERROR(INDEX(OGCHome!$O:$O,MATCH(A91,OGCHome!$A:$A,0)),"-")</f>
        <v>1</v>
      </c>
      <c r="K91" s="55">
        <f t="shared" si="6"/>
        <v>0.5</v>
      </c>
      <c r="L91" s="55" t="str">
        <f>IFERROR(INDEX(#REF!,MATCH(A91,#REF!,0)),"-")</f>
        <v>-</v>
      </c>
      <c r="M91" s="55">
        <f t="shared" si="7"/>
        <v>0.5</v>
      </c>
      <c r="N91" s="55" t="e">
        <f>AVERAGE(IFERROR(INDEX(#REF!,MATCH(A91,#REF!,0)),"-"),M91)</f>
        <v>#VALUE!</v>
      </c>
    </row>
    <row r="92" spans="1:14" s="19" customFormat="1" ht="16.5" thickTop="1" thickBot="1" x14ac:dyDescent="0.3">
      <c r="A92" s="16" t="s">
        <v>699</v>
      </c>
      <c r="B92" s="53">
        <f t="shared" si="4"/>
        <v>4</v>
      </c>
      <c r="C92" s="53">
        <f>IFERROR(INDEX(OGSHome!$D:$D,MATCH(A92,OGSHome!$A:$A,0)),"-")</f>
        <v>1</v>
      </c>
      <c r="D92" s="53">
        <f>IFERROR(INDEX(OGSHome!$E:$E,MATCH(A92,OGSHome!$A:$A,0)),"-")</f>
        <v>2</v>
      </c>
      <c r="E92" s="53">
        <f>IFERROR(INDEX(OGSHome!$F:$F,MATCH(A92,OGSHome!$A:$A,0)),"-")</f>
        <v>0</v>
      </c>
      <c r="F92" s="54">
        <f>IFERROR(INDEX(Matches!$N:$N,MATCH(A92,Matches!$B:$B,0)),"-")</f>
        <v>3</v>
      </c>
      <c r="G92" s="54">
        <f>IFERROR(INDEX(Matches!$P:$P,MATCH(A92,Matches!$B:$B,0)),"-")</f>
        <v>1</v>
      </c>
      <c r="H92" s="54">
        <f>IFERROR(INDEX(Matches!$O:$O,MATCH(A92,Matches!$B:$B,0)),"-")</f>
        <v>0</v>
      </c>
      <c r="I92" s="54">
        <f t="shared" si="5"/>
        <v>3</v>
      </c>
      <c r="J92" s="54">
        <f>IFERROR(INDEX(OGCHome!$O:$O,MATCH(A92,OGCHome!$A:$A,0)),"-")</f>
        <v>1</v>
      </c>
      <c r="K92" s="55">
        <f t="shared" si="6"/>
        <v>0.75</v>
      </c>
      <c r="L92" s="55" t="str">
        <f>IFERROR(INDEX(#REF!,MATCH(A92,#REF!,0)),"-")</f>
        <v>-</v>
      </c>
      <c r="M92" s="55">
        <f t="shared" si="7"/>
        <v>1</v>
      </c>
      <c r="N92" s="55" t="e">
        <f>AVERAGE(IFERROR(INDEX(#REF!,MATCH(A92,#REF!,0)),"-"),M92)</f>
        <v>#VALUE!</v>
      </c>
    </row>
    <row r="93" spans="1:14" s="19" customFormat="1" ht="16.5" thickTop="1" thickBot="1" x14ac:dyDescent="0.3">
      <c r="A93" s="15" t="s">
        <v>694</v>
      </c>
      <c r="B93" s="53">
        <f t="shared" si="4"/>
        <v>3</v>
      </c>
      <c r="C93" s="53">
        <f>IFERROR(INDEX(OGSHome!$D:$D,MATCH(A93,OGSHome!$A:$A,0)),"-")</f>
        <v>1</v>
      </c>
      <c r="D93" s="53">
        <f>IFERROR(INDEX(OGSHome!$E:$E,MATCH(A93,OGSHome!$A:$A,0)),"-")</f>
        <v>1</v>
      </c>
      <c r="E93" s="53">
        <f>IFERROR(INDEX(OGSHome!$F:$F,MATCH(A93,OGSHome!$A:$A,0)),"-")</f>
        <v>0</v>
      </c>
      <c r="F93" s="54">
        <f>IFERROR(INDEX(Matches!$N:$N,MATCH(A93,Matches!$B:$B,0)),"-")</f>
        <v>1</v>
      </c>
      <c r="G93" s="54">
        <f>IFERROR(INDEX(Matches!$P:$P,MATCH(A93,Matches!$B:$B,0)),"-")</f>
        <v>0</v>
      </c>
      <c r="H93" s="54">
        <f>IFERROR(INDEX(Matches!$O:$O,MATCH(A93,Matches!$B:$B,0)),"-")</f>
        <v>2</v>
      </c>
      <c r="I93" s="54">
        <f t="shared" si="5"/>
        <v>2</v>
      </c>
      <c r="J93" s="54">
        <f>IFERROR(INDEX(OGCHome!$O:$O,MATCH(A93,OGCHome!$A:$A,0)),"-")</f>
        <v>1</v>
      </c>
      <c r="K93" s="55">
        <f t="shared" si="6"/>
        <v>0.66666666666666663</v>
      </c>
      <c r="L93" s="55" t="str">
        <f>IFERROR(INDEX(#REF!,MATCH(A93,#REF!,0)),"-")</f>
        <v>-</v>
      </c>
      <c r="M93" s="55">
        <f t="shared" si="7"/>
        <v>0.66666666666666663</v>
      </c>
      <c r="N93" s="55" t="e">
        <f>AVERAGE(IFERROR(INDEX(#REF!,MATCH(A93,#REF!,0)),"-"),M93)</f>
        <v>#VALUE!</v>
      </c>
    </row>
    <row r="94" spans="1:14" s="19" customFormat="1" ht="16.5" thickTop="1" thickBot="1" x14ac:dyDescent="0.3">
      <c r="A94" s="15" t="s">
        <v>680</v>
      </c>
      <c r="B94" s="53">
        <f t="shared" si="4"/>
        <v>4</v>
      </c>
      <c r="C94" s="53">
        <f>IFERROR(INDEX(OGSHome!$D:$D,MATCH(A94,OGSHome!$A:$A,0)),"-")</f>
        <v>0</v>
      </c>
      <c r="D94" s="53">
        <f>IFERROR(INDEX(OGSHome!$E:$E,MATCH(A94,OGSHome!$A:$A,0)),"-")</f>
        <v>1</v>
      </c>
      <c r="E94" s="53">
        <f>IFERROR(INDEX(OGSHome!$F:$F,MATCH(A94,OGSHome!$A:$A,0)),"-")</f>
        <v>1</v>
      </c>
      <c r="F94" s="54">
        <f>IFERROR(INDEX(Matches!$N:$N,MATCH(A94,Matches!$B:$B,0)),"-")</f>
        <v>3</v>
      </c>
      <c r="G94" s="54">
        <f>IFERROR(INDEX(Matches!$P:$P,MATCH(A94,Matches!$B:$B,0)),"-")</f>
        <v>0</v>
      </c>
      <c r="H94" s="54">
        <f>IFERROR(INDEX(Matches!$O:$O,MATCH(A94,Matches!$B:$B,0)),"-")</f>
        <v>1</v>
      </c>
      <c r="I94" s="54">
        <f t="shared" si="5"/>
        <v>2</v>
      </c>
      <c r="J94" s="54">
        <f>IFERROR(INDEX(OGCHome!$O:$O,MATCH(A94,OGCHome!$A:$A,0)),"-")</f>
        <v>1</v>
      </c>
      <c r="K94" s="55">
        <f t="shared" si="6"/>
        <v>0.5</v>
      </c>
      <c r="L94" s="55" t="str">
        <f>IFERROR(INDEX(#REF!,MATCH(A94,#REF!,0)),"-")</f>
        <v>-</v>
      </c>
      <c r="M94" s="55">
        <f t="shared" si="7"/>
        <v>1</v>
      </c>
      <c r="N94" s="55" t="e">
        <f>AVERAGE(IFERROR(INDEX(#REF!,MATCH(A94,#REF!,0)),"-"),M94)</f>
        <v>#VALUE!</v>
      </c>
    </row>
    <row r="95" spans="1:14" s="19" customFormat="1" ht="16.5" thickTop="1" thickBot="1" x14ac:dyDescent="0.3">
      <c r="A95" s="16" t="s">
        <v>658</v>
      </c>
      <c r="B95" s="53">
        <f t="shared" si="4"/>
        <v>3</v>
      </c>
      <c r="C95" s="53">
        <f>IFERROR(INDEX(OGSHome!$D:$D,MATCH(A95,OGSHome!$A:$A,0)),"-")</f>
        <v>2</v>
      </c>
      <c r="D95" s="53">
        <f>IFERROR(INDEX(OGSHome!$E:$E,MATCH(A95,OGSHome!$A:$A,0)),"-")</f>
        <v>1</v>
      </c>
      <c r="E95" s="53">
        <f>IFERROR(INDEX(OGSHome!$F:$F,MATCH(A95,OGSHome!$A:$A,0)),"-")</f>
        <v>0</v>
      </c>
      <c r="F95" s="54">
        <f>IFERROR(INDEX(Matches!$N:$N,MATCH(A95,Matches!$B:$B,0)),"-")</f>
        <v>3</v>
      </c>
      <c r="G95" s="54">
        <f>IFERROR(INDEX(Matches!$P:$P,MATCH(A95,Matches!$B:$B,0)),"-")</f>
        <v>0</v>
      </c>
      <c r="H95" s="54">
        <f>IFERROR(INDEX(Matches!$O:$O,MATCH(A95,Matches!$B:$B,0)),"-")</f>
        <v>0</v>
      </c>
      <c r="I95" s="54">
        <f t="shared" si="5"/>
        <v>3</v>
      </c>
      <c r="J95" s="54">
        <f>IFERROR(INDEX(OGCHome!$O:$O,MATCH(A95,OGCHome!$A:$A,0)),"-")</f>
        <v>0</v>
      </c>
      <c r="K95" s="55">
        <f t="shared" si="6"/>
        <v>1</v>
      </c>
      <c r="L95" s="55" t="str">
        <f>IFERROR(INDEX(#REF!,MATCH(A95,#REF!,0)),"-")</f>
        <v>-</v>
      </c>
      <c r="M95" s="55">
        <f t="shared" si="7"/>
        <v>2</v>
      </c>
      <c r="N95" s="55" t="e">
        <f>AVERAGE(IFERROR(INDEX(#REF!,MATCH(A95,#REF!,0)),"-"),M95)</f>
        <v>#VALUE!</v>
      </c>
    </row>
    <row r="96" spans="1:14" s="19" customFormat="1" ht="16.5" thickTop="1" thickBot="1" x14ac:dyDescent="0.3">
      <c r="A96" s="15" t="s">
        <v>645</v>
      </c>
      <c r="B96" s="53">
        <f t="shared" si="4"/>
        <v>4</v>
      </c>
      <c r="C96" s="53">
        <f>IFERROR(INDEX(OGSHome!$D:$D,MATCH(A96,OGSHome!$A:$A,0)),"-")</f>
        <v>1</v>
      </c>
      <c r="D96" s="53">
        <f>IFERROR(INDEX(OGSHome!$E:$E,MATCH(A96,OGSHome!$A:$A,0)),"-")</f>
        <v>2</v>
      </c>
      <c r="E96" s="53">
        <f>IFERROR(INDEX(OGSHome!$F:$F,MATCH(A96,OGSHome!$A:$A,0)),"-")</f>
        <v>1</v>
      </c>
      <c r="F96" s="54">
        <f>IFERROR(INDEX(Matches!$N:$N,MATCH(A96,Matches!$B:$B,0)),"-")</f>
        <v>3</v>
      </c>
      <c r="G96" s="54">
        <f>IFERROR(INDEX(Matches!$P:$P,MATCH(A96,Matches!$B:$B,0)),"-")</f>
        <v>1</v>
      </c>
      <c r="H96" s="54">
        <f>IFERROR(INDEX(Matches!$O:$O,MATCH(A96,Matches!$B:$B,0)),"-")</f>
        <v>0</v>
      </c>
      <c r="I96" s="54">
        <f t="shared" si="5"/>
        <v>4</v>
      </c>
      <c r="J96" s="54">
        <f>IFERROR(INDEX(OGCHome!$O:$O,MATCH(A96,OGCHome!$A:$A,0)),"-")</f>
        <v>0</v>
      </c>
      <c r="K96" s="55">
        <f t="shared" si="6"/>
        <v>1</v>
      </c>
      <c r="L96" s="55" t="str">
        <f>IFERROR(INDEX(#REF!,MATCH(A96,#REF!,0)),"-")</f>
        <v>-</v>
      </c>
      <c r="M96" s="55">
        <f t="shared" si="7"/>
        <v>1.5</v>
      </c>
      <c r="N96" s="55" t="e">
        <f>AVERAGE(IFERROR(INDEX(#REF!,MATCH(A96,#REF!,0)),"-"),M96)</f>
        <v>#VALUE!</v>
      </c>
    </row>
    <row r="97" spans="1:14" s="19" customFormat="1" ht="16.5" thickTop="1" thickBot="1" x14ac:dyDescent="0.3">
      <c r="A97" s="16" t="s">
        <v>630</v>
      </c>
      <c r="B97" s="53">
        <f t="shared" si="4"/>
        <v>2</v>
      </c>
      <c r="C97" s="53">
        <f>IFERROR(INDEX(OGSHome!$D:$D,MATCH(A97,OGSHome!$A:$A,0)),"-")</f>
        <v>1</v>
      </c>
      <c r="D97" s="53">
        <f>IFERROR(INDEX(OGSHome!$E:$E,MATCH(A97,OGSHome!$A:$A,0)),"-")</f>
        <v>0</v>
      </c>
      <c r="E97" s="53">
        <f>IFERROR(INDEX(OGSHome!$F:$F,MATCH(A97,OGSHome!$A:$A,0)),"-")</f>
        <v>0</v>
      </c>
      <c r="F97" s="54">
        <f>IFERROR(INDEX(Matches!$N:$N,MATCH(A97,Matches!$B:$B,0)),"-")</f>
        <v>1</v>
      </c>
      <c r="G97" s="54">
        <f>IFERROR(INDEX(Matches!$P:$P,MATCH(A97,Matches!$B:$B,0)),"-")</f>
        <v>0</v>
      </c>
      <c r="H97" s="54">
        <f>IFERROR(INDEX(Matches!$O:$O,MATCH(A97,Matches!$B:$B,0)),"-")</f>
        <v>1</v>
      </c>
      <c r="I97" s="54">
        <f t="shared" si="5"/>
        <v>1</v>
      </c>
      <c r="J97" s="54">
        <f>IFERROR(INDEX(OGCHome!$O:$O,MATCH(A97,OGCHome!$A:$A,0)),"-")</f>
        <v>0</v>
      </c>
      <c r="K97" s="55">
        <f t="shared" si="6"/>
        <v>0.5</v>
      </c>
      <c r="L97" s="55" t="str">
        <f>IFERROR(INDEX(#REF!,MATCH(A97,#REF!,0)),"-")</f>
        <v>-</v>
      </c>
      <c r="M97" s="55">
        <f t="shared" si="7"/>
        <v>1</v>
      </c>
      <c r="N97" s="55" t="e">
        <f>AVERAGE(IFERROR(INDEX(#REF!,MATCH(A97,#REF!,0)),"-"),M97)</f>
        <v>#VALUE!</v>
      </c>
    </row>
    <row r="98" spans="1:14" s="19" customFormat="1" ht="16.5" thickTop="1" thickBot="1" x14ac:dyDescent="0.3">
      <c r="A98" s="15" t="s">
        <v>629</v>
      </c>
      <c r="B98" s="53">
        <f t="shared" si="4"/>
        <v>2</v>
      </c>
      <c r="C98" s="53">
        <f>IFERROR(INDEX(OGSHome!$D:$D,MATCH(A98,OGSHome!$A:$A,0)),"-")</f>
        <v>1</v>
      </c>
      <c r="D98" s="53">
        <f>IFERROR(INDEX(OGSHome!$E:$E,MATCH(A98,OGSHome!$A:$A,0)),"-")</f>
        <v>1</v>
      </c>
      <c r="E98" s="53">
        <f>IFERROR(INDEX(OGSHome!$F:$F,MATCH(A98,OGSHome!$A:$A,0)),"-")</f>
        <v>0</v>
      </c>
      <c r="F98" s="54">
        <f>IFERROR(INDEX(Matches!$N:$N,MATCH(A98,Matches!$B:$B,0)),"-")</f>
        <v>1</v>
      </c>
      <c r="G98" s="54">
        <f>IFERROR(INDEX(Matches!$P:$P,MATCH(A98,Matches!$B:$B,0)),"-")</f>
        <v>1</v>
      </c>
      <c r="H98" s="54">
        <f>IFERROR(INDEX(Matches!$O:$O,MATCH(A98,Matches!$B:$B,0)),"-")</f>
        <v>0</v>
      </c>
      <c r="I98" s="54">
        <f t="shared" si="5"/>
        <v>2</v>
      </c>
      <c r="J98" s="54">
        <f>IFERROR(INDEX(OGCHome!$O:$O,MATCH(A98,OGCHome!$A:$A,0)),"-")</f>
        <v>0</v>
      </c>
      <c r="K98" s="55">
        <f t="shared" si="6"/>
        <v>1</v>
      </c>
      <c r="L98" s="55" t="str">
        <f>IFERROR(INDEX(#REF!,MATCH(A98,#REF!,0)),"-")</f>
        <v>-</v>
      </c>
      <c r="M98" s="55">
        <f t="shared" si="7"/>
        <v>1</v>
      </c>
      <c r="N98" s="55" t="e">
        <f>AVERAGE(IFERROR(INDEX(#REF!,MATCH(A98,#REF!,0)),"-"),M98)</f>
        <v>#VALUE!</v>
      </c>
    </row>
    <row r="99" spans="1:14" s="19" customFormat="1" ht="16.5" thickTop="1" thickBot="1" x14ac:dyDescent="0.3">
      <c r="A99" s="16" t="s">
        <v>614</v>
      </c>
      <c r="B99" s="53">
        <f t="shared" si="4"/>
        <v>3</v>
      </c>
      <c r="C99" s="53">
        <f>IFERROR(INDEX(OGSHome!$D:$D,MATCH(A99,OGSHome!$A:$A,0)),"-")</f>
        <v>1</v>
      </c>
      <c r="D99" s="53">
        <f>IFERROR(INDEX(OGSHome!$E:$E,MATCH(A99,OGSHome!$A:$A,0)),"-")</f>
        <v>0</v>
      </c>
      <c r="E99" s="53">
        <f>IFERROR(INDEX(OGSHome!$F:$F,MATCH(A99,OGSHome!$A:$A,0)),"-")</f>
        <v>1</v>
      </c>
      <c r="F99" s="54">
        <f>IFERROR(INDEX(Matches!$N:$N,MATCH(A99,Matches!$B:$B,0)),"-")</f>
        <v>3</v>
      </c>
      <c r="G99" s="54">
        <f>IFERROR(INDEX(Matches!$P:$P,MATCH(A99,Matches!$B:$B,0)),"-")</f>
        <v>0</v>
      </c>
      <c r="H99" s="54">
        <f>IFERROR(INDEX(Matches!$O:$O,MATCH(A99,Matches!$B:$B,0)),"-")</f>
        <v>0</v>
      </c>
      <c r="I99" s="54">
        <f t="shared" si="5"/>
        <v>2</v>
      </c>
      <c r="J99" s="54">
        <f>IFERROR(INDEX(OGCHome!$O:$O,MATCH(A99,OGCHome!$A:$A,0)),"-")</f>
        <v>0</v>
      </c>
      <c r="K99" s="55">
        <f t="shared" si="6"/>
        <v>0.66666666666666663</v>
      </c>
      <c r="L99" s="55" t="str">
        <f>IFERROR(INDEX(#REF!,MATCH(A99,#REF!,0)),"-")</f>
        <v>-</v>
      </c>
      <c r="M99" s="55">
        <f t="shared" si="7"/>
        <v>1.6666666666666665</v>
      </c>
      <c r="N99" s="55" t="e">
        <f>AVERAGE(IFERROR(INDEX(#REF!,MATCH(A99,#REF!,0)),"-"),M99)</f>
        <v>#VALUE!</v>
      </c>
    </row>
    <row r="100" spans="1:14" s="19" customFormat="1" ht="16.5" thickTop="1" thickBot="1" x14ac:dyDescent="0.3">
      <c r="A100" s="15" t="s">
        <v>613</v>
      </c>
      <c r="B100" s="53">
        <f t="shared" si="4"/>
        <v>3</v>
      </c>
      <c r="C100" s="53">
        <f>IFERROR(INDEX(OGSHome!$D:$D,MATCH(A100,OGSHome!$A:$A,0)),"-")</f>
        <v>0</v>
      </c>
      <c r="D100" s="53">
        <f>IFERROR(INDEX(OGSHome!$E:$E,MATCH(A100,OGSHome!$A:$A,0)),"-")</f>
        <v>1</v>
      </c>
      <c r="E100" s="53">
        <f>IFERROR(INDEX(OGSHome!$F:$F,MATCH(A100,OGSHome!$A:$A,0)),"-")</f>
        <v>2</v>
      </c>
      <c r="F100" s="54">
        <f>IFERROR(INDEX(Matches!$N:$N,MATCH(A100,Matches!$B:$B,0)),"-")</f>
        <v>3</v>
      </c>
      <c r="G100" s="54">
        <f>IFERROR(INDEX(Matches!$P:$P,MATCH(A100,Matches!$B:$B,0)),"-")</f>
        <v>0</v>
      </c>
      <c r="H100" s="54">
        <f>IFERROR(INDEX(Matches!$O:$O,MATCH(A100,Matches!$B:$B,0)),"-")</f>
        <v>0</v>
      </c>
      <c r="I100" s="54">
        <f t="shared" si="5"/>
        <v>3</v>
      </c>
      <c r="J100" s="54">
        <f>IFERROR(INDEX(OGCHome!$O:$O,MATCH(A100,OGCHome!$A:$A,0)),"-")</f>
        <v>0</v>
      </c>
      <c r="K100" s="55">
        <f t="shared" si="6"/>
        <v>1</v>
      </c>
      <c r="L100" s="55" t="str">
        <f>IFERROR(INDEX(#REF!,MATCH(A100,#REF!,0)),"-")</f>
        <v>-</v>
      </c>
      <c r="M100" s="55">
        <f t="shared" si="7"/>
        <v>2</v>
      </c>
      <c r="N100" s="55" t="e">
        <f>AVERAGE(IFERROR(INDEX(#REF!,MATCH(A100,#REF!,0)),"-"),M100)</f>
        <v>#VALUE!</v>
      </c>
    </row>
    <row r="101" spans="1:14" s="19" customFormat="1" ht="16.5" thickTop="1" thickBot="1" x14ac:dyDescent="0.3">
      <c r="A101" s="16" t="s">
        <v>590</v>
      </c>
      <c r="B101" s="53">
        <f t="shared" si="4"/>
        <v>4</v>
      </c>
      <c r="C101" s="53">
        <f>IFERROR(INDEX(OGSHome!$D:$D,MATCH(A101,OGSHome!$A:$A,0)),"-")</f>
        <v>1</v>
      </c>
      <c r="D101" s="53">
        <f>IFERROR(INDEX(OGSHome!$E:$E,MATCH(A101,OGSHome!$A:$A,0)),"-")</f>
        <v>0</v>
      </c>
      <c r="E101" s="53">
        <f>IFERROR(INDEX(OGSHome!$F:$F,MATCH(A101,OGSHome!$A:$A,0)),"-")</f>
        <v>3</v>
      </c>
      <c r="F101" s="54">
        <f>IFERROR(INDEX(Matches!$N:$N,MATCH(A101,Matches!$B:$B,0)),"-")</f>
        <v>2</v>
      </c>
      <c r="G101" s="54">
        <f>IFERROR(INDEX(Matches!$P:$P,MATCH(A101,Matches!$B:$B,0)),"-")</f>
        <v>1</v>
      </c>
      <c r="H101" s="54">
        <f>IFERROR(INDEX(Matches!$O:$O,MATCH(A101,Matches!$B:$B,0)),"-")</f>
        <v>1</v>
      </c>
      <c r="I101" s="54">
        <f t="shared" si="5"/>
        <v>4</v>
      </c>
      <c r="J101" s="54">
        <f>IFERROR(INDEX(OGCHome!$O:$O,MATCH(A101,OGCHome!$A:$A,0)),"-")</f>
        <v>0</v>
      </c>
      <c r="K101" s="55">
        <f t="shared" si="6"/>
        <v>1</v>
      </c>
      <c r="L101" s="55" t="str">
        <f>IFERROR(INDEX(#REF!,MATCH(A101,#REF!,0)),"-")</f>
        <v>-</v>
      </c>
      <c r="M101" s="55">
        <f t="shared" si="7"/>
        <v>1.25</v>
      </c>
      <c r="N101" s="55" t="e">
        <f>AVERAGE(IFERROR(INDEX(#REF!,MATCH(A101,#REF!,0)),"-"),M101)</f>
        <v>#VALUE!</v>
      </c>
    </row>
    <row r="102" spans="1:14" s="19" customFormat="1" ht="16.5" thickTop="1" thickBot="1" x14ac:dyDescent="0.3">
      <c r="A102" s="16" t="s">
        <v>582</v>
      </c>
      <c r="B102" s="53">
        <f t="shared" si="4"/>
        <v>3</v>
      </c>
      <c r="C102" s="53">
        <f>IFERROR(INDEX(OGSHome!$D:$D,MATCH(A102,OGSHome!$A:$A,0)),"-")</f>
        <v>1</v>
      </c>
      <c r="D102" s="53">
        <f>IFERROR(INDEX(OGSHome!$E:$E,MATCH(A102,OGSHome!$A:$A,0)),"-")</f>
        <v>1</v>
      </c>
      <c r="E102" s="53">
        <f>IFERROR(INDEX(OGSHome!$F:$F,MATCH(A102,OGSHome!$A:$A,0)),"-")</f>
        <v>1</v>
      </c>
      <c r="F102" s="54">
        <f>IFERROR(INDEX(Matches!$N:$N,MATCH(A102,Matches!$B:$B,0)),"-")</f>
        <v>3</v>
      </c>
      <c r="G102" s="54">
        <f>IFERROR(INDEX(Matches!$P:$P,MATCH(A102,Matches!$B:$B,0)),"-")</f>
        <v>0</v>
      </c>
      <c r="H102" s="54">
        <f>IFERROR(INDEX(Matches!$O:$O,MATCH(A102,Matches!$B:$B,0)),"-")</f>
        <v>0</v>
      </c>
      <c r="I102" s="54">
        <f t="shared" si="5"/>
        <v>3</v>
      </c>
      <c r="J102" s="54">
        <f>IFERROR(INDEX(OGCHome!$O:$O,MATCH(A102,OGCHome!$A:$A,0)),"-")</f>
        <v>0</v>
      </c>
      <c r="K102" s="55">
        <f t="shared" si="6"/>
        <v>1</v>
      </c>
      <c r="L102" s="55" t="str">
        <f>IFERROR(INDEX(#REF!,MATCH(A102,#REF!,0)),"-")</f>
        <v>-</v>
      </c>
      <c r="M102" s="55">
        <f t="shared" si="7"/>
        <v>2</v>
      </c>
      <c r="N102" s="55" t="e">
        <f>AVERAGE(IFERROR(INDEX(#REF!,MATCH(A102,#REF!,0)),"-"),M102)</f>
        <v>#VALUE!</v>
      </c>
    </row>
    <row r="103" spans="1:14" s="19" customFormat="1" ht="16.5" thickTop="1" thickBot="1" x14ac:dyDescent="0.3">
      <c r="A103" s="15" t="s">
        <v>561</v>
      </c>
      <c r="B103" s="53">
        <f t="shared" si="4"/>
        <v>2</v>
      </c>
      <c r="C103" s="53">
        <f>IFERROR(INDEX(OGSHome!$D:$D,MATCH(A103,OGSHome!$A:$A,0)),"-")</f>
        <v>1</v>
      </c>
      <c r="D103" s="53">
        <f>IFERROR(INDEX(OGSHome!$E:$E,MATCH(A103,OGSHome!$A:$A,0)),"-")</f>
        <v>1</v>
      </c>
      <c r="E103" s="53">
        <f>IFERROR(INDEX(OGSHome!$F:$F,MATCH(A103,OGSHome!$A:$A,0)),"-")</f>
        <v>0</v>
      </c>
      <c r="F103" s="54">
        <f>IFERROR(INDEX(Matches!$N:$N,MATCH(A103,Matches!$B:$B,0)),"-")</f>
        <v>2</v>
      </c>
      <c r="G103" s="54">
        <f>IFERROR(INDEX(Matches!$P:$P,MATCH(A103,Matches!$B:$B,0)),"-")</f>
        <v>0</v>
      </c>
      <c r="H103" s="54">
        <f>IFERROR(INDEX(Matches!$O:$O,MATCH(A103,Matches!$B:$B,0)),"-")</f>
        <v>0</v>
      </c>
      <c r="I103" s="54">
        <f t="shared" si="5"/>
        <v>2</v>
      </c>
      <c r="J103" s="54">
        <f>IFERROR(INDEX(OGCHome!$O:$O,MATCH(A103,OGCHome!$A:$A,0)),"-")</f>
        <v>0</v>
      </c>
      <c r="K103" s="55">
        <f t="shared" si="6"/>
        <v>1</v>
      </c>
      <c r="L103" s="55" t="str">
        <f>IFERROR(INDEX(#REF!,MATCH(A103,#REF!,0)),"-")</f>
        <v>-</v>
      </c>
      <c r="M103" s="55">
        <f t="shared" si="7"/>
        <v>2</v>
      </c>
      <c r="N103" s="55" t="e">
        <f>AVERAGE(IFERROR(INDEX(#REF!,MATCH(A103,#REF!,0)),"-"),M103)</f>
        <v>#VALUE!</v>
      </c>
    </row>
    <row r="104" spans="1:14" s="19" customFormat="1" ht="16.5" thickTop="1" thickBot="1" x14ac:dyDescent="0.3">
      <c r="A104" s="16" t="s">
        <v>557</v>
      </c>
      <c r="B104" s="53">
        <f t="shared" si="4"/>
        <v>2</v>
      </c>
      <c r="C104" s="53">
        <f>IFERROR(INDEX(OGSHome!$D:$D,MATCH(A104,OGSHome!$A:$A,0)),"-")</f>
        <v>0</v>
      </c>
      <c r="D104" s="53">
        <f>IFERROR(INDEX(OGSHome!$E:$E,MATCH(A104,OGSHome!$A:$A,0)),"-")</f>
        <v>1</v>
      </c>
      <c r="E104" s="53">
        <f>IFERROR(INDEX(OGSHome!$F:$F,MATCH(A104,OGSHome!$A:$A,0)),"-")</f>
        <v>0</v>
      </c>
      <c r="F104" s="54">
        <f>IFERROR(INDEX(Matches!$N:$N,MATCH(A104,Matches!$B:$B,0)),"-")</f>
        <v>0</v>
      </c>
      <c r="G104" s="54">
        <f>IFERROR(INDEX(Matches!$P:$P,MATCH(A104,Matches!$B:$B,0)),"-")</f>
        <v>1</v>
      </c>
      <c r="H104" s="54">
        <f>IFERROR(INDEX(Matches!$O:$O,MATCH(A104,Matches!$B:$B,0)),"-")</f>
        <v>1</v>
      </c>
      <c r="I104" s="54">
        <f t="shared" si="5"/>
        <v>1</v>
      </c>
      <c r="J104" s="54">
        <f>IFERROR(INDEX(OGCHome!$O:$O,MATCH(A104,OGCHome!$A:$A,0)),"-")</f>
        <v>0</v>
      </c>
      <c r="K104" s="55">
        <f t="shared" si="6"/>
        <v>0.5</v>
      </c>
      <c r="L104" s="55" t="str">
        <f>IFERROR(INDEX(#REF!,MATCH(A104,#REF!,0)),"-")</f>
        <v>-</v>
      </c>
      <c r="M104" s="55">
        <f t="shared" si="7"/>
        <v>0</v>
      </c>
      <c r="N104" s="55" t="e">
        <f>AVERAGE(IFERROR(INDEX(#REF!,MATCH(A104,#REF!,0)),"-"),M104)</f>
        <v>#VALUE!</v>
      </c>
    </row>
    <row r="105" spans="1:14" s="19" customFormat="1" ht="16.5" thickTop="1" thickBot="1" x14ac:dyDescent="0.3">
      <c r="A105" s="15" t="s">
        <v>556</v>
      </c>
      <c r="B105" s="53">
        <f t="shared" si="4"/>
        <v>3</v>
      </c>
      <c r="C105" s="53">
        <f>IFERROR(INDEX(OGSHome!$D:$D,MATCH(A105,OGSHome!$A:$A,0)),"-")</f>
        <v>2</v>
      </c>
      <c r="D105" s="53">
        <f>IFERROR(INDEX(OGSHome!$E:$E,MATCH(A105,OGSHome!$A:$A,0)),"-")</f>
        <v>0</v>
      </c>
      <c r="E105" s="53">
        <f>IFERROR(INDEX(OGSHome!$F:$F,MATCH(A105,OGSHome!$A:$A,0)),"-")</f>
        <v>0</v>
      </c>
      <c r="F105" s="54">
        <f>IFERROR(INDEX(Matches!$N:$N,MATCH(A105,Matches!$B:$B,0)),"-")</f>
        <v>2</v>
      </c>
      <c r="G105" s="54">
        <f>IFERROR(INDEX(Matches!$P:$P,MATCH(A105,Matches!$B:$B,0)),"-")</f>
        <v>1</v>
      </c>
      <c r="H105" s="54">
        <f>IFERROR(INDEX(Matches!$O:$O,MATCH(A105,Matches!$B:$B,0)),"-")</f>
        <v>0</v>
      </c>
      <c r="I105" s="54">
        <f t="shared" si="5"/>
        <v>2</v>
      </c>
      <c r="J105" s="54">
        <f>IFERROR(INDEX(OGCHome!$O:$O,MATCH(A105,OGCHome!$A:$A,0)),"-")</f>
        <v>1</v>
      </c>
      <c r="K105" s="55">
        <f t="shared" si="6"/>
        <v>0.66666666666666663</v>
      </c>
      <c r="L105" s="55" t="str">
        <f>IFERROR(INDEX(#REF!,MATCH(A105,#REF!,0)),"-")</f>
        <v>-</v>
      </c>
      <c r="M105" s="55">
        <f t="shared" si="7"/>
        <v>0.66666666666666674</v>
      </c>
      <c r="N105" s="55" t="e">
        <f>AVERAGE(IFERROR(INDEX(#REF!,MATCH(A105,#REF!,0)),"-"),M105)</f>
        <v>#VALUE!</v>
      </c>
    </row>
    <row r="106" spans="1:14" s="19" customFormat="1" ht="16.5" thickTop="1" thickBot="1" x14ac:dyDescent="0.3">
      <c r="A106" s="15" t="s">
        <v>542</v>
      </c>
      <c r="B106" s="53">
        <f t="shared" si="4"/>
        <v>4</v>
      </c>
      <c r="C106" s="53">
        <f>IFERROR(INDEX(OGSHome!$D:$D,MATCH(A106,OGSHome!$A:$A,0)),"-")</f>
        <v>0</v>
      </c>
      <c r="D106" s="53">
        <f>IFERROR(INDEX(OGSHome!$E:$E,MATCH(A106,OGSHome!$A:$A,0)),"-")</f>
        <v>1</v>
      </c>
      <c r="E106" s="53">
        <f>IFERROR(INDEX(OGSHome!$F:$F,MATCH(A106,OGSHome!$A:$A,0)),"-")</f>
        <v>2</v>
      </c>
      <c r="F106" s="54">
        <f>IFERROR(INDEX(Matches!$N:$N,MATCH(A106,Matches!$B:$B,0)),"-")</f>
        <v>1</v>
      </c>
      <c r="G106" s="54">
        <f>IFERROR(INDEX(Matches!$P:$P,MATCH(A106,Matches!$B:$B,0)),"-")</f>
        <v>1</v>
      </c>
      <c r="H106" s="54">
        <f>IFERROR(INDEX(Matches!$O:$O,MATCH(A106,Matches!$B:$B,0)),"-")</f>
        <v>2</v>
      </c>
      <c r="I106" s="54">
        <f t="shared" si="5"/>
        <v>3</v>
      </c>
      <c r="J106" s="54">
        <f>IFERROR(INDEX(OGCHome!$O:$O,MATCH(A106,OGCHome!$A:$A,0)),"-")</f>
        <v>0</v>
      </c>
      <c r="K106" s="55">
        <f t="shared" si="6"/>
        <v>0.75</v>
      </c>
      <c r="L106" s="55" t="str">
        <f>IFERROR(INDEX(#REF!,MATCH(A106,#REF!,0)),"-")</f>
        <v>-</v>
      </c>
      <c r="M106" s="55">
        <f t="shared" si="7"/>
        <v>0.75</v>
      </c>
      <c r="N106" s="55" t="e">
        <f>AVERAGE(IFERROR(INDEX(#REF!,MATCH(A106,#REF!,0)),"-"),M106)</f>
        <v>#VALUE!</v>
      </c>
    </row>
    <row r="107" spans="1:14" s="19" customFormat="1" ht="16.5" thickTop="1" thickBot="1" x14ac:dyDescent="0.3">
      <c r="A107" s="15" t="s">
        <v>540</v>
      </c>
      <c r="B107" s="53">
        <f t="shared" si="4"/>
        <v>2</v>
      </c>
      <c r="C107" s="53">
        <f>IFERROR(INDEX(OGSHome!$D:$D,MATCH(A107,OGSHome!$A:$A,0)),"-")</f>
        <v>1</v>
      </c>
      <c r="D107" s="53">
        <f>IFERROR(INDEX(OGSHome!$E:$E,MATCH(A107,OGSHome!$A:$A,0)),"-")</f>
        <v>0</v>
      </c>
      <c r="E107" s="53">
        <f>IFERROR(INDEX(OGSHome!$F:$F,MATCH(A107,OGSHome!$A:$A,0)),"-")</f>
        <v>0</v>
      </c>
      <c r="F107" s="54">
        <f>IFERROR(INDEX(Matches!$N:$N,MATCH(A107,Matches!$B:$B,0)),"-")</f>
        <v>1</v>
      </c>
      <c r="G107" s="54">
        <f>IFERROR(INDEX(Matches!$P:$P,MATCH(A107,Matches!$B:$B,0)),"-")</f>
        <v>0</v>
      </c>
      <c r="H107" s="54">
        <f>IFERROR(INDEX(Matches!$O:$O,MATCH(A107,Matches!$B:$B,0)),"-")</f>
        <v>1</v>
      </c>
      <c r="I107" s="54">
        <f t="shared" si="5"/>
        <v>1</v>
      </c>
      <c r="J107" s="54">
        <f>IFERROR(INDEX(OGCHome!$O:$O,MATCH(A107,OGCHome!$A:$A,0)),"-")</f>
        <v>1</v>
      </c>
      <c r="K107" s="55">
        <f t="shared" si="6"/>
        <v>0.5</v>
      </c>
      <c r="L107" s="55" t="str">
        <f>IFERROR(INDEX(#REF!,MATCH(A107,#REF!,0)),"-")</f>
        <v>-</v>
      </c>
      <c r="M107" s="55">
        <f t="shared" si="7"/>
        <v>0.5</v>
      </c>
      <c r="N107" s="55" t="e">
        <f>AVERAGE(IFERROR(INDEX(#REF!,MATCH(A107,#REF!,0)),"-"),M107)</f>
        <v>#VALUE!</v>
      </c>
    </row>
    <row r="108" spans="1:14" s="19" customFormat="1" ht="16.5" thickTop="1" thickBot="1" x14ac:dyDescent="0.3">
      <c r="A108" s="16" t="s">
        <v>535</v>
      </c>
      <c r="B108" s="53">
        <f t="shared" si="4"/>
        <v>2</v>
      </c>
      <c r="C108" s="53">
        <f>IFERROR(INDEX(OGSHome!$D:$D,MATCH(A108,OGSHome!$A:$A,0)),"-")</f>
        <v>1</v>
      </c>
      <c r="D108" s="53">
        <f>IFERROR(INDEX(OGSHome!$E:$E,MATCH(A108,OGSHome!$A:$A,0)),"-")</f>
        <v>0</v>
      </c>
      <c r="E108" s="53">
        <f>IFERROR(INDEX(OGSHome!$F:$F,MATCH(A108,OGSHome!$A:$A,0)),"-")</f>
        <v>0</v>
      </c>
      <c r="F108" s="54">
        <f>IFERROR(INDEX(Matches!$N:$N,MATCH(A108,Matches!$B:$B,0)),"-")</f>
        <v>2</v>
      </c>
      <c r="G108" s="54">
        <f>IFERROR(INDEX(Matches!$P:$P,MATCH(A108,Matches!$B:$B,0)),"-")</f>
        <v>0</v>
      </c>
      <c r="H108" s="54">
        <f>IFERROR(INDEX(Matches!$O:$O,MATCH(A108,Matches!$B:$B,0)),"-")</f>
        <v>0</v>
      </c>
      <c r="I108" s="54">
        <f t="shared" si="5"/>
        <v>1</v>
      </c>
      <c r="J108" s="54">
        <f>IFERROR(INDEX(OGCHome!$O:$O,MATCH(A108,OGCHome!$A:$A,0)),"-")</f>
        <v>1</v>
      </c>
      <c r="K108" s="55">
        <f t="shared" si="6"/>
        <v>0.5</v>
      </c>
      <c r="L108" s="55" t="str">
        <f>IFERROR(INDEX(#REF!,MATCH(A108,#REF!,0)),"-")</f>
        <v>-</v>
      </c>
      <c r="M108" s="55">
        <f t="shared" si="7"/>
        <v>1</v>
      </c>
      <c r="N108" s="55" t="e">
        <f>AVERAGE(IFERROR(INDEX(#REF!,MATCH(A108,#REF!,0)),"-"),M108)</f>
        <v>#VALUE!</v>
      </c>
    </row>
    <row r="109" spans="1:14" s="19" customFormat="1" ht="16.5" thickTop="1" thickBot="1" x14ac:dyDescent="0.3">
      <c r="A109" s="15" t="s">
        <v>530</v>
      </c>
      <c r="B109" s="53">
        <f t="shared" si="4"/>
        <v>2</v>
      </c>
      <c r="C109" s="53">
        <f>IFERROR(INDEX(OGSHome!$D:$D,MATCH(A109,OGSHome!$A:$A,0)),"-")</f>
        <v>1</v>
      </c>
      <c r="D109" s="53">
        <f>IFERROR(INDEX(OGSHome!$E:$E,MATCH(A109,OGSHome!$A:$A,0)),"-")</f>
        <v>1</v>
      </c>
      <c r="E109" s="53">
        <f>IFERROR(INDEX(OGSHome!$F:$F,MATCH(A109,OGSHome!$A:$A,0)),"-")</f>
        <v>0</v>
      </c>
      <c r="F109" s="54">
        <f>IFERROR(INDEX(Matches!$N:$N,MATCH(A109,Matches!$B:$B,0)),"-")</f>
        <v>2</v>
      </c>
      <c r="G109" s="54">
        <f>IFERROR(INDEX(Matches!$P:$P,MATCH(A109,Matches!$B:$B,0)),"-")</f>
        <v>0</v>
      </c>
      <c r="H109" s="54">
        <f>IFERROR(INDEX(Matches!$O:$O,MATCH(A109,Matches!$B:$B,0)),"-")</f>
        <v>0</v>
      </c>
      <c r="I109" s="54">
        <f t="shared" si="5"/>
        <v>2</v>
      </c>
      <c r="J109" s="54">
        <f>IFERROR(INDEX(OGCHome!$O:$O,MATCH(A109,OGCHome!$A:$A,0)),"-")</f>
        <v>0</v>
      </c>
      <c r="K109" s="55">
        <f t="shared" si="6"/>
        <v>1</v>
      </c>
      <c r="L109" s="55" t="str">
        <f>IFERROR(INDEX(#REF!,MATCH(A109,#REF!,0)),"-")</f>
        <v>-</v>
      </c>
      <c r="M109" s="55">
        <f t="shared" si="7"/>
        <v>2</v>
      </c>
      <c r="N109" s="55" t="e">
        <f>AVERAGE(IFERROR(INDEX(#REF!,MATCH(A109,#REF!,0)),"-"),M109)</f>
        <v>#VALUE!</v>
      </c>
    </row>
    <row r="110" spans="1:14" s="19" customFormat="1" ht="16.5" thickTop="1" thickBot="1" x14ac:dyDescent="0.3">
      <c r="A110" s="15" t="s">
        <v>514</v>
      </c>
      <c r="B110" s="53">
        <f t="shared" si="4"/>
        <v>2</v>
      </c>
      <c r="C110" s="53">
        <f>IFERROR(INDEX(OGSHome!$D:$D,MATCH(A110,OGSHome!$A:$A,0)),"-")</f>
        <v>1</v>
      </c>
      <c r="D110" s="53">
        <f>IFERROR(INDEX(OGSHome!$E:$E,MATCH(A110,OGSHome!$A:$A,0)),"-")</f>
        <v>1</v>
      </c>
      <c r="E110" s="53">
        <f>IFERROR(INDEX(OGSHome!$F:$F,MATCH(A110,OGSHome!$A:$A,0)),"-")</f>
        <v>0</v>
      </c>
      <c r="F110" s="54">
        <f>IFERROR(INDEX(Matches!$N:$N,MATCH(A110,Matches!$B:$B,0)),"-")</f>
        <v>1</v>
      </c>
      <c r="G110" s="54">
        <f>IFERROR(INDEX(Matches!$P:$P,MATCH(A110,Matches!$B:$B,0)),"-")</f>
        <v>0</v>
      </c>
      <c r="H110" s="54">
        <f>IFERROR(INDEX(Matches!$O:$O,MATCH(A110,Matches!$B:$B,0)),"-")</f>
        <v>1</v>
      </c>
      <c r="I110" s="54">
        <f t="shared" si="5"/>
        <v>2</v>
      </c>
      <c r="J110" s="54">
        <f>IFERROR(INDEX(OGCHome!$O:$O,MATCH(A110,OGCHome!$A:$A,0)),"-")</f>
        <v>0</v>
      </c>
      <c r="K110" s="55">
        <f t="shared" si="6"/>
        <v>1</v>
      </c>
      <c r="L110" s="55" t="str">
        <f>IFERROR(INDEX(#REF!,MATCH(A110,#REF!,0)),"-")</f>
        <v>-</v>
      </c>
      <c r="M110" s="55">
        <f t="shared" si="7"/>
        <v>1.5</v>
      </c>
      <c r="N110" s="55" t="e">
        <f>AVERAGE(IFERROR(INDEX(#REF!,MATCH(A110,#REF!,0)),"-"),M110)</f>
        <v>#VALUE!</v>
      </c>
    </row>
    <row r="111" spans="1:14" s="19" customFormat="1" ht="16.5" thickTop="1" thickBot="1" x14ac:dyDescent="0.3">
      <c r="A111" s="16" t="s">
        <v>490</v>
      </c>
      <c r="B111" s="53">
        <f t="shared" si="4"/>
        <v>2</v>
      </c>
      <c r="C111" s="53">
        <f>IFERROR(INDEX(OGSHome!$D:$D,MATCH(A111,OGSHome!$A:$A,0)),"-")</f>
        <v>0</v>
      </c>
      <c r="D111" s="53">
        <f>IFERROR(INDEX(OGSHome!$E:$E,MATCH(A111,OGSHome!$A:$A,0)),"-")</f>
        <v>1</v>
      </c>
      <c r="E111" s="53">
        <f>IFERROR(INDEX(OGSHome!$F:$F,MATCH(A111,OGSHome!$A:$A,0)),"-")</f>
        <v>0</v>
      </c>
      <c r="F111" s="54">
        <f>IFERROR(INDEX(Matches!$N:$N,MATCH(A111,Matches!$B:$B,0)),"-")</f>
        <v>1</v>
      </c>
      <c r="G111" s="54">
        <f>IFERROR(INDEX(Matches!$P:$P,MATCH(A111,Matches!$B:$B,0)),"-")</f>
        <v>0</v>
      </c>
      <c r="H111" s="54">
        <f>IFERROR(INDEX(Matches!$O:$O,MATCH(A111,Matches!$B:$B,0)),"-")</f>
        <v>1</v>
      </c>
      <c r="I111" s="54">
        <f t="shared" si="5"/>
        <v>1</v>
      </c>
      <c r="J111" s="54">
        <f>IFERROR(INDEX(OGCHome!$O:$O,MATCH(A111,OGCHome!$A:$A,0)),"-")</f>
        <v>0</v>
      </c>
      <c r="K111" s="55">
        <f t="shared" si="6"/>
        <v>0.5</v>
      </c>
      <c r="L111" s="55" t="str">
        <f>IFERROR(INDEX(#REF!,MATCH(A111,#REF!,0)),"-")</f>
        <v>-</v>
      </c>
      <c r="M111" s="55">
        <f t="shared" si="7"/>
        <v>1</v>
      </c>
      <c r="N111" s="55" t="e">
        <f>AVERAGE(IFERROR(INDEX(#REF!,MATCH(A111,#REF!,0)),"-"),M111)</f>
        <v>#VALUE!</v>
      </c>
    </row>
    <row r="112" spans="1:14" s="19" customFormat="1" ht="16.5" thickTop="1" thickBot="1" x14ac:dyDescent="0.3">
      <c r="A112" s="15" t="s">
        <v>437</v>
      </c>
      <c r="B112" s="53">
        <f t="shared" si="4"/>
        <v>3</v>
      </c>
      <c r="C112" s="53">
        <f>IFERROR(INDEX(OGSHome!$D:$D,MATCH(A112,OGSHome!$A:$A,0)),"-")</f>
        <v>2</v>
      </c>
      <c r="D112" s="53">
        <f>IFERROR(INDEX(OGSHome!$E:$E,MATCH(A112,OGSHome!$A:$A,0)),"-")</f>
        <v>1</v>
      </c>
      <c r="E112" s="53">
        <f>IFERROR(INDEX(OGSHome!$F:$F,MATCH(A112,OGSHome!$A:$A,0)),"-")</f>
        <v>0</v>
      </c>
      <c r="F112" s="54">
        <f>IFERROR(INDEX(Matches!$N:$N,MATCH(A112,Matches!$B:$B,0)),"-")</f>
        <v>1</v>
      </c>
      <c r="G112" s="54">
        <f>IFERROR(INDEX(Matches!$P:$P,MATCH(A112,Matches!$B:$B,0)),"-")</f>
        <v>1</v>
      </c>
      <c r="H112" s="54">
        <f>IFERROR(INDEX(Matches!$O:$O,MATCH(A112,Matches!$B:$B,0)),"-")</f>
        <v>1</v>
      </c>
      <c r="I112" s="54">
        <f t="shared" si="5"/>
        <v>3</v>
      </c>
      <c r="J112" s="54">
        <f>IFERROR(INDEX(OGCHome!$O:$O,MATCH(A112,OGCHome!$A:$A,0)),"-")</f>
        <v>0</v>
      </c>
      <c r="K112" s="55">
        <f t="shared" si="6"/>
        <v>1</v>
      </c>
      <c r="L112" s="55" t="str">
        <f>IFERROR(INDEX(#REF!,MATCH(A112,#REF!,0)),"-")</f>
        <v>-</v>
      </c>
      <c r="M112" s="55">
        <f t="shared" si="7"/>
        <v>1</v>
      </c>
      <c r="N112" s="55" t="e">
        <f>AVERAGE(IFERROR(INDEX(#REF!,MATCH(A112,#REF!,0)),"-"),M112)</f>
        <v>#VALUE!</v>
      </c>
    </row>
    <row r="113" spans="1:14" s="19" customFormat="1" ht="16.5" thickTop="1" thickBot="1" x14ac:dyDescent="0.3">
      <c r="A113" s="15" t="s">
        <v>431</v>
      </c>
      <c r="B113" s="53">
        <f t="shared" si="4"/>
        <v>2</v>
      </c>
      <c r="C113" s="53">
        <f>IFERROR(INDEX(OGSHome!$D:$D,MATCH(A113,OGSHome!$A:$A,0)),"-")</f>
        <v>1</v>
      </c>
      <c r="D113" s="53">
        <f>IFERROR(INDEX(OGSHome!$E:$E,MATCH(A113,OGSHome!$A:$A,0)),"-")</f>
        <v>0</v>
      </c>
      <c r="E113" s="53">
        <f>IFERROR(INDEX(OGSHome!$F:$F,MATCH(A113,OGSHome!$A:$A,0)),"-")</f>
        <v>0</v>
      </c>
      <c r="F113" s="54">
        <f>IFERROR(INDEX(Matches!$N:$N,MATCH(A113,Matches!$B:$B,0)),"-")</f>
        <v>1</v>
      </c>
      <c r="G113" s="54">
        <f>IFERROR(INDEX(Matches!$P:$P,MATCH(A113,Matches!$B:$B,0)),"-")</f>
        <v>0</v>
      </c>
      <c r="H113" s="54">
        <f>IFERROR(INDEX(Matches!$O:$O,MATCH(A113,Matches!$B:$B,0)),"-")</f>
        <v>1</v>
      </c>
      <c r="I113" s="54">
        <f t="shared" si="5"/>
        <v>1</v>
      </c>
      <c r="J113" s="54">
        <f>IFERROR(INDEX(OGCHome!$O:$O,MATCH(A113,OGCHome!$A:$A,0)),"-")</f>
        <v>0</v>
      </c>
      <c r="K113" s="55">
        <f t="shared" si="6"/>
        <v>0.5</v>
      </c>
      <c r="L113" s="55" t="str">
        <f>IFERROR(INDEX(#REF!,MATCH(A113,#REF!,0)),"-")</f>
        <v>-</v>
      </c>
      <c r="M113" s="55">
        <f t="shared" si="7"/>
        <v>1</v>
      </c>
      <c r="N113" s="55" t="e">
        <f>AVERAGE(IFERROR(INDEX(#REF!,MATCH(A113,#REF!,0)),"-"),M113)</f>
        <v>#VALUE!</v>
      </c>
    </row>
    <row r="114" spans="1:14" s="19" customFormat="1" ht="16.5" thickTop="1" thickBot="1" x14ac:dyDescent="0.3">
      <c r="A114" s="15" t="s">
        <v>417</v>
      </c>
      <c r="B114" s="53">
        <f t="shared" si="4"/>
        <v>3</v>
      </c>
      <c r="C114" s="53">
        <f>IFERROR(INDEX(OGSHome!$D:$D,MATCH(A114,OGSHome!$A:$A,0)),"-")</f>
        <v>2</v>
      </c>
      <c r="D114" s="53">
        <f>IFERROR(INDEX(OGSHome!$E:$E,MATCH(A114,OGSHome!$A:$A,0)),"-")</f>
        <v>1</v>
      </c>
      <c r="E114" s="53">
        <f>IFERROR(INDEX(OGSHome!$F:$F,MATCH(A114,OGSHome!$A:$A,0)),"-")</f>
        <v>0</v>
      </c>
      <c r="F114" s="54">
        <f>IFERROR(INDEX(Matches!$N:$N,MATCH(A114,Matches!$B:$B,0)),"-")</f>
        <v>3</v>
      </c>
      <c r="G114" s="54">
        <f>IFERROR(INDEX(Matches!$P:$P,MATCH(A114,Matches!$B:$B,0)),"-")</f>
        <v>0</v>
      </c>
      <c r="H114" s="54">
        <f>IFERROR(INDEX(Matches!$O:$O,MATCH(A114,Matches!$B:$B,0)),"-")</f>
        <v>0</v>
      </c>
      <c r="I114" s="54">
        <f t="shared" si="5"/>
        <v>3</v>
      </c>
      <c r="J114" s="54">
        <f>IFERROR(INDEX(OGCHome!$O:$O,MATCH(A114,OGCHome!$A:$A,0)),"-")</f>
        <v>0</v>
      </c>
      <c r="K114" s="55">
        <f t="shared" si="6"/>
        <v>1</v>
      </c>
      <c r="L114" s="55" t="str">
        <f>IFERROR(INDEX(#REF!,MATCH(A114,#REF!,0)),"-")</f>
        <v>-</v>
      </c>
      <c r="M114" s="55">
        <f t="shared" si="7"/>
        <v>2</v>
      </c>
      <c r="N114" s="55" t="e">
        <f>AVERAGE(IFERROR(INDEX(#REF!,MATCH(A114,#REF!,0)),"-"),M114)</f>
        <v>#VALUE!</v>
      </c>
    </row>
    <row r="115" spans="1:14" s="19" customFormat="1" ht="16.5" thickTop="1" thickBot="1" x14ac:dyDescent="0.3">
      <c r="A115" s="15" t="s">
        <v>386</v>
      </c>
      <c r="B115" s="53">
        <f t="shared" si="4"/>
        <v>2</v>
      </c>
      <c r="C115" s="53">
        <f>IFERROR(INDEX(OGSHome!$D:$D,MATCH(A115,OGSHome!$A:$A,0)),"-")</f>
        <v>0</v>
      </c>
      <c r="D115" s="53">
        <f>IFERROR(INDEX(OGSHome!$E:$E,MATCH(A115,OGSHome!$A:$A,0)),"-")</f>
        <v>0</v>
      </c>
      <c r="E115" s="53">
        <f>IFERROR(INDEX(OGSHome!$F:$F,MATCH(A115,OGSHome!$A:$A,0)),"-")</f>
        <v>1</v>
      </c>
      <c r="F115" s="54">
        <f>IFERROR(INDEX(Matches!$N:$N,MATCH(A115,Matches!$B:$B,0)),"-")</f>
        <v>2</v>
      </c>
      <c r="G115" s="54">
        <f>IFERROR(INDEX(Matches!$P:$P,MATCH(A115,Matches!$B:$B,0)),"-")</f>
        <v>0</v>
      </c>
      <c r="H115" s="54">
        <f>IFERROR(INDEX(Matches!$O:$O,MATCH(A115,Matches!$B:$B,0)),"-")</f>
        <v>0</v>
      </c>
      <c r="I115" s="54">
        <f t="shared" si="5"/>
        <v>1</v>
      </c>
      <c r="J115" s="54">
        <f>IFERROR(INDEX(OGCHome!$O:$O,MATCH(A115,OGCHome!$A:$A,0)),"-")</f>
        <v>0</v>
      </c>
      <c r="K115" s="55">
        <f t="shared" si="6"/>
        <v>0.5</v>
      </c>
      <c r="L115" s="55" t="str">
        <f>IFERROR(INDEX(#REF!,MATCH(A115,#REF!,0)),"-")</f>
        <v>-</v>
      </c>
      <c r="M115" s="55">
        <f t="shared" si="7"/>
        <v>1.5</v>
      </c>
      <c r="N115" s="55" t="e">
        <f>AVERAGE(IFERROR(INDEX(#REF!,MATCH(A115,#REF!,0)),"-"),M115)</f>
        <v>#VALUE!</v>
      </c>
    </row>
    <row r="116" spans="1:14" s="19" customFormat="1" ht="16.5" thickTop="1" thickBot="1" x14ac:dyDescent="0.3">
      <c r="A116" s="15" t="s">
        <v>379</v>
      </c>
      <c r="B116" s="53">
        <f t="shared" si="4"/>
        <v>3</v>
      </c>
      <c r="C116" s="53">
        <f>IFERROR(INDEX(OGSHome!$D:$D,MATCH(A116,OGSHome!$A:$A,0)),"-")</f>
        <v>0</v>
      </c>
      <c r="D116" s="53">
        <f>IFERROR(INDEX(OGSHome!$E:$E,MATCH(A116,OGSHome!$A:$A,0)),"-")</f>
        <v>0</v>
      </c>
      <c r="E116" s="53">
        <f>IFERROR(INDEX(OGSHome!$F:$F,MATCH(A116,OGSHome!$A:$A,0)),"-")</f>
        <v>2</v>
      </c>
      <c r="F116" s="54">
        <f>IFERROR(INDEX(Matches!$N:$N,MATCH(A116,Matches!$B:$B,0)),"-")</f>
        <v>2</v>
      </c>
      <c r="G116" s="54">
        <f>IFERROR(INDEX(Matches!$P:$P,MATCH(A116,Matches!$B:$B,0)),"-")</f>
        <v>1</v>
      </c>
      <c r="H116" s="54">
        <f>IFERROR(INDEX(Matches!$O:$O,MATCH(A116,Matches!$B:$B,0)),"-")</f>
        <v>0</v>
      </c>
      <c r="I116" s="54">
        <f t="shared" si="5"/>
        <v>2</v>
      </c>
      <c r="J116" s="54">
        <f>IFERROR(INDEX(OGCHome!$O:$O,MATCH(A116,OGCHome!$A:$A,0)),"-")</f>
        <v>1</v>
      </c>
      <c r="K116" s="55">
        <f t="shared" si="6"/>
        <v>0.66666666666666663</v>
      </c>
      <c r="L116" s="55" t="str">
        <f>IFERROR(INDEX(#REF!,MATCH(A116,#REF!,0)),"-")</f>
        <v>-</v>
      </c>
      <c r="M116" s="55">
        <f t="shared" si="7"/>
        <v>0.66666666666666674</v>
      </c>
      <c r="N116" s="55" t="e">
        <f>AVERAGE(IFERROR(INDEX(#REF!,MATCH(A116,#REF!,0)),"-"),M116)</f>
        <v>#VALUE!</v>
      </c>
    </row>
    <row r="117" spans="1:14" s="19" customFormat="1" ht="16.5" thickTop="1" thickBot="1" x14ac:dyDescent="0.3">
      <c r="A117" s="15" t="s">
        <v>340</v>
      </c>
      <c r="B117" s="53">
        <f t="shared" si="4"/>
        <v>2</v>
      </c>
      <c r="C117" s="53">
        <f>IFERROR(INDEX(OGSHome!$D:$D,MATCH(A117,OGSHome!$A:$A,0)),"-")</f>
        <v>1</v>
      </c>
      <c r="D117" s="53">
        <f>IFERROR(INDEX(OGSHome!$E:$E,MATCH(A117,OGSHome!$A:$A,0)),"-")</f>
        <v>0</v>
      </c>
      <c r="E117" s="53">
        <f>IFERROR(INDEX(OGSHome!$F:$F,MATCH(A117,OGSHome!$A:$A,0)),"-")</f>
        <v>0</v>
      </c>
      <c r="F117" s="54">
        <f>IFERROR(INDEX(Matches!$N:$N,MATCH(A117,Matches!$B:$B,0)),"-")</f>
        <v>0</v>
      </c>
      <c r="G117" s="54">
        <f>IFERROR(INDEX(Matches!$P:$P,MATCH(A117,Matches!$B:$B,0)),"-")</f>
        <v>0</v>
      </c>
      <c r="H117" s="54">
        <f>IFERROR(INDEX(Matches!$O:$O,MATCH(A117,Matches!$B:$B,0)),"-")</f>
        <v>2</v>
      </c>
      <c r="I117" s="54">
        <f t="shared" si="5"/>
        <v>1</v>
      </c>
      <c r="J117" s="54">
        <f>IFERROR(INDEX(OGCHome!$O:$O,MATCH(A117,OGCHome!$A:$A,0)),"-")</f>
        <v>0</v>
      </c>
      <c r="K117" s="55">
        <f t="shared" si="6"/>
        <v>0.5</v>
      </c>
      <c r="L117" s="55" t="str">
        <f>IFERROR(INDEX(#REF!,MATCH(A117,#REF!,0)),"-")</f>
        <v>-</v>
      </c>
      <c r="M117" s="55">
        <f t="shared" si="7"/>
        <v>0.5</v>
      </c>
      <c r="N117" s="55" t="e">
        <f>AVERAGE(IFERROR(INDEX(#REF!,MATCH(A117,#REF!,0)),"-"),M117)</f>
        <v>#VALUE!</v>
      </c>
    </row>
    <row r="118" spans="1:14" s="19" customFormat="1" ht="16.5" thickTop="1" thickBot="1" x14ac:dyDescent="0.3">
      <c r="A118" s="16" t="s">
        <v>333</v>
      </c>
      <c r="B118" s="53">
        <f t="shared" si="4"/>
        <v>3</v>
      </c>
      <c r="C118" s="53">
        <f>IFERROR(INDEX(OGSHome!$D:$D,MATCH(A118,OGSHome!$A:$A,0)),"-")</f>
        <v>1</v>
      </c>
      <c r="D118" s="53">
        <f>IFERROR(INDEX(OGSHome!$E:$E,MATCH(A118,OGSHome!$A:$A,0)),"-")</f>
        <v>1</v>
      </c>
      <c r="E118" s="53">
        <f>IFERROR(INDEX(OGSHome!$F:$F,MATCH(A118,OGSHome!$A:$A,0)),"-")</f>
        <v>0</v>
      </c>
      <c r="F118" s="54">
        <f>IFERROR(INDEX(Matches!$N:$N,MATCH(A118,Matches!$B:$B,0)),"-")</f>
        <v>2</v>
      </c>
      <c r="G118" s="54">
        <f>IFERROR(INDEX(Matches!$P:$P,MATCH(A118,Matches!$B:$B,0)),"-")</f>
        <v>0</v>
      </c>
      <c r="H118" s="54">
        <f>IFERROR(INDEX(Matches!$O:$O,MATCH(A118,Matches!$B:$B,0)),"-")</f>
        <v>1</v>
      </c>
      <c r="I118" s="54">
        <f t="shared" si="5"/>
        <v>2</v>
      </c>
      <c r="J118" s="54">
        <f>IFERROR(INDEX(OGCHome!$O:$O,MATCH(A118,OGCHome!$A:$A,0)),"-")</f>
        <v>0</v>
      </c>
      <c r="K118" s="55">
        <f t="shared" si="6"/>
        <v>0.66666666666666663</v>
      </c>
      <c r="L118" s="55" t="str">
        <f>IFERROR(INDEX(#REF!,MATCH(A118,#REF!,0)),"-")</f>
        <v>-</v>
      </c>
      <c r="M118" s="55">
        <f t="shared" si="7"/>
        <v>1.3333333333333333</v>
      </c>
      <c r="N118" s="55" t="e">
        <f>AVERAGE(IFERROR(INDEX(#REF!,MATCH(A118,#REF!,0)),"-"),M118)</f>
        <v>#VALUE!</v>
      </c>
    </row>
    <row r="119" spans="1:14" s="19" customFormat="1" ht="16.5" thickTop="1" thickBot="1" x14ac:dyDescent="0.3">
      <c r="A119" s="16" t="s">
        <v>325</v>
      </c>
      <c r="B119" s="53">
        <f t="shared" si="4"/>
        <v>3</v>
      </c>
      <c r="C119" s="53">
        <f>IFERROR(INDEX(OGSHome!$D:$D,MATCH(A119,OGSHome!$A:$A,0)),"-")</f>
        <v>2</v>
      </c>
      <c r="D119" s="53">
        <f>IFERROR(INDEX(OGSHome!$E:$E,MATCH(A119,OGSHome!$A:$A,0)),"-")</f>
        <v>0</v>
      </c>
      <c r="E119" s="53">
        <f>IFERROR(INDEX(OGSHome!$F:$F,MATCH(A119,OGSHome!$A:$A,0)),"-")</f>
        <v>1</v>
      </c>
      <c r="F119" s="54">
        <f>IFERROR(INDEX(Matches!$N:$N,MATCH(A119,Matches!$B:$B,0)),"-")</f>
        <v>2</v>
      </c>
      <c r="G119" s="54">
        <f>IFERROR(INDEX(Matches!$P:$P,MATCH(A119,Matches!$B:$B,0)),"-")</f>
        <v>0</v>
      </c>
      <c r="H119" s="54">
        <f>IFERROR(INDEX(Matches!$O:$O,MATCH(A119,Matches!$B:$B,0)),"-")</f>
        <v>1</v>
      </c>
      <c r="I119" s="54">
        <f t="shared" si="5"/>
        <v>3</v>
      </c>
      <c r="J119" s="54">
        <f>IFERROR(INDEX(OGCHome!$O:$O,MATCH(A119,OGCHome!$A:$A,0)),"-")</f>
        <v>0</v>
      </c>
      <c r="K119" s="55">
        <f t="shared" si="6"/>
        <v>1</v>
      </c>
      <c r="L119" s="55" t="str">
        <f>IFERROR(INDEX(#REF!,MATCH(A119,#REF!,0)),"-")</f>
        <v>-</v>
      </c>
      <c r="M119" s="55">
        <f t="shared" si="7"/>
        <v>1.6666666666666665</v>
      </c>
      <c r="N119" s="55" t="e">
        <f>AVERAGE(IFERROR(INDEX(#REF!,MATCH(A119,#REF!,0)),"-"),M119)</f>
        <v>#VALUE!</v>
      </c>
    </row>
    <row r="120" spans="1:14" s="19" customFormat="1" ht="16.5" thickTop="1" thickBot="1" x14ac:dyDescent="0.3">
      <c r="A120" s="15" t="s">
        <v>310</v>
      </c>
      <c r="B120" s="53">
        <f t="shared" si="4"/>
        <v>2</v>
      </c>
      <c r="C120" s="53">
        <f>IFERROR(INDEX(OGSHome!$D:$D,MATCH(A120,OGSHome!$A:$A,0)),"-")</f>
        <v>1</v>
      </c>
      <c r="D120" s="53">
        <f>IFERROR(INDEX(OGSHome!$E:$E,MATCH(A120,OGSHome!$A:$A,0)),"-")</f>
        <v>1</v>
      </c>
      <c r="E120" s="53">
        <f>IFERROR(INDEX(OGSHome!$F:$F,MATCH(A120,OGSHome!$A:$A,0)),"-")</f>
        <v>0</v>
      </c>
      <c r="F120" s="54">
        <f>IFERROR(INDEX(Matches!$N:$N,MATCH(A120,Matches!$B:$B,0)),"-")</f>
        <v>2</v>
      </c>
      <c r="G120" s="54">
        <f>IFERROR(INDEX(Matches!$P:$P,MATCH(A120,Matches!$B:$B,0)),"-")</f>
        <v>0</v>
      </c>
      <c r="H120" s="54">
        <f>IFERROR(INDEX(Matches!$O:$O,MATCH(A120,Matches!$B:$B,0)),"-")</f>
        <v>0</v>
      </c>
      <c r="I120" s="54">
        <f t="shared" si="5"/>
        <v>2</v>
      </c>
      <c r="J120" s="54">
        <f>IFERROR(INDEX(OGCHome!$O:$O,MATCH(A120,OGCHome!$A:$A,0)),"-")</f>
        <v>0</v>
      </c>
      <c r="K120" s="55">
        <f t="shared" si="6"/>
        <v>1</v>
      </c>
      <c r="L120" s="55" t="str">
        <f>IFERROR(INDEX(#REF!,MATCH(A120,#REF!,0)),"-")</f>
        <v>-</v>
      </c>
      <c r="M120" s="55">
        <f t="shared" si="7"/>
        <v>2</v>
      </c>
      <c r="N120" s="55" t="e">
        <f>AVERAGE(IFERROR(INDEX(#REF!,MATCH(A120,#REF!,0)),"-"),M120)</f>
        <v>#VALUE!</v>
      </c>
    </row>
    <row r="121" spans="1:14" s="19" customFormat="1" ht="16.5" thickTop="1" thickBot="1" x14ac:dyDescent="0.3">
      <c r="A121" s="15" t="s">
        <v>300</v>
      </c>
      <c r="B121" s="53">
        <f t="shared" si="4"/>
        <v>2</v>
      </c>
      <c r="C121" s="53">
        <f>IFERROR(INDEX(OGSHome!$D:$D,MATCH(A121,OGSHome!$A:$A,0)),"-")</f>
        <v>1</v>
      </c>
      <c r="D121" s="53">
        <f>IFERROR(INDEX(OGSHome!$E:$E,MATCH(A121,OGSHome!$A:$A,0)),"-")</f>
        <v>0</v>
      </c>
      <c r="E121" s="53">
        <f>IFERROR(INDEX(OGSHome!$F:$F,MATCH(A121,OGSHome!$A:$A,0)),"-")</f>
        <v>1</v>
      </c>
      <c r="F121" s="54">
        <f>IFERROR(INDEX(Matches!$N:$N,MATCH(A121,Matches!$B:$B,0)),"-")</f>
        <v>2</v>
      </c>
      <c r="G121" s="54">
        <f>IFERROR(INDEX(Matches!$P:$P,MATCH(A121,Matches!$B:$B,0)),"-")</f>
        <v>0</v>
      </c>
      <c r="H121" s="54">
        <f>IFERROR(INDEX(Matches!$O:$O,MATCH(A121,Matches!$B:$B,0)),"-")</f>
        <v>0</v>
      </c>
      <c r="I121" s="54">
        <f t="shared" si="5"/>
        <v>2</v>
      </c>
      <c r="J121" s="54">
        <f>IFERROR(INDEX(OGCHome!$O:$O,MATCH(A121,OGCHome!$A:$A,0)),"-")</f>
        <v>0</v>
      </c>
      <c r="K121" s="55">
        <f t="shared" si="6"/>
        <v>1</v>
      </c>
      <c r="L121" s="55" t="str">
        <f>IFERROR(INDEX(#REF!,MATCH(A121,#REF!,0)),"-")</f>
        <v>-</v>
      </c>
      <c r="M121" s="55">
        <f t="shared" si="7"/>
        <v>2</v>
      </c>
      <c r="N121" s="55" t="e">
        <f>AVERAGE(IFERROR(INDEX(#REF!,MATCH(A121,#REF!,0)),"-"),M121)</f>
        <v>#VALUE!</v>
      </c>
    </row>
    <row r="122" spans="1:14" s="19" customFormat="1" ht="16.5" thickTop="1" thickBot="1" x14ac:dyDescent="0.3">
      <c r="A122" s="16" t="s">
        <v>295</v>
      </c>
      <c r="B122" s="53">
        <f t="shared" si="4"/>
        <v>3</v>
      </c>
      <c r="C122" s="53">
        <f>IFERROR(INDEX(OGSHome!$D:$D,MATCH(A122,OGSHome!$A:$A,0)),"-")</f>
        <v>3</v>
      </c>
      <c r="D122" s="53">
        <f>IFERROR(INDEX(OGSHome!$E:$E,MATCH(A122,OGSHome!$A:$A,0)),"-")</f>
        <v>0</v>
      </c>
      <c r="E122" s="53">
        <f>IFERROR(INDEX(OGSHome!$F:$F,MATCH(A122,OGSHome!$A:$A,0)),"-")</f>
        <v>0</v>
      </c>
      <c r="F122" s="54">
        <f>IFERROR(INDEX(Matches!$N:$N,MATCH(A122,Matches!$B:$B,0)),"-")</f>
        <v>2</v>
      </c>
      <c r="G122" s="54">
        <f>IFERROR(INDEX(Matches!$P:$P,MATCH(A122,Matches!$B:$B,0)),"-")</f>
        <v>1</v>
      </c>
      <c r="H122" s="54">
        <f>IFERROR(INDEX(Matches!$O:$O,MATCH(A122,Matches!$B:$B,0)),"-")</f>
        <v>0</v>
      </c>
      <c r="I122" s="54">
        <f t="shared" si="5"/>
        <v>3</v>
      </c>
      <c r="J122" s="54">
        <f>IFERROR(INDEX(OGCHome!$O:$O,MATCH(A122,OGCHome!$A:$A,0)),"-")</f>
        <v>0</v>
      </c>
      <c r="K122" s="55">
        <f t="shared" si="6"/>
        <v>1</v>
      </c>
      <c r="L122" s="55" t="str">
        <f>IFERROR(INDEX(#REF!,MATCH(A122,#REF!,0)),"-")</f>
        <v>-</v>
      </c>
      <c r="M122" s="55">
        <f t="shared" si="7"/>
        <v>1.3333333333333333</v>
      </c>
      <c r="N122" s="55" t="e">
        <f>AVERAGE(IFERROR(INDEX(#REF!,MATCH(A122,#REF!,0)),"-"),M122)</f>
        <v>#VALUE!</v>
      </c>
    </row>
    <row r="123" spans="1:14" s="19" customFormat="1" ht="16.5" thickTop="1" thickBot="1" x14ac:dyDescent="0.3">
      <c r="A123" s="15" t="s">
        <v>294</v>
      </c>
      <c r="B123" s="53">
        <f t="shared" si="4"/>
        <v>2</v>
      </c>
      <c r="C123" s="53">
        <f>IFERROR(INDEX(OGSHome!$D:$D,MATCH(A123,OGSHome!$A:$A,0)),"-")</f>
        <v>0</v>
      </c>
      <c r="D123" s="53">
        <f>IFERROR(INDEX(OGSHome!$E:$E,MATCH(A123,OGSHome!$A:$A,0)),"-")</f>
        <v>0</v>
      </c>
      <c r="E123" s="53">
        <f>IFERROR(INDEX(OGSHome!$F:$F,MATCH(A123,OGSHome!$A:$A,0)),"-")</f>
        <v>2</v>
      </c>
      <c r="F123" s="54">
        <f>IFERROR(INDEX(Matches!$N:$N,MATCH(A123,Matches!$B:$B,0)),"-")</f>
        <v>2</v>
      </c>
      <c r="G123" s="54">
        <f>IFERROR(INDEX(Matches!$P:$P,MATCH(A123,Matches!$B:$B,0)),"-")</f>
        <v>0</v>
      </c>
      <c r="H123" s="54">
        <f>IFERROR(INDEX(Matches!$O:$O,MATCH(A123,Matches!$B:$B,0)),"-")</f>
        <v>0</v>
      </c>
      <c r="I123" s="54">
        <f t="shared" si="5"/>
        <v>2</v>
      </c>
      <c r="J123" s="54">
        <f>IFERROR(INDEX(OGCHome!$O:$O,MATCH(A123,OGCHome!$A:$A,0)),"-")</f>
        <v>0</v>
      </c>
      <c r="K123" s="55">
        <f t="shared" si="6"/>
        <v>1</v>
      </c>
      <c r="L123" s="55" t="str">
        <f>IFERROR(INDEX(#REF!,MATCH(A123,#REF!,0)),"-")</f>
        <v>-</v>
      </c>
      <c r="M123" s="55">
        <f t="shared" si="7"/>
        <v>2</v>
      </c>
      <c r="N123" s="55" t="e">
        <f>AVERAGE(IFERROR(INDEX(#REF!,MATCH(A123,#REF!,0)),"-"),M123)</f>
        <v>#VALUE!</v>
      </c>
    </row>
    <row r="124" spans="1:14" s="19" customFormat="1" ht="16.5" thickTop="1" thickBot="1" x14ac:dyDescent="0.3">
      <c r="A124" s="16" t="s">
        <v>155</v>
      </c>
      <c r="B124" s="53">
        <f t="shared" si="4"/>
        <v>2</v>
      </c>
      <c r="C124" s="53">
        <f>IFERROR(INDEX(OGSHome!$D:$D,MATCH(A124,OGSHome!$A:$A,0)),"-")</f>
        <v>0</v>
      </c>
      <c r="D124" s="53">
        <f>IFERROR(INDEX(OGSHome!$E:$E,MATCH(A124,OGSHome!$A:$A,0)),"-")</f>
        <v>1</v>
      </c>
      <c r="E124" s="53">
        <f>IFERROR(INDEX(OGSHome!$F:$F,MATCH(A124,OGSHome!$A:$A,0)),"-")</f>
        <v>0</v>
      </c>
      <c r="F124" s="54">
        <f>IFERROR(INDEX(Matches!$N:$N,MATCH(A124,Matches!$B:$B,0)),"-")</f>
        <v>2</v>
      </c>
      <c r="G124" s="54">
        <f>IFERROR(INDEX(Matches!$P:$P,MATCH(A124,Matches!$B:$B,0)),"-")</f>
        <v>0</v>
      </c>
      <c r="H124" s="54">
        <f>IFERROR(INDEX(Matches!$O:$O,MATCH(A124,Matches!$B:$B,0)),"-")</f>
        <v>0</v>
      </c>
      <c r="I124" s="54">
        <f t="shared" si="5"/>
        <v>1</v>
      </c>
      <c r="J124" s="54">
        <f>IFERROR(INDEX(OGCHome!$O:$O,MATCH(A124,OGCHome!$A:$A,0)),"-")</f>
        <v>0</v>
      </c>
      <c r="K124" s="55">
        <f t="shared" si="6"/>
        <v>0.5</v>
      </c>
      <c r="L124" s="55" t="str">
        <f>IFERROR(INDEX(#REF!,MATCH(A124,#REF!,0)),"-")</f>
        <v>-</v>
      </c>
      <c r="M124" s="55">
        <f t="shared" si="7"/>
        <v>1.5</v>
      </c>
      <c r="N124" s="55" t="e">
        <f>AVERAGE(IFERROR(INDEX(#REF!,MATCH(A124,#REF!,0)),"-"),M124)</f>
        <v>#VALUE!</v>
      </c>
    </row>
    <row r="125" spans="1:14" s="19" customFormat="1" ht="16.5" thickTop="1" thickBot="1" x14ac:dyDescent="0.3">
      <c r="A125" s="16" t="s">
        <v>292</v>
      </c>
      <c r="B125" s="53">
        <f t="shared" si="4"/>
        <v>2</v>
      </c>
      <c r="C125" s="53">
        <f>IFERROR(INDEX(OGSHome!$D:$D,MATCH(A125,OGSHome!$A:$A,0)),"-")</f>
        <v>1</v>
      </c>
      <c r="D125" s="53">
        <f>IFERROR(INDEX(OGSHome!$E:$E,MATCH(A125,OGSHome!$A:$A,0)),"-")</f>
        <v>0</v>
      </c>
      <c r="E125" s="53">
        <f>IFERROR(INDEX(OGSHome!$F:$F,MATCH(A125,OGSHome!$A:$A,0)),"-")</f>
        <v>0</v>
      </c>
      <c r="F125" s="54">
        <f>IFERROR(INDEX(Matches!$N:$N,MATCH(A125,Matches!$B:$B,0)),"-")</f>
        <v>1</v>
      </c>
      <c r="G125" s="54">
        <f>IFERROR(INDEX(Matches!$P:$P,MATCH(A125,Matches!$B:$B,0)),"-")</f>
        <v>0</v>
      </c>
      <c r="H125" s="54">
        <f>IFERROR(INDEX(Matches!$O:$O,MATCH(A125,Matches!$B:$B,0)),"-")</f>
        <v>1</v>
      </c>
      <c r="I125" s="54">
        <f t="shared" si="5"/>
        <v>1</v>
      </c>
      <c r="J125" s="54">
        <f>IFERROR(INDEX(OGCHome!$O:$O,MATCH(A125,OGCHome!$A:$A,0)),"-")</f>
        <v>1</v>
      </c>
      <c r="K125" s="55">
        <f t="shared" si="6"/>
        <v>0.5</v>
      </c>
      <c r="L125" s="55" t="str">
        <f>IFERROR(INDEX(#REF!,MATCH(A125,#REF!,0)),"-")</f>
        <v>-</v>
      </c>
      <c r="M125" s="55">
        <f t="shared" si="7"/>
        <v>0.5</v>
      </c>
      <c r="N125" s="55" t="e">
        <f>AVERAGE(IFERROR(INDEX(#REF!,MATCH(A125,#REF!,0)),"-"),M125)</f>
        <v>#VALUE!</v>
      </c>
    </row>
    <row r="126" spans="1:14" s="19" customFormat="1" ht="16.5" thickTop="1" thickBot="1" x14ac:dyDescent="0.3">
      <c r="A126" s="15" t="s">
        <v>291</v>
      </c>
      <c r="B126" s="53">
        <f t="shared" si="4"/>
        <v>2</v>
      </c>
      <c r="C126" s="53">
        <f>IFERROR(INDEX(OGSHome!$D:$D,MATCH(A126,OGSHome!$A:$A,0)),"-")</f>
        <v>0</v>
      </c>
      <c r="D126" s="53">
        <f>IFERROR(INDEX(OGSHome!$E:$E,MATCH(A126,OGSHome!$A:$A,0)),"-")</f>
        <v>1</v>
      </c>
      <c r="E126" s="53">
        <f>IFERROR(INDEX(OGSHome!$F:$F,MATCH(A126,OGSHome!$A:$A,0)),"-")</f>
        <v>0</v>
      </c>
      <c r="F126" s="54">
        <f>IFERROR(INDEX(Matches!$N:$N,MATCH(A126,Matches!$B:$B,0)),"-")</f>
        <v>1</v>
      </c>
      <c r="G126" s="54">
        <f>IFERROR(INDEX(Matches!$P:$P,MATCH(A126,Matches!$B:$B,0)),"-")</f>
        <v>1</v>
      </c>
      <c r="H126" s="54">
        <f>IFERROR(INDEX(Matches!$O:$O,MATCH(A126,Matches!$B:$B,0)),"-")</f>
        <v>0</v>
      </c>
      <c r="I126" s="54">
        <f t="shared" si="5"/>
        <v>1</v>
      </c>
      <c r="J126" s="54">
        <f>IFERROR(INDEX(OGCHome!$O:$O,MATCH(A126,OGCHome!$A:$A,0)),"-")</f>
        <v>0</v>
      </c>
      <c r="K126" s="55">
        <f t="shared" si="6"/>
        <v>0.5</v>
      </c>
      <c r="L126" s="55" t="str">
        <f>IFERROR(INDEX(#REF!,MATCH(A126,#REF!,0)),"-")</f>
        <v>-</v>
      </c>
      <c r="M126" s="55">
        <f t="shared" si="7"/>
        <v>0.5</v>
      </c>
      <c r="N126" s="55" t="e">
        <f>AVERAGE(IFERROR(INDEX(#REF!,MATCH(A126,#REF!,0)),"-"),M126)</f>
        <v>#VALUE!</v>
      </c>
    </row>
    <row r="127" spans="1:14" s="19" customFormat="1" ht="16.5" thickTop="1" thickBot="1" x14ac:dyDescent="0.3">
      <c r="A127" s="16" t="s">
        <v>285</v>
      </c>
      <c r="B127" s="53">
        <f t="shared" si="4"/>
        <v>2</v>
      </c>
      <c r="C127" s="53">
        <f>IFERROR(INDEX(OGSHome!$D:$D,MATCH(A127,OGSHome!$A:$A,0)),"-")</f>
        <v>0</v>
      </c>
      <c r="D127" s="53">
        <f>IFERROR(INDEX(OGSHome!$E:$E,MATCH(A127,OGSHome!$A:$A,0)),"-")</f>
        <v>2</v>
      </c>
      <c r="E127" s="53">
        <f>IFERROR(INDEX(OGSHome!$F:$F,MATCH(A127,OGSHome!$A:$A,0)),"-")</f>
        <v>0</v>
      </c>
      <c r="F127" s="54">
        <f>IFERROR(INDEX(Matches!$N:$N,MATCH(A127,Matches!$B:$B,0)),"-")</f>
        <v>2</v>
      </c>
      <c r="G127" s="54">
        <f>IFERROR(INDEX(Matches!$P:$P,MATCH(A127,Matches!$B:$B,0)),"-")</f>
        <v>0</v>
      </c>
      <c r="H127" s="54">
        <f>IFERROR(INDEX(Matches!$O:$O,MATCH(A127,Matches!$B:$B,0)),"-")</f>
        <v>0</v>
      </c>
      <c r="I127" s="54">
        <f t="shared" si="5"/>
        <v>2</v>
      </c>
      <c r="J127" s="54">
        <f>IFERROR(INDEX(OGCHome!$O:$O,MATCH(A127,OGCHome!$A:$A,0)),"-")</f>
        <v>0</v>
      </c>
      <c r="K127" s="55">
        <f t="shared" si="6"/>
        <v>1</v>
      </c>
      <c r="L127" s="55" t="str">
        <f>IFERROR(INDEX(#REF!,MATCH(A127,#REF!,0)),"-")</f>
        <v>-</v>
      </c>
      <c r="M127" s="55">
        <f t="shared" si="7"/>
        <v>2</v>
      </c>
      <c r="N127" s="55" t="e">
        <f>AVERAGE(IFERROR(INDEX(#REF!,MATCH(A127,#REF!,0)),"-"),M127)</f>
        <v>#VALUE!</v>
      </c>
    </row>
    <row r="128" spans="1:14" ht="16.5" thickTop="1" thickBot="1" x14ac:dyDescent="0.3">
      <c r="A128" s="16" t="s">
        <v>283</v>
      </c>
      <c r="B128" s="53">
        <f t="shared" si="4"/>
        <v>2</v>
      </c>
      <c r="C128" s="53">
        <f>IFERROR(INDEX(OGSHome!$D:$D,MATCH(A128,OGSHome!$A:$A,0)),"-")</f>
        <v>0</v>
      </c>
      <c r="D128" s="53">
        <f>IFERROR(INDEX(OGSHome!$E:$E,MATCH(A128,OGSHome!$A:$A,0)),"-")</f>
        <v>1</v>
      </c>
      <c r="E128" s="53">
        <f>IFERROR(INDEX(OGSHome!$F:$F,MATCH(A128,OGSHome!$A:$A,0)),"-")</f>
        <v>0</v>
      </c>
      <c r="F128" s="54">
        <f>IFERROR(INDEX(Matches!$N:$N,MATCH(A128,Matches!$B:$B,0)),"-")</f>
        <v>0</v>
      </c>
      <c r="G128" s="54">
        <f>IFERROR(INDEX(Matches!$P:$P,MATCH(A128,Matches!$B:$B,0)),"-")</f>
        <v>1</v>
      </c>
      <c r="H128" s="54">
        <f>IFERROR(INDEX(Matches!$O:$O,MATCH(A128,Matches!$B:$B,0)),"-")</f>
        <v>1</v>
      </c>
      <c r="I128" s="54">
        <f t="shared" si="5"/>
        <v>1</v>
      </c>
      <c r="J128" s="54">
        <f>IFERROR(INDEX(OGCHome!$O:$O,MATCH(A128,OGCHome!$A:$A,0)),"-")</f>
        <v>0</v>
      </c>
      <c r="K128" s="55">
        <f t="shared" si="6"/>
        <v>0.5</v>
      </c>
      <c r="L128" s="55" t="str">
        <f>IFERROR(INDEX(#REF!,MATCH(A128,#REF!,0)),"-")</f>
        <v>-</v>
      </c>
      <c r="M128" s="55">
        <f t="shared" si="7"/>
        <v>0</v>
      </c>
      <c r="N128" s="55" t="e">
        <f>AVERAGE(IFERROR(INDEX(#REF!,MATCH(A128,#REF!,0)),"-"),M128)</f>
        <v>#VALUE!</v>
      </c>
    </row>
    <row r="129" spans="1:14" ht="16.5" thickTop="1" thickBot="1" x14ac:dyDescent="0.3">
      <c r="A129" s="15" t="s">
        <v>282</v>
      </c>
      <c r="B129" s="53">
        <f t="shared" si="4"/>
        <v>2</v>
      </c>
      <c r="C129" s="53">
        <f>IFERROR(INDEX(OGSHome!$D:$D,MATCH(A129,OGSHome!$A:$A,0)),"-")</f>
        <v>1</v>
      </c>
      <c r="D129" s="53">
        <f>IFERROR(INDEX(OGSHome!$E:$E,MATCH(A129,OGSHome!$A:$A,0)),"-")</f>
        <v>0</v>
      </c>
      <c r="E129" s="53">
        <f>IFERROR(INDEX(OGSHome!$F:$F,MATCH(A129,OGSHome!$A:$A,0)),"-")</f>
        <v>0</v>
      </c>
      <c r="F129" s="54">
        <f>IFERROR(INDEX(Matches!$N:$N,MATCH(A129,Matches!$B:$B,0)),"-")</f>
        <v>1</v>
      </c>
      <c r="G129" s="54">
        <f>IFERROR(INDEX(Matches!$P:$P,MATCH(A129,Matches!$B:$B,0)),"-")</f>
        <v>1</v>
      </c>
      <c r="H129" s="54">
        <f>IFERROR(INDEX(Matches!$O:$O,MATCH(A129,Matches!$B:$B,0)),"-")</f>
        <v>0</v>
      </c>
      <c r="I129" s="54">
        <f t="shared" si="5"/>
        <v>1</v>
      </c>
      <c r="J129" s="54">
        <f>IFERROR(INDEX(OGCHome!$O:$O,MATCH(A129,OGCHome!$A:$A,0)),"-")</f>
        <v>1</v>
      </c>
      <c r="K129" s="55">
        <f t="shared" si="6"/>
        <v>0.5</v>
      </c>
      <c r="L129" s="55" t="str">
        <f>IFERROR(INDEX(#REF!,MATCH(A129,#REF!,0)),"-")</f>
        <v>-</v>
      </c>
      <c r="M129" s="55">
        <f t="shared" si="7"/>
        <v>0</v>
      </c>
      <c r="N129" s="55" t="e">
        <f>AVERAGE(IFERROR(INDEX(#REF!,MATCH(A129,#REF!,0)),"-"),M129)</f>
        <v>#VALUE!</v>
      </c>
    </row>
    <row r="130" spans="1:14" ht="16.5" thickTop="1" thickBot="1" x14ac:dyDescent="0.3">
      <c r="A130" s="16" t="s">
        <v>279</v>
      </c>
      <c r="B130" s="53">
        <f t="shared" ref="B130:B193" si="8">SUM(F130:H130)</f>
        <v>3</v>
      </c>
      <c r="C130" s="53">
        <f>IFERROR(INDEX(OGSHome!$D:$D,MATCH(A130,OGSHome!$A:$A,0)),"-")</f>
        <v>1</v>
      </c>
      <c r="D130" s="53">
        <f>IFERROR(INDEX(OGSHome!$E:$E,MATCH(A130,OGSHome!$A:$A,0)),"-")</f>
        <v>2</v>
      </c>
      <c r="E130" s="53">
        <f>IFERROR(INDEX(OGSHome!$F:$F,MATCH(A130,OGSHome!$A:$A,0)),"-")</f>
        <v>0</v>
      </c>
      <c r="F130" s="54">
        <f>IFERROR(INDEX(Matches!$N:$N,MATCH(A130,Matches!$B:$B,0)),"-")</f>
        <v>2</v>
      </c>
      <c r="G130" s="54">
        <f>IFERROR(INDEX(Matches!$P:$P,MATCH(A130,Matches!$B:$B,0)),"-")</f>
        <v>1</v>
      </c>
      <c r="H130" s="54">
        <f>IFERROR(INDEX(Matches!$O:$O,MATCH(A130,Matches!$B:$B,0)),"-")</f>
        <v>0</v>
      </c>
      <c r="I130" s="54">
        <f t="shared" ref="I130:I193" si="9">SUM(C130:E130)</f>
        <v>3</v>
      </c>
      <c r="J130" s="54">
        <f>IFERROR(INDEX(OGCHome!$O:$O,MATCH(A130,OGCHome!$A:$A,0)),"-")</f>
        <v>0</v>
      </c>
      <c r="K130" s="55">
        <f t="shared" ref="K130:K193" si="10">I130/B130</f>
        <v>1</v>
      </c>
      <c r="L130" s="55" t="str">
        <f>IFERROR(INDEX(#REF!,MATCH(A130,#REF!,0)),"-")</f>
        <v>-</v>
      </c>
      <c r="M130" s="55">
        <f t="shared" ref="M130:M193" si="11">(I130/B130)-(J130/B130)+(F130/B130)-(G130/B130)</f>
        <v>1.3333333333333333</v>
      </c>
      <c r="N130" s="55" t="e">
        <f>AVERAGE(IFERROR(INDEX(#REF!,MATCH(A130,#REF!,0)),"-"),M130)</f>
        <v>#VALUE!</v>
      </c>
    </row>
    <row r="131" spans="1:14" ht="16.5" thickTop="1" thickBot="1" x14ac:dyDescent="0.3">
      <c r="A131" s="15" t="s">
        <v>276</v>
      </c>
      <c r="B131" s="53">
        <f t="shared" si="8"/>
        <v>3</v>
      </c>
      <c r="C131" s="53">
        <f>IFERROR(INDEX(OGSHome!$D:$D,MATCH(A131,OGSHome!$A:$A,0)),"-")</f>
        <v>1</v>
      </c>
      <c r="D131" s="53">
        <f>IFERROR(INDEX(OGSHome!$E:$E,MATCH(A131,OGSHome!$A:$A,0)),"-")</f>
        <v>0</v>
      </c>
      <c r="E131" s="53">
        <f>IFERROR(INDEX(OGSHome!$F:$F,MATCH(A131,OGSHome!$A:$A,0)),"-")</f>
        <v>1</v>
      </c>
      <c r="F131" s="54">
        <f>IFERROR(INDEX(Matches!$N:$N,MATCH(A131,Matches!$B:$B,0)),"-")</f>
        <v>2</v>
      </c>
      <c r="G131" s="54">
        <f>IFERROR(INDEX(Matches!$P:$P,MATCH(A131,Matches!$B:$B,0)),"-")</f>
        <v>0</v>
      </c>
      <c r="H131" s="54">
        <f>IFERROR(INDEX(Matches!$O:$O,MATCH(A131,Matches!$B:$B,0)),"-")</f>
        <v>1</v>
      </c>
      <c r="I131" s="54">
        <f t="shared" si="9"/>
        <v>2</v>
      </c>
      <c r="J131" s="54">
        <f>IFERROR(INDEX(OGCHome!$O:$O,MATCH(A131,OGCHome!$A:$A,0)),"-")</f>
        <v>0</v>
      </c>
      <c r="K131" s="55">
        <f t="shared" si="10"/>
        <v>0.66666666666666663</v>
      </c>
      <c r="L131" s="55" t="str">
        <f>IFERROR(INDEX(#REF!,MATCH(A131,#REF!,0)),"-")</f>
        <v>-</v>
      </c>
      <c r="M131" s="55">
        <f t="shared" si="11"/>
        <v>1.3333333333333333</v>
      </c>
      <c r="N131" s="55" t="e">
        <f>AVERAGE(IFERROR(INDEX(#REF!,MATCH(A131,#REF!,0)),"-"),M131)</f>
        <v>#VALUE!</v>
      </c>
    </row>
    <row r="132" spans="1:14" ht="16.5" thickTop="1" thickBot="1" x14ac:dyDescent="0.3">
      <c r="A132" s="16" t="s">
        <v>269</v>
      </c>
      <c r="B132" s="53">
        <f t="shared" si="8"/>
        <v>3</v>
      </c>
      <c r="C132" s="53">
        <f>IFERROR(INDEX(OGSHome!$D:$D,MATCH(A132,OGSHome!$A:$A,0)),"-")</f>
        <v>2</v>
      </c>
      <c r="D132" s="53">
        <f>IFERROR(INDEX(OGSHome!$E:$E,MATCH(A132,OGSHome!$A:$A,0)),"-")</f>
        <v>0</v>
      </c>
      <c r="E132" s="53">
        <f>IFERROR(INDEX(OGSHome!$F:$F,MATCH(A132,OGSHome!$A:$A,0)),"-")</f>
        <v>1</v>
      </c>
      <c r="F132" s="54">
        <f>IFERROR(INDEX(Matches!$N:$N,MATCH(A132,Matches!$B:$B,0)),"-")</f>
        <v>0</v>
      </c>
      <c r="G132" s="54">
        <f>IFERROR(INDEX(Matches!$P:$P,MATCH(A132,Matches!$B:$B,0)),"-")</f>
        <v>2</v>
      </c>
      <c r="H132" s="54">
        <f>IFERROR(INDEX(Matches!$O:$O,MATCH(A132,Matches!$B:$B,0)),"-")</f>
        <v>1</v>
      </c>
      <c r="I132" s="54">
        <f t="shared" si="9"/>
        <v>3</v>
      </c>
      <c r="J132" s="54">
        <f>IFERROR(INDEX(OGCHome!$O:$O,MATCH(A132,OGCHome!$A:$A,0)),"-")</f>
        <v>0</v>
      </c>
      <c r="K132" s="55">
        <f t="shared" si="10"/>
        <v>1</v>
      </c>
      <c r="L132" s="55" t="str">
        <f>IFERROR(INDEX(#REF!,MATCH(A132,#REF!,0)),"-")</f>
        <v>-</v>
      </c>
      <c r="M132" s="55">
        <f t="shared" si="11"/>
        <v>0.33333333333333337</v>
      </c>
      <c r="N132" s="55" t="e">
        <f>AVERAGE(IFERROR(INDEX(#REF!,MATCH(A132,#REF!,0)),"-"),M132)</f>
        <v>#VALUE!</v>
      </c>
    </row>
    <row r="133" spans="1:14" ht="16.5" thickTop="1" thickBot="1" x14ac:dyDescent="0.3">
      <c r="A133" s="15" t="s">
        <v>268</v>
      </c>
      <c r="B133" s="53">
        <f t="shared" si="8"/>
        <v>4</v>
      </c>
      <c r="C133" s="53">
        <f>IFERROR(INDEX(OGSHome!$D:$D,MATCH(A133,OGSHome!$A:$A,0)),"-")</f>
        <v>1</v>
      </c>
      <c r="D133" s="53">
        <f>IFERROR(INDEX(OGSHome!$E:$E,MATCH(A133,OGSHome!$A:$A,0)),"-")</f>
        <v>0</v>
      </c>
      <c r="E133" s="53">
        <f>IFERROR(INDEX(OGSHome!$F:$F,MATCH(A133,OGSHome!$A:$A,0)),"-")</f>
        <v>3</v>
      </c>
      <c r="F133" s="54">
        <f>IFERROR(INDEX(Matches!$N:$N,MATCH(A133,Matches!$B:$B,0)),"-")</f>
        <v>3</v>
      </c>
      <c r="G133" s="54">
        <f>IFERROR(INDEX(Matches!$P:$P,MATCH(A133,Matches!$B:$B,0)),"-")</f>
        <v>0</v>
      </c>
      <c r="H133" s="54">
        <f>IFERROR(INDEX(Matches!$O:$O,MATCH(A133,Matches!$B:$B,0)),"-")</f>
        <v>1</v>
      </c>
      <c r="I133" s="54">
        <f t="shared" si="9"/>
        <v>4</v>
      </c>
      <c r="J133" s="54">
        <f>IFERROR(INDEX(OGCHome!$O:$O,MATCH(A133,OGCHome!$A:$A,0)),"-")</f>
        <v>0</v>
      </c>
      <c r="K133" s="55">
        <f t="shared" si="10"/>
        <v>1</v>
      </c>
      <c r="L133" s="55" t="str">
        <f>IFERROR(INDEX(#REF!,MATCH(A133,#REF!,0)),"-")</f>
        <v>-</v>
      </c>
      <c r="M133" s="55">
        <f t="shared" si="11"/>
        <v>1.75</v>
      </c>
      <c r="N133" s="55" t="e">
        <f>AVERAGE(IFERROR(INDEX(#REF!,MATCH(A133,#REF!,0)),"-"),M133)</f>
        <v>#VALUE!</v>
      </c>
    </row>
    <row r="134" spans="1:14" ht="16.5" thickTop="1" thickBot="1" x14ac:dyDescent="0.3">
      <c r="A134" s="15" t="s">
        <v>254</v>
      </c>
      <c r="B134" s="53">
        <f t="shared" si="8"/>
        <v>5</v>
      </c>
      <c r="C134" s="53">
        <f>IFERROR(INDEX(OGSHome!$D:$D,MATCH(A134,OGSHome!$A:$A,0)),"-")</f>
        <v>1</v>
      </c>
      <c r="D134" s="53">
        <f>IFERROR(INDEX(OGSHome!$E:$E,MATCH(A134,OGSHome!$A:$A,0)),"-")</f>
        <v>1</v>
      </c>
      <c r="E134" s="53">
        <f>IFERROR(INDEX(OGSHome!$F:$F,MATCH(A134,OGSHome!$A:$A,0)),"-")</f>
        <v>2</v>
      </c>
      <c r="F134" s="54">
        <f>IFERROR(INDEX(Matches!$N:$N,MATCH(A134,Matches!$B:$B,0)),"-")</f>
        <v>2</v>
      </c>
      <c r="G134" s="54">
        <f>IFERROR(INDEX(Matches!$P:$P,MATCH(A134,Matches!$B:$B,0)),"-")</f>
        <v>1</v>
      </c>
      <c r="H134" s="54">
        <f>IFERROR(INDEX(Matches!$O:$O,MATCH(A134,Matches!$B:$B,0)),"-")</f>
        <v>2</v>
      </c>
      <c r="I134" s="54">
        <f t="shared" si="9"/>
        <v>4</v>
      </c>
      <c r="J134" s="54">
        <f>IFERROR(INDEX(OGCHome!$O:$O,MATCH(A134,OGCHome!$A:$A,0)),"-")</f>
        <v>0</v>
      </c>
      <c r="K134" s="55">
        <f t="shared" si="10"/>
        <v>0.8</v>
      </c>
      <c r="L134" s="55" t="str">
        <f>IFERROR(INDEX(#REF!,MATCH(A134,#REF!,0)),"-")</f>
        <v>-</v>
      </c>
      <c r="M134" s="55">
        <f t="shared" si="11"/>
        <v>1.0000000000000002</v>
      </c>
      <c r="N134" s="55" t="e">
        <f>AVERAGE(IFERROR(INDEX(#REF!,MATCH(A134,#REF!,0)),"-"),M134)</f>
        <v>#VALUE!</v>
      </c>
    </row>
    <row r="135" spans="1:14" ht="16.5" thickTop="1" thickBot="1" x14ac:dyDescent="0.3">
      <c r="A135" s="16" t="s">
        <v>249</v>
      </c>
      <c r="B135" s="53">
        <f t="shared" si="8"/>
        <v>3</v>
      </c>
      <c r="C135" s="53">
        <f>IFERROR(INDEX(OGSHome!$D:$D,MATCH(A135,OGSHome!$A:$A,0)),"-")</f>
        <v>2</v>
      </c>
      <c r="D135" s="53">
        <f>IFERROR(INDEX(OGSHome!$E:$E,MATCH(A135,OGSHome!$A:$A,0)),"-")</f>
        <v>0</v>
      </c>
      <c r="E135" s="53">
        <f>IFERROR(INDEX(OGSHome!$F:$F,MATCH(A135,OGSHome!$A:$A,0)),"-")</f>
        <v>0</v>
      </c>
      <c r="F135" s="54">
        <f>IFERROR(INDEX(Matches!$N:$N,MATCH(A135,Matches!$B:$B,0)),"-")</f>
        <v>2</v>
      </c>
      <c r="G135" s="54">
        <f>IFERROR(INDEX(Matches!$P:$P,MATCH(A135,Matches!$B:$B,0)),"-")</f>
        <v>1</v>
      </c>
      <c r="H135" s="54">
        <f>IFERROR(INDEX(Matches!$O:$O,MATCH(A135,Matches!$B:$B,0)),"-")</f>
        <v>0</v>
      </c>
      <c r="I135" s="54">
        <f t="shared" si="9"/>
        <v>2</v>
      </c>
      <c r="J135" s="54">
        <f>IFERROR(INDEX(OGCHome!$O:$O,MATCH(A135,OGCHome!$A:$A,0)),"-")</f>
        <v>1</v>
      </c>
      <c r="K135" s="55">
        <f t="shared" si="10"/>
        <v>0.66666666666666663</v>
      </c>
      <c r="L135" s="55" t="str">
        <f>IFERROR(INDEX(#REF!,MATCH(A135,#REF!,0)),"-")</f>
        <v>-</v>
      </c>
      <c r="M135" s="55">
        <f t="shared" si="11"/>
        <v>0.66666666666666674</v>
      </c>
      <c r="N135" s="55" t="e">
        <f>AVERAGE(IFERROR(INDEX(#REF!,MATCH(A135,#REF!,0)),"-"),M135)</f>
        <v>#VALUE!</v>
      </c>
    </row>
    <row r="136" spans="1:14" ht="16.5" thickTop="1" thickBot="1" x14ac:dyDescent="0.3">
      <c r="A136" s="15" t="s">
        <v>230</v>
      </c>
      <c r="B136" s="53">
        <f t="shared" si="8"/>
        <v>1</v>
      </c>
      <c r="C136" s="53">
        <f>IFERROR(INDEX(OGSHome!$D:$D,MATCH(A136,OGSHome!$A:$A,0)),"-")</f>
        <v>0</v>
      </c>
      <c r="D136" s="53">
        <f>IFERROR(INDEX(OGSHome!$E:$E,MATCH(A136,OGSHome!$A:$A,0)),"-")</f>
        <v>0</v>
      </c>
      <c r="E136" s="53">
        <f>IFERROR(INDEX(OGSHome!$F:$F,MATCH(A136,OGSHome!$A:$A,0)),"-")</f>
        <v>1</v>
      </c>
      <c r="F136" s="54">
        <f>IFERROR(INDEX(Matches!$N:$N,MATCH(A136,Matches!$B:$B,0)),"-")</f>
        <v>1</v>
      </c>
      <c r="G136" s="54">
        <f>IFERROR(INDEX(Matches!$P:$P,MATCH(A136,Matches!$B:$B,0)),"-")</f>
        <v>0</v>
      </c>
      <c r="H136" s="54">
        <f>IFERROR(INDEX(Matches!$O:$O,MATCH(A136,Matches!$B:$B,0)),"-")</f>
        <v>0</v>
      </c>
      <c r="I136" s="54">
        <f t="shared" si="9"/>
        <v>1</v>
      </c>
      <c r="J136" s="54">
        <f>IFERROR(INDEX(OGCHome!$O:$O,MATCH(A136,OGCHome!$A:$A,0)),"-")</f>
        <v>0</v>
      </c>
      <c r="K136" s="55">
        <f t="shared" si="10"/>
        <v>1</v>
      </c>
      <c r="L136" s="55" t="str">
        <f>IFERROR(INDEX(#REF!,MATCH(A136,#REF!,0)),"-")</f>
        <v>-</v>
      </c>
      <c r="M136" s="55">
        <f t="shared" si="11"/>
        <v>2</v>
      </c>
      <c r="N136" s="55" t="e">
        <f>AVERAGE(IFERROR(INDEX(#REF!,MATCH(A136,#REF!,0)),"-"),M136)</f>
        <v>#VALUE!</v>
      </c>
    </row>
    <row r="137" spans="1:14" ht="16.5" thickTop="1" thickBot="1" x14ac:dyDescent="0.3">
      <c r="A137" s="15" t="s">
        <v>218</v>
      </c>
      <c r="B137" s="53">
        <f t="shared" si="8"/>
        <v>2</v>
      </c>
      <c r="C137" s="53">
        <f>IFERROR(INDEX(OGSHome!$D:$D,MATCH(A137,OGSHome!$A:$A,0)),"-")</f>
        <v>1</v>
      </c>
      <c r="D137" s="53">
        <f>IFERROR(INDEX(OGSHome!$E:$E,MATCH(A137,OGSHome!$A:$A,0)),"-")</f>
        <v>1</v>
      </c>
      <c r="E137" s="53">
        <f>IFERROR(INDEX(OGSHome!$F:$F,MATCH(A137,OGSHome!$A:$A,0)),"-")</f>
        <v>0</v>
      </c>
      <c r="F137" s="54">
        <f>IFERROR(INDEX(Matches!$N:$N,MATCH(A137,Matches!$B:$B,0)),"-")</f>
        <v>2</v>
      </c>
      <c r="G137" s="54">
        <f>IFERROR(INDEX(Matches!$P:$P,MATCH(A137,Matches!$B:$B,0)),"-")</f>
        <v>0</v>
      </c>
      <c r="H137" s="54">
        <f>IFERROR(INDEX(Matches!$O:$O,MATCH(A137,Matches!$B:$B,0)),"-")</f>
        <v>0</v>
      </c>
      <c r="I137" s="54">
        <f t="shared" si="9"/>
        <v>2</v>
      </c>
      <c r="J137" s="54">
        <f>IFERROR(INDEX(OGCHome!$O:$O,MATCH(A137,OGCHome!$A:$A,0)),"-")</f>
        <v>0</v>
      </c>
      <c r="K137" s="55">
        <f t="shared" si="10"/>
        <v>1</v>
      </c>
      <c r="L137" s="55" t="str">
        <f>IFERROR(INDEX(#REF!,MATCH(A137,#REF!,0)),"-")</f>
        <v>-</v>
      </c>
      <c r="M137" s="55">
        <f t="shared" si="11"/>
        <v>2</v>
      </c>
      <c r="N137" s="55" t="e">
        <f>AVERAGE(IFERROR(INDEX(#REF!,MATCH(A137,#REF!,0)),"-"),M137)</f>
        <v>#VALUE!</v>
      </c>
    </row>
    <row r="138" spans="1:14" ht="16.5" thickTop="1" thickBot="1" x14ac:dyDescent="0.3">
      <c r="A138" s="16" t="s">
        <v>215</v>
      </c>
      <c r="B138" s="53">
        <f t="shared" si="8"/>
        <v>2</v>
      </c>
      <c r="C138" s="53">
        <f>IFERROR(INDEX(OGSHome!$D:$D,MATCH(A138,OGSHome!$A:$A,0)),"-")</f>
        <v>1</v>
      </c>
      <c r="D138" s="53">
        <f>IFERROR(INDEX(OGSHome!$E:$E,MATCH(A138,OGSHome!$A:$A,0)),"-")</f>
        <v>0</v>
      </c>
      <c r="E138" s="53">
        <f>IFERROR(INDEX(OGSHome!$F:$F,MATCH(A138,OGSHome!$A:$A,0)),"-")</f>
        <v>1</v>
      </c>
      <c r="F138" s="54">
        <f>IFERROR(INDEX(Matches!$N:$N,MATCH(A138,Matches!$B:$B,0)),"-")</f>
        <v>2</v>
      </c>
      <c r="G138" s="54">
        <f>IFERROR(INDEX(Matches!$P:$P,MATCH(A138,Matches!$B:$B,0)),"-")</f>
        <v>0</v>
      </c>
      <c r="H138" s="54">
        <f>IFERROR(INDEX(Matches!$O:$O,MATCH(A138,Matches!$B:$B,0)),"-")</f>
        <v>0</v>
      </c>
      <c r="I138" s="54">
        <f t="shared" si="9"/>
        <v>2</v>
      </c>
      <c r="J138" s="54">
        <f>IFERROR(INDEX(OGCHome!$O:$O,MATCH(A138,OGCHome!$A:$A,0)),"-")</f>
        <v>0</v>
      </c>
      <c r="K138" s="55">
        <f t="shared" si="10"/>
        <v>1</v>
      </c>
      <c r="L138" s="55" t="str">
        <f>IFERROR(INDEX(#REF!,MATCH(A138,#REF!,0)),"-")</f>
        <v>-</v>
      </c>
      <c r="M138" s="55">
        <f t="shared" si="11"/>
        <v>2</v>
      </c>
      <c r="N138" s="55" t="e">
        <f>AVERAGE(IFERROR(INDEX(#REF!,MATCH(A138,#REF!,0)),"-"),M138)</f>
        <v>#VALUE!</v>
      </c>
    </row>
    <row r="139" spans="1:14" ht="16.5" thickTop="1" thickBot="1" x14ac:dyDescent="0.3">
      <c r="A139" s="16" t="s">
        <v>998</v>
      </c>
      <c r="B139" s="53">
        <f t="shared" si="8"/>
        <v>9</v>
      </c>
      <c r="C139" s="53">
        <f>IFERROR(INDEX(OGSHome!$D:$D,MATCH(A139,OGSHome!$A:$A,0)),"-")</f>
        <v>2</v>
      </c>
      <c r="D139" s="53">
        <f>IFERROR(INDEX(OGSHome!$E:$E,MATCH(A139,OGSHome!$A:$A,0)),"-")</f>
        <v>2</v>
      </c>
      <c r="E139" s="53">
        <f>IFERROR(INDEX(OGSHome!$F:$F,MATCH(A139,OGSHome!$A:$A,0)),"-")</f>
        <v>3</v>
      </c>
      <c r="F139" s="54">
        <f>IFERROR(INDEX(Matches!$N:$N,MATCH(A139,Matches!$B:$B,0)),"-")</f>
        <v>7</v>
      </c>
      <c r="G139" s="54">
        <f>IFERROR(INDEX(Matches!$P:$P,MATCH(A139,Matches!$B:$B,0)),"-")</f>
        <v>1</v>
      </c>
      <c r="H139" s="54">
        <f>IFERROR(INDEX(Matches!$O:$O,MATCH(A139,Matches!$B:$B,0)),"-")</f>
        <v>1</v>
      </c>
      <c r="I139" s="54">
        <f t="shared" si="9"/>
        <v>7</v>
      </c>
      <c r="J139" s="54">
        <f>IFERROR(INDEX(OGCHome!$O:$O,MATCH(A139,OGCHome!$A:$A,0)),"-")</f>
        <v>2</v>
      </c>
      <c r="K139" s="55">
        <f t="shared" si="10"/>
        <v>0.77777777777777779</v>
      </c>
      <c r="L139" s="55" t="str">
        <f>IFERROR(INDEX(#REF!,MATCH(A139,#REF!,0)),"-")</f>
        <v>-</v>
      </c>
      <c r="M139" s="55">
        <f t="shared" si="11"/>
        <v>1.2222222222222223</v>
      </c>
      <c r="N139" s="55" t="e">
        <f>AVERAGE(IFERROR(INDEX(#REF!,MATCH(A139,#REF!,0)),"-"),M139)</f>
        <v>#VALUE!</v>
      </c>
    </row>
    <row r="140" spans="1:14" ht="16.5" thickTop="1" thickBot="1" x14ac:dyDescent="0.3">
      <c r="A140" s="16" t="s">
        <v>207</v>
      </c>
      <c r="B140" s="53">
        <f t="shared" si="8"/>
        <v>6</v>
      </c>
      <c r="C140" s="53">
        <f>IFERROR(INDEX(OGSHome!$D:$D,MATCH(A140,OGSHome!$A:$A,0)),"-")</f>
        <v>2</v>
      </c>
      <c r="D140" s="53">
        <f>IFERROR(INDEX(OGSHome!$E:$E,MATCH(A140,OGSHome!$A:$A,0)),"-")</f>
        <v>2</v>
      </c>
      <c r="E140" s="53">
        <f>IFERROR(INDEX(OGSHome!$F:$F,MATCH(A140,OGSHome!$A:$A,0)),"-")</f>
        <v>1</v>
      </c>
      <c r="F140" s="54">
        <f>IFERROR(INDEX(Matches!$N:$N,MATCH(A140,Matches!$B:$B,0)),"-")</f>
        <v>5</v>
      </c>
      <c r="G140" s="54">
        <f>IFERROR(INDEX(Matches!$P:$P,MATCH(A140,Matches!$B:$B,0)),"-")</f>
        <v>0</v>
      </c>
      <c r="H140" s="54">
        <f>IFERROR(INDEX(Matches!$O:$O,MATCH(A140,Matches!$B:$B,0)),"-")</f>
        <v>1</v>
      </c>
      <c r="I140" s="54">
        <f t="shared" si="9"/>
        <v>5</v>
      </c>
      <c r="J140" s="54">
        <f>IFERROR(INDEX(OGCHome!$O:$O,MATCH(A140,OGCHome!$A:$A,0)),"-")</f>
        <v>0</v>
      </c>
      <c r="K140" s="55">
        <f t="shared" si="10"/>
        <v>0.83333333333333337</v>
      </c>
      <c r="L140" s="55" t="str">
        <f>IFERROR(INDEX(#REF!,MATCH(A140,#REF!,0)),"-")</f>
        <v>-</v>
      </c>
      <c r="M140" s="55">
        <f t="shared" si="11"/>
        <v>1.6666666666666667</v>
      </c>
      <c r="N140" s="55" t="e">
        <f>AVERAGE(IFERROR(INDEX(#REF!,MATCH(A140,#REF!,0)),"-"),M140)</f>
        <v>#VALUE!</v>
      </c>
    </row>
    <row r="141" spans="1:14" ht="16.5" thickTop="1" thickBot="1" x14ac:dyDescent="0.3">
      <c r="A141" s="15" t="s">
        <v>810</v>
      </c>
      <c r="B141" s="53">
        <f t="shared" si="8"/>
        <v>10</v>
      </c>
      <c r="C141" s="53">
        <f>IFERROR(INDEX(OGSHome!$D:$D,MATCH(A141,OGSHome!$A:$A,0)),"-")</f>
        <v>3</v>
      </c>
      <c r="D141" s="53">
        <f>IFERROR(INDEX(OGSHome!$E:$E,MATCH(A141,OGSHome!$A:$A,0)),"-")</f>
        <v>2</v>
      </c>
      <c r="E141" s="53">
        <f>IFERROR(INDEX(OGSHome!$F:$F,MATCH(A141,OGSHome!$A:$A,0)),"-")</f>
        <v>3</v>
      </c>
      <c r="F141" s="54">
        <f>IFERROR(INDEX(Matches!$N:$N,MATCH(A141,Matches!$B:$B,0)),"-")</f>
        <v>7</v>
      </c>
      <c r="G141" s="54">
        <f>IFERROR(INDEX(Matches!$P:$P,MATCH(A141,Matches!$B:$B,0)),"-")</f>
        <v>1</v>
      </c>
      <c r="H141" s="54">
        <f>IFERROR(INDEX(Matches!$O:$O,MATCH(A141,Matches!$B:$B,0)),"-")</f>
        <v>2</v>
      </c>
      <c r="I141" s="54">
        <f t="shared" si="9"/>
        <v>8</v>
      </c>
      <c r="J141" s="54">
        <f>IFERROR(INDEX(OGCHome!$O:$O,MATCH(A141,OGCHome!$A:$A,0)),"-")</f>
        <v>0</v>
      </c>
      <c r="K141" s="55">
        <f t="shared" si="10"/>
        <v>0.8</v>
      </c>
      <c r="L141" s="55" t="str">
        <f>IFERROR(INDEX(#REF!,MATCH(A141,#REF!,0)),"-")</f>
        <v>-</v>
      </c>
      <c r="M141" s="55">
        <f t="shared" si="11"/>
        <v>1.4</v>
      </c>
      <c r="N141" s="55" t="e">
        <f>AVERAGE(IFERROR(INDEX(#REF!,MATCH(A141,#REF!,0)),"-"),M141)</f>
        <v>#VALUE!</v>
      </c>
    </row>
    <row r="142" spans="1:14" ht="16.5" thickTop="1" thickBot="1" x14ac:dyDescent="0.3">
      <c r="A142" s="15" t="s">
        <v>1212</v>
      </c>
      <c r="B142" s="53">
        <f t="shared" si="8"/>
        <v>5</v>
      </c>
      <c r="C142" s="53">
        <f>IFERROR(INDEX(OGSHome!$D:$D,MATCH(A142,OGSHome!$A:$A,0)),"-")</f>
        <v>2</v>
      </c>
      <c r="D142" s="53">
        <f>IFERROR(INDEX(OGSHome!$E:$E,MATCH(A142,OGSHome!$A:$A,0)),"-")</f>
        <v>0</v>
      </c>
      <c r="E142" s="53">
        <f>IFERROR(INDEX(OGSHome!$F:$F,MATCH(A142,OGSHome!$A:$A,0)),"-")</f>
        <v>2</v>
      </c>
      <c r="F142" s="54">
        <f>IFERROR(INDEX(Matches!$N:$N,MATCH(A142,Matches!$B:$B,0)),"-")</f>
        <v>1</v>
      </c>
      <c r="G142" s="54">
        <f>IFERROR(INDEX(Matches!$P:$P,MATCH(A142,Matches!$B:$B,0)),"-")</f>
        <v>4</v>
      </c>
      <c r="H142" s="54">
        <f>IFERROR(INDEX(Matches!$O:$O,MATCH(A142,Matches!$B:$B,0)),"-")</f>
        <v>0</v>
      </c>
      <c r="I142" s="54">
        <f t="shared" si="9"/>
        <v>4</v>
      </c>
      <c r="J142" s="54">
        <f>IFERROR(INDEX(OGCHome!$O:$O,MATCH(A142,OGCHome!$A:$A,0)),"-")</f>
        <v>1</v>
      </c>
      <c r="K142" s="55">
        <f t="shared" si="10"/>
        <v>0.8</v>
      </c>
      <c r="L142" s="55" t="str">
        <f>IFERROR(INDEX(#REF!,MATCH(A142,#REF!,0)),"-")</f>
        <v>-</v>
      </c>
      <c r="M142" s="55">
        <f t="shared" si="11"/>
        <v>0</v>
      </c>
      <c r="N142" s="55" t="e">
        <f>AVERAGE(IFERROR(INDEX(#REF!,MATCH(A142,#REF!,0)),"-"),M142)</f>
        <v>#VALUE!</v>
      </c>
    </row>
    <row r="143" spans="1:14" ht="16.5" thickTop="1" thickBot="1" x14ac:dyDescent="0.3">
      <c r="A143" s="15" t="s">
        <v>1205</v>
      </c>
      <c r="B143" s="53">
        <f t="shared" si="8"/>
        <v>5</v>
      </c>
      <c r="C143" s="53">
        <f>IFERROR(INDEX(OGSHome!$D:$D,MATCH(A143,OGSHome!$A:$A,0)),"-")</f>
        <v>2</v>
      </c>
      <c r="D143" s="53">
        <f>IFERROR(INDEX(OGSHome!$E:$E,MATCH(A143,OGSHome!$A:$A,0)),"-")</f>
        <v>1</v>
      </c>
      <c r="E143" s="53">
        <f>IFERROR(INDEX(OGSHome!$F:$F,MATCH(A143,OGSHome!$A:$A,0)),"-")</f>
        <v>1</v>
      </c>
      <c r="F143" s="54">
        <f>IFERROR(INDEX(Matches!$N:$N,MATCH(A143,Matches!$B:$B,0)),"-")</f>
        <v>5</v>
      </c>
      <c r="G143" s="54">
        <f>IFERROR(INDEX(Matches!$P:$P,MATCH(A143,Matches!$B:$B,0)),"-")</f>
        <v>0</v>
      </c>
      <c r="H143" s="54">
        <f>IFERROR(INDEX(Matches!$O:$O,MATCH(A143,Matches!$B:$B,0)),"-")</f>
        <v>0</v>
      </c>
      <c r="I143" s="54">
        <f t="shared" si="9"/>
        <v>4</v>
      </c>
      <c r="J143" s="54">
        <f>IFERROR(INDEX(OGCHome!$O:$O,MATCH(A143,OGCHome!$A:$A,0)),"-")</f>
        <v>1</v>
      </c>
      <c r="K143" s="55">
        <f t="shared" si="10"/>
        <v>0.8</v>
      </c>
      <c r="L143" s="55" t="str">
        <f>IFERROR(INDEX(#REF!,MATCH(A143,#REF!,0)),"-")</f>
        <v>-</v>
      </c>
      <c r="M143" s="55">
        <f t="shared" si="11"/>
        <v>1.6</v>
      </c>
      <c r="N143" s="55" t="e">
        <f>AVERAGE(IFERROR(INDEX(#REF!,MATCH(A143,#REF!,0)),"-"),M143)</f>
        <v>#VALUE!</v>
      </c>
    </row>
    <row r="144" spans="1:14" ht="16.5" thickTop="1" thickBot="1" x14ac:dyDescent="0.3">
      <c r="A144" s="15" t="s">
        <v>1087</v>
      </c>
      <c r="B144" s="53">
        <f t="shared" si="8"/>
        <v>5</v>
      </c>
      <c r="C144" s="53">
        <f>IFERROR(INDEX(OGSHome!$D:$D,MATCH(A144,OGSHome!$A:$A,0)),"-")</f>
        <v>0</v>
      </c>
      <c r="D144" s="53">
        <f>IFERROR(INDEX(OGSHome!$E:$E,MATCH(A144,OGSHome!$A:$A,0)),"-")</f>
        <v>3</v>
      </c>
      <c r="E144" s="53">
        <f>IFERROR(INDEX(OGSHome!$F:$F,MATCH(A144,OGSHome!$A:$A,0)),"-")</f>
        <v>1</v>
      </c>
      <c r="F144" s="54">
        <f>IFERROR(INDEX(Matches!$N:$N,MATCH(A144,Matches!$B:$B,0)),"-")</f>
        <v>3</v>
      </c>
      <c r="G144" s="54">
        <f>IFERROR(INDEX(Matches!$P:$P,MATCH(A144,Matches!$B:$B,0)),"-")</f>
        <v>0</v>
      </c>
      <c r="H144" s="54">
        <f>IFERROR(INDEX(Matches!$O:$O,MATCH(A144,Matches!$B:$B,0)),"-")</f>
        <v>2</v>
      </c>
      <c r="I144" s="54">
        <f t="shared" si="9"/>
        <v>4</v>
      </c>
      <c r="J144" s="54">
        <f>IFERROR(INDEX(OGCHome!$O:$O,MATCH(A144,OGCHome!$A:$A,0)),"-")</f>
        <v>0</v>
      </c>
      <c r="K144" s="55">
        <f t="shared" si="10"/>
        <v>0.8</v>
      </c>
      <c r="L144" s="55" t="str">
        <f>IFERROR(INDEX(#REF!,MATCH(A144,#REF!,0)),"-")</f>
        <v>-</v>
      </c>
      <c r="M144" s="55">
        <f t="shared" si="11"/>
        <v>1.4</v>
      </c>
      <c r="N144" s="55" t="e">
        <f>AVERAGE(IFERROR(INDEX(#REF!,MATCH(A144,#REF!,0)),"-"),M144)</f>
        <v>#VALUE!</v>
      </c>
    </row>
    <row r="145" spans="1:14" ht="16.5" thickTop="1" thickBot="1" x14ac:dyDescent="0.3">
      <c r="A145" s="15" t="s">
        <v>1067</v>
      </c>
      <c r="B145" s="53">
        <f t="shared" si="8"/>
        <v>6</v>
      </c>
      <c r="C145" s="53">
        <f>IFERROR(INDEX(OGSHome!$D:$D,MATCH(A145,OGSHome!$A:$A,0)),"-")</f>
        <v>2</v>
      </c>
      <c r="D145" s="53">
        <f>IFERROR(INDEX(OGSHome!$E:$E,MATCH(A145,OGSHome!$A:$A,0)),"-")</f>
        <v>1</v>
      </c>
      <c r="E145" s="53">
        <f>IFERROR(INDEX(OGSHome!$F:$F,MATCH(A145,OGSHome!$A:$A,0)),"-")</f>
        <v>0</v>
      </c>
      <c r="F145" s="54">
        <f>IFERROR(INDEX(Matches!$N:$N,MATCH(A145,Matches!$B:$B,0)),"-")</f>
        <v>4</v>
      </c>
      <c r="G145" s="54">
        <f>IFERROR(INDEX(Matches!$P:$P,MATCH(A145,Matches!$B:$B,0)),"-")</f>
        <v>2</v>
      </c>
      <c r="H145" s="54">
        <f>IFERROR(INDEX(Matches!$O:$O,MATCH(A145,Matches!$B:$B,0)),"-")</f>
        <v>0</v>
      </c>
      <c r="I145" s="54">
        <f t="shared" si="9"/>
        <v>3</v>
      </c>
      <c r="J145" s="54">
        <f>IFERROR(INDEX(OGCHome!$O:$O,MATCH(A145,OGCHome!$A:$A,0)),"-")</f>
        <v>1</v>
      </c>
      <c r="K145" s="55">
        <f t="shared" si="10"/>
        <v>0.5</v>
      </c>
      <c r="L145" s="55" t="str">
        <f>IFERROR(INDEX(#REF!,MATCH(A145,#REF!,0)),"-")</f>
        <v>-</v>
      </c>
      <c r="M145" s="55">
        <f t="shared" si="11"/>
        <v>0.66666666666666674</v>
      </c>
      <c r="N145" s="55" t="e">
        <f>AVERAGE(IFERROR(INDEX(#REF!,MATCH(A145,#REF!,0)),"-"),M145)</f>
        <v>#VALUE!</v>
      </c>
    </row>
    <row r="146" spans="1:14" ht="16.5" thickTop="1" thickBot="1" x14ac:dyDescent="0.3">
      <c r="A146" s="15" t="s">
        <v>978</v>
      </c>
      <c r="B146" s="53">
        <f t="shared" si="8"/>
        <v>5</v>
      </c>
      <c r="C146" s="53">
        <f>IFERROR(INDEX(OGSHome!$D:$D,MATCH(A146,OGSHome!$A:$A,0)),"-")</f>
        <v>0</v>
      </c>
      <c r="D146" s="53">
        <f>IFERROR(INDEX(OGSHome!$E:$E,MATCH(A146,OGSHome!$A:$A,0)),"-")</f>
        <v>1</v>
      </c>
      <c r="E146" s="53">
        <f>IFERROR(INDEX(OGSHome!$F:$F,MATCH(A146,OGSHome!$A:$A,0)),"-")</f>
        <v>2</v>
      </c>
      <c r="F146" s="54">
        <f>IFERROR(INDEX(Matches!$N:$N,MATCH(A146,Matches!$B:$B,0)),"-")</f>
        <v>4</v>
      </c>
      <c r="G146" s="54">
        <f>IFERROR(INDEX(Matches!$P:$P,MATCH(A146,Matches!$B:$B,0)),"-")</f>
        <v>0</v>
      </c>
      <c r="H146" s="54">
        <f>IFERROR(INDEX(Matches!$O:$O,MATCH(A146,Matches!$B:$B,0)),"-")</f>
        <v>1</v>
      </c>
      <c r="I146" s="54">
        <f t="shared" si="9"/>
        <v>3</v>
      </c>
      <c r="J146" s="54">
        <f>IFERROR(INDEX(OGCHome!$O:$O,MATCH(A146,OGCHome!$A:$A,0)),"-")</f>
        <v>1</v>
      </c>
      <c r="K146" s="55">
        <f t="shared" si="10"/>
        <v>0.6</v>
      </c>
      <c r="L146" s="55" t="str">
        <f>IFERROR(INDEX(#REF!,MATCH(A146,#REF!,0)),"-")</f>
        <v>-</v>
      </c>
      <c r="M146" s="55">
        <f t="shared" si="11"/>
        <v>1.2</v>
      </c>
      <c r="N146" s="55" t="e">
        <f>AVERAGE(IFERROR(INDEX(#REF!,MATCH(A146,#REF!,0)),"-"),M146)</f>
        <v>#VALUE!</v>
      </c>
    </row>
    <row r="147" spans="1:14" ht="16.5" thickTop="1" thickBot="1" x14ac:dyDescent="0.3">
      <c r="A147" s="16" t="s">
        <v>953</v>
      </c>
      <c r="B147" s="53">
        <f t="shared" si="8"/>
        <v>5</v>
      </c>
      <c r="C147" s="53">
        <f>IFERROR(INDEX(OGSHome!$D:$D,MATCH(A147,OGSHome!$A:$A,0)),"-")</f>
        <v>1</v>
      </c>
      <c r="D147" s="53">
        <f>IFERROR(INDEX(OGSHome!$E:$E,MATCH(A147,OGSHome!$A:$A,0)),"-")</f>
        <v>1</v>
      </c>
      <c r="E147" s="53">
        <f>IFERROR(INDEX(OGSHome!$F:$F,MATCH(A147,OGSHome!$A:$A,0)),"-")</f>
        <v>2</v>
      </c>
      <c r="F147" s="54">
        <f>IFERROR(INDEX(Matches!$N:$N,MATCH(A147,Matches!$B:$B,0)),"-")</f>
        <v>4</v>
      </c>
      <c r="G147" s="54">
        <f>IFERROR(INDEX(Matches!$P:$P,MATCH(A147,Matches!$B:$B,0)),"-")</f>
        <v>0</v>
      </c>
      <c r="H147" s="54">
        <f>IFERROR(INDEX(Matches!$O:$O,MATCH(A147,Matches!$B:$B,0)),"-")</f>
        <v>1</v>
      </c>
      <c r="I147" s="54">
        <f t="shared" si="9"/>
        <v>4</v>
      </c>
      <c r="J147" s="54">
        <f>IFERROR(INDEX(OGCHome!$O:$O,MATCH(A147,OGCHome!$A:$A,0)),"-")</f>
        <v>1</v>
      </c>
      <c r="K147" s="55">
        <f t="shared" si="10"/>
        <v>0.8</v>
      </c>
      <c r="L147" s="55" t="str">
        <f>IFERROR(INDEX(#REF!,MATCH(A147,#REF!,0)),"-")</f>
        <v>-</v>
      </c>
      <c r="M147" s="55">
        <f t="shared" si="11"/>
        <v>1.4000000000000001</v>
      </c>
      <c r="N147" s="55" t="e">
        <f>AVERAGE(IFERROR(INDEX(#REF!,MATCH(A147,#REF!,0)),"-"),M147)</f>
        <v>#VALUE!</v>
      </c>
    </row>
    <row r="148" spans="1:14" ht="16.5" thickTop="1" thickBot="1" x14ac:dyDescent="0.3">
      <c r="A148" s="15" t="s">
        <v>916</v>
      </c>
      <c r="B148" s="53">
        <f t="shared" si="8"/>
        <v>5</v>
      </c>
      <c r="C148" s="53">
        <f>IFERROR(INDEX(OGSHome!$D:$D,MATCH(A148,OGSHome!$A:$A,0)),"-")</f>
        <v>1</v>
      </c>
      <c r="D148" s="53">
        <f>IFERROR(INDEX(OGSHome!$E:$E,MATCH(A148,OGSHome!$A:$A,0)),"-")</f>
        <v>1</v>
      </c>
      <c r="E148" s="53">
        <f>IFERROR(INDEX(OGSHome!$F:$F,MATCH(A148,OGSHome!$A:$A,0)),"-")</f>
        <v>2</v>
      </c>
      <c r="F148" s="54">
        <f>IFERROR(INDEX(Matches!$N:$N,MATCH(A148,Matches!$B:$B,0)),"-")</f>
        <v>1</v>
      </c>
      <c r="G148" s="54">
        <f>IFERROR(INDEX(Matches!$P:$P,MATCH(A148,Matches!$B:$B,0)),"-")</f>
        <v>0</v>
      </c>
      <c r="H148" s="54">
        <f>IFERROR(INDEX(Matches!$O:$O,MATCH(A148,Matches!$B:$B,0)),"-")</f>
        <v>4</v>
      </c>
      <c r="I148" s="54">
        <f t="shared" si="9"/>
        <v>4</v>
      </c>
      <c r="J148" s="54">
        <f>IFERROR(INDEX(OGCHome!$O:$O,MATCH(A148,OGCHome!$A:$A,0)),"-")</f>
        <v>0</v>
      </c>
      <c r="K148" s="55">
        <f t="shared" si="10"/>
        <v>0.8</v>
      </c>
      <c r="L148" s="55" t="str">
        <f>IFERROR(INDEX(#REF!,MATCH(A148,#REF!,0)),"-")</f>
        <v>-</v>
      </c>
      <c r="M148" s="55">
        <f t="shared" si="11"/>
        <v>1</v>
      </c>
      <c r="N148" s="55" t="e">
        <f>AVERAGE(IFERROR(INDEX(#REF!,MATCH(A148,#REF!,0)),"-"),M148)</f>
        <v>#VALUE!</v>
      </c>
    </row>
    <row r="149" spans="1:14" ht="16.5" thickTop="1" thickBot="1" x14ac:dyDescent="0.3">
      <c r="A149" s="15" t="s">
        <v>816</v>
      </c>
      <c r="B149" s="53">
        <f t="shared" si="8"/>
        <v>5</v>
      </c>
      <c r="C149" s="53">
        <f>IFERROR(INDEX(OGSHome!$D:$D,MATCH(A149,OGSHome!$A:$A,0)),"-")</f>
        <v>0</v>
      </c>
      <c r="D149" s="53">
        <f>IFERROR(INDEX(OGSHome!$E:$E,MATCH(A149,OGSHome!$A:$A,0)),"-")</f>
        <v>3</v>
      </c>
      <c r="E149" s="53">
        <f>IFERROR(INDEX(OGSHome!$F:$F,MATCH(A149,OGSHome!$A:$A,0)),"-")</f>
        <v>0</v>
      </c>
      <c r="F149" s="54">
        <f>IFERROR(INDEX(Matches!$N:$N,MATCH(A149,Matches!$B:$B,0)),"-")</f>
        <v>3</v>
      </c>
      <c r="G149" s="54">
        <f>IFERROR(INDEX(Matches!$P:$P,MATCH(A149,Matches!$B:$B,0)),"-")</f>
        <v>0</v>
      </c>
      <c r="H149" s="54">
        <f>IFERROR(INDEX(Matches!$O:$O,MATCH(A149,Matches!$B:$B,0)),"-")</f>
        <v>2</v>
      </c>
      <c r="I149" s="54">
        <f t="shared" si="9"/>
        <v>3</v>
      </c>
      <c r="J149" s="54">
        <f>IFERROR(INDEX(OGCHome!$O:$O,MATCH(A149,OGCHome!$A:$A,0)),"-")</f>
        <v>1</v>
      </c>
      <c r="K149" s="55">
        <f t="shared" si="10"/>
        <v>0.6</v>
      </c>
      <c r="L149" s="55" t="str">
        <f>IFERROR(INDEX(#REF!,MATCH(A149,#REF!,0)),"-")</f>
        <v>-</v>
      </c>
      <c r="M149" s="55">
        <f t="shared" si="11"/>
        <v>1</v>
      </c>
      <c r="N149" s="55" t="e">
        <f>AVERAGE(IFERROR(INDEX(#REF!,MATCH(A149,#REF!,0)),"-"),M149)</f>
        <v>#VALUE!</v>
      </c>
    </row>
    <row r="150" spans="1:14" ht="16.5" thickTop="1" thickBot="1" x14ac:dyDescent="0.3">
      <c r="A150" s="15" t="s">
        <v>758</v>
      </c>
      <c r="B150" s="53">
        <f t="shared" si="8"/>
        <v>5</v>
      </c>
      <c r="C150" s="53">
        <f>IFERROR(INDEX(OGSHome!$D:$D,MATCH(A150,OGSHome!$A:$A,0)),"-")</f>
        <v>2</v>
      </c>
      <c r="D150" s="53">
        <f>IFERROR(INDEX(OGSHome!$E:$E,MATCH(A150,OGSHome!$A:$A,0)),"-")</f>
        <v>1</v>
      </c>
      <c r="E150" s="53">
        <f>IFERROR(INDEX(OGSHome!$F:$F,MATCH(A150,OGSHome!$A:$A,0)),"-")</f>
        <v>1</v>
      </c>
      <c r="F150" s="54">
        <f>IFERROR(INDEX(Matches!$N:$N,MATCH(A150,Matches!$B:$B,0)),"-")</f>
        <v>3</v>
      </c>
      <c r="G150" s="54">
        <f>IFERROR(INDEX(Matches!$P:$P,MATCH(A150,Matches!$B:$B,0)),"-")</f>
        <v>1</v>
      </c>
      <c r="H150" s="54">
        <f>IFERROR(INDEX(Matches!$O:$O,MATCH(A150,Matches!$B:$B,0)),"-")</f>
        <v>1</v>
      </c>
      <c r="I150" s="54">
        <f t="shared" si="9"/>
        <v>4</v>
      </c>
      <c r="J150" s="54">
        <f>IFERROR(INDEX(OGCHome!$O:$O,MATCH(A150,OGCHome!$A:$A,0)),"-")</f>
        <v>1</v>
      </c>
      <c r="K150" s="55">
        <f t="shared" si="10"/>
        <v>0.8</v>
      </c>
      <c r="L150" s="55" t="str">
        <f>IFERROR(INDEX(#REF!,MATCH(A150,#REF!,0)),"-")</f>
        <v>-</v>
      </c>
      <c r="M150" s="55">
        <f t="shared" si="11"/>
        <v>1.0000000000000002</v>
      </c>
      <c r="N150" s="55" t="e">
        <f>AVERAGE(IFERROR(INDEX(#REF!,MATCH(A150,#REF!,0)),"-"),M150)</f>
        <v>#VALUE!</v>
      </c>
    </row>
    <row r="151" spans="1:14" ht="16.5" thickTop="1" thickBot="1" x14ac:dyDescent="0.3">
      <c r="A151" s="16" t="s">
        <v>622</v>
      </c>
      <c r="B151" s="53">
        <f t="shared" si="8"/>
        <v>5</v>
      </c>
      <c r="C151" s="53">
        <f>IFERROR(INDEX(OGSHome!$D:$D,MATCH(A151,OGSHome!$A:$A,0)),"-")</f>
        <v>2</v>
      </c>
      <c r="D151" s="53">
        <f>IFERROR(INDEX(OGSHome!$E:$E,MATCH(A151,OGSHome!$A:$A,0)),"-")</f>
        <v>1</v>
      </c>
      <c r="E151" s="53">
        <f>IFERROR(INDEX(OGSHome!$F:$F,MATCH(A151,OGSHome!$A:$A,0)),"-")</f>
        <v>0</v>
      </c>
      <c r="F151" s="54">
        <f>IFERROR(INDEX(Matches!$N:$N,MATCH(A151,Matches!$B:$B,0)),"-")</f>
        <v>4</v>
      </c>
      <c r="G151" s="54">
        <f>IFERROR(INDEX(Matches!$P:$P,MATCH(A151,Matches!$B:$B,0)),"-")</f>
        <v>1</v>
      </c>
      <c r="H151" s="54">
        <f>IFERROR(INDEX(Matches!$O:$O,MATCH(A151,Matches!$B:$B,0)),"-")</f>
        <v>0</v>
      </c>
      <c r="I151" s="54">
        <f t="shared" si="9"/>
        <v>3</v>
      </c>
      <c r="J151" s="54">
        <f>IFERROR(INDEX(OGCHome!$O:$O,MATCH(A151,OGCHome!$A:$A,0)),"-")</f>
        <v>0</v>
      </c>
      <c r="K151" s="55">
        <f t="shared" si="10"/>
        <v>0.6</v>
      </c>
      <c r="L151" s="55" t="str">
        <f>IFERROR(INDEX(#REF!,MATCH(A151,#REF!,0)),"-")</f>
        <v>-</v>
      </c>
      <c r="M151" s="55">
        <f t="shared" si="11"/>
        <v>1.2</v>
      </c>
      <c r="N151" s="55" t="e">
        <f>AVERAGE(IFERROR(INDEX(#REF!,MATCH(A151,#REF!,0)),"-"),M151)</f>
        <v>#VALUE!</v>
      </c>
    </row>
    <row r="152" spans="1:14" ht="16.5" thickTop="1" thickBot="1" x14ac:dyDescent="0.3">
      <c r="A152" s="15" t="s">
        <v>601</v>
      </c>
      <c r="B152" s="53">
        <f t="shared" si="8"/>
        <v>5</v>
      </c>
      <c r="C152" s="53">
        <f>IFERROR(INDEX(OGSHome!$D:$D,MATCH(A152,OGSHome!$A:$A,0)),"-")</f>
        <v>2</v>
      </c>
      <c r="D152" s="53">
        <f>IFERROR(INDEX(OGSHome!$E:$E,MATCH(A152,OGSHome!$A:$A,0)),"-")</f>
        <v>2</v>
      </c>
      <c r="E152" s="53">
        <f>IFERROR(INDEX(OGSHome!$F:$F,MATCH(A152,OGSHome!$A:$A,0)),"-")</f>
        <v>0</v>
      </c>
      <c r="F152" s="54">
        <f>IFERROR(INDEX(Matches!$N:$N,MATCH(A152,Matches!$B:$B,0)),"-")</f>
        <v>2</v>
      </c>
      <c r="G152" s="54">
        <f>IFERROR(INDEX(Matches!$P:$P,MATCH(A152,Matches!$B:$B,0)),"-")</f>
        <v>1</v>
      </c>
      <c r="H152" s="54">
        <f>IFERROR(INDEX(Matches!$O:$O,MATCH(A152,Matches!$B:$B,0)),"-")</f>
        <v>2</v>
      </c>
      <c r="I152" s="54">
        <f t="shared" si="9"/>
        <v>4</v>
      </c>
      <c r="J152" s="54">
        <f>IFERROR(INDEX(OGCHome!$O:$O,MATCH(A152,OGCHome!$A:$A,0)),"-")</f>
        <v>0</v>
      </c>
      <c r="K152" s="55">
        <f t="shared" si="10"/>
        <v>0.8</v>
      </c>
      <c r="L152" s="55" t="str">
        <f>IFERROR(INDEX(#REF!,MATCH(A152,#REF!,0)),"-")</f>
        <v>-</v>
      </c>
      <c r="M152" s="55">
        <f t="shared" si="11"/>
        <v>1.0000000000000002</v>
      </c>
      <c r="N152" s="55" t="e">
        <f>AVERAGE(IFERROR(INDEX(#REF!,MATCH(A152,#REF!,0)),"-"),M152)</f>
        <v>#VALUE!</v>
      </c>
    </row>
    <row r="153" spans="1:14" ht="16.5" thickTop="1" thickBot="1" x14ac:dyDescent="0.3">
      <c r="A153" s="16" t="s">
        <v>588</v>
      </c>
      <c r="B153" s="53">
        <f t="shared" si="8"/>
        <v>5</v>
      </c>
      <c r="C153" s="53">
        <f>IFERROR(INDEX(OGSHome!$D:$D,MATCH(A153,OGSHome!$A:$A,0)),"-")</f>
        <v>1</v>
      </c>
      <c r="D153" s="53">
        <f>IFERROR(INDEX(OGSHome!$E:$E,MATCH(A153,OGSHome!$A:$A,0)),"-")</f>
        <v>1</v>
      </c>
      <c r="E153" s="53">
        <f>IFERROR(INDEX(OGSHome!$F:$F,MATCH(A153,OGSHome!$A:$A,0)),"-")</f>
        <v>2</v>
      </c>
      <c r="F153" s="54">
        <f>IFERROR(INDEX(Matches!$N:$N,MATCH(A153,Matches!$B:$B,0)),"-")</f>
        <v>3</v>
      </c>
      <c r="G153" s="54">
        <f>IFERROR(INDEX(Matches!$P:$P,MATCH(A153,Matches!$B:$B,0)),"-")</f>
        <v>0</v>
      </c>
      <c r="H153" s="54">
        <f>IFERROR(INDEX(Matches!$O:$O,MATCH(A153,Matches!$B:$B,0)),"-")</f>
        <v>2</v>
      </c>
      <c r="I153" s="54">
        <f t="shared" si="9"/>
        <v>4</v>
      </c>
      <c r="J153" s="54">
        <f>IFERROR(INDEX(OGCHome!$O:$O,MATCH(A153,OGCHome!$A:$A,0)),"-")</f>
        <v>0</v>
      </c>
      <c r="K153" s="55">
        <f t="shared" si="10"/>
        <v>0.8</v>
      </c>
      <c r="L153" s="55" t="str">
        <f>IFERROR(INDEX(#REF!,MATCH(A153,#REF!,0)),"-")</f>
        <v>-</v>
      </c>
      <c r="M153" s="55">
        <f t="shared" si="11"/>
        <v>1.4</v>
      </c>
      <c r="N153" s="55" t="e">
        <f>AVERAGE(IFERROR(INDEX(#REF!,MATCH(A153,#REF!,0)),"-"),M153)</f>
        <v>#VALUE!</v>
      </c>
    </row>
    <row r="154" spans="1:14" ht="16.5" thickTop="1" thickBot="1" x14ac:dyDescent="0.3">
      <c r="A154" s="16" t="s">
        <v>564</v>
      </c>
      <c r="B154" s="53">
        <f t="shared" si="8"/>
        <v>6</v>
      </c>
      <c r="C154" s="53">
        <f>IFERROR(INDEX(OGSHome!$D:$D,MATCH(A154,OGSHome!$A:$A,0)),"-")</f>
        <v>3</v>
      </c>
      <c r="D154" s="53">
        <f>IFERROR(INDEX(OGSHome!$E:$E,MATCH(A154,OGSHome!$A:$A,0)),"-")</f>
        <v>1</v>
      </c>
      <c r="E154" s="53">
        <f>IFERROR(INDEX(OGSHome!$F:$F,MATCH(A154,OGSHome!$A:$A,0)),"-")</f>
        <v>0</v>
      </c>
      <c r="F154" s="54">
        <f>IFERROR(INDEX(Matches!$N:$N,MATCH(A154,Matches!$B:$B,0)),"-")</f>
        <v>3</v>
      </c>
      <c r="G154" s="54">
        <f>IFERROR(INDEX(Matches!$P:$P,MATCH(A154,Matches!$B:$B,0)),"-")</f>
        <v>1</v>
      </c>
      <c r="H154" s="54">
        <f>IFERROR(INDEX(Matches!$O:$O,MATCH(A154,Matches!$B:$B,0)),"-")</f>
        <v>2</v>
      </c>
      <c r="I154" s="54">
        <f t="shared" si="9"/>
        <v>4</v>
      </c>
      <c r="J154" s="54">
        <f>IFERROR(INDEX(OGCHome!$O:$O,MATCH(A154,OGCHome!$A:$A,0)),"-")</f>
        <v>1</v>
      </c>
      <c r="K154" s="55">
        <f t="shared" si="10"/>
        <v>0.66666666666666663</v>
      </c>
      <c r="L154" s="55" t="str">
        <f>IFERROR(INDEX(#REF!,MATCH(A154,#REF!,0)),"-")</f>
        <v>-</v>
      </c>
      <c r="M154" s="55">
        <f t="shared" si="11"/>
        <v>0.83333333333333337</v>
      </c>
      <c r="N154" s="55" t="e">
        <f>AVERAGE(IFERROR(INDEX(#REF!,MATCH(A154,#REF!,0)),"-"),M154)</f>
        <v>#VALUE!</v>
      </c>
    </row>
    <row r="155" spans="1:14" ht="16.5" thickTop="1" thickBot="1" x14ac:dyDescent="0.3">
      <c r="A155" s="16" t="s">
        <v>521</v>
      </c>
      <c r="B155" s="53">
        <f t="shared" si="8"/>
        <v>4</v>
      </c>
      <c r="C155" s="53">
        <f>IFERROR(INDEX(OGSHome!$D:$D,MATCH(A155,OGSHome!$A:$A,0)),"-")</f>
        <v>3</v>
      </c>
      <c r="D155" s="53">
        <f>IFERROR(INDEX(OGSHome!$E:$E,MATCH(A155,OGSHome!$A:$A,0)),"-")</f>
        <v>0</v>
      </c>
      <c r="E155" s="53">
        <f>IFERROR(INDEX(OGSHome!$F:$F,MATCH(A155,OGSHome!$A:$A,0)),"-")</f>
        <v>0</v>
      </c>
      <c r="F155" s="54">
        <f>IFERROR(INDEX(Matches!$N:$N,MATCH(A155,Matches!$B:$B,0)),"-")</f>
        <v>3</v>
      </c>
      <c r="G155" s="54">
        <f>IFERROR(INDEX(Matches!$P:$P,MATCH(A155,Matches!$B:$B,0)),"-")</f>
        <v>1</v>
      </c>
      <c r="H155" s="54">
        <f>IFERROR(INDEX(Matches!$O:$O,MATCH(A155,Matches!$B:$B,0)),"-")</f>
        <v>0</v>
      </c>
      <c r="I155" s="54">
        <f t="shared" si="9"/>
        <v>3</v>
      </c>
      <c r="J155" s="54">
        <f>IFERROR(INDEX(OGCHome!$O:$O,MATCH(A155,OGCHome!$A:$A,0)),"-")</f>
        <v>0</v>
      </c>
      <c r="K155" s="55">
        <f t="shared" si="10"/>
        <v>0.75</v>
      </c>
      <c r="L155" s="55" t="str">
        <f>IFERROR(INDEX(#REF!,MATCH(A155,#REF!,0)),"-")</f>
        <v>-</v>
      </c>
      <c r="M155" s="55">
        <f t="shared" si="11"/>
        <v>1.25</v>
      </c>
      <c r="N155" s="55" t="e">
        <f>AVERAGE(IFERROR(INDEX(#REF!,MATCH(A155,#REF!,0)),"-"),M155)</f>
        <v>#VALUE!</v>
      </c>
    </row>
    <row r="156" spans="1:14" ht="16.5" thickTop="1" thickBot="1" x14ac:dyDescent="0.3">
      <c r="A156" s="15" t="s">
        <v>485</v>
      </c>
      <c r="B156" s="53">
        <f t="shared" si="8"/>
        <v>5</v>
      </c>
      <c r="C156" s="53">
        <f>IFERROR(INDEX(OGSHome!$D:$D,MATCH(A156,OGSHome!$A:$A,0)),"-")</f>
        <v>0</v>
      </c>
      <c r="D156" s="53">
        <f>IFERROR(INDEX(OGSHome!$E:$E,MATCH(A156,OGSHome!$A:$A,0)),"-")</f>
        <v>2</v>
      </c>
      <c r="E156" s="53">
        <f>IFERROR(INDEX(OGSHome!$F:$F,MATCH(A156,OGSHome!$A:$A,0)),"-")</f>
        <v>1</v>
      </c>
      <c r="F156" s="54">
        <f>IFERROR(INDEX(Matches!$N:$N,MATCH(A156,Matches!$B:$B,0)),"-")</f>
        <v>3</v>
      </c>
      <c r="G156" s="54">
        <f>IFERROR(INDEX(Matches!$P:$P,MATCH(A156,Matches!$B:$B,0)),"-")</f>
        <v>2</v>
      </c>
      <c r="H156" s="54">
        <f>IFERROR(INDEX(Matches!$O:$O,MATCH(A156,Matches!$B:$B,0)),"-")</f>
        <v>0</v>
      </c>
      <c r="I156" s="54">
        <f t="shared" si="9"/>
        <v>3</v>
      </c>
      <c r="J156" s="54">
        <f>IFERROR(INDEX(OGCHome!$O:$O,MATCH(A156,OGCHome!$A:$A,0)),"-")</f>
        <v>1</v>
      </c>
      <c r="K156" s="55">
        <f t="shared" si="10"/>
        <v>0.6</v>
      </c>
      <c r="L156" s="55" t="str">
        <f>IFERROR(INDEX(#REF!,MATCH(A156,#REF!,0)),"-")</f>
        <v>-</v>
      </c>
      <c r="M156" s="55">
        <f t="shared" si="11"/>
        <v>0.6</v>
      </c>
      <c r="N156" s="55" t="e">
        <f>AVERAGE(IFERROR(INDEX(#REF!,MATCH(A156,#REF!,0)),"-"),M156)</f>
        <v>#VALUE!</v>
      </c>
    </row>
    <row r="157" spans="1:14" ht="16.5" thickTop="1" thickBot="1" x14ac:dyDescent="0.3">
      <c r="A157" s="15" t="s">
        <v>440</v>
      </c>
      <c r="B157" s="53">
        <f t="shared" si="8"/>
        <v>5</v>
      </c>
      <c r="C157" s="53">
        <f>IFERROR(INDEX(OGSHome!$D:$D,MATCH(A157,OGSHome!$A:$A,0)),"-")</f>
        <v>2</v>
      </c>
      <c r="D157" s="53">
        <f>IFERROR(INDEX(OGSHome!$E:$E,MATCH(A157,OGSHome!$A:$A,0)),"-")</f>
        <v>1</v>
      </c>
      <c r="E157" s="53">
        <f>IFERROR(INDEX(OGSHome!$F:$F,MATCH(A157,OGSHome!$A:$A,0)),"-")</f>
        <v>0</v>
      </c>
      <c r="F157" s="54">
        <f>IFERROR(INDEX(Matches!$N:$N,MATCH(A157,Matches!$B:$B,0)),"-")</f>
        <v>4</v>
      </c>
      <c r="G157" s="54">
        <f>IFERROR(INDEX(Matches!$P:$P,MATCH(A157,Matches!$B:$B,0)),"-")</f>
        <v>1</v>
      </c>
      <c r="H157" s="54">
        <f>IFERROR(INDEX(Matches!$O:$O,MATCH(A157,Matches!$B:$B,0)),"-")</f>
        <v>0</v>
      </c>
      <c r="I157" s="54">
        <f t="shared" si="9"/>
        <v>3</v>
      </c>
      <c r="J157" s="54">
        <f>IFERROR(INDEX(OGCHome!$O:$O,MATCH(A157,OGCHome!$A:$A,0)),"-")</f>
        <v>2</v>
      </c>
      <c r="K157" s="55">
        <f t="shared" si="10"/>
        <v>0.6</v>
      </c>
      <c r="L157" s="55" t="str">
        <f>IFERROR(INDEX(#REF!,MATCH(A157,#REF!,0)),"-")</f>
        <v>-</v>
      </c>
      <c r="M157" s="55">
        <f t="shared" si="11"/>
        <v>0.8</v>
      </c>
      <c r="N157" s="55" t="e">
        <f>AVERAGE(IFERROR(INDEX(#REF!,MATCH(A157,#REF!,0)),"-"),M157)</f>
        <v>#VALUE!</v>
      </c>
    </row>
    <row r="158" spans="1:14" ht="16.5" thickTop="1" thickBot="1" x14ac:dyDescent="0.3">
      <c r="A158" s="15" t="s">
        <v>332</v>
      </c>
      <c r="B158" s="53">
        <f t="shared" si="8"/>
        <v>4</v>
      </c>
      <c r="C158" s="53">
        <f>IFERROR(INDEX(OGSHome!$D:$D,MATCH(A158,OGSHome!$A:$A,0)),"-")</f>
        <v>2</v>
      </c>
      <c r="D158" s="53">
        <f>IFERROR(INDEX(OGSHome!$E:$E,MATCH(A158,OGSHome!$A:$A,0)),"-")</f>
        <v>1</v>
      </c>
      <c r="E158" s="53">
        <f>IFERROR(INDEX(OGSHome!$F:$F,MATCH(A158,OGSHome!$A:$A,0)),"-")</f>
        <v>0</v>
      </c>
      <c r="F158" s="54">
        <f>IFERROR(INDEX(Matches!$N:$N,MATCH(A158,Matches!$B:$B,0)),"-")</f>
        <v>3</v>
      </c>
      <c r="G158" s="54">
        <f>IFERROR(INDEX(Matches!$P:$P,MATCH(A158,Matches!$B:$B,0)),"-")</f>
        <v>1</v>
      </c>
      <c r="H158" s="54">
        <f>IFERROR(INDEX(Matches!$O:$O,MATCH(A158,Matches!$B:$B,0)),"-")</f>
        <v>0</v>
      </c>
      <c r="I158" s="54">
        <f t="shared" si="9"/>
        <v>3</v>
      </c>
      <c r="J158" s="54">
        <f>IFERROR(INDEX(OGCHome!$O:$O,MATCH(A158,OGCHome!$A:$A,0)),"-")</f>
        <v>1</v>
      </c>
      <c r="K158" s="55">
        <f t="shared" si="10"/>
        <v>0.75</v>
      </c>
      <c r="L158" s="55" t="str">
        <f>IFERROR(INDEX(#REF!,MATCH(A158,#REF!,0)),"-")</f>
        <v>-</v>
      </c>
      <c r="M158" s="55">
        <f t="shared" si="11"/>
        <v>1</v>
      </c>
      <c r="N158" s="55" t="e">
        <f>AVERAGE(IFERROR(INDEX(#REF!,MATCH(A158,#REF!,0)),"-"),M158)</f>
        <v>#VALUE!</v>
      </c>
    </row>
    <row r="159" spans="1:14" ht="16.5" thickTop="1" thickBot="1" x14ac:dyDescent="0.3">
      <c r="A159" s="15" t="s">
        <v>324</v>
      </c>
      <c r="B159" s="53">
        <f t="shared" si="8"/>
        <v>9</v>
      </c>
      <c r="C159" s="53">
        <f>IFERROR(INDEX(OGSHome!$D:$D,MATCH(A159,OGSHome!$A:$A,0)),"-")</f>
        <v>4</v>
      </c>
      <c r="D159" s="53">
        <f>IFERROR(INDEX(OGSHome!$E:$E,MATCH(A159,OGSHome!$A:$A,0)),"-")</f>
        <v>2</v>
      </c>
      <c r="E159" s="53">
        <f>IFERROR(INDEX(OGSHome!$F:$F,MATCH(A159,OGSHome!$A:$A,0)),"-")</f>
        <v>1</v>
      </c>
      <c r="F159" s="54">
        <f>IFERROR(INDEX(Matches!$N:$N,MATCH(A159,Matches!$B:$B,0)),"-")</f>
        <v>4</v>
      </c>
      <c r="G159" s="54">
        <f>IFERROR(INDEX(Matches!$P:$P,MATCH(A159,Matches!$B:$B,0)),"-")</f>
        <v>3</v>
      </c>
      <c r="H159" s="54">
        <f>IFERROR(INDEX(Matches!$O:$O,MATCH(A159,Matches!$B:$B,0)),"-")</f>
        <v>2</v>
      </c>
      <c r="I159" s="54">
        <f t="shared" si="9"/>
        <v>7</v>
      </c>
      <c r="J159" s="54">
        <f>IFERROR(INDEX(OGCHome!$O:$O,MATCH(A159,OGCHome!$A:$A,0)),"-")</f>
        <v>1</v>
      </c>
      <c r="K159" s="55">
        <f t="shared" si="10"/>
        <v>0.77777777777777779</v>
      </c>
      <c r="L159" s="55" t="str">
        <f>IFERROR(INDEX(#REF!,MATCH(A159,#REF!,0)),"-")</f>
        <v>-</v>
      </c>
      <c r="M159" s="55">
        <f t="shared" si="11"/>
        <v>0.7777777777777779</v>
      </c>
      <c r="N159" s="55" t="e">
        <f>AVERAGE(IFERROR(INDEX(#REF!,MATCH(A159,#REF!,0)),"-"),M159)</f>
        <v>#VALUE!</v>
      </c>
    </row>
    <row r="160" spans="1:14" ht="16.5" thickTop="1" thickBot="1" x14ac:dyDescent="0.3">
      <c r="A160" s="16" t="s">
        <v>319</v>
      </c>
      <c r="B160" s="53">
        <f t="shared" si="8"/>
        <v>6</v>
      </c>
      <c r="C160" s="53">
        <f>IFERROR(INDEX(OGSHome!$D:$D,MATCH(A160,OGSHome!$A:$A,0)),"-")</f>
        <v>2</v>
      </c>
      <c r="D160" s="53">
        <f>IFERROR(INDEX(OGSHome!$E:$E,MATCH(A160,OGSHome!$A:$A,0)),"-")</f>
        <v>1</v>
      </c>
      <c r="E160" s="53">
        <f>IFERROR(INDEX(OGSHome!$F:$F,MATCH(A160,OGSHome!$A:$A,0)),"-")</f>
        <v>1</v>
      </c>
      <c r="F160" s="54">
        <f>IFERROR(INDEX(Matches!$N:$N,MATCH(A160,Matches!$B:$B,0)),"-")</f>
        <v>5</v>
      </c>
      <c r="G160" s="54">
        <f>IFERROR(INDEX(Matches!$P:$P,MATCH(A160,Matches!$B:$B,0)),"-")</f>
        <v>0</v>
      </c>
      <c r="H160" s="54">
        <f>IFERROR(INDEX(Matches!$O:$O,MATCH(A160,Matches!$B:$B,0)),"-")</f>
        <v>1</v>
      </c>
      <c r="I160" s="54">
        <f t="shared" si="9"/>
        <v>4</v>
      </c>
      <c r="J160" s="54">
        <f>IFERROR(INDEX(OGCHome!$O:$O,MATCH(A160,OGCHome!$A:$A,0)),"-")</f>
        <v>1</v>
      </c>
      <c r="K160" s="55">
        <f t="shared" si="10"/>
        <v>0.66666666666666663</v>
      </c>
      <c r="L160" s="55" t="str">
        <f>IFERROR(INDEX(#REF!,MATCH(A160,#REF!,0)),"-")</f>
        <v>-</v>
      </c>
      <c r="M160" s="55">
        <f t="shared" si="11"/>
        <v>1.3333333333333335</v>
      </c>
      <c r="N160" s="55" t="e">
        <f>AVERAGE(IFERROR(INDEX(#REF!,MATCH(A160,#REF!,0)),"-"),M160)</f>
        <v>#VALUE!</v>
      </c>
    </row>
    <row r="161" spans="1:14" ht="16.5" thickTop="1" thickBot="1" x14ac:dyDescent="0.3">
      <c r="A161" s="16" t="s">
        <v>227</v>
      </c>
      <c r="B161" s="53">
        <f t="shared" si="8"/>
        <v>5</v>
      </c>
      <c r="C161" s="53">
        <f>IFERROR(INDEX(OGSHome!$D:$D,MATCH(A161,OGSHome!$A:$A,0)),"-")</f>
        <v>1</v>
      </c>
      <c r="D161" s="53">
        <f>IFERROR(INDEX(OGSHome!$E:$E,MATCH(A161,OGSHome!$A:$A,0)),"-")</f>
        <v>1</v>
      </c>
      <c r="E161" s="53">
        <f>IFERROR(INDEX(OGSHome!$F:$F,MATCH(A161,OGSHome!$A:$A,0)),"-")</f>
        <v>1</v>
      </c>
      <c r="F161" s="54">
        <f>IFERROR(INDEX(Matches!$N:$N,MATCH(A161,Matches!$B:$B,0)),"-")</f>
        <v>2</v>
      </c>
      <c r="G161" s="54">
        <f>IFERROR(INDEX(Matches!$P:$P,MATCH(A161,Matches!$B:$B,0)),"-")</f>
        <v>2</v>
      </c>
      <c r="H161" s="54">
        <f>IFERROR(INDEX(Matches!$O:$O,MATCH(A161,Matches!$B:$B,0)),"-")</f>
        <v>1</v>
      </c>
      <c r="I161" s="54">
        <f t="shared" si="9"/>
        <v>3</v>
      </c>
      <c r="J161" s="54">
        <f>IFERROR(INDEX(OGCHome!$O:$O,MATCH(A161,OGCHome!$A:$A,0)),"-")</f>
        <v>2</v>
      </c>
      <c r="K161" s="55">
        <f t="shared" si="10"/>
        <v>0.6</v>
      </c>
      <c r="L161" s="55" t="str">
        <f>IFERROR(INDEX(#REF!,MATCH(A161,#REF!,0)),"-")</f>
        <v>-</v>
      </c>
      <c r="M161" s="55">
        <f t="shared" si="11"/>
        <v>0.19999999999999996</v>
      </c>
      <c r="N161" s="55" t="e">
        <f>AVERAGE(IFERROR(INDEX(#REF!,MATCH(A161,#REF!,0)),"-"),M161)</f>
        <v>#VALUE!</v>
      </c>
    </row>
    <row r="162" spans="1:14" ht="16.5" thickTop="1" thickBot="1" x14ac:dyDescent="0.3">
      <c r="A162" s="16" t="s">
        <v>217</v>
      </c>
      <c r="B162" s="53">
        <f t="shared" si="8"/>
        <v>5</v>
      </c>
      <c r="C162" s="53">
        <f>IFERROR(INDEX(OGSHome!$D:$D,MATCH(A162,OGSHome!$A:$A,0)),"-")</f>
        <v>0</v>
      </c>
      <c r="D162" s="53">
        <f>IFERROR(INDEX(OGSHome!$E:$E,MATCH(A162,OGSHome!$A:$A,0)),"-")</f>
        <v>2</v>
      </c>
      <c r="E162" s="53">
        <f>IFERROR(INDEX(OGSHome!$F:$F,MATCH(A162,OGSHome!$A:$A,0)),"-")</f>
        <v>2</v>
      </c>
      <c r="F162" s="54">
        <f>IFERROR(INDEX(Matches!$N:$N,MATCH(A162,Matches!$B:$B,0)),"-")</f>
        <v>3</v>
      </c>
      <c r="G162" s="54">
        <f>IFERROR(INDEX(Matches!$P:$P,MATCH(A162,Matches!$B:$B,0)),"-")</f>
        <v>1</v>
      </c>
      <c r="H162" s="54">
        <f>IFERROR(INDEX(Matches!$O:$O,MATCH(A162,Matches!$B:$B,0)),"-")</f>
        <v>1</v>
      </c>
      <c r="I162" s="54">
        <f t="shared" si="9"/>
        <v>4</v>
      </c>
      <c r="J162" s="54">
        <f>IFERROR(INDEX(OGCHome!$O:$O,MATCH(A162,OGCHome!$A:$A,0)),"-")</f>
        <v>1</v>
      </c>
      <c r="K162" s="55">
        <f t="shared" si="10"/>
        <v>0.8</v>
      </c>
      <c r="L162" s="55" t="str">
        <f>IFERROR(INDEX(#REF!,MATCH(A162,#REF!,0)),"-")</f>
        <v>-</v>
      </c>
      <c r="M162" s="55">
        <f t="shared" si="11"/>
        <v>1.0000000000000002</v>
      </c>
      <c r="N162" s="55" t="e">
        <f>AVERAGE(IFERROR(INDEX(#REF!,MATCH(A162,#REF!,0)),"-"),M162)</f>
        <v>#VALUE!</v>
      </c>
    </row>
    <row r="163" spans="1:14" ht="16.5" thickTop="1" thickBot="1" x14ac:dyDescent="0.3">
      <c r="A163" s="15" t="s">
        <v>214</v>
      </c>
      <c r="B163" s="53">
        <f t="shared" si="8"/>
        <v>5</v>
      </c>
      <c r="C163" s="53">
        <f>IFERROR(INDEX(OGSHome!$D:$D,MATCH(A163,OGSHome!$A:$A,0)),"-")</f>
        <v>1</v>
      </c>
      <c r="D163" s="53">
        <f>IFERROR(INDEX(OGSHome!$E:$E,MATCH(A163,OGSHome!$A:$A,0)),"-")</f>
        <v>3</v>
      </c>
      <c r="E163" s="53">
        <f>IFERROR(INDEX(OGSHome!$F:$F,MATCH(A163,OGSHome!$A:$A,0)),"-")</f>
        <v>0</v>
      </c>
      <c r="F163" s="54">
        <f>IFERROR(INDEX(Matches!$N:$N,MATCH(A163,Matches!$B:$B,0)),"-")</f>
        <v>4</v>
      </c>
      <c r="G163" s="54">
        <f>IFERROR(INDEX(Matches!$P:$P,MATCH(A163,Matches!$B:$B,0)),"-")</f>
        <v>0</v>
      </c>
      <c r="H163" s="54">
        <f>IFERROR(INDEX(Matches!$O:$O,MATCH(A163,Matches!$B:$B,0)),"-")</f>
        <v>1</v>
      </c>
      <c r="I163" s="54">
        <f t="shared" si="9"/>
        <v>4</v>
      </c>
      <c r="J163" s="54">
        <f>IFERROR(INDEX(OGCHome!$O:$O,MATCH(A163,OGCHome!$A:$A,0)),"-")</f>
        <v>0</v>
      </c>
      <c r="K163" s="55">
        <f t="shared" si="10"/>
        <v>0.8</v>
      </c>
      <c r="L163" s="55" t="str">
        <f>IFERROR(INDEX(#REF!,MATCH(A163,#REF!,0)),"-")</f>
        <v>-</v>
      </c>
      <c r="M163" s="55">
        <f t="shared" si="11"/>
        <v>1.6</v>
      </c>
      <c r="N163" s="55" t="e">
        <f>AVERAGE(IFERROR(INDEX(#REF!,MATCH(A163,#REF!,0)),"-"),M163)</f>
        <v>#VALUE!</v>
      </c>
    </row>
    <row r="164" spans="1:14" ht="16.5" thickTop="1" thickBot="1" x14ac:dyDescent="0.3">
      <c r="A164" s="16" t="s">
        <v>430</v>
      </c>
      <c r="B164" s="53">
        <f t="shared" si="8"/>
        <v>15</v>
      </c>
      <c r="C164" s="53">
        <f>IFERROR(INDEX(OGSHome!$D:$D,MATCH(A164,OGSHome!$A:$A,0)),"-")</f>
        <v>6</v>
      </c>
      <c r="D164" s="53">
        <f>IFERROR(INDEX(OGSHome!$E:$E,MATCH(A164,OGSHome!$A:$A,0)),"-")</f>
        <v>4</v>
      </c>
      <c r="E164" s="53">
        <f>IFERROR(INDEX(OGSHome!$F:$F,MATCH(A164,OGSHome!$A:$A,0)),"-")</f>
        <v>1</v>
      </c>
      <c r="F164" s="54">
        <f>IFERROR(INDEX(Matches!$N:$N,MATCH(A164,Matches!$B:$B,0)),"-")</f>
        <v>11</v>
      </c>
      <c r="G164" s="54">
        <f>IFERROR(INDEX(Matches!$P:$P,MATCH(A164,Matches!$B:$B,0)),"-")</f>
        <v>1</v>
      </c>
      <c r="H164" s="54">
        <f>IFERROR(INDEX(Matches!$O:$O,MATCH(A164,Matches!$B:$B,0)),"-")</f>
        <v>3</v>
      </c>
      <c r="I164" s="54">
        <f t="shared" si="9"/>
        <v>11</v>
      </c>
      <c r="J164" s="54">
        <f>IFERROR(INDEX(OGCHome!$O:$O,MATCH(A164,OGCHome!$A:$A,0)),"-")</f>
        <v>2</v>
      </c>
      <c r="K164" s="55">
        <f t="shared" si="10"/>
        <v>0.73333333333333328</v>
      </c>
      <c r="L164" s="55" t="str">
        <f>IFERROR(INDEX(#REF!,MATCH(A164,#REF!,0)),"-")</f>
        <v>-</v>
      </c>
      <c r="M164" s="55">
        <f t="shared" si="11"/>
        <v>1.2666666666666666</v>
      </c>
      <c r="N164" s="55" t="e">
        <f>AVERAGE(IFERROR(INDEX(#REF!,MATCH(A164,#REF!,0)),"-"),M164)</f>
        <v>#VALUE!</v>
      </c>
    </row>
    <row r="165" spans="1:14" ht="16.5" thickTop="1" thickBot="1" x14ac:dyDescent="0.3">
      <c r="A165" s="16" t="s">
        <v>301</v>
      </c>
      <c r="B165" s="53">
        <f t="shared" si="8"/>
        <v>12</v>
      </c>
      <c r="C165" s="53">
        <f>IFERROR(INDEX(OGSHome!$D:$D,MATCH(A165,OGSHome!$A:$A,0)),"-")</f>
        <v>4</v>
      </c>
      <c r="D165" s="53">
        <f>IFERROR(INDEX(OGSHome!$E:$E,MATCH(A165,OGSHome!$A:$A,0)),"-")</f>
        <v>1</v>
      </c>
      <c r="E165" s="53">
        <f>IFERROR(INDEX(OGSHome!$F:$F,MATCH(A165,OGSHome!$A:$A,0)),"-")</f>
        <v>3</v>
      </c>
      <c r="F165" s="54">
        <f>IFERROR(INDEX(Matches!$N:$N,MATCH(A165,Matches!$B:$B,0)),"-")</f>
        <v>6</v>
      </c>
      <c r="G165" s="54">
        <f>IFERROR(INDEX(Matches!$P:$P,MATCH(A165,Matches!$B:$B,0)),"-")</f>
        <v>3</v>
      </c>
      <c r="H165" s="54">
        <f>IFERROR(INDEX(Matches!$O:$O,MATCH(A165,Matches!$B:$B,0)),"-")</f>
        <v>3</v>
      </c>
      <c r="I165" s="54">
        <f t="shared" si="9"/>
        <v>8</v>
      </c>
      <c r="J165" s="54">
        <f>IFERROR(INDEX(OGCHome!$O:$O,MATCH(A165,OGCHome!$A:$A,0)),"-")</f>
        <v>2</v>
      </c>
      <c r="K165" s="55">
        <f t="shared" si="10"/>
        <v>0.66666666666666663</v>
      </c>
      <c r="L165" s="55" t="str">
        <f>IFERROR(INDEX(#REF!,MATCH(A165,#REF!,0)),"-")</f>
        <v>-</v>
      </c>
      <c r="M165" s="55">
        <f t="shared" si="11"/>
        <v>0.75</v>
      </c>
      <c r="N165" s="55" t="e">
        <f>AVERAGE(IFERROR(INDEX(#REF!,MATCH(A165,#REF!,0)),"-"),M165)</f>
        <v>#VALUE!</v>
      </c>
    </row>
    <row r="166" spans="1:14" ht="16.5" thickTop="1" thickBot="1" x14ac:dyDescent="0.3">
      <c r="A166" s="15" t="s">
        <v>1214</v>
      </c>
      <c r="B166" s="53">
        <f t="shared" si="8"/>
        <v>13</v>
      </c>
      <c r="C166" s="53">
        <f>IFERROR(INDEX(OGSHome!$D:$D,MATCH(A166,OGSHome!$A:$A,0)),"-")</f>
        <v>3</v>
      </c>
      <c r="D166" s="53">
        <f>IFERROR(INDEX(OGSHome!$E:$E,MATCH(A166,OGSHome!$A:$A,0)),"-")</f>
        <v>4</v>
      </c>
      <c r="E166" s="53">
        <f>IFERROR(INDEX(OGSHome!$F:$F,MATCH(A166,OGSHome!$A:$A,0)),"-")</f>
        <v>2</v>
      </c>
      <c r="F166" s="54">
        <f>IFERROR(INDEX(Matches!$N:$N,MATCH(A166,Matches!$B:$B,0)),"-")</f>
        <v>8</v>
      </c>
      <c r="G166" s="54">
        <f>IFERROR(INDEX(Matches!$P:$P,MATCH(A166,Matches!$B:$B,0)),"-")</f>
        <v>3</v>
      </c>
      <c r="H166" s="54">
        <f>IFERROR(INDEX(Matches!$O:$O,MATCH(A166,Matches!$B:$B,0)),"-")</f>
        <v>2</v>
      </c>
      <c r="I166" s="54">
        <f t="shared" si="9"/>
        <v>9</v>
      </c>
      <c r="J166" s="54">
        <f>IFERROR(INDEX(OGCHome!$O:$O,MATCH(A166,OGCHome!$A:$A,0)),"-")</f>
        <v>2</v>
      </c>
      <c r="K166" s="55">
        <f t="shared" si="10"/>
        <v>0.69230769230769229</v>
      </c>
      <c r="L166" s="55" t="str">
        <f>IFERROR(INDEX(#REF!,MATCH(A166,#REF!,0)),"-")</f>
        <v>-</v>
      </c>
      <c r="M166" s="55">
        <f t="shared" si="11"/>
        <v>0.92307692307692291</v>
      </c>
      <c r="N166" s="55" t="e">
        <f>AVERAGE(IFERROR(INDEX(#REF!,MATCH(A166,#REF!,0)),"-"),M166)</f>
        <v>#VALUE!</v>
      </c>
    </row>
    <row r="167" spans="1:14" ht="16.5" thickTop="1" thickBot="1" x14ac:dyDescent="0.3">
      <c r="A167" s="15" t="s">
        <v>1210</v>
      </c>
      <c r="B167" s="53">
        <f t="shared" si="8"/>
        <v>13</v>
      </c>
      <c r="C167" s="53">
        <f>IFERROR(INDEX(OGSHome!$D:$D,MATCH(A167,OGSHome!$A:$A,0)),"-")</f>
        <v>2</v>
      </c>
      <c r="D167" s="53">
        <f>IFERROR(INDEX(OGSHome!$E:$E,MATCH(A167,OGSHome!$A:$A,0)),"-")</f>
        <v>4</v>
      </c>
      <c r="E167" s="53">
        <f>IFERROR(INDEX(OGSHome!$F:$F,MATCH(A167,OGSHome!$A:$A,0)),"-")</f>
        <v>3</v>
      </c>
      <c r="F167" s="54">
        <f>IFERROR(INDEX(Matches!$N:$N,MATCH(A167,Matches!$B:$B,0)),"-")</f>
        <v>5</v>
      </c>
      <c r="G167" s="54">
        <f>IFERROR(INDEX(Matches!$P:$P,MATCH(A167,Matches!$B:$B,0)),"-")</f>
        <v>3</v>
      </c>
      <c r="H167" s="54">
        <f>IFERROR(INDEX(Matches!$O:$O,MATCH(A167,Matches!$B:$B,0)),"-")</f>
        <v>5</v>
      </c>
      <c r="I167" s="54">
        <f t="shared" si="9"/>
        <v>9</v>
      </c>
      <c r="J167" s="54">
        <f>IFERROR(INDEX(OGCHome!$O:$O,MATCH(A167,OGCHome!$A:$A,0)),"-")</f>
        <v>1</v>
      </c>
      <c r="K167" s="55">
        <f t="shared" si="10"/>
        <v>0.69230769230769229</v>
      </c>
      <c r="L167" s="55" t="str">
        <f>IFERROR(INDEX(#REF!,MATCH(A167,#REF!,0)),"-")</f>
        <v>-</v>
      </c>
      <c r="M167" s="55">
        <f t="shared" si="11"/>
        <v>0.76923076923076916</v>
      </c>
      <c r="N167" s="55" t="e">
        <f>AVERAGE(IFERROR(INDEX(#REF!,MATCH(A167,#REF!,0)),"-"),M167)</f>
        <v>#VALUE!</v>
      </c>
    </row>
    <row r="168" spans="1:14" ht="16.5" thickTop="1" thickBot="1" x14ac:dyDescent="0.3">
      <c r="A168" s="16" t="s">
        <v>981</v>
      </c>
      <c r="B168" s="53">
        <f t="shared" si="8"/>
        <v>13</v>
      </c>
      <c r="C168" s="53">
        <f>IFERROR(INDEX(OGSHome!$D:$D,MATCH(A168,OGSHome!$A:$A,0)),"-")</f>
        <v>4</v>
      </c>
      <c r="D168" s="53">
        <f>IFERROR(INDEX(OGSHome!$E:$E,MATCH(A168,OGSHome!$A:$A,0)),"-")</f>
        <v>4</v>
      </c>
      <c r="E168" s="53">
        <f>IFERROR(INDEX(OGSHome!$F:$F,MATCH(A168,OGSHome!$A:$A,0)),"-")</f>
        <v>1</v>
      </c>
      <c r="F168" s="54">
        <f>IFERROR(INDEX(Matches!$N:$N,MATCH(A168,Matches!$B:$B,0)),"-")</f>
        <v>12</v>
      </c>
      <c r="G168" s="54">
        <f>IFERROR(INDEX(Matches!$P:$P,MATCH(A168,Matches!$B:$B,0)),"-")</f>
        <v>1</v>
      </c>
      <c r="H168" s="54">
        <f>IFERROR(INDEX(Matches!$O:$O,MATCH(A168,Matches!$B:$B,0)),"-")</f>
        <v>0</v>
      </c>
      <c r="I168" s="54">
        <f t="shared" si="9"/>
        <v>9</v>
      </c>
      <c r="J168" s="54">
        <f>IFERROR(INDEX(OGCHome!$O:$O,MATCH(A168,OGCHome!$A:$A,0)),"-")</f>
        <v>2</v>
      </c>
      <c r="K168" s="55">
        <f t="shared" si="10"/>
        <v>0.69230769230769229</v>
      </c>
      <c r="L168" s="55" t="str">
        <f>IFERROR(INDEX(#REF!,MATCH(A168,#REF!,0)),"-")</f>
        <v>-</v>
      </c>
      <c r="M168" s="55">
        <f t="shared" si="11"/>
        <v>1.3846153846153848</v>
      </c>
      <c r="N168" s="55" t="e">
        <f>AVERAGE(IFERROR(INDEX(#REF!,MATCH(A168,#REF!,0)),"-"),M168)</f>
        <v>#VALUE!</v>
      </c>
    </row>
    <row r="169" spans="1:14" ht="16.5" thickTop="1" thickBot="1" x14ac:dyDescent="0.3">
      <c r="A169" s="16" t="s">
        <v>793</v>
      </c>
      <c r="B169" s="53">
        <f t="shared" si="8"/>
        <v>13</v>
      </c>
      <c r="C169" s="53">
        <f>IFERROR(INDEX(OGSHome!$D:$D,MATCH(A169,OGSHome!$A:$A,0)),"-")</f>
        <v>4</v>
      </c>
      <c r="D169" s="53">
        <f>IFERROR(INDEX(OGSHome!$E:$E,MATCH(A169,OGSHome!$A:$A,0)),"-")</f>
        <v>2</v>
      </c>
      <c r="E169" s="53">
        <f>IFERROR(INDEX(OGSHome!$F:$F,MATCH(A169,OGSHome!$A:$A,0)),"-")</f>
        <v>3</v>
      </c>
      <c r="F169" s="54">
        <f>IFERROR(INDEX(Matches!$N:$N,MATCH(A169,Matches!$B:$B,0)),"-")</f>
        <v>10</v>
      </c>
      <c r="G169" s="54">
        <f>IFERROR(INDEX(Matches!$P:$P,MATCH(A169,Matches!$B:$B,0)),"-")</f>
        <v>0</v>
      </c>
      <c r="H169" s="54">
        <f>IFERROR(INDEX(Matches!$O:$O,MATCH(A169,Matches!$B:$B,0)),"-")</f>
        <v>3</v>
      </c>
      <c r="I169" s="54">
        <f t="shared" si="9"/>
        <v>9</v>
      </c>
      <c r="J169" s="54">
        <f>IFERROR(INDEX(OGCHome!$O:$O,MATCH(A169,OGCHome!$A:$A,0)),"-")</f>
        <v>3</v>
      </c>
      <c r="K169" s="55">
        <f t="shared" si="10"/>
        <v>0.69230769230769229</v>
      </c>
      <c r="L169" s="55" t="str">
        <f>IFERROR(INDEX(#REF!,MATCH(A169,#REF!,0)),"-")</f>
        <v>-</v>
      </c>
      <c r="M169" s="55">
        <f t="shared" si="11"/>
        <v>1.2307692307692308</v>
      </c>
      <c r="N169" s="55" t="e">
        <f>AVERAGE(IFERROR(INDEX(#REF!,MATCH(A169,#REF!,0)),"-"),M169)</f>
        <v>#VALUE!</v>
      </c>
    </row>
    <row r="170" spans="1:14" ht="16.5" thickTop="1" thickBot="1" x14ac:dyDescent="0.3">
      <c r="A170" s="16" t="s">
        <v>602</v>
      </c>
      <c r="B170" s="53">
        <f t="shared" si="8"/>
        <v>14</v>
      </c>
      <c r="C170" s="53">
        <f>IFERROR(INDEX(OGSHome!$D:$D,MATCH(A170,OGSHome!$A:$A,0)),"-")</f>
        <v>4</v>
      </c>
      <c r="D170" s="53">
        <f>IFERROR(INDEX(OGSHome!$E:$E,MATCH(A170,OGSHome!$A:$A,0)),"-")</f>
        <v>3</v>
      </c>
      <c r="E170" s="53">
        <f>IFERROR(INDEX(OGSHome!$F:$F,MATCH(A170,OGSHome!$A:$A,0)),"-")</f>
        <v>3</v>
      </c>
      <c r="F170" s="54">
        <f>IFERROR(INDEX(Matches!$N:$N,MATCH(A170,Matches!$B:$B,0)),"-")</f>
        <v>10</v>
      </c>
      <c r="G170" s="54">
        <f>IFERROR(INDEX(Matches!$P:$P,MATCH(A170,Matches!$B:$B,0)),"-")</f>
        <v>2</v>
      </c>
      <c r="H170" s="54">
        <f>IFERROR(INDEX(Matches!$O:$O,MATCH(A170,Matches!$B:$B,0)),"-")</f>
        <v>2</v>
      </c>
      <c r="I170" s="54">
        <f t="shared" si="9"/>
        <v>10</v>
      </c>
      <c r="J170" s="54">
        <f>IFERROR(INDEX(OGCHome!$O:$O,MATCH(A170,OGCHome!$A:$A,0)),"-")</f>
        <v>2</v>
      </c>
      <c r="K170" s="55">
        <f t="shared" si="10"/>
        <v>0.7142857142857143</v>
      </c>
      <c r="L170" s="55" t="str">
        <f>IFERROR(INDEX(#REF!,MATCH(A170,#REF!,0)),"-")</f>
        <v>-</v>
      </c>
      <c r="M170" s="55">
        <f t="shared" si="11"/>
        <v>1.1428571428571428</v>
      </c>
      <c r="N170" s="55" t="e">
        <f>AVERAGE(IFERROR(INDEX(#REF!,MATCH(A170,#REF!,0)),"-"),M170)</f>
        <v>#VALUE!</v>
      </c>
    </row>
    <row r="171" spans="1:14" ht="16.5" thickTop="1" thickBot="1" x14ac:dyDescent="0.3">
      <c r="A171" s="16" t="s">
        <v>529</v>
      </c>
      <c r="B171" s="53">
        <f t="shared" si="8"/>
        <v>14</v>
      </c>
      <c r="C171" s="53">
        <f>IFERROR(INDEX(OGSHome!$D:$D,MATCH(A171,OGSHome!$A:$A,0)),"-")</f>
        <v>4</v>
      </c>
      <c r="D171" s="53">
        <f>IFERROR(INDEX(OGSHome!$E:$E,MATCH(A171,OGSHome!$A:$A,0)),"-")</f>
        <v>3</v>
      </c>
      <c r="E171" s="53">
        <f>IFERROR(INDEX(OGSHome!$F:$F,MATCH(A171,OGSHome!$A:$A,0)),"-")</f>
        <v>2</v>
      </c>
      <c r="F171" s="54">
        <f>IFERROR(INDEX(Matches!$N:$N,MATCH(A171,Matches!$B:$B,0)),"-")</f>
        <v>8</v>
      </c>
      <c r="G171" s="54">
        <f>IFERROR(INDEX(Matches!$P:$P,MATCH(A171,Matches!$B:$B,0)),"-")</f>
        <v>4</v>
      </c>
      <c r="H171" s="54">
        <f>IFERROR(INDEX(Matches!$O:$O,MATCH(A171,Matches!$B:$B,0)),"-")</f>
        <v>2</v>
      </c>
      <c r="I171" s="54">
        <f t="shared" si="9"/>
        <v>9</v>
      </c>
      <c r="J171" s="54">
        <f>IFERROR(INDEX(OGCHome!$O:$O,MATCH(A171,OGCHome!$A:$A,0)),"-")</f>
        <v>3</v>
      </c>
      <c r="K171" s="55">
        <f t="shared" si="10"/>
        <v>0.6428571428571429</v>
      </c>
      <c r="L171" s="55" t="str">
        <f>IFERROR(INDEX(#REF!,MATCH(A171,#REF!,0)),"-")</f>
        <v>-</v>
      </c>
      <c r="M171" s="55">
        <f t="shared" si="11"/>
        <v>0.7142857142857143</v>
      </c>
      <c r="N171" s="55" t="e">
        <f>AVERAGE(IFERROR(INDEX(#REF!,MATCH(A171,#REF!,0)),"-"),M171)</f>
        <v>#VALUE!</v>
      </c>
    </row>
    <row r="172" spans="1:14" ht="16.5" thickTop="1" thickBot="1" x14ac:dyDescent="0.3">
      <c r="A172" s="16" t="s">
        <v>1221</v>
      </c>
      <c r="B172" s="53">
        <f t="shared" si="8"/>
        <v>4</v>
      </c>
      <c r="C172" s="53">
        <f>IFERROR(INDEX(OGSHome!$D:$D,MATCH(A172,OGSHome!$A:$A,0)),"-")</f>
        <v>1</v>
      </c>
      <c r="D172" s="53">
        <f>IFERROR(INDEX(OGSHome!$E:$E,MATCH(A172,OGSHome!$A:$A,0)),"-")</f>
        <v>0</v>
      </c>
      <c r="E172" s="53">
        <f>IFERROR(INDEX(OGSHome!$F:$F,MATCH(A172,OGSHome!$A:$A,0)),"-")</f>
        <v>1</v>
      </c>
      <c r="F172" s="54">
        <f>IFERROR(INDEX(Matches!$N:$N,MATCH(A172,Matches!$B:$B,0)),"-")</f>
        <v>1</v>
      </c>
      <c r="G172" s="54">
        <f>IFERROR(INDEX(Matches!$P:$P,MATCH(A172,Matches!$B:$B,0)),"-")</f>
        <v>1</v>
      </c>
      <c r="H172" s="54">
        <f>IFERROR(INDEX(Matches!$O:$O,MATCH(A172,Matches!$B:$B,0)),"-")</f>
        <v>2</v>
      </c>
      <c r="I172" s="54">
        <f t="shared" si="9"/>
        <v>2</v>
      </c>
      <c r="J172" s="54">
        <f>IFERROR(INDEX(OGCHome!$O:$O,MATCH(A172,OGCHome!$A:$A,0)),"-")</f>
        <v>1</v>
      </c>
      <c r="K172" s="55">
        <f t="shared" si="10"/>
        <v>0.5</v>
      </c>
      <c r="L172" s="55" t="str">
        <f>IFERROR(INDEX(#REF!,MATCH(A172,#REF!,0)),"-")</f>
        <v>-</v>
      </c>
      <c r="M172" s="55">
        <f t="shared" si="11"/>
        <v>0.25</v>
      </c>
      <c r="N172" s="55" t="e">
        <f>AVERAGE(IFERROR(INDEX(#REF!,MATCH(A172,#REF!,0)),"-"),M172)</f>
        <v>#VALUE!</v>
      </c>
    </row>
    <row r="173" spans="1:14" ht="16.5" thickTop="1" thickBot="1" x14ac:dyDescent="0.3">
      <c r="A173" s="16" t="s">
        <v>1213</v>
      </c>
      <c r="B173" s="53">
        <f t="shared" si="8"/>
        <v>4</v>
      </c>
      <c r="C173" s="53">
        <f>IFERROR(INDEX(OGSHome!$D:$D,MATCH(A173,OGSHome!$A:$A,0)),"-")</f>
        <v>0</v>
      </c>
      <c r="D173" s="53">
        <f>IFERROR(INDEX(OGSHome!$E:$E,MATCH(A173,OGSHome!$A:$A,0)),"-")</f>
        <v>2</v>
      </c>
      <c r="E173" s="53">
        <f>IFERROR(INDEX(OGSHome!$F:$F,MATCH(A173,OGSHome!$A:$A,0)),"-")</f>
        <v>0</v>
      </c>
      <c r="F173" s="54">
        <f>IFERROR(INDEX(Matches!$N:$N,MATCH(A173,Matches!$B:$B,0)),"-")</f>
        <v>0</v>
      </c>
      <c r="G173" s="54">
        <f>IFERROR(INDEX(Matches!$P:$P,MATCH(A173,Matches!$B:$B,0)),"-")</f>
        <v>4</v>
      </c>
      <c r="H173" s="54">
        <f>IFERROR(INDEX(Matches!$O:$O,MATCH(A173,Matches!$B:$B,0)),"-")</f>
        <v>0</v>
      </c>
      <c r="I173" s="54">
        <f t="shared" si="9"/>
        <v>2</v>
      </c>
      <c r="J173" s="54">
        <f>IFERROR(INDEX(OGCHome!$O:$O,MATCH(A173,OGCHome!$A:$A,0)),"-")</f>
        <v>2</v>
      </c>
      <c r="K173" s="55">
        <f t="shared" si="10"/>
        <v>0.5</v>
      </c>
      <c r="L173" s="55" t="str">
        <f>IFERROR(INDEX(#REF!,MATCH(A173,#REF!,0)),"-")</f>
        <v>-</v>
      </c>
      <c r="M173" s="55">
        <f t="shared" si="11"/>
        <v>-1</v>
      </c>
      <c r="N173" s="55" t="e">
        <f>AVERAGE(IFERROR(INDEX(#REF!,MATCH(A173,#REF!,0)),"-"),M173)</f>
        <v>#VALUE!</v>
      </c>
    </row>
    <row r="174" spans="1:14" ht="16.5" thickTop="1" thickBot="1" x14ac:dyDescent="0.3">
      <c r="A174" s="16" t="s">
        <v>176</v>
      </c>
      <c r="B174" s="53">
        <f t="shared" si="8"/>
        <v>4</v>
      </c>
      <c r="C174" s="53">
        <f>IFERROR(INDEX(OGSHome!$D:$D,MATCH(A174,OGSHome!$A:$A,0)),"-")</f>
        <v>0</v>
      </c>
      <c r="D174" s="53">
        <f>IFERROR(INDEX(OGSHome!$E:$E,MATCH(A174,OGSHome!$A:$A,0)),"-")</f>
        <v>2</v>
      </c>
      <c r="E174" s="53">
        <f>IFERROR(INDEX(OGSHome!$F:$F,MATCH(A174,OGSHome!$A:$A,0)),"-")</f>
        <v>0</v>
      </c>
      <c r="F174" s="54">
        <f>IFERROR(INDEX(Matches!$N:$N,MATCH(A174,Matches!$B:$B,0)),"-")</f>
        <v>2</v>
      </c>
      <c r="G174" s="54">
        <f>IFERROR(INDEX(Matches!$P:$P,MATCH(A174,Matches!$B:$B,0)),"-")</f>
        <v>1</v>
      </c>
      <c r="H174" s="54">
        <f>IFERROR(INDEX(Matches!$O:$O,MATCH(A174,Matches!$B:$B,0)),"-")</f>
        <v>1</v>
      </c>
      <c r="I174" s="54">
        <f t="shared" si="9"/>
        <v>2</v>
      </c>
      <c r="J174" s="54">
        <f>IFERROR(INDEX(OGCHome!$O:$O,MATCH(A174,OGCHome!$A:$A,0)),"-")</f>
        <v>1</v>
      </c>
      <c r="K174" s="55">
        <f t="shared" si="10"/>
        <v>0.5</v>
      </c>
      <c r="L174" s="55" t="str">
        <f>IFERROR(INDEX(#REF!,MATCH(A174,#REF!,0)),"-")</f>
        <v>-</v>
      </c>
      <c r="M174" s="55">
        <f t="shared" si="11"/>
        <v>0.5</v>
      </c>
      <c r="N174" s="55" t="e">
        <f>AVERAGE(IFERROR(INDEX(#REF!,MATCH(A174,#REF!,0)),"-"),M174)</f>
        <v>#VALUE!</v>
      </c>
    </row>
    <row r="175" spans="1:14" ht="16.5" thickTop="1" thickBot="1" x14ac:dyDescent="0.3">
      <c r="A175" s="16" t="s">
        <v>1204</v>
      </c>
      <c r="B175" s="53">
        <f t="shared" si="8"/>
        <v>4</v>
      </c>
      <c r="C175" s="53">
        <f>IFERROR(INDEX(OGSHome!$D:$D,MATCH(A175,OGSHome!$A:$A,0)),"-")</f>
        <v>2</v>
      </c>
      <c r="D175" s="53">
        <f>IFERROR(INDEX(OGSHome!$E:$E,MATCH(A175,OGSHome!$A:$A,0)),"-")</f>
        <v>0</v>
      </c>
      <c r="E175" s="53">
        <f>IFERROR(INDEX(OGSHome!$F:$F,MATCH(A175,OGSHome!$A:$A,0)),"-")</f>
        <v>1</v>
      </c>
      <c r="F175" s="54">
        <f>IFERROR(INDEX(Matches!$N:$N,MATCH(A175,Matches!$B:$B,0)),"-")</f>
        <v>3</v>
      </c>
      <c r="G175" s="54">
        <f>IFERROR(INDEX(Matches!$P:$P,MATCH(A175,Matches!$B:$B,0)),"-")</f>
        <v>1</v>
      </c>
      <c r="H175" s="54">
        <f>IFERROR(INDEX(Matches!$O:$O,MATCH(A175,Matches!$B:$B,0)),"-")</f>
        <v>0</v>
      </c>
      <c r="I175" s="54">
        <f t="shared" si="9"/>
        <v>3</v>
      </c>
      <c r="J175" s="54">
        <f>IFERROR(INDEX(OGCHome!$O:$O,MATCH(A175,OGCHome!$A:$A,0)),"-")</f>
        <v>0</v>
      </c>
      <c r="K175" s="55">
        <f t="shared" si="10"/>
        <v>0.75</v>
      </c>
      <c r="L175" s="55" t="str">
        <f>IFERROR(INDEX(#REF!,MATCH(A175,#REF!,0)),"-")</f>
        <v>-</v>
      </c>
      <c r="M175" s="55">
        <f t="shared" si="11"/>
        <v>1.25</v>
      </c>
      <c r="N175" s="55" t="e">
        <f>AVERAGE(IFERROR(INDEX(#REF!,MATCH(A175,#REF!,0)),"-"),M175)</f>
        <v>#VALUE!</v>
      </c>
    </row>
    <row r="176" spans="1:14" ht="16.5" thickTop="1" thickBot="1" x14ac:dyDescent="0.3">
      <c r="A176" s="16" t="s">
        <v>1200</v>
      </c>
      <c r="B176" s="53">
        <f t="shared" si="8"/>
        <v>4</v>
      </c>
      <c r="C176" s="53">
        <f>IFERROR(INDEX(OGSHome!$D:$D,MATCH(A176,OGSHome!$A:$A,0)),"-")</f>
        <v>1</v>
      </c>
      <c r="D176" s="53">
        <f>IFERROR(INDEX(OGSHome!$E:$E,MATCH(A176,OGSHome!$A:$A,0)),"-")</f>
        <v>2</v>
      </c>
      <c r="E176" s="53">
        <f>IFERROR(INDEX(OGSHome!$F:$F,MATCH(A176,OGSHome!$A:$A,0)),"-")</f>
        <v>0</v>
      </c>
      <c r="F176" s="54">
        <f>IFERROR(INDEX(Matches!$N:$N,MATCH(A176,Matches!$B:$B,0)),"-")</f>
        <v>2</v>
      </c>
      <c r="G176" s="54">
        <f>IFERROR(INDEX(Matches!$P:$P,MATCH(A176,Matches!$B:$B,0)),"-")</f>
        <v>2</v>
      </c>
      <c r="H176" s="54">
        <f>IFERROR(INDEX(Matches!$O:$O,MATCH(A176,Matches!$B:$B,0)),"-")</f>
        <v>0</v>
      </c>
      <c r="I176" s="54">
        <f t="shared" si="9"/>
        <v>3</v>
      </c>
      <c r="J176" s="54">
        <f>IFERROR(INDEX(OGCHome!$O:$O,MATCH(A176,OGCHome!$A:$A,0)),"-")</f>
        <v>1</v>
      </c>
      <c r="K176" s="55">
        <f t="shared" si="10"/>
        <v>0.75</v>
      </c>
      <c r="L176" s="55" t="str">
        <f>IFERROR(INDEX(#REF!,MATCH(A176,#REF!,0)),"-")</f>
        <v>-</v>
      </c>
      <c r="M176" s="55">
        <f t="shared" si="11"/>
        <v>0.5</v>
      </c>
      <c r="N176" s="55" t="e">
        <f>AVERAGE(IFERROR(INDEX(#REF!,MATCH(A176,#REF!,0)),"-"),M176)</f>
        <v>#VALUE!</v>
      </c>
    </row>
    <row r="177" spans="1:14" ht="16.5" thickTop="1" thickBot="1" x14ac:dyDescent="0.3">
      <c r="A177" s="16" t="s">
        <v>1164</v>
      </c>
      <c r="B177" s="53">
        <f t="shared" si="8"/>
        <v>4</v>
      </c>
      <c r="C177" s="53">
        <f>IFERROR(INDEX(OGSHome!$D:$D,MATCH(A177,OGSHome!$A:$A,0)),"-")</f>
        <v>0</v>
      </c>
      <c r="D177" s="53">
        <f>IFERROR(INDEX(OGSHome!$E:$E,MATCH(A177,OGSHome!$A:$A,0)),"-")</f>
        <v>1</v>
      </c>
      <c r="E177" s="53">
        <f>IFERROR(INDEX(OGSHome!$F:$F,MATCH(A177,OGSHome!$A:$A,0)),"-")</f>
        <v>1</v>
      </c>
      <c r="F177" s="54">
        <f>IFERROR(INDEX(Matches!$N:$N,MATCH(A177,Matches!$B:$B,0)),"-")</f>
        <v>2</v>
      </c>
      <c r="G177" s="54">
        <f>IFERROR(INDEX(Matches!$P:$P,MATCH(A177,Matches!$B:$B,0)),"-")</f>
        <v>1</v>
      </c>
      <c r="H177" s="54">
        <f>IFERROR(INDEX(Matches!$O:$O,MATCH(A177,Matches!$B:$B,0)),"-")</f>
        <v>1</v>
      </c>
      <c r="I177" s="54">
        <f t="shared" si="9"/>
        <v>2</v>
      </c>
      <c r="J177" s="54">
        <f>IFERROR(INDEX(OGCHome!$O:$O,MATCH(A177,OGCHome!$A:$A,0)),"-")</f>
        <v>1</v>
      </c>
      <c r="K177" s="55">
        <f t="shared" si="10"/>
        <v>0.5</v>
      </c>
      <c r="L177" s="55" t="str">
        <f>IFERROR(INDEX(#REF!,MATCH(A177,#REF!,0)),"-")</f>
        <v>-</v>
      </c>
      <c r="M177" s="55">
        <f t="shared" si="11"/>
        <v>0.5</v>
      </c>
      <c r="N177" s="55" t="e">
        <f>AVERAGE(IFERROR(INDEX(#REF!,MATCH(A177,#REF!,0)),"-"),M177)</f>
        <v>#VALUE!</v>
      </c>
    </row>
    <row r="178" spans="1:14" ht="16.5" thickTop="1" thickBot="1" x14ac:dyDescent="0.3">
      <c r="A178" s="16" t="s">
        <v>1123</v>
      </c>
      <c r="B178" s="53">
        <f t="shared" si="8"/>
        <v>4</v>
      </c>
      <c r="C178" s="53">
        <f>IFERROR(INDEX(OGSHome!$D:$D,MATCH(A178,OGSHome!$A:$A,0)),"-")</f>
        <v>0</v>
      </c>
      <c r="D178" s="53">
        <f>IFERROR(INDEX(OGSHome!$E:$E,MATCH(A178,OGSHome!$A:$A,0)),"-")</f>
        <v>2</v>
      </c>
      <c r="E178" s="53">
        <f>IFERROR(INDEX(OGSHome!$F:$F,MATCH(A178,OGSHome!$A:$A,0)),"-")</f>
        <v>1</v>
      </c>
      <c r="F178" s="54">
        <f>IFERROR(INDEX(Matches!$N:$N,MATCH(A178,Matches!$B:$B,0)),"-")</f>
        <v>3</v>
      </c>
      <c r="G178" s="54">
        <f>IFERROR(INDEX(Matches!$P:$P,MATCH(A178,Matches!$B:$B,0)),"-")</f>
        <v>0</v>
      </c>
      <c r="H178" s="54">
        <f>IFERROR(INDEX(Matches!$O:$O,MATCH(A178,Matches!$B:$B,0)),"-")</f>
        <v>1</v>
      </c>
      <c r="I178" s="54">
        <f t="shared" si="9"/>
        <v>3</v>
      </c>
      <c r="J178" s="54">
        <f>IFERROR(INDEX(OGCHome!$O:$O,MATCH(A178,OGCHome!$A:$A,0)),"-")</f>
        <v>1</v>
      </c>
      <c r="K178" s="55">
        <f t="shared" si="10"/>
        <v>0.75</v>
      </c>
      <c r="L178" s="55" t="str">
        <f>IFERROR(INDEX(#REF!,MATCH(A178,#REF!,0)),"-")</f>
        <v>-</v>
      </c>
      <c r="M178" s="55">
        <f t="shared" si="11"/>
        <v>1.25</v>
      </c>
      <c r="N178" s="55" t="e">
        <f>AVERAGE(IFERROR(INDEX(#REF!,MATCH(A178,#REF!,0)),"-"),M178)</f>
        <v>#VALUE!</v>
      </c>
    </row>
    <row r="179" spans="1:14" ht="16.5" thickTop="1" thickBot="1" x14ac:dyDescent="0.3">
      <c r="A179" s="16" t="s">
        <v>1119</v>
      </c>
      <c r="B179" s="53">
        <f t="shared" si="8"/>
        <v>3</v>
      </c>
      <c r="C179" s="53">
        <f>IFERROR(INDEX(OGSHome!$D:$D,MATCH(A179,OGSHome!$A:$A,0)),"-")</f>
        <v>0</v>
      </c>
      <c r="D179" s="53">
        <f>IFERROR(INDEX(OGSHome!$E:$E,MATCH(A179,OGSHome!$A:$A,0)),"-")</f>
        <v>2</v>
      </c>
      <c r="E179" s="53">
        <f>IFERROR(INDEX(OGSHome!$F:$F,MATCH(A179,OGSHome!$A:$A,0)),"-")</f>
        <v>0</v>
      </c>
      <c r="F179" s="54">
        <f>IFERROR(INDEX(Matches!$N:$N,MATCH(A179,Matches!$B:$B,0)),"-")</f>
        <v>2</v>
      </c>
      <c r="G179" s="54">
        <f>IFERROR(INDEX(Matches!$P:$P,MATCH(A179,Matches!$B:$B,0)),"-")</f>
        <v>1</v>
      </c>
      <c r="H179" s="54">
        <f>IFERROR(INDEX(Matches!$O:$O,MATCH(A179,Matches!$B:$B,0)),"-")</f>
        <v>0</v>
      </c>
      <c r="I179" s="54">
        <f t="shared" si="9"/>
        <v>2</v>
      </c>
      <c r="J179" s="54">
        <f>IFERROR(INDEX(OGCHome!$O:$O,MATCH(A179,OGCHome!$A:$A,0)),"-")</f>
        <v>0</v>
      </c>
      <c r="K179" s="55">
        <f t="shared" si="10"/>
        <v>0.66666666666666663</v>
      </c>
      <c r="L179" s="55" t="str">
        <f>IFERROR(INDEX(#REF!,MATCH(A179,#REF!,0)),"-")</f>
        <v>-</v>
      </c>
      <c r="M179" s="55">
        <f t="shared" si="11"/>
        <v>1</v>
      </c>
      <c r="N179" s="55" t="e">
        <f>AVERAGE(IFERROR(INDEX(#REF!,MATCH(A179,#REF!,0)),"-"),M179)</f>
        <v>#VALUE!</v>
      </c>
    </row>
    <row r="180" spans="1:14" ht="16.5" thickTop="1" thickBot="1" x14ac:dyDescent="0.3">
      <c r="A180" s="16" t="s">
        <v>1101</v>
      </c>
      <c r="B180" s="53">
        <f t="shared" si="8"/>
        <v>4</v>
      </c>
      <c r="C180" s="53">
        <f>IFERROR(INDEX(OGSHome!$D:$D,MATCH(A180,OGSHome!$A:$A,0)),"-")</f>
        <v>1</v>
      </c>
      <c r="D180" s="53">
        <f>IFERROR(INDEX(OGSHome!$E:$E,MATCH(A180,OGSHome!$A:$A,0)),"-")</f>
        <v>1</v>
      </c>
      <c r="E180" s="53">
        <f>IFERROR(INDEX(OGSHome!$F:$F,MATCH(A180,OGSHome!$A:$A,0)),"-")</f>
        <v>0</v>
      </c>
      <c r="F180" s="54">
        <f>IFERROR(INDEX(Matches!$N:$N,MATCH(A180,Matches!$B:$B,0)),"-")</f>
        <v>2</v>
      </c>
      <c r="G180" s="54">
        <f>IFERROR(INDEX(Matches!$P:$P,MATCH(A180,Matches!$B:$B,0)),"-")</f>
        <v>0</v>
      </c>
      <c r="H180" s="54">
        <f>IFERROR(INDEX(Matches!$O:$O,MATCH(A180,Matches!$B:$B,0)),"-")</f>
        <v>2</v>
      </c>
      <c r="I180" s="54">
        <f t="shared" si="9"/>
        <v>2</v>
      </c>
      <c r="J180" s="54">
        <f>IFERROR(INDEX(OGCHome!$O:$O,MATCH(A180,OGCHome!$A:$A,0)),"-")</f>
        <v>1</v>
      </c>
      <c r="K180" s="55">
        <f t="shared" si="10"/>
        <v>0.5</v>
      </c>
      <c r="L180" s="55" t="str">
        <f>IFERROR(INDEX(#REF!,MATCH(A180,#REF!,0)),"-")</f>
        <v>-</v>
      </c>
      <c r="M180" s="55">
        <f t="shared" si="11"/>
        <v>0.75</v>
      </c>
      <c r="N180" s="55" t="e">
        <f>AVERAGE(IFERROR(INDEX(#REF!,MATCH(A180,#REF!,0)),"-"),M180)</f>
        <v>#VALUE!</v>
      </c>
    </row>
    <row r="181" spans="1:14" ht="16.5" thickTop="1" thickBot="1" x14ac:dyDescent="0.3">
      <c r="A181" s="16" t="s">
        <v>1099</v>
      </c>
      <c r="B181" s="53">
        <f t="shared" si="8"/>
        <v>4</v>
      </c>
      <c r="C181" s="53">
        <f>IFERROR(INDEX(OGSHome!$D:$D,MATCH(A181,OGSHome!$A:$A,0)),"-")</f>
        <v>2</v>
      </c>
      <c r="D181" s="53">
        <f>IFERROR(INDEX(OGSHome!$E:$E,MATCH(A181,OGSHome!$A:$A,0)),"-")</f>
        <v>0</v>
      </c>
      <c r="E181" s="53">
        <f>IFERROR(INDEX(OGSHome!$F:$F,MATCH(A181,OGSHome!$A:$A,0)),"-")</f>
        <v>1</v>
      </c>
      <c r="F181" s="54">
        <f>IFERROR(INDEX(Matches!$N:$N,MATCH(A181,Matches!$B:$B,0)),"-")</f>
        <v>2</v>
      </c>
      <c r="G181" s="54">
        <f>IFERROR(INDEX(Matches!$P:$P,MATCH(A181,Matches!$B:$B,0)),"-")</f>
        <v>2</v>
      </c>
      <c r="H181" s="54">
        <f>IFERROR(INDEX(Matches!$O:$O,MATCH(A181,Matches!$B:$B,0)),"-")</f>
        <v>0</v>
      </c>
      <c r="I181" s="54">
        <f t="shared" si="9"/>
        <v>3</v>
      </c>
      <c r="J181" s="54">
        <f>IFERROR(INDEX(OGCHome!$O:$O,MATCH(A181,OGCHome!$A:$A,0)),"-")</f>
        <v>1</v>
      </c>
      <c r="K181" s="55">
        <f t="shared" si="10"/>
        <v>0.75</v>
      </c>
      <c r="L181" s="55" t="str">
        <f>IFERROR(INDEX(#REF!,MATCH(A181,#REF!,0)),"-")</f>
        <v>-</v>
      </c>
      <c r="M181" s="55">
        <f t="shared" si="11"/>
        <v>0.5</v>
      </c>
      <c r="N181" s="55" t="e">
        <f>AVERAGE(IFERROR(INDEX(#REF!,MATCH(A181,#REF!,0)),"-"),M181)</f>
        <v>#VALUE!</v>
      </c>
    </row>
    <row r="182" spans="1:14" ht="16.5" thickTop="1" thickBot="1" x14ac:dyDescent="0.3">
      <c r="A182" s="15" t="s">
        <v>1091</v>
      </c>
      <c r="B182" s="53">
        <f t="shared" si="8"/>
        <v>4</v>
      </c>
      <c r="C182" s="53">
        <f>IFERROR(INDEX(OGSHome!$D:$D,MATCH(A182,OGSHome!$A:$A,0)),"-")</f>
        <v>0</v>
      </c>
      <c r="D182" s="53">
        <f>IFERROR(INDEX(OGSHome!$E:$E,MATCH(A182,OGSHome!$A:$A,0)),"-")</f>
        <v>0</v>
      </c>
      <c r="E182" s="53">
        <f>IFERROR(INDEX(OGSHome!$F:$F,MATCH(A182,OGSHome!$A:$A,0)),"-")</f>
        <v>2</v>
      </c>
      <c r="F182" s="54">
        <f>IFERROR(INDEX(Matches!$N:$N,MATCH(A182,Matches!$B:$B,0)),"-")</f>
        <v>1</v>
      </c>
      <c r="G182" s="54">
        <f>IFERROR(INDEX(Matches!$P:$P,MATCH(A182,Matches!$B:$B,0)),"-")</f>
        <v>3</v>
      </c>
      <c r="H182" s="54">
        <f>IFERROR(INDEX(Matches!$O:$O,MATCH(A182,Matches!$B:$B,0)),"-")</f>
        <v>0</v>
      </c>
      <c r="I182" s="54">
        <f t="shared" si="9"/>
        <v>2</v>
      </c>
      <c r="J182" s="54">
        <f>IFERROR(INDEX(OGCHome!$O:$O,MATCH(A182,OGCHome!$A:$A,0)),"-")</f>
        <v>1</v>
      </c>
      <c r="K182" s="55">
        <f t="shared" si="10"/>
        <v>0.5</v>
      </c>
      <c r="L182" s="55" t="str">
        <f>IFERROR(INDEX(#REF!,MATCH(A182,#REF!,0)),"-")</f>
        <v>-</v>
      </c>
      <c r="M182" s="55">
        <f t="shared" si="11"/>
        <v>-0.25</v>
      </c>
      <c r="N182" s="55" t="e">
        <f>AVERAGE(IFERROR(INDEX(#REF!,MATCH(A182,#REF!,0)),"-"),M182)</f>
        <v>#VALUE!</v>
      </c>
    </row>
    <row r="183" spans="1:14" ht="16.5" thickTop="1" thickBot="1" x14ac:dyDescent="0.3">
      <c r="A183" s="16" t="s">
        <v>1084</v>
      </c>
      <c r="B183" s="53">
        <f t="shared" si="8"/>
        <v>4</v>
      </c>
      <c r="C183" s="53">
        <f>IFERROR(INDEX(OGSHome!$D:$D,MATCH(A183,OGSHome!$A:$A,0)),"-")</f>
        <v>0</v>
      </c>
      <c r="D183" s="53">
        <f>IFERROR(INDEX(OGSHome!$E:$E,MATCH(A183,OGSHome!$A:$A,0)),"-")</f>
        <v>0</v>
      </c>
      <c r="E183" s="53">
        <f>IFERROR(INDEX(OGSHome!$F:$F,MATCH(A183,OGSHome!$A:$A,0)),"-")</f>
        <v>2</v>
      </c>
      <c r="F183" s="54">
        <f>IFERROR(INDEX(Matches!$N:$N,MATCH(A183,Matches!$B:$B,0)),"-")</f>
        <v>2</v>
      </c>
      <c r="G183" s="54">
        <f>IFERROR(INDEX(Matches!$P:$P,MATCH(A183,Matches!$B:$B,0)),"-")</f>
        <v>2</v>
      </c>
      <c r="H183" s="54">
        <f>IFERROR(INDEX(Matches!$O:$O,MATCH(A183,Matches!$B:$B,0)),"-")</f>
        <v>0</v>
      </c>
      <c r="I183" s="54">
        <f t="shared" si="9"/>
        <v>2</v>
      </c>
      <c r="J183" s="54">
        <f>IFERROR(INDEX(OGCHome!$O:$O,MATCH(A183,OGCHome!$A:$A,0)),"-")</f>
        <v>1</v>
      </c>
      <c r="K183" s="55">
        <f t="shared" si="10"/>
        <v>0.5</v>
      </c>
      <c r="L183" s="55" t="str">
        <f>IFERROR(INDEX(#REF!,MATCH(A183,#REF!,0)),"-")</f>
        <v>-</v>
      </c>
      <c r="M183" s="55">
        <f t="shared" si="11"/>
        <v>0.25</v>
      </c>
      <c r="N183" s="55" t="e">
        <f>AVERAGE(IFERROR(INDEX(#REF!,MATCH(A183,#REF!,0)),"-"),M183)</f>
        <v>#VALUE!</v>
      </c>
    </row>
    <row r="184" spans="1:14" ht="16.5" thickTop="1" thickBot="1" x14ac:dyDescent="0.3">
      <c r="A184" s="15" t="s">
        <v>1066</v>
      </c>
      <c r="B184" s="53">
        <f t="shared" si="8"/>
        <v>4</v>
      </c>
      <c r="C184" s="53">
        <f>IFERROR(INDEX(OGSHome!$D:$D,MATCH(A184,OGSHome!$A:$A,0)),"-")</f>
        <v>0</v>
      </c>
      <c r="D184" s="53">
        <f>IFERROR(INDEX(OGSHome!$E:$E,MATCH(A184,OGSHome!$A:$A,0)),"-")</f>
        <v>2</v>
      </c>
      <c r="E184" s="53">
        <f>IFERROR(INDEX(OGSHome!$F:$F,MATCH(A184,OGSHome!$A:$A,0)),"-")</f>
        <v>1</v>
      </c>
      <c r="F184" s="54">
        <f>IFERROR(INDEX(Matches!$N:$N,MATCH(A184,Matches!$B:$B,0)),"-")</f>
        <v>2</v>
      </c>
      <c r="G184" s="54">
        <f>IFERROR(INDEX(Matches!$P:$P,MATCH(A184,Matches!$B:$B,0)),"-")</f>
        <v>1</v>
      </c>
      <c r="H184" s="54">
        <f>IFERROR(INDEX(Matches!$O:$O,MATCH(A184,Matches!$B:$B,0)),"-")</f>
        <v>1</v>
      </c>
      <c r="I184" s="54">
        <f t="shared" si="9"/>
        <v>3</v>
      </c>
      <c r="J184" s="54">
        <f>IFERROR(INDEX(OGCHome!$O:$O,MATCH(A184,OGCHome!$A:$A,0)),"-")</f>
        <v>0</v>
      </c>
      <c r="K184" s="55">
        <f t="shared" si="10"/>
        <v>0.75</v>
      </c>
      <c r="L184" s="55" t="str">
        <f>IFERROR(INDEX(#REF!,MATCH(A184,#REF!,0)),"-")</f>
        <v>-</v>
      </c>
      <c r="M184" s="55">
        <f t="shared" si="11"/>
        <v>1</v>
      </c>
      <c r="N184" s="55" t="e">
        <f>AVERAGE(IFERROR(INDEX(#REF!,MATCH(A184,#REF!,0)),"-"),M184)</f>
        <v>#VALUE!</v>
      </c>
    </row>
    <row r="185" spans="1:14" ht="16.5" thickTop="1" thickBot="1" x14ac:dyDescent="0.3">
      <c r="A185" s="16" t="s">
        <v>1055</v>
      </c>
      <c r="B185" s="53">
        <f t="shared" si="8"/>
        <v>4</v>
      </c>
      <c r="C185" s="53">
        <f>IFERROR(INDEX(OGSHome!$D:$D,MATCH(A185,OGSHome!$A:$A,0)),"-")</f>
        <v>1</v>
      </c>
      <c r="D185" s="53">
        <f>IFERROR(INDEX(OGSHome!$E:$E,MATCH(A185,OGSHome!$A:$A,0)),"-")</f>
        <v>0</v>
      </c>
      <c r="E185" s="53">
        <f>IFERROR(INDEX(OGSHome!$F:$F,MATCH(A185,OGSHome!$A:$A,0)),"-")</f>
        <v>1</v>
      </c>
      <c r="F185" s="54">
        <f>IFERROR(INDEX(Matches!$N:$N,MATCH(A185,Matches!$B:$B,0)),"-")</f>
        <v>1</v>
      </c>
      <c r="G185" s="54">
        <f>IFERROR(INDEX(Matches!$P:$P,MATCH(A185,Matches!$B:$B,0)),"-")</f>
        <v>2</v>
      </c>
      <c r="H185" s="54">
        <f>IFERROR(INDEX(Matches!$O:$O,MATCH(A185,Matches!$B:$B,0)),"-")</f>
        <v>1</v>
      </c>
      <c r="I185" s="54">
        <f t="shared" si="9"/>
        <v>2</v>
      </c>
      <c r="J185" s="54">
        <f>IFERROR(INDEX(OGCHome!$O:$O,MATCH(A185,OGCHome!$A:$A,0)),"-")</f>
        <v>1</v>
      </c>
      <c r="K185" s="55">
        <f t="shared" si="10"/>
        <v>0.5</v>
      </c>
      <c r="L185" s="55" t="str">
        <f>IFERROR(INDEX(#REF!,MATCH(A185,#REF!,0)),"-")</f>
        <v>-</v>
      </c>
      <c r="M185" s="55">
        <f t="shared" si="11"/>
        <v>0</v>
      </c>
      <c r="N185" s="55" t="e">
        <f>AVERAGE(IFERROR(INDEX(#REF!,MATCH(A185,#REF!,0)),"-"),M185)</f>
        <v>#VALUE!</v>
      </c>
    </row>
    <row r="186" spans="1:14" ht="16.5" thickTop="1" thickBot="1" x14ac:dyDescent="0.3">
      <c r="A186" s="15" t="s">
        <v>1054</v>
      </c>
      <c r="B186" s="53">
        <f t="shared" si="8"/>
        <v>4</v>
      </c>
      <c r="C186" s="53">
        <f>IFERROR(INDEX(OGSHome!$D:$D,MATCH(A186,OGSHome!$A:$A,0)),"-")</f>
        <v>0</v>
      </c>
      <c r="D186" s="53">
        <f>IFERROR(INDEX(OGSHome!$E:$E,MATCH(A186,OGSHome!$A:$A,0)),"-")</f>
        <v>1</v>
      </c>
      <c r="E186" s="53">
        <f>IFERROR(INDEX(OGSHome!$F:$F,MATCH(A186,OGSHome!$A:$A,0)),"-")</f>
        <v>2</v>
      </c>
      <c r="F186" s="54">
        <f>IFERROR(INDEX(Matches!$N:$N,MATCH(A186,Matches!$B:$B,0)),"-")</f>
        <v>3</v>
      </c>
      <c r="G186" s="54">
        <f>IFERROR(INDEX(Matches!$P:$P,MATCH(A186,Matches!$B:$B,0)),"-")</f>
        <v>1</v>
      </c>
      <c r="H186" s="54">
        <f>IFERROR(INDEX(Matches!$O:$O,MATCH(A186,Matches!$B:$B,0)),"-")</f>
        <v>0</v>
      </c>
      <c r="I186" s="54">
        <f t="shared" si="9"/>
        <v>3</v>
      </c>
      <c r="J186" s="54">
        <f>IFERROR(INDEX(OGCHome!$O:$O,MATCH(A186,OGCHome!$A:$A,0)),"-")</f>
        <v>0</v>
      </c>
      <c r="K186" s="55">
        <f t="shared" si="10"/>
        <v>0.75</v>
      </c>
      <c r="L186" s="55" t="str">
        <f>IFERROR(INDEX(#REF!,MATCH(A186,#REF!,0)),"-")</f>
        <v>-</v>
      </c>
      <c r="M186" s="55">
        <f t="shared" si="11"/>
        <v>1.25</v>
      </c>
      <c r="N186" s="55" t="e">
        <f>AVERAGE(IFERROR(INDEX(#REF!,MATCH(A186,#REF!,0)),"-"),M186)</f>
        <v>#VALUE!</v>
      </c>
    </row>
    <row r="187" spans="1:14" ht="16.5" thickTop="1" thickBot="1" x14ac:dyDescent="0.3">
      <c r="A187" s="15" t="s">
        <v>1046</v>
      </c>
      <c r="B187" s="53">
        <f t="shared" si="8"/>
        <v>3</v>
      </c>
      <c r="C187" s="53">
        <f>IFERROR(INDEX(OGSHome!$D:$D,MATCH(A187,OGSHome!$A:$A,0)),"-")</f>
        <v>1</v>
      </c>
      <c r="D187" s="53">
        <f>IFERROR(INDEX(OGSHome!$E:$E,MATCH(A187,OGSHome!$A:$A,0)),"-")</f>
        <v>1</v>
      </c>
      <c r="E187" s="53">
        <f>IFERROR(INDEX(OGSHome!$F:$F,MATCH(A187,OGSHome!$A:$A,0)),"-")</f>
        <v>0</v>
      </c>
      <c r="F187" s="54">
        <f>IFERROR(INDEX(Matches!$N:$N,MATCH(A187,Matches!$B:$B,0)),"-")</f>
        <v>2</v>
      </c>
      <c r="G187" s="54">
        <f>IFERROR(INDEX(Matches!$P:$P,MATCH(A187,Matches!$B:$B,0)),"-")</f>
        <v>0</v>
      </c>
      <c r="H187" s="54">
        <f>IFERROR(INDEX(Matches!$O:$O,MATCH(A187,Matches!$B:$B,0)),"-")</f>
        <v>1</v>
      </c>
      <c r="I187" s="54">
        <f t="shared" si="9"/>
        <v>2</v>
      </c>
      <c r="J187" s="54">
        <f>IFERROR(INDEX(OGCHome!$O:$O,MATCH(A187,OGCHome!$A:$A,0)),"-")</f>
        <v>0</v>
      </c>
      <c r="K187" s="55">
        <f t="shared" si="10"/>
        <v>0.66666666666666663</v>
      </c>
      <c r="L187" s="55" t="str">
        <f>IFERROR(INDEX(#REF!,MATCH(A187,#REF!,0)),"-")</f>
        <v>-</v>
      </c>
      <c r="M187" s="55">
        <f t="shared" si="11"/>
        <v>1.3333333333333333</v>
      </c>
      <c r="N187" s="55" t="e">
        <f>AVERAGE(IFERROR(INDEX(#REF!,MATCH(A187,#REF!,0)),"-"),M187)</f>
        <v>#VALUE!</v>
      </c>
    </row>
    <row r="188" spans="1:14" ht="16.5" thickTop="1" thickBot="1" x14ac:dyDescent="0.3">
      <c r="A188" s="16" t="s">
        <v>992</v>
      </c>
      <c r="B188" s="53">
        <f t="shared" si="8"/>
        <v>4</v>
      </c>
      <c r="C188" s="53">
        <f>IFERROR(INDEX(OGSHome!$D:$D,MATCH(A188,OGSHome!$A:$A,0)),"-")</f>
        <v>2</v>
      </c>
      <c r="D188" s="53">
        <f>IFERROR(INDEX(OGSHome!$E:$E,MATCH(A188,OGSHome!$A:$A,0)),"-")</f>
        <v>1</v>
      </c>
      <c r="E188" s="53">
        <f>IFERROR(INDEX(OGSHome!$F:$F,MATCH(A188,OGSHome!$A:$A,0)),"-")</f>
        <v>0</v>
      </c>
      <c r="F188" s="54">
        <f>IFERROR(INDEX(Matches!$N:$N,MATCH(A188,Matches!$B:$B,0)),"-")</f>
        <v>1</v>
      </c>
      <c r="G188" s="54">
        <f>IFERROR(INDEX(Matches!$P:$P,MATCH(A188,Matches!$B:$B,0)),"-")</f>
        <v>2</v>
      </c>
      <c r="H188" s="54">
        <f>IFERROR(INDEX(Matches!$O:$O,MATCH(A188,Matches!$B:$B,0)),"-")</f>
        <v>1</v>
      </c>
      <c r="I188" s="54">
        <f t="shared" si="9"/>
        <v>3</v>
      </c>
      <c r="J188" s="54">
        <f>IFERROR(INDEX(OGCHome!$O:$O,MATCH(A188,OGCHome!$A:$A,0)),"-")</f>
        <v>0</v>
      </c>
      <c r="K188" s="55">
        <f t="shared" si="10"/>
        <v>0.75</v>
      </c>
      <c r="L188" s="55" t="str">
        <f>IFERROR(INDEX(#REF!,MATCH(A188,#REF!,0)),"-")</f>
        <v>-</v>
      </c>
      <c r="M188" s="55">
        <f t="shared" si="11"/>
        <v>0.5</v>
      </c>
      <c r="N188" s="55" t="e">
        <f>AVERAGE(IFERROR(INDEX(#REF!,MATCH(A188,#REF!,0)),"-"),M188)</f>
        <v>#VALUE!</v>
      </c>
    </row>
    <row r="189" spans="1:14" ht="16.5" thickTop="1" thickBot="1" x14ac:dyDescent="0.3">
      <c r="A189" s="15" t="s">
        <v>185</v>
      </c>
      <c r="B189" s="53">
        <f t="shared" si="8"/>
        <v>4</v>
      </c>
      <c r="C189" s="53">
        <f>IFERROR(INDEX(OGSHome!$D:$D,MATCH(A189,OGSHome!$A:$A,0)),"-")</f>
        <v>0</v>
      </c>
      <c r="D189" s="53">
        <f>IFERROR(INDEX(OGSHome!$E:$E,MATCH(A189,OGSHome!$A:$A,0)),"-")</f>
        <v>2</v>
      </c>
      <c r="E189" s="53">
        <f>IFERROR(INDEX(OGSHome!$F:$F,MATCH(A189,OGSHome!$A:$A,0)),"-")</f>
        <v>1</v>
      </c>
      <c r="F189" s="54">
        <f>IFERROR(INDEX(Matches!$N:$N,MATCH(A189,Matches!$B:$B,0)),"-")</f>
        <v>1</v>
      </c>
      <c r="G189" s="54">
        <f>IFERROR(INDEX(Matches!$P:$P,MATCH(A189,Matches!$B:$B,0)),"-")</f>
        <v>1</v>
      </c>
      <c r="H189" s="54">
        <f>IFERROR(INDEX(Matches!$O:$O,MATCH(A189,Matches!$B:$B,0)),"-")</f>
        <v>2</v>
      </c>
      <c r="I189" s="54">
        <f t="shared" si="9"/>
        <v>3</v>
      </c>
      <c r="J189" s="54">
        <f>IFERROR(INDEX(OGCHome!$O:$O,MATCH(A189,OGCHome!$A:$A,0)),"-")</f>
        <v>1</v>
      </c>
      <c r="K189" s="55">
        <f t="shared" si="10"/>
        <v>0.75</v>
      </c>
      <c r="L189" s="55" t="str">
        <f>IFERROR(INDEX(#REF!,MATCH(A189,#REF!,0)),"-")</f>
        <v>-</v>
      </c>
      <c r="M189" s="55">
        <f t="shared" si="11"/>
        <v>0.5</v>
      </c>
      <c r="N189" s="55" t="e">
        <f>AVERAGE(IFERROR(INDEX(#REF!,MATCH(A189,#REF!,0)),"-"),M189)</f>
        <v>#VALUE!</v>
      </c>
    </row>
    <row r="190" spans="1:14" ht="16.5" thickTop="1" thickBot="1" x14ac:dyDescent="0.3">
      <c r="A190" s="16" t="s">
        <v>967</v>
      </c>
      <c r="B190" s="53">
        <f t="shared" si="8"/>
        <v>4</v>
      </c>
      <c r="C190" s="53">
        <f>IFERROR(INDEX(OGSHome!$D:$D,MATCH(A190,OGSHome!$A:$A,0)),"-")</f>
        <v>0</v>
      </c>
      <c r="D190" s="53">
        <f>IFERROR(INDEX(OGSHome!$E:$E,MATCH(A190,OGSHome!$A:$A,0)),"-")</f>
        <v>0</v>
      </c>
      <c r="E190" s="53">
        <f>IFERROR(INDEX(OGSHome!$F:$F,MATCH(A190,OGSHome!$A:$A,0)),"-")</f>
        <v>2</v>
      </c>
      <c r="F190" s="54">
        <f>IFERROR(INDEX(Matches!$N:$N,MATCH(A190,Matches!$B:$B,0)),"-")</f>
        <v>3</v>
      </c>
      <c r="G190" s="54">
        <f>IFERROR(INDEX(Matches!$P:$P,MATCH(A190,Matches!$B:$B,0)),"-")</f>
        <v>0</v>
      </c>
      <c r="H190" s="54">
        <f>IFERROR(INDEX(Matches!$O:$O,MATCH(A190,Matches!$B:$B,0)),"-")</f>
        <v>1</v>
      </c>
      <c r="I190" s="54">
        <f t="shared" si="9"/>
        <v>2</v>
      </c>
      <c r="J190" s="54">
        <f>IFERROR(INDEX(OGCHome!$O:$O,MATCH(A190,OGCHome!$A:$A,0)),"-")</f>
        <v>1</v>
      </c>
      <c r="K190" s="55">
        <f t="shared" si="10"/>
        <v>0.5</v>
      </c>
      <c r="L190" s="55" t="str">
        <f>IFERROR(INDEX(#REF!,MATCH(A190,#REF!,0)),"-")</f>
        <v>-</v>
      </c>
      <c r="M190" s="55">
        <f t="shared" si="11"/>
        <v>1</v>
      </c>
      <c r="N190" s="55" t="e">
        <f>AVERAGE(IFERROR(INDEX(#REF!,MATCH(A190,#REF!,0)),"-"),M190)</f>
        <v>#VALUE!</v>
      </c>
    </row>
    <row r="191" spans="1:14" ht="16.5" thickTop="1" thickBot="1" x14ac:dyDescent="0.3">
      <c r="A191" s="16" t="s">
        <v>959</v>
      </c>
      <c r="B191" s="53">
        <f t="shared" si="8"/>
        <v>4</v>
      </c>
      <c r="C191" s="53">
        <f>IFERROR(INDEX(OGSHome!$D:$D,MATCH(A191,OGSHome!$A:$A,0)),"-")</f>
        <v>0</v>
      </c>
      <c r="D191" s="53">
        <f>IFERROR(INDEX(OGSHome!$E:$E,MATCH(A191,OGSHome!$A:$A,0)),"-")</f>
        <v>0</v>
      </c>
      <c r="E191" s="53">
        <f>IFERROR(INDEX(OGSHome!$F:$F,MATCH(A191,OGSHome!$A:$A,0)),"-")</f>
        <v>2</v>
      </c>
      <c r="F191" s="54">
        <f>IFERROR(INDEX(Matches!$N:$N,MATCH(A191,Matches!$B:$B,0)),"-")</f>
        <v>3</v>
      </c>
      <c r="G191" s="54">
        <f>IFERROR(INDEX(Matches!$P:$P,MATCH(A191,Matches!$B:$B,0)),"-")</f>
        <v>1</v>
      </c>
      <c r="H191" s="54">
        <f>IFERROR(INDEX(Matches!$O:$O,MATCH(A191,Matches!$B:$B,0)),"-")</f>
        <v>0</v>
      </c>
      <c r="I191" s="54">
        <f t="shared" si="9"/>
        <v>2</v>
      </c>
      <c r="J191" s="54">
        <f>IFERROR(INDEX(OGCHome!$O:$O,MATCH(A191,OGCHome!$A:$A,0)),"-")</f>
        <v>2</v>
      </c>
      <c r="K191" s="55">
        <f t="shared" si="10"/>
        <v>0.5</v>
      </c>
      <c r="L191" s="55" t="str">
        <f>IFERROR(INDEX(#REF!,MATCH(A191,#REF!,0)),"-")</f>
        <v>-</v>
      </c>
      <c r="M191" s="55">
        <f t="shared" si="11"/>
        <v>0.5</v>
      </c>
      <c r="N191" s="55" t="e">
        <f>AVERAGE(IFERROR(INDEX(#REF!,MATCH(A191,#REF!,0)),"-"),M191)</f>
        <v>#VALUE!</v>
      </c>
    </row>
    <row r="192" spans="1:14" ht="16.5" thickTop="1" thickBot="1" x14ac:dyDescent="0.3">
      <c r="A192" s="15" t="s">
        <v>954</v>
      </c>
      <c r="B192" s="53">
        <f t="shared" si="8"/>
        <v>4</v>
      </c>
      <c r="C192" s="53">
        <f>IFERROR(INDEX(OGSHome!$D:$D,MATCH(A192,OGSHome!$A:$A,0)),"-")</f>
        <v>1</v>
      </c>
      <c r="D192" s="53">
        <f>IFERROR(INDEX(OGSHome!$E:$E,MATCH(A192,OGSHome!$A:$A,0)),"-")</f>
        <v>1</v>
      </c>
      <c r="E192" s="53">
        <f>IFERROR(INDEX(OGSHome!$F:$F,MATCH(A192,OGSHome!$A:$A,0)),"-")</f>
        <v>1</v>
      </c>
      <c r="F192" s="54">
        <f>IFERROR(INDEX(Matches!$N:$N,MATCH(A192,Matches!$B:$B,0)),"-")</f>
        <v>1</v>
      </c>
      <c r="G192" s="54">
        <f>IFERROR(INDEX(Matches!$P:$P,MATCH(A192,Matches!$B:$B,0)),"-")</f>
        <v>1</v>
      </c>
      <c r="H192" s="54">
        <f>IFERROR(INDEX(Matches!$O:$O,MATCH(A192,Matches!$B:$B,0)),"-")</f>
        <v>2</v>
      </c>
      <c r="I192" s="54">
        <f t="shared" si="9"/>
        <v>3</v>
      </c>
      <c r="J192" s="54">
        <f>IFERROR(INDEX(OGCHome!$O:$O,MATCH(A192,OGCHome!$A:$A,0)),"-")</f>
        <v>1</v>
      </c>
      <c r="K192" s="55">
        <f t="shared" si="10"/>
        <v>0.75</v>
      </c>
      <c r="L192" s="55" t="str">
        <f>IFERROR(INDEX(#REF!,MATCH(A192,#REF!,0)),"-")</f>
        <v>-</v>
      </c>
      <c r="M192" s="55">
        <f t="shared" si="11"/>
        <v>0.5</v>
      </c>
      <c r="N192" s="55" t="e">
        <f>AVERAGE(IFERROR(INDEX(#REF!,MATCH(A192,#REF!,0)),"-"),M192)</f>
        <v>#VALUE!</v>
      </c>
    </row>
    <row r="193" spans="1:14" ht="16.5" thickTop="1" thickBot="1" x14ac:dyDescent="0.3">
      <c r="A193" s="15" t="s">
        <v>944</v>
      </c>
      <c r="B193" s="53">
        <f t="shared" si="8"/>
        <v>4</v>
      </c>
      <c r="C193" s="53">
        <f>IFERROR(INDEX(OGSHome!$D:$D,MATCH(A193,OGSHome!$A:$A,0)),"-")</f>
        <v>1</v>
      </c>
      <c r="D193" s="53">
        <f>IFERROR(INDEX(OGSHome!$E:$E,MATCH(A193,OGSHome!$A:$A,0)),"-")</f>
        <v>2</v>
      </c>
      <c r="E193" s="53">
        <f>IFERROR(INDEX(OGSHome!$F:$F,MATCH(A193,OGSHome!$A:$A,0)),"-")</f>
        <v>0</v>
      </c>
      <c r="F193" s="54">
        <f>IFERROR(INDEX(Matches!$N:$N,MATCH(A193,Matches!$B:$B,0)),"-")</f>
        <v>3</v>
      </c>
      <c r="G193" s="54">
        <f>IFERROR(INDEX(Matches!$P:$P,MATCH(A193,Matches!$B:$B,0)),"-")</f>
        <v>0</v>
      </c>
      <c r="H193" s="54">
        <f>IFERROR(INDEX(Matches!$O:$O,MATCH(A193,Matches!$B:$B,0)),"-")</f>
        <v>1</v>
      </c>
      <c r="I193" s="54">
        <f t="shared" si="9"/>
        <v>3</v>
      </c>
      <c r="J193" s="54">
        <f>IFERROR(INDEX(OGCHome!$O:$O,MATCH(A193,OGCHome!$A:$A,0)),"-")</f>
        <v>0</v>
      </c>
      <c r="K193" s="55">
        <f t="shared" si="10"/>
        <v>0.75</v>
      </c>
      <c r="L193" s="55" t="str">
        <f>IFERROR(INDEX(#REF!,MATCH(A193,#REF!,0)),"-")</f>
        <v>-</v>
      </c>
      <c r="M193" s="55">
        <f t="shared" si="11"/>
        <v>1.5</v>
      </c>
      <c r="N193" s="55" t="e">
        <f>AVERAGE(IFERROR(INDEX(#REF!,MATCH(A193,#REF!,0)),"-"),M193)</f>
        <v>#VALUE!</v>
      </c>
    </row>
    <row r="194" spans="1:14" ht="16.5" thickTop="1" thickBot="1" x14ac:dyDescent="0.3">
      <c r="A194" s="16" t="s">
        <v>936</v>
      </c>
      <c r="B194" s="53">
        <f t="shared" ref="B194:B257" si="12">SUM(F194:H194)</f>
        <v>4</v>
      </c>
      <c r="C194" s="53">
        <f>IFERROR(INDEX(OGSHome!$D:$D,MATCH(A194,OGSHome!$A:$A,0)),"-")</f>
        <v>0</v>
      </c>
      <c r="D194" s="53">
        <f>IFERROR(INDEX(OGSHome!$E:$E,MATCH(A194,OGSHome!$A:$A,0)),"-")</f>
        <v>3</v>
      </c>
      <c r="E194" s="53">
        <f>IFERROR(INDEX(OGSHome!$F:$F,MATCH(A194,OGSHome!$A:$A,0)),"-")</f>
        <v>0</v>
      </c>
      <c r="F194" s="54">
        <f>IFERROR(INDEX(Matches!$N:$N,MATCH(A194,Matches!$B:$B,0)),"-")</f>
        <v>2</v>
      </c>
      <c r="G194" s="54">
        <f>IFERROR(INDEX(Matches!$P:$P,MATCH(A194,Matches!$B:$B,0)),"-")</f>
        <v>1</v>
      </c>
      <c r="H194" s="54">
        <f>IFERROR(INDEX(Matches!$O:$O,MATCH(A194,Matches!$B:$B,0)),"-")</f>
        <v>1</v>
      </c>
      <c r="I194" s="54">
        <f t="shared" ref="I194:I257" si="13">SUM(C194:E194)</f>
        <v>3</v>
      </c>
      <c r="J194" s="54">
        <f>IFERROR(INDEX(OGCHome!$O:$O,MATCH(A194,OGCHome!$A:$A,0)),"-")</f>
        <v>0</v>
      </c>
      <c r="K194" s="55">
        <f t="shared" ref="K194:K257" si="14">I194/B194</f>
        <v>0.75</v>
      </c>
      <c r="L194" s="55" t="str">
        <f>IFERROR(INDEX(#REF!,MATCH(A194,#REF!,0)),"-")</f>
        <v>-</v>
      </c>
      <c r="M194" s="55">
        <f t="shared" ref="M194:M257" si="15">(I194/B194)-(J194/B194)+(F194/B194)-(G194/B194)</f>
        <v>1</v>
      </c>
      <c r="N194" s="55" t="e">
        <f>AVERAGE(IFERROR(INDEX(#REF!,MATCH(A194,#REF!,0)),"-"),M194)</f>
        <v>#VALUE!</v>
      </c>
    </row>
    <row r="195" spans="1:14" ht="16.5" thickTop="1" thickBot="1" x14ac:dyDescent="0.3">
      <c r="A195" s="16" t="s">
        <v>929</v>
      </c>
      <c r="B195" s="53">
        <f t="shared" si="12"/>
        <v>3</v>
      </c>
      <c r="C195" s="53">
        <f>IFERROR(INDEX(OGSHome!$D:$D,MATCH(A195,OGSHome!$A:$A,0)),"-")</f>
        <v>0</v>
      </c>
      <c r="D195" s="53">
        <f>IFERROR(INDEX(OGSHome!$E:$E,MATCH(A195,OGSHome!$A:$A,0)),"-")</f>
        <v>1</v>
      </c>
      <c r="E195" s="53">
        <f>IFERROR(INDEX(OGSHome!$F:$F,MATCH(A195,OGSHome!$A:$A,0)),"-")</f>
        <v>1</v>
      </c>
      <c r="F195" s="54">
        <f>IFERROR(INDEX(Matches!$N:$N,MATCH(A195,Matches!$B:$B,0)),"-")</f>
        <v>2</v>
      </c>
      <c r="G195" s="54">
        <f>IFERROR(INDEX(Matches!$P:$P,MATCH(A195,Matches!$B:$B,0)),"-")</f>
        <v>1</v>
      </c>
      <c r="H195" s="54">
        <f>IFERROR(INDEX(Matches!$O:$O,MATCH(A195,Matches!$B:$B,0)),"-")</f>
        <v>0</v>
      </c>
      <c r="I195" s="54">
        <f t="shared" si="13"/>
        <v>2</v>
      </c>
      <c r="J195" s="54">
        <f>IFERROR(INDEX(OGCHome!$O:$O,MATCH(A195,OGCHome!$A:$A,0)),"-")</f>
        <v>1</v>
      </c>
      <c r="K195" s="55">
        <f t="shared" si="14"/>
        <v>0.66666666666666663</v>
      </c>
      <c r="L195" s="55" t="str">
        <f>IFERROR(INDEX(#REF!,MATCH(A195,#REF!,0)),"-")</f>
        <v>-</v>
      </c>
      <c r="M195" s="55">
        <f t="shared" si="15"/>
        <v>0.66666666666666674</v>
      </c>
      <c r="N195" s="55" t="e">
        <f>AVERAGE(IFERROR(INDEX(#REF!,MATCH(A195,#REF!,0)),"-"),M195)</f>
        <v>#VALUE!</v>
      </c>
    </row>
    <row r="196" spans="1:14" ht="16.5" thickTop="1" thickBot="1" x14ac:dyDescent="0.3">
      <c r="A196" s="15" t="s">
        <v>920</v>
      </c>
      <c r="B196" s="53">
        <f t="shared" si="12"/>
        <v>3</v>
      </c>
      <c r="C196" s="53">
        <f>IFERROR(INDEX(OGSHome!$D:$D,MATCH(A196,OGSHome!$A:$A,0)),"-")</f>
        <v>1</v>
      </c>
      <c r="D196" s="53">
        <f>IFERROR(INDEX(OGSHome!$E:$E,MATCH(A196,OGSHome!$A:$A,0)),"-")</f>
        <v>0</v>
      </c>
      <c r="E196" s="53">
        <f>IFERROR(INDEX(OGSHome!$F:$F,MATCH(A196,OGSHome!$A:$A,0)),"-")</f>
        <v>1</v>
      </c>
      <c r="F196" s="54">
        <f>IFERROR(INDEX(Matches!$N:$N,MATCH(A196,Matches!$B:$B,0)),"-")</f>
        <v>2</v>
      </c>
      <c r="G196" s="54">
        <f>IFERROR(INDEX(Matches!$P:$P,MATCH(A196,Matches!$B:$B,0)),"-")</f>
        <v>1</v>
      </c>
      <c r="H196" s="54">
        <f>IFERROR(INDEX(Matches!$O:$O,MATCH(A196,Matches!$B:$B,0)),"-")</f>
        <v>0</v>
      </c>
      <c r="I196" s="54">
        <f t="shared" si="13"/>
        <v>2</v>
      </c>
      <c r="J196" s="54">
        <f>IFERROR(INDEX(OGCHome!$O:$O,MATCH(A196,OGCHome!$A:$A,0)),"-")</f>
        <v>1</v>
      </c>
      <c r="K196" s="55">
        <f t="shared" si="14"/>
        <v>0.66666666666666663</v>
      </c>
      <c r="L196" s="55" t="str">
        <f>IFERROR(INDEX(#REF!,MATCH(A196,#REF!,0)),"-")</f>
        <v>-</v>
      </c>
      <c r="M196" s="55">
        <f t="shared" si="15"/>
        <v>0.66666666666666674</v>
      </c>
      <c r="N196" s="55" t="e">
        <f>AVERAGE(IFERROR(INDEX(#REF!,MATCH(A196,#REF!,0)),"-"),M196)</f>
        <v>#VALUE!</v>
      </c>
    </row>
    <row r="197" spans="1:14" ht="16.5" thickTop="1" thickBot="1" x14ac:dyDescent="0.3">
      <c r="A197" s="16" t="s">
        <v>175</v>
      </c>
      <c r="B197" s="53">
        <f t="shared" si="12"/>
        <v>4</v>
      </c>
      <c r="C197" s="53">
        <f>IFERROR(INDEX(OGSHome!$D:$D,MATCH(A197,OGSHome!$A:$A,0)),"-")</f>
        <v>2</v>
      </c>
      <c r="D197" s="53">
        <f>IFERROR(INDEX(OGSHome!$E:$E,MATCH(A197,OGSHome!$A:$A,0)),"-")</f>
        <v>1</v>
      </c>
      <c r="E197" s="53">
        <f>IFERROR(INDEX(OGSHome!$F:$F,MATCH(A197,OGSHome!$A:$A,0)),"-")</f>
        <v>0</v>
      </c>
      <c r="F197" s="54">
        <f>IFERROR(INDEX(Matches!$N:$N,MATCH(A197,Matches!$B:$B,0)),"-")</f>
        <v>3</v>
      </c>
      <c r="G197" s="54">
        <f>IFERROR(INDEX(Matches!$P:$P,MATCH(A197,Matches!$B:$B,0)),"-")</f>
        <v>1</v>
      </c>
      <c r="H197" s="54">
        <f>IFERROR(INDEX(Matches!$O:$O,MATCH(A197,Matches!$B:$B,0)),"-")</f>
        <v>0</v>
      </c>
      <c r="I197" s="54">
        <f t="shared" si="13"/>
        <v>3</v>
      </c>
      <c r="J197" s="54">
        <f>IFERROR(INDEX(OGCHome!$O:$O,MATCH(A197,OGCHome!$A:$A,0)),"-")</f>
        <v>0</v>
      </c>
      <c r="K197" s="55">
        <f t="shared" si="14"/>
        <v>0.75</v>
      </c>
      <c r="L197" s="55" t="str">
        <f>IFERROR(INDEX(#REF!,MATCH(A197,#REF!,0)),"-")</f>
        <v>-</v>
      </c>
      <c r="M197" s="55">
        <f t="shared" si="15"/>
        <v>1.25</v>
      </c>
      <c r="N197" s="55" t="e">
        <f>AVERAGE(IFERROR(INDEX(#REF!,MATCH(A197,#REF!,0)),"-"),M197)</f>
        <v>#VALUE!</v>
      </c>
    </row>
    <row r="198" spans="1:14" ht="16.5" thickTop="1" thickBot="1" x14ac:dyDescent="0.3">
      <c r="A198" s="15" t="s">
        <v>893</v>
      </c>
      <c r="B198" s="53">
        <f t="shared" si="12"/>
        <v>4</v>
      </c>
      <c r="C198" s="53">
        <f>IFERROR(INDEX(OGSHome!$D:$D,MATCH(A198,OGSHome!$A:$A,0)),"-")</f>
        <v>1</v>
      </c>
      <c r="D198" s="53">
        <f>IFERROR(INDEX(OGSHome!$E:$E,MATCH(A198,OGSHome!$A:$A,0)),"-")</f>
        <v>0</v>
      </c>
      <c r="E198" s="53">
        <f>IFERROR(INDEX(OGSHome!$F:$F,MATCH(A198,OGSHome!$A:$A,0)),"-")</f>
        <v>1</v>
      </c>
      <c r="F198" s="54">
        <f>IFERROR(INDEX(Matches!$N:$N,MATCH(A198,Matches!$B:$B,0)),"-")</f>
        <v>2</v>
      </c>
      <c r="G198" s="54">
        <f>IFERROR(INDEX(Matches!$P:$P,MATCH(A198,Matches!$B:$B,0)),"-")</f>
        <v>0</v>
      </c>
      <c r="H198" s="54">
        <f>IFERROR(INDEX(Matches!$O:$O,MATCH(A198,Matches!$B:$B,0)),"-")</f>
        <v>2</v>
      </c>
      <c r="I198" s="54">
        <f t="shared" si="13"/>
        <v>2</v>
      </c>
      <c r="J198" s="54">
        <f>IFERROR(INDEX(OGCHome!$O:$O,MATCH(A198,OGCHome!$A:$A,0)),"-")</f>
        <v>1</v>
      </c>
      <c r="K198" s="55">
        <f t="shared" si="14"/>
        <v>0.5</v>
      </c>
      <c r="L198" s="55" t="str">
        <f>IFERROR(INDEX(#REF!,MATCH(A198,#REF!,0)),"-")</f>
        <v>-</v>
      </c>
      <c r="M198" s="55">
        <f t="shared" si="15"/>
        <v>0.75</v>
      </c>
      <c r="N198" s="55" t="e">
        <f>AVERAGE(IFERROR(INDEX(#REF!,MATCH(A198,#REF!,0)),"-"),M198)</f>
        <v>#VALUE!</v>
      </c>
    </row>
    <row r="199" spans="1:14" ht="16.5" thickTop="1" thickBot="1" x14ac:dyDescent="0.3">
      <c r="A199" s="15" t="s">
        <v>863</v>
      </c>
      <c r="B199" s="53">
        <f t="shared" si="12"/>
        <v>4</v>
      </c>
      <c r="C199" s="53">
        <f>IFERROR(INDEX(OGSHome!$D:$D,MATCH(A199,OGSHome!$A:$A,0)),"-")</f>
        <v>0</v>
      </c>
      <c r="D199" s="53">
        <f>IFERROR(INDEX(OGSHome!$E:$E,MATCH(A199,OGSHome!$A:$A,0)),"-")</f>
        <v>2</v>
      </c>
      <c r="E199" s="53">
        <f>IFERROR(INDEX(OGSHome!$F:$F,MATCH(A199,OGSHome!$A:$A,0)),"-")</f>
        <v>1</v>
      </c>
      <c r="F199" s="54">
        <f>IFERROR(INDEX(Matches!$N:$N,MATCH(A199,Matches!$B:$B,0)),"-")</f>
        <v>4</v>
      </c>
      <c r="G199" s="54">
        <f>IFERROR(INDEX(Matches!$P:$P,MATCH(A199,Matches!$B:$B,0)),"-")</f>
        <v>0</v>
      </c>
      <c r="H199" s="54">
        <f>IFERROR(INDEX(Matches!$O:$O,MATCH(A199,Matches!$B:$B,0)),"-")</f>
        <v>0</v>
      </c>
      <c r="I199" s="54">
        <f t="shared" si="13"/>
        <v>3</v>
      </c>
      <c r="J199" s="54">
        <f>IFERROR(INDEX(OGCHome!$O:$O,MATCH(A199,OGCHome!$A:$A,0)),"-")</f>
        <v>0</v>
      </c>
      <c r="K199" s="55">
        <f t="shared" si="14"/>
        <v>0.75</v>
      </c>
      <c r="L199" s="55" t="str">
        <f>IFERROR(INDEX(#REF!,MATCH(A199,#REF!,0)),"-")</f>
        <v>-</v>
      </c>
      <c r="M199" s="55">
        <f t="shared" si="15"/>
        <v>1.75</v>
      </c>
      <c r="N199" s="55" t="e">
        <f>AVERAGE(IFERROR(INDEX(#REF!,MATCH(A199,#REF!,0)),"-"),M199)</f>
        <v>#VALUE!</v>
      </c>
    </row>
    <row r="200" spans="1:14" ht="16.5" thickTop="1" thickBot="1" x14ac:dyDescent="0.3">
      <c r="A200" s="15" t="s">
        <v>861</v>
      </c>
      <c r="B200" s="53">
        <f t="shared" si="12"/>
        <v>5</v>
      </c>
      <c r="C200" s="53">
        <f>IFERROR(INDEX(OGSHome!$D:$D,MATCH(A200,OGSHome!$A:$A,0)),"-")</f>
        <v>1</v>
      </c>
      <c r="D200" s="53">
        <f>IFERROR(INDEX(OGSHome!$E:$E,MATCH(A200,OGSHome!$A:$A,0)),"-")</f>
        <v>0</v>
      </c>
      <c r="E200" s="53">
        <f>IFERROR(INDEX(OGSHome!$F:$F,MATCH(A200,OGSHome!$A:$A,0)),"-")</f>
        <v>1</v>
      </c>
      <c r="F200" s="54">
        <f>IFERROR(INDEX(Matches!$N:$N,MATCH(A200,Matches!$B:$B,0)),"-")</f>
        <v>2</v>
      </c>
      <c r="G200" s="54">
        <f>IFERROR(INDEX(Matches!$P:$P,MATCH(A200,Matches!$B:$B,0)),"-")</f>
        <v>2</v>
      </c>
      <c r="H200" s="54">
        <f>IFERROR(INDEX(Matches!$O:$O,MATCH(A200,Matches!$B:$B,0)),"-")</f>
        <v>1</v>
      </c>
      <c r="I200" s="54">
        <f t="shared" si="13"/>
        <v>2</v>
      </c>
      <c r="J200" s="54">
        <f>IFERROR(INDEX(OGCHome!$O:$O,MATCH(A200,OGCHome!$A:$A,0)),"-")</f>
        <v>1</v>
      </c>
      <c r="K200" s="55">
        <f t="shared" si="14"/>
        <v>0.4</v>
      </c>
      <c r="L200" s="55" t="str">
        <f>IFERROR(INDEX(#REF!,MATCH(A200,#REF!,0)),"-")</f>
        <v>-</v>
      </c>
      <c r="M200" s="55">
        <f t="shared" si="15"/>
        <v>0.20000000000000007</v>
      </c>
      <c r="N200" s="55" t="e">
        <f>AVERAGE(IFERROR(INDEX(#REF!,MATCH(A200,#REF!,0)),"-"),M200)</f>
        <v>#VALUE!</v>
      </c>
    </row>
    <row r="201" spans="1:14" ht="16.5" thickTop="1" thickBot="1" x14ac:dyDescent="0.3">
      <c r="A201" s="15" t="s">
        <v>857</v>
      </c>
      <c r="B201" s="53">
        <f t="shared" si="12"/>
        <v>4</v>
      </c>
      <c r="C201" s="53">
        <f>IFERROR(INDEX(OGSHome!$D:$D,MATCH(A201,OGSHome!$A:$A,0)),"-")</f>
        <v>1</v>
      </c>
      <c r="D201" s="53">
        <f>IFERROR(INDEX(OGSHome!$E:$E,MATCH(A201,OGSHome!$A:$A,0)),"-")</f>
        <v>1</v>
      </c>
      <c r="E201" s="53">
        <f>IFERROR(INDEX(OGSHome!$F:$F,MATCH(A201,OGSHome!$A:$A,0)),"-")</f>
        <v>1</v>
      </c>
      <c r="F201" s="54">
        <f>IFERROR(INDEX(Matches!$N:$N,MATCH(A201,Matches!$B:$B,0)),"-")</f>
        <v>1</v>
      </c>
      <c r="G201" s="54">
        <f>IFERROR(INDEX(Matches!$P:$P,MATCH(A201,Matches!$B:$B,0)),"-")</f>
        <v>1</v>
      </c>
      <c r="H201" s="54">
        <f>IFERROR(INDEX(Matches!$O:$O,MATCH(A201,Matches!$B:$B,0)),"-")</f>
        <v>2</v>
      </c>
      <c r="I201" s="54">
        <f t="shared" si="13"/>
        <v>3</v>
      </c>
      <c r="J201" s="54">
        <f>IFERROR(INDEX(OGCHome!$O:$O,MATCH(A201,OGCHome!$A:$A,0)),"-")</f>
        <v>1</v>
      </c>
      <c r="K201" s="55">
        <f t="shared" si="14"/>
        <v>0.75</v>
      </c>
      <c r="L201" s="55" t="str">
        <f>IFERROR(INDEX(#REF!,MATCH(A201,#REF!,0)),"-")</f>
        <v>-</v>
      </c>
      <c r="M201" s="55">
        <f t="shared" si="15"/>
        <v>0.5</v>
      </c>
      <c r="N201" s="55" t="e">
        <f>AVERAGE(IFERROR(INDEX(#REF!,MATCH(A201,#REF!,0)),"-"),M201)</f>
        <v>#VALUE!</v>
      </c>
    </row>
    <row r="202" spans="1:14" ht="16.5" thickTop="1" thickBot="1" x14ac:dyDescent="0.3">
      <c r="A202" s="15" t="s">
        <v>847</v>
      </c>
      <c r="B202" s="53">
        <f t="shared" si="12"/>
        <v>4</v>
      </c>
      <c r="C202" s="53">
        <f>IFERROR(INDEX(OGSHome!$D:$D,MATCH(A202,OGSHome!$A:$A,0)),"-")</f>
        <v>2</v>
      </c>
      <c r="D202" s="53">
        <f>IFERROR(INDEX(OGSHome!$E:$E,MATCH(A202,OGSHome!$A:$A,0)),"-")</f>
        <v>0</v>
      </c>
      <c r="E202" s="53">
        <f>IFERROR(INDEX(OGSHome!$F:$F,MATCH(A202,OGSHome!$A:$A,0)),"-")</f>
        <v>1</v>
      </c>
      <c r="F202" s="54">
        <f>IFERROR(INDEX(Matches!$N:$N,MATCH(A202,Matches!$B:$B,0)),"-")</f>
        <v>3</v>
      </c>
      <c r="G202" s="54">
        <f>IFERROR(INDEX(Matches!$P:$P,MATCH(A202,Matches!$B:$B,0)),"-")</f>
        <v>1</v>
      </c>
      <c r="H202" s="54">
        <f>IFERROR(INDEX(Matches!$O:$O,MATCH(A202,Matches!$B:$B,0)),"-")</f>
        <v>0</v>
      </c>
      <c r="I202" s="54">
        <f t="shared" si="13"/>
        <v>3</v>
      </c>
      <c r="J202" s="54">
        <f>IFERROR(INDEX(OGCHome!$O:$O,MATCH(A202,OGCHome!$A:$A,0)),"-")</f>
        <v>0</v>
      </c>
      <c r="K202" s="55">
        <f t="shared" si="14"/>
        <v>0.75</v>
      </c>
      <c r="L202" s="55" t="str">
        <f>IFERROR(INDEX(#REF!,MATCH(A202,#REF!,0)),"-")</f>
        <v>-</v>
      </c>
      <c r="M202" s="55">
        <f t="shared" si="15"/>
        <v>1.25</v>
      </c>
      <c r="N202" s="55" t="e">
        <f>AVERAGE(IFERROR(INDEX(#REF!,MATCH(A202,#REF!,0)),"-"),M202)</f>
        <v>#VALUE!</v>
      </c>
    </row>
    <row r="203" spans="1:14" ht="16.5" thickTop="1" thickBot="1" x14ac:dyDescent="0.3">
      <c r="A203" s="15" t="s">
        <v>845</v>
      </c>
      <c r="B203" s="53">
        <f t="shared" si="12"/>
        <v>4</v>
      </c>
      <c r="C203" s="53">
        <f>IFERROR(INDEX(OGSHome!$D:$D,MATCH(A203,OGSHome!$A:$A,0)),"-")</f>
        <v>2</v>
      </c>
      <c r="D203" s="53">
        <f>IFERROR(INDEX(OGSHome!$E:$E,MATCH(A203,OGSHome!$A:$A,0)),"-")</f>
        <v>1</v>
      </c>
      <c r="E203" s="53">
        <f>IFERROR(INDEX(OGSHome!$F:$F,MATCH(A203,OGSHome!$A:$A,0)),"-")</f>
        <v>0</v>
      </c>
      <c r="F203" s="54">
        <f>IFERROR(INDEX(Matches!$N:$N,MATCH(A203,Matches!$B:$B,0)),"-")</f>
        <v>4</v>
      </c>
      <c r="G203" s="54">
        <f>IFERROR(INDEX(Matches!$P:$P,MATCH(A203,Matches!$B:$B,0)),"-")</f>
        <v>0</v>
      </c>
      <c r="H203" s="54">
        <f>IFERROR(INDEX(Matches!$O:$O,MATCH(A203,Matches!$B:$B,0)),"-")</f>
        <v>0</v>
      </c>
      <c r="I203" s="54">
        <f t="shared" si="13"/>
        <v>3</v>
      </c>
      <c r="J203" s="54">
        <f>IFERROR(INDEX(OGCHome!$O:$O,MATCH(A203,OGCHome!$A:$A,0)),"-")</f>
        <v>1</v>
      </c>
      <c r="K203" s="55">
        <f t="shared" si="14"/>
        <v>0.75</v>
      </c>
      <c r="L203" s="55" t="str">
        <f>IFERROR(INDEX(#REF!,MATCH(A203,#REF!,0)),"-")</f>
        <v>-</v>
      </c>
      <c r="M203" s="55">
        <f t="shared" si="15"/>
        <v>1.5</v>
      </c>
      <c r="N203" s="55" t="e">
        <f>AVERAGE(IFERROR(INDEX(#REF!,MATCH(A203,#REF!,0)),"-"),M203)</f>
        <v>#VALUE!</v>
      </c>
    </row>
    <row r="204" spans="1:14" ht="16.5" thickTop="1" thickBot="1" x14ac:dyDescent="0.3">
      <c r="A204" s="16" t="s">
        <v>840</v>
      </c>
      <c r="B204" s="53">
        <f t="shared" si="12"/>
        <v>3</v>
      </c>
      <c r="C204" s="53">
        <f>IFERROR(INDEX(OGSHome!$D:$D,MATCH(A204,OGSHome!$A:$A,0)),"-")</f>
        <v>0</v>
      </c>
      <c r="D204" s="53">
        <f>IFERROR(INDEX(OGSHome!$E:$E,MATCH(A204,OGSHome!$A:$A,0)),"-")</f>
        <v>1</v>
      </c>
      <c r="E204" s="53">
        <f>IFERROR(INDEX(OGSHome!$F:$F,MATCH(A204,OGSHome!$A:$A,0)),"-")</f>
        <v>1</v>
      </c>
      <c r="F204" s="54">
        <f>IFERROR(INDEX(Matches!$N:$N,MATCH(A204,Matches!$B:$B,0)),"-")</f>
        <v>1</v>
      </c>
      <c r="G204" s="54">
        <f>IFERROR(INDEX(Matches!$P:$P,MATCH(A204,Matches!$B:$B,0)),"-")</f>
        <v>0</v>
      </c>
      <c r="H204" s="54">
        <f>IFERROR(INDEX(Matches!$O:$O,MATCH(A204,Matches!$B:$B,0)),"-")</f>
        <v>2</v>
      </c>
      <c r="I204" s="54">
        <f t="shared" si="13"/>
        <v>2</v>
      </c>
      <c r="J204" s="54">
        <f>IFERROR(INDEX(OGCHome!$O:$O,MATCH(A204,OGCHome!$A:$A,0)),"-")</f>
        <v>0</v>
      </c>
      <c r="K204" s="55">
        <f t="shared" si="14"/>
        <v>0.66666666666666663</v>
      </c>
      <c r="L204" s="55" t="str">
        <f>IFERROR(INDEX(#REF!,MATCH(A204,#REF!,0)),"-")</f>
        <v>-</v>
      </c>
      <c r="M204" s="55">
        <f t="shared" si="15"/>
        <v>1</v>
      </c>
      <c r="N204" s="55" t="e">
        <f>AVERAGE(IFERROR(INDEX(#REF!,MATCH(A204,#REF!,0)),"-"),M204)</f>
        <v>#VALUE!</v>
      </c>
    </row>
    <row r="205" spans="1:14" ht="16.5" thickTop="1" thickBot="1" x14ac:dyDescent="0.3">
      <c r="A205" s="16" t="s">
        <v>827</v>
      </c>
      <c r="B205" s="53">
        <f t="shared" si="12"/>
        <v>4</v>
      </c>
      <c r="C205" s="53">
        <f>IFERROR(INDEX(OGSHome!$D:$D,MATCH(A205,OGSHome!$A:$A,0)),"-")</f>
        <v>2</v>
      </c>
      <c r="D205" s="53">
        <f>IFERROR(INDEX(OGSHome!$E:$E,MATCH(A205,OGSHome!$A:$A,0)),"-")</f>
        <v>0</v>
      </c>
      <c r="E205" s="53">
        <f>IFERROR(INDEX(OGSHome!$F:$F,MATCH(A205,OGSHome!$A:$A,0)),"-")</f>
        <v>0</v>
      </c>
      <c r="F205" s="54">
        <f>IFERROR(INDEX(Matches!$N:$N,MATCH(A205,Matches!$B:$B,0)),"-")</f>
        <v>1</v>
      </c>
      <c r="G205" s="54">
        <f>IFERROR(INDEX(Matches!$P:$P,MATCH(A205,Matches!$B:$B,0)),"-")</f>
        <v>1</v>
      </c>
      <c r="H205" s="54">
        <f>IFERROR(INDEX(Matches!$O:$O,MATCH(A205,Matches!$B:$B,0)),"-")</f>
        <v>2</v>
      </c>
      <c r="I205" s="54">
        <f t="shared" si="13"/>
        <v>2</v>
      </c>
      <c r="J205" s="54">
        <f>IFERROR(INDEX(OGCHome!$O:$O,MATCH(A205,OGCHome!$A:$A,0)),"-")</f>
        <v>2</v>
      </c>
      <c r="K205" s="55">
        <f t="shared" si="14"/>
        <v>0.5</v>
      </c>
      <c r="L205" s="55" t="str">
        <f>IFERROR(INDEX(#REF!,MATCH(A205,#REF!,0)),"-")</f>
        <v>-</v>
      </c>
      <c r="M205" s="55">
        <f t="shared" si="15"/>
        <v>0</v>
      </c>
      <c r="N205" s="55" t="e">
        <f>AVERAGE(IFERROR(INDEX(#REF!,MATCH(A205,#REF!,0)),"-"),M205)</f>
        <v>#VALUE!</v>
      </c>
    </row>
    <row r="206" spans="1:14" ht="16.5" thickTop="1" thickBot="1" x14ac:dyDescent="0.3">
      <c r="A206" s="15" t="s">
        <v>802</v>
      </c>
      <c r="B206" s="53">
        <f t="shared" si="12"/>
        <v>4</v>
      </c>
      <c r="C206" s="53">
        <f>IFERROR(INDEX(OGSHome!$D:$D,MATCH(A206,OGSHome!$A:$A,0)),"-")</f>
        <v>0</v>
      </c>
      <c r="D206" s="53">
        <f>IFERROR(INDEX(OGSHome!$E:$E,MATCH(A206,OGSHome!$A:$A,0)),"-")</f>
        <v>1</v>
      </c>
      <c r="E206" s="53">
        <f>IFERROR(INDEX(OGSHome!$F:$F,MATCH(A206,OGSHome!$A:$A,0)),"-")</f>
        <v>2</v>
      </c>
      <c r="F206" s="54">
        <f>IFERROR(INDEX(Matches!$N:$N,MATCH(A206,Matches!$B:$B,0)),"-")</f>
        <v>2</v>
      </c>
      <c r="G206" s="54">
        <f>IFERROR(INDEX(Matches!$P:$P,MATCH(A206,Matches!$B:$B,0)),"-")</f>
        <v>2</v>
      </c>
      <c r="H206" s="54">
        <f>IFERROR(INDEX(Matches!$O:$O,MATCH(A206,Matches!$B:$B,0)),"-")</f>
        <v>0</v>
      </c>
      <c r="I206" s="54">
        <f t="shared" si="13"/>
        <v>3</v>
      </c>
      <c r="J206" s="54">
        <f>IFERROR(INDEX(OGCHome!$O:$O,MATCH(A206,OGCHome!$A:$A,0)),"-")</f>
        <v>0</v>
      </c>
      <c r="K206" s="55">
        <f t="shared" si="14"/>
        <v>0.75</v>
      </c>
      <c r="L206" s="55" t="str">
        <f>IFERROR(INDEX(#REF!,MATCH(A206,#REF!,0)),"-")</f>
        <v>-</v>
      </c>
      <c r="M206" s="55">
        <f t="shared" si="15"/>
        <v>0.75</v>
      </c>
      <c r="N206" s="55" t="e">
        <f>AVERAGE(IFERROR(INDEX(#REF!,MATCH(A206,#REF!,0)),"-"),M206)</f>
        <v>#VALUE!</v>
      </c>
    </row>
    <row r="207" spans="1:14" ht="16.5" thickTop="1" thickBot="1" x14ac:dyDescent="0.3">
      <c r="A207" s="15" t="s">
        <v>800</v>
      </c>
      <c r="B207" s="53">
        <f t="shared" si="12"/>
        <v>4</v>
      </c>
      <c r="C207" s="53">
        <f>IFERROR(INDEX(OGSHome!$D:$D,MATCH(A207,OGSHome!$A:$A,0)),"-")</f>
        <v>1</v>
      </c>
      <c r="D207" s="53">
        <f>IFERROR(INDEX(OGSHome!$E:$E,MATCH(A207,OGSHome!$A:$A,0)),"-")</f>
        <v>1</v>
      </c>
      <c r="E207" s="53">
        <f>IFERROR(INDEX(OGSHome!$F:$F,MATCH(A207,OGSHome!$A:$A,0)),"-")</f>
        <v>0</v>
      </c>
      <c r="F207" s="54">
        <f>IFERROR(INDEX(Matches!$N:$N,MATCH(A207,Matches!$B:$B,0)),"-")</f>
        <v>2</v>
      </c>
      <c r="G207" s="54">
        <f>IFERROR(INDEX(Matches!$P:$P,MATCH(A207,Matches!$B:$B,0)),"-")</f>
        <v>1</v>
      </c>
      <c r="H207" s="54">
        <f>IFERROR(INDEX(Matches!$O:$O,MATCH(A207,Matches!$B:$B,0)),"-")</f>
        <v>1</v>
      </c>
      <c r="I207" s="54">
        <f t="shared" si="13"/>
        <v>2</v>
      </c>
      <c r="J207" s="54">
        <f>IFERROR(INDEX(OGCHome!$O:$O,MATCH(A207,OGCHome!$A:$A,0)),"-")</f>
        <v>1</v>
      </c>
      <c r="K207" s="55">
        <f t="shared" si="14"/>
        <v>0.5</v>
      </c>
      <c r="L207" s="55" t="str">
        <f>IFERROR(INDEX(#REF!,MATCH(A207,#REF!,0)),"-")</f>
        <v>-</v>
      </c>
      <c r="M207" s="55">
        <f t="shared" si="15"/>
        <v>0.5</v>
      </c>
      <c r="N207" s="55" t="e">
        <f>AVERAGE(IFERROR(INDEX(#REF!,MATCH(A207,#REF!,0)),"-"),M207)</f>
        <v>#VALUE!</v>
      </c>
    </row>
    <row r="208" spans="1:14" ht="16.5" thickTop="1" thickBot="1" x14ac:dyDescent="0.3">
      <c r="A208" s="16" t="s">
        <v>779</v>
      </c>
      <c r="B208" s="53">
        <f t="shared" si="12"/>
        <v>18</v>
      </c>
      <c r="C208" s="53">
        <f>IFERROR(INDEX(OGSHome!$D:$D,MATCH(A208,OGSHome!$A:$A,0)),"-")</f>
        <v>5</v>
      </c>
      <c r="D208" s="53">
        <f>IFERROR(INDEX(OGSHome!$E:$E,MATCH(A208,OGSHome!$A:$A,0)),"-")</f>
        <v>3</v>
      </c>
      <c r="E208" s="53">
        <f>IFERROR(INDEX(OGSHome!$F:$F,MATCH(A208,OGSHome!$A:$A,0)),"-")</f>
        <v>4</v>
      </c>
      <c r="F208" s="54">
        <f>IFERROR(INDEX(Matches!$N:$N,MATCH(A208,Matches!$B:$B,0)),"-")</f>
        <v>12</v>
      </c>
      <c r="G208" s="54">
        <f>IFERROR(INDEX(Matches!$P:$P,MATCH(A208,Matches!$B:$B,0)),"-")</f>
        <v>3</v>
      </c>
      <c r="H208" s="54">
        <f>IFERROR(INDEX(Matches!$O:$O,MATCH(A208,Matches!$B:$B,0)),"-")</f>
        <v>3</v>
      </c>
      <c r="I208" s="54">
        <f t="shared" si="13"/>
        <v>12</v>
      </c>
      <c r="J208" s="54">
        <f>IFERROR(INDEX(OGCHome!$O:$O,MATCH(A208,OGCHome!$A:$A,0)),"-")</f>
        <v>3</v>
      </c>
      <c r="K208" s="55">
        <f t="shared" si="14"/>
        <v>0.66666666666666663</v>
      </c>
      <c r="L208" s="55" t="str">
        <f>IFERROR(INDEX(#REF!,MATCH(A208,#REF!,0)),"-")</f>
        <v>-</v>
      </c>
      <c r="M208" s="55">
        <f t="shared" si="15"/>
        <v>0.99999999999999989</v>
      </c>
      <c r="N208" s="55" t="e">
        <f>AVERAGE(IFERROR(INDEX(#REF!,MATCH(A208,#REF!,0)),"-"),M208)</f>
        <v>#VALUE!</v>
      </c>
    </row>
    <row r="209" spans="1:14" ht="16.5" thickTop="1" thickBot="1" x14ac:dyDescent="0.3">
      <c r="A209" s="16" t="s">
        <v>740</v>
      </c>
      <c r="B209" s="53">
        <f t="shared" si="12"/>
        <v>3</v>
      </c>
      <c r="C209" s="53">
        <f>IFERROR(INDEX(OGSHome!$D:$D,MATCH(A209,OGSHome!$A:$A,0)),"-")</f>
        <v>0</v>
      </c>
      <c r="D209" s="53">
        <f>IFERROR(INDEX(OGSHome!$E:$E,MATCH(A209,OGSHome!$A:$A,0)),"-")</f>
        <v>1</v>
      </c>
      <c r="E209" s="53">
        <f>IFERROR(INDEX(OGSHome!$F:$F,MATCH(A209,OGSHome!$A:$A,0)),"-")</f>
        <v>1</v>
      </c>
      <c r="F209" s="54">
        <f>IFERROR(INDEX(Matches!$N:$N,MATCH(A209,Matches!$B:$B,0)),"-")</f>
        <v>2</v>
      </c>
      <c r="G209" s="54">
        <f>IFERROR(INDEX(Matches!$P:$P,MATCH(A209,Matches!$B:$B,0)),"-")</f>
        <v>1</v>
      </c>
      <c r="H209" s="54">
        <f>IFERROR(INDEX(Matches!$O:$O,MATCH(A209,Matches!$B:$B,0)),"-")</f>
        <v>0</v>
      </c>
      <c r="I209" s="54">
        <f t="shared" si="13"/>
        <v>2</v>
      </c>
      <c r="J209" s="54">
        <f>IFERROR(INDEX(OGCHome!$O:$O,MATCH(A209,OGCHome!$A:$A,0)),"-")</f>
        <v>1</v>
      </c>
      <c r="K209" s="55">
        <f t="shared" si="14"/>
        <v>0.66666666666666663</v>
      </c>
      <c r="L209" s="55" t="str">
        <f>IFERROR(INDEX(#REF!,MATCH(A209,#REF!,0)),"-")</f>
        <v>-</v>
      </c>
      <c r="M209" s="55">
        <f t="shared" si="15"/>
        <v>0.66666666666666674</v>
      </c>
      <c r="N209" s="55" t="e">
        <f>AVERAGE(IFERROR(INDEX(#REF!,MATCH(A209,#REF!,0)),"-"),M209)</f>
        <v>#VALUE!</v>
      </c>
    </row>
    <row r="210" spans="1:14" ht="16.5" thickTop="1" thickBot="1" x14ac:dyDescent="0.3">
      <c r="A210" s="16" t="s">
        <v>739</v>
      </c>
      <c r="B210" s="53">
        <f t="shared" si="12"/>
        <v>4</v>
      </c>
      <c r="C210" s="53">
        <f>IFERROR(INDEX(OGSHome!$D:$D,MATCH(A210,OGSHome!$A:$A,0)),"-")</f>
        <v>1</v>
      </c>
      <c r="D210" s="53">
        <f>IFERROR(INDEX(OGSHome!$E:$E,MATCH(A210,OGSHome!$A:$A,0)),"-")</f>
        <v>1</v>
      </c>
      <c r="E210" s="53">
        <f>IFERROR(INDEX(OGSHome!$F:$F,MATCH(A210,OGSHome!$A:$A,0)),"-")</f>
        <v>1</v>
      </c>
      <c r="F210" s="54">
        <f>IFERROR(INDEX(Matches!$N:$N,MATCH(A210,Matches!$B:$B,0)),"-")</f>
        <v>3</v>
      </c>
      <c r="G210" s="54">
        <f>IFERROR(INDEX(Matches!$P:$P,MATCH(A210,Matches!$B:$B,0)),"-")</f>
        <v>1</v>
      </c>
      <c r="H210" s="54">
        <f>IFERROR(INDEX(Matches!$O:$O,MATCH(A210,Matches!$B:$B,0)),"-")</f>
        <v>0</v>
      </c>
      <c r="I210" s="54">
        <f t="shared" si="13"/>
        <v>3</v>
      </c>
      <c r="J210" s="54">
        <f>IFERROR(INDEX(OGCHome!$O:$O,MATCH(A210,OGCHome!$A:$A,0)),"-")</f>
        <v>0</v>
      </c>
      <c r="K210" s="55">
        <f t="shared" si="14"/>
        <v>0.75</v>
      </c>
      <c r="L210" s="55" t="str">
        <f>IFERROR(INDEX(#REF!,MATCH(A210,#REF!,0)),"-")</f>
        <v>-</v>
      </c>
      <c r="M210" s="55">
        <f t="shared" si="15"/>
        <v>1.25</v>
      </c>
      <c r="N210" s="55" t="e">
        <f>AVERAGE(IFERROR(INDEX(#REF!,MATCH(A210,#REF!,0)),"-"),M210)</f>
        <v>#VALUE!</v>
      </c>
    </row>
    <row r="211" spans="1:14" ht="16.5" thickTop="1" thickBot="1" x14ac:dyDescent="0.3">
      <c r="A211" s="15" t="s">
        <v>732</v>
      </c>
      <c r="B211" s="53">
        <f t="shared" si="12"/>
        <v>4</v>
      </c>
      <c r="C211" s="53">
        <f>IFERROR(INDEX(OGSHome!$D:$D,MATCH(A211,OGSHome!$A:$A,0)),"-")</f>
        <v>0</v>
      </c>
      <c r="D211" s="53">
        <f>IFERROR(INDEX(OGSHome!$E:$E,MATCH(A211,OGSHome!$A:$A,0)),"-")</f>
        <v>1</v>
      </c>
      <c r="E211" s="53">
        <f>IFERROR(INDEX(OGSHome!$F:$F,MATCH(A211,OGSHome!$A:$A,0)),"-")</f>
        <v>1</v>
      </c>
      <c r="F211" s="54">
        <f>IFERROR(INDEX(Matches!$N:$N,MATCH(A211,Matches!$B:$B,0)),"-")</f>
        <v>0</v>
      </c>
      <c r="G211" s="54">
        <f>IFERROR(INDEX(Matches!$P:$P,MATCH(A211,Matches!$B:$B,0)),"-")</f>
        <v>2</v>
      </c>
      <c r="H211" s="54">
        <f>IFERROR(INDEX(Matches!$O:$O,MATCH(A211,Matches!$B:$B,0)),"-")</f>
        <v>2</v>
      </c>
      <c r="I211" s="54">
        <f t="shared" si="13"/>
        <v>2</v>
      </c>
      <c r="J211" s="54">
        <f>IFERROR(INDEX(OGCHome!$O:$O,MATCH(A211,OGCHome!$A:$A,0)),"-")</f>
        <v>1</v>
      </c>
      <c r="K211" s="55">
        <f t="shared" si="14"/>
        <v>0.5</v>
      </c>
      <c r="L211" s="55" t="str">
        <f>IFERROR(INDEX(#REF!,MATCH(A211,#REF!,0)),"-")</f>
        <v>-</v>
      </c>
      <c r="M211" s="55">
        <f t="shared" si="15"/>
        <v>-0.25</v>
      </c>
      <c r="N211" s="55" t="e">
        <f>AVERAGE(IFERROR(INDEX(#REF!,MATCH(A211,#REF!,0)),"-"),M211)</f>
        <v>#VALUE!</v>
      </c>
    </row>
    <row r="212" spans="1:14" ht="16.5" thickTop="1" thickBot="1" x14ac:dyDescent="0.3">
      <c r="A212" s="15" t="s">
        <v>724</v>
      </c>
      <c r="B212" s="53">
        <f t="shared" si="12"/>
        <v>4</v>
      </c>
      <c r="C212" s="53">
        <f>IFERROR(INDEX(OGSHome!$D:$D,MATCH(A212,OGSHome!$A:$A,0)),"-")</f>
        <v>2</v>
      </c>
      <c r="D212" s="53">
        <f>IFERROR(INDEX(OGSHome!$E:$E,MATCH(A212,OGSHome!$A:$A,0)),"-")</f>
        <v>0</v>
      </c>
      <c r="E212" s="53">
        <f>IFERROR(INDEX(OGSHome!$F:$F,MATCH(A212,OGSHome!$A:$A,0)),"-")</f>
        <v>1</v>
      </c>
      <c r="F212" s="54">
        <f>IFERROR(INDEX(Matches!$N:$N,MATCH(A212,Matches!$B:$B,0)),"-")</f>
        <v>4</v>
      </c>
      <c r="G212" s="54">
        <f>IFERROR(INDEX(Matches!$P:$P,MATCH(A212,Matches!$B:$B,0)),"-")</f>
        <v>0</v>
      </c>
      <c r="H212" s="54">
        <f>IFERROR(INDEX(Matches!$O:$O,MATCH(A212,Matches!$B:$B,0)),"-")</f>
        <v>0</v>
      </c>
      <c r="I212" s="54">
        <f t="shared" si="13"/>
        <v>3</v>
      </c>
      <c r="J212" s="54">
        <f>IFERROR(INDEX(OGCHome!$O:$O,MATCH(A212,OGCHome!$A:$A,0)),"-")</f>
        <v>0</v>
      </c>
      <c r="K212" s="55">
        <f t="shared" si="14"/>
        <v>0.75</v>
      </c>
      <c r="L212" s="55" t="str">
        <f>IFERROR(INDEX(#REF!,MATCH(A212,#REF!,0)),"-")</f>
        <v>-</v>
      </c>
      <c r="M212" s="55">
        <f t="shared" si="15"/>
        <v>1.75</v>
      </c>
      <c r="N212" s="55" t="e">
        <f>AVERAGE(IFERROR(INDEX(#REF!,MATCH(A212,#REF!,0)),"-"),M212)</f>
        <v>#VALUE!</v>
      </c>
    </row>
    <row r="213" spans="1:14" ht="16.5" thickTop="1" thickBot="1" x14ac:dyDescent="0.3">
      <c r="A213" s="16" t="s">
        <v>689</v>
      </c>
      <c r="B213" s="53">
        <f t="shared" si="12"/>
        <v>4</v>
      </c>
      <c r="C213" s="53">
        <f>IFERROR(INDEX(OGSHome!$D:$D,MATCH(A213,OGSHome!$A:$A,0)),"-")</f>
        <v>1</v>
      </c>
      <c r="D213" s="53">
        <f>IFERROR(INDEX(OGSHome!$E:$E,MATCH(A213,OGSHome!$A:$A,0)),"-")</f>
        <v>2</v>
      </c>
      <c r="E213" s="53">
        <f>IFERROR(INDEX(OGSHome!$F:$F,MATCH(A213,OGSHome!$A:$A,0)),"-")</f>
        <v>0</v>
      </c>
      <c r="F213" s="54">
        <f>IFERROR(INDEX(Matches!$N:$N,MATCH(A213,Matches!$B:$B,0)),"-")</f>
        <v>3</v>
      </c>
      <c r="G213" s="54">
        <f>IFERROR(INDEX(Matches!$P:$P,MATCH(A213,Matches!$B:$B,0)),"-")</f>
        <v>1</v>
      </c>
      <c r="H213" s="54">
        <f>IFERROR(INDEX(Matches!$O:$O,MATCH(A213,Matches!$B:$B,0)),"-")</f>
        <v>0</v>
      </c>
      <c r="I213" s="54">
        <f t="shared" si="13"/>
        <v>3</v>
      </c>
      <c r="J213" s="54">
        <f>IFERROR(INDEX(OGCHome!$O:$O,MATCH(A213,OGCHome!$A:$A,0)),"-")</f>
        <v>0</v>
      </c>
      <c r="K213" s="55">
        <f t="shared" si="14"/>
        <v>0.75</v>
      </c>
      <c r="L213" s="55" t="str">
        <f>IFERROR(INDEX(#REF!,MATCH(A213,#REF!,0)),"-")</f>
        <v>-</v>
      </c>
      <c r="M213" s="55">
        <f t="shared" si="15"/>
        <v>1.25</v>
      </c>
      <c r="N213" s="55" t="e">
        <f>AVERAGE(IFERROR(INDEX(#REF!,MATCH(A213,#REF!,0)),"-"),M213)</f>
        <v>#VALUE!</v>
      </c>
    </row>
    <row r="214" spans="1:14" ht="16.5" thickTop="1" thickBot="1" x14ac:dyDescent="0.3">
      <c r="A214" s="16" t="s">
        <v>671</v>
      </c>
      <c r="B214" s="53">
        <f t="shared" si="12"/>
        <v>3</v>
      </c>
      <c r="C214" s="53">
        <f>IFERROR(INDEX(OGSHome!$D:$D,MATCH(A214,OGSHome!$A:$A,0)),"-")</f>
        <v>1</v>
      </c>
      <c r="D214" s="53">
        <f>IFERROR(INDEX(OGSHome!$E:$E,MATCH(A214,OGSHome!$A:$A,0)),"-")</f>
        <v>1</v>
      </c>
      <c r="E214" s="53">
        <f>IFERROR(INDEX(OGSHome!$F:$F,MATCH(A214,OGSHome!$A:$A,0)),"-")</f>
        <v>0</v>
      </c>
      <c r="F214" s="54">
        <f>IFERROR(INDEX(Matches!$N:$N,MATCH(A214,Matches!$B:$B,0)),"-")</f>
        <v>2</v>
      </c>
      <c r="G214" s="54">
        <f>IFERROR(INDEX(Matches!$P:$P,MATCH(A214,Matches!$B:$B,0)),"-")</f>
        <v>1</v>
      </c>
      <c r="H214" s="54">
        <f>IFERROR(INDEX(Matches!$O:$O,MATCH(A214,Matches!$B:$B,0)),"-")</f>
        <v>0</v>
      </c>
      <c r="I214" s="54">
        <f t="shared" si="13"/>
        <v>2</v>
      </c>
      <c r="J214" s="54">
        <f>IFERROR(INDEX(OGCHome!$O:$O,MATCH(A214,OGCHome!$A:$A,0)),"-")</f>
        <v>1</v>
      </c>
      <c r="K214" s="55">
        <f t="shared" si="14"/>
        <v>0.66666666666666663</v>
      </c>
      <c r="L214" s="55" t="str">
        <f>IFERROR(INDEX(#REF!,MATCH(A214,#REF!,0)),"-")</f>
        <v>-</v>
      </c>
      <c r="M214" s="55">
        <f t="shared" si="15"/>
        <v>0.66666666666666674</v>
      </c>
      <c r="N214" s="55" t="e">
        <f>AVERAGE(IFERROR(INDEX(#REF!,MATCH(A214,#REF!,0)),"-"),M214)</f>
        <v>#VALUE!</v>
      </c>
    </row>
    <row r="215" spans="1:14" ht="16.5" thickTop="1" thickBot="1" x14ac:dyDescent="0.3">
      <c r="A215" s="15" t="s">
        <v>668</v>
      </c>
      <c r="B215" s="53">
        <f t="shared" si="12"/>
        <v>4</v>
      </c>
      <c r="C215" s="53">
        <f>IFERROR(INDEX(OGSHome!$D:$D,MATCH(A215,OGSHome!$A:$A,0)),"-")</f>
        <v>1</v>
      </c>
      <c r="D215" s="53">
        <f>IFERROR(INDEX(OGSHome!$E:$E,MATCH(A215,OGSHome!$A:$A,0)),"-")</f>
        <v>0</v>
      </c>
      <c r="E215" s="53">
        <f>IFERROR(INDEX(OGSHome!$F:$F,MATCH(A215,OGSHome!$A:$A,0)),"-")</f>
        <v>1</v>
      </c>
      <c r="F215" s="54">
        <f>IFERROR(INDEX(Matches!$N:$N,MATCH(A215,Matches!$B:$B,0)),"-")</f>
        <v>4</v>
      </c>
      <c r="G215" s="54">
        <f>IFERROR(INDEX(Matches!$P:$P,MATCH(A215,Matches!$B:$B,0)),"-")</f>
        <v>0</v>
      </c>
      <c r="H215" s="54">
        <f>IFERROR(INDEX(Matches!$O:$O,MATCH(A215,Matches!$B:$B,0)),"-")</f>
        <v>0</v>
      </c>
      <c r="I215" s="54">
        <f t="shared" si="13"/>
        <v>2</v>
      </c>
      <c r="J215" s="54">
        <f>IFERROR(INDEX(OGCHome!$O:$O,MATCH(A215,OGCHome!$A:$A,0)),"-")</f>
        <v>2</v>
      </c>
      <c r="K215" s="55">
        <f t="shared" si="14"/>
        <v>0.5</v>
      </c>
      <c r="L215" s="55" t="str">
        <f>IFERROR(INDEX(#REF!,MATCH(A215,#REF!,0)),"-")</f>
        <v>-</v>
      </c>
      <c r="M215" s="55">
        <f t="shared" si="15"/>
        <v>1</v>
      </c>
      <c r="N215" s="55" t="e">
        <f>AVERAGE(IFERROR(INDEX(#REF!,MATCH(A215,#REF!,0)),"-"),M215)</f>
        <v>#VALUE!</v>
      </c>
    </row>
    <row r="216" spans="1:14" ht="16.5" thickTop="1" thickBot="1" x14ac:dyDescent="0.3">
      <c r="A216" s="16" t="s">
        <v>167</v>
      </c>
      <c r="B216" s="53">
        <f t="shared" si="12"/>
        <v>4</v>
      </c>
      <c r="C216" s="53">
        <f>IFERROR(INDEX(OGSHome!$D:$D,MATCH(A216,OGSHome!$A:$A,0)),"-")</f>
        <v>2</v>
      </c>
      <c r="D216" s="53">
        <f>IFERROR(INDEX(OGSHome!$E:$E,MATCH(A216,OGSHome!$A:$A,0)),"-")</f>
        <v>1</v>
      </c>
      <c r="E216" s="53">
        <f>IFERROR(INDEX(OGSHome!$F:$F,MATCH(A216,OGSHome!$A:$A,0)),"-")</f>
        <v>0</v>
      </c>
      <c r="F216" s="54">
        <f>IFERROR(INDEX(Matches!$N:$N,MATCH(A216,Matches!$B:$B,0)),"-")</f>
        <v>3</v>
      </c>
      <c r="G216" s="54">
        <f>IFERROR(INDEX(Matches!$P:$P,MATCH(A216,Matches!$B:$B,0)),"-")</f>
        <v>1</v>
      </c>
      <c r="H216" s="54">
        <f>IFERROR(INDEX(Matches!$O:$O,MATCH(A216,Matches!$B:$B,0)),"-")</f>
        <v>0</v>
      </c>
      <c r="I216" s="54">
        <f t="shared" si="13"/>
        <v>3</v>
      </c>
      <c r="J216" s="54">
        <f>IFERROR(INDEX(OGCHome!$O:$O,MATCH(A216,OGCHome!$A:$A,0)),"-")</f>
        <v>1</v>
      </c>
      <c r="K216" s="55">
        <f t="shared" si="14"/>
        <v>0.75</v>
      </c>
      <c r="L216" s="55" t="str">
        <f>IFERROR(INDEX(#REF!,MATCH(A216,#REF!,0)),"-")</f>
        <v>-</v>
      </c>
      <c r="M216" s="55">
        <f t="shared" si="15"/>
        <v>1</v>
      </c>
      <c r="N216" s="55" t="e">
        <f>AVERAGE(IFERROR(INDEX(#REF!,MATCH(A216,#REF!,0)),"-"),M216)</f>
        <v>#VALUE!</v>
      </c>
    </row>
    <row r="217" spans="1:14" ht="16.5" thickTop="1" thickBot="1" x14ac:dyDescent="0.3">
      <c r="A217" s="16" t="s">
        <v>652</v>
      </c>
      <c r="B217" s="53">
        <f t="shared" si="12"/>
        <v>4</v>
      </c>
      <c r="C217" s="53">
        <f>IFERROR(INDEX(OGSHome!$D:$D,MATCH(A217,OGSHome!$A:$A,0)),"-")</f>
        <v>1</v>
      </c>
      <c r="D217" s="53">
        <f>IFERROR(INDEX(OGSHome!$E:$E,MATCH(A217,OGSHome!$A:$A,0)),"-")</f>
        <v>1</v>
      </c>
      <c r="E217" s="53">
        <f>IFERROR(INDEX(OGSHome!$F:$F,MATCH(A217,OGSHome!$A:$A,0)),"-")</f>
        <v>1</v>
      </c>
      <c r="F217" s="54">
        <f>IFERROR(INDEX(Matches!$N:$N,MATCH(A217,Matches!$B:$B,0)),"-")</f>
        <v>2</v>
      </c>
      <c r="G217" s="54">
        <f>IFERROR(INDEX(Matches!$P:$P,MATCH(A217,Matches!$B:$B,0)),"-")</f>
        <v>1</v>
      </c>
      <c r="H217" s="54">
        <f>IFERROR(INDEX(Matches!$O:$O,MATCH(A217,Matches!$B:$B,0)),"-")</f>
        <v>1</v>
      </c>
      <c r="I217" s="54">
        <f t="shared" si="13"/>
        <v>3</v>
      </c>
      <c r="J217" s="54">
        <f>IFERROR(INDEX(OGCHome!$O:$O,MATCH(A217,OGCHome!$A:$A,0)),"-")</f>
        <v>0</v>
      </c>
      <c r="K217" s="55">
        <f t="shared" si="14"/>
        <v>0.75</v>
      </c>
      <c r="L217" s="55" t="str">
        <f>IFERROR(INDEX(#REF!,MATCH(A217,#REF!,0)),"-")</f>
        <v>-</v>
      </c>
      <c r="M217" s="55">
        <f t="shared" si="15"/>
        <v>1</v>
      </c>
      <c r="N217" s="55" t="e">
        <f>AVERAGE(IFERROR(INDEX(#REF!,MATCH(A217,#REF!,0)),"-"),M217)</f>
        <v>#VALUE!</v>
      </c>
    </row>
    <row r="218" spans="1:14" ht="16.5" thickTop="1" thickBot="1" x14ac:dyDescent="0.3">
      <c r="A218" s="15" t="s">
        <v>619</v>
      </c>
      <c r="B218" s="53">
        <f t="shared" si="12"/>
        <v>4</v>
      </c>
      <c r="C218" s="53">
        <f>IFERROR(INDEX(OGSHome!$D:$D,MATCH(A218,OGSHome!$A:$A,0)),"-")</f>
        <v>0</v>
      </c>
      <c r="D218" s="53">
        <f>IFERROR(INDEX(OGSHome!$E:$E,MATCH(A218,OGSHome!$A:$A,0)),"-")</f>
        <v>1</v>
      </c>
      <c r="E218" s="53">
        <f>IFERROR(INDEX(OGSHome!$F:$F,MATCH(A218,OGSHome!$A:$A,0)),"-")</f>
        <v>1</v>
      </c>
      <c r="F218" s="54">
        <f>IFERROR(INDEX(Matches!$N:$N,MATCH(A218,Matches!$B:$B,0)),"-")</f>
        <v>2</v>
      </c>
      <c r="G218" s="54">
        <f>IFERROR(INDEX(Matches!$P:$P,MATCH(A218,Matches!$B:$B,0)),"-")</f>
        <v>2</v>
      </c>
      <c r="H218" s="54">
        <f>IFERROR(INDEX(Matches!$O:$O,MATCH(A218,Matches!$B:$B,0)),"-")</f>
        <v>0</v>
      </c>
      <c r="I218" s="54">
        <f t="shared" si="13"/>
        <v>2</v>
      </c>
      <c r="J218" s="54">
        <f>IFERROR(INDEX(OGCHome!$O:$O,MATCH(A218,OGCHome!$A:$A,0)),"-")</f>
        <v>2</v>
      </c>
      <c r="K218" s="55">
        <f t="shared" si="14"/>
        <v>0.5</v>
      </c>
      <c r="L218" s="55" t="str">
        <f>IFERROR(INDEX(#REF!,MATCH(A218,#REF!,0)),"-")</f>
        <v>-</v>
      </c>
      <c r="M218" s="55">
        <f t="shared" si="15"/>
        <v>0</v>
      </c>
      <c r="N218" s="55" t="e">
        <f>AVERAGE(IFERROR(INDEX(#REF!,MATCH(A218,#REF!,0)),"-"),M218)</f>
        <v>#VALUE!</v>
      </c>
    </row>
    <row r="219" spans="1:14" ht="16.5" thickTop="1" thickBot="1" x14ac:dyDescent="0.3">
      <c r="A219" s="16" t="s">
        <v>596</v>
      </c>
      <c r="B219" s="53">
        <f t="shared" si="12"/>
        <v>4</v>
      </c>
      <c r="C219" s="53">
        <f>IFERROR(INDEX(OGSHome!$D:$D,MATCH(A219,OGSHome!$A:$A,0)),"-")</f>
        <v>1</v>
      </c>
      <c r="D219" s="53">
        <f>IFERROR(INDEX(OGSHome!$E:$E,MATCH(A219,OGSHome!$A:$A,0)),"-")</f>
        <v>1</v>
      </c>
      <c r="E219" s="53">
        <f>IFERROR(INDEX(OGSHome!$F:$F,MATCH(A219,OGSHome!$A:$A,0)),"-")</f>
        <v>1</v>
      </c>
      <c r="F219" s="54">
        <f>IFERROR(INDEX(Matches!$N:$N,MATCH(A219,Matches!$B:$B,0)),"-")</f>
        <v>4</v>
      </c>
      <c r="G219" s="54">
        <f>IFERROR(INDEX(Matches!$P:$P,MATCH(A219,Matches!$B:$B,0)),"-")</f>
        <v>0</v>
      </c>
      <c r="H219" s="54">
        <f>IFERROR(INDEX(Matches!$O:$O,MATCH(A219,Matches!$B:$B,0)),"-")</f>
        <v>0</v>
      </c>
      <c r="I219" s="54">
        <f t="shared" si="13"/>
        <v>3</v>
      </c>
      <c r="J219" s="54">
        <f>IFERROR(INDEX(OGCHome!$O:$O,MATCH(A219,OGCHome!$A:$A,0)),"-")</f>
        <v>0</v>
      </c>
      <c r="K219" s="55">
        <f t="shared" si="14"/>
        <v>0.75</v>
      </c>
      <c r="L219" s="55" t="str">
        <f>IFERROR(INDEX(#REF!,MATCH(A219,#REF!,0)),"-")</f>
        <v>-</v>
      </c>
      <c r="M219" s="55">
        <f t="shared" si="15"/>
        <v>1.75</v>
      </c>
      <c r="N219" s="55" t="e">
        <f>AVERAGE(IFERROR(INDEX(#REF!,MATCH(A219,#REF!,0)),"-"),M219)</f>
        <v>#VALUE!</v>
      </c>
    </row>
    <row r="220" spans="1:14" ht="16.5" thickTop="1" thickBot="1" x14ac:dyDescent="0.3">
      <c r="A220" s="15" t="s">
        <v>587</v>
      </c>
      <c r="B220" s="53">
        <f t="shared" si="12"/>
        <v>4</v>
      </c>
      <c r="C220" s="53">
        <f>IFERROR(INDEX(OGSHome!$D:$D,MATCH(A220,OGSHome!$A:$A,0)),"-")</f>
        <v>0</v>
      </c>
      <c r="D220" s="53">
        <f>IFERROR(INDEX(OGSHome!$E:$E,MATCH(A220,OGSHome!$A:$A,0)),"-")</f>
        <v>1</v>
      </c>
      <c r="E220" s="53">
        <f>IFERROR(INDEX(OGSHome!$F:$F,MATCH(A220,OGSHome!$A:$A,0)),"-")</f>
        <v>1</v>
      </c>
      <c r="F220" s="54">
        <f>IFERROR(INDEX(Matches!$N:$N,MATCH(A220,Matches!$B:$B,0)),"-")</f>
        <v>2</v>
      </c>
      <c r="G220" s="54">
        <f>IFERROR(INDEX(Matches!$P:$P,MATCH(A220,Matches!$B:$B,0)),"-")</f>
        <v>0</v>
      </c>
      <c r="H220" s="54">
        <f>IFERROR(INDEX(Matches!$O:$O,MATCH(A220,Matches!$B:$B,0)),"-")</f>
        <v>2</v>
      </c>
      <c r="I220" s="54">
        <f t="shared" si="13"/>
        <v>2</v>
      </c>
      <c r="J220" s="54">
        <f>IFERROR(INDEX(OGCHome!$O:$O,MATCH(A220,OGCHome!$A:$A,0)),"-")</f>
        <v>0</v>
      </c>
      <c r="K220" s="55">
        <f t="shared" si="14"/>
        <v>0.5</v>
      </c>
      <c r="L220" s="55" t="str">
        <f>IFERROR(INDEX(#REF!,MATCH(A220,#REF!,0)),"-")</f>
        <v>-</v>
      </c>
      <c r="M220" s="55">
        <f t="shared" si="15"/>
        <v>1</v>
      </c>
      <c r="N220" s="55" t="e">
        <f>AVERAGE(IFERROR(INDEX(#REF!,MATCH(A220,#REF!,0)),"-"),M220)</f>
        <v>#VALUE!</v>
      </c>
    </row>
    <row r="221" spans="1:14" ht="16.5" thickTop="1" thickBot="1" x14ac:dyDescent="0.3">
      <c r="A221" s="15" t="s">
        <v>546</v>
      </c>
      <c r="B221" s="53">
        <f t="shared" si="12"/>
        <v>4</v>
      </c>
      <c r="C221" s="53">
        <f>IFERROR(INDEX(OGSHome!$D:$D,MATCH(A221,OGSHome!$A:$A,0)),"-")</f>
        <v>1</v>
      </c>
      <c r="D221" s="53">
        <f>IFERROR(INDEX(OGSHome!$E:$E,MATCH(A221,OGSHome!$A:$A,0)),"-")</f>
        <v>0</v>
      </c>
      <c r="E221" s="53">
        <f>IFERROR(INDEX(OGSHome!$F:$F,MATCH(A221,OGSHome!$A:$A,0)),"-")</f>
        <v>1</v>
      </c>
      <c r="F221" s="54">
        <f>IFERROR(INDEX(Matches!$N:$N,MATCH(A221,Matches!$B:$B,0)),"-")</f>
        <v>3</v>
      </c>
      <c r="G221" s="54">
        <f>IFERROR(INDEX(Matches!$P:$P,MATCH(A221,Matches!$B:$B,0)),"-")</f>
        <v>0</v>
      </c>
      <c r="H221" s="54">
        <f>IFERROR(INDEX(Matches!$O:$O,MATCH(A221,Matches!$B:$B,0)),"-")</f>
        <v>1</v>
      </c>
      <c r="I221" s="54">
        <f t="shared" si="13"/>
        <v>2</v>
      </c>
      <c r="J221" s="54">
        <f>IFERROR(INDEX(OGCHome!$O:$O,MATCH(A221,OGCHome!$A:$A,0)),"-")</f>
        <v>1</v>
      </c>
      <c r="K221" s="55">
        <f t="shared" si="14"/>
        <v>0.5</v>
      </c>
      <c r="L221" s="55" t="str">
        <f>IFERROR(INDEX(#REF!,MATCH(A221,#REF!,0)),"-")</f>
        <v>-</v>
      </c>
      <c r="M221" s="55">
        <f t="shared" si="15"/>
        <v>1</v>
      </c>
      <c r="N221" s="55" t="e">
        <f>AVERAGE(IFERROR(INDEX(#REF!,MATCH(A221,#REF!,0)),"-"),M221)</f>
        <v>#VALUE!</v>
      </c>
    </row>
    <row r="222" spans="1:14" ht="16.5" thickTop="1" thickBot="1" x14ac:dyDescent="0.3">
      <c r="A222" s="16" t="s">
        <v>543</v>
      </c>
      <c r="B222" s="53">
        <f t="shared" si="12"/>
        <v>4</v>
      </c>
      <c r="C222" s="53">
        <f>IFERROR(INDEX(OGSHome!$D:$D,MATCH(A222,OGSHome!$A:$A,0)),"-")</f>
        <v>1</v>
      </c>
      <c r="D222" s="53">
        <f>IFERROR(INDEX(OGSHome!$E:$E,MATCH(A222,OGSHome!$A:$A,0)),"-")</f>
        <v>0</v>
      </c>
      <c r="E222" s="53">
        <f>IFERROR(INDEX(OGSHome!$F:$F,MATCH(A222,OGSHome!$A:$A,0)),"-")</f>
        <v>1</v>
      </c>
      <c r="F222" s="54">
        <f>IFERROR(INDEX(Matches!$N:$N,MATCH(A222,Matches!$B:$B,0)),"-")</f>
        <v>3</v>
      </c>
      <c r="G222" s="54">
        <f>IFERROR(INDEX(Matches!$P:$P,MATCH(A222,Matches!$B:$B,0)),"-")</f>
        <v>1</v>
      </c>
      <c r="H222" s="54">
        <f>IFERROR(INDEX(Matches!$O:$O,MATCH(A222,Matches!$B:$B,0)),"-")</f>
        <v>0</v>
      </c>
      <c r="I222" s="54">
        <f t="shared" si="13"/>
        <v>2</v>
      </c>
      <c r="J222" s="54">
        <f>IFERROR(INDEX(OGCHome!$O:$O,MATCH(A222,OGCHome!$A:$A,0)),"-")</f>
        <v>0</v>
      </c>
      <c r="K222" s="55">
        <f t="shared" si="14"/>
        <v>0.5</v>
      </c>
      <c r="L222" s="55" t="str">
        <f>IFERROR(INDEX(#REF!,MATCH(A222,#REF!,0)),"-")</f>
        <v>-</v>
      </c>
      <c r="M222" s="55">
        <f t="shared" si="15"/>
        <v>1</v>
      </c>
      <c r="N222" s="55" t="e">
        <f>AVERAGE(IFERROR(INDEX(#REF!,MATCH(A222,#REF!,0)),"-"),M222)</f>
        <v>#VALUE!</v>
      </c>
    </row>
    <row r="223" spans="1:14" ht="16.5" thickTop="1" thickBot="1" x14ac:dyDescent="0.3">
      <c r="A223" s="16" t="s">
        <v>502</v>
      </c>
      <c r="B223" s="53">
        <f t="shared" si="12"/>
        <v>4</v>
      </c>
      <c r="C223" s="53">
        <f>IFERROR(INDEX(OGSHome!$D:$D,MATCH(A223,OGSHome!$A:$A,0)),"-")</f>
        <v>0</v>
      </c>
      <c r="D223" s="53">
        <f>IFERROR(INDEX(OGSHome!$E:$E,MATCH(A223,OGSHome!$A:$A,0)),"-")</f>
        <v>2</v>
      </c>
      <c r="E223" s="53">
        <f>IFERROR(INDEX(OGSHome!$F:$F,MATCH(A223,OGSHome!$A:$A,0)),"-")</f>
        <v>0</v>
      </c>
      <c r="F223" s="54">
        <f>IFERROR(INDEX(Matches!$N:$N,MATCH(A223,Matches!$B:$B,0)),"-")</f>
        <v>1</v>
      </c>
      <c r="G223" s="54">
        <f>IFERROR(INDEX(Matches!$P:$P,MATCH(A223,Matches!$B:$B,0)),"-")</f>
        <v>2</v>
      </c>
      <c r="H223" s="54">
        <f>IFERROR(INDEX(Matches!$O:$O,MATCH(A223,Matches!$B:$B,0)),"-")</f>
        <v>1</v>
      </c>
      <c r="I223" s="54">
        <f t="shared" si="13"/>
        <v>2</v>
      </c>
      <c r="J223" s="54">
        <f>IFERROR(INDEX(OGCHome!$O:$O,MATCH(A223,OGCHome!$A:$A,0)),"-")</f>
        <v>2</v>
      </c>
      <c r="K223" s="55">
        <f t="shared" si="14"/>
        <v>0.5</v>
      </c>
      <c r="L223" s="55" t="str">
        <f>IFERROR(INDEX(#REF!,MATCH(A223,#REF!,0)),"-")</f>
        <v>-</v>
      </c>
      <c r="M223" s="55">
        <f t="shared" si="15"/>
        <v>-0.25</v>
      </c>
      <c r="N223" s="55" t="e">
        <f>AVERAGE(IFERROR(INDEX(#REF!,MATCH(A223,#REF!,0)),"-"),M223)</f>
        <v>#VALUE!</v>
      </c>
    </row>
    <row r="224" spans="1:14" ht="16.5" thickTop="1" thickBot="1" x14ac:dyDescent="0.3">
      <c r="A224" s="15" t="s">
        <v>489</v>
      </c>
      <c r="B224" s="53">
        <f t="shared" si="12"/>
        <v>4</v>
      </c>
      <c r="C224" s="53">
        <f>IFERROR(INDEX(OGSHome!$D:$D,MATCH(A224,OGSHome!$A:$A,0)),"-")</f>
        <v>1</v>
      </c>
      <c r="D224" s="53">
        <f>IFERROR(INDEX(OGSHome!$E:$E,MATCH(A224,OGSHome!$A:$A,0)),"-")</f>
        <v>1</v>
      </c>
      <c r="E224" s="53">
        <f>IFERROR(INDEX(OGSHome!$F:$F,MATCH(A224,OGSHome!$A:$A,0)),"-")</f>
        <v>1</v>
      </c>
      <c r="F224" s="54">
        <f>IFERROR(INDEX(Matches!$N:$N,MATCH(A224,Matches!$B:$B,0)),"-")</f>
        <v>2</v>
      </c>
      <c r="G224" s="54">
        <f>IFERROR(INDEX(Matches!$P:$P,MATCH(A224,Matches!$B:$B,0)),"-")</f>
        <v>1</v>
      </c>
      <c r="H224" s="54">
        <f>IFERROR(INDEX(Matches!$O:$O,MATCH(A224,Matches!$B:$B,0)),"-")</f>
        <v>1</v>
      </c>
      <c r="I224" s="54">
        <f t="shared" si="13"/>
        <v>3</v>
      </c>
      <c r="J224" s="54">
        <f>IFERROR(INDEX(OGCHome!$O:$O,MATCH(A224,OGCHome!$A:$A,0)),"-")</f>
        <v>0</v>
      </c>
      <c r="K224" s="55">
        <f t="shared" si="14"/>
        <v>0.75</v>
      </c>
      <c r="L224" s="55" t="str">
        <f>IFERROR(INDEX(#REF!,MATCH(A224,#REF!,0)),"-")</f>
        <v>-</v>
      </c>
      <c r="M224" s="55">
        <f t="shared" si="15"/>
        <v>1</v>
      </c>
      <c r="N224" s="55" t="e">
        <f>AVERAGE(IFERROR(INDEX(#REF!,MATCH(A224,#REF!,0)),"-"),M224)</f>
        <v>#VALUE!</v>
      </c>
    </row>
    <row r="225" spans="1:14" ht="16.5" thickTop="1" thickBot="1" x14ac:dyDescent="0.3">
      <c r="A225" s="15" t="s">
        <v>467</v>
      </c>
      <c r="B225" s="53">
        <f t="shared" si="12"/>
        <v>4</v>
      </c>
      <c r="C225" s="53">
        <f>IFERROR(INDEX(OGSHome!$D:$D,MATCH(A225,OGSHome!$A:$A,0)),"-")</f>
        <v>0</v>
      </c>
      <c r="D225" s="53">
        <f>IFERROR(INDEX(OGSHome!$E:$E,MATCH(A225,OGSHome!$A:$A,0)),"-")</f>
        <v>1</v>
      </c>
      <c r="E225" s="53">
        <f>IFERROR(INDEX(OGSHome!$F:$F,MATCH(A225,OGSHome!$A:$A,0)),"-")</f>
        <v>2</v>
      </c>
      <c r="F225" s="54">
        <f>IFERROR(INDEX(Matches!$N:$N,MATCH(A225,Matches!$B:$B,0)),"-")</f>
        <v>2</v>
      </c>
      <c r="G225" s="54">
        <f>IFERROR(INDEX(Matches!$P:$P,MATCH(A225,Matches!$B:$B,0)),"-")</f>
        <v>1</v>
      </c>
      <c r="H225" s="54">
        <f>IFERROR(INDEX(Matches!$O:$O,MATCH(A225,Matches!$B:$B,0)),"-")</f>
        <v>1</v>
      </c>
      <c r="I225" s="54">
        <f t="shared" si="13"/>
        <v>3</v>
      </c>
      <c r="J225" s="54">
        <f>IFERROR(INDEX(OGCHome!$O:$O,MATCH(A225,OGCHome!$A:$A,0)),"-")</f>
        <v>0</v>
      </c>
      <c r="K225" s="55">
        <f t="shared" si="14"/>
        <v>0.75</v>
      </c>
      <c r="L225" s="55" t="str">
        <f>IFERROR(INDEX(#REF!,MATCH(A225,#REF!,0)),"-")</f>
        <v>-</v>
      </c>
      <c r="M225" s="55">
        <f t="shared" si="15"/>
        <v>1</v>
      </c>
      <c r="N225" s="55" t="e">
        <f>AVERAGE(IFERROR(INDEX(#REF!,MATCH(A225,#REF!,0)),"-"),M225)</f>
        <v>#VALUE!</v>
      </c>
    </row>
    <row r="226" spans="1:14" ht="16.5" thickTop="1" thickBot="1" x14ac:dyDescent="0.3">
      <c r="A226" s="15" t="s">
        <v>447</v>
      </c>
      <c r="B226" s="53">
        <f t="shared" si="12"/>
        <v>4</v>
      </c>
      <c r="C226" s="53">
        <f>IFERROR(INDEX(OGSHome!$D:$D,MATCH(A226,OGSHome!$A:$A,0)),"-")</f>
        <v>1</v>
      </c>
      <c r="D226" s="53">
        <f>IFERROR(INDEX(OGSHome!$E:$E,MATCH(A226,OGSHome!$A:$A,0)),"-")</f>
        <v>1</v>
      </c>
      <c r="E226" s="53">
        <f>IFERROR(INDEX(OGSHome!$F:$F,MATCH(A226,OGSHome!$A:$A,0)),"-")</f>
        <v>0</v>
      </c>
      <c r="F226" s="54">
        <f>IFERROR(INDEX(Matches!$N:$N,MATCH(A226,Matches!$B:$B,0)),"-")</f>
        <v>2</v>
      </c>
      <c r="G226" s="54">
        <f>IFERROR(INDEX(Matches!$P:$P,MATCH(A226,Matches!$B:$B,0)),"-")</f>
        <v>0</v>
      </c>
      <c r="H226" s="54">
        <f>IFERROR(INDEX(Matches!$O:$O,MATCH(A226,Matches!$B:$B,0)),"-")</f>
        <v>2</v>
      </c>
      <c r="I226" s="54">
        <f t="shared" si="13"/>
        <v>2</v>
      </c>
      <c r="J226" s="54">
        <f>IFERROR(INDEX(OGCHome!$O:$O,MATCH(A226,OGCHome!$A:$A,0)),"-")</f>
        <v>0</v>
      </c>
      <c r="K226" s="55">
        <f t="shared" si="14"/>
        <v>0.5</v>
      </c>
      <c r="L226" s="55" t="str">
        <f>IFERROR(INDEX(#REF!,MATCH(A226,#REF!,0)),"-")</f>
        <v>-</v>
      </c>
      <c r="M226" s="55">
        <f t="shared" si="15"/>
        <v>1</v>
      </c>
      <c r="N226" s="55" t="e">
        <f>AVERAGE(IFERROR(INDEX(#REF!,MATCH(A226,#REF!,0)),"-"),M226)</f>
        <v>#VALUE!</v>
      </c>
    </row>
    <row r="227" spans="1:14" ht="16.5" thickTop="1" thickBot="1" x14ac:dyDescent="0.3">
      <c r="A227" s="16" t="s">
        <v>446</v>
      </c>
      <c r="B227" s="53">
        <f t="shared" si="12"/>
        <v>4</v>
      </c>
      <c r="C227" s="53">
        <f>IFERROR(INDEX(OGSHome!$D:$D,MATCH(A227,OGSHome!$A:$A,0)),"-")</f>
        <v>1</v>
      </c>
      <c r="D227" s="53">
        <f>IFERROR(INDEX(OGSHome!$E:$E,MATCH(A227,OGSHome!$A:$A,0)),"-")</f>
        <v>1</v>
      </c>
      <c r="E227" s="53">
        <f>IFERROR(INDEX(OGSHome!$F:$F,MATCH(A227,OGSHome!$A:$A,0)),"-")</f>
        <v>0</v>
      </c>
      <c r="F227" s="54">
        <f>IFERROR(INDEX(Matches!$N:$N,MATCH(A227,Matches!$B:$B,0)),"-")</f>
        <v>2</v>
      </c>
      <c r="G227" s="54">
        <f>IFERROR(INDEX(Matches!$P:$P,MATCH(A227,Matches!$B:$B,0)),"-")</f>
        <v>0</v>
      </c>
      <c r="H227" s="54">
        <f>IFERROR(INDEX(Matches!$O:$O,MATCH(A227,Matches!$B:$B,0)),"-")</f>
        <v>2</v>
      </c>
      <c r="I227" s="54">
        <f t="shared" si="13"/>
        <v>2</v>
      </c>
      <c r="J227" s="54">
        <f>IFERROR(INDEX(OGCHome!$O:$O,MATCH(A227,OGCHome!$A:$A,0)),"-")</f>
        <v>1</v>
      </c>
      <c r="K227" s="55">
        <f t="shared" si="14"/>
        <v>0.5</v>
      </c>
      <c r="L227" s="55" t="str">
        <f>IFERROR(INDEX(#REF!,MATCH(A227,#REF!,0)),"-")</f>
        <v>-</v>
      </c>
      <c r="M227" s="55">
        <f t="shared" si="15"/>
        <v>0.75</v>
      </c>
      <c r="N227" s="55" t="e">
        <f>AVERAGE(IFERROR(INDEX(#REF!,MATCH(A227,#REF!,0)),"-"),M227)</f>
        <v>#VALUE!</v>
      </c>
    </row>
    <row r="228" spans="1:14" ht="16.5" thickTop="1" thickBot="1" x14ac:dyDescent="0.3">
      <c r="A228" s="16" t="s">
        <v>439</v>
      </c>
      <c r="B228" s="53">
        <f t="shared" si="12"/>
        <v>4</v>
      </c>
      <c r="C228" s="53">
        <f>IFERROR(INDEX(OGSHome!$D:$D,MATCH(A228,OGSHome!$A:$A,0)),"-")</f>
        <v>1</v>
      </c>
      <c r="D228" s="53">
        <f>IFERROR(INDEX(OGSHome!$E:$E,MATCH(A228,OGSHome!$A:$A,0)),"-")</f>
        <v>0</v>
      </c>
      <c r="E228" s="53">
        <f>IFERROR(INDEX(OGSHome!$F:$F,MATCH(A228,OGSHome!$A:$A,0)),"-")</f>
        <v>1</v>
      </c>
      <c r="F228" s="54">
        <f>IFERROR(INDEX(Matches!$N:$N,MATCH(A228,Matches!$B:$B,0)),"-")</f>
        <v>1</v>
      </c>
      <c r="G228" s="54">
        <f>IFERROR(INDEX(Matches!$P:$P,MATCH(A228,Matches!$B:$B,0)),"-")</f>
        <v>1</v>
      </c>
      <c r="H228" s="54">
        <f>IFERROR(INDEX(Matches!$O:$O,MATCH(A228,Matches!$B:$B,0)),"-")</f>
        <v>2</v>
      </c>
      <c r="I228" s="54">
        <f t="shared" si="13"/>
        <v>2</v>
      </c>
      <c r="J228" s="54">
        <f>IFERROR(INDEX(OGCHome!$O:$O,MATCH(A228,OGCHome!$A:$A,0)),"-")</f>
        <v>1</v>
      </c>
      <c r="K228" s="55">
        <f t="shared" si="14"/>
        <v>0.5</v>
      </c>
      <c r="L228" s="55" t="str">
        <f>IFERROR(INDEX(#REF!,MATCH(A228,#REF!,0)),"-")</f>
        <v>-</v>
      </c>
      <c r="M228" s="55">
        <f t="shared" si="15"/>
        <v>0.25</v>
      </c>
      <c r="N228" s="55" t="e">
        <f>AVERAGE(IFERROR(INDEX(#REF!,MATCH(A228,#REF!,0)),"-"),M228)</f>
        <v>#VALUE!</v>
      </c>
    </row>
    <row r="229" spans="1:14" ht="16.5" thickTop="1" thickBot="1" x14ac:dyDescent="0.3">
      <c r="A229" s="16" t="s">
        <v>399</v>
      </c>
      <c r="B229" s="53">
        <f t="shared" si="12"/>
        <v>4</v>
      </c>
      <c r="C229" s="53">
        <f>IFERROR(INDEX(OGSHome!$D:$D,MATCH(A229,OGSHome!$A:$A,0)),"-")</f>
        <v>0</v>
      </c>
      <c r="D229" s="53">
        <f>IFERROR(INDEX(OGSHome!$E:$E,MATCH(A229,OGSHome!$A:$A,0)),"-")</f>
        <v>1</v>
      </c>
      <c r="E229" s="53">
        <f>IFERROR(INDEX(OGSHome!$F:$F,MATCH(A229,OGSHome!$A:$A,0)),"-")</f>
        <v>1</v>
      </c>
      <c r="F229" s="54">
        <f>IFERROR(INDEX(Matches!$N:$N,MATCH(A229,Matches!$B:$B,0)),"-")</f>
        <v>2</v>
      </c>
      <c r="G229" s="54">
        <f>IFERROR(INDEX(Matches!$P:$P,MATCH(A229,Matches!$B:$B,0)),"-")</f>
        <v>2</v>
      </c>
      <c r="H229" s="54">
        <f>IFERROR(INDEX(Matches!$O:$O,MATCH(A229,Matches!$B:$B,0)),"-")</f>
        <v>0</v>
      </c>
      <c r="I229" s="54">
        <f t="shared" si="13"/>
        <v>2</v>
      </c>
      <c r="J229" s="54">
        <f>IFERROR(INDEX(OGCHome!$O:$O,MATCH(A229,OGCHome!$A:$A,0)),"-")</f>
        <v>1</v>
      </c>
      <c r="K229" s="55">
        <f t="shared" si="14"/>
        <v>0.5</v>
      </c>
      <c r="L229" s="55" t="str">
        <f>IFERROR(INDEX(#REF!,MATCH(A229,#REF!,0)),"-")</f>
        <v>-</v>
      </c>
      <c r="M229" s="55">
        <f t="shared" si="15"/>
        <v>0.25</v>
      </c>
      <c r="N229" s="55" t="e">
        <f>AVERAGE(IFERROR(INDEX(#REF!,MATCH(A229,#REF!,0)),"-"),M229)</f>
        <v>#VALUE!</v>
      </c>
    </row>
    <row r="230" spans="1:14" ht="16.5" thickTop="1" thickBot="1" x14ac:dyDescent="0.3">
      <c r="A230" s="16" t="s">
        <v>369</v>
      </c>
      <c r="B230" s="53">
        <f t="shared" si="12"/>
        <v>4</v>
      </c>
      <c r="C230" s="53">
        <f>IFERROR(INDEX(OGSHome!$D:$D,MATCH(A230,OGSHome!$A:$A,0)),"-")</f>
        <v>1</v>
      </c>
      <c r="D230" s="53">
        <f>IFERROR(INDEX(OGSHome!$E:$E,MATCH(A230,OGSHome!$A:$A,0)),"-")</f>
        <v>2</v>
      </c>
      <c r="E230" s="53">
        <f>IFERROR(INDEX(OGSHome!$F:$F,MATCH(A230,OGSHome!$A:$A,0)),"-")</f>
        <v>0</v>
      </c>
      <c r="F230" s="54">
        <f>IFERROR(INDEX(Matches!$N:$N,MATCH(A230,Matches!$B:$B,0)),"-")</f>
        <v>2</v>
      </c>
      <c r="G230" s="54">
        <f>IFERROR(INDEX(Matches!$P:$P,MATCH(A230,Matches!$B:$B,0)),"-")</f>
        <v>2</v>
      </c>
      <c r="H230" s="54">
        <f>IFERROR(INDEX(Matches!$O:$O,MATCH(A230,Matches!$B:$B,0)),"-")</f>
        <v>0</v>
      </c>
      <c r="I230" s="54">
        <f t="shared" si="13"/>
        <v>3</v>
      </c>
      <c r="J230" s="54">
        <f>IFERROR(INDEX(OGCHome!$O:$O,MATCH(A230,OGCHome!$A:$A,0)),"-")</f>
        <v>0</v>
      </c>
      <c r="K230" s="55">
        <f t="shared" si="14"/>
        <v>0.75</v>
      </c>
      <c r="L230" s="55" t="str">
        <f>IFERROR(INDEX(#REF!,MATCH(A230,#REF!,0)),"-")</f>
        <v>-</v>
      </c>
      <c r="M230" s="55">
        <f t="shared" si="15"/>
        <v>0.75</v>
      </c>
      <c r="N230" s="55" t="e">
        <f>AVERAGE(IFERROR(INDEX(#REF!,MATCH(A230,#REF!,0)),"-"),M230)</f>
        <v>#VALUE!</v>
      </c>
    </row>
    <row r="231" spans="1:14" ht="16.5" thickTop="1" thickBot="1" x14ac:dyDescent="0.3">
      <c r="A231" s="16" t="s">
        <v>151</v>
      </c>
      <c r="B231" s="53">
        <f t="shared" si="12"/>
        <v>4</v>
      </c>
      <c r="C231" s="53">
        <f>IFERROR(INDEX(OGSHome!$D:$D,MATCH(A231,OGSHome!$A:$A,0)),"-")</f>
        <v>0</v>
      </c>
      <c r="D231" s="53">
        <f>IFERROR(INDEX(OGSHome!$E:$E,MATCH(A231,OGSHome!$A:$A,0)),"-")</f>
        <v>1</v>
      </c>
      <c r="E231" s="53">
        <f>IFERROR(INDEX(OGSHome!$F:$F,MATCH(A231,OGSHome!$A:$A,0)),"-")</f>
        <v>1</v>
      </c>
      <c r="F231" s="54">
        <f>IFERROR(INDEX(Matches!$N:$N,MATCH(A231,Matches!$B:$B,0)),"-")</f>
        <v>3</v>
      </c>
      <c r="G231" s="54">
        <f>IFERROR(INDEX(Matches!$P:$P,MATCH(A231,Matches!$B:$B,0)),"-")</f>
        <v>1</v>
      </c>
      <c r="H231" s="54">
        <f>IFERROR(INDEX(Matches!$O:$O,MATCH(A231,Matches!$B:$B,0)),"-")</f>
        <v>0</v>
      </c>
      <c r="I231" s="54">
        <f t="shared" si="13"/>
        <v>2</v>
      </c>
      <c r="J231" s="54">
        <f>IFERROR(INDEX(OGCHome!$O:$O,MATCH(A231,OGCHome!$A:$A,0)),"-")</f>
        <v>2</v>
      </c>
      <c r="K231" s="55">
        <f t="shared" si="14"/>
        <v>0.5</v>
      </c>
      <c r="L231" s="55" t="str">
        <f>IFERROR(INDEX(#REF!,MATCH(A231,#REF!,0)),"-")</f>
        <v>-</v>
      </c>
      <c r="M231" s="55">
        <f t="shared" si="15"/>
        <v>0.5</v>
      </c>
      <c r="N231" s="55" t="e">
        <f>AVERAGE(IFERROR(INDEX(#REF!,MATCH(A231,#REF!,0)),"-"),M231)</f>
        <v>#VALUE!</v>
      </c>
    </row>
    <row r="232" spans="1:14" ht="16.5" thickTop="1" thickBot="1" x14ac:dyDescent="0.3">
      <c r="A232" s="15" t="s">
        <v>153</v>
      </c>
      <c r="B232" s="53">
        <f t="shared" si="12"/>
        <v>4</v>
      </c>
      <c r="C232" s="53">
        <f>IFERROR(INDEX(OGSHome!$D:$D,MATCH(A232,OGSHome!$A:$A,0)),"-")</f>
        <v>1</v>
      </c>
      <c r="D232" s="53">
        <f>IFERROR(INDEX(OGSHome!$E:$E,MATCH(A232,OGSHome!$A:$A,0)),"-")</f>
        <v>1</v>
      </c>
      <c r="E232" s="53">
        <f>IFERROR(INDEX(OGSHome!$F:$F,MATCH(A232,OGSHome!$A:$A,0)),"-")</f>
        <v>0</v>
      </c>
      <c r="F232" s="54">
        <f>IFERROR(INDEX(Matches!$N:$N,MATCH(A232,Matches!$B:$B,0)),"-")</f>
        <v>0</v>
      </c>
      <c r="G232" s="54">
        <f>IFERROR(INDEX(Matches!$P:$P,MATCH(A232,Matches!$B:$B,0)),"-")</f>
        <v>1</v>
      </c>
      <c r="H232" s="54">
        <f>IFERROR(INDEX(Matches!$O:$O,MATCH(A232,Matches!$B:$B,0)),"-")</f>
        <v>3</v>
      </c>
      <c r="I232" s="54">
        <f t="shared" si="13"/>
        <v>2</v>
      </c>
      <c r="J232" s="54">
        <f>IFERROR(INDEX(OGCHome!$O:$O,MATCH(A232,OGCHome!$A:$A,0)),"-")</f>
        <v>2</v>
      </c>
      <c r="K232" s="55">
        <f t="shared" si="14"/>
        <v>0.5</v>
      </c>
      <c r="L232" s="55" t="str">
        <f>IFERROR(INDEX(#REF!,MATCH(A232,#REF!,0)),"-")</f>
        <v>-</v>
      </c>
      <c r="M232" s="55">
        <f t="shared" si="15"/>
        <v>-0.25</v>
      </c>
      <c r="N232" s="55" t="e">
        <f>AVERAGE(IFERROR(INDEX(#REF!,MATCH(A232,#REF!,0)),"-"),M232)</f>
        <v>#VALUE!</v>
      </c>
    </row>
    <row r="233" spans="1:14" ht="16.5" thickTop="1" thickBot="1" x14ac:dyDescent="0.3">
      <c r="A233" s="16" t="s">
        <v>347</v>
      </c>
      <c r="B233" s="53">
        <f t="shared" si="12"/>
        <v>4</v>
      </c>
      <c r="C233" s="53">
        <f>IFERROR(INDEX(OGSHome!$D:$D,MATCH(A233,OGSHome!$A:$A,0)),"-")</f>
        <v>0</v>
      </c>
      <c r="D233" s="53">
        <f>IFERROR(INDEX(OGSHome!$E:$E,MATCH(A233,OGSHome!$A:$A,0)),"-")</f>
        <v>0</v>
      </c>
      <c r="E233" s="53">
        <f>IFERROR(INDEX(OGSHome!$F:$F,MATCH(A233,OGSHome!$A:$A,0)),"-")</f>
        <v>2</v>
      </c>
      <c r="F233" s="54">
        <f>IFERROR(INDEX(Matches!$N:$N,MATCH(A233,Matches!$B:$B,0)),"-")</f>
        <v>1</v>
      </c>
      <c r="G233" s="54">
        <f>IFERROR(INDEX(Matches!$P:$P,MATCH(A233,Matches!$B:$B,0)),"-")</f>
        <v>1</v>
      </c>
      <c r="H233" s="54">
        <f>IFERROR(INDEX(Matches!$O:$O,MATCH(A233,Matches!$B:$B,0)),"-")</f>
        <v>2</v>
      </c>
      <c r="I233" s="54">
        <f t="shared" si="13"/>
        <v>2</v>
      </c>
      <c r="J233" s="54">
        <f>IFERROR(INDEX(OGCHome!$O:$O,MATCH(A233,OGCHome!$A:$A,0)),"-")</f>
        <v>1</v>
      </c>
      <c r="K233" s="55">
        <f t="shared" si="14"/>
        <v>0.5</v>
      </c>
      <c r="L233" s="55" t="str">
        <f>IFERROR(INDEX(#REF!,MATCH(A233,#REF!,0)),"-")</f>
        <v>-</v>
      </c>
      <c r="M233" s="55">
        <f t="shared" si="15"/>
        <v>0.25</v>
      </c>
      <c r="N233" s="55" t="e">
        <f>AVERAGE(IFERROR(INDEX(#REF!,MATCH(A233,#REF!,0)),"-"),M233)</f>
        <v>#VALUE!</v>
      </c>
    </row>
    <row r="234" spans="1:14" ht="16.5" thickTop="1" thickBot="1" x14ac:dyDescent="0.3">
      <c r="A234" s="15" t="s">
        <v>278</v>
      </c>
      <c r="B234" s="53">
        <f t="shared" si="12"/>
        <v>5</v>
      </c>
      <c r="C234" s="53">
        <f>IFERROR(INDEX(OGSHome!$D:$D,MATCH(A234,OGSHome!$A:$A,0)),"-")</f>
        <v>0</v>
      </c>
      <c r="D234" s="53">
        <f>IFERROR(INDEX(OGSHome!$E:$E,MATCH(A234,OGSHome!$A:$A,0)),"-")</f>
        <v>2</v>
      </c>
      <c r="E234" s="53">
        <f>IFERROR(INDEX(OGSHome!$F:$F,MATCH(A234,OGSHome!$A:$A,0)),"-")</f>
        <v>0</v>
      </c>
      <c r="F234" s="54">
        <f>IFERROR(INDEX(Matches!$N:$N,MATCH(A234,Matches!$B:$B,0)),"-")</f>
        <v>2</v>
      </c>
      <c r="G234" s="54">
        <f>IFERROR(INDEX(Matches!$P:$P,MATCH(A234,Matches!$B:$B,0)),"-")</f>
        <v>2</v>
      </c>
      <c r="H234" s="54">
        <f>IFERROR(INDEX(Matches!$O:$O,MATCH(A234,Matches!$B:$B,0)),"-")</f>
        <v>1</v>
      </c>
      <c r="I234" s="54">
        <f t="shared" si="13"/>
        <v>2</v>
      </c>
      <c r="J234" s="54">
        <f>IFERROR(INDEX(OGCHome!$O:$O,MATCH(A234,OGCHome!$A:$A,0)),"-")</f>
        <v>3</v>
      </c>
      <c r="K234" s="55">
        <f t="shared" si="14"/>
        <v>0.4</v>
      </c>
      <c r="L234" s="55" t="str">
        <f>IFERROR(INDEX(#REF!,MATCH(A234,#REF!,0)),"-")</f>
        <v>-</v>
      </c>
      <c r="M234" s="55">
        <f t="shared" si="15"/>
        <v>-0.19999999999999996</v>
      </c>
      <c r="N234" s="55" t="e">
        <f>AVERAGE(IFERROR(INDEX(#REF!,MATCH(A234,#REF!,0)),"-"),M234)</f>
        <v>#VALUE!</v>
      </c>
    </row>
    <row r="235" spans="1:14" ht="16.5" thickTop="1" thickBot="1" x14ac:dyDescent="0.3">
      <c r="A235" s="16" t="s">
        <v>273</v>
      </c>
      <c r="B235" s="53">
        <f t="shared" si="12"/>
        <v>4</v>
      </c>
      <c r="C235" s="53">
        <f>IFERROR(INDEX(OGSHome!$D:$D,MATCH(A235,OGSHome!$A:$A,0)),"-")</f>
        <v>0</v>
      </c>
      <c r="D235" s="53">
        <f>IFERROR(INDEX(OGSHome!$E:$E,MATCH(A235,OGSHome!$A:$A,0)),"-")</f>
        <v>1</v>
      </c>
      <c r="E235" s="53">
        <f>IFERROR(INDEX(OGSHome!$F:$F,MATCH(A235,OGSHome!$A:$A,0)),"-")</f>
        <v>1</v>
      </c>
      <c r="F235" s="54">
        <f>IFERROR(INDEX(Matches!$N:$N,MATCH(A235,Matches!$B:$B,0)),"-")</f>
        <v>1</v>
      </c>
      <c r="G235" s="54">
        <f>IFERROR(INDEX(Matches!$P:$P,MATCH(A235,Matches!$B:$B,0)),"-")</f>
        <v>1</v>
      </c>
      <c r="H235" s="54">
        <f>IFERROR(INDEX(Matches!$O:$O,MATCH(A235,Matches!$B:$B,0)),"-")</f>
        <v>2</v>
      </c>
      <c r="I235" s="54">
        <f t="shared" si="13"/>
        <v>2</v>
      </c>
      <c r="J235" s="54">
        <f>IFERROR(INDEX(OGCHome!$O:$O,MATCH(A235,OGCHome!$A:$A,0)),"-")</f>
        <v>0</v>
      </c>
      <c r="K235" s="55">
        <f t="shared" si="14"/>
        <v>0.5</v>
      </c>
      <c r="L235" s="55" t="str">
        <f>IFERROR(INDEX(#REF!,MATCH(A235,#REF!,0)),"-")</f>
        <v>-</v>
      </c>
      <c r="M235" s="55">
        <f t="shared" si="15"/>
        <v>0.5</v>
      </c>
      <c r="N235" s="55" t="e">
        <f>AVERAGE(IFERROR(INDEX(#REF!,MATCH(A235,#REF!,0)),"-"),M235)</f>
        <v>#VALUE!</v>
      </c>
    </row>
    <row r="236" spans="1:14" ht="16.5" thickTop="1" thickBot="1" x14ac:dyDescent="0.3">
      <c r="A236" s="16" t="s">
        <v>231</v>
      </c>
      <c r="B236" s="53">
        <f t="shared" si="12"/>
        <v>4</v>
      </c>
      <c r="C236" s="53">
        <f>IFERROR(INDEX(OGSHome!$D:$D,MATCH(A236,OGSHome!$A:$A,0)),"-")</f>
        <v>2</v>
      </c>
      <c r="D236" s="53">
        <f>IFERROR(INDEX(OGSHome!$E:$E,MATCH(A236,OGSHome!$A:$A,0)),"-")</f>
        <v>0</v>
      </c>
      <c r="E236" s="53">
        <f>IFERROR(INDEX(OGSHome!$F:$F,MATCH(A236,OGSHome!$A:$A,0)),"-")</f>
        <v>1</v>
      </c>
      <c r="F236" s="54">
        <f>IFERROR(INDEX(Matches!$N:$N,MATCH(A236,Matches!$B:$B,0)),"-")</f>
        <v>4</v>
      </c>
      <c r="G236" s="54">
        <f>IFERROR(INDEX(Matches!$P:$P,MATCH(A236,Matches!$B:$B,0)),"-")</f>
        <v>0</v>
      </c>
      <c r="H236" s="54">
        <f>IFERROR(INDEX(Matches!$O:$O,MATCH(A236,Matches!$B:$B,0)),"-")</f>
        <v>0</v>
      </c>
      <c r="I236" s="54">
        <f t="shared" si="13"/>
        <v>3</v>
      </c>
      <c r="J236" s="54">
        <f>IFERROR(INDEX(OGCHome!$O:$O,MATCH(A236,OGCHome!$A:$A,0)),"-")</f>
        <v>0</v>
      </c>
      <c r="K236" s="55">
        <f t="shared" si="14"/>
        <v>0.75</v>
      </c>
      <c r="L236" s="55" t="str">
        <f>IFERROR(INDEX(#REF!,MATCH(A236,#REF!,0)),"-")</f>
        <v>-</v>
      </c>
      <c r="M236" s="55">
        <f t="shared" si="15"/>
        <v>1.75</v>
      </c>
      <c r="N236" s="55" t="e">
        <f>AVERAGE(IFERROR(INDEX(#REF!,MATCH(A236,#REF!,0)),"-"),M236)</f>
        <v>#VALUE!</v>
      </c>
    </row>
    <row r="237" spans="1:14" ht="16.5" thickTop="1" thickBot="1" x14ac:dyDescent="0.3">
      <c r="A237" s="15" t="s">
        <v>226</v>
      </c>
      <c r="B237" s="53">
        <f t="shared" si="12"/>
        <v>4</v>
      </c>
      <c r="C237" s="53">
        <f>IFERROR(INDEX(OGSHome!$D:$D,MATCH(A237,OGSHome!$A:$A,0)),"-")</f>
        <v>0</v>
      </c>
      <c r="D237" s="53">
        <f>IFERROR(INDEX(OGSHome!$E:$E,MATCH(A237,OGSHome!$A:$A,0)),"-")</f>
        <v>1</v>
      </c>
      <c r="E237" s="53">
        <f>IFERROR(INDEX(OGSHome!$F:$F,MATCH(A237,OGSHome!$A:$A,0)),"-")</f>
        <v>2</v>
      </c>
      <c r="F237" s="54">
        <f>IFERROR(INDEX(Matches!$N:$N,MATCH(A237,Matches!$B:$B,0)),"-")</f>
        <v>0</v>
      </c>
      <c r="G237" s="54">
        <f>IFERROR(INDEX(Matches!$P:$P,MATCH(A237,Matches!$B:$B,0)),"-")</f>
        <v>1</v>
      </c>
      <c r="H237" s="54">
        <f>IFERROR(INDEX(Matches!$O:$O,MATCH(A237,Matches!$B:$B,0)),"-")</f>
        <v>3</v>
      </c>
      <c r="I237" s="54">
        <f t="shared" si="13"/>
        <v>3</v>
      </c>
      <c r="J237" s="54">
        <f>IFERROR(INDEX(OGCHome!$O:$O,MATCH(A237,OGCHome!$A:$A,0)),"-")</f>
        <v>1</v>
      </c>
      <c r="K237" s="55">
        <f t="shared" si="14"/>
        <v>0.75</v>
      </c>
      <c r="L237" s="55" t="str">
        <f>IFERROR(INDEX(#REF!,MATCH(A237,#REF!,0)),"-")</f>
        <v>-</v>
      </c>
      <c r="M237" s="55">
        <f t="shared" si="15"/>
        <v>0.25</v>
      </c>
      <c r="N237" s="55" t="e">
        <f>AVERAGE(IFERROR(INDEX(#REF!,MATCH(A237,#REF!,0)),"-"),M237)</f>
        <v>#VALUE!</v>
      </c>
    </row>
    <row r="238" spans="1:14" ht="16.5" thickTop="1" thickBot="1" x14ac:dyDescent="0.3">
      <c r="A238" s="15" t="s">
        <v>1075</v>
      </c>
      <c r="B238" s="53">
        <f t="shared" si="12"/>
        <v>15</v>
      </c>
      <c r="C238" s="53">
        <f>IFERROR(INDEX(OGSHome!$D:$D,MATCH(A238,OGSHome!$A:$A,0)),"-")</f>
        <v>3</v>
      </c>
      <c r="D238" s="53">
        <f>IFERROR(INDEX(OGSHome!$E:$E,MATCH(A238,OGSHome!$A:$A,0)),"-")</f>
        <v>4</v>
      </c>
      <c r="E238" s="53">
        <f>IFERROR(INDEX(OGSHome!$F:$F,MATCH(A238,OGSHome!$A:$A,0)),"-")</f>
        <v>3</v>
      </c>
      <c r="F238" s="54">
        <f>IFERROR(INDEX(Matches!$N:$N,MATCH(A238,Matches!$B:$B,0)),"-")</f>
        <v>11</v>
      </c>
      <c r="G238" s="54">
        <f>IFERROR(INDEX(Matches!$P:$P,MATCH(A238,Matches!$B:$B,0)),"-")</f>
        <v>2</v>
      </c>
      <c r="H238" s="54">
        <f>IFERROR(INDEX(Matches!$O:$O,MATCH(A238,Matches!$B:$B,0)),"-")</f>
        <v>2</v>
      </c>
      <c r="I238" s="54">
        <f t="shared" si="13"/>
        <v>10</v>
      </c>
      <c r="J238" s="54">
        <f>IFERROR(INDEX(OGCHome!$O:$O,MATCH(A238,OGCHome!$A:$A,0)),"-")</f>
        <v>2</v>
      </c>
      <c r="K238" s="55">
        <f t="shared" si="14"/>
        <v>0.66666666666666663</v>
      </c>
      <c r="L238" s="55" t="str">
        <f>IFERROR(INDEX(#REF!,MATCH(A238,#REF!,0)),"-")</f>
        <v>-</v>
      </c>
      <c r="M238" s="55">
        <f t="shared" si="15"/>
        <v>1.1333333333333333</v>
      </c>
      <c r="N238" s="55" t="e">
        <f>AVERAGE(IFERROR(INDEX(#REF!,MATCH(A238,#REF!,0)),"-"),M238)</f>
        <v>#VALUE!</v>
      </c>
    </row>
    <row r="239" spans="1:14" ht="16.5" thickTop="1" thickBot="1" x14ac:dyDescent="0.3">
      <c r="A239" s="15" t="s">
        <v>1029</v>
      </c>
      <c r="B239" s="53">
        <f t="shared" si="12"/>
        <v>16</v>
      </c>
      <c r="C239" s="53">
        <f>IFERROR(INDEX(OGSHome!$D:$D,MATCH(A239,OGSHome!$A:$A,0)),"-")</f>
        <v>5</v>
      </c>
      <c r="D239" s="53">
        <f>IFERROR(INDEX(OGSHome!$E:$E,MATCH(A239,OGSHome!$A:$A,0)),"-")</f>
        <v>4</v>
      </c>
      <c r="E239" s="53">
        <f>IFERROR(INDEX(OGSHome!$F:$F,MATCH(A239,OGSHome!$A:$A,0)),"-")</f>
        <v>1</v>
      </c>
      <c r="F239" s="54">
        <f>IFERROR(INDEX(Matches!$N:$N,MATCH(A239,Matches!$B:$B,0)),"-")</f>
        <v>5</v>
      </c>
      <c r="G239" s="54">
        <f>IFERROR(INDEX(Matches!$P:$P,MATCH(A239,Matches!$B:$B,0)),"-")</f>
        <v>6</v>
      </c>
      <c r="H239" s="54">
        <f>IFERROR(INDEX(Matches!$O:$O,MATCH(A239,Matches!$B:$B,0)),"-")</f>
        <v>5</v>
      </c>
      <c r="I239" s="54">
        <f t="shared" si="13"/>
        <v>10</v>
      </c>
      <c r="J239" s="54">
        <f>IFERROR(INDEX(OGCHome!$O:$O,MATCH(A239,OGCHome!$A:$A,0)),"-")</f>
        <v>2</v>
      </c>
      <c r="K239" s="55">
        <f t="shared" si="14"/>
        <v>0.625</v>
      </c>
      <c r="L239" s="55" t="str">
        <f>IFERROR(INDEX(#REF!,MATCH(A239,#REF!,0)),"-")</f>
        <v>-</v>
      </c>
      <c r="M239" s="55">
        <f t="shared" si="15"/>
        <v>0.4375</v>
      </c>
      <c r="N239" s="55" t="e">
        <f>AVERAGE(IFERROR(INDEX(#REF!,MATCH(A239,#REF!,0)),"-"),M239)</f>
        <v>#VALUE!</v>
      </c>
    </row>
    <row r="240" spans="1:14" ht="16.5" thickTop="1" thickBot="1" x14ac:dyDescent="0.3">
      <c r="A240" s="16" t="s">
        <v>987</v>
      </c>
      <c r="B240" s="53">
        <f t="shared" si="12"/>
        <v>14</v>
      </c>
      <c r="C240" s="53">
        <f>IFERROR(INDEX(OGSHome!$D:$D,MATCH(A240,OGSHome!$A:$A,0)),"-")</f>
        <v>3</v>
      </c>
      <c r="D240" s="53">
        <f>IFERROR(INDEX(OGSHome!$E:$E,MATCH(A240,OGSHome!$A:$A,0)),"-")</f>
        <v>6</v>
      </c>
      <c r="E240" s="53">
        <f>IFERROR(INDEX(OGSHome!$F:$F,MATCH(A240,OGSHome!$A:$A,0)),"-")</f>
        <v>0</v>
      </c>
      <c r="F240" s="54">
        <f>IFERROR(INDEX(Matches!$N:$N,MATCH(A240,Matches!$B:$B,0)),"-")</f>
        <v>9</v>
      </c>
      <c r="G240" s="54">
        <f>IFERROR(INDEX(Matches!$P:$P,MATCH(A240,Matches!$B:$B,0)),"-")</f>
        <v>0</v>
      </c>
      <c r="H240" s="54">
        <f>IFERROR(INDEX(Matches!$O:$O,MATCH(A240,Matches!$B:$B,0)),"-")</f>
        <v>5</v>
      </c>
      <c r="I240" s="54">
        <f t="shared" si="13"/>
        <v>9</v>
      </c>
      <c r="J240" s="54">
        <f>IFERROR(INDEX(OGCHome!$O:$O,MATCH(A240,OGCHome!$A:$A,0)),"-")</f>
        <v>3</v>
      </c>
      <c r="K240" s="55">
        <f t="shared" si="14"/>
        <v>0.6428571428571429</v>
      </c>
      <c r="L240" s="55" t="str">
        <f>IFERROR(INDEX(#REF!,MATCH(A240,#REF!,0)),"-")</f>
        <v>-</v>
      </c>
      <c r="M240" s="55">
        <f t="shared" si="15"/>
        <v>1.0714285714285716</v>
      </c>
      <c r="N240" s="55" t="e">
        <f>AVERAGE(IFERROR(INDEX(#REF!,MATCH(A240,#REF!,0)),"-"),M240)</f>
        <v>#VALUE!</v>
      </c>
    </row>
    <row r="241" spans="1:14" ht="16.5" thickTop="1" thickBot="1" x14ac:dyDescent="0.3">
      <c r="A241" s="16" t="s">
        <v>945</v>
      </c>
      <c r="B241" s="53">
        <f t="shared" si="12"/>
        <v>14</v>
      </c>
      <c r="C241" s="53">
        <f>IFERROR(INDEX(OGSHome!$D:$D,MATCH(A241,OGSHome!$A:$A,0)),"-")</f>
        <v>2</v>
      </c>
      <c r="D241" s="53">
        <f>IFERROR(INDEX(OGSHome!$E:$E,MATCH(A241,OGSHome!$A:$A,0)),"-")</f>
        <v>5</v>
      </c>
      <c r="E241" s="53">
        <f>IFERROR(INDEX(OGSHome!$F:$F,MATCH(A241,OGSHome!$A:$A,0)),"-")</f>
        <v>2</v>
      </c>
      <c r="F241" s="54">
        <f>IFERROR(INDEX(Matches!$N:$N,MATCH(A241,Matches!$B:$B,0)),"-")</f>
        <v>6</v>
      </c>
      <c r="G241" s="54">
        <f>IFERROR(INDEX(Matches!$P:$P,MATCH(A241,Matches!$B:$B,0)),"-")</f>
        <v>3</v>
      </c>
      <c r="H241" s="54">
        <f>IFERROR(INDEX(Matches!$O:$O,MATCH(A241,Matches!$B:$B,0)),"-")</f>
        <v>5</v>
      </c>
      <c r="I241" s="54">
        <f t="shared" si="13"/>
        <v>9</v>
      </c>
      <c r="J241" s="54">
        <f>IFERROR(INDEX(OGCHome!$O:$O,MATCH(A241,OGCHome!$A:$A,0)),"-")</f>
        <v>2</v>
      </c>
      <c r="K241" s="55">
        <f t="shared" si="14"/>
        <v>0.6428571428571429</v>
      </c>
      <c r="L241" s="55" t="str">
        <f>IFERROR(INDEX(#REF!,MATCH(A241,#REF!,0)),"-")</f>
        <v>-</v>
      </c>
      <c r="M241" s="55">
        <f t="shared" si="15"/>
        <v>0.7142857142857143</v>
      </c>
      <c r="N241" s="55" t="e">
        <f>AVERAGE(IFERROR(INDEX(#REF!,MATCH(A241,#REF!,0)),"-"),M241)</f>
        <v>#VALUE!</v>
      </c>
    </row>
    <row r="242" spans="1:14" ht="16.5" thickTop="1" thickBot="1" x14ac:dyDescent="0.3">
      <c r="A242" s="16" t="s">
        <v>927</v>
      </c>
      <c r="B242" s="53">
        <f t="shared" si="12"/>
        <v>16</v>
      </c>
      <c r="C242" s="53">
        <f>IFERROR(INDEX(OGSHome!$D:$D,MATCH(A242,OGSHome!$A:$A,0)),"-")</f>
        <v>4</v>
      </c>
      <c r="D242" s="53">
        <f>IFERROR(INDEX(OGSHome!$E:$E,MATCH(A242,OGSHome!$A:$A,0)),"-")</f>
        <v>3</v>
      </c>
      <c r="E242" s="53">
        <f>IFERROR(INDEX(OGSHome!$F:$F,MATCH(A242,OGSHome!$A:$A,0)),"-")</f>
        <v>4</v>
      </c>
      <c r="F242" s="54">
        <f>IFERROR(INDEX(Matches!$N:$N,MATCH(A242,Matches!$B:$B,0)),"-")</f>
        <v>9</v>
      </c>
      <c r="G242" s="54">
        <f>IFERROR(INDEX(Matches!$P:$P,MATCH(A242,Matches!$B:$B,0)),"-")</f>
        <v>4</v>
      </c>
      <c r="H242" s="54">
        <f>IFERROR(INDEX(Matches!$O:$O,MATCH(A242,Matches!$B:$B,0)),"-")</f>
        <v>3</v>
      </c>
      <c r="I242" s="54">
        <f t="shared" si="13"/>
        <v>11</v>
      </c>
      <c r="J242" s="54">
        <f>IFERROR(INDEX(OGCHome!$O:$O,MATCH(A242,OGCHome!$A:$A,0)),"-")</f>
        <v>2</v>
      </c>
      <c r="K242" s="55">
        <f t="shared" si="14"/>
        <v>0.6875</v>
      </c>
      <c r="L242" s="55" t="str">
        <f>IFERROR(INDEX(#REF!,MATCH(A242,#REF!,0)),"-")</f>
        <v>-</v>
      </c>
      <c r="M242" s="55">
        <f t="shared" si="15"/>
        <v>0.875</v>
      </c>
      <c r="N242" s="55" t="e">
        <f>AVERAGE(IFERROR(INDEX(#REF!,MATCH(A242,#REF!,0)),"-"),M242)</f>
        <v>#VALUE!</v>
      </c>
    </row>
    <row r="243" spans="1:14" ht="16.5" thickTop="1" thickBot="1" x14ac:dyDescent="0.3">
      <c r="A243" s="15" t="s">
        <v>298</v>
      </c>
      <c r="B243" s="53">
        <f t="shared" si="12"/>
        <v>16</v>
      </c>
      <c r="C243" s="53">
        <f>IFERROR(INDEX(OGSHome!$D:$D,MATCH(A243,OGSHome!$A:$A,0)),"-")</f>
        <v>5</v>
      </c>
      <c r="D243" s="53">
        <f>IFERROR(INDEX(OGSHome!$E:$E,MATCH(A243,OGSHome!$A:$A,0)),"-")</f>
        <v>5</v>
      </c>
      <c r="E243" s="53">
        <f>IFERROR(INDEX(OGSHome!$F:$F,MATCH(A243,OGSHome!$A:$A,0)),"-")</f>
        <v>0</v>
      </c>
      <c r="F243" s="54">
        <f>IFERROR(INDEX(Matches!$N:$N,MATCH(A243,Matches!$B:$B,0)),"-")</f>
        <v>10</v>
      </c>
      <c r="G243" s="54">
        <f>IFERROR(INDEX(Matches!$P:$P,MATCH(A243,Matches!$B:$B,0)),"-")</f>
        <v>3</v>
      </c>
      <c r="H243" s="54">
        <f>IFERROR(INDEX(Matches!$O:$O,MATCH(A243,Matches!$B:$B,0)),"-")</f>
        <v>3</v>
      </c>
      <c r="I243" s="54">
        <f t="shared" si="13"/>
        <v>10</v>
      </c>
      <c r="J243" s="54">
        <f>IFERROR(INDEX(OGCHome!$O:$O,MATCH(A243,OGCHome!$A:$A,0)),"-")</f>
        <v>5</v>
      </c>
      <c r="K243" s="55">
        <f t="shared" si="14"/>
        <v>0.625</v>
      </c>
      <c r="L243" s="55" t="str">
        <f>IFERROR(INDEX(#REF!,MATCH(A243,#REF!,0)),"-")</f>
        <v>-</v>
      </c>
      <c r="M243" s="55">
        <f t="shared" si="15"/>
        <v>0.75</v>
      </c>
      <c r="N243" s="55" t="e">
        <f>AVERAGE(IFERROR(INDEX(#REF!,MATCH(A243,#REF!,0)),"-"),M243)</f>
        <v>#VALUE!</v>
      </c>
    </row>
    <row r="244" spans="1:14" ht="16.5" thickTop="1" thickBot="1" x14ac:dyDescent="0.3">
      <c r="A244" s="16" t="s">
        <v>1136</v>
      </c>
      <c r="B244" s="53">
        <f t="shared" si="12"/>
        <v>11</v>
      </c>
      <c r="C244" s="53">
        <f>IFERROR(INDEX(OGSHome!$D:$D,MATCH(A244,OGSHome!$A:$A,0)),"-")</f>
        <v>4</v>
      </c>
      <c r="D244" s="53">
        <f>IFERROR(INDEX(OGSHome!$E:$E,MATCH(A244,OGSHome!$A:$A,0)),"-")</f>
        <v>2</v>
      </c>
      <c r="E244" s="53">
        <f>IFERROR(INDEX(OGSHome!$F:$F,MATCH(A244,OGSHome!$A:$A,0)),"-")</f>
        <v>1</v>
      </c>
      <c r="F244" s="54">
        <f>IFERROR(INDEX(Matches!$N:$N,MATCH(A244,Matches!$B:$B,0)),"-")</f>
        <v>9</v>
      </c>
      <c r="G244" s="54">
        <f>IFERROR(INDEX(Matches!$P:$P,MATCH(A244,Matches!$B:$B,0)),"-")</f>
        <v>1</v>
      </c>
      <c r="H244" s="54">
        <f>IFERROR(INDEX(Matches!$O:$O,MATCH(A244,Matches!$B:$B,0)),"-")</f>
        <v>1</v>
      </c>
      <c r="I244" s="54">
        <f t="shared" si="13"/>
        <v>7</v>
      </c>
      <c r="J244" s="54">
        <f>IFERROR(INDEX(OGCHome!$O:$O,MATCH(A244,OGCHome!$A:$A,0)),"-")</f>
        <v>3</v>
      </c>
      <c r="K244" s="55">
        <f t="shared" si="14"/>
        <v>0.63636363636363635</v>
      </c>
      <c r="L244" s="55" t="str">
        <f>IFERROR(INDEX(#REF!,MATCH(A244,#REF!,0)),"-")</f>
        <v>-</v>
      </c>
      <c r="M244" s="55">
        <f t="shared" si="15"/>
        <v>1.0909090909090911</v>
      </c>
      <c r="N244" s="55" t="e">
        <f>AVERAGE(IFERROR(INDEX(#REF!,MATCH(A244,#REF!,0)),"-"),M244)</f>
        <v>#VALUE!</v>
      </c>
    </row>
    <row r="245" spans="1:14" ht="16.5" thickTop="1" thickBot="1" x14ac:dyDescent="0.3">
      <c r="A245" s="16" t="s">
        <v>1051</v>
      </c>
      <c r="B245" s="53">
        <f t="shared" si="12"/>
        <v>13</v>
      </c>
      <c r="C245" s="53">
        <f>IFERROR(INDEX(OGSHome!$D:$D,MATCH(A245,OGSHome!$A:$A,0)),"-")</f>
        <v>3</v>
      </c>
      <c r="D245" s="53">
        <f>IFERROR(INDEX(OGSHome!$E:$E,MATCH(A245,OGSHome!$A:$A,0)),"-")</f>
        <v>2</v>
      </c>
      <c r="E245" s="53">
        <f>IFERROR(INDEX(OGSHome!$F:$F,MATCH(A245,OGSHome!$A:$A,0)),"-")</f>
        <v>2</v>
      </c>
      <c r="F245" s="54">
        <f>IFERROR(INDEX(Matches!$N:$N,MATCH(A245,Matches!$B:$B,0)),"-")</f>
        <v>7</v>
      </c>
      <c r="G245" s="54">
        <f>IFERROR(INDEX(Matches!$P:$P,MATCH(A245,Matches!$B:$B,0)),"-")</f>
        <v>5</v>
      </c>
      <c r="H245" s="54">
        <f>IFERROR(INDEX(Matches!$O:$O,MATCH(A245,Matches!$B:$B,0)),"-")</f>
        <v>1</v>
      </c>
      <c r="I245" s="54">
        <f t="shared" si="13"/>
        <v>7</v>
      </c>
      <c r="J245" s="54">
        <f>IFERROR(INDEX(OGCHome!$O:$O,MATCH(A245,OGCHome!$A:$A,0)),"-")</f>
        <v>4</v>
      </c>
      <c r="K245" s="55">
        <f t="shared" si="14"/>
        <v>0.53846153846153844</v>
      </c>
      <c r="L245" s="55" t="str">
        <f>IFERROR(INDEX(#REF!,MATCH(A245,#REF!,0)),"-")</f>
        <v>-</v>
      </c>
      <c r="M245" s="55">
        <f t="shared" si="15"/>
        <v>0.38461538461538453</v>
      </c>
      <c r="N245" s="55" t="e">
        <f>AVERAGE(IFERROR(INDEX(#REF!,MATCH(A245,#REF!,0)),"-"),M245)</f>
        <v>#VALUE!</v>
      </c>
    </row>
    <row r="246" spans="1:14" ht="16.5" thickTop="1" thickBot="1" x14ac:dyDescent="0.3">
      <c r="A246" s="15" t="s">
        <v>659</v>
      </c>
      <c r="B246" s="53">
        <f t="shared" si="12"/>
        <v>12</v>
      </c>
      <c r="C246" s="53">
        <f>IFERROR(INDEX(OGSHome!$D:$D,MATCH(A246,OGSHome!$A:$A,0)),"-")</f>
        <v>3</v>
      </c>
      <c r="D246" s="53">
        <f>IFERROR(INDEX(OGSHome!$E:$E,MATCH(A246,OGSHome!$A:$A,0)),"-")</f>
        <v>3</v>
      </c>
      <c r="E246" s="53">
        <f>IFERROR(INDEX(OGSHome!$F:$F,MATCH(A246,OGSHome!$A:$A,0)),"-")</f>
        <v>1</v>
      </c>
      <c r="F246" s="54">
        <f>IFERROR(INDEX(Matches!$N:$N,MATCH(A246,Matches!$B:$B,0)),"-")</f>
        <v>6</v>
      </c>
      <c r="G246" s="54">
        <f>IFERROR(INDEX(Matches!$P:$P,MATCH(A246,Matches!$B:$B,0)),"-")</f>
        <v>4</v>
      </c>
      <c r="H246" s="54">
        <f>IFERROR(INDEX(Matches!$O:$O,MATCH(A246,Matches!$B:$B,0)),"-")</f>
        <v>2</v>
      </c>
      <c r="I246" s="54">
        <f t="shared" si="13"/>
        <v>7</v>
      </c>
      <c r="J246" s="54">
        <f>IFERROR(INDEX(OGCHome!$O:$O,MATCH(A246,OGCHome!$A:$A,0)),"-")</f>
        <v>1</v>
      </c>
      <c r="K246" s="55">
        <f t="shared" si="14"/>
        <v>0.58333333333333337</v>
      </c>
      <c r="L246" s="55" t="str">
        <f>IFERROR(INDEX(#REF!,MATCH(A246,#REF!,0)),"-")</f>
        <v>-</v>
      </c>
      <c r="M246" s="55">
        <f t="shared" si="15"/>
        <v>0.66666666666666674</v>
      </c>
      <c r="N246" s="55" t="e">
        <f>AVERAGE(IFERROR(INDEX(#REF!,MATCH(A246,#REF!,0)),"-"),M246)</f>
        <v>#VALUE!</v>
      </c>
    </row>
    <row r="247" spans="1:14" ht="16.5" thickTop="1" thickBot="1" x14ac:dyDescent="0.3">
      <c r="A247" s="16" t="s">
        <v>608</v>
      </c>
      <c r="B247" s="53">
        <f t="shared" si="12"/>
        <v>12</v>
      </c>
      <c r="C247" s="53">
        <f>IFERROR(INDEX(OGSHome!$D:$D,MATCH(A247,OGSHome!$A:$A,0)),"-")</f>
        <v>5</v>
      </c>
      <c r="D247" s="53">
        <f>IFERROR(INDEX(OGSHome!$E:$E,MATCH(A247,OGSHome!$A:$A,0)),"-")</f>
        <v>1</v>
      </c>
      <c r="E247" s="53">
        <f>IFERROR(INDEX(OGSHome!$F:$F,MATCH(A247,OGSHome!$A:$A,0)),"-")</f>
        <v>2</v>
      </c>
      <c r="F247" s="54">
        <f>IFERROR(INDEX(Matches!$N:$N,MATCH(A247,Matches!$B:$B,0)),"-")</f>
        <v>11</v>
      </c>
      <c r="G247" s="54">
        <f>IFERROR(INDEX(Matches!$P:$P,MATCH(A247,Matches!$B:$B,0)),"-")</f>
        <v>1</v>
      </c>
      <c r="H247" s="54">
        <f>IFERROR(INDEX(Matches!$O:$O,MATCH(A247,Matches!$B:$B,0)),"-")</f>
        <v>0</v>
      </c>
      <c r="I247" s="54">
        <f t="shared" si="13"/>
        <v>8</v>
      </c>
      <c r="J247" s="54">
        <f>IFERROR(INDEX(OGCHome!$O:$O,MATCH(A247,OGCHome!$A:$A,0)),"-")</f>
        <v>4</v>
      </c>
      <c r="K247" s="55">
        <f t="shared" si="14"/>
        <v>0.66666666666666663</v>
      </c>
      <c r="L247" s="55" t="str">
        <f>IFERROR(INDEX(#REF!,MATCH(A247,#REF!,0)),"-")</f>
        <v>-</v>
      </c>
      <c r="M247" s="55">
        <f t="shared" si="15"/>
        <v>1.1666666666666667</v>
      </c>
      <c r="N247" s="55" t="e">
        <f>AVERAGE(IFERROR(INDEX(#REF!,MATCH(A247,#REF!,0)),"-"),M247)</f>
        <v>#VALUE!</v>
      </c>
    </row>
    <row r="248" spans="1:14" ht="16.5" thickTop="1" thickBot="1" x14ac:dyDescent="0.3">
      <c r="A248" s="16" t="s">
        <v>560</v>
      </c>
      <c r="B248" s="53">
        <f t="shared" si="12"/>
        <v>12</v>
      </c>
      <c r="C248" s="53">
        <f>IFERROR(INDEX(OGSHome!$D:$D,MATCH(A248,OGSHome!$A:$A,0)),"-")</f>
        <v>3</v>
      </c>
      <c r="D248" s="53">
        <f>IFERROR(INDEX(OGSHome!$E:$E,MATCH(A248,OGSHome!$A:$A,0)),"-")</f>
        <v>3</v>
      </c>
      <c r="E248" s="53">
        <f>IFERROR(INDEX(OGSHome!$F:$F,MATCH(A248,OGSHome!$A:$A,0)),"-")</f>
        <v>2</v>
      </c>
      <c r="F248" s="54">
        <f>IFERROR(INDEX(Matches!$N:$N,MATCH(A248,Matches!$B:$B,0)),"-")</f>
        <v>7</v>
      </c>
      <c r="G248" s="54">
        <f>IFERROR(INDEX(Matches!$P:$P,MATCH(A248,Matches!$B:$B,0)),"-")</f>
        <v>3</v>
      </c>
      <c r="H248" s="54">
        <f>IFERROR(INDEX(Matches!$O:$O,MATCH(A248,Matches!$B:$B,0)),"-")</f>
        <v>2</v>
      </c>
      <c r="I248" s="54">
        <f t="shared" si="13"/>
        <v>8</v>
      </c>
      <c r="J248" s="54">
        <f>IFERROR(INDEX(OGCHome!$O:$O,MATCH(A248,OGCHome!$A:$A,0)),"-")</f>
        <v>2</v>
      </c>
      <c r="K248" s="55">
        <f t="shared" si="14"/>
        <v>0.66666666666666663</v>
      </c>
      <c r="L248" s="55" t="str">
        <f>IFERROR(INDEX(#REF!,MATCH(A248,#REF!,0)),"-")</f>
        <v>-</v>
      </c>
      <c r="M248" s="55">
        <f t="shared" si="15"/>
        <v>0.83333333333333348</v>
      </c>
      <c r="N248" s="55" t="e">
        <f>AVERAGE(IFERROR(INDEX(#REF!,MATCH(A248,#REF!,0)),"-"),M248)</f>
        <v>#VALUE!</v>
      </c>
    </row>
    <row r="249" spans="1:14" ht="16.5" thickTop="1" thickBot="1" x14ac:dyDescent="0.3">
      <c r="A249" s="16" t="s">
        <v>360</v>
      </c>
      <c r="B249" s="53">
        <f t="shared" si="12"/>
        <v>12</v>
      </c>
      <c r="C249" s="53">
        <f>IFERROR(INDEX(OGSHome!$D:$D,MATCH(A249,OGSHome!$A:$A,0)),"-")</f>
        <v>2</v>
      </c>
      <c r="D249" s="53">
        <f>IFERROR(INDEX(OGSHome!$E:$E,MATCH(A249,OGSHome!$A:$A,0)),"-")</f>
        <v>3</v>
      </c>
      <c r="E249" s="53">
        <f>IFERROR(INDEX(OGSHome!$F:$F,MATCH(A249,OGSHome!$A:$A,0)),"-")</f>
        <v>3</v>
      </c>
      <c r="F249" s="54">
        <f>IFERROR(INDEX(Matches!$N:$N,MATCH(A249,Matches!$B:$B,0)),"-")</f>
        <v>9</v>
      </c>
      <c r="G249" s="54">
        <f>IFERROR(INDEX(Matches!$P:$P,MATCH(A249,Matches!$B:$B,0)),"-")</f>
        <v>1</v>
      </c>
      <c r="H249" s="54">
        <f>IFERROR(INDEX(Matches!$O:$O,MATCH(A249,Matches!$B:$B,0)),"-")</f>
        <v>2</v>
      </c>
      <c r="I249" s="54">
        <f t="shared" si="13"/>
        <v>8</v>
      </c>
      <c r="J249" s="54">
        <f>IFERROR(INDEX(OGCHome!$O:$O,MATCH(A249,OGCHome!$A:$A,0)),"-")</f>
        <v>2</v>
      </c>
      <c r="K249" s="55">
        <f t="shared" si="14"/>
        <v>0.66666666666666663</v>
      </c>
      <c r="L249" s="55" t="str">
        <f>IFERROR(INDEX(#REF!,MATCH(A249,#REF!,0)),"-")</f>
        <v>-</v>
      </c>
      <c r="M249" s="55">
        <f t="shared" si="15"/>
        <v>1.1666666666666667</v>
      </c>
      <c r="N249" s="55" t="e">
        <f>AVERAGE(IFERROR(INDEX(#REF!,MATCH(A249,#REF!,0)),"-"),M249)</f>
        <v>#VALUE!</v>
      </c>
    </row>
    <row r="250" spans="1:14" ht="16.5" thickTop="1" thickBot="1" x14ac:dyDescent="0.3">
      <c r="A250" s="15" t="s">
        <v>830</v>
      </c>
      <c r="B250" s="53">
        <f t="shared" si="12"/>
        <v>13</v>
      </c>
      <c r="C250" s="53">
        <f>IFERROR(INDEX(OGSHome!$D:$D,MATCH(A250,OGSHome!$A:$A,0)),"-")</f>
        <v>1</v>
      </c>
      <c r="D250" s="53">
        <f>IFERROR(INDEX(OGSHome!$E:$E,MATCH(A250,OGSHome!$A:$A,0)),"-")</f>
        <v>1</v>
      </c>
      <c r="E250" s="53">
        <f>IFERROR(INDEX(OGSHome!$F:$F,MATCH(A250,OGSHome!$A:$A,0)),"-")</f>
        <v>6</v>
      </c>
      <c r="F250" s="54">
        <f>IFERROR(INDEX(Matches!$N:$N,MATCH(A250,Matches!$B:$B,0)),"-")</f>
        <v>8</v>
      </c>
      <c r="G250" s="54">
        <f>IFERROR(INDEX(Matches!$P:$P,MATCH(A250,Matches!$B:$B,0)),"-")</f>
        <v>2</v>
      </c>
      <c r="H250" s="54">
        <f>IFERROR(INDEX(Matches!$O:$O,MATCH(A250,Matches!$B:$B,0)),"-")</f>
        <v>3</v>
      </c>
      <c r="I250" s="54">
        <f t="shared" si="13"/>
        <v>8</v>
      </c>
      <c r="J250" s="54">
        <f>IFERROR(INDEX(OGCHome!$O:$O,MATCH(A250,OGCHome!$A:$A,0)),"-")</f>
        <v>2</v>
      </c>
      <c r="K250" s="55">
        <f t="shared" si="14"/>
        <v>0.61538461538461542</v>
      </c>
      <c r="L250" s="55" t="str">
        <f>IFERROR(INDEX(#REF!,MATCH(A250,#REF!,0)),"-")</f>
        <v>-</v>
      </c>
      <c r="M250" s="55">
        <f t="shared" si="15"/>
        <v>0.92307692307692324</v>
      </c>
      <c r="N250" s="55" t="e">
        <f>AVERAGE(IFERROR(INDEX(#REF!,MATCH(A250,#REF!,0)),"-"),M250)</f>
        <v>#VALUE!</v>
      </c>
    </row>
    <row r="251" spans="1:14" ht="16.5" thickTop="1" thickBot="1" x14ac:dyDescent="0.3">
      <c r="A251" s="15" t="s">
        <v>220</v>
      </c>
      <c r="B251" s="53">
        <f t="shared" si="12"/>
        <v>13</v>
      </c>
      <c r="C251" s="53">
        <f>IFERROR(INDEX(OGSHome!$D:$D,MATCH(A251,OGSHome!$A:$A,0)),"-")</f>
        <v>2</v>
      </c>
      <c r="D251" s="53">
        <f>IFERROR(INDEX(OGSHome!$E:$E,MATCH(A251,OGSHome!$A:$A,0)),"-")</f>
        <v>2</v>
      </c>
      <c r="E251" s="53">
        <f>IFERROR(INDEX(OGSHome!$F:$F,MATCH(A251,OGSHome!$A:$A,0)),"-")</f>
        <v>4</v>
      </c>
      <c r="F251" s="54">
        <f>IFERROR(INDEX(Matches!$N:$N,MATCH(A251,Matches!$B:$B,0)),"-")</f>
        <v>7</v>
      </c>
      <c r="G251" s="54">
        <f>IFERROR(INDEX(Matches!$P:$P,MATCH(A251,Matches!$B:$B,0)),"-")</f>
        <v>3</v>
      </c>
      <c r="H251" s="54">
        <f>IFERROR(INDEX(Matches!$O:$O,MATCH(A251,Matches!$B:$B,0)),"-")</f>
        <v>3</v>
      </c>
      <c r="I251" s="54">
        <f t="shared" si="13"/>
        <v>8</v>
      </c>
      <c r="J251" s="54">
        <f>IFERROR(INDEX(OGCHome!$O:$O,MATCH(A251,OGCHome!$A:$A,0)),"-")</f>
        <v>4</v>
      </c>
      <c r="K251" s="55">
        <f t="shared" si="14"/>
        <v>0.61538461538461542</v>
      </c>
      <c r="L251" s="55" t="str">
        <f>IFERROR(INDEX(#REF!,MATCH(A251,#REF!,0)),"-")</f>
        <v>-</v>
      </c>
      <c r="M251" s="55">
        <f t="shared" si="15"/>
        <v>0.61538461538461542</v>
      </c>
      <c r="N251" s="55" t="e">
        <f>AVERAGE(IFERROR(INDEX(#REF!,MATCH(A251,#REF!,0)),"-"),M251)</f>
        <v>#VALUE!</v>
      </c>
    </row>
    <row r="252" spans="1:14" ht="16.5" thickTop="1" thickBot="1" x14ac:dyDescent="0.3">
      <c r="A252" s="15" t="s">
        <v>206</v>
      </c>
      <c r="B252" s="53">
        <f t="shared" si="12"/>
        <v>13</v>
      </c>
      <c r="C252" s="53">
        <f>IFERROR(INDEX(OGSHome!$D:$D,MATCH(A252,OGSHome!$A:$A,0)),"-")</f>
        <v>2</v>
      </c>
      <c r="D252" s="53">
        <f>IFERROR(INDEX(OGSHome!$E:$E,MATCH(A252,OGSHome!$A:$A,0)),"-")</f>
        <v>4</v>
      </c>
      <c r="E252" s="53">
        <f>IFERROR(INDEX(OGSHome!$F:$F,MATCH(A252,OGSHome!$A:$A,0)),"-")</f>
        <v>2</v>
      </c>
      <c r="F252" s="54">
        <f>IFERROR(INDEX(Matches!$N:$N,MATCH(A252,Matches!$B:$B,0)),"-")</f>
        <v>6</v>
      </c>
      <c r="G252" s="54">
        <f>IFERROR(INDEX(Matches!$P:$P,MATCH(A252,Matches!$B:$B,0)),"-")</f>
        <v>3</v>
      </c>
      <c r="H252" s="54">
        <f>IFERROR(INDEX(Matches!$O:$O,MATCH(A252,Matches!$B:$B,0)),"-")</f>
        <v>4</v>
      </c>
      <c r="I252" s="54">
        <f t="shared" si="13"/>
        <v>8</v>
      </c>
      <c r="J252" s="54">
        <f>IFERROR(INDEX(OGCHome!$O:$O,MATCH(A252,OGCHome!$A:$A,0)),"-")</f>
        <v>2</v>
      </c>
      <c r="K252" s="55">
        <f t="shared" si="14"/>
        <v>0.61538461538461542</v>
      </c>
      <c r="L252" s="55" t="str">
        <f>IFERROR(INDEX(#REF!,MATCH(A252,#REF!,0)),"-")</f>
        <v>-</v>
      </c>
      <c r="M252" s="55">
        <f t="shared" si="15"/>
        <v>0.69230769230769229</v>
      </c>
      <c r="N252" s="55" t="e">
        <f>AVERAGE(IFERROR(INDEX(#REF!,MATCH(A252,#REF!,0)),"-"),M252)</f>
        <v>#VALUE!</v>
      </c>
    </row>
    <row r="253" spans="1:14" ht="16.5" thickTop="1" thickBot="1" x14ac:dyDescent="0.3">
      <c r="A253" s="16" t="s">
        <v>1115</v>
      </c>
      <c r="B253" s="53">
        <f t="shared" si="12"/>
        <v>6</v>
      </c>
      <c r="C253" s="53">
        <f>IFERROR(INDEX(OGSHome!$D:$D,MATCH(A253,OGSHome!$A:$A,0)),"-")</f>
        <v>2</v>
      </c>
      <c r="D253" s="53">
        <f>IFERROR(INDEX(OGSHome!$E:$E,MATCH(A253,OGSHome!$A:$A,0)),"-")</f>
        <v>0</v>
      </c>
      <c r="E253" s="53">
        <f>IFERROR(INDEX(OGSHome!$F:$F,MATCH(A253,OGSHome!$A:$A,0)),"-")</f>
        <v>1</v>
      </c>
      <c r="F253" s="54">
        <f>IFERROR(INDEX(Matches!$N:$N,MATCH(A253,Matches!$B:$B,0)),"-")</f>
        <v>3</v>
      </c>
      <c r="G253" s="54">
        <f>IFERROR(INDEX(Matches!$P:$P,MATCH(A253,Matches!$B:$B,0)),"-")</f>
        <v>1</v>
      </c>
      <c r="H253" s="54">
        <f>IFERROR(INDEX(Matches!$O:$O,MATCH(A253,Matches!$B:$B,0)),"-")</f>
        <v>2</v>
      </c>
      <c r="I253" s="54">
        <f t="shared" si="13"/>
        <v>3</v>
      </c>
      <c r="J253" s="54">
        <f>IFERROR(INDEX(OGCHome!$O:$O,MATCH(A253,OGCHome!$A:$A,0)),"-")</f>
        <v>0</v>
      </c>
      <c r="K253" s="55">
        <f t="shared" si="14"/>
        <v>0.5</v>
      </c>
      <c r="L253" s="55" t="str">
        <f>IFERROR(INDEX(#REF!,MATCH(A253,#REF!,0)),"-")</f>
        <v>-</v>
      </c>
      <c r="M253" s="55">
        <f t="shared" si="15"/>
        <v>0.83333333333333337</v>
      </c>
      <c r="N253" s="55" t="e">
        <f>AVERAGE(IFERROR(INDEX(#REF!,MATCH(A253,#REF!,0)),"-"),M253)</f>
        <v>#VALUE!</v>
      </c>
    </row>
    <row r="254" spans="1:14" ht="16.5" thickTop="1" thickBot="1" x14ac:dyDescent="0.3">
      <c r="A254" s="16" t="s">
        <v>1030</v>
      </c>
      <c r="B254" s="53">
        <f t="shared" si="12"/>
        <v>16</v>
      </c>
      <c r="C254" s="53">
        <f>IFERROR(INDEX(OGSHome!$D:$D,MATCH(A254,OGSHome!$A:$A,0)),"-")</f>
        <v>5</v>
      </c>
      <c r="D254" s="53">
        <f>IFERROR(INDEX(OGSHome!$E:$E,MATCH(A254,OGSHome!$A:$A,0)),"-")</f>
        <v>2</v>
      </c>
      <c r="E254" s="53">
        <f>IFERROR(INDEX(OGSHome!$F:$F,MATCH(A254,OGSHome!$A:$A,0)),"-")</f>
        <v>2</v>
      </c>
      <c r="F254" s="54">
        <f>IFERROR(INDEX(Matches!$N:$N,MATCH(A254,Matches!$B:$B,0)),"-")</f>
        <v>6</v>
      </c>
      <c r="G254" s="54">
        <f>IFERROR(INDEX(Matches!$P:$P,MATCH(A254,Matches!$B:$B,0)),"-")</f>
        <v>3</v>
      </c>
      <c r="H254" s="54">
        <f>IFERROR(INDEX(Matches!$O:$O,MATCH(A254,Matches!$B:$B,0)),"-")</f>
        <v>7</v>
      </c>
      <c r="I254" s="54">
        <f t="shared" si="13"/>
        <v>9</v>
      </c>
      <c r="J254" s="54">
        <f>IFERROR(INDEX(OGCHome!$O:$O,MATCH(A254,OGCHome!$A:$A,0)),"-")</f>
        <v>3</v>
      </c>
      <c r="K254" s="55">
        <f t="shared" si="14"/>
        <v>0.5625</v>
      </c>
      <c r="L254" s="55" t="str">
        <f>IFERROR(INDEX(#REF!,MATCH(A254,#REF!,0)),"-")</f>
        <v>-</v>
      </c>
      <c r="M254" s="55">
        <f t="shared" si="15"/>
        <v>0.5625</v>
      </c>
      <c r="N254" s="55" t="e">
        <f>AVERAGE(IFERROR(INDEX(#REF!,MATCH(A254,#REF!,0)),"-"),M254)</f>
        <v>#VALUE!</v>
      </c>
    </row>
    <row r="255" spans="1:14" ht="16.5" thickTop="1" thickBot="1" x14ac:dyDescent="0.3">
      <c r="A255" s="15" t="s">
        <v>885</v>
      </c>
      <c r="B255" s="53">
        <f t="shared" si="12"/>
        <v>11</v>
      </c>
      <c r="C255" s="53">
        <f>IFERROR(INDEX(OGSHome!$D:$D,MATCH(A255,OGSHome!$A:$A,0)),"-")</f>
        <v>2</v>
      </c>
      <c r="D255" s="53">
        <f>IFERROR(INDEX(OGSHome!$E:$E,MATCH(A255,OGSHome!$A:$A,0)),"-")</f>
        <v>4</v>
      </c>
      <c r="E255" s="53">
        <f>IFERROR(INDEX(OGSHome!$F:$F,MATCH(A255,OGSHome!$A:$A,0)),"-")</f>
        <v>0</v>
      </c>
      <c r="F255" s="54">
        <f>IFERROR(INDEX(Matches!$N:$N,MATCH(A255,Matches!$B:$B,0)),"-")</f>
        <v>8</v>
      </c>
      <c r="G255" s="54">
        <f>IFERROR(INDEX(Matches!$P:$P,MATCH(A255,Matches!$B:$B,0)),"-")</f>
        <v>1</v>
      </c>
      <c r="H255" s="54">
        <f>IFERROR(INDEX(Matches!$O:$O,MATCH(A255,Matches!$B:$B,0)),"-")</f>
        <v>2</v>
      </c>
      <c r="I255" s="54">
        <f t="shared" si="13"/>
        <v>6</v>
      </c>
      <c r="J255" s="54">
        <f>IFERROR(INDEX(OGCHome!$O:$O,MATCH(A255,OGCHome!$A:$A,0)),"-")</f>
        <v>1</v>
      </c>
      <c r="K255" s="55">
        <f t="shared" si="14"/>
        <v>0.54545454545454541</v>
      </c>
      <c r="L255" s="55" t="str">
        <f>IFERROR(INDEX(#REF!,MATCH(A255,#REF!,0)),"-")</f>
        <v>-</v>
      </c>
      <c r="M255" s="55">
        <f t="shared" si="15"/>
        <v>1.0909090909090908</v>
      </c>
      <c r="N255" s="55" t="e">
        <f>AVERAGE(IFERROR(INDEX(#REF!,MATCH(A255,#REF!,0)),"-"),M255)</f>
        <v>#VALUE!</v>
      </c>
    </row>
    <row r="256" spans="1:14" ht="16.5" thickTop="1" thickBot="1" x14ac:dyDescent="0.3">
      <c r="A256" s="16" t="s">
        <v>764</v>
      </c>
      <c r="B256" s="53">
        <f t="shared" si="12"/>
        <v>6</v>
      </c>
      <c r="C256" s="53">
        <f>IFERROR(INDEX(OGSHome!$D:$D,MATCH(A256,OGSHome!$A:$A,0)),"-")</f>
        <v>2</v>
      </c>
      <c r="D256" s="53">
        <f>IFERROR(INDEX(OGSHome!$E:$E,MATCH(A256,OGSHome!$A:$A,0)),"-")</f>
        <v>1</v>
      </c>
      <c r="E256" s="53">
        <f>IFERROR(INDEX(OGSHome!$F:$F,MATCH(A256,OGSHome!$A:$A,0)),"-")</f>
        <v>1</v>
      </c>
      <c r="F256" s="54">
        <f>IFERROR(INDEX(Matches!$N:$N,MATCH(A256,Matches!$B:$B,0)),"-")</f>
        <v>2</v>
      </c>
      <c r="G256" s="54">
        <f>IFERROR(INDEX(Matches!$P:$P,MATCH(A256,Matches!$B:$B,0)),"-")</f>
        <v>4</v>
      </c>
      <c r="H256" s="54">
        <f>IFERROR(INDEX(Matches!$O:$O,MATCH(A256,Matches!$B:$B,0)),"-")</f>
        <v>0</v>
      </c>
      <c r="I256" s="54">
        <f t="shared" si="13"/>
        <v>4</v>
      </c>
      <c r="J256" s="54">
        <f>IFERROR(INDEX(OGCHome!$O:$O,MATCH(A256,OGCHome!$A:$A,0)),"-")</f>
        <v>1</v>
      </c>
      <c r="K256" s="55">
        <f t="shared" si="14"/>
        <v>0.66666666666666663</v>
      </c>
      <c r="L256" s="55" t="str">
        <f>IFERROR(INDEX(#REF!,MATCH(A256,#REF!,0)),"-")</f>
        <v>-</v>
      </c>
      <c r="M256" s="55">
        <f t="shared" si="15"/>
        <v>0.16666666666666663</v>
      </c>
      <c r="N256" s="55" t="e">
        <f>AVERAGE(IFERROR(INDEX(#REF!,MATCH(A256,#REF!,0)),"-"),M256)</f>
        <v>#VALUE!</v>
      </c>
    </row>
    <row r="257" spans="1:14" ht="16.5" thickTop="1" thickBot="1" x14ac:dyDescent="0.3">
      <c r="A257" s="16" t="s">
        <v>762</v>
      </c>
      <c r="B257" s="53">
        <f t="shared" si="12"/>
        <v>6</v>
      </c>
      <c r="C257" s="53">
        <f>IFERROR(INDEX(OGSHome!$D:$D,MATCH(A257,OGSHome!$A:$A,0)),"-")</f>
        <v>2</v>
      </c>
      <c r="D257" s="53">
        <f>IFERROR(INDEX(OGSHome!$E:$E,MATCH(A257,OGSHome!$A:$A,0)),"-")</f>
        <v>1</v>
      </c>
      <c r="E257" s="53">
        <f>IFERROR(INDEX(OGSHome!$F:$F,MATCH(A257,OGSHome!$A:$A,0)),"-")</f>
        <v>0</v>
      </c>
      <c r="F257" s="54">
        <f>IFERROR(INDEX(Matches!$N:$N,MATCH(A257,Matches!$B:$B,0)),"-")</f>
        <v>5</v>
      </c>
      <c r="G257" s="54">
        <f>IFERROR(INDEX(Matches!$P:$P,MATCH(A257,Matches!$B:$B,0)),"-")</f>
        <v>0</v>
      </c>
      <c r="H257" s="54">
        <f>IFERROR(INDEX(Matches!$O:$O,MATCH(A257,Matches!$B:$B,0)),"-")</f>
        <v>1</v>
      </c>
      <c r="I257" s="54">
        <f t="shared" si="13"/>
        <v>3</v>
      </c>
      <c r="J257" s="54">
        <f>IFERROR(INDEX(OGCHome!$O:$O,MATCH(A257,OGCHome!$A:$A,0)),"-")</f>
        <v>1</v>
      </c>
      <c r="K257" s="55">
        <f t="shared" si="14"/>
        <v>0.5</v>
      </c>
      <c r="L257" s="55" t="str">
        <f>IFERROR(INDEX(#REF!,MATCH(A257,#REF!,0)),"-")</f>
        <v>-</v>
      </c>
      <c r="M257" s="55">
        <f t="shared" si="15"/>
        <v>1.1666666666666667</v>
      </c>
      <c r="N257" s="55" t="e">
        <f>AVERAGE(IFERROR(INDEX(#REF!,MATCH(A257,#REF!,0)),"-"),M257)</f>
        <v>#VALUE!</v>
      </c>
    </row>
    <row r="258" spans="1:14" ht="16.5" thickTop="1" thickBot="1" x14ac:dyDescent="0.3">
      <c r="A258" s="16" t="s">
        <v>616</v>
      </c>
      <c r="B258" s="53">
        <f t="shared" ref="B258:B321" si="16">SUM(F258:H258)</f>
        <v>11</v>
      </c>
      <c r="C258" s="53">
        <f>IFERROR(INDEX(OGSHome!$D:$D,MATCH(A258,OGSHome!$A:$A,0)),"-")</f>
        <v>2</v>
      </c>
      <c r="D258" s="53">
        <f>IFERROR(INDEX(OGSHome!$E:$E,MATCH(A258,OGSHome!$A:$A,0)),"-")</f>
        <v>1</v>
      </c>
      <c r="E258" s="53">
        <f>IFERROR(INDEX(OGSHome!$F:$F,MATCH(A258,OGSHome!$A:$A,0)),"-")</f>
        <v>3</v>
      </c>
      <c r="F258" s="54">
        <f>IFERROR(INDEX(Matches!$N:$N,MATCH(A258,Matches!$B:$B,0)),"-")</f>
        <v>8</v>
      </c>
      <c r="G258" s="54">
        <f>IFERROR(INDEX(Matches!$P:$P,MATCH(A258,Matches!$B:$B,0)),"-")</f>
        <v>2</v>
      </c>
      <c r="H258" s="54">
        <f>IFERROR(INDEX(Matches!$O:$O,MATCH(A258,Matches!$B:$B,0)),"-")</f>
        <v>1</v>
      </c>
      <c r="I258" s="54">
        <f t="shared" ref="I258:I321" si="17">SUM(C258:E258)</f>
        <v>6</v>
      </c>
      <c r="J258" s="54">
        <f>IFERROR(INDEX(OGCHome!$O:$O,MATCH(A258,OGCHome!$A:$A,0)),"-")</f>
        <v>2</v>
      </c>
      <c r="K258" s="55">
        <f t="shared" ref="K258:K321" si="18">I258/B258</f>
        <v>0.54545454545454541</v>
      </c>
      <c r="L258" s="55" t="str">
        <f>IFERROR(INDEX(#REF!,MATCH(A258,#REF!,0)),"-")</f>
        <v>-</v>
      </c>
      <c r="M258" s="55">
        <f t="shared" ref="M258:M321" si="19">(I258/B258)-(J258/B258)+(F258/B258)-(G258/B258)</f>
        <v>0.90909090909090895</v>
      </c>
      <c r="N258" s="55" t="e">
        <f>AVERAGE(IFERROR(INDEX(#REF!,MATCH(A258,#REF!,0)),"-"),M258)</f>
        <v>#VALUE!</v>
      </c>
    </row>
    <row r="259" spans="1:14" ht="16.5" thickTop="1" thickBot="1" x14ac:dyDescent="0.3">
      <c r="A259" s="15" t="s">
        <v>1229</v>
      </c>
      <c r="B259" s="53">
        <f t="shared" si="16"/>
        <v>13</v>
      </c>
      <c r="C259" s="53">
        <f>IFERROR(INDEX(OGSHome!$D:$D,MATCH(A259,OGSHome!$A:$A,0)),"-")</f>
        <v>5</v>
      </c>
      <c r="D259" s="53">
        <f>IFERROR(INDEX(OGSHome!$E:$E,MATCH(A259,OGSHome!$A:$A,0)),"-")</f>
        <v>1</v>
      </c>
      <c r="E259" s="53">
        <f>IFERROR(INDEX(OGSHome!$F:$F,MATCH(A259,OGSHome!$A:$A,0)),"-")</f>
        <v>1</v>
      </c>
      <c r="F259" s="54">
        <f>IFERROR(INDEX(Matches!$N:$N,MATCH(A259,Matches!$B:$B,0)),"-")</f>
        <v>9</v>
      </c>
      <c r="G259" s="54">
        <f>IFERROR(INDEX(Matches!$P:$P,MATCH(A259,Matches!$B:$B,0)),"-")</f>
        <v>1</v>
      </c>
      <c r="H259" s="54">
        <f>IFERROR(INDEX(Matches!$O:$O,MATCH(A259,Matches!$B:$B,0)),"-")</f>
        <v>3</v>
      </c>
      <c r="I259" s="54">
        <f t="shared" si="17"/>
        <v>7</v>
      </c>
      <c r="J259" s="54">
        <f>IFERROR(INDEX(OGCHome!$O:$O,MATCH(A259,OGCHome!$A:$A,0)),"-")</f>
        <v>2</v>
      </c>
      <c r="K259" s="55">
        <f t="shared" si="18"/>
        <v>0.53846153846153844</v>
      </c>
      <c r="L259" s="55" t="str">
        <f>IFERROR(INDEX(#REF!,MATCH(A259,#REF!,0)),"-")</f>
        <v>-</v>
      </c>
      <c r="M259" s="55">
        <f t="shared" si="19"/>
        <v>1</v>
      </c>
      <c r="N259" s="55" t="e">
        <f>AVERAGE(IFERROR(INDEX(#REF!,MATCH(A259,#REF!,0)),"-"),M259)</f>
        <v>#VALUE!</v>
      </c>
    </row>
    <row r="260" spans="1:14" ht="16.5" thickTop="1" thickBot="1" x14ac:dyDescent="0.3">
      <c r="A260" s="15" t="s">
        <v>696</v>
      </c>
      <c r="B260" s="53">
        <f t="shared" si="16"/>
        <v>14</v>
      </c>
      <c r="C260" s="53">
        <f>IFERROR(INDEX(OGSHome!$D:$D,MATCH(A260,OGSHome!$A:$A,0)),"-")</f>
        <v>6</v>
      </c>
      <c r="D260" s="53">
        <f>IFERROR(INDEX(OGSHome!$E:$E,MATCH(A260,OGSHome!$A:$A,0)),"-")</f>
        <v>2</v>
      </c>
      <c r="E260" s="53">
        <f>IFERROR(INDEX(OGSHome!$F:$F,MATCH(A260,OGSHome!$A:$A,0)),"-")</f>
        <v>1</v>
      </c>
      <c r="F260" s="54">
        <f>IFERROR(INDEX(Matches!$N:$N,MATCH(A260,Matches!$B:$B,0)),"-")</f>
        <v>7</v>
      </c>
      <c r="G260" s="54">
        <f>IFERROR(INDEX(Matches!$P:$P,MATCH(A260,Matches!$B:$B,0)),"-")</f>
        <v>4</v>
      </c>
      <c r="H260" s="54">
        <f>IFERROR(INDEX(Matches!$O:$O,MATCH(A260,Matches!$B:$B,0)),"-")</f>
        <v>3</v>
      </c>
      <c r="I260" s="54">
        <f t="shared" si="17"/>
        <v>9</v>
      </c>
      <c r="J260" s="54">
        <f>IFERROR(INDEX(OGCHome!$O:$O,MATCH(A260,OGCHome!$A:$A,0)),"-")</f>
        <v>1</v>
      </c>
      <c r="K260" s="55">
        <f t="shared" si="18"/>
        <v>0.6428571428571429</v>
      </c>
      <c r="L260" s="55" t="str">
        <f>IFERROR(INDEX(#REF!,MATCH(A260,#REF!,0)),"-")</f>
        <v>-</v>
      </c>
      <c r="M260" s="55">
        <f t="shared" si="19"/>
        <v>0.78571428571428592</v>
      </c>
      <c r="N260" s="55" t="e">
        <f>AVERAGE(IFERROR(INDEX(#REF!,MATCH(A260,#REF!,0)),"-"),M260)</f>
        <v>#VALUE!</v>
      </c>
    </row>
    <row r="261" spans="1:14" ht="16.5" thickTop="1" thickBot="1" x14ac:dyDescent="0.3">
      <c r="A261" s="16" t="s">
        <v>598</v>
      </c>
      <c r="B261" s="53">
        <f t="shared" si="16"/>
        <v>13</v>
      </c>
      <c r="C261" s="53">
        <f>IFERROR(INDEX(OGSHome!$D:$D,MATCH(A261,OGSHome!$A:$A,0)),"-")</f>
        <v>4</v>
      </c>
      <c r="D261" s="53">
        <f>IFERROR(INDEX(OGSHome!$E:$E,MATCH(A261,OGSHome!$A:$A,0)),"-")</f>
        <v>2</v>
      </c>
      <c r="E261" s="53">
        <f>IFERROR(INDEX(OGSHome!$F:$F,MATCH(A261,OGSHome!$A:$A,0)),"-")</f>
        <v>2</v>
      </c>
      <c r="F261" s="54">
        <f>IFERROR(INDEX(Matches!$N:$N,MATCH(A261,Matches!$B:$B,0)),"-")</f>
        <v>10</v>
      </c>
      <c r="G261" s="54">
        <f>IFERROR(INDEX(Matches!$P:$P,MATCH(A261,Matches!$B:$B,0)),"-")</f>
        <v>1</v>
      </c>
      <c r="H261" s="54">
        <f>IFERROR(INDEX(Matches!$O:$O,MATCH(A261,Matches!$B:$B,0)),"-")</f>
        <v>2</v>
      </c>
      <c r="I261" s="54">
        <f t="shared" si="17"/>
        <v>8</v>
      </c>
      <c r="J261" s="54">
        <f>IFERROR(INDEX(OGCHome!$O:$O,MATCH(A261,OGCHome!$A:$A,0)),"-")</f>
        <v>3</v>
      </c>
      <c r="K261" s="55">
        <f t="shared" si="18"/>
        <v>0.61538461538461542</v>
      </c>
      <c r="L261" s="55" t="str">
        <f>IFERROR(INDEX(#REF!,MATCH(A261,#REF!,0)),"-")</f>
        <v>-</v>
      </c>
      <c r="M261" s="55">
        <f t="shared" si="19"/>
        <v>1.0769230769230771</v>
      </c>
      <c r="N261" s="55" t="e">
        <f>AVERAGE(IFERROR(INDEX(#REF!,MATCH(A261,#REF!,0)),"-"),M261)</f>
        <v>#VALUE!</v>
      </c>
    </row>
    <row r="262" spans="1:14" ht="16.5" thickTop="1" thickBot="1" x14ac:dyDescent="0.3">
      <c r="A262" s="16" t="s">
        <v>420</v>
      </c>
      <c r="B262" s="53">
        <f t="shared" si="16"/>
        <v>14</v>
      </c>
      <c r="C262" s="53">
        <f>IFERROR(INDEX(OGSHome!$D:$D,MATCH(A262,OGSHome!$A:$A,0)),"-")</f>
        <v>3</v>
      </c>
      <c r="D262" s="53">
        <f>IFERROR(INDEX(OGSHome!$E:$E,MATCH(A262,OGSHome!$A:$A,0)),"-")</f>
        <v>3</v>
      </c>
      <c r="E262" s="53">
        <f>IFERROR(INDEX(OGSHome!$F:$F,MATCH(A262,OGSHome!$A:$A,0)),"-")</f>
        <v>1</v>
      </c>
      <c r="F262" s="54">
        <f>IFERROR(INDEX(Matches!$N:$N,MATCH(A262,Matches!$B:$B,0)),"-")</f>
        <v>6</v>
      </c>
      <c r="G262" s="54">
        <f>IFERROR(INDEX(Matches!$P:$P,MATCH(A262,Matches!$B:$B,0)),"-")</f>
        <v>5</v>
      </c>
      <c r="H262" s="54">
        <f>IFERROR(INDEX(Matches!$O:$O,MATCH(A262,Matches!$B:$B,0)),"-")</f>
        <v>3</v>
      </c>
      <c r="I262" s="54">
        <f t="shared" si="17"/>
        <v>7</v>
      </c>
      <c r="J262" s="54">
        <f>IFERROR(INDEX(OGCHome!$O:$O,MATCH(A262,OGCHome!$A:$A,0)),"-")</f>
        <v>3</v>
      </c>
      <c r="K262" s="55">
        <f t="shared" si="18"/>
        <v>0.5</v>
      </c>
      <c r="L262" s="55" t="str">
        <f>IFERROR(INDEX(#REF!,MATCH(A262,#REF!,0)),"-")</f>
        <v>-</v>
      </c>
      <c r="M262" s="55">
        <f t="shared" si="19"/>
        <v>0.35714285714285704</v>
      </c>
      <c r="N262" s="55" t="e">
        <f>AVERAGE(IFERROR(INDEX(#REF!,MATCH(A262,#REF!,0)),"-"),M262)</f>
        <v>#VALUE!</v>
      </c>
    </row>
    <row r="263" spans="1:14" ht="16.5" thickTop="1" thickBot="1" x14ac:dyDescent="0.3">
      <c r="A263" s="15" t="s">
        <v>352</v>
      </c>
      <c r="B263" s="53">
        <f t="shared" si="16"/>
        <v>12</v>
      </c>
      <c r="C263" s="53">
        <f>IFERROR(INDEX(OGSHome!$D:$D,MATCH(A263,OGSHome!$A:$A,0)),"-")</f>
        <v>5</v>
      </c>
      <c r="D263" s="53">
        <f>IFERROR(INDEX(OGSHome!$E:$E,MATCH(A263,OGSHome!$A:$A,0)),"-")</f>
        <v>1</v>
      </c>
      <c r="E263" s="53">
        <f>IFERROR(INDEX(OGSHome!$F:$F,MATCH(A263,OGSHome!$A:$A,0)),"-")</f>
        <v>1</v>
      </c>
      <c r="F263" s="54">
        <f>IFERROR(INDEX(Matches!$N:$N,MATCH(A263,Matches!$B:$B,0)),"-")</f>
        <v>11</v>
      </c>
      <c r="G263" s="54">
        <f>IFERROR(INDEX(Matches!$P:$P,MATCH(A263,Matches!$B:$B,0)),"-")</f>
        <v>1</v>
      </c>
      <c r="H263" s="54">
        <f>IFERROR(INDEX(Matches!$O:$O,MATCH(A263,Matches!$B:$B,0)),"-")</f>
        <v>0</v>
      </c>
      <c r="I263" s="54">
        <f t="shared" si="17"/>
        <v>7</v>
      </c>
      <c r="J263" s="54">
        <f>IFERROR(INDEX(OGCHome!$O:$O,MATCH(A263,OGCHome!$A:$A,0)),"-")</f>
        <v>2</v>
      </c>
      <c r="K263" s="55">
        <f t="shared" si="18"/>
        <v>0.58333333333333337</v>
      </c>
      <c r="L263" s="55" t="str">
        <f>IFERROR(INDEX(#REF!,MATCH(A263,#REF!,0)),"-")</f>
        <v>-</v>
      </c>
      <c r="M263" s="55">
        <f t="shared" si="19"/>
        <v>1.2500000000000002</v>
      </c>
      <c r="N263" s="55" t="e">
        <f>AVERAGE(IFERROR(INDEX(#REF!,MATCH(A263,#REF!,0)),"-"),M263)</f>
        <v>#VALUE!</v>
      </c>
    </row>
    <row r="264" spans="1:14" ht="16.5" thickTop="1" thickBot="1" x14ac:dyDescent="0.3">
      <c r="A264" s="16" t="s">
        <v>1166</v>
      </c>
      <c r="B264" s="53">
        <f t="shared" si="16"/>
        <v>14</v>
      </c>
      <c r="C264" s="53">
        <f>IFERROR(INDEX(OGSHome!$D:$D,MATCH(A264,OGSHome!$A:$A,0)),"-")</f>
        <v>3</v>
      </c>
      <c r="D264" s="53">
        <f>IFERROR(INDEX(OGSHome!$E:$E,MATCH(A264,OGSHome!$A:$A,0)),"-")</f>
        <v>3</v>
      </c>
      <c r="E264" s="53">
        <f>IFERROR(INDEX(OGSHome!$F:$F,MATCH(A264,OGSHome!$A:$A,0)),"-")</f>
        <v>2</v>
      </c>
      <c r="F264" s="54">
        <f>IFERROR(INDEX(Matches!$N:$N,MATCH(A264,Matches!$B:$B,0)),"-")</f>
        <v>7</v>
      </c>
      <c r="G264" s="54">
        <f>IFERROR(INDEX(Matches!$P:$P,MATCH(A264,Matches!$B:$B,0)),"-")</f>
        <v>3</v>
      </c>
      <c r="H264" s="54">
        <f>IFERROR(INDEX(Matches!$O:$O,MATCH(A264,Matches!$B:$B,0)),"-")</f>
        <v>4</v>
      </c>
      <c r="I264" s="54">
        <f t="shared" si="17"/>
        <v>8</v>
      </c>
      <c r="J264" s="54">
        <f>IFERROR(INDEX(OGCHome!$O:$O,MATCH(A264,OGCHome!$A:$A,0)),"-")</f>
        <v>3</v>
      </c>
      <c r="K264" s="55">
        <f t="shared" si="18"/>
        <v>0.5714285714285714</v>
      </c>
      <c r="L264" s="55" t="str">
        <f>IFERROR(INDEX(#REF!,MATCH(A264,#REF!,0)),"-")</f>
        <v>-</v>
      </c>
      <c r="M264" s="55">
        <f t="shared" si="19"/>
        <v>0.64285714285714279</v>
      </c>
      <c r="N264" s="55" t="e">
        <f>AVERAGE(IFERROR(INDEX(#REF!,MATCH(A264,#REF!,0)),"-"),M264)</f>
        <v>#VALUE!</v>
      </c>
    </row>
    <row r="265" spans="1:14" ht="16.5" thickTop="1" thickBot="1" x14ac:dyDescent="0.3">
      <c r="A265" s="16" t="s">
        <v>1082</v>
      </c>
      <c r="B265" s="53">
        <f t="shared" si="16"/>
        <v>15</v>
      </c>
      <c r="C265" s="53">
        <f>IFERROR(INDEX(OGSHome!$D:$D,MATCH(A265,OGSHome!$A:$A,0)),"-")</f>
        <v>4</v>
      </c>
      <c r="D265" s="53">
        <f>IFERROR(INDEX(OGSHome!$E:$E,MATCH(A265,OGSHome!$A:$A,0)),"-")</f>
        <v>3</v>
      </c>
      <c r="E265" s="53">
        <f>IFERROR(INDEX(OGSHome!$F:$F,MATCH(A265,OGSHome!$A:$A,0)),"-")</f>
        <v>1</v>
      </c>
      <c r="F265" s="54">
        <f>IFERROR(INDEX(Matches!$N:$N,MATCH(A265,Matches!$B:$B,0)),"-")</f>
        <v>10</v>
      </c>
      <c r="G265" s="54">
        <f>IFERROR(INDEX(Matches!$P:$P,MATCH(A265,Matches!$B:$B,0)),"-")</f>
        <v>3</v>
      </c>
      <c r="H265" s="54">
        <f>IFERROR(INDEX(Matches!$O:$O,MATCH(A265,Matches!$B:$B,0)),"-")</f>
        <v>2</v>
      </c>
      <c r="I265" s="54">
        <f t="shared" si="17"/>
        <v>8</v>
      </c>
      <c r="J265" s="54">
        <f>IFERROR(INDEX(OGCHome!$O:$O,MATCH(A265,OGCHome!$A:$A,0)),"-")</f>
        <v>2</v>
      </c>
      <c r="K265" s="55">
        <f t="shared" si="18"/>
        <v>0.53333333333333333</v>
      </c>
      <c r="L265" s="55" t="str">
        <f>IFERROR(INDEX(#REF!,MATCH(A265,#REF!,0)),"-")</f>
        <v>-</v>
      </c>
      <c r="M265" s="55">
        <f t="shared" si="19"/>
        <v>0.8666666666666667</v>
      </c>
      <c r="N265" s="55" t="e">
        <f>AVERAGE(IFERROR(INDEX(#REF!,MATCH(A265,#REF!,0)),"-"),M265)</f>
        <v>#VALUE!</v>
      </c>
    </row>
    <row r="266" spans="1:14" ht="16.5" thickTop="1" thickBot="1" x14ac:dyDescent="0.3">
      <c r="A266" s="15" t="s">
        <v>1079</v>
      </c>
      <c r="B266" s="53">
        <f t="shared" si="16"/>
        <v>16</v>
      </c>
      <c r="C266" s="53">
        <f>IFERROR(INDEX(OGSHome!$D:$D,MATCH(A266,OGSHome!$A:$A,0)),"-")</f>
        <v>4</v>
      </c>
      <c r="D266" s="53">
        <f>IFERROR(INDEX(OGSHome!$E:$E,MATCH(A266,OGSHome!$A:$A,0)),"-")</f>
        <v>3</v>
      </c>
      <c r="E266" s="53">
        <f>IFERROR(INDEX(OGSHome!$F:$F,MATCH(A266,OGSHome!$A:$A,0)),"-")</f>
        <v>2</v>
      </c>
      <c r="F266" s="54">
        <f>IFERROR(INDEX(Matches!$N:$N,MATCH(A266,Matches!$B:$B,0)),"-")</f>
        <v>8</v>
      </c>
      <c r="G266" s="54">
        <f>IFERROR(INDEX(Matches!$P:$P,MATCH(A266,Matches!$B:$B,0)),"-")</f>
        <v>6</v>
      </c>
      <c r="H266" s="54">
        <f>IFERROR(INDEX(Matches!$O:$O,MATCH(A266,Matches!$B:$B,0)),"-")</f>
        <v>2</v>
      </c>
      <c r="I266" s="54">
        <f t="shared" si="17"/>
        <v>9</v>
      </c>
      <c r="J266" s="54">
        <f>IFERROR(INDEX(OGCHome!$O:$O,MATCH(A266,OGCHome!$A:$A,0)),"-")</f>
        <v>4</v>
      </c>
      <c r="K266" s="55">
        <f t="shared" si="18"/>
        <v>0.5625</v>
      </c>
      <c r="L266" s="55" t="str">
        <f>IFERROR(INDEX(#REF!,MATCH(A266,#REF!,0)),"-")</f>
        <v>-</v>
      </c>
      <c r="M266" s="55">
        <f t="shared" si="19"/>
        <v>0.4375</v>
      </c>
      <c r="N266" s="55" t="e">
        <f>AVERAGE(IFERROR(INDEX(#REF!,MATCH(A266,#REF!,0)),"-"),M266)</f>
        <v>#VALUE!</v>
      </c>
    </row>
    <row r="267" spans="1:14" ht="16.5" thickTop="1" thickBot="1" x14ac:dyDescent="0.3">
      <c r="A267" s="16" t="s">
        <v>768</v>
      </c>
      <c r="B267" s="53">
        <f t="shared" si="16"/>
        <v>15</v>
      </c>
      <c r="C267" s="53">
        <f>IFERROR(INDEX(OGSHome!$D:$D,MATCH(A267,OGSHome!$A:$A,0)),"-")</f>
        <v>5</v>
      </c>
      <c r="D267" s="53">
        <f>IFERROR(INDEX(OGSHome!$E:$E,MATCH(A267,OGSHome!$A:$A,0)),"-")</f>
        <v>3</v>
      </c>
      <c r="E267" s="53">
        <f>IFERROR(INDEX(OGSHome!$F:$F,MATCH(A267,OGSHome!$A:$A,0)),"-")</f>
        <v>1</v>
      </c>
      <c r="F267" s="54">
        <f>IFERROR(INDEX(Matches!$N:$N,MATCH(A267,Matches!$B:$B,0)),"-")</f>
        <v>9</v>
      </c>
      <c r="G267" s="54">
        <f>IFERROR(INDEX(Matches!$P:$P,MATCH(A267,Matches!$B:$B,0)),"-")</f>
        <v>3</v>
      </c>
      <c r="H267" s="54">
        <f>IFERROR(INDEX(Matches!$O:$O,MATCH(A267,Matches!$B:$B,0)),"-")</f>
        <v>3</v>
      </c>
      <c r="I267" s="54">
        <f t="shared" si="17"/>
        <v>9</v>
      </c>
      <c r="J267" s="54">
        <f>IFERROR(INDEX(OGCHome!$O:$O,MATCH(A267,OGCHome!$A:$A,0)),"-")</f>
        <v>4</v>
      </c>
      <c r="K267" s="55">
        <f t="shared" si="18"/>
        <v>0.6</v>
      </c>
      <c r="L267" s="55" t="str">
        <f>IFERROR(INDEX(#REF!,MATCH(A267,#REF!,0)),"-")</f>
        <v>-</v>
      </c>
      <c r="M267" s="55">
        <f t="shared" si="19"/>
        <v>0.73333333333333339</v>
      </c>
      <c r="N267" s="55" t="e">
        <f>AVERAGE(IFERROR(INDEX(#REF!,MATCH(A267,#REF!,0)),"-"),M267)</f>
        <v>#VALUE!</v>
      </c>
    </row>
    <row r="268" spans="1:14" ht="16.5" thickTop="1" thickBot="1" x14ac:dyDescent="0.3">
      <c r="A268" s="15" t="s">
        <v>676</v>
      </c>
      <c r="B268" s="53">
        <f t="shared" si="16"/>
        <v>15</v>
      </c>
      <c r="C268" s="53">
        <f>IFERROR(INDEX(OGSHome!$D:$D,MATCH(A268,OGSHome!$A:$A,0)),"-")</f>
        <v>5</v>
      </c>
      <c r="D268" s="53">
        <f>IFERROR(INDEX(OGSHome!$E:$E,MATCH(A268,OGSHome!$A:$A,0)),"-")</f>
        <v>2</v>
      </c>
      <c r="E268" s="53">
        <f>IFERROR(INDEX(OGSHome!$F:$F,MATCH(A268,OGSHome!$A:$A,0)),"-")</f>
        <v>2</v>
      </c>
      <c r="F268" s="54">
        <f>IFERROR(INDEX(Matches!$N:$N,MATCH(A268,Matches!$B:$B,0)),"-")</f>
        <v>7</v>
      </c>
      <c r="G268" s="54">
        <f>IFERROR(INDEX(Matches!$P:$P,MATCH(A268,Matches!$B:$B,0)),"-")</f>
        <v>4</v>
      </c>
      <c r="H268" s="54">
        <f>IFERROR(INDEX(Matches!$O:$O,MATCH(A268,Matches!$B:$B,0)),"-")</f>
        <v>4</v>
      </c>
      <c r="I268" s="54">
        <f t="shared" si="17"/>
        <v>9</v>
      </c>
      <c r="J268" s="54">
        <f>IFERROR(INDEX(OGCHome!$O:$O,MATCH(A268,OGCHome!$A:$A,0)),"-")</f>
        <v>4</v>
      </c>
      <c r="K268" s="55">
        <f t="shared" si="18"/>
        <v>0.6</v>
      </c>
      <c r="L268" s="55" t="str">
        <f>IFERROR(INDEX(#REF!,MATCH(A268,#REF!,0)),"-")</f>
        <v>-</v>
      </c>
      <c r="M268" s="55">
        <f t="shared" si="19"/>
        <v>0.53333333333333344</v>
      </c>
      <c r="N268" s="55" t="e">
        <f>AVERAGE(IFERROR(INDEX(#REF!,MATCH(A268,#REF!,0)),"-"),M268)</f>
        <v>#VALUE!</v>
      </c>
    </row>
    <row r="269" spans="1:14" ht="16.5" thickTop="1" thickBot="1" x14ac:dyDescent="0.3">
      <c r="A269" s="16" t="s">
        <v>441</v>
      </c>
      <c r="B269" s="53">
        <f t="shared" si="16"/>
        <v>15</v>
      </c>
      <c r="C269" s="53">
        <f>IFERROR(INDEX(OGSHome!$D:$D,MATCH(A269,OGSHome!$A:$A,0)),"-")</f>
        <v>1</v>
      </c>
      <c r="D269" s="53">
        <f>IFERROR(INDEX(OGSHome!$E:$E,MATCH(A269,OGSHome!$A:$A,0)),"-")</f>
        <v>1</v>
      </c>
      <c r="E269" s="53">
        <f>IFERROR(INDEX(OGSHome!$F:$F,MATCH(A269,OGSHome!$A:$A,0)),"-")</f>
        <v>6</v>
      </c>
      <c r="F269" s="54">
        <f>IFERROR(INDEX(Matches!$N:$N,MATCH(A269,Matches!$B:$B,0)),"-")</f>
        <v>8</v>
      </c>
      <c r="G269" s="54">
        <f>IFERROR(INDEX(Matches!$P:$P,MATCH(A269,Matches!$B:$B,0)),"-")</f>
        <v>2</v>
      </c>
      <c r="H269" s="54">
        <f>IFERROR(INDEX(Matches!$O:$O,MATCH(A269,Matches!$B:$B,0)),"-")</f>
        <v>5</v>
      </c>
      <c r="I269" s="54">
        <f t="shared" si="17"/>
        <v>8</v>
      </c>
      <c r="J269" s="54">
        <f>IFERROR(INDEX(OGCHome!$O:$O,MATCH(A269,OGCHome!$A:$A,0)),"-")</f>
        <v>3</v>
      </c>
      <c r="K269" s="55">
        <f t="shared" si="18"/>
        <v>0.53333333333333333</v>
      </c>
      <c r="L269" s="55" t="str">
        <f>IFERROR(INDEX(#REF!,MATCH(A269,#REF!,0)),"-")</f>
        <v>-</v>
      </c>
      <c r="M269" s="55">
        <f t="shared" si="19"/>
        <v>0.73333333333333339</v>
      </c>
      <c r="N269" s="55" t="e">
        <f>AVERAGE(IFERROR(INDEX(#REF!,MATCH(A269,#REF!,0)),"-"),M269)</f>
        <v>#VALUE!</v>
      </c>
    </row>
    <row r="270" spans="1:14" ht="16.5" thickTop="1" thickBot="1" x14ac:dyDescent="0.3">
      <c r="A270" s="15" t="s">
        <v>421</v>
      </c>
      <c r="B270" s="53">
        <f t="shared" si="16"/>
        <v>15</v>
      </c>
      <c r="C270" s="53">
        <f>IFERROR(INDEX(OGSHome!$D:$D,MATCH(A270,OGSHome!$A:$A,0)),"-")</f>
        <v>3</v>
      </c>
      <c r="D270" s="53">
        <f>IFERROR(INDEX(OGSHome!$E:$E,MATCH(A270,OGSHome!$A:$A,0)),"-")</f>
        <v>2</v>
      </c>
      <c r="E270" s="53">
        <f>IFERROR(INDEX(OGSHome!$F:$F,MATCH(A270,OGSHome!$A:$A,0)),"-")</f>
        <v>4</v>
      </c>
      <c r="F270" s="54">
        <f>IFERROR(INDEX(Matches!$N:$N,MATCH(A270,Matches!$B:$B,0)),"-")</f>
        <v>13</v>
      </c>
      <c r="G270" s="54">
        <f>IFERROR(INDEX(Matches!$P:$P,MATCH(A270,Matches!$B:$B,0)),"-")</f>
        <v>1</v>
      </c>
      <c r="H270" s="54">
        <f>IFERROR(INDEX(Matches!$O:$O,MATCH(A270,Matches!$B:$B,0)),"-")</f>
        <v>1</v>
      </c>
      <c r="I270" s="54">
        <f t="shared" si="17"/>
        <v>9</v>
      </c>
      <c r="J270" s="54">
        <f>IFERROR(INDEX(OGCHome!$O:$O,MATCH(A270,OGCHome!$A:$A,0)),"-")</f>
        <v>2</v>
      </c>
      <c r="K270" s="55">
        <f t="shared" si="18"/>
        <v>0.6</v>
      </c>
      <c r="L270" s="55" t="str">
        <f>IFERROR(INDEX(#REF!,MATCH(A270,#REF!,0)),"-")</f>
        <v>-</v>
      </c>
      <c r="M270" s="55">
        <f t="shared" si="19"/>
        <v>1.2666666666666668</v>
      </c>
      <c r="N270" s="55" t="e">
        <f>AVERAGE(IFERROR(INDEX(#REF!,MATCH(A270,#REF!,0)),"-"),M270)</f>
        <v>#VALUE!</v>
      </c>
    </row>
    <row r="271" spans="1:14" ht="16.5" thickTop="1" thickBot="1" x14ac:dyDescent="0.3">
      <c r="A271" s="16" t="s">
        <v>1202</v>
      </c>
      <c r="B271" s="53">
        <f t="shared" si="16"/>
        <v>11</v>
      </c>
      <c r="C271" s="53">
        <f>IFERROR(INDEX(OGSHome!$D:$D,MATCH(A271,OGSHome!$A:$A,0)),"-")</f>
        <v>2</v>
      </c>
      <c r="D271" s="53">
        <f>IFERROR(INDEX(OGSHome!$E:$E,MATCH(A271,OGSHome!$A:$A,0)),"-")</f>
        <v>1</v>
      </c>
      <c r="E271" s="53">
        <f>IFERROR(INDEX(OGSHome!$F:$F,MATCH(A271,OGSHome!$A:$A,0)),"-")</f>
        <v>3</v>
      </c>
      <c r="F271" s="54">
        <f>IFERROR(INDEX(Matches!$N:$N,MATCH(A271,Matches!$B:$B,0)),"-")</f>
        <v>6</v>
      </c>
      <c r="G271" s="54">
        <f>IFERROR(INDEX(Matches!$P:$P,MATCH(A271,Matches!$B:$B,0)),"-")</f>
        <v>3</v>
      </c>
      <c r="H271" s="54">
        <f>IFERROR(INDEX(Matches!$O:$O,MATCH(A271,Matches!$B:$B,0)),"-")</f>
        <v>2</v>
      </c>
      <c r="I271" s="54">
        <f t="shared" si="17"/>
        <v>6</v>
      </c>
      <c r="J271" s="54">
        <f>IFERROR(INDEX(OGCHome!$O:$O,MATCH(A271,OGCHome!$A:$A,0)),"-")</f>
        <v>1</v>
      </c>
      <c r="K271" s="55">
        <f t="shared" si="18"/>
        <v>0.54545454545454541</v>
      </c>
      <c r="L271" s="55" t="str">
        <f>IFERROR(INDEX(#REF!,MATCH(A271,#REF!,0)),"-")</f>
        <v>-</v>
      </c>
      <c r="M271" s="55">
        <f t="shared" si="19"/>
        <v>0.72727272727272718</v>
      </c>
      <c r="N271" s="55" t="e">
        <f>AVERAGE(IFERROR(INDEX(#REF!,MATCH(A271,#REF!,0)),"-"),M271)</f>
        <v>#VALUE!</v>
      </c>
    </row>
    <row r="272" spans="1:14" ht="16.5" thickTop="1" thickBot="1" x14ac:dyDescent="0.3">
      <c r="A272" s="15" t="s">
        <v>1052</v>
      </c>
      <c r="B272" s="53">
        <f t="shared" si="16"/>
        <v>12</v>
      </c>
      <c r="C272" s="53">
        <f>IFERROR(INDEX(OGSHome!$D:$D,MATCH(A272,OGSHome!$A:$A,0)),"-")</f>
        <v>2</v>
      </c>
      <c r="D272" s="53">
        <f>IFERROR(INDEX(OGSHome!$E:$E,MATCH(A272,OGSHome!$A:$A,0)),"-")</f>
        <v>2</v>
      </c>
      <c r="E272" s="53">
        <f>IFERROR(INDEX(OGSHome!$F:$F,MATCH(A272,OGSHome!$A:$A,0)),"-")</f>
        <v>2</v>
      </c>
      <c r="F272" s="54">
        <f>IFERROR(INDEX(Matches!$N:$N,MATCH(A272,Matches!$B:$B,0)),"-")</f>
        <v>8</v>
      </c>
      <c r="G272" s="54">
        <f>IFERROR(INDEX(Matches!$P:$P,MATCH(A272,Matches!$B:$B,0)),"-")</f>
        <v>2</v>
      </c>
      <c r="H272" s="54">
        <f>IFERROR(INDEX(Matches!$O:$O,MATCH(A272,Matches!$B:$B,0)),"-")</f>
        <v>2</v>
      </c>
      <c r="I272" s="54">
        <f t="shared" si="17"/>
        <v>6</v>
      </c>
      <c r="J272" s="54">
        <f>IFERROR(INDEX(OGCHome!$O:$O,MATCH(A272,OGCHome!$A:$A,0)),"-")</f>
        <v>4</v>
      </c>
      <c r="K272" s="55">
        <f t="shared" si="18"/>
        <v>0.5</v>
      </c>
      <c r="L272" s="55" t="str">
        <f>IFERROR(INDEX(#REF!,MATCH(A272,#REF!,0)),"-")</f>
        <v>-</v>
      </c>
      <c r="M272" s="55">
        <f t="shared" si="19"/>
        <v>0.66666666666666663</v>
      </c>
      <c r="N272" s="55" t="e">
        <f>AVERAGE(IFERROR(INDEX(#REF!,MATCH(A272,#REF!,0)),"-"),M272)</f>
        <v>#VALUE!</v>
      </c>
    </row>
    <row r="273" spans="1:14" ht="16.5" thickTop="1" thickBot="1" x14ac:dyDescent="0.3">
      <c r="A273" s="15" t="s">
        <v>718</v>
      </c>
      <c r="B273" s="53">
        <f t="shared" si="16"/>
        <v>12</v>
      </c>
      <c r="C273" s="53">
        <f>IFERROR(INDEX(OGSHome!$D:$D,MATCH(A273,OGSHome!$A:$A,0)),"-")</f>
        <v>3</v>
      </c>
      <c r="D273" s="53">
        <f>IFERROR(INDEX(OGSHome!$E:$E,MATCH(A273,OGSHome!$A:$A,0)),"-")</f>
        <v>3</v>
      </c>
      <c r="E273" s="53">
        <f>IFERROR(INDEX(OGSHome!$F:$F,MATCH(A273,OGSHome!$A:$A,0)),"-")</f>
        <v>0</v>
      </c>
      <c r="F273" s="54">
        <f>IFERROR(INDEX(Matches!$N:$N,MATCH(A273,Matches!$B:$B,0)),"-")</f>
        <v>7</v>
      </c>
      <c r="G273" s="54">
        <f>IFERROR(INDEX(Matches!$P:$P,MATCH(A273,Matches!$B:$B,0)),"-")</f>
        <v>5</v>
      </c>
      <c r="H273" s="54">
        <f>IFERROR(INDEX(Matches!$O:$O,MATCH(A273,Matches!$B:$B,0)),"-")</f>
        <v>0</v>
      </c>
      <c r="I273" s="54">
        <f t="shared" si="17"/>
        <v>6</v>
      </c>
      <c r="J273" s="54">
        <f>IFERROR(INDEX(OGCHome!$O:$O,MATCH(A273,OGCHome!$A:$A,0)),"-")</f>
        <v>3</v>
      </c>
      <c r="K273" s="55">
        <f t="shared" si="18"/>
        <v>0.5</v>
      </c>
      <c r="L273" s="55" t="str">
        <f>IFERROR(INDEX(#REF!,MATCH(A273,#REF!,0)),"-")</f>
        <v>-</v>
      </c>
      <c r="M273" s="55">
        <f t="shared" si="19"/>
        <v>0.41666666666666669</v>
      </c>
      <c r="N273" s="55" t="e">
        <f>AVERAGE(IFERROR(INDEX(#REF!,MATCH(A273,#REF!,0)),"-"),M273)</f>
        <v>#VALUE!</v>
      </c>
    </row>
    <row r="274" spans="1:14" ht="16.5" thickTop="1" thickBot="1" x14ac:dyDescent="0.3">
      <c r="A274" s="16" t="s">
        <v>691</v>
      </c>
      <c r="B274" s="53">
        <f t="shared" si="16"/>
        <v>12</v>
      </c>
      <c r="C274" s="53">
        <f>IFERROR(INDEX(OGSHome!$D:$D,MATCH(A274,OGSHome!$A:$A,0)),"-")</f>
        <v>4</v>
      </c>
      <c r="D274" s="53">
        <f>IFERROR(INDEX(OGSHome!$E:$E,MATCH(A274,OGSHome!$A:$A,0)),"-")</f>
        <v>0</v>
      </c>
      <c r="E274" s="53">
        <f>IFERROR(INDEX(OGSHome!$F:$F,MATCH(A274,OGSHome!$A:$A,0)),"-")</f>
        <v>3</v>
      </c>
      <c r="F274" s="54">
        <f>IFERROR(INDEX(Matches!$N:$N,MATCH(A274,Matches!$B:$B,0)),"-")</f>
        <v>6</v>
      </c>
      <c r="G274" s="54">
        <f>IFERROR(INDEX(Matches!$P:$P,MATCH(A274,Matches!$B:$B,0)),"-")</f>
        <v>3</v>
      </c>
      <c r="H274" s="54">
        <f>IFERROR(INDEX(Matches!$O:$O,MATCH(A274,Matches!$B:$B,0)),"-")</f>
        <v>3</v>
      </c>
      <c r="I274" s="54">
        <f t="shared" si="17"/>
        <v>7</v>
      </c>
      <c r="J274" s="54">
        <f>IFERROR(INDEX(OGCHome!$O:$O,MATCH(A274,OGCHome!$A:$A,0)),"-")</f>
        <v>2</v>
      </c>
      <c r="K274" s="55">
        <f t="shared" si="18"/>
        <v>0.58333333333333337</v>
      </c>
      <c r="L274" s="55" t="str">
        <f>IFERROR(INDEX(#REF!,MATCH(A274,#REF!,0)),"-")</f>
        <v>-</v>
      </c>
      <c r="M274" s="55">
        <f t="shared" si="19"/>
        <v>0.66666666666666674</v>
      </c>
      <c r="N274" s="55" t="e">
        <f>AVERAGE(IFERROR(INDEX(#REF!,MATCH(A274,#REF!,0)),"-"),M274)</f>
        <v>#VALUE!</v>
      </c>
    </row>
    <row r="275" spans="1:14" ht="16.5" thickTop="1" thickBot="1" x14ac:dyDescent="0.3">
      <c r="A275" s="16" t="s">
        <v>488</v>
      </c>
      <c r="B275" s="53">
        <f t="shared" si="16"/>
        <v>12</v>
      </c>
      <c r="C275" s="53">
        <f>IFERROR(INDEX(OGSHome!$D:$D,MATCH(A275,OGSHome!$A:$A,0)),"-")</f>
        <v>4</v>
      </c>
      <c r="D275" s="53">
        <f>IFERROR(INDEX(OGSHome!$E:$E,MATCH(A275,OGSHome!$A:$A,0)),"-")</f>
        <v>1</v>
      </c>
      <c r="E275" s="53">
        <f>IFERROR(INDEX(OGSHome!$F:$F,MATCH(A275,OGSHome!$A:$A,0)),"-")</f>
        <v>2</v>
      </c>
      <c r="F275" s="54">
        <f>IFERROR(INDEX(Matches!$N:$N,MATCH(A275,Matches!$B:$B,0)),"-")</f>
        <v>9</v>
      </c>
      <c r="G275" s="54">
        <f>IFERROR(INDEX(Matches!$P:$P,MATCH(A275,Matches!$B:$B,0)),"-")</f>
        <v>0</v>
      </c>
      <c r="H275" s="54">
        <f>IFERROR(INDEX(Matches!$O:$O,MATCH(A275,Matches!$B:$B,0)),"-")</f>
        <v>3</v>
      </c>
      <c r="I275" s="54">
        <f t="shared" si="17"/>
        <v>7</v>
      </c>
      <c r="J275" s="54">
        <f>IFERROR(INDEX(OGCHome!$O:$O,MATCH(A275,OGCHome!$A:$A,0)),"-")</f>
        <v>2</v>
      </c>
      <c r="K275" s="55">
        <f t="shared" si="18"/>
        <v>0.58333333333333337</v>
      </c>
      <c r="L275" s="55" t="str">
        <f>IFERROR(INDEX(#REF!,MATCH(A275,#REF!,0)),"-")</f>
        <v>-</v>
      </c>
      <c r="M275" s="55">
        <f t="shared" si="19"/>
        <v>1.1666666666666667</v>
      </c>
      <c r="N275" s="55" t="e">
        <f>AVERAGE(IFERROR(INDEX(#REF!,MATCH(A275,#REF!,0)),"-"),M275)</f>
        <v>#VALUE!</v>
      </c>
    </row>
    <row r="276" spans="1:14" ht="16.5" thickTop="1" thickBot="1" x14ac:dyDescent="0.3">
      <c r="A276" s="16" t="s">
        <v>468</v>
      </c>
      <c r="B276" s="53">
        <f t="shared" si="16"/>
        <v>12</v>
      </c>
      <c r="C276" s="53">
        <f>IFERROR(INDEX(OGSHome!$D:$D,MATCH(A276,OGSHome!$A:$A,0)),"-")</f>
        <v>4</v>
      </c>
      <c r="D276" s="53">
        <f>IFERROR(INDEX(OGSHome!$E:$E,MATCH(A276,OGSHome!$A:$A,0)),"-")</f>
        <v>2</v>
      </c>
      <c r="E276" s="53">
        <f>IFERROR(INDEX(OGSHome!$F:$F,MATCH(A276,OGSHome!$A:$A,0)),"-")</f>
        <v>0</v>
      </c>
      <c r="F276" s="54">
        <f>IFERROR(INDEX(Matches!$N:$N,MATCH(A276,Matches!$B:$B,0)),"-")</f>
        <v>9</v>
      </c>
      <c r="G276" s="54">
        <f>IFERROR(INDEX(Matches!$P:$P,MATCH(A276,Matches!$B:$B,0)),"-")</f>
        <v>2</v>
      </c>
      <c r="H276" s="54">
        <f>IFERROR(INDEX(Matches!$O:$O,MATCH(A276,Matches!$B:$B,0)),"-")</f>
        <v>1</v>
      </c>
      <c r="I276" s="54">
        <f t="shared" si="17"/>
        <v>6</v>
      </c>
      <c r="J276" s="54">
        <f>IFERROR(INDEX(OGCHome!$O:$O,MATCH(A276,OGCHome!$A:$A,0)),"-")</f>
        <v>3</v>
      </c>
      <c r="K276" s="55">
        <f t="shared" si="18"/>
        <v>0.5</v>
      </c>
      <c r="L276" s="55" t="str">
        <f>IFERROR(INDEX(#REF!,MATCH(A276,#REF!,0)),"-")</f>
        <v>-</v>
      </c>
      <c r="M276" s="55">
        <f t="shared" si="19"/>
        <v>0.83333333333333337</v>
      </c>
      <c r="N276" s="55" t="e">
        <f>AVERAGE(IFERROR(INDEX(#REF!,MATCH(A276,#REF!,0)),"-"),M276)</f>
        <v>#VALUE!</v>
      </c>
    </row>
    <row r="277" spans="1:14" ht="16.5" thickTop="1" thickBot="1" x14ac:dyDescent="0.3">
      <c r="A277" s="15" t="s">
        <v>368</v>
      </c>
      <c r="B277" s="53">
        <f t="shared" si="16"/>
        <v>12</v>
      </c>
      <c r="C277" s="53">
        <f>IFERROR(INDEX(OGSHome!$D:$D,MATCH(A277,OGSHome!$A:$A,0)),"-")</f>
        <v>4</v>
      </c>
      <c r="D277" s="53">
        <f>IFERROR(INDEX(OGSHome!$E:$E,MATCH(A277,OGSHome!$A:$A,0)),"-")</f>
        <v>2</v>
      </c>
      <c r="E277" s="53">
        <f>IFERROR(INDEX(OGSHome!$F:$F,MATCH(A277,OGSHome!$A:$A,0)),"-")</f>
        <v>0</v>
      </c>
      <c r="F277" s="54">
        <f>IFERROR(INDEX(Matches!$N:$N,MATCH(A277,Matches!$B:$B,0)),"-")</f>
        <v>4</v>
      </c>
      <c r="G277" s="54">
        <f>IFERROR(INDEX(Matches!$P:$P,MATCH(A277,Matches!$B:$B,0)),"-")</f>
        <v>6</v>
      </c>
      <c r="H277" s="54">
        <f>IFERROR(INDEX(Matches!$O:$O,MATCH(A277,Matches!$B:$B,0)),"-")</f>
        <v>2</v>
      </c>
      <c r="I277" s="54">
        <f t="shared" si="17"/>
        <v>6</v>
      </c>
      <c r="J277" s="54">
        <f>IFERROR(INDEX(OGCHome!$O:$O,MATCH(A277,OGCHome!$A:$A,0)),"-")</f>
        <v>4</v>
      </c>
      <c r="K277" s="55">
        <f t="shared" si="18"/>
        <v>0.5</v>
      </c>
      <c r="L277" s="55" t="str">
        <f>IFERROR(INDEX(#REF!,MATCH(A277,#REF!,0)),"-")</f>
        <v>-</v>
      </c>
      <c r="M277" s="55">
        <f t="shared" si="19"/>
        <v>0</v>
      </c>
      <c r="N277" s="55" t="e">
        <f>AVERAGE(IFERROR(INDEX(#REF!,MATCH(A277,#REF!,0)),"-"),M277)</f>
        <v>#VALUE!</v>
      </c>
    </row>
    <row r="278" spans="1:14" ht="16.5" thickTop="1" thickBot="1" x14ac:dyDescent="0.3">
      <c r="A278" s="15" t="s">
        <v>314</v>
      </c>
      <c r="B278" s="53">
        <f t="shared" si="16"/>
        <v>12</v>
      </c>
      <c r="C278" s="53">
        <f>IFERROR(INDEX(OGSHome!$D:$D,MATCH(A278,OGSHome!$A:$A,0)),"-")</f>
        <v>1</v>
      </c>
      <c r="D278" s="53">
        <f>IFERROR(INDEX(OGSHome!$E:$E,MATCH(A278,OGSHome!$A:$A,0)),"-")</f>
        <v>4</v>
      </c>
      <c r="E278" s="53">
        <f>IFERROR(INDEX(OGSHome!$F:$F,MATCH(A278,OGSHome!$A:$A,0)),"-")</f>
        <v>1</v>
      </c>
      <c r="F278" s="54">
        <f>IFERROR(INDEX(Matches!$N:$N,MATCH(A278,Matches!$B:$B,0)),"-")</f>
        <v>4</v>
      </c>
      <c r="G278" s="54">
        <f>IFERROR(INDEX(Matches!$P:$P,MATCH(A278,Matches!$B:$B,0)),"-")</f>
        <v>4</v>
      </c>
      <c r="H278" s="54">
        <f>IFERROR(INDEX(Matches!$O:$O,MATCH(A278,Matches!$B:$B,0)),"-")</f>
        <v>4</v>
      </c>
      <c r="I278" s="54">
        <f t="shared" si="17"/>
        <v>6</v>
      </c>
      <c r="J278" s="54">
        <f>IFERROR(INDEX(OGCHome!$O:$O,MATCH(A278,OGCHome!$A:$A,0)),"-")</f>
        <v>3</v>
      </c>
      <c r="K278" s="55">
        <f t="shared" si="18"/>
        <v>0.5</v>
      </c>
      <c r="L278" s="55" t="str">
        <f>IFERROR(INDEX(#REF!,MATCH(A278,#REF!,0)),"-")</f>
        <v>-</v>
      </c>
      <c r="M278" s="55">
        <f t="shared" si="19"/>
        <v>0.24999999999999994</v>
      </c>
      <c r="N278" s="55" t="e">
        <f>AVERAGE(IFERROR(INDEX(#REF!,MATCH(A278,#REF!,0)),"-"),M278)</f>
        <v>#VALUE!</v>
      </c>
    </row>
    <row r="279" spans="1:14" ht="16.5" thickTop="1" thickBot="1" x14ac:dyDescent="0.3">
      <c r="A279" s="16" t="s">
        <v>904</v>
      </c>
      <c r="B279" s="53">
        <f t="shared" si="16"/>
        <v>13</v>
      </c>
      <c r="C279" s="53">
        <f>IFERROR(INDEX(OGSHome!$D:$D,MATCH(A279,OGSHome!$A:$A,0)),"-")</f>
        <v>1</v>
      </c>
      <c r="D279" s="53">
        <f>IFERROR(INDEX(OGSHome!$E:$E,MATCH(A279,OGSHome!$A:$A,0)),"-")</f>
        <v>2</v>
      </c>
      <c r="E279" s="53">
        <f>IFERROR(INDEX(OGSHome!$F:$F,MATCH(A279,OGSHome!$A:$A,0)),"-")</f>
        <v>4</v>
      </c>
      <c r="F279" s="54">
        <f>IFERROR(INDEX(Matches!$N:$N,MATCH(A279,Matches!$B:$B,0)),"-")</f>
        <v>6</v>
      </c>
      <c r="G279" s="54">
        <f>IFERROR(INDEX(Matches!$P:$P,MATCH(A279,Matches!$B:$B,0)),"-")</f>
        <v>2</v>
      </c>
      <c r="H279" s="54">
        <f>IFERROR(INDEX(Matches!$O:$O,MATCH(A279,Matches!$B:$B,0)),"-")</f>
        <v>5</v>
      </c>
      <c r="I279" s="54">
        <f t="shared" si="17"/>
        <v>7</v>
      </c>
      <c r="J279" s="54">
        <f>IFERROR(INDEX(OGCHome!$O:$O,MATCH(A279,OGCHome!$A:$A,0)),"-")</f>
        <v>4</v>
      </c>
      <c r="K279" s="55">
        <f t="shared" si="18"/>
        <v>0.53846153846153844</v>
      </c>
      <c r="L279" s="55" t="str">
        <f>IFERROR(INDEX(#REF!,MATCH(A279,#REF!,0)),"-")</f>
        <v>-</v>
      </c>
      <c r="M279" s="55">
        <f t="shared" si="19"/>
        <v>0.53846153846153844</v>
      </c>
      <c r="N279" s="55" t="e">
        <f>AVERAGE(IFERROR(INDEX(#REF!,MATCH(A279,#REF!,0)),"-"),M279)</f>
        <v>#VALUE!</v>
      </c>
    </row>
    <row r="280" spans="1:14" ht="16.5" thickTop="1" thickBot="1" x14ac:dyDescent="0.3">
      <c r="A280" s="15" t="s">
        <v>849</v>
      </c>
      <c r="B280" s="53">
        <f t="shared" si="16"/>
        <v>14</v>
      </c>
      <c r="C280" s="53">
        <f>IFERROR(INDEX(OGSHome!$D:$D,MATCH(A280,OGSHome!$A:$A,0)),"-")</f>
        <v>4</v>
      </c>
      <c r="D280" s="53">
        <f>IFERROR(INDEX(OGSHome!$E:$E,MATCH(A280,OGSHome!$A:$A,0)),"-")</f>
        <v>1</v>
      </c>
      <c r="E280" s="53">
        <f>IFERROR(INDEX(OGSHome!$F:$F,MATCH(A280,OGSHome!$A:$A,0)),"-")</f>
        <v>3</v>
      </c>
      <c r="F280" s="54">
        <f>IFERROR(INDEX(Matches!$N:$N,MATCH(A280,Matches!$B:$B,0)),"-")</f>
        <v>9</v>
      </c>
      <c r="G280" s="54">
        <f>IFERROR(INDEX(Matches!$P:$P,MATCH(A280,Matches!$B:$B,0)),"-")</f>
        <v>3</v>
      </c>
      <c r="H280" s="54">
        <f>IFERROR(INDEX(Matches!$O:$O,MATCH(A280,Matches!$B:$B,0)),"-")</f>
        <v>2</v>
      </c>
      <c r="I280" s="54">
        <f t="shared" si="17"/>
        <v>8</v>
      </c>
      <c r="J280" s="54">
        <f>IFERROR(INDEX(OGCHome!$O:$O,MATCH(A280,OGCHome!$A:$A,0)),"-")</f>
        <v>2</v>
      </c>
      <c r="K280" s="55">
        <f t="shared" si="18"/>
        <v>0.5714285714285714</v>
      </c>
      <c r="L280" s="55" t="str">
        <f>IFERROR(INDEX(#REF!,MATCH(A280,#REF!,0)),"-")</f>
        <v>-</v>
      </c>
      <c r="M280" s="55">
        <f t="shared" si="19"/>
        <v>0.8571428571428571</v>
      </c>
      <c r="N280" s="55" t="e">
        <f>AVERAGE(IFERROR(INDEX(#REF!,MATCH(A280,#REF!,0)),"-"),M280)</f>
        <v>#VALUE!</v>
      </c>
    </row>
    <row r="281" spans="1:14" ht="16.5" thickTop="1" thickBot="1" x14ac:dyDescent="0.3">
      <c r="A281" s="16" t="s">
        <v>654</v>
      </c>
      <c r="B281" s="53">
        <f t="shared" si="16"/>
        <v>13</v>
      </c>
      <c r="C281" s="53">
        <f>IFERROR(INDEX(OGSHome!$D:$D,MATCH(A281,OGSHome!$A:$A,0)),"-")</f>
        <v>4</v>
      </c>
      <c r="D281" s="53">
        <f>IFERROR(INDEX(OGSHome!$E:$E,MATCH(A281,OGSHome!$A:$A,0)),"-")</f>
        <v>1</v>
      </c>
      <c r="E281" s="53">
        <f>IFERROR(INDEX(OGSHome!$F:$F,MATCH(A281,OGSHome!$A:$A,0)),"-")</f>
        <v>2</v>
      </c>
      <c r="F281" s="54">
        <f>IFERROR(INDEX(Matches!$N:$N,MATCH(A281,Matches!$B:$B,0)),"-")</f>
        <v>4</v>
      </c>
      <c r="G281" s="54">
        <f>IFERROR(INDEX(Matches!$P:$P,MATCH(A281,Matches!$B:$B,0)),"-")</f>
        <v>5</v>
      </c>
      <c r="H281" s="54">
        <f>IFERROR(INDEX(Matches!$O:$O,MATCH(A281,Matches!$B:$B,0)),"-")</f>
        <v>4</v>
      </c>
      <c r="I281" s="54">
        <f t="shared" si="17"/>
        <v>7</v>
      </c>
      <c r="J281" s="54">
        <f>IFERROR(INDEX(OGCHome!$O:$O,MATCH(A281,OGCHome!$A:$A,0)),"-")</f>
        <v>4</v>
      </c>
      <c r="K281" s="55">
        <f t="shared" si="18"/>
        <v>0.53846153846153844</v>
      </c>
      <c r="L281" s="55" t="str">
        <f>IFERROR(INDEX(#REF!,MATCH(A281,#REF!,0)),"-")</f>
        <v>-</v>
      </c>
      <c r="M281" s="55">
        <f t="shared" si="19"/>
        <v>0.1538461538461538</v>
      </c>
      <c r="N281" s="55" t="e">
        <f>AVERAGE(IFERROR(INDEX(#REF!,MATCH(A281,#REF!,0)),"-"),M281)</f>
        <v>#VALUE!</v>
      </c>
    </row>
    <row r="282" spans="1:14" ht="16.5" thickTop="1" thickBot="1" x14ac:dyDescent="0.3">
      <c r="A282" s="15" t="s">
        <v>583</v>
      </c>
      <c r="B282" s="53">
        <f t="shared" si="16"/>
        <v>13</v>
      </c>
      <c r="C282" s="53">
        <f>IFERROR(INDEX(OGSHome!$D:$D,MATCH(A282,OGSHome!$A:$A,0)),"-")</f>
        <v>3</v>
      </c>
      <c r="D282" s="53">
        <f>IFERROR(INDEX(OGSHome!$E:$E,MATCH(A282,OGSHome!$A:$A,0)),"-")</f>
        <v>3</v>
      </c>
      <c r="E282" s="53">
        <f>IFERROR(INDEX(OGSHome!$F:$F,MATCH(A282,OGSHome!$A:$A,0)),"-")</f>
        <v>1</v>
      </c>
      <c r="F282" s="54">
        <f>IFERROR(INDEX(Matches!$N:$N,MATCH(A282,Matches!$B:$B,0)),"-")</f>
        <v>8</v>
      </c>
      <c r="G282" s="54">
        <f>IFERROR(INDEX(Matches!$P:$P,MATCH(A282,Matches!$B:$B,0)),"-")</f>
        <v>1</v>
      </c>
      <c r="H282" s="54">
        <f>IFERROR(INDEX(Matches!$O:$O,MATCH(A282,Matches!$B:$B,0)),"-")</f>
        <v>4</v>
      </c>
      <c r="I282" s="54">
        <f t="shared" si="17"/>
        <v>7</v>
      </c>
      <c r="J282" s="54">
        <f>IFERROR(INDEX(OGCHome!$O:$O,MATCH(A282,OGCHome!$A:$A,0)),"-")</f>
        <v>3</v>
      </c>
      <c r="K282" s="55">
        <f t="shared" si="18"/>
        <v>0.53846153846153844</v>
      </c>
      <c r="L282" s="55" t="str">
        <f>IFERROR(INDEX(#REF!,MATCH(A282,#REF!,0)),"-")</f>
        <v>-</v>
      </c>
      <c r="M282" s="55">
        <f t="shared" si="19"/>
        <v>0.84615384615384626</v>
      </c>
      <c r="N282" s="55" t="e">
        <f>AVERAGE(IFERROR(INDEX(#REF!,MATCH(A282,#REF!,0)),"-"),M282)</f>
        <v>#VALUE!</v>
      </c>
    </row>
    <row r="283" spans="1:14" ht="16.5" thickTop="1" thickBot="1" x14ac:dyDescent="0.3">
      <c r="A283" s="16" t="s">
        <v>397</v>
      </c>
      <c r="B283" s="53">
        <f t="shared" si="16"/>
        <v>13</v>
      </c>
      <c r="C283" s="53">
        <f>IFERROR(INDEX(OGSHome!$D:$D,MATCH(A283,OGSHome!$A:$A,0)),"-")</f>
        <v>3</v>
      </c>
      <c r="D283" s="53">
        <f>IFERROR(INDEX(OGSHome!$E:$E,MATCH(A283,OGSHome!$A:$A,0)),"-")</f>
        <v>3</v>
      </c>
      <c r="E283" s="53">
        <f>IFERROR(INDEX(OGSHome!$F:$F,MATCH(A283,OGSHome!$A:$A,0)),"-")</f>
        <v>1</v>
      </c>
      <c r="F283" s="54">
        <f>IFERROR(INDEX(Matches!$N:$N,MATCH(A283,Matches!$B:$B,0)),"-")</f>
        <v>7</v>
      </c>
      <c r="G283" s="54">
        <f>IFERROR(INDEX(Matches!$P:$P,MATCH(A283,Matches!$B:$B,0)),"-")</f>
        <v>3</v>
      </c>
      <c r="H283" s="54">
        <f>IFERROR(INDEX(Matches!$O:$O,MATCH(A283,Matches!$B:$B,0)),"-")</f>
        <v>3</v>
      </c>
      <c r="I283" s="54">
        <f t="shared" si="17"/>
        <v>7</v>
      </c>
      <c r="J283" s="54">
        <f>IFERROR(INDEX(OGCHome!$O:$O,MATCH(A283,OGCHome!$A:$A,0)),"-")</f>
        <v>5</v>
      </c>
      <c r="K283" s="55">
        <f t="shared" si="18"/>
        <v>0.53846153846153844</v>
      </c>
      <c r="L283" s="55" t="str">
        <f>IFERROR(INDEX(#REF!,MATCH(A283,#REF!,0)),"-")</f>
        <v>-</v>
      </c>
      <c r="M283" s="55">
        <f t="shared" si="19"/>
        <v>0.46153846153846151</v>
      </c>
      <c r="N283" s="55" t="e">
        <f>AVERAGE(IFERROR(INDEX(#REF!,MATCH(A283,#REF!,0)),"-"),M283)</f>
        <v>#VALUE!</v>
      </c>
    </row>
    <row r="284" spans="1:14" ht="16.5" thickTop="1" thickBot="1" x14ac:dyDescent="0.3">
      <c r="A284" s="16" t="s">
        <v>327</v>
      </c>
      <c r="B284" s="53">
        <f t="shared" si="16"/>
        <v>13</v>
      </c>
      <c r="C284" s="53">
        <f>IFERROR(INDEX(OGSHome!$D:$D,MATCH(A284,OGSHome!$A:$A,0)),"-")</f>
        <v>1</v>
      </c>
      <c r="D284" s="53">
        <f>IFERROR(INDEX(OGSHome!$E:$E,MATCH(A284,OGSHome!$A:$A,0)),"-")</f>
        <v>1</v>
      </c>
      <c r="E284" s="53">
        <f>IFERROR(INDEX(OGSHome!$F:$F,MATCH(A284,OGSHome!$A:$A,0)),"-")</f>
        <v>5</v>
      </c>
      <c r="F284" s="54">
        <f>IFERROR(INDEX(Matches!$N:$N,MATCH(A284,Matches!$B:$B,0)),"-")</f>
        <v>6</v>
      </c>
      <c r="G284" s="54">
        <f>IFERROR(INDEX(Matches!$P:$P,MATCH(A284,Matches!$B:$B,0)),"-")</f>
        <v>3</v>
      </c>
      <c r="H284" s="54">
        <f>IFERROR(INDEX(Matches!$O:$O,MATCH(A284,Matches!$B:$B,0)),"-")</f>
        <v>4</v>
      </c>
      <c r="I284" s="54">
        <f t="shared" si="17"/>
        <v>7</v>
      </c>
      <c r="J284" s="54">
        <f>IFERROR(INDEX(OGCHome!$O:$O,MATCH(A284,OGCHome!$A:$A,0)),"-")</f>
        <v>2</v>
      </c>
      <c r="K284" s="55">
        <f t="shared" si="18"/>
        <v>0.53846153846153844</v>
      </c>
      <c r="L284" s="55" t="str">
        <f>IFERROR(INDEX(#REF!,MATCH(A284,#REF!,0)),"-")</f>
        <v>-</v>
      </c>
      <c r="M284" s="55">
        <f t="shared" si="19"/>
        <v>0.61538461538461542</v>
      </c>
      <c r="N284" s="55" t="e">
        <f>AVERAGE(IFERROR(INDEX(#REF!,MATCH(A284,#REF!,0)),"-"),M284)</f>
        <v>#VALUE!</v>
      </c>
    </row>
    <row r="285" spans="1:14" ht="16.5" thickTop="1" thickBot="1" x14ac:dyDescent="0.3">
      <c r="A285" s="15" t="s">
        <v>1126</v>
      </c>
      <c r="B285" s="53">
        <f t="shared" si="16"/>
        <v>18</v>
      </c>
      <c r="C285" s="53">
        <f>IFERROR(INDEX(OGSHome!$D:$D,MATCH(A285,OGSHome!$A:$A,0)),"-")</f>
        <v>5</v>
      </c>
      <c r="D285" s="53">
        <f>IFERROR(INDEX(OGSHome!$E:$E,MATCH(A285,OGSHome!$A:$A,0)),"-")</f>
        <v>1</v>
      </c>
      <c r="E285" s="53">
        <f>IFERROR(INDEX(OGSHome!$F:$F,MATCH(A285,OGSHome!$A:$A,0)),"-")</f>
        <v>3</v>
      </c>
      <c r="F285" s="54">
        <f>IFERROR(INDEX(Matches!$N:$N,MATCH(A285,Matches!$B:$B,0)),"-")</f>
        <v>7</v>
      </c>
      <c r="G285" s="54">
        <f>IFERROR(INDEX(Matches!$P:$P,MATCH(A285,Matches!$B:$B,0)),"-")</f>
        <v>3</v>
      </c>
      <c r="H285" s="54">
        <f>IFERROR(INDEX(Matches!$O:$O,MATCH(A285,Matches!$B:$B,0)),"-")</f>
        <v>8</v>
      </c>
      <c r="I285" s="54">
        <f t="shared" si="17"/>
        <v>9</v>
      </c>
      <c r="J285" s="54">
        <f>IFERROR(INDEX(OGCHome!$O:$O,MATCH(A285,OGCHome!$A:$A,0)),"-")</f>
        <v>2</v>
      </c>
      <c r="K285" s="55">
        <f t="shared" si="18"/>
        <v>0.5</v>
      </c>
      <c r="L285" s="55" t="str">
        <f>IFERROR(INDEX(#REF!,MATCH(A285,#REF!,0)),"-")</f>
        <v>-</v>
      </c>
      <c r="M285" s="55">
        <f t="shared" si="19"/>
        <v>0.61111111111111116</v>
      </c>
      <c r="N285" s="55" t="e">
        <f>AVERAGE(IFERROR(INDEX(#REF!,MATCH(A285,#REF!,0)),"-"),M285)</f>
        <v>#VALUE!</v>
      </c>
    </row>
    <row r="286" spans="1:14" ht="16.5" thickTop="1" thickBot="1" x14ac:dyDescent="0.3">
      <c r="A286" s="16" t="s">
        <v>1242</v>
      </c>
      <c r="B286" s="53">
        <f t="shared" si="16"/>
        <v>3</v>
      </c>
      <c r="C286" s="53">
        <f>IFERROR(INDEX(OGSHome!$D:$D,MATCH(A286,OGSHome!$A:$A,0)),"-")</f>
        <v>0</v>
      </c>
      <c r="D286" s="53">
        <f>IFERROR(INDEX(OGSHome!$E:$E,MATCH(A286,OGSHome!$A:$A,0)),"-")</f>
        <v>0</v>
      </c>
      <c r="E286" s="53">
        <f>IFERROR(INDEX(OGSHome!$F:$F,MATCH(A286,OGSHome!$A:$A,0)),"-")</f>
        <v>1</v>
      </c>
      <c r="F286" s="54">
        <f>IFERROR(INDEX(Matches!$N:$N,MATCH(A286,Matches!$B:$B,0)),"-")</f>
        <v>1</v>
      </c>
      <c r="G286" s="54">
        <f>IFERROR(INDEX(Matches!$P:$P,MATCH(A286,Matches!$B:$B,0)),"-")</f>
        <v>1</v>
      </c>
      <c r="H286" s="54">
        <f>IFERROR(INDEX(Matches!$O:$O,MATCH(A286,Matches!$B:$B,0)),"-")</f>
        <v>1</v>
      </c>
      <c r="I286" s="54">
        <f t="shared" si="17"/>
        <v>1</v>
      </c>
      <c r="J286" s="54">
        <f>IFERROR(INDEX(OGCHome!$O:$O,MATCH(A286,OGCHome!$A:$A,0)),"-")</f>
        <v>2</v>
      </c>
      <c r="K286" s="55">
        <f t="shared" si="18"/>
        <v>0.33333333333333331</v>
      </c>
      <c r="L286" s="55" t="str">
        <f>IFERROR(INDEX(#REF!,MATCH(A286,#REF!,0)),"-")</f>
        <v>-</v>
      </c>
      <c r="M286" s="55">
        <f t="shared" si="19"/>
        <v>-0.33333333333333331</v>
      </c>
      <c r="N286" s="55" t="e">
        <f>AVERAGE(IFERROR(INDEX(#REF!,MATCH(A286,#REF!,0)),"-"),M286)</f>
        <v>#VALUE!</v>
      </c>
    </row>
    <row r="287" spans="1:14" ht="16.5" thickTop="1" thickBot="1" x14ac:dyDescent="0.3">
      <c r="A287" s="16" t="s">
        <v>1240</v>
      </c>
      <c r="B287" s="53">
        <f t="shared" si="16"/>
        <v>3</v>
      </c>
      <c r="C287" s="53">
        <f>IFERROR(INDEX(OGSHome!$D:$D,MATCH(A287,OGSHome!$A:$A,0)),"-")</f>
        <v>1</v>
      </c>
      <c r="D287" s="53">
        <f>IFERROR(INDEX(OGSHome!$E:$E,MATCH(A287,OGSHome!$A:$A,0)),"-")</f>
        <v>0</v>
      </c>
      <c r="E287" s="53">
        <f>IFERROR(INDEX(OGSHome!$F:$F,MATCH(A287,OGSHome!$A:$A,0)),"-")</f>
        <v>0</v>
      </c>
      <c r="F287" s="54">
        <f>IFERROR(INDEX(Matches!$N:$N,MATCH(A287,Matches!$B:$B,0)),"-")</f>
        <v>0</v>
      </c>
      <c r="G287" s="54">
        <f>IFERROR(INDEX(Matches!$P:$P,MATCH(A287,Matches!$B:$B,0)),"-")</f>
        <v>2</v>
      </c>
      <c r="H287" s="54">
        <f>IFERROR(INDEX(Matches!$O:$O,MATCH(A287,Matches!$B:$B,0)),"-")</f>
        <v>1</v>
      </c>
      <c r="I287" s="54">
        <f t="shared" si="17"/>
        <v>1</v>
      </c>
      <c r="J287" s="54">
        <f>IFERROR(INDEX(OGCHome!$O:$O,MATCH(A287,OGCHome!$A:$A,0)),"-")</f>
        <v>1</v>
      </c>
      <c r="K287" s="55">
        <f t="shared" si="18"/>
        <v>0.33333333333333331</v>
      </c>
      <c r="L287" s="55" t="str">
        <f>IFERROR(INDEX(#REF!,MATCH(A287,#REF!,0)),"-")</f>
        <v>-</v>
      </c>
      <c r="M287" s="55">
        <f t="shared" si="19"/>
        <v>-0.66666666666666663</v>
      </c>
      <c r="N287" s="55" t="e">
        <f>AVERAGE(IFERROR(INDEX(#REF!,MATCH(A287,#REF!,0)),"-"),M287)</f>
        <v>#VALUE!</v>
      </c>
    </row>
    <row r="288" spans="1:14" ht="16.5" thickTop="1" thickBot="1" x14ac:dyDescent="0.3">
      <c r="A288" s="15" t="s">
        <v>1231</v>
      </c>
      <c r="B288" s="53">
        <f t="shared" si="16"/>
        <v>3</v>
      </c>
      <c r="C288" s="53">
        <f>IFERROR(INDEX(OGSHome!$D:$D,MATCH(A288,OGSHome!$A:$A,0)),"-")</f>
        <v>2</v>
      </c>
      <c r="D288" s="53">
        <f>IFERROR(INDEX(OGSHome!$E:$E,MATCH(A288,OGSHome!$A:$A,0)),"-")</f>
        <v>0</v>
      </c>
      <c r="E288" s="53">
        <f>IFERROR(INDEX(OGSHome!$F:$F,MATCH(A288,OGSHome!$A:$A,0)),"-")</f>
        <v>0</v>
      </c>
      <c r="F288" s="54">
        <f>IFERROR(INDEX(Matches!$N:$N,MATCH(A288,Matches!$B:$B,0)),"-")</f>
        <v>2</v>
      </c>
      <c r="G288" s="54">
        <f>IFERROR(INDEX(Matches!$P:$P,MATCH(A288,Matches!$B:$B,0)),"-")</f>
        <v>0</v>
      </c>
      <c r="H288" s="54">
        <f>IFERROR(INDEX(Matches!$O:$O,MATCH(A288,Matches!$B:$B,0)),"-")</f>
        <v>1</v>
      </c>
      <c r="I288" s="54">
        <f t="shared" si="17"/>
        <v>2</v>
      </c>
      <c r="J288" s="54">
        <f>IFERROR(INDEX(OGCHome!$O:$O,MATCH(A288,OGCHome!$A:$A,0)),"-")</f>
        <v>1</v>
      </c>
      <c r="K288" s="55">
        <f t="shared" si="18"/>
        <v>0.66666666666666663</v>
      </c>
      <c r="L288" s="55" t="str">
        <f>IFERROR(INDEX(#REF!,MATCH(A288,#REF!,0)),"-")</f>
        <v>-</v>
      </c>
      <c r="M288" s="55">
        <f t="shared" si="19"/>
        <v>1</v>
      </c>
      <c r="N288" s="55" t="e">
        <f>AVERAGE(IFERROR(INDEX(#REF!,MATCH(A288,#REF!,0)),"-"),M288)</f>
        <v>#VALUE!</v>
      </c>
    </row>
    <row r="289" spans="1:14" ht="16.5" thickTop="1" thickBot="1" x14ac:dyDescent="0.3">
      <c r="A289" s="16" t="s">
        <v>1230</v>
      </c>
      <c r="B289" s="53">
        <f t="shared" si="16"/>
        <v>5</v>
      </c>
      <c r="C289" s="53">
        <f>IFERROR(INDEX(OGSHome!$D:$D,MATCH(A289,OGSHome!$A:$A,0)),"-")</f>
        <v>1</v>
      </c>
      <c r="D289" s="53">
        <f>IFERROR(INDEX(OGSHome!$E:$E,MATCH(A289,OGSHome!$A:$A,0)),"-")</f>
        <v>2</v>
      </c>
      <c r="E289" s="53">
        <f>IFERROR(INDEX(OGSHome!$F:$F,MATCH(A289,OGSHome!$A:$A,0)),"-")</f>
        <v>0</v>
      </c>
      <c r="F289" s="54">
        <f>IFERROR(INDEX(Matches!$N:$N,MATCH(A289,Matches!$B:$B,0)),"-")</f>
        <v>1</v>
      </c>
      <c r="G289" s="54">
        <f>IFERROR(INDEX(Matches!$P:$P,MATCH(A289,Matches!$B:$B,0)),"-")</f>
        <v>2</v>
      </c>
      <c r="H289" s="54">
        <f>IFERROR(INDEX(Matches!$O:$O,MATCH(A289,Matches!$B:$B,0)),"-")</f>
        <v>2</v>
      </c>
      <c r="I289" s="54">
        <f t="shared" si="17"/>
        <v>3</v>
      </c>
      <c r="J289" s="54">
        <f>IFERROR(INDEX(OGCHome!$O:$O,MATCH(A289,OGCHome!$A:$A,0)),"-")</f>
        <v>1</v>
      </c>
      <c r="K289" s="55">
        <f t="shared" si="18"/>
        <v>0.6</v>
      </c>
      <c r="L289" s="55" t="str">
        <f>IFERROR(INDEX(#REF!,MATCH(A289,#REF!,0)),"-")</f>
        <v>-</v>
      </c>
      <c r="M289" s="55">
        <f t="shared" si="19"/>
        <v>0.19999999999999996</v>
      </c>
      <c r="N289" s="55" t="e">
        <f>AVERAGE(IFERROR(INDEX(#REF!,MATCH(A289,#REF!,0)),"-"),M289)</f>
        <v>#VALUE!</v>
      </c>
    </row>
    <row r="290" spans="1:14" ht="16.5" thickTop="1" thickBot="1" x14ac:dyDescent="0.3">
      <c r="A290" s="16" t="s">
        <v>1226</v>
      </c>
      <c r="B290" s="53">
        <f t="shared" si="16"/>
        <v>5</v>
      </c>
      <c r="C290" s="53">
        <f>IFERROR(INDEX(OGSHome!$D:$D,MATCH(A290,OGSHome!$A:$A,0)),"-")</f>
        <v>1</v>
      </c>
      <c r="D290" s="53">
        <f>IFERROR(INDEX(OGSHome!$E:$E,MATCH(A290,OGSHome!$A:$A,0)),"-")</f>
        <v>1</v>
      </c>
      <c r="E290" s="53">
        <f>IFERROR(INDEX(OGSHome!$F:$F,MATCH(A290,OGSHome!$A:$A,0)),"-")</f>
        <v>1</v>
      </c>
      <c r="F290" s="54">
        <f>IFERROR(INDEX(Matches!$N:$N,MATCH(A290,Matches!$B:$B,0)),"-")</f>
        <v>3</v>
      </c>
      <c r="G290" s="54">
        <f>IFERROR(INDEX(Matches!$P:$P,MATCH(A290,Matches!$B:$B,0)),"-")</f>
        <v>1</v>
      </c>
      <c r="H290" s="54">
        <f>IFERROR(INDEX(Matches!$O:$O,MATCH(A290,Matches!$B:$B,0)),"-")</f>
        <v>1</v>
      </c>
      <c r="I290" s="54">
        <f t="shared" si="17"/>
        <v>3</v>
      </c>
      <c r="J290" s="54">
        <f>IFERROR(INDEX(OGCHome!$O:$O,MATCH(A290,OGCHome!$A:$A,0)),"-")</f>
        <v>2</v>
      </c>
      <c r="K290" s="55">
        <f t="shared" si="18"/>
        <v>0.6</v>
      </c>
      <c r="L290" s="55" t="str">
        <f>IFERROR(INDEX(#REF!,MATCH(A290,#REF!,0)),"-")</f>
        <v>-</v>
      </c>
      <c r="M290" s="55">
        <f t="shared" si="19"/>
        <v>0.59999999999999987</v>
      </c>
      <c r="N290" s="55" t="e">
        <f>AVERAGE(IFERROR(INDEX(#REF!,MATCH(A290,#REF!,0)),"-"),M290)</f>
        <v>#VALUE!</v>
      </c>
    </row>
    <row r="291" spans="1:14" ht="16.5" thickTop="1" thickBot="1" x14ac:dyDescent="0.3">
      <c r="A291" s="15" t="s">
        <v>1224</v>
      </c>
      <c r="B291" s="53">
        <f t="shared" si="16"/>
        <v>4</v>
      </c>
      <c r="C291" s="53">
        <f>IFERROR(INDEX(OGSHome!$D:$D,MATCH(A291,OGSHome!$A:$A,0)),"-")</f>
        <v>1</v>
      </c>
      <c r="D291" s="53">
        <f>IFERROR(INDEX(OGSHome!$E:$E,MATCH(A291,OGSHome!$A:$A,0)),"-")</f>
        <v>0</v>
      </c>
      <c r="E291" s="53">
        <f>IFERROR(INDEX(OGSHome!$F:$F,MATCH(A291,OGSHome!$A:$A,0)),"-")</f>
        <v>1</v>
      </c>
      <c r="F291" s="54">
        <f>IFERROR(INDEX(Matches!$N:$N,MATCH(A291,Matches!$B:$B,0)),"-")</f>
        <v>1</v>
      </c>
      <c r="G291" s="54">
        <f>IFERROR(INDEX(Matches!$P:$P,MATCH(A291,Matches!$B:$B,0)),"-")</f>
        <v>2</v>
      </c>
      <c r="H291" s="54">
        <f>IFERROR(INDEX(Matches!$O:$O,MATCH(A291,Matches!$B:$B,0)),"-")</f>
        <v>1</v>
      </c>
      <c r="I291" s="54">
        <f t="shared" si="17"/>
        <v>2</v>
      </c>
      <c r="J291" s="54">
        <f>IFERROR(INDEX(OGCHome!$O:$O,MATCH(A291,OGCHome!$A:$A,0)),"-")</f>
        <v>1</v>
      </c>
      <c r="K291" s="55">
        <f t="shared" si="18"/>
        <v>0.5</v>
      </c>
      <c r="L291" s="55" t="str">
        <f>IFERROR(INDEX(#REF!,MATCH(A291,#REF!,0)),"-")</f>
        <v>-</v>
      </c>
      <c r="M291" s="55">
        <f t="shared" si="19"/>
        <v>0</v>
      </c>
      <c r="N291" s="55" t="e">
        <f>AVERAGE(IFERROR(INDEX(#REF!,MATCH(A291,#REF!,0)),"-"),M291)</f>
        <v>#VALUE!</v>
      </c>
    </row>
    <row r="292" spans="1:14" ht="16.5" thickTop="1" thickBot="1" x14ac:dyDescent="0.3">
      <c r="A292" s="16" t="s">
        <v>1211</v>
      </c>
      <c r="B292" s="53">
        <f t="shared" si="16"/>
        <v>3</v>
      </c>
      <c r="C292" s="53">
        <f>IFERROR(INDEX(OGSHome!$D:$D,MATCH(A292,OGSHome!$A:$A,0)),"-")</f>
        <v>1</v>
      </c>
      <c r="D292" s="53">
        <f>IFERROR(INDEX(OGSHome!$E:$E,MATCH(A292,OGSHome!$A:$A,0)),"-")</f>
        <v>0</v>
      </c>
      <c r="E292" s="53">
        <f>IFERROR(INDEX(OGSHome!$F:$F,MATCH(A292,OGSHome!$A:$A,0)),"-")</f>
        <v>0</v>
      </c>
      <c r="F292" s="54">
        <f>IFERROR(INDEX(Matches!$N:$N,MATCH(A292,Matches!$B:$B,0)),"-")</f>
        <v>2</v>
      </c>
      <c r="G292" s="54">
        <f>IFERROR(INDEX(Matches!$P:$P,MATCH(A292,Matches!$B:$B,0)),"-")</f>
        <v>1</v>
      </c>
      <c r="H292" s="54">
        <f>IFERROR(INDEX(Matches!$O:$O,MATCH(A292,Matches!$B:$B,0)),"-")</f>
        <v>0</v>
      </c>
      <c r="I292" s="54">
        <f t="shared" si="17"/>
        <v>1</v>
      </c>
      <c r="J292" s="54">
        <f>IFERROR(INDEX(OGCHome!$O:$O,MATCH(A292,OGCHome!$A:$A,0)),"-")</f>
        <v>2</v>
      </c>
      <c r="K292" s="55">
        <f t="shared" si="18"/>
        <v>0.33333333333333331</v>
      </c>
      <c r="L292" s="55" t="str">
        <f>IFERROR(INDEX(#REF!,MATCH(A292,#REF!,0)),"-")</f>
        <v>-</v>
      </c>
      <c r="M292" s="55">
        <f t="shared" si="19"/>
        <v>0</v>
      </c>
      <c r="N292" s="55" t="e">
        <f>AVERAGE(IFERROR(INDEX(#REF!,MATCH(A292,#REF!,0)),"-"),M292)</f>
        <v>#VALUE!</v>
      </c>
    </row>
    <row r="293" spans="1:14" ht="16.5" thickTop="1" thickBot="1" x14ac:dyDescent="0.3">
      <c r="A293" s="15" t="s">
        <v>1207</v>
      </c>
      <c r="B293" s="53">
        <f t="shared" si="16"/>
        <v>5</v>
      </c>
      <c r="C293" s="53">
        <f>IFERROR(INDEX(OGSHome!$D:$D,MATCH(A293,OGSHome!$A:$A,0)),"-")</f>
        <v>0</v>
      </c>
      <c r="D293" s="53">
        <f>IFERROR(INDEX(OGSHome!$E:$E,MATCH(A293,OGSHome!$A:$A,0)),"-")</f>
        <v>1</v>
      </c>
      <c r="E293" s="53">
        <f>IFERROR(INDEX(OGSHome!$F:$F,MATCH(A293,OGSHome!$A:$A,0)),"-")</f>
        <v>1</v>
      </c>
      <c r="F293" s="54">
        <f>IFERROR(INDEX(Matches!$N:$N,MATCH(A293,Matches!$B:$B,0)),"-")</f>
        <v>1</v>
      </c>
      <c r="G293" s="54">
        <f>IFERROR(INDEX(Matches!$P:$P,MATCH(A293,Matches!$B:$B,0)),"-")</f>
        <v>2</v>
      </c>
      <c r="H293" s="54">
        <f>IFERROR(INDEX(Matches!$O:$O,MATCH(A293,Matches!$B:$B,0)),"-")</f>
        <v>2</v>
      </c>
      <c r="I293" s="54">
        <f t="shared" si="17"/>
        <v>2</v>
      </c>
      <c r="J293" s="54">
        <f>IFERROR(INDEX(OGCHome!$O:$O,MATCH(A293,OGCHome!$A:$A,0)),"-")</f>
        <v>2</v>
      </c>
      <c r="K293" s="55">
        <f t="shared" si="18"/>
        <v>0.4</v>
      </c>
      <c r="L293" s="55" t="str">
        <f>IFERROR(INDEX(#REF!,MATCH(A293,#REF!,0)),"-")</f>
        <v>-</v>
      </c>
      <c r="M293" s="55">
        <f t="shared" si="19"/>
        <v>-0.2</v>
      </c>
      <c r="N293" s="55" t="e">
        <f>AVERAGE(IFERROR(INDEX(#REF!,MATCH(A293,#REF!,0)),"-"),M293)</f>
        <v>#VALUE!</v>
      </c>
    </row>
    <row r="294" spans="1:14" ht="16.5" thickTop="1" thickBot="1" x14ac:dyDescent="0.3">
      <c r="A294" s="15" t="s">
        <v>1199</v>
      </c>
      <c r="B294" s="53">
        <f t="shared" si="16"/>
        <v>3</v>
      </c>
      <c r="C294" s="53">
        <f>IFERROR(INDEX(OGSHome!$D:$D,MATCH(A294,OGSHome!$A:$A,0)),"-")</f>
        <v>1</v>
      </c>
      <c r="D294" s="53">
        <f>IFERROR(INDEX(OGSHome!$E:$E,MATCH(A294,OGSHome!$A:$A,0)),"-")</f>
        <v>0</v>
      </c>
      <c r="E294" s="53">
        <f>IFERROR(INDEX(OGSHome!$F:$F,MATCH(A294,OGSHome!$A:$A,0)),"-")</f>
        <v>0</v>
      </c>
      <c r="F294" s="54">
        <f>IFERROR(INDEX(Matches!$N:$N,MATCH(A294,Matches!$B:$B,0)),"-")</f>
        <v>0</v>
      </c>
      <c r="G294" s="54">
        <f>IFERROR(INDEX(Matches!$P:$P,MATCH(A294,Matches!$B:$B,0)),"-")</f>
        <v>2</v>
      </c>
      <c r="H294" s="54">
        <f>IFERROR(INDEX(Matches!$O:$O,MATCH(A294,Matches!$B:$B,0)),"-")</f>
        <v>1</v>
      </c>
      <c r="I294" s="54">
        <f t="shared" si="17"/>
        <v>1</v>
      </c>
      <c r="J294" s="54">
        <f>IFERROR(INDEX(OGCHome!$O:$O,MATCH(A294,OGCHome!$A:$A,0)),"-")</f>
        <v>1</v>
      </c>
      <c r="K294" s="55">
        <f t="shared" si="18"/>
        <v>0.33333333333333331</v>
      </c>
      <c r="L294" s="55" t="str">
        <f>IFERROR(INDEX(#REF!,MATCH(A294,#REF!,0)),"-")</f>
        <v>-</v>
      </c>
      <c r="M294" s="55">
        <f t="shared" si="19"/>
        <v>-0.66666666666666663</v>
      </c>
      <c r="N294" s="55" t="e">
        <f>AVERAGE(IFERROR(INDEX(#REF!,MATCH(A294,#REF!,0)),"-"),M294)</f>
        <v>#VALUE!</v>
      </c>
    </row>
    <row r="295" spans="1:14" ht="16.5" thickTop="1" thickBot="1" x14ac:dyDescent="0.3">
      <c r="A295" s="16" t="s">
        <v>1196</v>
      </c>
      <c r="B295" s="53">
        <f t="shared" si="16"/>
        <v>3</v>
      </c>
      <c r="C295" s="53">
        <f>IFERROR(INDEX(OGSHome!$D:$D,MATCH(A295,OGSHome!$A:$A,0)),"-")</f>
        <v>1</v>
      </c>
      <c r="D295" s="53">
        <f>IFERROR(INDEX(OGSHome!$E:$E,MATCH(A295,OGSHome!$A:$A,0)),"-")</f>
        <v>0</v>
      </c>
      <c r="E295" s="53">
        <f>IFERROR(INDEX(OGSHome!$F:$F,MATCH(A295,OGSHome!$A:$A,0)),"-")</f>
        <v>0</v>
      </c>
      <c r="F295" s="54">
        <f>IFERROR(INDEX(Matches!$N:$N,MATCH(A295,Matches!$B:$B,0)),"-")</f>
        <v>1</v>
      </c>
      <c r="G295" s="54">
        <f>IFERROR(INDEX(Matches!$P:$P,MATCH(A295,Matches!$B:$B,0)),"-")</f>
        <v>1</v>
      </c>
      <c r="H295" s="54">
        <f>IFERROR(INDEX(Matches!$O:$O,MATCH(A295,Matches!$B:$B,0)),"-")</f>
        <v>1</v>
      </c>
      <c r="I295" s="54">
        <f t="shared" si="17"/>
        <v>1</v>
      </c>
      <c r="J295" s="54">
        <f>IFERROR(INDEX(OGCHome!$O:$O,MATCH(A295,OGCHome!$A:$A,0)),"-")</f>
        <v>1</v>
      </c>
      <c r="K295" s="55">
        <f t="shared" si="18"/>
        <v>0.33333333333333331</v>
      </c>
      <c r="L295" s="55" t="str">
        <f>IFERROR(INDEX(#REF!,MATCH(A295,#REF!,0)),"-")</f>
        <v>-</v>
      </c>
      <c r="M295" s="55">
        <f t="shared" si="19"/>
        <v>0</v>
      </c>
      <c r="N295" s="55" t="e">
        <f>AVERAGE(IFERROR(INDEX(#REF!,MATCH(A295,#REF!,0)),"-"),M295)</f>
        <v>#VALUE!</v>
      </c>
    </row>
    <row r="296" spans="1:14" ht="16.5" thickTop="1" thickBot="1" x14ac:dyDescent="0.3">
      <c r="A296" s="16" t="s">
        <v>1194</v>
      </c>
      <c r="B296" s="53">
        <f t="shared" si="16"/>
        <v>3</v>
      </c>
      <c r="C296" s="53">
        <f>IFERROR(INDEX(OGSHome!$D:$D,MATCH(A296,OGSHome!$A:$A,0)),"-")</f>
        <v>0</v>
      </c>
      <c r="D296" s="53">
        <f>IFERROR(INDEX(OGSHome!$E:$E,MATCH(A296,OGSHome!$A:$A,0)),"-")</f>
        <v>1</v>
      </c>
      <c r="E296" s="53">
        <f>IFERROR(INDEX(OGSHome!$F:$F,MATCH(A296,OGSHome!$A:$A,0)),"-")</f>
        <v>0</v>
      </c>
      <c r="F296" s="54">
        <f>IFERROR(INDEX(Matches!$N:$N,MATCH(A296,Matches!$B:$B,0)),"-")</f>
        <v>0</v>
      </c>
      <c r="G296" s="54">
        <f>IFERROR(INDEX(Matches!$P:$P,MATCH(A296,Matches!$B:$B,0)),"-")</f>
        <v>3</v>
      </c>
      <c r="H296" s="54">
        <f>IFERROR(INDEX(Matches!$O:$O,MATCH(A296,Matches!$B:$B,0)),"-")</f>
        <v>0</v>
      </c>
      <c r="I296" s="54">
        <f t="shared" si="17"/>
        <v>1</v>
      </c>
      <c r="J296" s="54">
        <f>IFERROR(INDEX(OGCHome!$O:$O,MATCH(A296,OGCHome!$A:$A,0)),"-")</f>
        <v>1</v>
      </c>
      <c r="K296" s="55">
        <f t="shared" si="18"/>
        <v>0.33333333333333331</v>
      </c>
      <c r="L296" s="55" t="str">
        <f>IFERROR(INDEX(#REF!,MATCH(A296,#REF!,0)),"-")</f>
        <v>-</v>
      </c>
      <c r="M296" s="55">
        <f t="shared" si="19"/>
        <v>-1</v>
      </c>
      <c r="N296" s="55" t="e">
        <f>AVERAGE(IFERROR(INDEX(#REF!,MATCH(A296,#REF!,0)),"-"),M296)</f>
        <v>#VALUE!</v>
      </c>
    </row>
    <row r="297" spans="1:14" ht="16.5" thickTop="1" thickBot="1" x14ac:dyDescent="0.3">
      <c r="A297" s="15" t="s">
        <v>1185</v>
      </c>
      <c r="B297" s="53">
        <f t="shared" si="16"/>
        <v>5</v>
      </c>
      <c r="C297" s="53">
        <f>IFERROR(INDEX(OGSHome!$D:$D,MATCH(A297,OGSHome!$A:$A,0)),"-")</f>
        <v>1</v>
      </c>
      <c r="D297" s="53">
        <f>IFERROR(INDEX(OGSHome!$E:$E,MATCH(A297,OGSHome!$A:$A,0)),"-")</f>
        <v>1</v>
      </c>
      <c r="E297" s="53">
        <f>IFERROR(INDEX(OGSHome!$F:$F,MATCH(A297,OGSHome!$A:$A,0)),"-")</f>
        <v>0</v>
      </c>
      <c r="F297" s="54">
        <f>IFERROR(INDEX(Matches!$N:$N,MATCH(A297,Matches!$B:$B,0)),"-")</f>
        <v>4</v>
      </c>
      <c r="G297" s="54">
        <f>IFERROR(INDEX(Matches!$P:$P,MATCH(A297,Matches!$B:$B,0)),"-")</f>
        <v>0</v>
      </c>
      <c r="H297" s="54">
        <f>IFERROR(INDEX(Matches!$O:$O,MATCH(A297,Matches!$B:$B,0)),"-")</f>
        <v>1</v>
      </c>
      <c r="I297" s="54">
        <f t="shared" si="17"/>
        <v>2</v>
      </c>
      <c r="J297" s="54">
        <f>IFERROR(INDEX(OGCHome!$O:$O,MATCH(A297,OGCHome!$A:$A,0)),"-")</f>
        <v>2</v>
      </c>
      <c r="K297" s="55">
        <f t="shared" si="18"/>
        <v>0.4</v>
      </c>
      <c r="L297" s="55" t="str">
        <f>IFERROR(INDEX(#REF!,MATCH(A297,#REF!,0)),"-")</f>
        <v>-</v>
      </c>
      <c r="M297" s="55">
        <f t="shared" si="19"/>
        <v>0.8</v>
      </c>
      <c r="N297" s="55" t="e">
        <f>AVERAGE(IFERROR(INDEX(#REF!,MATCH(A297,#REF!,0)),"-"),M297)</f>
        <v>#VALUE!</v>
      </c>
    </row>
    <row r="298" spans="1:14" ht="16.5" thickTop="1" thickBot="1" x14ac:dyDescent="0.3">
      <c r="A298" s="16" t="s">
        <v>1178</v>
      </c>
      <c r="B298" s="53">
        <f t="shared" si="16"/>
        <v>3</v>
      </c>
      <c r="C298" s="53">
        <f>IFERROR(INDEX(OGSHome!$D:$D,MATCH(A298,OGSHome!$A:$A,0)),"-")</f>
        <v>0</v>
      </c>
      <c r="D298" s="53">
        <f>IFERROR(INDEX(OGSHome!$E:$E,MATCH(A298,OGSHome!$A:$A,0)),"-")</f>
        <v>1</v>
      </c>
      <c r="E298" s="53">
        <f>IFERROR(INDEX(OGSHome!$F:$F,MATCH(A298,OGSHome!$A:$A,0)),"-")</f>
        <v>0</v>
      </c>
      <c r="F298" s="54">
        <f>IFERROR(INDEX(Matches!$N:$N,MATCH(A298,Matches!$B:$B,0)),"-")</f>
        <v>2</v>
      </c>
      <c r="G298" s="54">
        <f>IFERROR(INDEX(Matches!$P:$P,MATCH(A298,Matches!$B:$B,0)),"-")</f>
        <v>0</v>
      </c>
      <c r="H298" s="54">
        <f>IFERROR(INDEX(Matches!$O:$O,MATCH(A298,Matches!$B:$B,0)),"-")</f>
        <v>1</v>
      </c>
      <c r="I298" s="54">
        <f t="shared" si="17"/>
        <v>1</v>
      </c>
      <c r="J298" s="54">
        <f>IFERROR(INDEX(OGCHome!$O:$O,MATCH(A298,OGCHome!$A:$A,0)),"-")</f>
        <v>1</v>
      </c>
      <c r="K298" s="55">
        <f t="shared" si="18"/>
        <v>0.33333333333333331</v>
      </c>
      <c r="L298" s="55" t="str">
        <f>IFERROR(INDEX(#REF!,MATCH(A298,#REF!,0)),"-")</f>
        <v>-</v>
      </c>
      <c r="M298" s="55">
        <f t="shared" si="19"/>
        <v>0.66666666666666663</v>
      </c>
      <c r="N298" s="55" t="e">
        <f>AVERAGE(IFERROR(INDEX(#REF!,MATCH(A298,#REF!,0)),"-"),M298)</f>
        <v>#VALUE!</v>
      </c>
    </row>
    <row r="299" spans="1:14" ht="16.5" thickTop="1" thickBot="1" x14ac:dyDescent="0.3">
      <c r="A299" s="15" t="s">
        <v>1177</v>
      </c>
      <c r="B299" s="53">
        <f t="shared" si="16"/>
        <v>5</v>
      </c>
      <c r="C299" s="53">
        <f>IFERROR(INDEX(OGSHome!$D:$D,MATCH(A299,OGSHome!$A:$A,0)),"-")</f>
        <v>1</v>
      </c>
      <c r="D299" s="53">
        <f>IFERROR(INDEX(OGSHome!$E:$E,MATCH(A299,OGSHome!$A:$A,0)),"-")</f>
        <v>1</v>
      </c>
      <c r="E299" s="53">
        <f>IFERROR(INDEX(OGSHome!$F:$F,MATCH(A299,OGSHome!$A:$A,0)),"-")</f>
        <v>0</v>
      </c>
      <c r="F299" s="54">
        <f>IFERROR(INDEX(Matches!$N:$N,MATCH(A299,Matches!$B:$B,0)),"-")</f>
        <v>2</v>
      </c>
      <c r="G299" s="54">
        <f>IFERROR(INDEX(Matches!$P:$P,MATCH(A299,Matches!$B:$B,0)),"-")</f>
        <v>1</v>
      </c>
      <c r="H299" s="54">
        <f>IFERROR(INDEX(Matches!$O:$O,MATCH(A299,Matches!$B:$B,0)),"-")</f>
        <v>2</v>
      </c>
      <c r="I299" s="54">
        <f t="shared" si="17"/>
        <v>2</v>
      </c>
      <c r="J299" s="54">
        <f>IFERROR(INDEX(OGCHome!$O:$O,MATCH(A299,OGCHome!$A:$A,0)),"-")</f>
        <v>2</v>
      </c>
      <c r="K299" s="55">
        <f t="shared" si="18"/>
        <v>0.4</v>
      </c>
      <c r="L299" s="55" t="str">
        <f>IFERROR(INDEX(#REF!,MATCH(A299,#REF!,0)),"-")</f>
        <v>-</v>
      </c>
      <c r="M299" s="55">
        <f t="shared" si="19"/>
        <v>0.2</v>
      </c>
      <c r="N299" s="55" t="e">
        <f>AVERAGE(IFERROR(INDEX(#REF!,MATCH(A299,#REF!,0)),"-"),M299)</f>
        <v>#VALUE!</v>
      </c>
    </row>
    <row r="300" spans="1:14" ht="16.5" thickTop="1" thickBot="1" x14ac:dyDescent="0.3">
      <c r="A300" s="15" t="s">
        <v>1155</v>
      </c>
      <c r="B300" s="53">
        <f t="shared" si="16"/>
        <v>3</v>
      </c>
      <c r="C300" s="53">
        <f>IFERROR(INDEX(OGSHome!$D:$D,MATCH(A300,OGSHome!$A:$A,0)),"-")</f>
        <v>1</v>
      </c>
      <c r="D300" s="53">
        <f>IFERROR(INDEX(OGSHome!$E:$E,MATCH(A300,OGSHome!$A:$A,0)),"-")</f>
        <v>0</v>
      </c>
      <c r="E300" s="53">
        <f>IFERROR(INDEX(OGSHome!$F:$F,MATCH(A300,OGSHome!$A:$A,0)),"-")</f>
        <v>1</v>
      </c>
      <c r="F300" s="54">
        <f>IFERROR(INDEX(Matches!$N:$N,MATCH(A300,Matches!$B:$B,0)),"-")</f>
        <v>2</v>
      </c>
      <c r="G300" s="54">
        <f>IFERROR(INDEX(Matches!$P:$P,MATCH(A300,Matches!$B:$B,0)),"-")</f>
        <v>0</v>
      </c>
      <c r="H300" s="54">
        <f>IFERROR(INDEX(Matches!$O:$O,MATCH(A300,Matches!$B:$B,0)),"-")</f>
        <v>1</v>
      </c>
      <c r="I300" s="54">
        <f t="shared" si="17"/>
        <v>2</v>
      </c>
      <c r="J300" s="54">
        <f>IFERROR(INDEX(OGCHome!$O:$O,MATCH(A300,OGCHome!$A:$A,0)),"-")</f>
        <v>1</v>
      </c>
      <c r="K300" s="55">
        <f t="shared" si="18"/>
        <v>0.66666666666666663</v>
      </c>
      <c r="L300" s="55" t="str">
        <f>IFERROR(INDEX(#REF!,MATCH(A300,#REF!,0)),"-")</f>
        <v>-</v>
      </c>
      <c r="M300" s="55">
        <f t="shared" si="19"/>
        <v>1</v>
      </c>
      <c r="N300" s="55" t="e">
        <f>AVERAGE(IFERROR(INDEX(#REF!,MATCH(A300,#REF!,0)),"-"),M300)</f>
        <v>#VALUE!</v>
      </c>
    </row>
    <row r="301" spans="1:14" ht="16.5" thickTop="1" thickBot="1" x14ac:dyDescent="0.3">
      <c r="A301" s="16" t="s">
        <v>1152</v>
      </c>
      <c r="B301" s="53">
        <f t="shared" si="16"/>
        <v>3</v>
      </c>
      <c r="C301" s="53">
        <f>IFERROR(INDEX(OGSHome!$D:$D,MATCH(A301,OGSHome!$A:$A,0)),"-")</f>
        <v>1</v>
      </c>
      <c r="D301" s="53">
        <f>IFERROR(INDEX(OGSHome!$E:$E,MATCH(A301,OGSHome!$A:$A,0)),"-")</f>
        <v>0</v>
      </c>
      <c r="E301" s="53">
        <f>IFERROR(INDEX(OGSHome!$F:$F,MATCH(A301,OGSHome!$A:$A,0)),"-")</f>
        <v>0</v>
      </c>
      <c r="F301" s="54">
        <f>IFERROR(INDEX(Matches!$N:$N,MATCH(A301,Matches!$B:$B,0)),"-")</f>
        <v>1</v>
      </c>
      <c r="G301" s="54">
        <f>IFERROR(INDEX(Matches!$P:$P,MATCH(A301,Matches!$B:$B,0)),"-")</f>
        <v>2</v>
      </c>
      <c r="H301" s="54">
        <f>IFERROR(INDEX(Matches!$O:$O,MATCH(A301,Matches!$B:$B,0)),"-")</f>
        <v>0</v>
      </c>
      <c r="I301" s="54">
        <f t="shared" si="17"/>
        <v>1</v>
      </c>
      <c r="J301" s="54">
        <f>IFERROR(INDEX(OGCHome!$O:$O,MATCH(A301,OGCHome!$A:$A,0)),"-")</f>
        <v>1</v>
      </c>
      <c r="K301" s="55">
        <f t="shared" si="18"/>
        <v>0.33333333333333331</v>
      </c>
      <c r="L301" s="55" t="str">
        <f>IFERROR(INDEX(#REF!,MATCH(A301,#REF!,0)),"-")</f>
        <v>-</v>
      </c>
      <c r="M301" s="55">
        <f t="shared" si="19"/>
        <v>-0.33333333333333331</v>
      </c>
      <c r="N301" s="55" t="e">
        <f>AVERAGE(IFERROR(INDEX(#REF!,MATCH(A301,#REF!,0)),"-"),M301)</f>
        <v>#VALUE!</v>
      </c>
    </row>
    <row r="302" spans="1:14" ht="16.5" thickTop="1" thickBot="1" x14ac:dyDescent="0.3">
      <c r="A302" s="15" t="s">
        <v>1151</v>
      </c>
      <c r="B302" s="53">
        <f t="shared" si="16"/>
        <v>2</v>
      </c>
      <c r="C302" s="53">
        <f>IFERROR(INDEX(OGSHome!$D:$D,MATCH(A302,OGSHome!$A:$A,0)),"-")</f>
        <v>1</v>
      </c>
      <c r="D302" s="53">
        <f>IFERROR(INDEX(OGSHome!$E:$E,MATCH(A302,OGSHome!$A:$A,0)),"-")</f>
        <v>0</v>
      </c>
      <c r="E302" s="53">
        <f>IFERROR(INDEX(OGSHome!$F:$F,MATCH(A302,OGSHome!$A:$A,0)),"-")</f>
        <v>0</v>
      </c>
      <c r="F302" s="54">
        <f>IFERROR(INDEX(Matches!$N:$N,MATCH(A302,Matches!$B:$B,0)),"-")</f>
        <v>1</v>
      </c>
      <c r="G302" s="54">
        <f>IFERROR(INDEX(Matches!$P:$P,MATCH(A302,Matches!$B:$B,0)),"-")</f>
        <v>1</v>
      </c>
      <c r="H302" s="54">
        <f>IFERROR(INDEX(Matches!$O:$O,MATCH(A302,Matches!$B:$B,0)),"-")</f>
        <v>0</v>
      </c>
      <c r="I302" s="54">
        <f t="shared" si="17"/>
        <v>1</v>
      </c>
      <c r="J302" s="54">
        <f>IFERROR(INDEX(OGCHome!$O:$O,MATCH(A302,OGCHome!$A:$A,0)),"-")</f>
        <v>1</v>
      </c>
      <c r="K302" s="55">
        <f t="shared" si="18"/>
        <v>0.5</v>
      </c>
      <c r="L302" s="55" t="str">
        <f>IFERROR(INDEX(#REF!,MATCH(A302,#REF!,0)),"-")</f>
        <v>-</v>
      </c>
      <c r="M302" s="55">
        <f t="shared" si="19"/>
        <v>0</v>
      </c>
      <c r="N302" s="55" t="e">
        <f>AVERAGE(IFERROR(INDEX(#REF!,MATCH(A302,#REF!,0)),"-"),M302)</f>
        <v>#VALUE!</v>
      </c>
    </row>
    <row r="303" spans="1:14" ht="16.5" thickTop="1" thickBot="1" x14ac:dyDescent="0.3">
      <c r="A303" s="15" t="s">
        <v>1149</v>
      </c>
      <c r="B303" s="53">
        <f t="shared" si="16"/>
        <v>15</v>
      </c>
      <c r="C303" s="53">
        <f>IFERROR(INDEX(OGSHome!$D:$D,MATCH(A303,OGSHome!$A:$A,0)),"-")</f>
        <v>2</v>
      </c>
      <c r="D303" s="53">
        <f>IFERROR(INDEX(OGSHome!$E:$E,MATCH(A303,OGSHome!$A:$A,0)),"-")</f>
        <v>3</v>
      </c>
      <c r="E303" s="53">
        <f>IFERROR(INDEX(OGSHome!$F:$F,MATCH(A303,OGSHome!$A:$A,0)),"-")</f>
        <v>2</v>
      </c>
      <c r="F303" s="54">
        <f>IFERROR(INDEX(Matches!$N:$N,MATCH(A303,Matches!$B:$B,0)),"-")</f>
        <v>10</v>
      </c>
      <c r="G303" s="54">
        <f>IFERROR(INDEX(Matches!$P:$P,MATCH(A303,Matches!$B:$B,0)),"-")</f>
        <v>2</v>
      </c>
      <c r="H303" s="54">
        <f>IFERROR(INDEX(Matches!$O:$O,MATCH(A303,Matches!$B:$B,0)),"-")</f>
        <v>3</v>
      </c>
      <c r="I303" s="54">
        <f t="shared" si="17"/>
        <v>7</v>
      </c>
      <c r="J303" s="54">
        <f>IFERROR(INDEX(OGCHome!$O:$O,MATCH(A303,OGCHome!$A:$A,0)),"-")</f>
        <v>4</v>
      </c>
      <c r="K303" s="55">
        <f t="shared" si="18"/>
        <v>0.46666666666666667</v>
      </c>
      <c r="L303" s="55" t="str">
        <f>IFERROR(INDEX(#REF!,MATCH(A303,#REF!,0)),"-")</f>
        <v>-</v>
      </c>
      <c r="M303" s="55">
        <f t="shared" si="19"/>
        <v>0.73333333333333339</v>
      </c>
      <c r="N303" s="55" t="e">
        <f>AVERAGE(IFERROR(INDEX(#REF!,MATCH(A303,#REF!,0)),"-"),M303)</f>
        <v>#VALUE!</v>
      </c>
    </row>
    <row r="304" spans="1:14" ht="16.5" thickTop="1" thickBot="1" x14ac:dyDescent="0.3">
      <c r="A304" s="15" t="s">
        <v>1147</v>
      </c>
      <c r="B304" s="53">
        <f t="shared" si="16"/>
        <v>3</v>
      </c>
      <c r="C304" s="53">
        <f>IFERROR(INDEX(OGSHome!$D:$D,MATCH(A304,OGSHome!$A:$A,0)),"-")</f>
        <v>1</v>
      </c>
      <c r="D304" s="53">
        <f>IFERROR(INDEX(OGSHome!$E:$E,MATCH(A304,OGSHome!$A:$A,0)),"-")</f>
        <v>0</v>
      </c>
      <c r="E304" s="53">
        <f>IFERROR(INDEX(OGSHome!$F:$F,MATCH(A304,OGSHome!$A:$A,0)),"-")</f>
        <v>1</v>
      </c>
      <c r="F304" s="54">
        <f>IFERROR(INDEX(Matches!$N:$N,MATCH(A304,Matches!$B:$B,0)),"-")</f>
        <v>2</v>
      </c>
      <c r="G304" s="54">
        <f>IFERROR(INDEX(Matches!$P:$P,MATCH(A304,Matches!$B:$B,0)),"-")</f>
        <v>0</v>
      </c>
      <c r="H304" s="54">
        <f>IFERROR(INDEX(Matches!$O:$O,MATCH(A304,Matches!$B:$B,0)),"-")</f>
        <v>1</v>
      </c>
      <c r="I304" s="54">
        <f t="shared" si="17"/>
        <v>2</v>
      </c>
      <c r="J304" s="54">
        <f>IFERROR(INDEX(OGCHome!$O:$O,MATCH(A304,OGCHome!$A:$A,0)),"-")</f>
        <v>0</v>
      </c>
      <c r="K304" s="55">
        <f t="shared" si="18"/>
        <v>0.66666666666666663</v>
      </c>
      <c r="L304" s="55" t="str">
        <f>IFERROR(INDEX(#REF!,MATCH(A304,#REF!,0)),"-")</f>
        <v>-</v>
      </c>
      <c r="M304" s="55">
        <f t="shared" si="19"/>
        <v>1.3333333333333333</v>
      </c>
      <c r="N304" s="55" t="e">
        <f>AVERAGE(IFERROR(INDEX(#REF!,MATCH(A304,#REF!,0)),"-"),M304)</f>
        <v>#VALUE!</v>
      </c>
    </row>
    <row r="305" spans="1:14" ht="16.5" thickTop="1" thickBot="1" x14ac:dyDescent="0.3">
      <c r="A305" s="15" t="s">
        <v>1145</v>
      </c>
      <c r="B305" s="53">
        <f t="shared" si="16"/>
        <v>3</v>
      </c>
      <c r="C305" s="53">
        <f>IFERROR(INDEX(OGSHome!$D:$D,MATCH(A305,OGSHome!$A:$A,0)),"-")</f>
        <v>0</v>
      </c>
      <c r="D305" s="53">
        <f>IFERROR(INDEX(OGSHome!$E:$E,MATCH(A305,OGSHome!$A:$A,0)),"-")</f>
        <v>1</v>
      </c>
      <c r="E305" s="53">
        <f>IFERROR(INDEX(OGSHome!$F:$F,MATCH(A305,OGSHome!$A:$A,0)),"-")</f>
        <v>0</v>
      </c>
      <c r="F305" s="54">
        <f>IFERROR(INDEX(Matches!$N:$N,MATCH(A305,Matches!$B:$B,0)),"-")</f>
        <v>1</v>
      </c>
      <c r="G305" s="54">
        <f>IFERROR(INDEX(Matches!$P:$P,MATCH(A305,Matches!$B:$B,0)),"-")</f>
        <v>2</v>
      </c>
      <c r="H305" s="54">
        <f>IFERROR(INDEX(Matches!$O:$O,MATCH(A305,Matches!$B:$B,0)),"-")</f>
        <v>0</v>
      </c>
      <c r="I305" s="54">
        <f t="shared" si="17"/>
        <v>1</v>
      </c>
      <c r="J305" s="54">
        <f>IFERROR(INDEX(OGCHome!$O:$O,MATCH(A305,OGCHome!$A:$A,0)),"-")</f>
        <v>2</v>
      </c>
      <c r="K305" s="55">
        <f t="shared" si="18"/>
        <v>0.33333333333333331</v>
      </c>
      <c r="L305" s="55" t="str">
        <f>IFERROR(INDEX(#REF!,MATCH(A305,#REF!,0)),"-")</f>
        <v>-</v>
      </c>
      <c r="M305" s="55">
        <f t="shared" si="19"/>
        <v>-0.66666666666666663</v>
      </c>
      <c r="N305" s="55" t="e">
        <f>AVERAGE(IFERROR(INDEX(#REF!,MATCH(A305,#REF!,0)),"-"),M305)</f>
        <v>#VALUE!</v>
      </c>
    </row>
    <row r="306" spans="1:14" ht="16.5" thickTop="1" thickBot="1" x14ac:dyDescent="0.3">
      <c r="A306" s="15" t="s">
        <v>1143</v>
      </c>
      <c r="B306" s="53">
        <f t="shared" si="16"/>
        <v>3</v>
      </c>
      <c r="C306" s="53">
        <f>IFERROR(INDEX(OGSHome!$D:$D,MATCH(A306,OGSHome!$A:$A,0)),"-")</f>
        <v>1</v>
      </c>
      <c r="D306" s="53">
        <f>IFERROR(INDEX(OGSHome!$E:$E,MATCH(A306,OGSHome!$A:$A,0)),"-")</f>
        <v>0</v>
      </c>
      <c r="E306" s="53">
        <f>IFERROR(INDEX(OGSHome!$F:$F,MATCH(A306,OGSHome!$A:$A,0)),"-")</f>
        <v>0</v>
      </c>
      <c r="F306" s="54">
        <f>IFERROR(INDEX(Matches!$N:$N,MATCH(A306,Matches!$B:$B,0)),"-")</f>
        <v>1</v>
      </c>
      <c r="G306" s="54">
        <f>IFERROR(INDEX(Matches!$P:$P,MATCH(A306,Matches!$B:$B,0)),"-")</f>
        <v>1</v>
      </c>
      <c r="H306" s="54">
        <f>IFERROR(INDEX(Matches!$O:$O,MATCH(A306,Matches!$B:$B,0)),"-")</f>
        <v>1</v>
      </c>
      <c r="I306" s="54">
        <f t="shared" si="17"/>
        <v>1</v>
      </c>
      <c r="J306" s="54">
        <f>IFERROR(INDEX(OGCHome!$O:$O,MATCH(A306,OGCHome!$A:$A,0)),"-")</f>
        <v>2</v>
      </c>
      <c r="K306" s="55">
        <f t="shared" si="18"/>
        <v>0.33333333333333331</v>
      </c>
      <c r="L306" s="55" t="str">
        <f>IFERROR(INDEX(#REF!,MATCH(A306,#REF!,0)),"-")</f>
        <v>-</v>
      </c>
      <c r="M306" s="55">
        <f t="shared" si="19"/>
        <v>-0.33333333333333331</v>
      </c>
      <c r="N306" s="55" t="e">
        <f>AVERAGE(IFERROR(INDEX(#REF!,MATCH(A306,#REF!,0)),"-"),M306)</f>
        <v>#VALUE!</v>
      </c>
    </row>
    <row r="307" spans="1:14" ht="16.5" thickTop="1" thickBot="1" x14ac:dyDescent="0.3">
      <c r="A307" s="16" t="s">
        <v>1138</v>
      </c>
      <c r="B307" s="53">
        <f t="shared" si="16"/>
        <v>5</v>
      </c>
      <c r="C307" s="53">
        <f>IFERROR(INDEX(OGSHome!$D:$D,MATCH(A307,OGSHome!$A:$A,0)),"-")</f>
        <v>2</v>
      </c>
      <c r="D307" s="53">
        <f>IFERROR(INDEX(OGSHome!$E:$E,MATCH(A307,OGSHome!$A:$A,0)),"-")</f>
        <v>1</v>
      </c>
      <c r="E307" s="53">
        <f>IFERROR(INDEX(OGSHome!$F:$F,MATCH(A307,OGSHome!$A:$A,0)),"-")</f>
        <v>0</v>
      </c>
      <c r="F307" s="54">
        <f>IFERROR(INDEX(Matches!$N:$N,MATCH(A307,Matches!$B:$B,0)),"-")</f>
        <v>2</v>
      </c>
      <c r="G307" s="54">
        <f>IFERROR(INDEX(Matches!$P:$P,MATCH(A307,Matches!$B:$B,0)),"-")</f>
        <v>3</v>
      </c>
      <c r="H307" s="54">
        <f>IFERROR(INDEX(Matches!$O:$O,MATCH(A307,Matches!$B:$B,0)),"-")</f>
        <v>0</v>
      </c>
      <c r="I307" s="54">
        <f t="shared" si="17"/>
        <v>3</v>
      </c>
      <c r="J307" s="54">
        <f>IFERROR(INDEX(OGCHome!$O:$O,MATCH(A307,OGCHome!$A:$A,0)),"-")</f>
        <v>1</v>
      </c>
      <c r="K307" s="55">
        <f t="shared" si="18"/>
        <v>0.6</v>
      </c>
      <c r="L307" s="55" t="str">
        <f>IFERROR(INDEX(#REF!,MATCH(A307,#REF!,0)),"-")</f>
        <v>-</v>
      </c>
      <c r="M307" s="55">
        <f t="shared" si="19"/>
        <v>0.20000000000000007</v>
      </c>
      <c r="N307" s="55" t="e">
        <f>AVERAGE(IFERROR(INDEX(#REF!,MATCH(A307,#REF!,0)),"-"),M307)</f>
        <v>#VALUE!</v>
      </c>
    </row>
    <row r="308" spans="1:14" ht="16.5" thickTop="1" thickBot="1" x14ac:dyDescent="0.3">
      <c r="A308" s="15" t="s">
        <v>1137</v>
      </c>
      <c r="B308" s="53">
        <f t="shared" si="16"/>
        <v>3</v>
      </c>
      <c r="C308" s="53">
        <f>IFERROR(INDEX(OGSHome!$D:$D,MATCH(A308,OGSHome!$A:$A,0)),"-")</f>
        <v>1</v>
      </c>
      <c r="D308" s="53">
        <f>IFERROR(INDEX(OGSHome!$E:$E,MATCH(A308,OGSHome!$A:$A,0)),"-")</f>
        <v>1</v>
      </c>
      <c r="E308" s="53">
        <f>IFERROR(INDEX(OGSHome!$F:$F,MATCH(A308,OGSHome!$A:$A,0)),"-")</f>
        <v>0</v>
      </c>
      <c r="F308" s="54">
        <f>IFERROR(INDEX(Matches!$N:$N,MATCH(A308,Matches!$B:$B,0)),"-")</f>
        <v>2</v>
      </c>
      <c r="G308" s="54">
        <f>IFERROR(INDEX(Matches!$P:$P,MATCH(A308,Matches!$B:$B,0)),"-")</f>
        <v>1</v>
      </c>
      <c r="H308" s="54">
        <f>IFERROR(INDEX(Matches!$O:$O,MATCH(A308,Matches!$B:$B,0)),"-")</f>
        <v>0</v>
      </c>
      <c r="I308" s="54">
        <f t="shared" si="17"/>
        <v>2</v>
      </c>
      <c r="J308" s="54">
        <f>IFERROR(INDEX(OGCHome!$O:$O,MATCH(A308,OGCHome!$A:$A,0)),"-")</f>
        <v>1</v>
      </c>
      <c r="K308" s="55">
        <f t="shared" si="18"/>
        <v>0.66666666666666663</v>
      </c>
      <c r="L308" s="55" t="str">
        <f>IFERROR(INDEX(#REF!,MATCH(A308,#REF!,0)),"-")</f>
        <v>-</v>
      </c>
      <c r="M308" s="55">
        <f t="shared" si="19"/>
        <v>0.66666666666666674</v>
      </c>
      <c r="N308" s="55" t="e">
        <f>AVERAGE(IFERROR(INDEX(#REF!,MATCH(A308,#REF!,0)),"-"),M308)</f>
        <v>#VALUE!</v>
      </c>
    </row>
    <row r="309" spans="1:14" ht="16.5" thickTop="1" thickBot="1" x14ac:dyDescent="0.3">
      <c r="A309" s="15" t="s">
        <v>1135</v>
      </c>
      <c r="B309" s="53">
        <f t="shared" si="16"/>
        <v>2</v>
      </c>
      <c r="C309" s="53">
        <f>IFERROR(INDEX(OGSHome!$D:$D,MATCH(A309,OGSHome!$A:$A,0)),"-")</f>
        <v>1</v>
      </c>
      <c r="D309" s="53">
        <f>IFERROR(INDEX(OGSHome!$E:$E,MATCH(A309,OGSHome!$A:$A,0)),"-")</f>
        <v>0</v>
      </c>
      <c r="E309" s="53">
        <f>IFERROR(INDEX(OGSHome!$F:$F,MATCH(A309,OGSHome!$A:$A,0)),"-")</f>
        <v>0</v>
      </c>
      <c r="F309" s="54">
        <f>IFERROR(INDEX(Matches!$N:$N,MATCH(A309,Matches!$B:$B,0)),"-")</f>
        <v>0</v>
      </c>
      <c r="G309" s="54">
        <f>IFERROR(INDEX(Matches!$P:$P,MATCH(A309,Matches!$B:$B,0)),"-")</f>
        <v>0</v>
      </c>
      <c r="H309" s="54">
        <f>IFERROR(INDEX(Matches!$O:$O,MATCH(A309,Matches!$B:$B,0)),"-")</f>
        <v>2</v>
      </c>
      <c r="I309" s="54">
        <f t="shared" si="17"/>
        <v>1</v>
      </c>
      <c r="J309" s="54">
        <f>IFERROR(INDEX(OGCHome!$O:$O,MATCH(A309,OGCHome!$A:$A,0)),"-")</f>
        <v>0</v>
      </c>
      <c r="K309" s="55">
        <f t="shared" si="18"/>
        <v>0.5</v>
      </c>
      <c r="L309" s="55" t="str">
        <f>IFERROR(INDEX(#REF!,MATCH(A309,#REF!,0)),"-")</f>
        <v>-</v>
      </c>
      <c r="M309" s="55">
        <f t="shared" si="19"/>
        <v>0.5</v>
      </c>
      <c r="N309" s="55" t="e">
        <f>AVERAGE(IFERROR(INDEX(#REF!,MATCH(A309,#REF!,0)),"-"),M309)</f>
        <v>#VALUE!</v>
      </c>
    </row>
    <row r="310" spans="1:14" ht="16.5" thickTop="1" thickBot="1" x14ac:dyDescent="0.3">
      <c r="A310" s="16" t="s">
        <v>1131</v>
      </c>
      <c r="B310" s="53">
        <f t="shared" si="16"/>
        <v>3</v>
      </c>
      <c r="C310" s="53">
        <f>IFERROR(INDEX(OGSHome!$D:$D,MATCH(A310,OGSHome!$A:$A,0)),"-")</f>
        <v>1</v>
      </c>
      <c r="D310" s="53">
        <f>IFERROR(INDEX(OGSHome!$E:$E,MATCH(A310,OGSHome!$A:$A,0)),"-")</f>
        <v>0</v>
      </c>
      <c r="E310" s="53">
        <f>IFERROR(INDEX(OGSHome!$F:$F,MATCH(A310,OGSHome!$A:$A,0)),"-")</f>
        <v>0</v>
      </c>
      <c r="F310" s="54">
        <f>IFERROR(INDEX(Matches!$N:$N,MATCH(A310,Matches!$B:$B,0)),"-")</f>
        <v>1</v>
      </c>
      <c r="G310" s="54">
        <f>IFERROR(INDEX(Matches!$P:$P,MATCH(A310,Matches!$B:$B,0)),"-")</f>
        <v>2</v>
      </c>
      <c r="H310" s="54">
        <f>IFERROR(INDEX(Matches!$O:$O,MATCH(A310,Matches!$B:$B,0)),"-")</f>
        <v>0</v>
      </c>
      <c r="I310" s="54">
        <f t="shared" si="17"/>
        <v>1</v>
      </c>
      <c r="J310" s="54">
        <f>IFERROR(INDEX(OGCHome!$O:$O,MATCH(A310,OGCHome!$A:$A,0)),"-")</f>
        <v>2</v>
      </c>
      <c r="K310" s="55">
        <f t="shared" si="18"/>
        <v>0.33333333333333331</v>
      </c>
      <c r="L310" s="55" t="str">
        <f>IFERROR(INDEX(#REF!,MATCH(A310,#REF!,0)),"-")</f>
        <v>-</v>
      </c>
      <c r="M310" s="55">
        <f t="shared" si="19"/>
        <v>-0.66666666666666663</v>
      </c>
      <c r="N310" s="55" t="e">
        <f>AVERAGE(IFERROR(INDEX(#REF!,MATCH(A310,#REF!,0)),"-"),M310)</f>
        <v>#VALUE!</v>
      </c>
    </row>
    <row r="311" spans="1:14" ht="16.5" thickTop="1" thickBot="1" x14ac:dyDescent="0.3">
      <c r="A311" s="15" t="s">
        <v>1100</v>
      </c>
      <c r="B311" s="53">
        <f t="shared" si="16"/>
        <v>11</v>
      </c>
      <c r="C311" s="53">
        <f>IFERROR(INDEX(OGSHome!$D:$D,MATCH(A311,OGSHome!$A:$A,0)),"-")</f>
        <v>3</v>
      </c>
      <c r="D311" s="53">
        <f>IFERROR(INDEX(OGSHome!$E:$E,MATCH(A311,OGSHome!$A:$A,0)),"-")</f>
        <v>0</v>
      </c>
      <c r="E311" s="53">
        <f>IFERROR(INDEX(OGSHome!$F:$F,MATCH(A311,OGSHome!$A:$A,0)),"-")</f>
        <v>3</v>
      </c>
      <c r="F311" s="54">
        <f>IFERROR(INDEX(Matches!$N:$N,MATCH(A311,Matches!$B:$B,0)),"-")</f>
        <v>5</v>
      </c>
      <c r="G311" s="54">
        <f>IFERROR(INDEX(Matches!$P:$P,MATCH(A311,Matches!$B:$B,0)),"-")</f>
        <v>5</v>
      </c>
      <c r="H311" s="54">
        <f>IFERROR(INDEX(Matches!$O:$O,MATCH(A311,Matches!$B:$B,0)),"-")</f>
        <v>1</v>
      </c>
      <c r="I311" s="54">
        <f t="shared" si="17"/>
        <v>6</v>
      </c>
      <c r="J311" s="54">
        <f>IFERROR(INDEX(OGCHome!$O:$O,MATCH(A311,OGCHome!$A:$A,0)),"-")</f>
        <v>4</v>
      </c>
      <c r="K311" s="55">
        <f t="shared" si="18"/>
        <v>0.54545454545454541</v>
      </c>
      <c r="L311" s="55" t="str">
        <f>IFERROR(INDEX(#REF!,MATCH(A311,#REF!,0)),"-")</f>
        <v>-</v>
      </c>
      <c r="M311" s="55">
        <f t="shared" si="19"/>
        <v>0.18181818181818171</v>
      </c>
      <c r="N311" s="55" t="e">
        <f>AVERAGE(IFERROR(INDEX(#REF!,MATCH(A311,#REF!,0)),"-"),M311)</f>
        <v>#VALUE!</v>
      </c>
    </row>
    <row r="312" spans="1:14" ht="16.5" thickTop="1" thickBot="1" x14ac:dyDescent="0.3">
      <c r="A312" s="15" t="s">
        <v>1083</v>
      </c>
      <c r="B312" s="53">
        <f t="shared" si="16"/>
        <v>3</v>
      </c>
      <c r="C312" s="53">
        <f>IFERROR(INDEX(OGSHome!$D:$D,MATCH(A312,OGSHome!$A:$A,0)),"-")</f>
        <v>2</v>
      </c>
      <c r="D312" s="53">
        <f>IFERROR(INDEX(OGSHome!$E:$E,MATCH(A312,OGSHome!$A:$A,0)),"-")</f>
        <v>0</v>
      </c>
      <c r="E312" s="53">
        <f>IFERROR(INDEX(OGSHome!$F:$F,MATCH(A312,OGSHome!$A:$A,0)),"-")</f>
        <v>0</v>
      </c>
      <c r="F312" s="54">
        <f>IFERROR(INDEX(Matches!$N:$N,MATCH(A312,Matches!$B:$B,0)),"-")</f>
        <v>2</v>
      </c>
      <c r="G312" s="54">
        <f>IFERROR(INDEX(Matches!$P:$P,MATCH(A312,Matches!$B:$B,0)),"-")</f>
        <v>0</v>
      </c>
      <c r="H312" s="54">
        <f>IFERROR(INDEX(Matches!$O:$O,MATCH(A312,Matches!$B:$B,0)),"-")</f>
        <v>1</v>
      </c>
      <c r="I312" s="54">
        <f t="shared" si="17"/>
        <v>2</v>
      </c>
      <c r="J312" s="54">
        <f>IFERROR(INDEX(OGCHome!$O:$O,MATCH(A312,OGCHome!$A:$A,0)),"-")</f>
        <v>1</v>
      </c>
      <c r="K312" s="55">
        <f t="shared" si="18"/>
        <v>0.66666666666666663</v>
      </c>
      <c r="L312" s="55" t="str">
        <f>IFERROR(INDEX(#REF!,MATCH(A312,#REF!,0)),"-")</f>
        <v>-</v>
      </c>
      <c r="M312" s="55">
        <f t="shared" si="19"/>
        <v>1</v>
      </c>
      <c r="N312" s="55" t="e">
        <f>AVERAGE(IFERROR(INDEX(#REF!,MATCH(A312,#REF!,0)),"-"),M312)</f>
        <v>#VALUE!</v>
      </c>
    </row>
    <row r="313" spans="1:14" ht="16.5" thickTop="1" thickBot="1" x14ac:dyDescent="0.3">
      <c r="A313" s="15" t="s">
        <v>1077</v>
      </c>
      <c r="B313" s="53">
        <f t="shared" si="16"/>
        <v>3</v>
      </c>
      <c r="C313" s="53">
        <f>IFERROR(INDEX(OGSHome!$D:$D,MATCH(A313,OGSHome!$A:$A,0)),"-")</f>
        <v>1</v>
      </c>
      <c r="D313" s="53">
        <f>IFERROR(INDEX(OGSHome!$E:$E,MATCH(A313,OGSHome!$A:$A,0)),"-")</f>
        <v>0</v>
      </c>
      <c r="E313" s="53">
        <f>IFERROR(INDEX(OGSHome!$F:$F,MATCH(A313,OGSHome!$A:$A,0)),"-")</f>
        <v>0</v>
      </c>
      <c r="F313" s="54">
        <f>IFERROR(INDEX(Matches!$N:$N,MATCH(A313,Matches!$B:$B,0)),"-")</f>
        <v>3</v>
      </c>
      <c r="G313" s="54">
        <f>IFERROR(INDEX(Matches!$P:$P,MATCH(A313,Matches!$B:$B,0)),"-")</f>
        <v>0</v>
      </c>
      <c r="H313" s="54">
        <f>IFERROR(INDEX(Matches!$O:$O,MATCH(A313,Matches!$B:$B,0)),"-")</f>
        <v>0</v>
      </c>
      <c r="I313" s="54">
        <f t="shared" si="17"/>
        <v>1</v>
      </c>
      <c r="J313" s="54">
        <f>IFERROR(INDEX(OGCHome!$O:$O,MATCH(A313,OGCHome!$A:$A,0)),"-")</f>
        <v>0</v>
      </c>
      <c r="K313" s="55">
        <f t="shared" si="18"/>
        <v>0.33333333333333331</v>
      </c>
      <c r="L313" s="55" t="str">
        <f>IFERROR(INDEX(#REF!,MATCH(A313,#REF!,0)),"-")</f>
        <v>-</v>
      </c>
      <c r="M313" s="55">
        <f t="shared" si="19"/>
        <v>1.3333333333333333</v>
      </c>
      <c r="N313" s="55" t="e">
        <f>AVERAGE(IFERROR(INDEX(#REF!,MATCH(A313,#REF!,0)),"-"),M313)</f>
        <v>#VALUE!</v>
      </c>
    </row>
    <row r="314" spans="1:14" ht="16.5" thickTop="1" thickBot="1" x14ac:dyDescent="0.3">
      <c r="A314" s="16" t="s">
        <v>1076</v>
      </c>
      <c r="B314" s="53">
        <f t="shared" si="16"/>
        <v>3</v>
      </c>
      <c r="C314" s="53">
        <f>IFERROR(INDEX(OGSHome!$D:$D,MATCH(A314,OGSHome!$A:$A,0)),"-")</f>
        <v>1</v>
      </c>
      <c r="D314" s="53">
        <f>IFERROR(INDEX(OGSHome!$E:$E,MATCH(A314,OGSHome!$A:$A,0)),"-")</f>
        <v>1</v>
      </c>
      <c r="E314" s="53">
        <f>IFERROR(INDEX(OGSHome!$F:$F,MATCH(A314,OGSHome!$A:$A,0)),"-")</f>
        <v>0</v>
      </c>
      <c r="F314" s="54">
        <f>IFERROR(INDEX(Matches!$N:$N,MATCH(A314,Matches!$B:$B,0)),"-")</f>
        <v>1</v>
      </c>
      <c r="G314" s="54">
        <f>IFERROR(INDEX(Matches!$P:$P,MATCH(A314,Matches!$B:$B,0)),"-")</f>
        <v>1</v>
      </c>
      <c r="H314" s="54">
        <f>IFERROR(INDEX(Matches!$O:$O,MATCH(A314,Matches!$B:$B,0)),"-")</f>
        <v>1</v>
      </c>
      <c r="I314" s="54">
        <f t="shared" si="17"/>
        <v>2</v>
      </c>
      <c r="J314" s="54">
        <f>IFERROR(INDEX(OGCHome!$O:$O,MATCH(A314,OGCHome!$A:$A,0)),"-")</f>
        <v>1</v>
      </c>
      <c r="K314" s="55">
        <f t="shared" si="18"/>
        <v>0.66666666666666663</v>
      </c>
      <c r="L314" s="55" t="str">
        <f>IFERROR(INDEX(#REF!,MATCH(A314,#REF!,0)),"-")</f>
        <v>-</v>
      </c>
      <c r="M314" s="55">
        <f t="shared" si="19"/>
        <v>0.33333333333333331</v>
      </c>
      <c r="N314" s="55" t="e">
        <f>AVERAGE(IFERROR(INDEX(#REF!,MATCH(A314,#REF!,0)),"-"),M314)</f>
        <v>#VALUE!</v>
      </c>
    </row>
    <row r="315" spans="1:14" ht="16.5" thickTop="1" thickBot="1" x14ac:dyDescent="0.3">
      <c r="A315" s="16" t="s">
        <v>1072</v>
      </c>
      <c r="B315" s="53">
        <f t="shared" si="16"/>
        <v>5</v>
      </c>
      <c r="C315" s="53">
        <f>IFERROR(INDEX(OGSHome!$D:$D,MATCH(A315,OGSHome!$A:$A,0)),"-")</f>
        <v>0</v>
      </c>
      <c r="D315" s="53">
        <f>IFERROR(INDEX(OGSHome!$E:$E,MATCH(A315,OGSHome!$A:$A,0)),"-")</f>
        <v>1</v>
      </c>
      <c r="E315" s="53">
        <f>IFERROR(INDEX(OGSHome!$F:$F,MATCH(A315,OGSHome!$A:$A,0)),"-")</f>
        <v>1</v>
      </c>
      <c r="F315" s="54">
        <f>IFERROR(INDEX(Matches!$N:$N,MATCH(A315,Matches!$B:$B,0)),"-")</f>
        <v>2</v>
      </c>
      <c r="G315" s="54">
        <f>IFERROR(INDEX(Matches!$P:$P,MATCH(A315,Matches!$B:$B,0)),"-")</f>
        <v>2</v>
      </c>
      <c r="H315" s="54">
        <f>IFERROR(INDEX(Matches!$O:$O,MATCH(A315,Matches!$B:$B,0)),"-")</f>
        <v>1</v>
      </c>
      <c r="I315" s="54">
        <f t="shared" si="17"/>
        <v>2</v>
      </c>
      <c r="J315" s="54">
        <f>IFERROR(INDEX(OGCHome!$O:$O,MATCH(A315,OGCHome!$A:$A,0)),"-")</f>
        <v>2</v>
      </c>
      <c r="K315" s="55">
        <f t="shared" si="18"/>
        <v>0.4</v>
      </c>
      <c r="L315" s="55" t="str">
        <f>IFERROR(INDEX(#REF!,MATCH(A315,#REF!,0)),"-")</f>
        <v>-</v>
      </c>
      <c r="M315" s="55">
        <f t="shared" si="19"/>
        <v>0</v>
      </c>
      <c r="N315" s="55" t="e">
        <f>AVERAGE(IFERROR(INDEX(#REF!,MATCH(A315,#REF!,0)),"-"),M315)</f>
        <v>#VALUE!</v>
      </c>
    </row>
    <row r="316" spans="1:14" ht="16.5" thickTop="1" thickBot="1" x14ac:dyDescent="0.3">
      <c r="A316" s="16" t="s">
        <v>1070</v>
      </c>
      <c r="B316" s="53">
        <f t="shared" si="16"/>
        <v>3</v>
      </c>
      <c r="C316" s="53">
        <f>IFERROR(INDEX(OGSHome!$D:$D,MATCH(A316,OGSHome!$A:$A,0)),"-")</f>
        <v>1</v>
      </c>
      <c r="D316" s="53">
        <f>IFERROR(INDEX(OGSHome!$E:$E,MATCH(A316,OGSHome!$A:$A,0)),"-")</f>
        <v>0</v>
      </c>
      <c r="E316" s="53">
        <f>IFERROR(INDEX(OGSHome!$F:$F,MATCH(A316,OGSHome!$A:$A,0)),"-")</f>
        <v>1</v>
      </c>
      <c r="F316" s="54">
        <f>IFERROR(INDEX(Matches!$N:$N,MATCH(A316,Matches!$B:$B,0)),"-")</f>
        <v>1</v>
      </c>
      <c r="G316" s="54">
        <f>IFERROR(INDEX(Matches!$P:$P,MATCH(A316,Matches!$B:$B,0)),"-")</f>
        <v>0</v>
      </c>
      <c r="H316" s="54">
        <f>IFERROR(INDEX(Matches!$O:$O,MATCH(A316,Matches!$B:$B,0)),"-")</f>
        <v>2</v>
      </c>
      <c r="I316" s="54">
        <f t="shared" si="17"/>
        <v>2</v>
      </c>
      <c r="J316" s="54">
        <f>IFERROR(INDEX(OGCHome!$O:$O,MATCH(A316,OGCHome!$A:$A,0)),"-")</f>
        <v>0</v>
      </c>
      <c r="K316" s="55">
        <f t="shared" si="18"/>
        <v>0.66666666666666663</v>
      </c>
      <c r="L316" s="55" t="str">
        <f>IFERROR(INDEX(#REF!,MATCH(A316,#REF!,0)),"-")</f>
        <v>-</v>
      </c>
      <c r="M316" s="55">
        <f t="shared" si="19"/>
        <v>1</v>
      </c>
      <c r="N316" s="55" t="e">
        <f>AVERAGE(IFERROR(INDEX(#REF!,MATCH(A316,#REF!,0)),"-"),M316)</f>
        <v>#VALUE!</v>
      </c>
    </row>
    <row r="317" spans="1:14" ht="16.5" thickTop="1" thickBot="1" x14ac:dyDescent="0.3">
      <c r="A317" s="16" t="s">
        <v>172</v>
      </c>
      <c r="B317" s="53">
        <f t="shared" si="16"/>
        <v>4</v>
      </c>
      <c r="C317" s="53">
        <f>IFERROR(INDEX(OGSHome!$D:$D,MATCH(A317,OGSHome!$A:$A,0)),"-")</f>
        <v>0</v>
      </c>
      <c r="D317" s="53">
        <f>IFERROR(INDEX(OGSHome!$E:$E,MATCH(A317,OGSHome!$A:$A,0)),"-")</f>
        <v>1</v>
      </c>
      <c r="E317" s="53">
        <f>IFERROR(INDEX(OGSHome!$F:$F,MATCH(A317,OGSHome!$A:$A,0)),"-")</f>
        <v>0</v>
      </c>
      <c r="F317" s="54">
        <f>IFERROR(INDEX(Matches!$N:$N,MATCH(A317,Matches!$B:$B,0)),"-")</f>
        <v>1</v>
      </c>
      <c r="G317" s="54">
        <f>IFERROR(INDEX(Matches!$P:$P,MATCH(A317,Matches!$B:$B,0)),"-")</f>
        <v>2</v>
      </c>
      <c r="H317" s="54">
        <f>IFERROR(INDEX(Matches!$O:$O,MATCH(A317,Matches!$B:$B,0)),"-")</f>
        <v>1</v>
      </c>
      <c r="I317" s="54">
        <f t="shared" si="17"/>
        <v>1</v>
      </c>
      <c r="J317" s="54">
        <f>IFERROR(INDEX(OGCHome!$O:$O,MATCH(A317,OGCHome!$A:$A,0)),"-")</f>
        <v>3</v>
      </c>
      <c r="K317" s="55">
        <f t="shared" si="18"/>
        <v>0.25</v>
      </c>
      <c r="L317" s="55" t="str">
        <f>IFERROR(INDEX(#REF!,MATCH(A317,#REF!,0)),"-")</f>
        <v>-</v>
      </c>
      <c r="M317" s="55">
        <f t="shared" si="19"/>
        <v>-0.75</v>
      </c>
      <c r="N317" s="55" t="e">
        <f>AVERAGE(IFERROR(INDEX(#REF!,MATCH(A317,#REF!,0)),"-"),M317)</f>
        <v>#VALUE!</v>
      </c>
    </row>
    <row r="318" spans="1:14" ht="16.5" thickTop="1" thickBot="1" x14ac:dyDescent="0.3">
      <c r="A318" s="16" t="s">
        <v>1065</v>
      </c>
      <c r="B318" s="53">
        <f t="shared" si="16"/>
        <v>6</v>
      </c>
      <c r="C318" s="53">
        <f>IFERROR(INDEX(OGSHome!$D:$D,MATCH(A318,OGSHome!$A:$A,0)),"-")</f>
        <v>0</v>
      </c>
      <c r="D318" s="53">
        <f>IFERROR(INDEX(OGSHome!$E:$E,MATCH(A318,OGSHome!$A:$A,0)),"-")</f>
        <v>2</v>
      </c>
      <c r="E318" s="53">
        <f>IFERROR(INDEX(OGSHome!$F:$F,MATCH(A318,OGSHome!$A:$A,0)),"-")</f>
        <v>0</v>
      </c>
      <c r="F318" s="54">
        <f>IFERROR(INDEX(Matches!$N:$N,MATCH(A318,Matches!$B:$B,0)),"-")</f>
        <v>2</v>
      </c>
      <c r="G318" s="54">
        <f>IFERROR(INDEX(Matches!$P:$P,MATCH(A318,Matches!$B:$B,0)),"-")</f>
        <v>0</v>
      </c>
      <c r="H318" s="54">
        <f>IFERROR(INDEX(Matches!$O:$O,MATCH(A318,Matches!$B:$B,0)),"-")</f>
        <v>4</v>
      </c>
      <c r="I318" s="54">
        <f t="shared" si="17"/>
        <v>2</v>
      </c>
      <c r="J318" s="54">
        <f>IFERROR(INDEX(OGCHome!$O:$O,MATCH(A318,OGCHome!$A:$A,0)),"-")</f>
        <v>2</v>
      </c>
      <c r="K318" s="55">
        <f t="shared" si="18"/>
        <v>0.33333333333333331</v>
      </c>
      <c r="L318" s="55" t="str">
        <f>IFERROR(INDEX(#REF!,MATCH(A318,#REF!,0)),"-")</f>
        <v>-</v>
      </c>
      <c r="M318" s="55">
        <f t="shared" si="19"/>
        <v>0.33333333333333331</v>
      </c>
      <c r="N318" s="55" t="e">
        <f>AVERAGE(IFERROR(INDEX(#REF!,MATCH(A318,#REF!,0)),"-"),M318)</f>
        <v>#VALUE!</v>
      </c>
    </row>
    <row r="319" spans="1:14" ht="16.5" thickTop="1" thickBot="1" x14ac:dyDescent="0.3">
      <c r="A319" s="15" t="s">
        <v>1062</v>
      </c>
      <c r="B319" s="53">
        <f t="shared" si="16"/>
        <v>5</v>
      </c>
      <c r="C319" s="53">
        <f>IFERROR(INDEX(OGSHome!$D:$D,MATCH(A319,OGSHome!$A:$A,0)),"-")</f>
        <v>1</v>
      </c>
      <c r="D319" s="53">
        <f>IFERROR(INDEX(OGSHome!$E:$E,MATCH(A319,OGSHome!$A:$A,0)),"-")</f>
        <v>1</v>
      </c>
      <c r="E319" s="53">
        <f>IFERROR(INDEX(OGSHome!$F:$F,MATCH(A319,OGSHome!$A:$A,0)),"-")</f>
        <v>0</v>
      </c>
      <c r="F319" s="54">
        <f>IFERROR(INDEX(Matches!$N:$N,MATCH(A319,Matches!$B:$B,0)),"-")</f>
        <v>2</v>
      </c>
      <c r="G319" s="54">
        <f>IFERROR(INDEX(Matches!$P:$P,MATCH(A319,Matches!$B:$B,0)),"-")</f>
        <v>2</v>
      </c>
      <c r="H319" s="54">
        <f>IFERROR(INDEX(Matches!$O:$O,MATCH(A319,Matches!$B:$B,0)),"-")</f>
        <v>1</v>
      </c>
      <c r="I319" s="54">
        <f t="shared" si="17"/>
        <v>2</v>
      </c>
      <c r="J319" s="54">
        <f>IFERROR(INDEX(OGCHome!$O:$O,MATCH(A319,OGCHome!$A:$A,0)),"-")</f>
        <v>1</v>
      </c>
      <c r="K319" s="55">
        <f t="shared" si="18"/>
        <v>0.4</v>
      </c>
      <c r="L319" s="55" t="str">
        <f>IFERROR(INDEX(#REF!,MATCH(A319,#REF!,0)),"-")</f>
        <v>-</v>
      </c>
      <c r="M319" s="55">
        <f t="shared" si="19"/>
        <v>0.20000000000000007</v>
      </c>
      <c r="N319" s="55" t="e">
        <f>AVERAGE(IFERROR(INDEX(#REF!,MATCH(A319,#REF!,0)),"-"),M319)</f>
        <v>#VALUE!</v>
      </c>
    </row>
    <row r="320" spans="1:14" ht="16.5" thickTop="1" thickBot="1" x14ac:dyDescent="0.3">
      <c r="A320" s="16" t="s">
        <v>1061</v>
      </c>
      <c r="B320" s="53">
        <f t="shared" si="16"/>
        <v>5</v>
      </c>
      <c r="C320" s="53">
        <f>IFERROR(INDEX(OGSHome!$D:$D,MATCH(A320,OGSHome!$A:$A,0)),"-")</f>
        <v>2</v>
      </c>
      <c r="D320" s="53">
        <f>IFERROR(INDEX(OGSHome!$E:$E,MATCH(A320,OGSHome!$A:$A,0)),"-")</f>
        <v>0</v>
      </c>
      <c r="E320" s="53">
        <f>IFERROR(INDEX(OGSHome!$F:$F,MATCH(A320,OGSHome!$A:$A,0)),"-")</f>
        <v>1</v>
      </c>
      <c r="F320" s="54">
        <f>IFERROR(INDEX(Matches!$N:$N,MATCH(A320,Matches!$B:$B,0)),"-")</f>
        <v>3</v>
      </c>
      <c r="G320" s="54">
        <f>IFERROR(INDEX(Matches!$P:$P,MATCH(A320,Matches!$B:$B,0)),"-")</f>
        <v>1</v>
      </c>
      <c r="H320" s="54">
        <f>IFERROR(INDEX(Matches!$O:$O,MATCH(A320,Matches!$B:$B,0)),"-")</f>
        <v>1</v>
      </c>
      <c r="I320" s="54">
        <f t="shared" si="17"/>
        <v>3</v>
      </c>
      <c r="J320" s="54">
        <f>IFERROR(INDEX(OGCHome!$O:$O,MATCH(A320,OGCHome!$A:$A,0)),"-")</f>
        <v>1</v>
      </c>
      <c r="K320" s="55">
        <f t="shared" si="18"/>
        <v>0.6</v>
      </c>
      <c r="L320" s="55" t="str">
        <f>IFERROR(INDEX(#REF!,MATCH(A320,#REF!,0)),"-")</f>
        <v>-</v>
      </c>
      <c r="M320" s="55">
        <f t="shared" si="19"/>
        <v>0.8</v>
      </c>
      <c r="N320" s="55" t="e">
        <f>AVERAGE(IFERROR(INDEX(#REF!,MATCH(A320,#REF!,0)),"-"),M320)</f>
        <v>#VALUE!</v>
      </c>
    </row>
    <row r="321" spans="1:14" ht="16.5" thickTop="1" thickBot="1" x14ac:dyDescent="0.3">
      <c r="A321" s="16" t="s">
        <v>1049</v>
      </c>
      <c r="B321" s="53">
        <f t="shared" si="16"/>
        <v>3</v>
      </c>
      <c r="C321" s="53">
        <f>IFERROR(INDEX(OGSHome!$D:$D,MATCH(A321,OGSHome!$A:$A,0)),"-")</f>
        <v>1</v>
      </c>
      <c r="D321" s="53">
        <f>IFERROR(INDEX(OGSHome!$E:$E,MATCH(A321,OGSHome!$A:$A,0)),"-")</f>
        <v>1</v>
      </c>
      <c r="E321" s="53">
        <f>IFERROR(INDEX(OGSHome!$F:$F,MATCH(A321,OGSHome!$A:$A,0)),"-")</f>
        <v>0</v>
      </c>
      <c r="F321" s="54">
        <f>IFERROR(INDEX(Matches!$N:$N,MATCH(A321,Matches!$B:$B,0)),"-")</f>
        <v>0</v>
      </c>
      <c r="G321" s="54">
        <f>IFERROR(INDEX(Matches!$P:$P,MATCH(A321,Matches!$B:$B,0)),"-")</f>
        <v>1</v>
      </c>
      <c r="H321" s="54">
        <f>IFERROR(INDEX(Matches!$O:$O,MATCH(A321,Matches!$B:$B,0)),"-")</f>
        <v>2</v>
      </c>
      <c r="I321" s="54">
        <f t="shared" si="17"/>
        <v>2</v>
      </c>
      <c r="J321" s="54">
        <f>IFERROR(INDEX(OGCHome!$O:$O,MATCH(A321,OGCHome!$A:$A,0)),"-")</f>
        <v>1</v>
      </c>
      <c r="K321" s="55">
        <f t="shared" si="18"/>
        <v>0.66666666666666663</v>
      </c>
      <c r="L321" s="55" t="str">
        <f>IFERROR(INDEX(#REF!,MATCH(A321,#REF!,0)),"-")</f>
        <v>-</v>
      </c>
      <c r="M321" s="55">
        <f t="shared" si="19"/>
        <v>0</v>
      </c>
      <c r="N321" s="55" t="e">
        <f>AVERAGE(IFERROR(INDEX(#REF!,MATCH(A321,#REF!,0)),"-"),M321)</f>
        <v>#VALUE!</v>
      </c>
    </row>
    <row r="322" spans="1:14" ht="16.5" thickTop="1" thickBot="1" x14ac:dyDescent="0.3">
      <c r="A322" s="16" t="s">
        <v>1043</v>
      </c>
      <c r="B322" s="53">
        <f t="shared" ref="B322:B385" si="20">SUM(F322:H322)</f>
        <v>5</v>
      </c>
      <c r="C322" s="53">
        <f>IFERROR(INDEX(OGSHome!$D:$D,MATCH(A322,OGSHome!$A:$A,0)),"-")</f>
        <v>1</v>
      </c>
      <c r="D322" s="53">
        <f>IFERROR(INDEX(OGSHome!$E:$E,MATCH(A322,OGSHome!$A:$A,0)),"-")</f>
        <v>1</v>
      </c>
      <c r="E322" s="53">
        <f>IFERROR(INDEX(OGSHome!$F:$F,MATCH(A322,OGSHome!$A:$A,0)),"-")</f>
        <v>0</v>
      </c>
      <c r="F322" s="54">
        <f>IFERROR(INDEX(Matches!$N:$N,MATCH(A322,Matches!$B:$B,0)),"-")</f>
        <v>1</v>
      </c>
      <c r="G322" s="54">
        <f>IFERROR(INDEX(Matches!$P:$P,MATCH(A322,Matches!$B:$B,0)),"-")</f>
        <v>3</v>
      </c>
      <c r="H322" s="54">
        <f>IFERROR(INDEX(Matches!$O:$O,MATCH(A322,Matches!$B:$B,0)),"-")</f>
        <v>1</v>
      </c>
      <c r="I322" s="54">
        <f t="shared" ref="I322:I385" si="21">SUM(C322:E322)</f>
        <v>2</v>
      </c>
      <c r="J322" s="54">
        <f>IFERROR(INDEX(OGCHome!$O:$O,MATCH(A322,OGCHome!$A:$A,0)),"-")</f>
        <v>2</v>
      </c>
      <c r="K322" s="55">
        <f t="shared" ref="K322:K385" si="22">I322/B322</f>
        <v>0.4</v>
      </c>
      <c r="L322" s="55" t="str">
        <f>IFERROR(INDEX(#REF!,MATCH(A322,#REF!,0)),"-")</f>
        <v>-</v>
      </c>
      <c r="M322" s="55">
        <f t="shared" ref="M322:M385" si="23">(I322/B322)-(J322/B322)+(F322/B322)-(G322/B322)</f>
        <v>-0.39999999999999997</v>
      </c>
      <c r="N322" s="55" t="e">
        <f>AVERAGE(IFERROR(INDEX(#REF!,MATCH(A322,#REF!,0)),"-"),M322)</f>
        <v>#VALUE!</v>
      </c>
    </row>
    <row r="323" spans="1:14" ht="16.5" thickTop="1" thickBot="1" x14ac:dyDescent="0.3">
      <c r="A323" s="16" t="s">
        <v>1032</v>
      </c>
      <c r="B323" s="53">
        <f t="shared" si="20"/>
        <v>3</v>
      </c>
      <c r="C323" s="53">
        <f>IFERROR(INDEX(OGSHome!$D:$D,MATCH(A323,OGSHome!$A:$A,0)),"-")</f>
        <v>0</v>
      </c>
      <c r="D323" s="53">
        <f>IFERROR(INDEX(OGSHome!$E:$E,MATCH(A323,OGSHome!$A:$A,0)),"-")</f>
        <v>0</v>
      </c>
      <c r="E323" s="53">
        <f>IFERROR(INDEX(OGSHome!$F:$F,MATCH(A323,OGSHome!$A:$A,0)),"-")</f>
        <v>1</v>
      </c>
      <c r="F323" s="54">
        <f>IFERROR(INDEX(Matches!$N:$N,MATCH(A323,Matches!$B:$B,0)),"-")</f>
        <v>1</v>
      </c>
      <c r="G323" s="54">
        <f>IFERROR(INDEX(Matches!$P:$P,MATCH(A323,Matches!$B:$B,0)),"-")</f>
        <v>1</v>
      </c>
      <c r="H323" s="54">
        <f>IFERROR(INDEX(Matches!$O:$O,MATCH(A323,Matches!$B:$B,0)),"-")</f>
        <v>1</v>
      </c>
      <c r="I323" s="54">
        <f t="shared" si="21"/>
        <v>1</v>
      </c>
      <c r="J323" s="54">
        <f>IFERROR(INDEX(OGCHome!$O:$O,MATCH(A323,OGCHome!$A:$A,0)),"-")</f>
        <v>1</v>
      </c>
      <c r="K323" s="55">
        <f t="shared" si="22"/>
        <v>0.33333333333333331</v>
      </c>
      <c r="L323" s="55" t="str">
        <f>IFERROR(INDEX(#REF!,MATCH(A323,#REF!,0)),"-")</f>
        <v>-</v>
      </c>
      <c r="M323" s="55">
        <f t="shared" si="23"/>
        <v>0</v>
      </c>
      <c r="N323" s="55" t="e">
        <f>AVERAGE(IFERROR(INDEX(#REF!,MATCH(A323,#REF!,0)),"-"),M323)</f>
        <v>#VALUE!</v>
      </c>
    </row>
    <row r="324" spans="1:14" ht="16.5" thickTop="1" thickBot="1" x14ac:dyDescent="0.3">
      <c r="A324" s="16" t="s">
        <v>1024</v>
      </c>
      <c r="B324" s="53">
        <f t="shared" si="20"/>
        <v>3</v>
      </c>
      <c r="C324" s="53">
        <f>IFERROR(INDEX(OGSHome!$D:$D,MATCH(A324,OGSHome!$A:$A,0)),"-")</f>
        <v>1</v>
      </c>
      <c r="D324" s="53">
        <f>IFERROR(INDEX(OGSHome!$E:$E,MATCH(A324,OGSHome!$A:$A,0)),"-")</f>
        <v>0</v>
      </c>
      <c r="E324" s="53">
        <f>IFERROR(INDEX(OGSHome!$F:$F,MATCH(A324,OGSHome!$A:$A,0)),"-")</f>
        <v>0</v>
      </c>
      <c r="F324" s="54">
        <f>IFERROR(INDEX(Matches!$N:$N,MATCH(A324,Matches!$B:$B,0)),"-")</f>
        <v>2</v>
      </c>
      <c r="G324" s="54">
        <f>IFERROR(INDEX(Matches!$P:$P,MATCH(A324,Matches!$B:$B,0)),"-")</f>
        <v>1</v>
      </c>
      <c r="H324" s="54">
        <f>IFERROR(INDEX(Matches!$O:$O,MATCH(A324,Matches!$B:$B,0)),"-")</f>
        <v>0</v>
      </c>
      <c r="I324" s="54">
        <f t="shared" si="21"/>
        <v>1</v>
      </c>
      <c r="J324" s="54">
        <f>IFERROR(INDEX(OGCHome!$O:$O,MATCH(A324,OGCHome!$A:$A,0)),"-")</f>
        <v>2</v>
      </c>
      <c r="K324" s="55">
        <f t="shared" si="22"/>
        <v>0.33333333333333331</v>
      </c>
      <c r="L324" s="55" t="str">
        <f>IFERROR(INDEX(#REF!,MATCH(A324,#REF!,0)),"-")</f>
        <v>-</v>
      </c>
      <c r="M324" s="55">
        <f t="shared" si="23"/>
        <v>0</v>
      </c>
      <c r="N324" s="55" t="e">
        <f>AVERAGE(IFERROR(INDEX(#REF!,MATCH(A324,#REF!,0)),"-"),M324)</f>
        <v>#VALUE!</v>
      </c>
    </row>
    <row r="325" spans="1:14" ht="16.5" thickTop="1" thickBot="1" x14ac:dyDescent="0.3">
      <c r="A325" s="16" t="s">
        <v>1022</v>
      </c>
      <c r="B325" s="53">
        <f t="shared" si="20"/>
        <v>3</v>
      </c>
      <c r="C325" s="53">
        <f>IFERROR(INDEX(OGSHome!$D:$D,MATCH(A325,OGSHome!$A:$A,0)),"-")</f>
        <v>0</v>
      </c>
      <c r="D325" s="53">
        <f>IFERROR(INDEX(OGSHome!$E:$E,MATCH(A325,OGSHome!$A:$A,0)),"-")</f>
        <v>0</v>
      </c>
      <c r="E325" s="53">
        <f>IFERROR(INDEX(OGSHome!$F:$F,MATCH(A325,OGSHome!$A:$A,0)),"-")</f>
        <v>1</v>
      </c>
      <c r="F325" s="54">
        <f>IFERROR(INDEX(Matches!$N:$N,MATCH(A325,Matches!$B:$B,0)),"-")</f>
        <v>2</v>
      </c>
      <c r="G325" s="54">
        <f>IFERROR(INDEX(Matches!$P:$P,MATCH(A325,Matches!$B:$B,0)),"-")</f>
        <v>1</v>
      </c>
      <c r="H325" s="54">
        <f>IFERROR(INDEX(Matches!$O:$O,MATCH(A325,Matches!$B:$B,0)),"-")</f>
        <v>0</v>
      </c>
      <c r="I325" s="54">
        <f t="shared" si="21"/>
        <v>1</v>
      </c>
      <c r="J325" s="54">
        <f>IFERROR(INDEX(OGCHome!$O:$O,MATCH(A325,OGCHome!$A:$A,0)),"-")</f>
        <v>2</v>
      </c>
      <c r="K325" s="55">
        <f t="shared" si="22"/>
        <v>0.33333333333333331</v>
      </c>
      <c r="L325" s="55" t="str">
        <f>IFERROR(INDEX(#REF!,MATCH(A325,#REF!,0)),"-")</f>
        <v>-</v>
      </c>
      <c r="M325" s="55">
        <f t="shared" si="23"/>
        <v>0</v>
      </c>
      <c r="N325" s="55" t="e">
        <f>AVERAGE(IFERROR(INDEX(#REF!,MATCH(A325,#REF!,0)),"-"),M325)</f>
        <v>#VALUE!</v>
      </c>
    </row>
    <row r="326" spans="1:14" ht="16.5" thickTop="1" thickBot="1" x14ac:dyDescent="0.3">
      <c r="A326" s="15" t="s">
        <v>1021</v>
      </c>
      <c r="B326" s="53">
        <f t="shared" si="20"/>
        <v>3</v>
      </c>
      <c r="C326" s="53">
        <f>IFERROR(INDEX(OGSHome!$D:$D,MATCH(A326,OGSHome!$A:$A,0)),"-")</f>
        <v>2</v>
      </c>
      <c r="D326" s="53">
        <f>IFERROR(INDEX(OGSHome!$E:$E,MATCH(A326,OGSHome!$A:$A,0)),"-")</f>
        <v>0</v>
      </c>
      <c r="E326" s="53">
        <f>IFERROR(INDEX(OGSHome!$F:$F,MATCH(A326,OGSHome!$A:$A,0)),"-")</f>
        <v>0</v>
      </c>
      <c r="F326" s="54">
        <f>IFERROR(INDEX(Matches!$N:$N,MATCH(A326,Matches!$B:$B,0)),"-")</f>
        <v>2</v>
      </c>
      <c r="G326" s="54">
        <f>IFERROR(INDEX(Matches!$P:$P,MATCH(A326,Matches!$B:$B,0)),"-")</f>
        <v>1</v>
      </c>
      <c r="H326" s="54">
        <f>IFERROR(INDEX(Matches!$O:$O,MATCH(A326,Matches!$B:$B,0)),"-")</f>
        <v>0</v>
      </c>
      <c r="I326" s="54">
        <f t="shared" si="21"/>
        <v>2</v>
      </c>
      <c r="J326" s="54">
        <f>IFERROR(INDEX(OGCHome!$O:$O,MATCH(A326,OGCHome!$A:$A,0)),"-")</f>
        <v>0</v>
      </c>
      <c r="K326" s="55">
        <f t="shared" si="22"/>
        <v>0.66666666666666663</v>
      </c>
      <c r="L326" s="55" t="str">
        <f>IFERROR(INDEX(#REF!,MATCH(A326,#REF!,0)),"-")</f>
        <v>-</v>
      </c>
      <c r="M326" s="55">
        <f t="shared" si="23"/>
        <v>1</v>
      </c>
      <c r="N326" s="55" t="e">
        <f>AVERAGE(IFERROR(INDEX(#REF!,MATCH(A326,#REF!,0)),"-"),M326)</f>
        <v>#VALUE!</v>
      </c>
    </row>
    <row r="327" spans="1:14" ht="16.5" thickTop="1" thickBot="1" x14ac:dyDescent="0.3">
      <c r="A327" s="15" t="s">
        <v>1019</v>
      </c>
      <c r="B327" s="53">
        <f t="shared" si="20"/>
        <v>11</v>
      </c>
      <c r="C327" s="53">
        <f>IFERROR(INDEX(OGSHome!$D:$D,MATCH(A327,OGSHome!$A:$A,0)),"-")</f>
        <v>3</v>
      </c>
      <c r="D327" s="53">
        <f>IFERROR(INDEX(OGSHome!$E:$E,MATCH(A327,OGSHome!$A:$A,0)),"-")</f>
        <v>2</v>
      </c>
      <c r="E327" s="53">
        <f>IFERROR(INDEX(OGSHome!$F:$F,MATCH(A327,OGSHome!$A:$A,0)),"-")</f>
        <v>1</v>
      </c>
      <c r="F327" s="54">
        <f>IFERROR(INDEX(Matches!$N:$N,MATCH(A327,Matches!$B:$B,0)),"-")</f>
        <v>6</v>
      </c>
      <c r="G327" s="54">
        <f>IFERROR(INDEX(Matches!$P:$P,MATCH(A327,Matches!$B:$B,0)),"-")</f>
        <v>4</v>
      </c>
      <c r="H327" s="54">
        <f>IFERROR(INDEX(Matches!$O:$O,MATCH(A327,Matches!$B:$B,0)),"-")</f>
        <v>1</v>
      </c>
      <c r="I327" s="54">
        <f t="shared" si="21"/>
        <v>6</v>
      </c>
      <c r="J327" s="54">
        <f>IFERROR(INDEX(OGCHome!$O:$O,MATCH(A327,OGCHome!$A:$A,0)),"-")</f>
        <v>4</v>
      </c>
      <c r="K327" s="55">
        <f t="shared" si="22"/>
        <v>0.54545454545454541</v>
      </c>
      <c r="L327" s="55" t="str">
        <f>IFERROR(INDEX(#REF!,MATCH(A327,#REF!,0)),"-")</f>
        <v>-</v>
      </c>
      <c r="M327" s="55">
        <f t="shared" si="23"/>
        <v>0.36363636363636354</v>
      </c>
      <c r="N327" s="55" t="e">
        <f>AVERAGE(IFERROR(INDEX(#REF!,MATCH(A327,#REF!,0)),"-"),M327)</f>
        <v>#VALUE!</v>
      </c>
    </row>
    <row r="328" spans="1:14" ht="16.5" thickTop="1" thickBot="1" x14ac:dyDescent="0.3">
      <c r="A328" s="16" t="s">
        <v>989</v>
      </c>
      <c r="B328" s="53">
        <f t="shared" si="20"/>
        <v>3</v>
      </c>
      <c r="C328" s="53">
        <f>IFERROR(INDEX(OGSHome!$D:$D,MATCH(A328,OGSHome!$A:$A,0)),"-")</f>
        <v>0</v>
      </c>
      <c r="D328" s="53">
        <f>IFERROR(INDEX(OGSHome!$E:$E,MATCH(A328,OGSHome!$A:$A,0)),"-")</f>
        <v>0</v>
      </c>
      <c r="E328" s="53">
        <f>IFERROR(INDEX(OGSHome!$F:$F,MATCH(A328,OGSHome!$A:$A,0)),"-")</f>
        <v>1</v>
      </c>
      <c r="F328" s="54">
        <f>IFERROR(INDEX(Matches!$N:$N,MATCH(A328,Matches!$B:$B,0)),"-")</f>
        <v>1</v>
      </c>
      <c r="G328" s="54">
        <f>IFERROR(INDEX(Matches!$P:$P,MATCH(A328,Matches!$B:$B,0)),"-")</f>
        <v>1</v>
      </c>
      <c r="H328" s="54">
        <f>IFERROR(INDEX(Matches!$O:$O,MATCH(A328,Matches!$B:$B,0)),"-")</f>
        <v>1</v>
      </c>
      <c r="I328" s="54">
        <f t="shared" si="21"/>
        <v>1</v>
      </c>
      <c r="J328" s="54">
        <f>IFERROR(INDEX(OGCHome!$O:$O,MATCH(A328,OGCHome!$A:$A,0)),"-")</f>
        <v>1</v>
      </c>
      <c r="K328" s="55">
        <f t="shared" si="22"/>
        <v>0.33333333333333331</v>
      </c>
      <c r="L328" s="55" t="str">
        <f>IFERROR(INDEX(#REF!,MATCH(A328,#REF!,0)),"-")</f>
        <v>-</v>
      </c>
      <c r="M328" s="55">
        <f t="shared" si="23"/>
        <v>0</v>
      </c>
      <c r="N328" s="55" t="e">
        <f>AVERAGE(IFERROR(INDEX(#REF!,MATCH(A328,#REF!,0)),"-"),M328)</f>
        <v>#VALUE!</v>
      </c>
    </row>
    <row r="329" spans="1:14" ht="16.5" thickTop="1" thickBot="1" x14ac:dyDescent="0.3">
      <c r="A329" s="15" t="s">
        <v>986</v>
      </c>
      <c r="B329" s="53">
        <f t="shared" si="20"/>
        <v>3</v>
      </c>
      <c r="C329" s="53">
        <f>IFERROR(INDEX(OGSHome!$D:$D,MATCH(A329,OGSHome!$A:$A,0)),"-")</f>
        <v>0</v>
      </c>
      <c r="D329" s="53">
        <f>IFERROR(INDEX(OGSHome!$E:$E,MATCH(A329,OGSHome!$A:$A,0)),"-")</f>
        <v>0</v>
      </c>
      <c r="E329" s="53">
        <f>IFERROR(INDEX(OGSHome!$F:$F,MATCH(A329,OGSHome!$A:$A,0)),"-")</f>
        <v>1</v>
      </c>
      <c r="F329" s="54">
        <f>IFERROR(INDEX(Matches!$N:$N,MATCH(A329,Matches!$B:$B,0)),"-")</f>
        <v>2</v>
      </c>
      <c r="G329" s="54">
        <f>IFERROR(INDEX(Matches!$P:$P,MATCH(A329,Matches!$B:$B,0)),"-")</f>
        <v>1</v>
      </c>
      <c r="H329" s="54">
        <f>IFERROR(INDEX(Matches!$O:$O,MATCH(A329,Matches!$B:$B,0)),"-")</f>
        <v>0</v>
      </c>
      <c r="I329" s="54">
        <f t="shared" si="21"/>
        <v>1</v>
      </c>
      <c r="J329" s="54">
        <f>IFERROR(INDEX(OGCHome!$O:$O,MATCH(A329,OGCHome!$A:$A,0)),"-")</f>
        <v>2</v>
      </c>
      <c r="K329" s="55">
        <f t="shared" si="22"/>
        <v>0.33333333333333331</v>
      </c>
      <c r="L329" s="55" t="str">
        <f>IFERROR(INDEX(#REF!,MATCH(A329,#REF!,0)),"-")</f>
        <v>-</v>
      </c>
      <c r="M329" s="55">
        <f t="shared" si="23"/>
        <v>0</v>
      </c>
      <c r="N329" s="55" t="e">
        <f>AVERAGE(IFERROR(INDEX(#REF!,MATCH(A329,#REF!,0)),"-"),M329)</f>
        <v>#VALUE!</v>
      </c>
    </row>
    <row r="330" spans="1:14" ht="16.5" thickTop="1" thickBot="1" x14ac:dyDescent="0.3">
      <c r="A330" s="16" t="s">
        <v>983</v>
      </c>
      <c r="B330" s="53">
        <f t="shared" si="20"/>
        <v>3</v>
      </c>
      <c r="C330" s="53">
        <f>IFERROR(INDEX(OGSHome!$D:$D,MATCH(A330,OGSHome!$A:$A,0)),"-")</f>
        <v>0</v>
      </c>
      <c r="D330" s="53">
        <f>IFERROR(INDEX(OGSHome!$E:$E,MATCH(A330,OGSHome!$A:$A,0)),"-")</f>
        <v>0</v>
      </c>
      <c r="E330" s="53">
        <f>IFERROR(INDEX(OGSHome!$F:$F,MATCH(A330,OGSHome!$A:$A,0)),"-")</f>
        <v>1</v>
      </c>
      <c r="F330" s="54">
        <f>IFERROR(INDEX(Matches!$N:$N,MATCH(A330,Matches!$B:$B,0)),"-")</f>
        <v>1</v>
      </c>
      <c r="G330" s="54">
        <f>IFERROR(INDEX(Matches!$P:$P,MATCH(A330,Matches!$B:$B,0)),"-")</f>
        <v>2</v>
      </c>
      <c r="H330" s="54">
        <f>IFERROR(INDEX(Matches!$O:$O,MATCH(A330,Matches!$B:$B,0)),"-")</f>
        <v>0</v>
      </c>
      <c r="I330" s="54">
        <f t="shared" si="21"/>
        <v>1</v>
      </c>
      <c r="J330" s="54">
        <f>IFERROR(INDEX(OGCHome!$O:$O,MATCH(A330,OGCHome!$A:$A,0)),"-")</f>
        <v>1</v>
      </c>
      <c r="K330" s="55">
        <f t="shared" si="22"/>
        <v>0.33333333333333331</v>
      </c>
      <c r="L330" s="55" t="str">
        <f>IFERROR(INDEX(#REF!,MATCH(A330,#REF!,0)),"-")</f>
        <v>-</v>
      </c>
      <c r="M330" s="55">
        <f t="shared" si="23"/>
        <v>-0.33333333333333331</v>
      </c>
      <c r="N330" s="55" t="e">
        <f>AVERAGE(IFERROR(INDEX(#REF!,MATCH(A330,#REF!,0)),"-"),M330)</f>
        <v>#VALUE!</v>
      </c>
    </row>
    <row r="331" spans="1:14" ht="16.5" thickTop="1" thickBot="1" x14ac:dyDescent="0.3">
      <c r="A331" s="15" t="s">
        <v>982</v>
      </c>
      <c r="B331" s="53">
        <f t="shared" si="20"/>
        <v>3</v>
      </c>
      <c r="C331" s="53">
        <f>IFERROR(INDEX(OGSHome!$D:$D,MATCH(A331,OGSHome!$A:$A,0)),"-")</f>
        <v>0</v>
      </c>
      <c r="D331" s="53">
        <f>IFERROR(INDEX(OGSHome!$E:$E,MATCH(A331,OGSHome!$A:$A,0)),"-")</f>
        <v>0</v>
      </c>
      <c r="E331" s="53">
        <f>IFERROR(INDEX(OGSHome!$F:$F,MATCH(A331,OGSHome!$A:$A,0)),"-")</f>
        <v>1</v>
      </c>
      <c r="F331" s="54">
        <f>IFERROR(INDEX(Matches!$N:$N,MATCH(A331,Matches!$B:$B,0)),"-")</f>
        <v>1</v>
      </c>
      <c r="G331" s="54">
        <f>IFERROR(INDEX(Matches!$P:$P,MATCH(A331,Matches!$B:$B,0)),"-")</f>
        <v>0</v>
      </c>
      <c r="H331" s="54">
        <f>IFERROR(INDEX(Matches!$O:$O,MATCH(A331,Matches!$B:$B,0)),"-")</f>
        <v>2</v>
      </c>
      <c r="I331" s="54">
        <f t="shared" si="21"/>
        <v>1</v>
      </c>
      <c r="J331" s="54">
        <f>IFERROR(INDEX(OGCHome!$O:$O,MATCH(A331,OGCHome!$A:$A,0)),"-")</f>
        <v>1</v>
      </c>
      <c r="K331" s="55">
        <f t="shared" si="22"/>
        <v>0.33333333333333331</v>
      </c>
      <c r="L331" s="55" t="str">
        <f>IFERROR(INDEX(#REF!,MATCH(A331,#REF!,0)),"-")</f>
        <v>-</v>
      </c>
      <c r="M331" s="55">
        <f t="shared" si="23"/>
        <v>0.33333333333333331</v>
      </c>
      <c r="N331" s="55" t="e">
        <f>AVERAGE(IFERROR(INDEX(#REF!,MATCH(A331,#REF!,0)),"-"),M331)</f>
        <v>#VALUE!</v>
      </c>
    </row>
    <row r="332" spans="1:14" ht="16.5" thickTop="1" thickBot="1" x14ac:dyDescent="0.3">
      <c r="A332" s="16" t="s">
        <v>975</v>
      </c>
      <c r="B332" s="53">
        <f t="shared" si="20"/>
        <v>3</v>
      </c>
      <c r="C332" s="53">
        <f>IFERROR(INDEX(OGSHome!$D:$D,MATCH(A332,OGSHome!$A:$A,0)),"-")</f>
        <v>0</v>
      </c>
      <c r="D332" s="53">
        <f>IFERROR(INDEX(OGSHome!$E:$E,MATCH(A332,OGSHome!$A:$A,0)),"-")</f>
        <v>1</v>
      </c>
      <c r="E332" s="53">
        <f>IFERROR(INDEX(OGSHome!$F:$F,MATCH(A332,OGSHome!$A:$A,0)),"-")</f>
        <v>0</v>
      </c>
      <c r="F332" s="54">
        <f>IFERROR(INDEX(Matches!$N:$N,MATCH(A332,Matches!$B:$B,0)),"-")</f>
        <v>2</v>
      </c>
      <c r="G332" s="54">
        <f>IFERROR(INDEX(Matches!$P:$P,MATCH(A332,Matches!$B:$B,0)),"-")</f>
        <v>1</v>
      </c>
      <c r="H332" s="54">
        <f>IFERROR(INDEX(Matches!$O:$O,MATCH(A332,Matches!$B:$B,0)),"-")</f>
        <v>0</v>
      </c>
      <c r="I332" s="54">
        <f t="shared" si="21"/>
        <v>1</v>
      </c>
      <c r="J332" s="54">
        <f>IFERROR(INDEX(OGCHome!$O:$O,MATCH(A332,OGCHome!$A:$A,0)),"-")</f>
        <v>1</v>
      </c>
      <c r="K332" s="55">
        <f t="shared" si="22"/>
        <v>0.33333333333333331</v>
      </c>
      <c r="L332" s="55" t="str">
        <f>IFERROR(INDEX(#REF!,MATCH(A332,#REF!,0)),"-")</f>
        <v>-</v>
      </c>
      <c r="M332" s="55">
        <f t="shared" si="23"/>
        <v>0.33333333333333331</v>
      </c>
      <c r="N332" s="55" t="e">
        <f>AVERAGE(IFERROR(INDEX(#REF!,MATCH(A332,#REF!,0)),"-"),M332)</f>
        <v>#VALUE!</v>
      </c>
    </row>
    <row r="333" spans="1:14" ht="16.5" thickTop="1" thickBot="1" x14ac:dyDescent="0.3">
      <c r="A333" s="16" t="s">
        <v>965</v>
      </c>
      <c r="B333" s="53">
        <f t="shared" si="20"/>
        <v>3</v>
      </c>
      <c r="C333" s="53">
        <f>IFERROR(INDEX(OGSHome!$D:$D,MATCH(A333,OGSHome!$A:$A,0)),"-")</f>
        <v>1</v>
      </c>
      <c r="D333" s="53">
        <f>IFERROR(INDEX(OGSHome!$E:$E,MATCH(A333,OGSHome!$A:$A,0)),"-")</f>
        <v>1</v>
      </c>
      <c r="E333" s="53">
        <f>IFERROR(INDEX(OGSHome!$F:$F,MATCH(A333,OGSHome!$A:$A,0)),"-")</f>
        <v>0</v>
      </c>
      <c r="F333" s="54">
        <f>IFERROR(INDEX(Matches!$N:$N,MATCH(A333,Matches!$B:$B,0)),"-")</f>
        <v>1</v>
      </c>
      <c r="G333" s="54">
        <f>IFERROR(INDEX(Matches!$P:$P,MATCH(A333,Matches!$B:$B,0)),"-")</f>
        <v>0</v>
      </c>
      <c r="H333" s="54">
        <f>IFERROR(INDEX(Matches!$O:$O,MATCH(A333,Matches!$B:$B,0)),"-")</f>
        <v>2</v>
      </c>
      <c r="I333" s="54">
        <f t="shared" si="21"/>
        <v>2</v>
      </c>
      <c r="J333" s="54">
        <f>IFERROR(INDEX(OGCHome!$O:$O,MATCH(A333,OGCHome!$A:$A,0)),"-")</f>
        <v>0</v>
      </c>
      <c r="K333" s="55">
        <f t="shared" si="22"/>
        <v>0.66666666666666663</v>
      </c>
      <c r="L333" s="55" t="str">
        <f>IFERROR(INDEX(#REF!,MATCH(A333,#REF!,0)),"-")</f>
        <v>-</v>
      </c>
      <c r="M333" s="55">
        <f t="shared" si="23"/>
        <v>1</v>
      </c>
      <c r="N333" s="55" t="e">
        <f>AVERAGE(IFERROR(INDEX(#REF!,MATCH(A333,#REF!,0)),"-"),M333)</f>
        <v>#VALUE!</v>
      </c>
    </row>
    <row r="334" spans="1:14" ht="16.5" thickTop="1" thickBot="1" x14ac:dyDescent="0.3">
      <c r="A334" s="16" t="s">
        <v>955</v>
      </c>
      <c r="B334" s="53">
        <f t="shared" si="20"/>
        <v>3</v>
      </c>
      <c r="C334" s="53">
        <f>IFERROR(INDEX(OGSHome!$D:$D,MATCH(A334,OGSHome!$A:$A,0)),"-")</f>
        <v>1</v>
      </c>
      <c r="D334" s="53">
        <f>IFERROR(INDEX(OGSHome!$E:$E,MATCH(A334,OGSHome!$A:$A,0)),"-")</f>
        <v>1</v>
      </c>
      <c r="E334" s="53">
        <f>IFERROR(INDEX(OGSHome!$F:$F,MATCH(A334,OGSHome!$A:$A,0)),"-")</f>
        <v>0</v>
      </c>
      <c r="F334" s="54">
        <f>IFERROR(INDEX(Matches!$N:$N,MATCH(A334,Matches!$B:$B,0)),"-")</f>
        <v>2</v>
      </c>
      <c r="G334" s="54">
        <f>IFERROR(INDEX(Matches!$P:$P,MATCH(A334,Matches!$B:$B,0)),"-")</f>
        <v>1</v>
      </c>
      <c r="H334" s="54">
        <f>IFERROR(INDEX(Matches!$O:$O,MATCH(A334,Matches!$B:$B,0)),"-")</f>
        <v>0</v>
      </c>
      <c r="I334" s="54">
        <f t="shared" si="21"/>
        <v>2</v>
      </c>
      <c r="J334" s="54">
        <f>IFERROR(INDEX(OGCHome!$O:$O,MATCH(A334,OGCHome!$A:$A,0)),"-")</f>
        <v>1</v>
      </c>
      <c r="K334" s="55">
        <f t="shared" si="22"/>
        <v>0.66666666666666663</v>
      </c>
      <c r="L334" s="55" t="str">
        <f>IFERROR(INDEX(#REF!,MATCH(A334,#REF!,0)),"-")</f>
        <v>-</v>
      </c>
      <c r="M334" s="55">
        <f t="shared" si="23"/>
        <v>0.66666666666666674</v>
      </c>
      <c r="N334" s="55" t="e">
        <f>AVERAGE(IFERROR(INDEX(#REF!,MATCH(A334,#REF!,0)),"-"),M334)</f>
        <v>#VALUE!</v>
      </c>
    </row>
    <row r="335" spans="1:14" ht="16.5" thickTop="1" thickBot="1" x14ac:dyDescent="0.3">
      <c r="A335" s="15" t="s">
        <v>950</v>
      </c>
      <c r="B335" s="53">
        <f t="shared" si="20"/>
        <v>3</v>
      </c>
      <c r="C335" s="53">
        <f>IFERROR(INDEX(OGSHome!$D:$D,MATCH(A335,OGSHome!$A:$A,0)),"-")</f>
        <v>1</v>
      </c>
      <c r="D335" s="53">
        <f>IFERROR(INDEX(OGSHome!$E:$E,MATCH(A335,OGSHome!$A:$A,0)),"-")</f>
        <v>0</v>
      </c>
      <c r="E335" s="53">
        <f>IFERROR(INDEX(OGSHome!$F:$F,MATCH(A335,OGSHome!$A:$A,0)),"-")</f>
        <v>1</v>
      </c>
      <c r="F335" s="54">
        <f>IFERROR(INDEX(Matches!$N:$N,MATCH(A335,Matches!$B:$B,0)),"-")</f>
        <v>2</v>
      </c>
      <c r="G335" s="54">
        <f>IFERROR(INDEX(Matches!$P:$P,MATCH(A335,Matches!$B:$B,0)),"-")</f>
        <v>1</v>
      </c>
      <c r="H335" s="54">
        <f>IFERROR(INDEX(Matches!$O:$O,MATCH(A335,Matches!$B:$B,0)),"-")</f>
        <v>0</v>
      </c>
      <c r="I335" s="54">
        <f t="shared" si="21"/>
        <v>2</v>
      </c>
      <c r="J335" s="54">
        <f>IFERROR(INDEX(OGCHome!$O:$O,MATCH(A335,OGCHome!$A:$A,0)),"-")</f>
        <v>0</v>
      </c>
      <c r="K335" s="55">
        <f t="shared" si="22"/>
        <v>0.66666666666666663</v>
      </c>
      <c r="L335" s="55" t="str">
        <f>IFERROR(INDEX(#REF!,MATCH(A335,#REF!,0)),"-")</f>
        <v>-</v>
      </c>
      <c r="M335" s="55">
        <f t="shared" si="23"/>
        <v>1</v>
      </c>
      <c r="N335" s="55" t="e">
        <f>AVERAGE(IFERROR(INDEX(#REF!,MATCH(A335,#REF!,0)),"-"),M335)</f>
        <v>#VALUE!</v>
      </c>
    </row>
    <row r="336" spans="1:14" ht="16.5" thickTop="1" thickBot="1" x14ac:dyDescent="0.3">
      <c r="A336" s="15" t="s">
        <v>166</v>
      </c>
      <c r="B336" s="53">
        <f t="shared" si="20"/>
        <v>4</v>
      </c>
      <c r="C336" s="53">
        <f>IFERROR(INDEX(OGSHome!$D:$D,MATCH(A336,OGSHome!$A:$A,0)),"-")</f>
        <v>1</v>
      </c>
      <c r="D336" s="53">
        <f>IFERROR(INDEX(OGSHome!$E:$E,MATCH(A336,OGSHome!$A:$A,0)),"-")</f>
        <v>1</v>
      </c>
      <c r="E336" s="53">
        <f>IFERROR(INDEX(OGSHome!$F:$F,MATCH(A336,OGSHome!$A:$A,0)),"-")</f>
        <v>0</v>
      </c>
      <c r="F336" s="54">
        <f>IFERROR(INDEX(Matches!$N:$N,MATCH(A336,Matches!$B:$B,0)),"-")</f>
        <v>4</v>
      </c>
      <c r="G336" s="54">
        <f>IFERROR(INDEX(Matches!$P:$P,MATCH(A336,Matches!$B:$B,0)),"-")</f>
        <v>0</v>
      </c>
      <c r="H336" s="54">
        <f>IFERROR(INDEX(Matches!$O:$O,MATCH(A336,Matches!$B:$B,0)),"-")</f>
        <v>0</v>
      </c>
      <c r="I336" s="54">
        <f t="shared" si="21"/>
        <v>2</v>
      </c>
      <c r="J336" s="54">
        <f>IFERROR(INDEX(OGCHome!$O:$O,MATCH(A336,OGCHome!$A:$A,0)),"-")</f>
        <v>1</v>
      </c>
      <c r="K336" s="55">
        <f t="shared" si="22"/>
        <v>0.5</v>
      </c>
      <c r="L336" s="55" t="str">
        <f>IFERROR(INDEX(#REF!,MATCH(A336,#REF!,0)),"-")</f>
        <v>-</v>
      </c>
      <c r="M336" s="55">
        <f t="shared" si="23"/>
        <v>1.25</v>
      </c>
      <c r="N336" s="55" t="e">
        <f>AVERAGE(IFERROR(INDEX(#REF!,MATCH(A336,#REF!,0)),"-"),M336)</f>
        <v>#VALUE!</v>
      </c>
    </row>
    <row r="337" spans="1:14" ht="16.5" thickTop="1" thickBot="1" x14ac:dyDescent="0.3">
      <c r="A337" s="15" t="s">
        <v>922</v>
      </c>
      <c r="B337" s="53">
        <f t="shared" si="20"/>
        <v>3</v>
      </c>
      <c r="C337" s="53">
        <f>IFERROR(INDEX(OGSHome!$D:$D,MATCH(A337,OGSHome!$A:$A,0)),"-")</f>
        <v>0</v>
      </c>
      <c r="D337" s="53">
        <f>IFERROR(INDEX(OGSHome!$E:$E,MATCH(A337,OGSHome!$A:$A,0)),"-")</f>
        <v>1</v>
      </c>
      <c r="E337" s="53">
        <f>IFERROR(INDEX(OGSHome!$F:$F,MATCH(A337,OGSHome!$A:$A,0)),"-")</f>
        <v>0</v>
      </c>
      <c r="F337" s="54">
        <f>IFERROR(INDEX(Matches!$N:$N,MATCH(A337,Matches!$B:$B,0)),"-")</f>
        <v>2</v>
      </c>
      <c r="G337" s="54">
        <f>IFERROR(INDEX(Matches!$P:$P,MATCH(A337,Matches!$B:$B,0)),"-")</f>
        <v>0</v>
      </c>
      <c r="H337" s="54">
        <f>IFERROR(INDEX(Matches!$O:$O,MATCH(A337,Matches!$B:$B,0)),"-")</f>
        <v>1</v>
      </c>
      <c r="I337" s="54">
        <f t="shared" si="21"/>
        <v>1</v>
      </c>
      <c r="J337" s="54">
        <f>IFERROR(INDEX(OGCHome!$O:$O,MATCH(A337,OGCHome!$A:$A,0)),"-")</f>
        <v>1</v>
      </c>
      <c r="K337" s="55">
        <f t="shared" si="22"/>
        <v>0.33333333333333331</v>
      </c>
      <c r="L337" s="55" t="str">
        <f>IFERROR(INDEX(#REF!,MATCH(A337,#REF!,0)),"-")</f>
        <v>-</v>
      </c>
      <c r="M337" s="55">
        <f t="shared" si="23"/>
        <v>0.66666666666666663</v>
      </c>
      <c r="N337" s="55" t="e">
        <f>AVERAGE(IFERROR(INDEX(#REF!,MATCH(A337,#REF!,0)),"-"),M337)</f>
        <v>#VALUE!</v>
      </c>
    </row>
    <row r="338" spans="1:14" ht="16.5" thickTop="1" thickBot="1" x14ac:dyDescent="0.3">
      <c r="A338" s="16" t="s">
        <v>921</v>
      </c>
      <c r="B338" s="53">
        <f t="shared" si="20"/>
        <v>5</v>
      </c>
      <c r="C338" s="53">
        <f>IFERROR(INDEX(OGSHome!$D:$D,MATCH(A338,OGSHome!$A:$A,0)),"-")</f>
        <v>2</v>
      </c>
      <c r="D338" s="53">
        <f>IFERROR(INDEX(OGSHome!$E:$E,MATCH(A338,OGSHome!$A:$A,0)),"-")</f>
        <v>0</v>
      </c>
      <c r="E338" s="53">
        <f>IFERROR(INDEX(OGSHome!$F:$F,MATCH(A338,OGSHome!$A:$A,0)),"-")</f>
        <v>0</v>
      </c>
      <c r="F338" s="54">
        <f>IFERROR(INDEX(Matches!$N:$N,MATCH(A338,Matches!$B:$B,0)),"-")</f>
        <v>0</v>
      </c>
      <c r="G338" s="54">
        <f>IFERROR(INDEX(Matches!$P:$P,MATCH(A338,Matches!$B:$B,0)),"-")</f>
        <v>5</v>
      </c>
      <c r="H338" s="54">
        <f>IFERROR(INDEX(Matches!$O:$O,MATCH(A338,Matches!$B:$B,0)),"-")</f>
        <v>0</v>
      </c>
      <c r="I338" s="54">
        <f t="shared" si="21"/>
        <v>2</v>
      </c>
      <c r="J338" s="54">
        <f>IFERROR(INDEX(OGCHome!$O:$O,MATCH(A338,OGCHome!$A:$A,0)),"-")</f>
        <v>2</v>
      </c>
      <c r="K338" s="55">
        <f t="shared" si="22"/>
        <v>0.4</v>
      </c>
      <c r="L338" s="55" t="str">
        <f>IFERROR(INDEX(#REF!,MATCH(A338,#REF!,0)),"-")</f>
        <v>-</v>
      </c>
      <c r="M338" s="55">
        <f t="shared" si="23"/>
        <v>-1</v>
      </c>
      <c r="N338" s="55" t="e">
        <f>AVERAGE(IFERROR(INDEX(#REF!,MATCH(A338,#REF!,0)),"-"),M338)</f>
        <v>#VALUE!</v>
      </c>
    </row>
    <row r="339" spans="1:14" ht="16.5" thickTop="1" thickBot="1" x14ac:dyDescent="0.3">
      <c r="A339" s="15" t="s">
        <v>901</v>
      </c>
      <c r="B339" s="53">
        <f t="shared" si="20"/>
        <v>2</v>
      </c>
      <c r="C339" s="53">
        <f>IFERROR(INDEX(OGSHome!$D:$D,MATCH(A339,OGSHome!$A:$A,0)),"-")</f>
        <v>0</v>
      </c>
      <c r="D339" s="53">
        <f>IFERROR(INDEX(OGSHome!$E:$E,MATCH(A339,OGSHome!$A:$A,0)),"-")</f>
        <v>1</v>
      </c>
      <c r="E339" s="53">
        <f>IFERROR(INDEX(OGSHome!$F:$F,MATCH(A339,OGSHome!$A:$A,0)),"-")</f>
        <v>0</v>
      </c>
      <c r="F339" s="54">
        <f>IFERROR(INDEX(Matches!$N:$N,MATCH(A339,Matches!$B:$B,0)),"-")</f>
        <v>1</v>
      </c>
      <c r="G339" s="54">
        <f>IFERROR(INDEX(Matches!$P:$P,MATCH(A339,Matches!$B:$B,0)),"-")</f>
        <v>0</v>
      </c>
      <c r="H339" s="54">
        <f>IFERROR(INDEX(Matches!$O:$O,MATCH(A339,Matches!$B:$B,0)),"-")</f>
        <v>1</v>
      </c>
      <c r="I339" s="54">
        <f t="shared" si="21"/>
        <v>1</v>
      </c>
      <c r="J339" s="54">
        <f>IFERROR(INDEX(OGCHome!$O:$O,MATCH(A339,OGCHome!$A:$A,0)),"-")</f>
        <v>0</v>
      </c>
      <c r="K339" s="55">
        <f t="shared" si="22"/>
        <v>0.5</v>
      </c>
      <c r="L339" s="55" t="str">
        <f>IFERROR(INDEX(#REF!,MATCH(A339,#REF!,0)),"-")</f>
        <v>-</v>
      </c>
      <c r="M339" s="55">
        <f t="shared" si="23"/>
        <v>1</v>
      </c>
      <c r="N339" s="55" t="e">
        <f>AVERAGE(IFERROR(INDEX(#REF!,MATCH(A339,#REF!,0)),"-"),M339)</f>
        <v>#VALUE!</v>
      </c>
    </row>
    <row r="340" spans="1:14" ht="16.5" thickTop="1" thickBot="1" x14ac:dyDescent="0.3">
      <c r="A340" s="15" t="s">
        <v>897</v>
      </c>
      <c r="B340" s="53">
        <f t="shared" si="20"/>
        <v>3</v>
      </c>
      <c r="C340" s="53">
        <f>IFERROR(INDEX(OGSHome!$D:$D,MATCH(A340,OGSHome!$A:$A,0)),"-")</f>
        <v>0</v>
      </c>
      <c r="D340" s="53">
        <f>IFERROR(INDEX(OGSHome!$E:$E,MATCH(A340,OGSHome!$A:$A,0)),"-")</f>
        <v>1</v>
      </c>
      <c r="E340" s="53">
        <f>IFERROR(INDEX(OGSHome!$F:$F,MATCH(A340,OGSHome!$A:$A,0)),"-")</f>
        <v>1</v>
      </c>
      <c r="F340" s="54">
        <f>IFERROR(INDEX(Matches!$N:$N,MATCH(A340,Matches!$B:$B,0)),"-")</f>
        <v>2</v>
      </c>
      <c r="G340" s="54">
        <f>IFERROR(INDEX(Matches!$P:$P,MATCH(A340,Matches!$B:$B,0)),"-")</f>
        <v>0</v>
      </c>
      <c r="H340" s="54">
        <f>IFERROR(INDEX(Matches!$O:$O,MATCH(A340,Matches!$B:$B,0)),"-")</f>
        <v>1</v>
      </c>
      <c r="I340" s="54">
        <f t="shared" si="21"/>
        <v>2</v>
      </c>
      <c r="J340" s="54">
        <f>IFERROR(INDEX(OGCHome!$O:$O,MATCH(A340,OGCHome!$A:$A,0)),"-")</f>
        <v>0</v>
      </c>
      <c r="K340" s="55">
        <f t="shared" si="22"/>
        <v>0.66666666666666663</v>
      </c>
      <c r="L340" s="55" t="str">
        <f>IFERROR(INDEX(#REF!,MATCH(A340,#REF!,0)),"-")</f>
        <v>-</v>
      </c>
      <c r="M340" s="55">
        <f t="shared" si="23"/>
        <v>1.3333333333333333</v>
      </c>
      <c r="N340" s="55" t="e">
        <f>AVERAGE(IFERROR(INDEX(#REF!,MATCH(A340,#REF!,0)),"-"),M340)</f>
        <v>#VALUE!</v>
      </c>
    </row>
    <row r="341" spans="1:14" ht="16.5" thickTop="1" thickBot="1" x14ac:dyDescent="0.3">
      <c r="A341" s="16" t="s">
        <v>896</v>
      </c>
      <c r="B341" s="53">
        <f t="shared" si="20"/>
        <v>3</v>
      </c>
      <c r="C341" s="53">
        <f>IFERROR(INDEX(OGSHome!$D:$D,MATCH(A341,OGSHome!$A:$A,0)),"-")</f>
        <v>0</v>
      </c>
      <c r="D341" s="53">
        <f>IFERROR(INDEX(OGSHome!$E:$E,MATCH(A341,OGSHome!$A:$A,0)),"-")</f>
        <v>0</v>
      </c>
      <c r="E341" s="53">
        <f>IFERROR(INDEX(OGSHome!$F:$F,MATCH(A341,OGSHome!$A:$A,0)),"-")</f>
        <v>1</v>
      </c>
      <c r="F341" s="54">
        <f>IFERROR(INDEX(Matches!$N:$N,MATCH(A341,Matches!$B:$B,0)),"-")</f>
        <v>1</v>
      </c>
      <c r="G341" s="54">
        <f>IFERROR(INDEX(Matches!$P:$P,MATCH(A341,Matches!$B:$B,0)),"-")</f>
        <v>2</v>
      </c>
      <c r="H341" s="54">
        <f>IFERROR(INDEX(Matches!$O:$O,MATCH(A341,Matches!$B:$B,0)),"-")</f>
        <v>0</v>
      </c>
      <c r="I341" s="54">
        <f t="shared" si="21"/>
        <v>1</v>
      </c>
      <c r="J341" s="54">
        <f>IFERROR(INDEX(OGCHome!$O:$O,MATCH(A341,OGCHome!$A:$A,0)),"-")</f>
        <v>1</v>
      </c>
      <c r="K341" s="55">
        <f t="shared" si="22"/>
        <v>0.33333333333333331</v>
      </c>
      <c r="L341" s="55" t="str">
        <f>IFERROR(INDEX(#REF!,MATCH(A341,#REF!,0)),"-")</f>
        <v>-</v>
      </c>
      <c r="M341" s="55">
        <f t="shared" si="23"/>
        <v>-0.33333333333333331</v>
      </c>
      <c r="N341" s="55" t="e">
        <f>AVERAGE(IFERROR(INDEX(#REF!,MATCH(A341,#REF!,0)),"-"),M341)</f>
        <v>#VALUE!</v>
      </c>
    </row>
    <row r="342" spans="1:14" ht="16.5" thickTop="1" thickBot="1" x14ac:dyDescent="0.3">
      <c r="A342" s="15" t="s">
        <v>895</v>
      </c>
      <c r="B342" s="53">
        <f t="shared" si="20"/>
        <v>3</v>
      </c>
      <c r="C342" s="53">
        <f>IFERROR(INDEX(OGSHome!$D:$D,MATCH(A342,OGSHome!$A:$A,0)),"-")</f>
        <v>0</v>
      </c>
      <c r="D342" s="53">
        <f>IFERROR(INDEX(OGSHome!$E:$E,MATCH(A342,OGSHome!$A:$A,0)),"-")</f>
        <v>1</v>
      </c>
      <c r="E342" s="53">
        <f>IFERROR(INDEX(OGSHome!$F:$F,MATCH(A342,OGSHome!$A:$A,0)),"-")</f>
        <v>0</v>
      </c>
      <c r="F342" s="54">
        <f>IFERROR(INDEX(Matches!$N:$N,MATCH(A342,Matches!$B:$B,0)),"-")</f>
        <v>3</v>
      </c>
      <c r="G342" s="54">
        <f>IFERROR(INDEX(Matches!$P:$P,MATCH(A342,Matches!$B:$B,0)),"-")</f>
        <v>0</v>
      </c>
      <c r="H342" s="54">
        <f>IFERROR(INDEX(Matches!$O:$O,MATCH(A342,Matches!$B:$B,0)),"-")</f>
        <v>0</v>
      </c>
      <c r="I342" s="54">
        <f t="shared" si="21"/>
        <v>1</v>
      </c>
      <c r="J342" s="54">
        <f>IFERROR(INDEX(OGCHome!$O:$O,MATCH(A342,OGCHome!$A:$A,0)),"-")</f>
        <v>2</v>
      </c>
      <c r="K342" s="55">
        <f t="shared" si="22"/>
        <v>0.33333333333333331</v>
      </c>
      <c r="L342" s="55" t="str">
        <f>IFERROR(INDEX(#REF!,MATCH(A342,#REF!,0)),"-")</f>
        <v>-</v>
      </c>
      <c r="M342" s="55">
        <f t="shared" si="23"/>
        <v>0.66666666666666674</v>
      </c>
      <c r="N342" s="55" t="e">
        <f>AVERAGE(IFERROR(INDEX(#REF!,MATCH(A342,#REF!,0)),"-"),M342)</f>
        <v>#VALUE!</v>
      </c>
    </row>
    <row r="343" spans="1:14" ht="16.5" thickTop="1" thickBot="1" x14ac:dyDescent="0.3">
      <c r="A343" s="16" t="s">
        <v>892</v>
      </c>
      <c r="B343" s="53">
        <f t="shared" si="20"/>
        <v>4</v>
      </c>
      <c r="C343" s="53">
        <f>IFERROR(INDEX(OGSHome!$D:$D,MATCH(A343,OGSHome!$A:$A,0)),"-")</f>
        <v>1</v>
      </c>
      <c r="D343" s="53">
        <f>IFERROR(INDEX(OGSHome!$E:$E,MATCH(A343,OGSHome!$A:$A,0)),"-")</f>
        <v>0</v>
      </c>
      <c r="E343" s="53">
        <f>IFERROR(INDEX(OGSHome!$F:$F,MATCH(A343,OGSHome!$A:$A,0)),"-")</f>
        <v>1</v>
      </c>
      <c r="F343" s="54">
        <f>IFERROR(INDEX(Matches!$N:$N,MATCH(A343,Matches!$B:$B,0)),"-")</f>
        <v>2</v>
      </c>
      <c r="G343" s="54">
        <f>IFERROR(INDEX(Matches!$P:$P,MATCH(A343,Matches!$B:$B,0)),"-")</f>
        <v>1</v>
      </c>
      <c r="H343" s="54">
        <f>IFERROR(INDEX(Matches!$O:$O,MATCH(A343,Matches!$B:$B,0)),"-")</f>
        <v>1</v>
      </c>
      <c r="I343" s="54">
        <f t="shared" si="21"/>
        <v>2</v>
      </c>
      <c r="J343" s="54">
        <f>IFERROR(INDEX(OGCHome!$O:$O,MATCH(A343,OGCHome!$A:$A,0)),"-")</f>
        <v>1</v>
      </c>
      <c r="K343" s="55">
        <f t="shared" si="22"/>
        <v>0.5</v>
      </c>
      <c r="L343" s="55" t="str">
        <f>IFERROR(INDEX(#REF!,MATCH(A343,#REF!,0)),"-")</f>
        <v>-</v>
      </c>
      <c r="M343" s="55">
        <f t="shared" si="23"/>
        <v>0.5</v>
      </c>
      <c r="N343" s="55" t="e">
        <f>AVERAGE(IFERROR(INDEX(#REF!,MATCH(A343,#REF!,0)),"-"),M343)</f>
        <v>#VALUE!</v>
      </c>
    </row>
    <row r="344" spans="1:14" ht="16.5" thickTop="1" thickBot="1" x14ac:dyDescent="0.3">
      <c r="A344" s="15" t="s">
        <v>891</v>
      </c>
      <c r="B344" s="53">
        <f t="shared" si="20"/>
        <v>3</v>
      </c>
      <c r="C344" s="53">
        <f>IFERROR(INDEX(OGSHome!$D:$D,MATCH(A344,OGSHome!$A:$A,0)),"-")</f>
        <v>1</v>
      </c>
      <c r="D344" s="53">
        <f>IFERROR(INDEX(OGSHome!$E:$E,MATCH(A344,OGSHome!$A:$A,0)),"-")</f>
        <v>0</v>
      </c>
      <c r="E344" s="53">
        <f>IFERROR(INDEX(OGSHome!$F:$F,MATCH(A344,OGSHome!$A:$A,0)),"-")</f>
        <v>1</v>
      </c>
      <c r="F344" s="54">
        <f>IFERROR(INDEX(Matches!$N:$N,MATCH(A344,Matches!$B:$B,0)),"-")</f>
        <v>2</v>
      </c>
      <c r="G344" s="54">
        <f>IFERROR(INDEX(Matches!$P:$P,MATCH(A344,Matches!$B:$B,0)),"-")</f>
        <v>1</v>
      </c>
      <c r="H344" s="54">
        <f>IFERROR(INDEX(Matches!$O:$O,MATCH(A344,Matches!$B:$B,0)),"-")</f>
        <v>0</v>
      </c>
      <c r="I344" s="54">
        <f t="shared" si="21"/>
        <v>2</v>
      </c>
      <c r="J344" s="54">
        <f>IFERROR(INDEX(OGCHome!$O:$O,MATCH(A344,OGCHome!$A:$A,0)),"-")</f>
        <v>1</v>
      </c>
      <c r="K344" s="55">
        <f t="shared" si="22"/>
        <v>0.66666666666666663</v>
      </c>
      <c r="L344" s="55" t="str">
        <f>IFERROR(INDEX(#REF!,MATCH(A344,#REF!,0)),"-")</f>
        <v>-</v>
      </c>
      <c r="M344" s="55">
        <f t="shared" si="23"/>
        <v>0.66666666666666674</v>
      </c>
      <c r="N344" s="55" t="e">
        <f>AVERAGE(IFERROR(INDEX(#REF!,MATCH(A344,#REF!,0)),"-"),M344)</f>
        <v>#VALUE!</v>
      </c>
    </row>
    <row r="345" spans="1:14" ht="16.5" thickTop="1" thickBot="1" x14ac:dyDescent="0.3">
      <c r="A345" s="15" t="s">
        <v>881</v>
      </c>
      <c r="B345" s="53">
        <f t="shared" si="20"/>
        <v>3</v>
      </c>
      <c r="C345" s="53">
        <f>IFERROR(INDEX(OGSHome!$D:$D,MATCH(A345,OGSHome!$A:$A,0)),"-")</f>
        <v>1</v>
      </c>
      <c r="D345" s="53">
        <f>IFERROR(INDEX(OGSHome!$E:$E,MATCH(A345,OGSHome!$A:$A,0)),"-")</f>
        <v>0</v>
      </c>
      <c r="E345" s="53">
        <f>IFERROR(INDEX(OGSHome!$F:$F,MATCH(A345,OGSHome!$A:$A,0)),"-")</f>
        <v>0</v>
      </c>
      <c r="F345" s="54">
        <f>IFERROR(INDEX(Matches!$N:$N,MATCH(A345,Matches!$B:$B,0)),"-")</f>
        <v>1</v>
      </c>
      <c r="G345" s="54">
        <f>IFERROR(INDEX(Matches!$P:$P,MATCH(A345,Matches!$B:$B,0)),"-")</f>
        <v>1</v>
      </c>
      <c r="H345" s="54">
        <f>IFERROR(INDEX(Matches!$O:$O,MATCH(A345,Matches!$B:$B,0)),"-")</f>
        <v>1</v>
      </c>
      <c r="I345" s="54">
        <f t="shared" si="21"/>
        <v>1</v>
      </c>
      <c r="J345" s="54">
        <f>IFERROR(INDEX(OGCHome!$O:$O,MATCH(A345,OGCHome!$A:$A,0)),"-")</f>
        <v>1</v>
      </c>
      <c r="K345" s="55">
        <f t="shared" si="22"/>
        <v>0.33333333333333331</v>
      </c>
      <c r="L345" s="55" t="str">
        <f>IFERROR(INDEX(#REF!,MATCH(A345,#REF!,0)),"-")</f>
        <v>-</v>
      </c>
      <c r="M345" s="55">
        <f t="shared" si="23"/>
        <v>0</v>
      </c>
      <c r="N345" s="55" t="e">
        <f>AVERAGE(IFERROR(INDEX(#REF!,MATCH(A345,#REF!,0)),"-"),M345)</f>
        <v>#VALUE!</v>
      </c>
    </row>
    <row r="346" spans="1:14" ht="16.5" thickTop="1" thickBot="1" x14ac:dyDescent="0.3">
      <c r="A346" s="16" t="s">
        <v>876</v>
      </c>
      <c r="B346" s="53">
        <f t="shared" si="20"/>
        <v>11</v>
      </c>
      <c r="C346" s="53">
        <f>IFERROR(INDEX(OGSHome!$D:$D,MATCH(A346,OGSHome!$A:$A,0)),"-")</f>
        <v>3</v>
      </c>
      <c r="D346" s="53">
        <f>IFERROR(INDEX(OGSHome!$E:$E,MATCH(A346,OGSHome!$A:$A,0)),"-")</f>
        <v>2</v>
      </c>
      <c r="E346" s="53">
        <f>IFERROR(INDEX(OGSHome!$F:$F,MATCH(A346,OGSHome!$A:$A,0)),"-")</f>
        <v>0</v>
      </c>
      <c r="F346" s="54">
        <f>IFERROR(INDEX(Matches!$N:$N,MATCH(A346,Matches!$B:$B,0)),"-")</f>
        <v>6</v>
      </c>
      <c r="G346" s="54">
        <f>IFERROR(INDEX(Matches!$P:$P,MATCH(A346,Matches!$B:$B,0)),"-")</f>
        <v>4</v>
      </c>
      <c r="H346" s="54">
        <f>IFERROR(INDEX(Matches!$O:$O,MATCH(A346,Matches!$B:$B,0)),"-")</f>
        <v>1</v>
      </c>
      <c r="I346" s="54">
        <f t="shared" si="21"/>
        <v>5</v>
      </c>
      <c r="J346" s="54">
        <f>IFERROR(INDEX(OGCHome!$O:$O,MATCH(A346,OGCHome!$A:$A,0)),"-")</f>
        <v>3</v>
      </c>
      <c r="K346" s="55">
        <f t="shared" si="22"/>
        <v>0.45454545454545453</v>
      </c>
      <c r="L346" s="55" t="str">
        <f>IFERROR(INDEX(#REF!,MATCH(A346,#REF!,0)),"-")</f>
        <v>-</v>
      </c>
      <c r="M346" s="55">
        <f t="shared" si="23"/>
        <v>0.36363636363636365</v>
      </c>
      <c r="N346" s="55" t="e">
        <f>AVERAGE(IFERROR(INDEX(#REF!,MATCH(A346,#REF!,0)),"-"),M346)</f>
        <v>#VALUE!</v>
      </c>
    </row>
    <row r="347" spans="1:14" ht="16.5" thickTop="1" thickBot="1" x14ac:dyDescent="0.3">
      <c r="A347" s="15" t="s">
        <v>871</v>
      </c>
      <c r="B347" s="53">
        <f t="shared" si="20"/>
        <v>3</v>
      </c>
      <c r="C347" s="53">
        <f>IFERROR(INDEX(OGSHome!$D:$D,MATCH(A347,OGSHome!$A:$A,0)),"-")</f>
        <v>0</v>
      </c>
      <c r="D347" s="53">
        <f>IFERROR(INDEX(OGSHome!$E:$E,MATCH(A347,OGSHome!$A:$A,0)),"-")</f>
        <v>0</v>
      </c>
      <c r="E347" s="53">
        <f>IFERROR(INDEX(OGSHome!$F:$F,MATCH(A347,OGSHome!$A:$A,0)),"-")</f>
        <v>1</v>
      </c>
      <c r="F347" s="54">
        <f>IFERROR(INDEX(Matches!$N:$N,MATCH(A347,Matches!$B:$B,0)),"-")</f>
        <v>0</v>
      </c>
      <c r="G347" s="54">
        <f>IFERROR(INDEX(Matches!$P:$P,MATCH(A347,Matches!$B:$B,0)),"-")</f>
        <v>1</v>
      </c>
      <c r="H347" s="54">
        <f>IFERROR(INDEX(Matches!$O:$O,MATCH(A347,Matches!$B:$B,0)),"-")</f>
        <v>2</v>
      </c>
      <c r="I347" s="54">
        <f t="shared" si="21"/>
        <v>1</v>
      </c>
      <c r="J347" s="54">
        <f>IFERROR(INDEX(OGCHome!$O:$O,MATCH(A347,OGCHome!$A:$A,0)),"-")</f>
        <v>1</v>
      </c>
      <c r="K347" s="55">
        <f t="shared" si="22"/>
        <v>0.33333333333333331</v>
      </c>
      <c r="L347" s="55" t="str">
        <f>IFERROR(INDEX(#REF!,MATCH(A347,#REF!,0)),"-")</f>
        <v>-</v>
      </c>
      <c r="M347" s="55">
        <f t="shared" si="23"/>
        <v>-0.33333333333333331</v>
      </c>
      <c r="N347" s="55" t="e">
        <f>AVERAGE(IFERROR(INDEX(#REF!,MATCH(A347,#REF!,0)),"-"),M347)</f>
        <v>#VALUE!</v>
      </c>
    </row>
    <row r="348" spans="1:14" ht="16.5" thickTop="1" thickBot="1" x14ac:dyDescent="0.3">
      <c r="A348" s="16" t="s">
        <v>866</v>
      </c>
      <c r="B348" s="53">
        <f t="shared" si="20"/>
        <v>5</v>
      </c>
      <c r="C348" s="53">
        <f>IFERROR(INDEX(OGSHome!$D:$D,MATCH(A348,OGSHome!$A:$A,0)),"-")</f>
        <v>2</v>
      </c>
      <c r="D348" s="53">
        <f>IFERROR(INDEX(OGSHome!$E:$E,MATCH(A348,OGSHome!$A:$A,0)),"-")</f>
        <v>0</v>
      </c>
      <c r="E348" s="53">
        <f>IFERROR(INDEX(OGSHome!$F:$F,MATCH(A348,OGSHome!$A:$A,0)),"-")</f>
        <v>0</v>
      </c>
      <c r="F348" s="54">
        <f>IFERROR(INDEX(Matches!$N:$N,MATCH(A348,Matches!$B:$B,0)),"-")</f>
        <v>3</v>
      </c>
      <c r="G348" s="54">
        <f>IFERROR(INDEX(Matches!$P:$P,MATCH(A348,Matches!$B:$B,0)),"-")</f>
        <v>1</v>
      </c>
      <c r="H348" s="54">
        <f>IFERROR(INDEX(Matches!$O:$O,MATCH(A348,Matches!$B:$B,0)),"-")</f>
        <v>1</v>
      </c>
      <c r="I348" s="54">
        <f t="shared" si="21"/>
        <v>2</v>
      </c>
      <c r="J348" s="54">
        <f>IFERROR(INDEX(OGCHome!$O:$O,MATCH(A348,OGCHome!$A:$A,0)),"-")</f>
        <v>1</v>
      </c>
      <c r="K348" s="55">
        <f t="shared" si="22"/>
        <v>0.4</v>
      </c>
      <c r="L348" s="55" t="str">
        <f>IFERROR(INDEX(#REF!,MATCH(A348,#REF!,0)),"-")</f>
        <v>-</v>
      </c>
      <c r="M348" s="55">
        <f t="shared" si="23"/>
        <v>0.60000000000000009</v>
      </c>
      <c r="N348" s="55" t="e">
        <f>AVERAGE(IFERROR(INDEX(#REF!,MATCH(A348,#REF!,0)),"-"),M348)</f>
        <v>#VALUE!</v>
      </c>
    </row>
    <row r="349" spans="1:14" ht="16.5" thickTop="1" thickBot="1" x14ac:dyDescent="0.3">
      <c r="A349" s="16" t="s">
        <v>862</v>
      </c>
      <c r="B349" s="53">
        <f t="shared" si="20"/>
        <v>3</v>
      </c>
      <c r="C349" s="53">
        <f>IFERROR(INDEX(OGSHome!$D:$D,MATCH(A349,OGSHome!$A:$A,0)),"-")</f>
        <v>1</v>
      </c>
      <c r="D349" s="53">
        <f>IFERROR(INDEX(OGSHome!$E:$E,MATCH(A349,OGSHome!$A:$A,0)),"-")</f>
        <v>0</v>
      </c>
      <c r="E349" s="53">
        <f>IFERROR(INDEX(OGSHome!$F:$F,MATCH(A349,OGSHome!$A:$A,0)),"-")</f>
        <v>0</v>
      </c>
      <c r="F349" s="54">
        <f>IFERROR(INDEX(Matches!$N:$N,MATCH(A349,Matches!$B:$B,0)),"-")</f>
        <v>2</v>
      </c>
      <c r="G349" s="54">
        <f>IFERROR(INDEX(Matches!$P:$P,MATCH(A349,Matches!$B:$B,0)),"-")</f>
        <v>0</v>
      </c>
      <c r="H349" s="54">
        <f>IFERROR(INDEX(Matches!$O:$O,MATCH(A349,Matches!$B:$B,0)),"-")</f>
        <v>1</v>
      </c>
      <c r="I349" s="54">
        <f t="shared" si="21"/>
        <v>1</v>
      </c>
      <c r="J349" s="54">
        <f>IFERROR(INDEX(OGCHome!$O:$O,MATCH(A349,OGCHome!$A:$A,0)),"-")</f>
        <v>2</v>
      </c>
      <c r="K349" s="55">
        <f t="shared" si="22"/>
        <v>0.33333333333333331</v>
      </c>
      <c r="L349" s="55" t="str">
        <f>IFERROR(INDEX(#REF!,MATCH(A349,#REF!,0)),"-")</f>
        <v>-</v>
      </c>
      <c r="M349" s="55">
        <f t="shared" si="23"/>
        <v>0.33333333333333331</v>
      </c>
      <c r="N349" s="55" t="e">
        <f>AVERAGE(IFERROR(INDEX(#REF!,MATCH(A349,#REF!,0)),"-"),M349)</f>
        <v>#VALUE!</v>
      </c>
    </row>
    <row r="350" spans="1:14" ht="16.5" thickTop="1" thickBot="1" x14ac:dyDescent="0.3">
      <c r="A350" s="16" t="s">
        <v>854</v>
      </c>
      <c r="B350" s="53">
        <f t="shared" si="20"/>
        <v>3</v>
      </c>
      <c r="C350" s="53">
        <f>IFERROR(INDEX(OGSHome!$D:$D,MATCH(A350,OGSHome!$A:$A,0)),"-")</f>
        <v>0</v>
      </c>
      <c r="D350" s="53">
        <f>IFERROR(INDEX(OGSHome!$E:$E,MATCH(A350,OGSHome!$A:$A,0)),"-")</f>
        <v>1</v>
      </c>
      <c r="E350" s="53">
        <f>IFERROR(INDEX(OGSHome!$F:$F,MATCH(A350,OGSHome!$A:$A,0)),"-")</f>
        <v>1</v>
      </c>
      <c r="F350" s="54">
        <f>IFERROR(INDEX(Matches!$N:$N,MATCH(A350,Matches!$B:$B,0)),"-")</f>
        <v>2</v>
      </c>
      <c r="G350" s="54">
        <f>IFERROR(INDEX(Matches!$P:$P,MATCH(A350,Matches!$B:$B,0)),"-")</f>
        <v>0</v>
      </c>
      <c r="H350" s="54">
        <f>IFERROR(INDEX(Matches!$O:$O,MATCH(A350,Matches!$B:$B,0)),"-")</f>
        <v>1</v>
      </c>
      <c r="I350" s="54">
        <f t="shared" si="21"/>
        <v>2</v>
      </c>
      <c r="J350" s="54">
        <f>IFERROR(INDEX(OGCHome!$O:$O,MATCH(A350,OGCHome!$A:$A,0)),"-")</f>
        <v>0</v>
      </c>
      <c r="K350" s="55">
        <f t="shared" si="22"/>
        <v>0.66666666666666663</v>
      </c>
      <c r="L350" s="55" t="str">
        <f>IFERROR(INDEX(#REF!,MATCH(A350,#REF!,0)),"-")</f>
        <v>-</v>
      </c>
      <c r="M350" s="55">
        <f t="shared" si="23"/>
        <v>1.3333333333333333</v>
      </c>
      <c r="N350" s="55" t="e">
        <f>AVERAGE(IFERROR(INDEX(#REF!,MATCH(A350,#REF!,0)),"-"),M350)</f>
        <v>#VALUE!</v>
      </c>
    </row>
    <row r="351" spans="1:14" ht="16.5" thickTop="1" thickBot="1" x14ac:dyDescent="0.3">
      <c r="A351" s="15" t="s">
        <v>170</v>
      </c>
      <c r="B351" s="53">
        <f t="shared" si="20"/>
        <v>4</v>
      </c>
      <c r="C351" s="53">
        <f>IFERROR(INDEX(OGSHome!$D:$D,MATCH(A351,OGSHome!$A:$A,0)),"-")</f>
        <v>0</v>
      </c>
      <c r="D351" s="53">
        <f>IFERROR(INDEX(OGSHome!$E:$E,MATCH(A351,OGSHome!$A:$A,0)),"-")</f>
        <v>1</v>
      </c>
      <c r="E351" s="53">
        <f>IFERROR(INDEX(OGSHome!$F:$F,MATCH(A351,OGSHome!$A:$A,0)),"-")</f>
        <v>1</v>
      </c>
      <c r="F351" s="54">
        <f>IFERROR(INDEX(Matches!$N:$N,MATCH(A351,Matches!$B:$B,0)),"-")</f>
        <v>3</v>
      </c>
      <c r="G351" s="54">
        <f>IFERROR(INDEX(Matches!$P:$P,MATCH(A351,Matches!$B:$B,0)),"-")</f>
        <v>1</v>
      </c>
      <c r="H351" s="54">
        <f>IFERROR(INDEX(Matches!$O:$O,MATCH(A351,Matches!$B:$B,0)),"-")</f>
        <v>0</v>
      </c>
      <c r="I351" s="54">
        <f t="shared" si="21"/>
        <v>2</v>
      </c>
      <c r="J351" s="54">
        <f>IFERROR(INDEX(OGCHome!$O:$O,MATCH(A351,OGCHome!$A:$A,0)),"-")</f>
        <v>2</v>
      </c>
      <c r="K351" s="55">
        <f t="shared" si="22"/>
        <v>0.5</v>
      </c>
      <c r="L351" s="55" t="str">
        <f>IFERROR(INDEX(#REF!,MATCH(A351,#REF!,0)),"-")</f>
        <v>-</v>
      </c>
      <c r="M351" s="55">
        <f t="shared" si="23"/>
        <v>0.5</v>
      </c>
      <c r="N351" s="55" t="e">
        <f>AVERAGE(IFERROR(INDEX(#REF!,MATCH(A351,#REF!,0)),"-"),M351)</f>
        <v>#VALUE!</v>
      </c>
    </row>
    <row r="352" spans="1:14" ht="16.5" thickTop="1" thickBot="1" x14ac:dyDescent="0.3">
      <c r="A352" s="15" t="s">
        <v>834</v>
      </c>
      <c r="B352" s="53">
        <f t="shared" si="20"/>
        <v>14</v>
      </c>
      <c r="C352" s="53">
        <f>IFERROR(INDEX(OGSHome!$D:$D,MATCH(A352,OGSHome!$A:$A,0)),"-")</f>
        <v>1</v>
      </c>
      <c r="D352" s="53">
        <f>IFERROR(INDEX(OGSHome!$E:$E,MATCH(A352,OGSHome!$A:$A,0)),"-")</f>
        <v>3</v>
      </c>
      <c r="E352" s="53">
        <f>IFERROR(INDEX(OGSHome!$F:$F,MATCH(A352,OGSHome!$A:$A,0)),"-")</f>
        <v>3</v>
      </c>
      <c r="F352" s="54">
        <f>IFERROR(INDEX(Matches!$N:$N,MATCH(A352,Matches!$B:$B,0)),"-")</f>
        <v>10</v>
      </c>
      <c r="G352" s="54">
        <f>IFERROR(INDEX(Matches!$P:$P,MATCH(A352,Matches!$B:$B,0)),"-")</f>
        <v>0</v>
      </c>
      <c r="H352" s="54">
        <f>IFERROR(INDEX(Matches!$O:$O,MATCH(A352,Matches!$B:$B,0)),"-")</f>
        <v>4</v>
      </c>
      <c r="I352" s="54">
        <f t="shared" si="21"/>
        <v>7</v>
      </c>
      <c r="J352" s="54">
        <f>IFERROR(INDEX(OGCHome!$O:$O,MATCH(A352,OGCHome!$A:$A,0)),"-")</f>
        <v>4</v>
      </c>
      <c r="K352" s="55">
        <f t="shared" si="22"/>
        <v>0.5</v>
      </c>
      <c r="L352" s="55" t="str">
        <f>IFERROR(INDEX(#REF!,MATCH(A352,#REF!,0)),"-")</f>
        <v>-</v>
      </c>
      <c r="M352" s="55">
        <f t="shared" si="23"/>
        <v>0.9285714285714286</v>
      </c>
      <c r="N352" s="55" t="e">
        <f>AVERAGE(IFERROR(INDEX(#REF!,MATCH(A352,#REF!,0)),"-"),M352)</f>
        <v>#VALUE!</v>
      </c>
    </row>
    <row r="353" spans="1:14" ht="16.5" thickTop="1" thickBot="1" x14ac:dyDescent="0.3">
      <c r="A353" s="16" t="s">
        <v>831</v>
      </c>
      <c r="B353" s="53">
        <f t="shared" si="20"/>
        <v>3</v>
      </c>
      <c r="C353" s="53">
        <f>IFERROR(INDEX(OGSHome!$D:$D,MATCH(A353,OGSHome!$A:$A,0)),"-")</f>
        <v>0</v>
      </c>
      <c r="D353" s="53">
        <f>IFERROR(INDEX(OGSHome!$E:$E,MATCH(A353,OGSHome!$A:$A,0)),"-")</f>
        <v>1</v>
      </c>
      <c r="E353" s="53">
        <f>IFERROR(INDEX(OGSHome!$F:$F,MATCH(A353,OGSHome!$A:$A,0)),"-")</f>
        <v>1</v>
      </c>
      <c r="F353" s="54">
        <f>IFERROR(INDEX(Matches!$N:$N,MATCH(A353,Matches!$B:$B,0)),"-")</f>
        <v>2</v>
      </c>
      <c r="G353" s="54">
        <f>IFERROR(INDEX(Matches!$P:$P,MATCH(A353,Matches!$B:$B,0)),"-")</f>
        <v>1</v>
      </c>
      <c r="H353" s="54">
        <f>IFERROR(INDEX(Matches!$O:$O,MATCH(A353,Matches!$B:$B,0)),"-")</f>
        <v>0</v>
      </c>
      <c r="I353" s="54">
        <f t="shared" si="21"/>
        <v>2</v>
      </c>
      <c r="J353" s="54">
        <f>IFERROR(INDEX(OGCHome!$O:$O,MATCH(A353,OGCHome!$A:$A,0)),"-")</f>
        <v>1</v>
      </c>
      <c r="K353" s="55">
        <f t="shared" si="22"/>
        <v>0.66666666666666663</v>
      </c>
      <c r="L353" s="55" t="str">
        <f>IFERROR(INDEX(#REF!,MATCH(A353,#REF!,0)),"-")</f>
        <v>-</v>
      </c>
      <c r="M353" s="55">
        <f t="shared" si="23"/>
        <v>0.66666666666666674</v>
      </c>
      <c r="N353" s="55" t="e">
        <f>AVERAGE(IFERROR(INDEX(#REF!,MATCH(A353,#REF!,0)),"-"),M353)</f>
        <v>#VALUE!</v>
      </c>
    </row>
    <row r="354" spans="1:14" ht="16.5" thickTop="1" thickBot="1" x14ac:dyDescent="0.3">
      <c r="A354" s="15" t="s">
        <v>828</v>
      </c>
      <c r="B354" s="53">
        <f t="shared" si="20"/>
        <v>2</v>
      </c>
      <c r="C354" s="53">
        <f>IFERROR(INDEX(OGSHome!$D:$D,MATCH(A354,OGSHome!$A:$A,0)),"-")</f>
        <v>0</v>
      </c>
      <c r="D354" s="53">
        <f>IFERROR(INDEX(OGSHome!$E:$E,MATCH(A354,OGSHome!$A:$A,0)),"-")</f>
        <v>1</v>
      </c>
      <c r="E354" s="53">
        <f>IFERROR(INDEX(OGSHome!$F:$F,MATCH(A354,OGSHome!$A:$A,0)),"-")</f>
        <v>0</v>
      </c>
      <c r="F354" s="54">
        <f>IFERROR(INDEX(Matches!$N:$N,MATCH(A354,Matches!$B:$B,0)),"-")</f>
        <v>1</v>
      </c>
      <c r="G354" s="54">
        <f>IFERROR(INDEX(Matches!$P:$P,MATCH(A354,Matches!$B:$B,0)),"-")</f>
        <v>1</v>
      </c>
      <c r="H354" s="54">
        <f>IFERROR(INDEX(Matches!$O:$O,MATCH(A354,Matches!$B:$B,0)),"-")</f>
        <v>0</v>
      </c>
      <c r="I354" s="54">
        <f t="shared" si="21"/>
        <v>1</v>
      </c>
      <c r="J354" s="54">
        <f>IFERROR(INDEX(OGCHome!$O:$O,MATCH(A354,OGCHome!$A:$A,0)),"-")</f>
        <v>1</v>
      </c>
      <c r="K354" s="55">
        <f t="shared" si="22"/>
        <v>0.5</v>
      </c>
      <c r="L354" s="55" t="str">
        <f>IFERROR(INDEX(#REF!,MATCH(A354,#REF!,0)),"-")</f>
        <v>-</v>
      </c>
      <c r="M354" s="55">
        <f t="shared" si="23"/>
        <v>0</v>
      </c>
      <c r="N354" s="55" t="e">
        <f>AVERAGE(IFERROR(INDEX(#REF!,MATCH(A354,#REF!,0)),"-"),M354)</f>
        <v>#VALUE!</v>
      </c>
    </row>
    <row r="355" spans="1:14" ht="16.5" thickTop="1" thickBot="1" x14ac:dyDescent="0.3">
      <c r="A355" s="15" t="s">
        <v>826</v>
      </c>
      <c r="B355" s="53">
        <f t="shared" si="20"/>
        <v>15</v>
      </c>
      <c r="C355" s="53">
        <f>IFERROR(INDEX(OGSHome!$D:$D,MATCH(A355,OGSHome!$A:$A,0)),"-")</f>
        <v>2</v>
      </c>
      <c r="D355" s="53">
        <f>IFERROR(INDEX(OGSHome!$E:$E,MATCH(A355,OGSHome!$A:$A,0)),"-")</f>
        <v>1</v>
      </c>
      <c r="E355" s="53">
        <f>IFERROR(INDEX(OGSHome!$F:$F,MATCH(A355,OGSHome!$A:$A,0)),"-")</f>
        <v>4</v>
      </c>
      <c r="F355" s="54">
        <f>IFERROR(INDEX(Matches!$N:$N,MATCH(A355,Matches!$B:$B,0)),"-")</f>
        <v>8</v>
      </c>
      <c r="G355" s="54">
        <f>IFERROR(INDEX(Matches!$P:$P,MATCH(A355,Matches!$B:$B,0)),"-")</f>
        <v>0</v>
      </c>
      <c r="H355" s="54">
        <f>IFERROR(INDEX(Matches!$O:$O,MATCH(A355,Matches!$B:$B,0)),"-")</f>
        <v>7</v>
      </c>
      <c r="I355" s="54">
        <f t="shared" si="21"/>
        <v>7</v>
      </c>
      <c r="J355" s="54">
        <f>IFERROR(INDEX(OGCHome!$O:$O,MATCH(A355,OGCHome!$A:$A,0)),"-")</f>
        <v>3</v>
      </c>
      <c r="K355" s="55">
        <f t="shared" si="22"/>
        <v>0.46666666666666667</v>
      </c>
      <c r="L355" s="55" t="str">
        <f>IFERROR(INDEX(#REF!,MATCH(A355,#REF!,0)),"-")</f>
        <v>-</v>
      </c>
      <c r="M355" s="55">
        <f t="shared" si="23"/>
        <v>0.8</v>
      </c>
      <c r="N355" s="55" t="e">
        <f>AVERAGE(IFERROR(INDEX(#REF!,MATCH(A355,#REF!,0)),"-"),M355)</f>
        <v>#VALUE!</v>
      </c>
    </row>
    <row r="356" spans="1:14" ht="16.5" thickTop="1" thickBot="1" x14ac:dyDescent="0.3">
      <c r="A356" s="15" t="s">
        <v>822</v>
      </c>
      <c r="B356" s="53">
        <f t="shared" si="20"/>
        <v>3</v>
      </c>
      <c r="C356" s="53">
        <f>IFERROR(INDEX(OGSHome!$D:$D,MATCH(A356,OGSHome!$A:$A,0)),"-")</f>
        <v>1</v>
      </c>
      <c r="D356" s="53">
        <f>IFERROR(INDEX(OGSHome!$E:$E,MATCH(A356,OGSHome!$A:$A,0)),"-")</f>
        <v>0</v>
      </c>
      <c r="E356" s="53">
        <f>IFERROR(INDEX(OGSHome!$F:$F,MATCH(A356,OGSHome!$A:$A,0)),"-")</f>
        <v>1</v>
      </c>
      <c r="F356" s="54">
        <f>IFERROR(INDEX(Matches!$N:$N,MATCH(A356,Matches!$B:$B,0)),"-")</f>
        <v>1</v>
      </c>
      <c r="G356" s="54">
        <f>IFERROR(INDEX(Matches!$P:$P,MATCH(A356,Matches!$B:$B,0)),"-")</f>
        <v>2</v>
      </c>
      <c r="H356" s="54">
        <f>IFERROR(INDEX(Matches!$O:$O,MATCH(A356,Matches!$B:$B,0)),"-")</f>
        <v>0</v>
      </c>
      <c r="I356" s="54">
        <f t="shared" si="21"/>
        <v>2</v>
      </c>
      <c r="J356" s="54">
        <f>IFERROR(INDEX(OGCHome!$O:$O,MATCH(A356,OGCHome!$A:$A,0)),"-")</f>
        <v>1</v>
      </c>
      <c r="K356" s="55">
        <f t="shared" si="22"/>
        <v>0.66666666666666663</v>
      </c>
      <c r="L356" s="55" t="str">
        <f>IFERROR(INDEX(#REF!,MATCH(A356,#REF!,0)),"-")</f>
        <v>-</v>
      </c>
      <c r="M356" s="55">
        <f t="shared" si="23"/>
        <v>0</v>
      </c>
      <c r="N356" s="55" t="e">
        <f>AVERAGE(IFERROR(INDEX(#REF!,MATCH(A356,#REF!,0)),"-"),M356)</f>
        <v>#VALUE!</v>
      </c>
    </row>
    <row r="357" spans="1:14" ht="16.5" thickTop="1" thickBot="1" x14ac:dyDescent="0.3">
      <c r="A357" s="15" t="s">
        <v>818</v>
      </c>
      <c r="B357" s="53">
        <f t="shared" si="20"/>
        <v>3</v>
      </c>
      <c r="C357" s="53">
        <f>IFERROR(INDEX(OGSHome!$D:$D,MATCH(A357,OGSHome!$A:$A,0)),"-")</f>
        <v>1</v>
      </c>
      <c r="D357" s="53">
        <f>IFERROR(INDEX(OGSHome!$E:$E,MATCH(A357,OGSHome!$A:$A,0)),"-")</f>
        <v>0</v>
      </c>
      <c r="E357" s="53">
        <f>IFERROR(INDEX(OGSHome!$F:$F,MATCH(A357,OGSHome!$A:$A,0)),"-")</f>
        <v>0</v>
      </c>
      <c r="F357" s="54">
        <f>IFERROR(INDEX(Matches!$N:$N,MATCH(A357,Matches!$B:$B,0)),"-")</f>
        <v>1</v>
      </c>
      <c r="G357" s="54">
        <f>IFERROR(INDEX(Matches!$P:$P,MATCH(A357,Matches!$B:$B,0)),"-")</f>
        <v>2</v>
      </c>
      <c r="H357" s="54">
        <f>IFERROR(INDEX(Matches!$O:$O,MATCH(A357,Matches!$B:$B,0)),"-")</f>
        <v>0</v>
      </c>
      <c r="I357" s="54">
        <f t="shared" si="21"/>
        <v>1</v>
      </c>
      <c r="J357" s="54">
        <f>IFERROR(INDEX(OGCHome!$O:$O,MATCH(A357,OGCHome!$A:$A,0)),"-")</f>
        <v>0</v>
      </c>
      <c r="K357" s="55">
        <f t="shared" si="22"/>
        <v>0.33333333333333331</v>
      </c>
      <c r="L357" s="55" t="str">
        <f>IFERROR(INDEX(#REF!,MATCH(A357,#REF!,0)),"-")</f>
        <v>-</v>
      </c>
      <c r="M357" s="55">
        <f t="shared" si="23"/>
        <v>0</v>
      </c>
      <c r="N357" s="55" t="e">
        <f>AVERAGE(IFERROR(INDEX(#REF!,MATCH(A357,#REF!,0)),"-"),M357)</f>
        <v>#VALUE!</v>
      </c>
    </row>
    <row r="358" spans="1:14" ht="16.5" thickTop="1" thickBot="1" x14ac:dyDescent="0.3">
      <c r="A358" s="15" t="s">
        <v>812</v>
      </c>
      <c r="B358" s="53">
        <f t="shared" si="20"/>
        <v>3</v>
      </c>
      <c r="C358" s="53">
        <f>IFERROR(INDEX(OGSHome!$D:$D,MATCH(A358,OGSHome!$A:$A,0)),"-")</f>
        <v>0</v>
      </c>
      <c r="D358" s="53">
        <f>IFERROR(INDEX(OGSHome!$E:$E,MATCH(A358,OGSHome!$A:$A,0)),"-")</f>
        <v>1</v>
      </c>
      <c r="E358" s="53">
        <f>IFERROR(INDEX(OGSHome!$F:$F,MATCH(A358,OGSHome!$A:$A,0)),"-")</f>
        <v>0</v>
      </c>
      <c r="F358" s="54">
        <f>IFERROR(INDEX(Matches!$N:$N,MATCH(A358,Matches!$B:$B,0)),"-")</f>
        <v>0</v>
      </c>
      <c r="G358" s="54">
        <f>IFERROR(INDEX(Matches!$P:$P,MATCH(A358,Matches!$B:$B,0)),"-")</f>
        <v>3</v>
      </c>
      <c r="H358" s="54">
        <f>IFERROR(INDEX(Matches!$O:$O,MATCH(A358,Matches!$B:$B,0)),"-")</f>
        <v>0</v>
      </c>
      <c r="I358" s="54">
        <f t="shared" si="21"/>
        <v>1</v>
      </c>
      <c r="J358" s="54">
        <f>IFERROR(INDEX(OGCHome!$O:$O,MATCH(A358,OGCHome!$A:$A,0)),"-")</f>
        <v>1</v>
      </c>
      <c r="K358" s="55">
        <f t="shared" si="22"/>
        <v>0.33333333333333331</v>
      </c>
      <c r="L358" s="55" t="str">
        <f>IFERROR(INDEX(#REF!,MATCH(A358,#REF!,0)),"-")</f>
        <v>-</v>
      </c>
      <c r="M358" s="55">
        <f t="shared" si="23"/>
        <v>-1</v>
      </c>
      <c r="N358" s="55" t="e">
        <f>AVERAGE(IFERROR(INDEX(#REF!,MATCH(A358,#REF!,0)),"-"),M358)</f>
        <v>#VALUE!</v>
      </c>
    </row>
    <row r="359" spans="1:14" ht="16.5" thickTop="1" thickBot="1" x14ac:dyDescent="0.3">
      <c r="A359" s="16" t="s">
        <v>809</v>
      </c>
      <c r="B359" s="53">
        <f t="shared" si="20"/>
        <v>3</v>
      </c>
      <c r="C359" s="53">
        <f>IFERROR(INDEX(OGSHome!$D:$D,MATCH(A359,OGSHome!$A:$A,0)),"-")</f>
        <v>1</v>
      </c>
      <c r="D359" s="53">
        <f>IFERROR(INDEX(OGSHome!$E:$E,MATCH(A359,OGSHome!$A:$A,0)),"-")</f>
        <v>0</v>
      </c>
      <c r="E359" s="53">
        <f>IFERROR(INDEX(OGSHome!$F:$F,MATCH(A359,OGSHome!$A:$A,0)),"-")</f>
        <v>0</v>
      </c>
      <c r="F359" s="54">
        <f>IFERROR(INDEX(Matches!$N:$N,MATCH(A359,Matches!$B:$B,0)),"-")</f>
        <v>2</v>
      </c>
      <c r="G359" s="54">
        <f>IFERROR(INDEX(Matches!$P:$P,MATCH(A359,Matches!$B:$B,0)),"-")</f>
        <v>0</v>
      </c>
      <c r="H359" s="54">
        <f>IFERROR(INDEX(Matches!$O:$O,MATCH(A359,Matches!$B:$B,0)),"-")</f>
        <v>1</v>
      </c>
      <c r="I359" s="54">
        <f t="shared" si="21"/>
        <v>1</v>
      </c>
      <c r="J359" s="54">
        <f>IFERROR(INDEX(OGCHome!$O:$O,MATCH(A359,OGCHome!$A:$A,0)),"-")</f>
        <v>0</v>
      </c>
      <c r="K359" s="55">
        <f t="shared" si="22"/>
        <v>0.33333333333333331</v>
      </c>
      <c r="L359" s="55" t="str">
        <f>IFERROR(INDEX(#REF!,MATCH(A359,#REF!,0)),"-")</f>
        <v>-</v>
      </c>
      <c r="M359" s="55">
        <f t="shared" si="23"/>
        <v>1</v>
      </c>
      <c r="N359" s="55" t="e">
        <f>AVERAGE(IFERROR(INDEX(#REF!,MATCH(A359,#REF!,0)),"-"),M359)</f>
        <v>#VALUE!</v>
      </c>
    </row>
    <row r="360" spans="1:14" ht="16.5" thickTop="1" thickBot="1" x14ac:dyDescent="0.3">
      <c r="A360" s="16" t="s">
        <v>807</v>
      </c>
      <c r="B360" s="53">
        <f t="shared" si="20"/>
        <v>5</v>
      </c>
      <c r="C360" s="53">
        <f>IFERROR(INDEX(OGSHome!$D:$D,MATCH(A360,OGSHome!$A:$A,0)),"-")</f>
        <v>2</v>
      </c>
      <c r="D360" s="53">
        <f>IFERROR(INDEX(OGSHome!$E:$E,MATCH(A360,OGSHome!$A:$A,0)),"-")</f>
        <v>0</v>
      </c>
      <c r="E360" s="53">
        <f>IFERROR(INDEX(OGSHome!$F:$F,MATCH(A360,OGSHome!$A:$A,0)),"-")</f>
        <v>1</v>
      </c>
      <c r="F360" s="54">
        <f>IFERROR(INDEX(Matches!$N:$N,MATCH(A360,Matches!$B:$B,0)),"-")</f>
        <v>2</v>
      </c>
      <c r="G360" s="54">
        <f>IFERROR(INDEX(Matches!$P:$P,MATCH(A360,Matches!$B:$B,0)),"-")</f>
        <v>1</v>
      </c>
      <c r="H360" s="54">
        <f>IFERROR(INDEX(Matches!$O:$O,MATCH(A360,Matches!$B:$B,0)),"-")</f>
        <v>2</v>
      </c>
      <c r="I360" s="54">
        <f t="shared" si="21"/>
        <v>3</v>
      </c>
      <c r="J360" s="54">
        <f>IFERROR(INDEX(OGCHome!$O:$O,MATCH(A360,OGCHome!$A:$A,0)),"-")</f>
        <v>1</v>
      </c>
      <c r="K360" s="55">
        <f t="shared" si="22"/>
        <v>0.6</v>
      </c>
      <c r="L360" s="55" t="str">
        <f>IFERROR(INDEX(#REF!,MATCH(A360,#REF!,0)),"-")</f>
        <v>-</v>
      </c>
      <c r="M360" s="55">
        <f t="shared" si="23"/>
        <v>0.60000000000000009</v>
      </c>
      <c r="N360" s="55" t="e">
        <f>AVERAGE(IFERROR(INDEX(#REF!,MATCH(A360,#REF!,0)),"-"),M360)</f>
        <v>#VALUE!</v>
      </c>
    </row>
    <row r="361" spans="1:14" ht="16.5" thickTop="1" thickBot="1" x14ac:dyDescent="0.3">
      <c r="A361" s="16" t="s">
        <v>177</v>
      </c>
      <c r="B361" s="53">
        <f t="shared" si="20"/>
        <v>4</v>
      </c>
      <c r="C361" s="53">
        <f>IFERROR(INDEX(OGSHome!$D:$D,MATCH(A361,OGSHome!$A:$A,0)),"-")</f>
        <v>0</v>
      </c>
      <c r="D361" s="53">
        <f>IFERROR(INDEX(OGSHome!$E:$E,MATCH(A361,OGSHome!$A:$A,0)),"-")</f>
        <v>1</v>
      </c>
      <c r="E361" s="53">
        <f>IFERROR(INDEX(OGSHome!$F:$F,MATCH(A361,OGSHome!$A:$A,0)),"-")</f>
        <v>1</v>
      </c>
      <c r="F361" s="54">
        <f>IFERROR(INDEX(Matches!$N:$N,MATCH(A361,Matches!$B:$B,0)),"-")</f>
        <v>2</v>
      </c>
      <c r="G361" s="54">
        <f>IFERROR(INDEX(Matches!$P:$P,MATCH(A361,Matches!$B:$B,0)),"-")</f>
        <v>2</v>
      </c>
      <c r="H361" s="54">
        <f>IFERROR(INDEX(Matches!$O:$O,MATCH(A361,Matches!$B:$B,0)),"-")</f>
        <v>0</v>
      </c>
      <c r="I361" s="54">
        <f t="shared" si="21"/>
        <v>2</v>
      </c>
      <c r="J361" s="54">
        <f>IFERROR(INDEX(OGCHome!$O:$O,MATCH(A361,OGCHome!$A:$A,0)),"-")</f>
        <v>1</v>
      </c>
      <c r="K361" s="55">
        <f t="shared" si="22"/>
        <v>0.5</v>
      </c>
      <c r="L361" s="55" t="str">
        <f>IFERROR(INDEX(#REF!,MATCH(A361,#REF!,0)),"-")</f>
        <v>-</v>
      </c>
      <c r="M361" s="55">
        <f t="shared" si="23"/>
        <v>0.25</v>
      </c>
      <c r="N361" s="55" t="e">
        <f>AVERAGE(IFERROR(INDEX(#REF!,MATCH(A361,#REF!,0)),"-"),M361)</f>
        <v>#VALUE!</v>
      </c>
    </row>
    <row r="362" spans="1:14" ht="16.5" thickTop="1" thickBot="1" x14ac:dyDescent="0.3">
      <c r="A362" s="16" t="s">
        <v>797</v>
      </c>
      <c r="B362" s="53">
        <f t="shared" si="20"/>
        <v>3</v>
      </c>
      <c r="C362" s="53">
        <f>IFERROR(INDEX(OGSHome!$D:$D,MATCH(A362,OGSHome!$A:$A,0)),"-")</f>
        <v>1</v>
      </c>
      <c r="D362" s="53">
        <f>IFERROR(INDEX(OGSHome!$E:$E,MATCH(A362,OGSHome!$A:$A,0)),"-")</f>
        <v>0</v>
      </c>
      <c r="E362" s="53">
        <f>IFERROR(INDEX(OGSHome!$F:$F,MATCH(A362,OGSHome!$A:$A,0)),"-")</f>
        <v>0</v>
      </c>
      <c r="F362" s="54">
        <f>IFERROR(INDEX(Matches!$N:$N,MATCH(A362,Matches!$B:$B,0)),"-")</f>
        <v>0</v>
      </c>
      <c r="G362" s="54">
        <f>IFERROR(INDEX(Matches!$P:$P,MATCH(A362,Matches!$B:$B,0)),"-")</f>
        <v>1</v>
      </c>
      <c r="H362" s="54">
        <f>IFERROR(INDEX(Matches!$O:$O,MATCH(A362,Matches!$B:$B,0)),"-")</f>
        <v>2</v>
      </c>
      <c r="I362" s="54">
        <f t="shared" si="21"/>
        <v>1</v>
      </c>
      <c r="J362" s="54">
        <f>IFERROR(INDEX(OGCHome!$O:$O,MATCH(A362,OGCHome!$A:$A,0)),"-")</f>
        <v>1</v>
      </c>
      <c r="K362" s="55">
        <f t="shared" si="22"/>
        <v>0.33333333333333331</v>
      </c>
      <c r="L362" s="55" t="str">
        <f>IFERROR(INDEX(#REF!,MATCH(A362,#REF!,0)),"-")</f>
        <v>-</v>
      </c>
      <c r="M362" s="55">
        <f t="shared" si="23"/>
        <v>-0.33333333333333331</v>
      </c>
      <c r="N362" s="55" t="e">
        <f>AVERAGE(IFERROR(INDEX(#REF!,MATCH(A362,#REF!,0)),"-"),M362)</f>
        <v>#VALUE!</v>
      </c>
    </row>
    <row r="363" spans="1:14" ht="16.5" thickTop="1" thickBot="1" x14ac:dyDescent="0.3">
      <c r="A363" s="15" t="s">
        <v>792</v>
      </c>
      <c r="B363" s="53">
        <f t="shared" si="20"/>
        <v>3</v>
      </c>
      <c r="C363" s="53">
        <f>IFERROR(INDEX(OGSHome!$D:$D,MATCH(A363,OGSHome!$A:$A,0)),"-")</f>
        <v>1</v>
      </c>
      <c r="D363" s="53">
        <f>IFERROR(INDEX(OGSHome!$E:$E,MATCH(A363,OGSHome!$A:$A,0)),"-")</f>
        <v>0</v>
      </c>
      <c r="E363" s="53">
        <f>IFERROR(INDEX(OGSHome!$F:$F,MATCH(A363,OGSHome!$A:$A,0)),"-")</f>
        <v>0</v>
      </c>
      <c r="F363" s="54">
        <f>IFERROR(INDEX(Matches!$N:$N,MATCH(A363,Matches!$B:$B,0)),"-")</f>
        <v>2</v>
      </c>
      <c r="G363" s="54">
        <f>IFERROR(INDEX(Matches!$P:$P,MATCH(A363,Matches!$B:$B,0)),"-")</f>
        <v>0</v>
      </c>
      <c r="H363" s="54">
        <f>IFERROR(INDEX(Matches!$O:$O,MATCH(A363,Matches!$B:$B,0)),"-")</f>
        <v>1</v>
      </c>
      <c r="I363" s="54">
        <f t="shared" si="21"/>
        <v>1</v>
      </c>
      <c r="J363" s="54">
        <f>IFERROR(INDEX(OGCHome!$O:$O,MATCH(A363,OGCHome!$A:$A,0)),"-")</f>
        <v>1</v>
      </c>
      <c r="K363" s="55">
        <f t="shared" si="22"/>
        <v>0.33333333333333331</v>
      </c>
      <c r="L363" s="55" t="str">
        <f>IFERROR(INDEX(#REF!,MATCH(A363,#REF!,0)),"-")</f>
        <v>-</v>
      </c>
      <c r="M363" s="55">
        <f t="shared" si="23"/>
        <v>0.66666666666666663</v>
      </c>
      <c r="N363" s="55" t="e">
        <f>AVERAGE(IFERROR(INDEX(#REF!,MATCH(A363,#REF!,0)),"-"),M363)</f>
        <v>#VALUE!</v>
      </c>
    </row>
    <row r="364" spans="1:14" ht="16.5" thickTop="1" thickBot="1" x14ac:dyDescent="0.3">
      <c r="A364" s="16" t="s">
        <v>791</v>
      </c>
      <c r="B364" s="53">
        <f t="shared" si="20"/>
        <v>2</v>
      </c>
      <c r="C364" s="53">
        <f>IFERROR(INDEX(OGSHome!$D:$D,MATCH(A364,OGSHome!$A:$A,0)),"-")</f>
        <v>1</v>
      </c>
      <c r="D364" s="53">
        <f>IFERROR(INDEX(OGSHome!$E:$E,MATCH(A364,OGSHome!$A:$A,0)),"-")</f>
        <v>0</v>
      </c>
      <c r="E364" s="53">
        <f>IFERROR(INDEX(OGSHome!$F:$F,MATCH(A364,OGSHome!$A:$A,0)),"-")</f>
        <v>0</v>
      </c>
      <c r="F364" s="54">
        <f>IFERROR(INDEX(Matches!$N:$N,MATCH(A364,Matches!$B:$B,0)),"-")</f>
        <v>1</v>
      </c>
      <c r="G364" s="54">
        <f>IFERROR(INDEX(Matches!$P:$P,MATCH(A364,Matches!$B:$B,0)),"-")</f>
        <v>1</v>
      </c>
      <c r="H364" s="54">
        <f>IFERROR(INDEX(Matches!$O:$O,MATCH(A364,Matches!$B:$B,0)),"-")</f>
        <v>0</v>
      </c>
      <c r="I364" s="54">
        <f t="shared" si="21"/>
        <v>1</v>
      </c>
      <c r="J364" s="54">
        <f>IFERROR(INDEX(OGCHome!$O:$O,MATCH(A364,OGCHome!$A:$A,0)),"-")</f>
        <v>0</v>
      </c>
      <c r="K364" s="55">
        <f t="shared" si="22"/>
        <v>0.5</v>
      </c>
      <c r="L364" s="55" t="str">
        <f>IFERROR(INDEX(#REF!,MATCH(A364,#REF!,0)),"-")</f>
        <v>-</v>
      </c>
      <c r="M364" s="55">
        <f t="shared" si="23"/>
        <v>0.5</v>
      </c>
      <c r="N364" s="55" t="e">
        <f>AVERAGE(IFERROR(INDEX(#REF!,MATCH(A364,#REF!,0)),"-"),M364)</f>
        <v>#VALUE!</v>
      </c>
    </row>
    <row r="365" spans="1:14" ht="16.5" thickTop="1" thickBot="1" x14ac:dyDescent="0.3">
      <c r="A365" s="16" t="s">
        <v>787</v>
      </c>
      <c r="B365" s="53">
        <f t="shared" si="20"/>
        <v>3</v>
      </c>
      <c r="C365" s="53">
        <f>IFERROR(INDEX(OGSHome!$D:$D,MATCH(A365,OGSHome!$A:$A,0)),"-")</f>
        <v>0</v>
      </c>
      <c r="D365" s="53">
        <f>IFERROR(INDEX(OGSHome!$E:$E,MATCH(A365,OGSHome!$A:$A,0)),"-")</f>
        <v>1</v>
      </c>
      <c r="E365" s="53">
        <f>IFERROR(INDEX(OGSHome!$F:$F,MATCH(A365,OGSHome!$A:$A,0)),"-")</f>
        <v>0</v>
      </c>
      <c r="F365" s="54">
        <f>IFERROR(INDEX(Matches!$N:$N,MATCH(A365,Matches!$B:$B,0)),"-")</f>
        <v>1</v>
      </c>
      <c r="G365" s="54">
        <f>IFERROR(INDEX(Matches!$P:$P,MATCH(A365,Matches!$B:$B,0)),"-")</f>
        <v>1</v>
      </c>
      <c r="H365" s="54">
        <f>IFERROR(INDEX(Matches!$O:$O,MATCH(A365,Matches!$B:$B,0)),"-")</f>
        <v>1</v>
      </c>
      <c r="I365" s="54">
        <f t="shared" si="21"/>
        <v>1</v>
      </c>
      <c r="J365" s="54">
        <f>IFERROR(INDEX(OGCHome!$O:$O,MATCH(A365,OGCHome!$A:$A,0)),"-")</f>
        <v>6</v>
      </c>
      <c r="K365" s="55">
        <f t="shared" si="22"/>
        <v>0.33333333333333331</v>
      </c>
      <c r="L365" s="55" t="str">
        <f>IFERROR(INDEX(#REF!,MATCH(A365,#REF!,0)),"-")</f>
        <v>-</v>
      </c>
      <c r="M365" s="55">
        <f t="shared" si="23"/>
        <v>-1.6666666666666667</v>
      </c>
      <c r="N365" s="55" t="e">
        <f>AVERAGE(IFERROR(INDEX(#REF!,MATCH(A365,#REF!,0)),"-"),M365)</f>
        <v>#VALUE!</v>
      </c>
    </row>
    <row r="366" spans="1:14" ht="16.5" thickTop="1" thickBot="1" x14ac:dyDescent="0.3">
      <c r="A366" s="16" t="s">
        <v>785</v>
      </c>
      <c r="B366" s="53">
        <f t="shared" si="20"/>
        <v>12</v>
      </c>
      <c r="C366" s="53">
        <f>IFERROR(INDEX(OGSHome!$D:$D,MATCH(A366,OGSHome!$A:$A,0)),"-")</f>
        <v>3</v>
      </c>
      <c r="D366" s="53">
        <f>IFERROR(INDEX(OGSHome!$E:$E,MATCH(A366,OGSHome!$A:$A,0)),"-")</f>
        <v>3</v>
      </c>
      <c r="E366" s="53">
        <f>IFERROR(INDEX(OGSHome!$F:$F,MATCH(A366,OGSHome!$A:$A,0)),"-")</f>
        <v>0</v>
      </c>
      <c r="F366" s="54">
        <f>IFERROR(INDEX(Matches!$N:$N,MATCH(A366,Matches!$B:$B,0)),"-")</f>
        <v>8</v>
      </c>
      <c r="G366" s="54">
        <f>IFERROR(INDEX(Matches!$P:$P,MATCH(A366,Matches!$B:$B,0)),"-")</f>
        <v>1</v>
      </c>
      <c r="H366" s="54">
        <f>IFERROR(INDEX(Matches!$O:$O,MATCH(A366,Matches!$B:$B,0)),"-")</f>
        <v>3</v>
      </c>
      <c r="I366" s="54">
        <f t="shared" si="21"/>
        <v>6</v>
      </c>
      <c r="J366" s="54">
        <f>IFERROR(INDEX(OGCHome!$O:$O,MATCH(A366,OGCHome!$A:$A,0)),"-")</f>
        <v>3</v>
      </c>
      <c r="K366" s="55">
        <f t="shared" si="22"/>
        <v>0.5</v>
      </c>
      <c r="L366" s="55" t="str">
        <f>IFERROR(INDEX(#REF!,MATCH(A366,#REF!,0)),"-")</f>
        <v>-</v>
      </c>
      <c r="M366" s="55">
        <f t="shared" si="23"/>
        <v>0.83333333333333326</v>
      </c>
      <c r="N366" s="55" t="e">
        <f>AVERAGE(IFERROR(INDEX(#REF!,MATCH(A366,#REF!,0)),"-"),M366)</f>
        <v>#VALUE!</v>
      </c>
    </row>
    <row r="367" spans="1:14" ht="16.5" thickTop="1" thickBot="1" x14ac:dyDescent="0.3">
      <c r="A367" s="15" t="s">
        <v>782</v>
      </c>
      <c r="B367" s="53">
        <f t="shared" si="20"/>
        <v>3</v>
      </c>
      <c r="C367" s="53">
        <f>IFERROR(INDEX(OGSHome!$D:$D,MATCH(A367,OGSHome!$A:$A,0)),"-")</f>
        <v>0</v>
      </c>
      <c r="D367" s="53">
        <f>IFERROR(INDEX(OGSHome!$E:$E,MATCH(A367,OGSHome!$A:$A,0)),"-")</f>
        <v>1</v>
      </c>
      <c r="E367" s="53">
        <f>IFERROR(INDEX(OGSHome!$F:$F,MATCH(A367,OGSHome!$A:$A,0)),"-")</f>
        <v>0</v>
      </c>
      <c r="F367" s="54">
        <f>IFERROR(INDEX(Matches!$N:$N,MATCH(A367,Matches!$B:$B,0)),"-")</f>
        <v>2</v>
      </c>
      <c r="G367" s="54">
        <f>IFERROR(INDEX(Matches!$P:$P,MATCH(A367,Matches!$B:$B,0)),"-")</f>
        <v>0</v>
      </c>
      <c r="H367" s="54">
        <f>IFERROR(INDEX(Matches!$O:$O,MATCH(A367,Matches!$B:$B,0)),"-")</f>
        <v>1</v>
      </c>
      <c r="I367" s="54">
        <f t="shared" si="21"/>
        <v>1</v>
      </c>
      <c r="J367" s="54">
        <f>IFERROR(INDEX(OGCHome!$O:$O,MATCH(A367,OGCHome!$A:$A,0)),"-")</f>
        <v>2</v>
      </c>
      <c r="K367" s="55">
        <f t="shared" si="22"/>
        <v>0.33333333333333331</v>
      </c>
      <c r="L367" s="55" t="str">
        <f>IFERROR(INDEX(#REF!,MATCH(A367,#REF!,0)),"-")</f>
        <v>-</v>
      </c>
      <c r="M367" s="55">
        <f t="shared" si="23"/>
        <v>0.33333333333333331</v>
      </c>
      <c r="N367" s="55" t="e">
        <f>AVERAGE(IFERROR(INDEX(#REF!,MATCH(A367,#REF!,0)),"-"),M367)</f>
        <v>#VALUE!</v>
      </c>
    </row>
    <row r="368" spans="1:14" ht="16.5" thickTop="1" thickBot="1" x14ac:dyDescent="0.3">
      <c r="A368" s="16" t="s">
        <v>775</v>
      </c>
      <c r="B368" s="53">
        <f t="shared" si="20"/>
        <v>5</v>
      </c>
      <c r="C368" s="53">
        <f>IFERROR(INDEX(OGSHome!$D:$D,MATCH(A368,OGSHome!$A:$A,0)),"-")</f>
        <v>0</v>
      </c>
      <c r="D368" s="53">
        <f>IFERROR(INDEX(OGSHome!$E:$E,MATCH(A368,OGSHome!$A:$A,0)),"-")</f>
        <v>1</v>
      </c>
      <c r="E368" s="53">
        <f>IFERROR(INDEX(OGSHome!$F:$F,MATCH(A368,OGSHome!$A:$A,0)),"-")</f>
        <v>1</v>
      </c>
      <c r="F368" s="54">
        <f>IFERROR(INDEX(Matches!$N:$N,MATCH(A368,Matches!$B:$B,0)),"-")</f>
        <v>2</v>
      </c>
      <c r="G368" s="54">
        <f>IFERROR(INDEX(Matches!$P:$P,MATCH(A368,Matches!$B:$B,0)),"-")</f>
        <v>1</v>
      </c>
      <c r="H368" s="54">
        <f>IFERROR(INDEX(Matches!$O:$O,MATCH(A368,Matches!$B:$B,0)),"-")</f>
        <v>2</v>
      </c>
      <c r="I368" s="54">
        <f t="shared" si="21"/>
        <v>2</v>
      </c>
      <c r="J368" s="54">
        <f>IFERROR(INDEX(OGCHome!$O:$O,MATCH(A368,OGCHome!$A:$A,0)),"-")</f>
        <v>1</v>
      </c>
      <c r="K368" s="55">
        <f t="shared" si="22"/>
        <v>0.4</v>
      </c>
      <c r="L368" s="55" t="str">
        <f>IFERROR(INDEX(#REF!,MATCH(A368,#REF!,0)),"-")</f>
        <v>-</v>
      </c>
      <c r="M368" s="55">
        <f t="shared" si="23"/>
        <v>0.40000000000000008</v>
      </c>
      <c r="N368" s="55" t="e">
        <f>AVERAGE(IFERROR(INDEX(#REF!,MATCH(A368,#REF!,0)),"-"),M368)</f>
        <v>#VALUE!</v>
      </c>
    </row>
    <row r="369" spans="1:14" ht="16.5" thickTop="1" thickBot="1" x14ac:dyDescent="0.3">
      <c r="A369" s="15" t="s">
        <v>767</v>
      </c>
      <c r="B369" s="53">
        <f t="shared" si="20"/>
        <v>3</v>
      </c>
      <c r="C369" s="53">
        <f>IFERROR(INDEX(OGSHome!$D:$D,MATCH(A369,OGSHome!$A:$A,0)),"-")</f>
        <v>2</v>
      </c>
      <c r="D369" s="53">
        <f>IFERROR(INDEX(OGSHome!$E:$E,MATCH(A369,OGSHome!$A:$A,0)),"-")</f>
        <v>0</v>
      </c>
      <c r="E369" s="53">
        <f>IFERROR(INDEX(OGSHome!$F:$F,MATCH(A369,OGSHome!$A:$A,0)),"-")</f>
        <v>0</v>
      </c>
      <c r="F369" s="54">
        <f>IFERROR(INDEX(Matches!$N:$N,MATCH(A369,Matches!$B:$B,0)),"-")</f>
        <v>1</v>
      </c>
      <c r="G369" s="54">
        <f>IFERROR(INDEX(Matches!$P:$P,MATCH(A369,Matches!$B:$B,0)),"-")</f>
        <v>0</v>
      </c>
      <c r="H369" s="54">
        <f>IFERROR(INDEX(Matches!$O:$O,MATCH(A369,Matches!$B:$B,0)),"-")</f>
        <v>2</v>
      </c>
      <c r="I369" s="54">
        <f t="shared" si="21"/>
        <v>2</v>
      </c>
      <c r="J369" s="54">
        <f>IFERROR(INDEX(OGCHome!$O:$O,MATCH(A369,OGCHome!$A:$A,0)),"-")</f>
        <v>0</v>
      </c>
      <c r="K369" s="55">
        <f t="shared" si="22"/>
        <v>0.66666666666666663</v>
      </c>
      <c r="L369" s="55" t="str">
        <f>IFERROR(INDEX(#REF!,MATCH(A369,#REF!,0)),"-")</f>
        <v>-</v>
      </c>
      <c r="M369" s="55">
        <f t="shared" si="23"/>
        <v>1</v>
      </c>
      <c r="N369" s="55" t="e">
        <f>AVERAGE(IFERROR(INDEX(#REF!,MATCH(A369,#REF!,0)),"-"),M369)</f>
        <v>#VALUE!</v>
      </c>
    </row>
    <row r="370" spans="1:14" ht="16.5" thickTop="1" thickBot="1" x14ac:dyDescent="0.3">
      <c r="A370" s="16" t="s">
        <v>148</v>
      </c>
      <c r="B370" s="53">
        <f t="shared" si="20"/>
        <v>3</v>
      </c>
      <c r="C370" s="53">
        <f>IFERROR(INDEX(OGSHome!$D:$D,MATCH(A370,OGSHome!$A:$A,0)),"-")</f>
        <v>1</v>
      </c>
      <c r="D370" s="53">
        <f>IFERROR(INDEX(OGSHome!$E:$E,MATCH(A370,OGSHome!$A:$A,0)),"-")</f>
        <v>1</v>
      </c>
      <c r="E370" s="53">
        <f>IFERROR(INDEX(OGSHome!$F:$F,MATCH(A370,OGSHome!$A:$A,0)),"-")</f>
        <v>0</v>
      </c>
      <c r="F370" s="54">
        <f>IFERROR(INDEX(Matches!$N:$N,MATCH(A370,Matches!$B:$B,0)),"-")</f>
        <v>3</v>
      </c>
      <c r="G370" s="54">
        <f>IFERROR(INDEX(Matches!$P:$P,MATCH(A370,Matches!$B:$B,0)),"-")</f>
        <v>0</v>
      </c>
      <c r="H370" s="54">
        <f>IFERROR(INDEX(Matches!$O:$O,MATCH(A370,Matches!$B:$B,0)),"-")</f>
        <v>0</v>
      </c>
      <c r="I370" s="54">
        <f t="shared" si="21"/>
        <v>2</v>
      </c>
      <c r="J370" s="54">
        <f>IFERROR(INDEX(OGCHome!$O:$O,MATCH(A370,OGCHome!$A:$A,0)),"-")</f>
        <v>1</v>
      </c>
      <c r="K370" s="55">
        <f t="shared" si="22"/>
        <v>0.66666666666666663</v>
      </c>
      <c r="L370" s="55" t="str">
        <f>IFERROR(INDEX(#REF!,MATCH(A370,#REF!,0)),"-")</f>
        <v>-</v>
      </c>
      <c r="M370" s="55">
        <f t="shared" si="23"/>
        <v>1.3333333333333333</v>
      </c>
      <c r="N370" s="55" t="e">
        <f>AVERAGE(IFERROR(INDEX(#REF!,MATCH(A370,#REF!,0)),"-"),M370)</f>
        <v>#VALUE!</v>
      </c>
    </row>
    <row r="371" spans="1:14" ht="16.5" thickTop="1" thickBot="1" x14ac:dyDescent="0.3">
      <c r="A371" s="16" t="s">
        <v>757</v>
      </c>
      <c r="B371" s="53">
        <f t="shared" si="20"/>
        <v>3</v>
      </c>
      <c r="C371" s="53">
        <f>IFERROR(INDEX(OGSHome!$D:$D,MATCH(A371,OGSHome!$A:$A,0)),"-")</f>
        <v>1</v>
      </c>
      <c r="D371" s="53">
        <f>IFERROR(INDEX(OGSHome!$E:$E,MATCH(A371,OGSHome!$A:$A,0)),"-")</f>
        <v>0</v>
      </c>
      <c r="E371" s="53">
        <f>IFERROR(INDEX(OGSHome!$F:$F,MATCH(A371,OGSHome!$A:$A,0)),"-")</f>
        <v>0</v>
      </c>
      <c r="F371" s="54">
        <f>IFERROR(INDEX(Matches!$N:$N,MATCH(A371,Matches!$B:$B,0)),"-")</f>
        <v>2</v>
      </c>
      <c r="G371" s="54">
        <f>IFERROR(INDEX(Matches!$P:$P,MATCH(A371,Matches!$B:$B,0)),"-")</f>
        <v>0</v>
      </c>
      <c r="H371" s="54">
        <f>IFERROR(INDEX(Matches!$O:$O,MATCH(A371,Matches!$B:$B,0)),"-")</f>
        <v>1</v>
      </c>
      <c r="I371" s="54">
        <f t="shared" si="21"/>
        <v>1</v>
      </c>
      <c r="J371" s="54">
        <f>IFERROR(INDEX(OGCHome!$O:$O,MATCH(A371,OGCHome!$A:$A,0)),"-")</f>
        <v>1</v>
      </c>
      <c r="K371" s="55">
        <f t="shared" si="22"/>
        <v>0.33333333333333331</v>
      </c>
      <c r="L371" s="55" t="str">
        <f>IFERROR(INDEX(#REF!,MATCH(A371,#REF!,0)),"-")</f>
        <v>-</v>
      </c>
      <c r="M371" s="55">
        <f t="shared" si="23"/>
        <v>0.66666666666666663</v>
      </c>
      <c r="N371" s="55" t="e">
        <f>AVERAGE(IFERROR(INDEX(#REF!,MATCH(A371,#REF!,0)),"-"),M371)</f>
        <v>#VALUE!</v>
      </c>
    </row>
    <row r="372" spans="1:14" ht="16.5" thickTop="1" thickBot="1" x14ac:dyDescent="0.3">
      <c r="A372" s="15" t="s">
        <v>756</v>
      </c>
      <c r="B372" s="53">
        <f t="shared" si="20"/>
        <v>11</v>
      </c>
      <c r="C372" s="53">
        <f>IFERROR(INDEX(OGSHome!$D:$D,MATCH(A372,OGSHome!$A:$A,0)),"-")</f>
        <v>3</v>
      </c>
      <c r="D372" s="53">
        <f>IFERROR(INDEX(OGSHome!$E:$E,MATCH(A372,OGSHome!$A:$A,0)),"-")</f>
        <v>2</v>
      </c>
      <c r="E372" s="53">
        <f>IFERROR(INDEX(OGSHome!$F:$F,MATCH(A372,OGSHome!$A:$A,0)),"-")</f>
        <v>1</v>
      </c>
      <c r="F372" s="54">
        <f>IFERROR(INDEX(Matches!$N:$N,MATCH(A372,Matches!$B:$B,0)),"-")</f>
        <v>7</v>
      </c>
      <c r="G372" s="54">
        <f>IFERROR(INDEX(Matches!$P:$P,MATCH(A372,Matches!$B:$B,0)),"-")</f>
        <v>4</v>
      </c>
      <c r="H372" s="54">
        <f>IFERROR(INDEX(Matches!$O:$O,MATCH(A372,Matches!$B:$B,0)),"-")</f>
        <v>0</v>
      </c>
      <c r="I372" s="54">
        <f t="shared" si="21"/>
        <v>6</v>
      </c>
      <c r="J372" s="54">
        <f>IFERROR(INDEX(OGCHome!$O:$O,MATCH(A372,OGCHome!$A:$A,0)),"-")</f>
        <v>1</v>
      </c>
      <c r="K372" s="55">
        <f t="shared" si="22"/>
        <v>0.54545454545454541</v>
      </c>
      <c r="L372" s="55" t="str">
        <f>IFERROR(INDEX(#REF!,MATCH(A372,#REF!,0)),"-")</f>
        <v>-</v>
      </c>
      <c r="M372" s="55">
        <f t="shared" si="23"/>
        <v>0.72727272727272718</v>
      </c>
      <c r="N372" s="55" t="e">
        <f>AVERAGE(IFERROR(INDEX(#REF!,MATCH(A372,#REF!,0)),"-"),M372)</f>
        <v>#VALUE!</v>
      </c>
    </row>
    <row r="373" spans="1:14" ht="16.5" thickTop="1" thickBot="1" x14ac:dyDescent="0.3">
      <c r="A373" s="16" t="s">
        <v>755</v>
      </c>
      <c r="B373" s="53">
        <f t="shared" si="20"/>
        <v>2</v>
      </c>
      <c r="C373" s="53">
        <f>IFERROR(INDEX(OGSHome!$D:$D,MATCH(A373,OGSHome!$A:$A,0)),"-")</f>
        <v>1</v>
      </c>
      <c r="D373" s="53">
        <f>IFERROR(INDEX(OGSHome!$E:$E,MATCH(A373,OGSHome!$A:$A,0)),"-")</f>
        <v>0</v>
      </c>
      <c r="E373" s="53">
        <f>IFERROR(INDEX(OGSHome!$F:$F,MATCH(A373,OGSHome!$A:$A,0)),"-")</f>
        <v>0</v>
      </c>
      <c r="F373" s="54">
        <f>IFERROR(INDEX(Matches!$N:$N,MATCH(A373,Matches!$B:$B,0)),"-")</f>
        <v>2</v>
      </c>
      <c r="G373" s="54">
        <f>IFERROR(INDEX(Matches!$P:$P,MATCH(A373,Matches!$B:$B,0)),"-")</f>
        <v>0</v>
      </c>
      <c r="H373" s="54">
        <f>IFERROR(INDEX(Matches!$O:$O,MATCH(A373,Matches!$B:$B,0)),"-")</f>
        <v>0</v>
      </c>
      <c r="I373" s="54">
        <f t="shared" si="21"/>
        <v>1</v>
      </c>
      <c r="J373" s="54">
        <f>IFERROR(INDEX(OGCHome!$O:$O,MATCH(A373,OGCHome!$A:$A,0)),"-")</f>
        <v>0</v>
      </c>
      <c r="K373" s="55">
        <f t="shared" si="22"/>
        <v>0.5</v>
      </c>
      <c r="L373" s="55" t="str">
        <f>IFERROR(INDEX(#REF!,MATCH(A373,#REF!,0)),"-")</f>
        <v>-</v>
      </c>
      <c r="M373" s="55">
        <f t="shared" si="23"/>
        <v>1.5</v>
      </c>
      <c r="N373" s="55" t="e">
        <f>AVERAGE(IFERROR(INDEX(#REF!,MATCH(A373,#REF!,0)),"-"),M373)</f>
        <v>#VALUE!</v>
      </c>
    </row>
    <row r="374" spans="1:14" ht="16.5" thickTop="1" thickBot="1" x14ac:dyDescent="0.3">
      <c r="A374" s="16" t="s">
        <v>753</v>
      </c>
      <c r="B374" s="53">
        <f t="shared" si="20"/>
        <v>3</v>
      </c>
      <c r="C374" s="53">
        <f>IFERROR(INDEX(OGSHome!$D:$D,MATCH(A374,OGSHome!$A:$A,0)),"-")</f>
        <v>0</v>
      </c>
      <c r="D374" s="53">
        <f>IFERROR(INDEX(OGSHome!$E:$E,MATCH(A374,OGSHome!$A:$A,0)),"-")</f>
        <v>0</v>
      </c>
      <c r="E374" s="53">
        <f>IFERROR(INDEX(OGSHome!$F:$F,MATCH(A374,OGSHome!$A:$A,0)),"-")</f>
        <v>1</v>
      </c>
      <c r="F374" s="54">
        <f>IFERROR(INDEX(Matches!$N:$N,MATCH(A374,Matches!$B:$B,0)),"-")</f>
        <v>1</v>
      </c>
      <c r="G374" s="54">
        <f>IFERROR(INDEX(Matches!$P:$P,MATCH(A374,Matches!$B:$B,0)),"-")</f>
        <v>2</v>
      </c>
      <c r="H374" s="54">
        <f>IFERROR(INDEX(Matches!$O:$O,MATCH(A374,Matches!$B:$B,0)),"-")</f>
        <v>0</v>
      </c>
      <c r="I374" s="54">
        <f t="shared" si="21"/>
        <v>1</v>
      </c>
      <c r="J374" s="54">
        <f>IFERROR(INDEX(OGCHome!$O:$O,MATCH(A374,OGCHome!$A:$A,0)),"-")</f>
        <v>2</v>
      </c>
      <c r="K374" s="55">
        <f t="shared" si="22"/>
        <v>0.33333333333333331</v>
      </c>
      <c r="L374" s="55" t="str">
        <f>IFERROR(INDEX(#REF!,MATCH(A374,#REF!,0)),"-")</f>
        <v>-</v>
      </c>
      <c r="M374" s="55">
        <f t="shared" si="23"/>
        <v>-0.66666666666666663</v>
      </c>
      <c r="N374" s="55" t="e">
        <f>AVERAGE(IFERROR(INDEX(#REF!,MATCH(A374,#REF!,0)),"-"),M374)</f>
        <v>#VALUE!</v>
      </c>
    </row>
    <row r="375" spans="1:14" ht="16.5" thickTop="1" thickBot="1" x14ac:dyDescent="0.3">
      <c r="A375" s="15" t="s">
        <v>750</v>
      </c>
      <c r="B375" s="53">
        <f t="shared" si="20"/>
        <v>6</v>
      </c>
      <c r="C375" s="53">
        <f>IFERROR(INDEX(OGSHome!$D:$D,MATCH(A375,OGSHome!$A:$A,0)),"-")</f>
        <v>0</v>
      </c>
      <c r="D375" s="53">
        <f>IFERROR(INDEX(OGSHome!$E:$E,MATCH(A375,OGSHome!$A:$A,0)),"-")</f>
        <v>1</v>
      </c>
      <c r="E375" s="53">
        <f>IFERROR(INDEX(OGSHome!$F:$F,MATCH(A375,OGSHome!$A:$A,0)),"-")</f>
        <v>1</v>
      </c>
      <c r="F375" s="54">
        <f>IFERROR(INDEX(Matches!$N:$N,MATCH(A375,Matches!$B:$B,0)),"-")</f>
        <v>5</v>
      </c>
      <c r="G375" s="54">
        <f>IFERROR(INDEX(Matches!$P:$P,MATCH(A375,Matches!$B:$B,0)),"-")</f>
        <v>1</v>
      </c>
      <c r="H375" s="54">
        <f>IFERROR(INDEX(Matches!$O:$O,MATCH(A375,Matches!$B:$B,0)),"-")</f>
        <v>0</v>
      </c>
      <c r="I375" s="54">
        <f t="shared" si="21"/>
        <v>2</v>
      </c>
      <c r="J375" s="54">
        <f>IFERROR(INDEX(OGCHome!$O:$O,MATCH(A375,OGCHome!$A:$A,0)),"-")</f>
        <v>0</v>
      </c>
      <c r="K375" s="55">
        <f t="shared" si="22"/>
        <v>0.33333333333333331</v>
      </c>
      <c r="L375" s="55" t="str">
        <f>IFERROR(INDEX(#REF!,MATCH(A375,#REF!,0)),"-")</f>
        <v>-</v>
      </c>
      <c r="M375" s="55">
        <f t="shared" si="23"/>
        <v>1</v>
      </c>
      <c r="N375" s="55" t="e">
        <f>AVERAGE(IFERROR(INDEX(#REF!,MATCH(A375,#REF!,0)),"-"),M375)</f>
        <v>#VALUE!</v>
      </c>
    </row>
    <row r="376" spans="1:14" ht="16.5" thickTop="1" thickBot="1" x14ac:dyDescent="0.3">
      <c r="A376" s="15" t="s">
        <v>738</v>
      </c>
      <c r="B376" s="53">
        <f t="shared" si="20"/>
        <v>3</v>
      </c>
      <c r="C376" s="53">
        <f>IFERROR(INDEX(OGSHome!$D:$D,MATCH(A376,OGSHome!$A:$A,0)),"-")</f>
        <v>0</v>
      </c>
      <c r="D376" s="53">
        <f>IFERROR(INDEX(OGSHome!$E:$E,MATCH(A376,OGSHome!$A:$A,0)),"-")</f>
        <v>0</v>
      </c>
      <c r="E376" s="53">
        <f>IFERROR(INDEX(OGSHome!$F:$F,MATCH(A376,OGSHome!$A:$A,0)),"-")</f>
        <v>1</v>
      </c>
      <c r="F376" s="54">
        <f>IFERROR(INDEX(Matches!$N:$N,MATCH(A376,Matches!$B:$B,0)),"-")</f>
        <v>2</v>
      </c>
      <c r="G376" s="54">
        <f>IFERROR(INDEX(Matches!$P:$P,MATCH(A376,Matches!$B:$B,0)),"-")</f>
        <v>0</v>
      </c>
      <c r="H376" s="54">
        <f>IFERROR(INDEX(Matches!$O:$O,MATCH(A376,Matches!$B:$B,0)),"-")</f>
        <v>1</v>
      </c>
      <c r="I376" s="54">
        <f t="shared" si="21"/>
        <v>1</v>
      </c>
      <c r="J376" s="54">
        <f>IFERROR(INDEX(OGCHome!$O:$O,MATCH(A376,OGCHome!$A:$A,0)),"-")</f>
        <v>2</v>
      </c>
      <c r="K376" s="55">
        <f t="shared" si="22"/>
        <v>0.33333333333333331</v>
      </c>
      <c r="L376" s="55" t="str">
        <f>IFERROR(INDEX(#REF!,MATCH(A376,#REF!,0)),"-")</f>
        <v>-</v>
      </c>
      <c r="M376" s="55">
        <f t="shared" si="23"/>
        <v>0.33333333333333331</v>
      </c>
      <c r="N376" s="55" t="e">
        <f>AVERAGE(IFERROR(INDEX(#REF!,MATCH(A376,#REF!,0)),"-"),M376)</f>
        <v>#VALUE!</v>
      </c>
    </row>
    <row r="377" spans="1:14" ht="16.5" thickTop="1" thickBot="1" x14ac:dyDescent="0.3">
      <c r="A377" s="15" t="s">
        <v>736</v>
      </c>
      <c r="B377" s="53">
        <f t="shared" si="20"/>
        <v>3</v>
      </c>
      <c r="C377" s="53">
        <f>IFERROR(INDEX(OGSHome!$D:$D,MATCH(A377,OGSHome!$A:$A,0)),"-")</f>
        <v>1</v>
      </c>
      <c r="D377" s="53">
        <f>IFERROR(INDEX(OGSHome!$E:$E,MATCH(A377,OGSHome!$A:$A,0)),"-")</f>
        <v>0</v>
      </c>
      <c r="E377" s="53">
        <f>IFERROR(INDEX(OGSHome!$F:$F,MATCH(A377,OGSHome!$A:$A,0)),"-")</f>
        <v>0</v>
      </c>
      <c r="F377" s="54">
        <f>IFERROR(INDEX(Matches!$N:$N,MATCH(A377,Matches!$B:$B,0)),"-")</f>
        <v>3</v>
      </c>
      <c r="G377" s="54">
        <f>IFERROR(INDEX(Matches!$P:$P,MATCH(A377,Matches!$B:$B,0)),"-")</f>
        <v>0</v>
      </c>
      <c r="H377" s="54">
        <f>IFERROR(INDEX(Matches!$O:$O,MATCH(A377,Matches!$B:$B,0)),"-")</f>
        <v>0</v>
      </c>
      <c r="I377" s="54">
        <f t="shared" si="21"/>
        <v>1</v>
      </c>
      <c r="J377" s="54">
        <f>IFERROR(INDEX(OGCHome!$O:$O,MATCH(A377,OGCHome!$A:$A,0)),"-")</f>
        <v>1</v>
      </c>
      <c r="K377" s="55">
        <f t="shared" si="22"/>
        <v>0.33333333333333331</v>
      </c>
      <c r="L377" s="55" t="str">
        <f>IFERROR(INDEX(#REF!,MATCH(A377,#REF!,0)),"-")</f>
        <v>-</v>
      </c>
      <c r="M377" s="55">
        <f t="shared" si="23"/>
        <v>1</v>
      </c>
      <c r="N377" s="55" t="e">
        <f>AVERAGE(IFERROR(INDEX(#REF!,MATCH(A377,#REF!,0)),"-"),M377)</f>
        <v>#VALUE!</v>
      </c>
    </row>
    <row r="378" spans="1:14" ht="16.5" thickTop="1" thickBot="1" x14ac:dyDescent="0.3">
      <c r="A378" s="15" t="s">
        <v>730</v>
      </c>
      <c r="B378" s="53">
        <f t="shared" si="20"/>
        <v>5</v>
      </c>
      <c r="C378" s="53">
        <f>IFERROR(INDEX(OGSHome!$D:$D,MATCH(A378,OGSHome!$A:$A,0)),"-")</f>
        <v>1</v>
      </c>
      <c r="D378" s="53">
        <f>IFERROR(INDEX(OGSHome!$E:$E,MATCH(A378,OGSHome!$A:$A,0)),"-")</f>
        <v>0</v>
      </c>
      <c r="E378" s="53">
        <f>IFERROR(INDEX(OGSHome!$F:$F,MATCH(A378,OGSHome!$A:$A,0)),"-")</f>
        <v>1</v>
      </c>
      <c r="F378" s="54">
        <f>IFERROR(INDEX(Matches!$N:$N,MATCH(A378,Matches!$B:$B,0)),"-")</f>
        <v>3</v>
      </c>
      <c r="G378" s="54">
        <f>IFERROR(INDEX(Matches!$P:$P,MATCH(A378,Matches!$B:$B,0)),"-")</f>
        <v>0</v>
      </c>
      <c r="H378" s="54">
        <f>IFERROR(INDEX(Matches!$O:$O,MATCH(A378,Matches!$B:$B,0)),"-")</f>
        <v>2</v>
      </c>
      <c r="I378" s="54">
        <f t="shared" si="21"/>
        <v>2</v>
      </c>
      <c r="J378" s="54">
        <f>IFERROR(INDEX(OGCHome!$O:$O,MATCH(A378,OGCHome!$A:$A,0)),"-")</f>
        <v>1</v>
      </c>
      <c r="K378" s="55">
        <f t="shared" si="22"/>
        <v>0.4</v>
      </c>
      <c r="L378" s="55" t="str">
        <f>IFERROR(INDEX(#REF!,MATCH(A378,#REF!,0)),"-")</f>
        <v>-</v>
      </c>
      <c r="M378" s="55">
        <f t="shared" si="23"/>
        <v>0.8</v>
      </c>
      <c r="N378" s="55" t="e">
        <f>AVERAGE(IFERROR(INDEX(#REF!,MATCH(A378,#REF!,0)),"-"),M378)</f>
        <v>#VALUE!</v>
      </c>
    </row>
    <row r="379" spans="1:14" ht="16.5" thickTop="1" thickBot="1" x14ac:dyDescent="0.3">
      <c r="A379" s="16" t="s">
        <v>729</v>
      </c>
      <c r="B379" s="53">
        <f t="shared" si="20"/>
        <v>3</v>
      </c>
      <c r="C379" s="53">
        <f>IFERROR(INDEX(OGSHome!$D:$D,MATCH(A379,OGSHome!$A:$A,0)),"-")</f>
        <v>0</v>
      </c>
      <c r="D379" s="53">
        <f>IFERROR(INDEX(OGSHome!$E:$E,MATCH(A379,OGSHome!$A:$A,0)),"-")</f>
        <v>1</v>
      </c>
      <c r="E379" s="53">
        <f>IFERROR(INDEX(OGSHome!$F:$F,MATCH(A379,OGSHome!$A:$A,0)),"-")</f>
        <v>0</v>
      </c>
      <c r="F379" s="54">
        <f>IFERROR(INDEX(Matches!$N:$N,MATCH(A379,Matches!$B:$B,0)),"-")</f>
        <v>1</v>
      </c>
      <c r="G379" s="54">
        <f>IFERROR(INDEX(Matches!$P:$P,MATCH(A379,Matches!$B:$B,0)),"-")</f>
        <v>0</v>
      </c>
      <c r="H379" s="54">
        <f>IFERROR(INDEX(Matches!$O:$O,MATCH(A379,Matches!$B:$B,0)),"-")</f>
        <v>2</v>
      </c>
      <c r="I379" s="54">
        <f t="shared" si="21"/>
        <v>1</v>
      </c>
      <c r="J379" s="54">
        <f>IFERROR(INDEX(OGCHome!$O:$O,MATCH(A379,OGCHome!$A:$A,0)),"-")</f>
        <v>0</v>
      </c>
      <c r="K379" s="55">
        <f t="shared" si="22"/>
        <v>0.33333333333333331</v>
      </c>
      <c r="L379" s="55" t="str">
        <f>IFERROR(INDEX(#REF!,MATCH(A379,#REF!,0)),"-")</f>
        <v>-</v>
      </c>
      <c r="M379" s="55">
        <f t="shared" si="23"/>
        <v>0.66666666666666663</v>
      </c>
      <c r="N379" s="55" t="e">
        <f>AVERAGE(IFERROR(INDEX(#REF!,MATCH(A379,#REF!,0)),"-"),M379)</f>
        <v>#VALUE!</v>
      </c>
    </row>
    <row r="380" spans="1:14" ht="16.5" thickTop="1" thickBot="1" x14ac:dyDescent="0.3">
      <c r="A380" s="15" t="s">
        <v>722</v>
      </c>
      <c r="B380" s="53">
        <f t="shared" si="20"/>
        <v>5</v>
      </c>
      <c r="C380" s="53">
        <f>IFERROR(INDEX(OGSHome!$D:$D,MATCH(A380,OGSHome!$A:$A,0)),"-")</f>
        <v>2</v>
      </c>
      <c r="D380" s="53">
        <f>IFERROR(INDEX(OGSHome!$E:$E,MATCH(A380,OGSHome!$A:$A,0)),"-")</f>
        <v>1</v>
      </c>
      <c r="E380" s="53">
        <f>IFERROR(INDEX(OGSHome!$F:$F,MATCH(A380,OGSHome!$A:$A,0)),"-")</f>
        <v>0</v>
      </c>
      <c r="F380" s="54">
        <f>IFERROR(INDEX(Matches!$N:$N,MATCH(A380,Matches!$B:$B,0)),"-")</f>
        <v>3</v>
      </c>
      <c r="G380" s="54">
        <f>IFERROR(INDEX(Matches!$P:$P,MATCH(A380,Matches!$B:$B,0)),"-")</f>
        <v>1</v>
      </c>
      <c r="H380" s="54">
        <f>IFERROR(INDEX(Matches!$O:$O,MATCH(A380,Matches!$B:$B,0)),"-")</f>
        <v>1</v>
      </c>
      <c r="I380" s="54">
        <f t="shared" si="21"/>
        <v>3</v>
      </c>
      <c r="J380" s="54">
        <f>IFERROR(INDEX(OGCHome!$O:$O,MATCH(A380,OGCHome!$A:$A,0)),"-")</f>
        <v>1</v>
      </c>
      <c r="K380" s="55">
        <f t="shared" si="22"/>
        <v>0.6</v>
      </c>
      <c r="L380" s="55" t="str">
        <f>IFERROR(INDEX(#REF!,MATCH(A380,#REF!,0)),"-")</f>
        <v>-</v>
      </c>
      <c r="M380" s="55">
        <f t="shared" si="23"/>
        <v>0.8</v>
      </c>
      <c r="N380" s="55" t="e">
        <f>AVERAGE(IFERROR(INDEX(#REF!,MATCH(A380,#REF!,0)),"-"),M380)</f>
        <v>#VALUE!</v>
      </c>
    </row>
    <row r="381" spans="1:14" ht="16.5" thickTop="1" thickBot="1" x14ac:dyDescent="0.3">
      <c r="A381" s="15" t="s">
        <v>716</v>
      </c>
      <c r="B381" s="53">
        <f t="shared" si="20"/>
        <v>3</v>
      </c>
      <c r="C381" s="53">
        <f>IFERROR(INDEX(OGSHome!$D:$D,MATCH(A381,OGSHome!$A:$A,0)),"-")</f>
        <v>1</v>
      </c>
      <c r="D381" s="53">
        <f>IFERROR(INDEX(OGSHome!$E:$E,MATCH(A381,OGSHome!$A:$A,0)),"-")</f>
        <v>0</v>
      </c>
      <c r="E381" s="53">
        <f>IFERROR(INDEX(OGSHome!$F:$F,MATCH(A381,OGSHome!$A:$A,0)),"-")</f>
        <v>1</v>
      </c>
      <c r="F381" s="54">
        <f>IFERROR(INDEX(Matches!$N:$N,MATCH(A381,Matches!$B:$B,0)),"-")</f>
        <v>2</v>
      </c>
      <c r="G381" s="54">
        <f>IFERROR(INDEX(Matches!$P:$P,MATCH(A381,Matches!$B:$B,0)),"-")</f>
        <v>0</v>
      </c>
      <c r="H381" s="54">
        <f>IFERROR(INDEX(Matches!$O:$O,MATCH(A381,Matches!$B:$B,0)),"-")</f>
        <v>1</v>
      </c>
      <c r="I381" s="54">
        <f t="shared" si="21"/>
        <v>2</v>
      </c>
      <c r="J381" s="54">
        <f>IFERROR(INDEX(OGCHome!$O:$O,MATCH(A381,OGCHome!$A:$A,0)),"-")</f>
        <v>1</v>
      </c>
      <c r="K381" s="55">
        <f t="shared" si="22"/>
        <v>0.66666666666666663</v>
      </c>
      <c r="L381" s="55" t="str">
        <f>IFERROR(INDEX(#REF!,MATCH(A381,#REF!,0)),"-")</f>
        <v>-</v>
      </c>
      <c r="M381" s="55">
        <f t="shared" si="23"/>
        <v>1</v>
      </c>
      <c r="N381" s="55" t="e">
        <f>AVERAGE(IFERROR(INDEX(#REF!,MATCH(A381,#REF!,0)),"-"),M381)</f>
        <v>#VALUE!</v>
      </c>
    </row>
    <row r="382" spans="1:14" ht="16.5" thickTop="1" thickBot="1" x14ac:dyDescent="0.3">
      <c r="A382" s="16" t="s">
        <v>715</v>
      </c>
      <c r="B382" s="53">
        <f t="shared" si="20"/>
        <v>3</v>
      </c>
      <c r="C382" s="53">
        <f>IFERROR(INDEX(OGSHome!$D:$D,MATCH(A382,OGSHome!$A:$A,0)),"-")</f>
        <v>0</v>
      </c>
      <c r="D382" s="53">
        <f>IFERROR(INDEX(OGSHome!$E:$E,MATCH(A382,OGSHome!$A:$A,0)),"-")</f>
        <v>1</v>
      </c>
      <c r="E382" s="53">
        <f>IFERROR(INDEX(OGSHome!$F:$F,MATCH(A382,OGSHome!$A:$A,0)),"-")</f>
        <v>0</v>
      </c>
      <c r="F382" s="54">
        <f>IFERROR(INDEX(Matches!$N:$N,MATCH(A382,Matches!$B:$B,0)),"-")</f>
        <v>1</v>
      </c>
      <c r="G382" s="54">
        <f>IFERROR(INDEX(Matches!$P:$P,MATCH(A382,Matches!$B:$B,0)),"-")</f>
        <v>2</v>
      </c>
      <c r="H382" s="54">
        <f>IFERROR(INDEX(Matches!$O:$O,MATCH(A382,Matches!$B:$B,0)),"-")</f>
        <v>0</v>
      </c>
      <c r="I382" s="54">
        <f t="shared" si="21"/>
        <v>1</v>
      </c>
      <c r="J382" s="54">
        <f>IFERROR(INDEX(OGCHome!$O:$O,MATCH(A382,OGCHome!$A:$A,0)),"-")</f>
        <v>2</v>
      </c>
      <c r="K382" s="55">
        <f t="shared" si="22"/>
        <v>0.33333333333333331</v>
      </c>
      <c r="L382" s="55" t="str">
        <f>IFERROR(INDEX(#REF!,MATCH(A382,#REF!,0)),"-")</f>
        <v>-</v>
      </c>
      <c r="M382" s="55">
        <f t="shared" si="23"/>
        <v>-0.66666666666666663</v>
      </c>
      <c r="N382" s="55" t="e">
        <f>AVERAGE(IFERROR(INDEX(#REF!,MATCH(A382,#REF!,0)),"-"),M382)</f>
        <v>#VALUE!</v>
      </c>
    </row>
    <row r="383" spans="1:14" ht="16.5" thickTop="1" thickBot="1" x14ac:dyDescent="0.3">
      <c r="A383" s="15" t="s">
        <v>700</v>
      </c>
      <c r="B383" s="53">
        <f t="shared" si="20"/>
        <v>3</v>
      </c>
      <c r="C383" s="53">
        <f>IFERROR(INDEX(OGSHome!$D:$D,MATCH(A383,OGSHome!$A:$A,0)),"-")</f>
        <v>1</v>
      </c>
      <c r="D383" s="53">
        <f>IFERROR(INDEX(OGSHome!$E:$E,MATCH(A383,OGSHome!$A:$A,0)),"-")</f>
        <v>1</v>
      </c>
      <c r="E383" s="53">
        <f>IFERROR(INDEX(OGSHome!$F:$F,MATCH(A383,OGSHome!$A:$A,0)),"-")</f>
        <v>0</v>
      </c>
      <c r="F383" s="54">
        <f>IFERROR(INDEX(Matches!$N:$N,MATCH(A383,Matches!$B:$B,0)),"-")</f>
        <v>2</v>
      </c>
      <c r="G383" s="54">
        <f>IFERROR(INDEX(Matches!$P:$P,MATCH(A383,Matches!$B:$B,0)),"-")</f>
        <v>0</v>
      </c>
      <c r="H383" s="54">
        <f>IFERROR(INDEX(Matches!$O:$O,MATCH(A383,Matches!$B:$B,0)),"-")</f>
        <v>1</v>
      </c>
      <c r="I383" s="54">
        <f t="shared" si="21"/>
        <v>2</v>
      </c>
      <c r="J383" s="54">
        <f>IFERROR(INDEX(OGCHome!$O:$O,MATCH(A383,OGCHome!$A:$A,0)),"-")</f>
        <v>0</v>
      </c>
      <c r="K383" s="55">
        <f t="shared" si="22"/>
        <v>0.66666666666666663</v>
      </c>
      <c r="L383" s="55" t="str">
        <f>IFERROR(INDEX(#REF!,MATCH(A383,#REF!,0)),"-")</f>
        <v>-</v>
      </c>
      <c r="M383" s="55">
        <f t="shared" si="23"/>
        <v>1.3333333333333333</v>
      </c>
      <c r="N383" s="55" t="e">
        <f>AVERAGE(IFERROR(INDEX(#REF!,MATCH(A383,#REF!,0)),"-"),M383)</f>
        <v>#VALUE!</v>
      </c>
    </row>
    <row r="384" spans="1:14" ht="16.5" thickTop="1" thickBot="1" x14ac:dyDescent="0.3">
      <c r="A384" s="15" t="s">
        <v>690</v>
      </c>
      <c r="B384" s="53">
        <f t="shared" si="20"/>
        <v>3</v>
      </c>
      <c r="C384" s="53">
        <f>IFERROR(INDEX(OGSHome!$D:$D,MATCH(A384,OGSHome!$A:$A,0)),"-")</f>
        <v>1</v>
      </c>
      <c r="D384" s="53">
        <f>IFERROR(INDEX(OGSHome!$E:$E,MATCH(A384,OGSHome!$A:$A,0)),"-")</f>
        <v>0</v>
      </c>
      <c r="E384" s="53">
        <f>IFERROR(INDEX(OGSHome!$F:$F,MATCH(A384,OGSHome!$A:$A,0)),"-")</f>
        <v>0</v>
      </c>
      <c r="F384" s="54">
        <f>IFERROR(INDEX(Matches!$N:$N,MATCH(A384,Matches!$B:$B,0)),"-")</f>
        <v>1</v>
      </c>
      <c r="G384" s="54">
        <f>IFERROR(INDEX(Matches!$P:$P,MATCH(A384,Matches!$B:$B,0)),"-")</f>
        <v>0</v>
      </c>
      <c r="H384" s="54">
        <f>IFERROR(INDEX(Matches!$O:$O,MATCH(A384,Matches!$B:$B,0)),"-")</f>
        <v>2</v>
      </c>
      <c r="I384" s="54">
        <f t="shared" si="21"/>
        <v>1</v>
      </c>
      <c r="J384" s="54">
        <f>IFERROR(INDEX(OGCHome!$O:$O,MATCH(A384,OGCHome!$A:$A,0)),"-")</f>
        <v>0</v>
      </c>
      <c r="K384" s="55">
        <f t="shared" si="22"/>
        <v>0.33333333333333331</v>
      </c>
      <c r="L384" s="55" t="str">
        <f>IFERROR(INDEX(#REF!,MATCH(A384,#REF!,0)),"-")</f>
        <v>-</v>
      </c>
      <c r="M384" s="55">
        <f t="shared" si="23"/>
        <v>0.66666666666666663</v>
      </c>
      <c r="N384" s="55" t="e">
        <f>AVERAGE(IFERROR(INDEX(#REF!,MATCH(A384,#REF!,0)),"-"),M384)</f>
        <v>#VALUE!</v>
      </c>
    </row>
    <row r="385" spans="1:14" ht="16.5" thickTop="1" thickBot="1" x14ac:dyDescent="0.3">
      <c r="A385" s="15" t="s">
        <v>682</v>
      </c>
      <c r="B385" s="53">
        <f t="shared" si="20"/>
        <v>3</v>
      </c>
      <c r="C385" s="53">
        <f>IFERROR(INDEX(OGSHome!$D:$D,MATCH(A385,OGSHome!$A:$A,0)),"-")</f>
        <v>1</v>
      </c>
      <c r="D385" s="53">
        <f>IFERROR(INDEX(OGSHome!$E:$E,MATCH(A385,OGSHome!$A:$A,0)),"-")</f>
        <v>0</v>
      </c>
      <c r="E385" s="53">
        <f>IFERROR(INDEX(OGSHome!$F:$F,MATCH(A385,OGSHome!$A:$A,0)),"-")</f>
        <v>1</v>
      </c>
      <c r="F385" s="54">
        <f>IFERROR(INDEX(Matches!$N:$N,MATCH(A385,Matches!$B:$B,0)),"-")</f>
        <v>3</v>
      </c>
      <c r="G385" s="54">
        <f>IFERROR(INDEX(Matches!$P:$P,MATCH(A385,Matches!$B:$B,0)),"-")</f>
        <v>0</v>
      </c>
      <c r="H385" s="54">
        <f>IFERROR(INDEX(Matches!$O:$O,MATCH(A385,Matches!$B:$B,0)),"-")</f>
        <v>0</v>
      </c>
      <c r="I385" s="54">
        <f t="shared" si="21"/>
        <v>2</v>
      </c>
      <c r="J385" s="54">
        <f>IFERROR(INDEX(OGCHome!$O:$O,MATCH(A385,OGCHome!$A:$A,0)),"-")</f>
        <v>0</v>
      </c>
      <c r="K385" s="55">
        <f t="shared" si="22"/>
        <v>0.66666666666666663</v>
      </c>
      <c r="L385" s="55" t="str">
        <f>IFERROR(INDEX(#REF!,MATCH(A385,#REF!,0)),"-")</f>
        <v>-</v>
      </c>
      <c r="M385" s="55">
        <f t="shared" si="23"/>
        <v>1.6666666666666665</v>
      </c>
      <c r="N385" s="55" t="e">
        <f>AVERAGE(IFERROR(INDEX(#REF!,MATCH(A385,#REF!,0)),"-"),M385)</f>
        <v>#VALUE!</v>
      </c>
    </row>
    <row r="386" spans="1:14" ht="16.5" thickTop="1" thickBot="1" x14ac:dyDescent="0.3">
      <c r="A386" s="16" t="s">
        <v>681</v>
      </c>
      <c r="B386" s="53">
        <f t="shared" ref="B386:B449" si="24">SUM(F386:H386)</f>
        <v>4</v>
      </c>
      <c r="C386" s="53">
        <f>IFERROR(INDEX(OGSHome!$D:$D,MATCH(A386,OGSHome!$A:$A,0)),"-")</f>
        <v>0</v>
      </c>
      <c r="D386" s="53">
        <f>IFERROR(INDEX(OGSHome!$E:$E,MATCH(A386,OGSHome!$A:$A,0)),"-")</f>
        <v>1</v>
      </c>
      <c r="E386" s="53">
        <f>IFERROR(INDEX(OGSHome!$F:$F,MATCH(A386,OGSHome!$A:$A,0)),"-")</f>
        <v>1</v>
      </c>
      <c r="F386" s="54">
        <f>IFERROR(INDEX(Matches!$N:$N,MATCH(A386,Matches!$B:$B,0)),"-")</f>
        <v>2</v>
      </c>
      <c r="G386" s="54">
        <f>IFERROR(INDEX(Matches!$P:$P,MATCH(A386,Matches!$B:$B,0)),"-")</f>
        <v>1</v>
      </c>
      <c r="H386" s="54">
        <f>IFERROR(INDEX(Matches!$O:$O,MATCH(A386,Matches!$B:$B,0)),"-")</f>
        <v>1</v>
      </c>
      <c r="I386" s="54">
        <f t="shared" ref="I386:I449" si="25">SUM(C386:E386)</f>
        <v>2</v>
      </c>
      <c r="J386" s="54">
        <f>IFERROR(INDEX(OGCHome!$O:$O,MATCH(A386,OGCHome!$A:$A,0)),"-")</f>
        <v>0</v>
      </c>
      <c r="K386" s="55">
        <f t="shared" ref="K386:K449" si="26">I386/B386</f>
        <v>0.5</v>
      </c>
      <c r="L386" s="55" t="str">
        <f>IFERROR(INDEX(#REF!,MATCH(A386,#REF!,0)),"-")</f>
        <v>-</v>
      </c>
      <c r="M386" s="55">
        <f t="shared" ref="M386:M449" si="27">(I386/B386)-(J386/B386)+(F386/B386)-(G386/B386)</f>
        <v>0.75</v>
      </c>
      <c r="N386" s="55" t="e">
        <f>AVERAGE(IFERROR(INDEX(#REF!,MATCH(A386,#REF!,0)),"-"),M386)</f>
        <v>#VALUE!</v>
      </c>
    </row>
    <row r="387" spans="1:14" ht="16.5" thickTop="1" thickBot="1" x14ac:dyDescent="0.3">
      <c r="A387" s="16" t="s">
        <v>677</v>
      </c>
      <c r="B387" s="53">
        <f t="shared" si="24"/>
        <v>5</v>
      </c>
      <c r="C387" s="53">
        <f>IFERROR(INDEX(OGSHome!$D:$D,MATCH(A387,OGSHome!$A:$A,0)),"-")</f>
        <v>1</v>
      </c>
      <c r="D387" s="53">
        <f>IFERROR(INDEX(OGSHome!$E:$E,MATCH(A387,OGSHome!$A:$A,0)),"-")</f>
        <v>1</v>
      </c>
      <c r="E387" s="53">
        <f>IFERROR(INDEX(OGSHome!$F:$F,MATCH(A387,OGSHome!$A:$A,0)),"-")</f>
        <v>0</v>
      </c>
      <c r="F387" s="54">
        <f>IFERROR(INDEX(Matches!$N:$N,MATCH(A387,Matches!$B:$B,0)),"-")</f>
        <v>3</v>
      </c>
      <c r="G387" s="54">
        <f>IFERROR(INDEX(Matches!$P:$P,MATCH(A387,Matches!$B:$B,0)),"-")</f>
        <v>1</v>
      </c>
      <c r="H387" s="54">
        <f>IFERROR(INDEX(Matches!$O:$O,MATCH(A387,Matches!$B:$B,0)),"-")</f>
        <v>1</v>
      </c>
      <c r="I387" s="54">
        <f t="shared" si="25"/>
        <v>2</v>
      </c>
      <c r="J387" s="54">
        <f>IFERROR(INDEX(OGCHome!$O:$O,MATCH(A387,OGCHome!$A:$A,0)),"-")</f>
        <v>1</v>
      </c>
      <c r="K387" s="55">
        <f t="shared" si="26"/>
        <v>0.4</v>
      </c>
      <c r="L387" s="55" t="str">
        <f>IFERROR(INDEX(#REF!,MATCH(A387,#REF!,0)),"-")</f>
        <v>-</v>
      </c>
      <c r="M387" s="55">
        <f t="shared" si="27"/>
        <v>0.60000000000000009</v>
      </c>
      <c r="N387" s="55" t="e">
        <f>AVERAGE(IFERROR(INDEX(#REF!,MATCH(A387,#REF!,0)),"-"),M387)</f>
        <v>#VALUE!</v>
      </c>
    </row>
    <row r="388" spans="1:14" ht="16.5" thickTop="1" thickBot="1" x14ac:dyDescent="0.3">
      <c r="A388" s="16" t="s">
        <v>667</v>
      </c>
      <c r="B388" s="53">
        <f t="shared" si="24"/>
        <v>3</v>
      </c>
      <c r="C388" s="53">
        <f>IFERROR(INDEX(OGSHome!$D:$D,MATCH(A388,OGSHome!$A:$A,0)),"-")</f>
        <v>0</v>
      </c>
      <c r="D388" s="53">
        <f>IFERROR(INDEX(OGSHome!$E:$E,MATCH(A388,OGSHome!$A:$A,0)),"-")</f>
        <v>0</v>
      </c>
      <c r="E388" s="53">
        <f>IFERROR(INDEX(OGSHome!$F:$F,MATCH(A388,OGSHome!$A:$A,0)),"-")</f>
        <v>1</v>
      </c>
      <c r="F388" s="54">
        <f>IFERROR(INDEX(Matches!$N:$N,MATCH(A388,Matches!$B:$B,0)),"-")</f>
        <v>0</v>
      </c>
      <c r="G388" s="54">
        <f>IFERROR(INDEX(Matches!$P:$P,MATCH(A388,Matches!$B:$B,0)),"-")</f>
        <v>1</v>
      </c>
      <c r="H388" s="54">
        <f>IFERROR(INDEX(Matches!$O:$O,MATCH(A388,Matches!$B:$B,0)),"-")</f>
        <v>2</v>
      </c>
      <c r="I388" s="54">
        <f t="shared" si="25"/>
        <v>1</v>
      </c>
      <c r="J388" s="54">
        <f>IFERROR(INDEX(OGCHome!$O:$O,MATCH(A388,OGCHome!$A:$A,0)),"-")</f>
        <v>2</v>
      </c>
      <c r="K388" s="55">
        <f t="shared" si="26"/>
        <v>0.33333333333333331</v>
      </c>
      <c r="L388" s="55" t="str">
        <f>IFERROR(INDEX(#REF!,MATCH(A388,#REF!,0)),"-")</f>
        <v>-</v>
      </c>
      <c r="M388" s="55">
        <f t="shared" si="27"/>
        <v>-0.66666666666666663</v>
      </c>
      <c r="N388" s="55" t="e">
        <f>AVERAGE(IFERROR(INDEX(#REF!,MATCH(A388,#REF!,0)),"-"),M388)</f>
        <v>#VALUE!</v>
      </c>
    </row>
    <row r="389" spans="1:14" ht="16.5" thickTop="1" thickBot="1" x14ac:dyDescent="0.3">
      <c r="A389" s="15" t="s">
        <v>661</v>
      </c>
      <c r="B389" s="53">
        <f t="shared" si="24"/>
        <v>3</v>
      </c>
      <c r="C389" s="53">
        <f>IFERROR(INDEX(OGSHome!$D:$D,MATCH(A389,OGSHome!$A:$A,0)),"-")</f>
        <v>1</v>
      </c>
      <c r="D389" s="53">
        <f>IFERROR(INDEX(OGSHome!$E:$E,MATCH(A389,OGSHome!$A:$A,0)),"-")</f>
        <v>0</v>
      </c>
      <c r="E389" s="53">
        <f>IFERROR(INDEX(OGSHome!$F:$F,MATCH(A389,OGSHome!$A:$A,0)),"-")</f>
        <v>0</v>
      </c>
      <c r="F389" s="54">
        <f>IFERROR(INDEX(Matches!$N:$N,MATCH(A389,Matches!$B:$B,0)),"-")</f>
        <v>0</v>
      </c>
      <c r="G389" s="54">
        <f>IFERROR(INDEX(Matches!$P:$P,MATCH(A389,Matches!$B:$B,0)),"-")</f>
        <v>2</v>
      </c>
      <c r="H389" s="54">
        <f>IFERROR(INDEX(Matches!$O:$O,MATCH(A389,Matches!$B:$B,0)),"-")</f>
        <v>1</v>
      </c>
      <c r="I389" s="54">
        <f t="shared" si="25"/>
        <v>1</v>
      </c>
      <c r="J389" s="54">
        <f>IFERROR(INDEX(OGCHome!$O:$O,MATCH(A389,OGCHome!$A:$A,0)),"-")</f>
        <v>1</v>
      </c>
      <c r="K389" s="55">
        <f t="shared" si="26"/>
        <v>0.33333333333333331</v>
      </c>
      <c r="L389" s="55" t="str">
        <f>IFERROR(INDEX(#REF!,MATCH(A389,#REF!,0)),"-")</f>
        <v>-</v>
      </c>
      <c r="M389" s="55">
        <f t="shared" si="27"/>
        <v>-0.66666666666666663</v>
      </c>
      <c r="N389" s="55" t="e">
        <f>AVERAGE(IFERROR(INDEX(#REF!,MATCH(A389,#REF!,0)),"-"),M389)</f>
        <v>#VALUE!</v>
      </c>
    </row>
    <row r="390" spans="1:14" ht="16.5" thickTop="1" thickBot="1" x14ac:dyDescent="0.3">
      <c r="A390" s="16" t="s">
        <v>650</v>
      </c>
      <c r="B390" s="53">
        <f t="shared" si="24"/>
        <v>3</v>
      </c>
      <c r="C390" s="53">
        <f>IFERROR(INDEX(OGSHome!$D:$D,MATCH(A390,OGSHome!$A:$A,0)),"-")</f>
        <v>2</v>
      </c>
      <c r="D390" s="53">
        <f>IFERROR(INDEX(OGSHome!$E:$E,MATCH(A390,OGSHome!$A:$A,0)),"-")</f>
        <v>0</v>
      </c>
      <c r="E390" s="53">
        <f>IFERROR(INDEX(OGSHome!$F:$F,MATCH(A390,OGSHome!$A:$A,0)),"-")</f>
        <v>0</v>
      </c>
      <c r="F390" s="54">
        <f>IFERROR(INDEX(Matches!$N:$N,MATCH(A390,Matches!$B:$B,0)),"-")</f>
        <v>2</v>
      </c>
      <c r="G390" s="54">
        <f>IFERROR(INDEX(Matches!$P:$P,MATCH(A390,Matches!$B:$B,0)),"-")</f>
        <v>1</v>
      </c>
      <c r="H390" s="54">
        <f>IFERROR(INDEX(Matches!$O:$O,MATCH(A390,Matches!$B:$B,0)),"-")</f>
        <v>0</v>
      </c>
      <c r="I390" s="54">
        <f t="shared" si="25"/>
        <v>2</v>
      </c>
      <c r="J390" s="54">
        <f>IFERROR(INDEX(OGCHome!$O:$O,MATCH(A390,OGCHome!$A:$A,0)),"-")</f>
        <v>0</v>
      </c>
      <c r="K390" s="55">
        <f t="shared" si="26"/>
        <v>0.66666666666666663</v>
      </c>
      <c r="L390" s="55" t="str">
        <f>IFERROR(INDEX(#REF!,MATCH(A390,#REF!,0)),"-")</f>
        <v>-</v>
      </c>
      <c r="M390" s="55">
        <f t="shared" si="27"/>
        <v>1</v>
      </c>
      <c r="N390" s="55" t="e">
        <f>AVERAGE(IFERROR(INDEX(#REF!,MATCH(A390,#REF!,0)),"-"),M390)</f>
        <v>#VALUE!</v>
      </c>
    </row>
    <row r="391" spans="1:14" ht="16.5" thickTop="1" thickBot="1" x14ac:dyDescent="0.3">
      <c r="A391" s="16" t="s">
        <v>171</v>
      </c>
      <c r="B391" s="53">
        <f t="shared" si="24"/>
        <v>4</v>
      </c>
      <c r="C391" s="53">
        <f>IFERROR(INDEX(OGSHome!$D:$D,MATCH(A391,OGSHome!$A:$A,0)),"-")</f>
        <v>0</v>
      </c>
      <c r="D391" s="53">
        <f>IFERROR(INDEX(OGSHome!$E:$E,MATCH(A391,OGSHome!$A:$A,0)),"-")</f>
        <v>1</v>
      </c>
      <c r="E391" s="53">
        <f>IFERROR(INDEX(OGSHome!$F:$F,MATCH(A391,OGSHome!$A:$A,0)),"-")</f>
        <v>0</v>
      </c>
      <c r="F391" s="54">
        <f>IFERROR(INDEX(Matches!$N:$N,MATCH(A391,Matches!$B:$B,0)),"-")</f>
        <v>1</v>
      </c>
      <c r="G391" s="54">
        <f>IFERROR(INDEX(Matches!$P:$P,MATCH(A391,Matches!$B:$B,0)),"-")</f>
        <v>0</v>
      </c>
      <c r="H391" s="54">
        <f>IFERROR(INDEX(Matches!$O:$O,MATCH(A391,Matches!$B:$B,0)),"-")</f>
        <v>3</v>
      </c>
      <c r="I391" s="54">
        <f t="shared" si="25"/>
        <v>1</v>
      </c>
      <c r="J391" s="54">
        <f>IFERROR(INDEX(OGCHome!$O:$O,MATCH(A391,OGCHome!$A:$A,0)),"-")</f>
        <v>2</v>
      </c>
      <c r="K391" s="55">
        <f t="shared" si="26"/>
        <v>0.25</v>
      </c>
      <c r="L391" s="55" t="str">
        <f>IFERROR(INDEX(#REF!,MATCH(A391,#REF!,0)),"-")</f>
        <v>-</v>
      </c>
      <c r="M391" s="55">
        <f t="shared" si="27"/>
        <v>0</v>
      </c>
      <c r="N391" s="55" t="e">
        <f>AVERAGE(IFERROR(INDEX(#REF!,MATCH(A391,#REF!,0)),"-"),M391)</f>
        <v>#VALUE!</v>
      </c>
    </row>
    <row r="392" spans="1:14" ht="16.5" thickTop="1" thickBot="1" x14ac:dyDescent="0.3">
      <c r="A392" s="16" t="s">
        <v>638</v>
      </c>
      <c r="B392" s="53">
        <f t="shared" si="24"/>
        <v>5</v>
      </c>
      <c r="C392" s="53">
        <f>IFERROR(INDEX(OGSHome!$D:$D,MATCH(A392,OGSHome!$A:$A,0)),"-")</f>
        <v>1</v>
      </c>
      <c r="D392" s="53">
        <f>IFERROR(INDEX(OGSHome!$E:$E,MATCH(A392,OGSHome!$A:$A,0)),"-")</f>
        <v>1</v>
      </c>
      <c r="E392" s="53">
        <f>IFERROR(INDEX(OGSHome!$F:$F,MATCH(A392,OGSHome!$A:$A,0)),"-")</f>
        <v>0</v>
      </c>
      <c r="F392" s="54">
        <f>IFERROR(INDEX(Matches!$N:$N,MATCH(A392,Matches!$B:$B,0)),"-")</f>
        <v>1</v>
      </c>
      <c r="G392" s="54">
        <f>IFERROR(INDEX(Matches!$P:$P,MATCH(A392,Matches!$B:$B,0)),"-")</f>
        <v>3</v>
      </c>
      <c r="H392" s="54">
        <f>IFERROR(INDEX(Matches!$O:$O,MATCH(A392,Matches!$B:$B,0)),"-")</f>
        <v>1</v>
      </c>
      <c r="I392" s="54">
        <f t="shared" si="25"/>
        <v>2</v>
      </c>
      <c r="J392" s="54">
        <f>IFERROR(INDEX(OGCHome!$O:$O,MATCH(A392,OGCHome!$A:$A,0)),"-")</f>
        <v>1</v>
      </c>
      <c r="K392" s="55">
        <f t="shared" si="26"/>
        <v>0.4</v>
      </c>
      <c r="L392" s="55" t="str">
        <f>IFERROR(INDEX(#REF!,MATCH(A392,#REF!,0)),"-")</f>
        <v>-</v>
      </c>
      <c r="M392" s="55">
        <f t="shared" si="27"/>
        <v>-0.19999999999999996</v>
      </c>
      <c r="N392" s="55" t="e">
        <f>AVERAGE(IFERROR(INDEX(#REF!,MATCH(A392,#REF!,0)),"-"),M392)</f>
        <v>#VALUE!</v>
      </c>
    </row>
    <row r="393" spans="1:14" ht="16.5" thickTop="1" thickBot="1" x14ac:dyDescent="0.3">
      <c r="A393" s="15" t="s">
        <v>635</v>
      </c>
      <c r="B393" s="53">
        <f t="shared" si="24"/>
        <v>3</v>
      </c>
      <c r="C393" s="53">
        <f>IFERROR(INDEX(OGSHome!$D:$D,MATCH(A393,OGSHome!$A:$A,0)),"-")</f>
        <v>0</v>
      </c>
      <c r="D393" s="53">
        <f>IFERROR(INDEX(OGSHome!$E:$E,MATCH(A393,OGSHome!$A:$A,0)),"-")</f>
        <v>1</v>
      </c>
      <c r="E393" s="53">
        <f>IFERROR(INDEX(OGSHome!$F:$F,MATCH(A393,OGSHome!$A:$A,0)),"-")</f>
        <v>1</v>
      </c>
      <c r="F393" s="54">
        <f>IFERROR(INDEX(Matches!$N:$N,MATCH(A393,Matches!$B:$B,0)),"-")</f>
        <v>2</v>
      </c>
      <c r="G393" s="54">
        <f>IFERROR(INDEX(Matches!$P:$P,MATCH(A393,Matches!$B:$B,0)),"-")</f>
        <v>1</v>
      </c>
      <c r="H393" s="54">
        <f>IFERROR(INDEX(Matches!$O:$O,MATCH(A393,Matches!$B:$B,0)),"-")</f>
        <v>0</v>
      </c>
      <c r="I393" s="54">
        <f t="shared" si="25"/>
        <v>2</v>
      </c>
      <c r="J393" s="54">
        <f>IFERROR(INDEX(OGCHome!$O:$O,MATCH(A393,OGCHome!$A:$A,0)),"-")</f>
        <v>0</v>
      </c>
      <c r="K393" s="55">
        <f t="shared" si="26"/>
        <v>0.66666666666666663</v>
      </c>
      <c r="L393" s="55" t="str">
        <f>IFERROR(INDEX(#REF!,MATCH(A393,#REF!,0)),"-")</f>
        <v>-</v>
      </c>
      <c r="M393" s="55">
        <f t="shared" si="27"/>
        <v>1</v>
      </c>
      <c r="N393" s="55" t="e">
        <f>AVERAGE(IFERROR(INDEX(#REF!,MATCH(A393,#REF!,0)),"-"),M393)</f>
        <v>#VALUE!</v>
      </c>
    </row>
    <row r="394" spans="1:14" ht="16.5" thickTop="1" thickBot="1" x14ac:dyDescent="0.3">
      <c r="A394" s="15" t="s">
        <v>631</v>
      </c>
      <c r="B394" s="53">
        <f t="shared" si="24"/>
        <v>4</v>
      </c>
      <c r="C394" s="53">
        <f>IFERROR(INDEX(OGSHome!$D:$D,MATCH(A394,OGSHome!$A:$A,0)),"-")</f>
        <v>0</v>
      </c>
      <c r="D394" s="53">
        <f>IFERROR(INDEX(OGSHome!$E:$E,MATCH(A394,OGSHome!$A:$A,0)),"-")</f>
        <v>1</v>
      </c>
      <c r="E394" s="53">
        <f>IFERROR(INDEX(OGSHome!$F:$F,MATCH(A394,OGSHome!$A:$A,0)),"-")</f>
        <v>0</v>
      </c>
      <c r="F394" s="54">
        <f>IFERROR(INDEX(Matches!$N:$N,MATCH(A394,Matches!$B:$B,0)),"-")</f>
        <v>2</v>
      </c>
      <c r="G394" s="54">
        <f>IFERROR(INDEX(Matches!$P:$P,MATCH(A394,Matches!$B:$B,0)),"-")</f>
        <v>1</v>
      </c>
      <c r="H394" s="54">
        <f>IFERROR(INDEX(Matches!$O:$O,MATCH(A394,Matches!$B:$B,0)),"-")</f>
        <v>1</v>
      </c>
      <c r="I394" s="54">
        <f t="shared" si="25"/>
        <v>1</v>
      </c>
      <c r="J394" s="54">
        <f>IFERROR(INDEX(OGCHome!$O:$O,MATCH(A394,OGCHome!$A:$A,0)),"-")</f>
        <v>0</v>
      </c>
      <c r="K394" s="55">
        <f t="shared" si="26"/>
        <v>0.25</v>
      </c>
      <c r="L394" s="55" t="str">
        <f>IFERROR(INDEX(#REF!,MATCH(A394,#REF!,0)),"-")</f>
        <v>-</v>
      </c>
      <c r="M394" s="55">
        <f t="shared" si="27"/>
        <v>0.5</v>
      </c>
      <c r="N394" s="55" t="e">
        <f>AVERAGE(IFERROR(INDEX(#REF!,MATCH(A394,#REF!,0)),"-"),M394)</f>
        <v>#VALUE!</v>
      </c>
    </row>
    <row r="395" spans="1:14" ht="16.5" thickTop="1" thickBot="1" x14ac:dyDescent="0.3">
      <c r="A395" s="16" t="s">
        <v>628</v>
      </c>
      <c r="B395" s="53">
        <f t="shared" si="24"/>
        <v>3</v>
      </c>
      <c r="C395" s="53">
        <f>IFERROR(INDEX(OGSHome!$D:$D,MATCH(A395,OGSHome!$A:$A,0)),"-")</f>
        <v>0</v>
      </c>
      <c r="D395" s="53">
        <f>IFERROR(INDEX(OGSHome!$E:$E,MATCH(A395,OGSHome!$A:$A,0)),"-")</f>
        <v>1</v>
      </c>
      <c r="E395" s="53">
        <f>IFERROR(INDEX(OGSHome!$F:$F,MATCH(A395,OGSHome!$A:$A,0)),"-")</f>
        <v>0</v>
      </c>
      <c r="F395" s="54">
        <f>IFERROR(INDEX(Matches!$N:$N,MATCH(A395,Matches!$B:$B,0)),"-")</f>
        <v>1</v>
      </c>
      <c r="G395" s="54">
        <f>IFERROR(INDEX(Matches!$P:$P,MATCH(A395,Matches!$B:$B,0)),"-")</f>
        <v>2</v>
      </c>
      <c r="H395" s="54">
        <f>IFERROR(INDEX(Matches!$O:$O,MATCH(A395,Matches!$B:$B,0)),"-")</f>
        <v>0</v>
      </c>
      <c r="I395" s="54">
        <f t="shared" si="25"/>
        <v>1</v>
      </c>
      <c r="J395" s="54">
        <f>IFERROR(INDEX(OGCHome!$O:$O,MATCH(A395,OGCHome!$A:$A,0)),"-")</f>
        <v>2</v>
      </c>
      <c r="K395" s="55">
        <f t="shared" si="26"/>
        <v>0.33333333333333331</v>
      </c>
      <c r="L395" s="55" t="str">
        <f>IFERROR(INDEX(#REF!,MATCH(A395,#REF!,0)),"-")</f>
        <v>-</v>
      </c>
      <c r="M395" s="55">
        <f t="shared" si="27"/>
        <v>-0.66666666666666663</v>
      </c>
      <c r="N395" s="55" t="e">
        <f>AVERAGE(IFERROR(INDEX(#REF!,MATCH(A395,#REF!,0)),"-"),M395)</f>
        <v>#VALUE!</v>
      </c>
    </row>
    <row r="396" spans="1:14" ht="16.5" thickTop="1" thickBot="1" x14ac:dyDescent="0.3">
      <c r="A396" s="15" t="s">
        <v>605</v>
      </c>
      <c r="B396" s="53">
        <f t="shared" si="24"/>
        <v>3</v>
      </c>
      <c r="C396" s="53">
        <f>IFERROR(INDEX(OGSHome!$D:$D,MATCH(A396,OGSHome!$A:$A,0)),"-")</f>
        <v>1</v>
      </c>
      <c r="D396" s="53">
        <f>IFERROR(INDEX(OGSHome!$E:$E,MATCH(A396,OGSHome!$A:$A,0)),"-")</f>
        <v>1</v>
      </c>
      <c r="E396" s="53">
        <f>IFERROR(INDEX(OGSHome!$F:$F,MATCH(A396,OGSHome!$A:$A,0)),"-")</f>
        <v>0</v>
      </c>
      <c r="F396" s="54">
        <f>IFERROR(INDEX(Matches!$N:$N,MATCH(A396,Matches!$B:$B,0)),"-")</f>
        <v>2</v>
      </c>
      <c r="G396" s="54">
        <f>IFERROR(INDEX(Matches!$P:$P,MATCH(A396,Matches!$B:$B,0)),"-")</f>
        <v>1</v>
      </c>
      <c r="H396" s="54">
        <f>IFERROR(INDEX(Matches!$O:$O,MATCH(A396,Matches!$B:$B,0)),"-")</f>
        <v>0</v>
      </c>
      <c r="I396" s="54">
        <f t="shared" si="25"/>
        <v>2</v>
      </c>
      <c r="J396" s="54">
        <f>IFERROR(INDEX(OGCHome!$O:$O,MATCH(A396,OGCHome!$A:$A,0)),"-")</f>
        <v>0</v>
      </c>
      <c r="K396" s="55">
        <f t="shared" si="26"/>
        <v>0.66666666666666663</v>
      </c>
      <c r="L396" s="55" t="str">
        <f>IFERROR(INDEX(#REF!,MATCH(A396,#REF!,0)),"-")</f>
        <v>-</v>
      </c>
      <c r="M396" s="55">
        <f t="shared" si="27"/>
        <v>1</v>
      </c>
      <c r="N396" s="55" t="e">
        <f>AVERAGE(IFERROR(INDEX(#REF!,MATCH(A396,#REF!,0)),"-"),M396)</f>
        <v>#VALUE!</v>
      </c>
    </row>
    <row r="397" spans="1:14" ht="16.5" thickTop="1" thickBot="1" x14ac:dyDescent="0.3">
      <c r="A397" s="16" t="s">
        <v>594</v>
      </c>
      <c r="B397" s="53">
        <f t="shared" si="24"/>
        <v>3</v>
      </c>
      <c r="C397" s="53">
        <f>IFERROR(INDEX(OGSHome!$D:$D,MATCH(A397,OGSHome!$A:$A,0)),"-")</f>
        <v>1</v>
      </c>
      <c r="D397" s="53">
        <f>IFERROR(INDEX(OGSHome!$E:$E,MATCH(A397,OGSHome!$A:$A,0)),"-")</f>
        <v>0</v>
      </c>
      <c r="E397" s="53">
        <f>IFERROR(INDEX(OGSHome!$F:$F,MATCH(A397,OGSHome!$A:$A,0)),"-")</f>
        <v>0</v>
      </c>
      <c r="F397" s="54">
        <f>IFERROR(INDEX(Matches!$N:$N,MATCH(A397,Matches!$B:$B,0)),"-")</f>
        <v>1</v>
      </c>
      <c r="G397" s="54">
        <f>IFERROR(INDEX(Matches!$P:$P,MATCH(A397,Matches!$B:$B,0)),"-")</f>
        <v>2</v>
      </c>
      <c r="H397" s="54">
        <f>IFERROR(INDEX(Matches!$O:$O,MATCH(A397,Matches!$B:$B,0)),"-")</f>
        <v>0</v>
      </c>
      <c r="I397" s="54">
        <f t="shared" si="25"/>
        <v>1</v>
      </c>
      <c r="J397" s="54">
        <f>IFERROR(INDEX(OGCHome!$O:$O,MATCH(A397,OGCHome!$A:$A,0)),"-")</f>
        <v>1</v>
      </c>
      <c r="K397" s="55">
        <f t="shared" si="26"/>
        <v>0.33333333333333331</v>
      </c>
      <c r="L397" s="55" t="str">
        <f>IFERROR(INDEX(#REF!,MATCH(A397,#REF!,0)),"-")</f>
        <v>-</v>
      </c>
      <c r="M397" s="55">
        <f t="shared" si="27"/>
        <v>-0.33333333333333331</v>
      </c>
      <c r="N397" s="55" t="e">
        <f>AVERAGE(IFERROR(INDEX(#REF!,MATCH(A397,#REF!,0)),"-"),M397)</f>
        <v>#VALUE!</v>
      </c>
    </row>
    <row r="398" spans="1:14" ht="16.5" thickTop="1" thickBot="1" x14ac:dyDescent="0.3">
      <c r="A398" s="16" t="s">
        <v>580</v>
      </c>
      <c r="B398" s="53">
        <f t="shared" si="24"/>
        <v>3</v>
      </c>
      <c r="C398" s="53">
        <f>IFERROR(INDEX(OGSHome!$D:$D,MATCH(A398,OGSHome!$A:$A,0)),"-")</f>
        <v>1</v>
      </c>
      <c r="D398" s="53">
        <f>IFERROR(INDEX(OGSHome!$E:$E,MATCH(A398,OGSHome!$A:$A,0)),"-")</f>
        <v>0</v>
      </c>
      <c r="E398" s="53">
        <f>IFERROR(INDEX(OGSHome!$F:$F,MATCH(A398,OGSHome!$A:$A,0)),"-")</f>
        <v>0</v>
      </c>
      <c r="F398" s="54">
        <f>IFERROR(INDEX(Matches!$N:$N,MATCH(A398,Matches!$B:$B,0)),"-")</f>
        <v>3</v>
      </c>
      <c r="G398" s="54">
        <f>IFERROR(INDEX(Matches!$P:$P,MATCH(A398,Matches!$B:$B,0)),"-")</f>
        <v>0</v>
      </c>
      <c r="H398" s="54">
        <f>IFERROR(INDEX(Matches!$O:$O,MATCH(A398,Matches!$B:$B,0)),"-")</f>
        <v>0</v>
      </c>
      <c r="I398" s="54">
        <f t="shared" si="25"/>
        <v>1</v>
      </c>
      <c r="J398" s="54">
        <f>IFERROR(INDEX(OGCHome!$O:$O,MATCH(A398,OGCHome!$A:$A,0)),"-")</f>
        <v>1</v>
      </c>
      <c r="K398" s="55">
        <f t="shared" si="26"/>
        <v>0.33333333333333331</v>
      </c>
      <c r="L398" s="55" t="str">
        <f>IFERROR(INDEX(#REF!,MATCH(A398,#REF!,0)),"-")</f>
        <v>-</v>
      </c>
      <c r="M398" s="55">
        <f t="shared" si="27"/>
        <v>1</v>
      </c>
      <c r="N398" s="55" t="e">
        <f>AVERAGE(IFERROR(INDEX(#REF!,MATCH(A398,#REF!,0)),"-"),M398)</f>
        <v>#VALUE!</v>
      </c>
    </row>
    <row r="399" spans="1:14" ht="16.5" thickTop="1" thickBot="1" x14ac:dyDescent="0.3">
      <c r="A399" s="15" t="s">
        <v>577</v>
      </c>
      <c r="B399" s="53">
        <f t="shared" si="24"/>
        <v>3</v>
      </c>
      <c r="C399" s="53">
        <f>IFERROR(INDEX(OGSHome!$D:$D,MATCH(A399,OGSHome!$A:$A,0)),"-")</f>
        <v>1</v>
      </c>
      <c r="D399" s="53">
        <f>IFERROR(INDEX(OGSHome!$E:$E,MATCH(A399,OGSHome!$A:$A,0)),"-")</f>
        <v>0</v>
      </c>
      <c r="E399" s="53">
        <f>IFERROR(INDEX(OGSHome!$F:$F,MATCH(A399,OGSHome!$A:$A,0)),"-")</f>
        <v>0</v>
      </c>
      <c r="F399" s="54">
        <f>IFERROR(INDEX(Matches!$N:$N,MATCH(A399,Matches!$B:$B,0)),"-")</f>
        <v>3</v>
      </c>
      <c r="G399" s="54">
        <f>IFERROR(INDEX(Matches!$P:$P,MATCH(A399,Matches!$B:$B,0)),"-")</f>
        <v>0</v>
      </c>
      <c r="H399" s="54">
        <f>IFERROR(INDEX(Matches!$O:$O,MATCH(A399,Matches!$B:$B,0)),"-")</f>
        <v>0</v>
      </c>
      <c r="I399" s="54">
        <f t="shared" si="25"/>
        <v>1</v>
      </c>
      <c r="J399" s="54">
        <f>IFERROR(INDEX(OGCHome!$O:$O,MATCH(A399,OGCHome!$A:$A,0)),"-")</f>
        <v>0</v>
      </c>
      <c r="K399" s="55">
        <f t="shared" si="26"/>
        <v>0.33333333333333331</v>
      </c>
      <c r="L399" s="55" t="str">
        <f>IFERROR(INDEX(#REF!,MATCH(A399,#REF!,0)),"-")</f>
        <v>-</v>
      </c>
      <c r="M399" s="55">
        <f t="shared" si="27"/>
        <v>1.3333333333333333</v>
      </c>
      <c r="N399" s="55" t="e">
        <f>AVERAGE(IFERROR(INDEX(#REF!,MATCH(A399,#REF!,0)),"-"),M399)</f>
        <v>#VALUE!</v>
      </c>
    </row>
    <row r="400" spans="1:14" ht="16.5" thickTop="1" thickBot="1" x14ac:dyDescent="0.3">
      <c r="A400" s="15" t="s">
        <v>573</v>
      </c>
      <c r="B400" s="53">
        <f t="shared" si="24"/>
        <v>3</v>
      </c>
      <c r="C400" s="53">
        <f>IFERROR(INDEX(OGSHome!$D:$D,MATCH(A400,OGSHome!$A:$A,0)),"-")</f>
        <v>2</v>
      </c>
      <c r="D400" s="53">
        <f>IFERROR(INDEX(OGSHome!$E:$E,MATCH(A400,OGSHome!$A:$A,0)),"-")</f>
        <v>0</v>
      </c>
      <c r="E400" s="53">
        <f>IFERROR(INDEX(OGSHome!$F:$F,MATCH(A400,OGSHome!$A:$A,0)),"-")</f>
        <v>0</v>
      </c>
      <c r="F400" s="54">
        <f>IFERROR(INDEX(Matches!$N:$N,MATCH(A400,Matches!$B:$B,0)),"-")</f>
        <v>2</v>
      </c>
      <c r="G400" s="54">
        <f>IFERROR(INDEX(Matches!$P:$P,MATCH(A400,Matches!$B:$B,0)),"-")</f>
        <v>1</v>
      </c>
      <c r="H400" s="54">
        <f>IFERROR(INDEX(Matches!$O:$O,MATCH(A400,Matches!$B:$B,0)),"-")</f>
        <v>0</v>
      </c>
      <c r="I400" s="54">
        <f t="shared" si="25"/>
        <v>2</v>
      </c>
      <c r="J400" s="54">
        <f>IFERROR(INDEX(OGCHome!$O:$O,MATCH(A400,OGCHome!$A:$A,0)),"-")</f>
        <v>1</v>
      </c>
      <c r="K400" s="55">
        <f t="shared" si="26"/>
        <v>0.66666666666666663</v>
      </c>
      <c r="L400" s="55" t="str">
        <f>IFERROR(INDEX(#REF!,MATCH(A400,#REF!,0)),"-")</f>
        <v>-</v>
      </c>
      <c r="M400" s="55">
        <f t="shared" si="27"/>
        <v>0.66666666666666674</v>
      </c>
      <c r="N400" s="55" t="e">
        <f>AVERAGE(IFERROR(INDEX(#REF!,MATCH(A400,#REF!,0)),"-"),M400)</f>
        <v>#VALUE!</v>
      </c>
    </row>
    <row r="401" spans="1:14" ht="16.5" thickTop="1" thickBot="1" x14ac:dyDescent="0.3">
      <c r="A401" s="16" t="s">
        <v>562</v>
      </c>
      <c r="B401" s="53">
        <f t="shared" si="24"/>
        <v>14</v>
      </c>
      <c r="C401" s="53">
        <f>IFERROR(INDEX(OGSHome!$D:$D,MATCH(A401,OGSHome!$A:$A,0)),"-")</f>
        <v>3</v>
      </c>
      <c r="D401" s="53">
        <f>IFERROR(INDEX(OGSHome!$E:$E,MATCH(A401,OGSHome!$A:$A,0)),"-")</f>
        <v>3</v>
      </c>
      <c r="E401" s="53">
        <f>IFERROR(INDEX(OGSHome!$F:$F,MATCH(A401,OGSHome!$A:$A,0)),"-")</f>
        <v>1</v>
      </c>
      <c r="F401" s="54">
        <f>IFERROR(INDEX(Matches!$N:$N,MATCH(A401,Matches!$B:$B,0)),"-")</f>
        <v>6</v>
      </c>
      <c r="G401" s="54">
        <f>IFERROR(INDEX(Matches!$P:$P,MATCH(A401,Matches!$B:$B,0)),"-")</f>
        <v>4</v>
      </c>
      <c r="H401" s="54">
        <f>IFERROR(INDEX(Matches!$O:$O,MATCH(A401,Matches!$B:$B,0)),"-")</f>
        <v>4</v>
      </c>
      <c r="I401" s="54">
        <f t="shared" si="25"/>
        <v>7</v>
      </c>
      <c r="J401" s="54">
        <f>IFERROR(INDEX(OGCHome!$O:$O,MATCH(A401,OGCHome!$A:$A,0)),"-")</f>
        <v>4</v>
      </c>
      <c r="K401" s="55">
        <f t="shared" si="26"/>
        <v>0.5</v>
      </c>
      <c r="L401" s="55" t="str">
        <f>IFERROR(INDEX(#REF!,MATCH(A401,#REF!,0)),"-")</f>
        <v>-</v>
      </c>
      <c r="M401" s="55">
        <f t="shared" si="27"/>
        <v>0.3571428571428571</v>
      </c>
      <c r="N401" s="55" t="e">
        <f>AVERAGE(IFERROR(INDEX(#REF!,MATCH(A401,#REF!,0)),"-"),M401)</f>
        <v>#VALUE!</v>
      </c>
    </row>
    <row r="402" spans="1:14" ht="16.5" thickTop="1" thickBot="1" x14ac:dyDescent="0.3">
      <c r="A402" s="16" t="s">
        <v>551</v>
      </c>
      <c r="B402" s="53">
        <f t="shared" si="24"/>
        <v>3</v>
      </c>
      <c r="C402" s="53">
        <f>IFERROR(INDEX(OGSHome!$D:$D,MATCH(A402,OGSHome!$A:$A,0)),"-")</f>
        <v>1</v>
      </c>
      <c r="D402" s="53">
        <f>IFERROR(INDEX(OGSHome!$E:$E,MATCH(A402,OGSHome!$A:$A,0)),"-")</f>
        <v>0</v>
      </c>
      <c r="E402" s="53">
        <f>IFERROR(INDEX(OGSHome!$F:$F,MATCH(A402,OGSHome!$A:$A,0)),"-")</f>
        <v>0</v>
      </c>
      <c r="F402" s="54">
        <f>IFERROR(INDEX(Matches!$N:$N,MATCH(A402,Matches!$B:$B,0)),"-")</f>
        <v>2</v>
      </c>
      <c r="G402" s="54">
        <f>IFERROR(INDEX(Matches!$P:$P,MATCH(A402,Matches!$B:$B,0)),"-")</f>
        <v>0</v>
      </c>
      <c r="H402" s="54">
        <f>IFERROR(INDEX(Matches!$O:$O,MATCH(A402,Matches!$B:$B,0)),"-")</f>
        <v>1</v>
      </c>
      <c r="I402" s="54">
        <f t="shared" si="25"/>
        <v>1</v>
      </c>
      <c r="J402" s="54">
        <f>IFERROR(INDEX(OGCHome!$O:$O,MATCH(A402,OGCHome!$A:$A,0)),"-")</f>
        <v>1</v>
      </c>
      <c r="K402" s="55">
        <f t="shared" si="26"/>
        <v>0.33333333333333331</v>
      </c>
      <c r="L402" s="55" t="str">
        <f>IFERROR(INDEX(#REF!,MATCH(A402,#REF!,0)),"-")</f>
        <v>-</v>
      </c>
      <c r="M402" s="55">
        <f t="shared" si="27"/>
        <v>0.66666666666666663</v>
      </c>
      <c r="N402" s="55" t="e">
        <f>AVERAGE(IFERROR(INDEX(#REF!,MATCH(A402,#REF!,0)),"-"),M402)</f>
        <v>#VALUE!</v>
      </c>
    </row>
    <row r="403" spans="1:14" ht="16.5" thickTop="1" thickBot="1" x14ac:dyDescent="0.3">
      <c r="A403" s="15" t="s">
        <v>548</v>
      </c>
      <c r="B403" s="53">
        <f t="shared" si="24"/>
        <v>5</v>
      </c>
      <c r="C403" s="53">
        <f>IFERROR(INDEX(OGSHome!$D:$D,MATCH(A403,OGSHome!$A:$A,0)),"-")</f>
        <v>1</v>
      </c>
      <c r="D403" s="53">
        <f>IFERROR(INDEX(OGSHome!$E:$E,MATCH(A403,OGSHome!$A:$A,0)),"-")</f>
        <v>0</v>
      </c>
      <c r="E403" s="53">
        <f>IFERROR(INDEX(OGSHome!$F:$F,MATCH(A403,OGSHome!$A:$A,0)),"-")</f>
        <v>1</v>
      </c>
      <c r="F403" s="54">
        <f>IFERROR(INDEX(Matches!$N:$N,MATCH(A403,Matches!$B:$B,0)),"-")</f>
        <v>0</v>
      </c>
      <c r="G403" s="54">
        <f>IFERROR(INDEX(Matches!$P:$P,MATCH(A403,Matches!$B:$B,0)),"-")</f>
        <v>5</v>
      </c>
      <c r="H403" s="54">
        <f>IFERROR(INDEX(Matches!$O:$O,MATCH(A403,Matches!$B:$B,0)),"-")</f>
        <v>0</v>
      </c>
      <c r="I403" s="54">
        <f t="shared" si="25"/>
        <v>2</v>
      </c>
      <c r="J403" s="54">
        <f>IFERROR(INDEX(OGCHome!$O:$O,MATCH(A403,OGCHome!$A:$A,0)),"-")</f>
        <v>2</v>
      </c>
      <c r="K403" s="55">
        <f t="shared" si="26"/>
        <v>0.4</v>
      </c>
      <c r="L403" s="55" t="str">
        <f>IFERROR(INDEX(#REF!,MATCH(A403,#REF!,0)),"-")</f>
        <v>-</v>
      </c>
      <c r="M403" s="55">
        <f t="shared" si="27"/>
        <v>-1</v>
      </c>
      <c r="N403" s="55" t="e">
        <f>AVERAGE(IFERROR(INDEX(#REF!,MATCH(A403,#REF!,0)),"-"),M403)</f>
        <v>#VALUE!</v>
      </c>
    </row>
    <row r="404" spans="1:14" ht="16.5" thickTop="1" thickBot="1" x14ac:dyDescent="0.3">
      <c r="A404" s="15" t="s">
        <v>538</v>
      </c>
      <c r="B404" s="53">
        <f t="shared" si="24"/>
        <v>3</v>
      </c>
      <c r="C404" s="53">
        <f>IFERROR(INDEX(OGSHome!$D:$D,MATCH(A404,OGSHome!$A:$A,0)),"-")</f>
        <v>2</v>
      </c>
      <c r="D404" s="53">
        <f>IFERROR(INDEX(OGSHome!$E:$E,MATCH(A404,OGSHome!$A:$A,0)),"-")</f>
        <v>0</v>
      </c>
      <c r="E404" s="53">
        <f>IFERROR(INDEX(OGSHome!$F:$F,MATCH(A404,OGSHome!$A:$A,0)),"-")</f>
        <v>0</v>
      </c>
      <c r="F404" s="54">
        <f>IFERROR(INDEX(Matches!$N:$N,MATCH(A404,Matches!$B:$B,0)),"-")</f>
        <v>2</v>
      </c>
      <c r="G404" s="54">
        <f>IFERROR(INDEX(Matches!$P:$P,MATCH(A404,Matches!$B:$B,0)),"-")</f>
        <v>0</v>
      </c>
      <c r="H404" s="54">
        <f>IFERROR(INDEX(Matches!$O:$O,MATCH(A404,Matches!$B:$B,0)),"-")</f>
        <v>1</v>
      </c>
      <c r="I404" s="54">
        <f t="shared" si="25"/>
        <v>2</v>
      </c>
      <c r="J404" s="54">
        <f>IFERROR(INDEX(OGCHome!$O:$O,MATCH(A404,OGCHome!$A:$A,0)),"-")</f>
        <v>0</v>
      </c>
      <c r="K404" s="55">
        <f t="shared" si="26"/>
        <v>0.66666666666666663</v>
      </c>
      <c r="L404" s="55" t="str">
        <f>IFERROR(INDEX(#REF!,MATCH(A404,#REF!,0)),"-")</f>
        <v>-</v>
      </c>
      <c r="M404" s="55">
        <f t="shared" si="27"/>
        <v>1.3333333333333333</v>
      </c>
      <c r="N404" s="55" t="e">
        <f>AVERAGE(IFERROR(INDEX(#REF!,MATCH(A404,#REF!,0)),"-"),M404)</f>
        <v>#VALUE!</v>
      </c>
    </row>
    <row r="405" spans="1:14" ht="16.5" thickTop="1" thickBot="1" x14ac:dyDescent="0.3">
      <c r="A405" s="15" t="s">
        <v>532</v>
      </c>
      <c r="B405" s="53">
        <f t="shared" si="24"/>
        <v>3</v>
      </c>
      <c r="C405" s="53">
        <f>IFERROR(INDEX(OGSHome!$D:$D,MATCH(A405,OGSHome!$A:$A,0)),"-")</f>
        <v>1</v>
      </c>
      <c r="D405" s="53">
        <f>IFERROR(INDEX(OGSHome!$E:$E,MATCH(A405,OGSHome!$A:$A,0)),"-")</f>
        <v>0</v>
      </c>
      <c r="E405" s="53">
        <f>IFERROR(INDEX(OGSHome!$F:$F,MATCH(A405,OGSHome!$A:$A,0)),"-")</f>
        <v>0</v>
      </c>
      <c r="F405" s="54">
        <f>IFERROR(INDEX(Matches!$N:$N,MATCH(A405,Matches!$B:$B,0)),"-")</f>
        <v>0</v>
      </c>
      <c r="G405" s="54">
        <f>IFERROR(INDEX(Matches!$P:$P,MATCH(A405,Matches!$B:$B,0)),"-")</f>
        <v>2</v>
      </c>
      <c r="H405" s="54">
        <f>IFERROR(INDEX(Matches!$O:$O,MATCH(A405,Matches!$B:$B,0)),"-")</f>
        <v>1</v>
      </c>
      <c r="I405" s="54">
        <f t="shared" si="25"/>
        <v>1</v>
      </c>
      <c r="J405" s="54">
        <f>IFERROR(INDEX(OGCHome!$O:$O,MATCH(A405,OGCHome!$A:$A,0)),"-")</f>
        <v>1</v>
      </c>
      <c r="K405" s="55">
        <f t="shared" si="26"/>
        <v>0.33333333333333331</v>
      </c>
      <c r="L405" s="55" t="str">
        <f>IFERROR(INDEX(#REF!,MATCH(A405,#REF!,0)),"-")</f>
        <v>-</v>
      </c>
      <c r="M405" s="55">
        <f t="shared" si="27"/>
        <v>-0.66666666666666663</v>
      </c>
      <c r="N405" s="55" t="e">
        <f>AVERAGE(IFERROR(INDEX(#REF!,MATCH(A405,#REF!,0)),"-"),M405)</f>
        <v>#VALUE!</v>
      </c>
    </row>
    <row r="406" spans="1:14" ht="16.5" thickTop="1" thickBot="1" x14ac:dyDescent="0.3">
      <c r="A406" s="15" t="s">
        <v>528</v>
      </c>
      <c r="B406" s="53">
        <f t="shared" si="24"/>
        <v>3</v>
      </c>
      <c r="C406" s="53">
        <f>IFERROR(INDEX(OGSHome!$D:$D,MATCH(A406,OGSHome!$A:$A,0)),"-")</f>
        <v>0</v>
      </c>
      <c r="D406" s="53">
        <f>IFERROR(INDEX(OGSHome!$E:$E,MATCH(A406,OGSHome!$A:$A,0)),"-")</f>
        <v>0</v>
      </c>
      <c r="E406" s="53">
        <f>IFERROR(INDEX(OGSHome!$F:$F,MATCH(A406,OGSHome!$A:$A,0)),"-")</f>
        <v>1</v>
      </c>
      <c r="F406" s="54">
        <f>IFERROR(INDEX(Matches!$N:$N,MATCH(A406,Matches!$B:$B,0)),"-")</f>
        <v>1</v>
      </c>
      <c r="G406" s="54">
        <f>IFERROR(INDEX(Matches!$P:$P,MATCH(A406,Matches!$B:$B,0)),"-")</f>
        <v>1</v>
      </c>
      <c r="H406" s="54">
        <f>IFERROR(INDEX(Matches!$O:$O,MATCH(A406,Matches!$B:$B,0)),"-")</f>
        <v>1</v>
      </c>
      <c r="I406" s="54">
        <f t="shared" si="25"/>
        <v>1</v>
      </c>
      <c r="J406" s="54">
        <f>IFERROR(INDEX(OGCHome!$O:$O,MATCH(A406,OGCHome!$A:$A,0)),"-")</f>
        <v>0</v>
      </c>
      <c r="K406" s="55">
        <f t="shared" si="26"/>
        <v>0.33333333333333331</v>
      </c>
      <c r="L406" s="55" t="str">
        <f>IFERROR(INDEX(#REF!,MATCH(A406,#REF!,0)),"-")</f>
        <v>-</v>
      </c>
      <c r="M406" s="55">
        <f t="shared" si="27"/>
        <v>0.33333333333333331</v>
      </c>
      <c r="N406" s="55" t="e">
        <f>AVERAGE(IFERROR(INDEX(#REF!,MATCH(A406,#REF!,0)),"-"),M406)</f>
        <v>#VALUE!</v>
      </c>
    </row>
    <row r="407" spans="1:14" ht="16.5" thickTop="1" thickBot="1" x14ac:dyDescent="0.3">
      <c r="A407" s="16" t="s">
        <v>527</v>
      </c>
      <c r="B407" s="53">
        <f t="shared" si="24"/>
        <v>3</v>
      </c>
      <c r="C407" s="53">
        <f>IFERROR(INDEX(OGSHome!$D:$D,MATCH(A407,OGSHome!$A:$A,0)),"-")</f>
        <v>2</v>
      </c>
      <c r="D407" s="53">
        <f>IFERROR(INDEX(OGSHome!$E:$E,MATCH(A407,OGSHome!$A:$A,0)),"-")</f>
        <v>0</v>
      </c>
      <c r="E407" s="53">
        <f>IFERROR(INDEX(OGSHome!$F:$F,MATCH(A407,OGSHome!$A:$A,0)),"-")</f>
        <v>0</v>
      </c>
      <c r="F407" s="54">
        <f>IFERROR(INDEX(Matches!$N:$N,MATCH(A407,Matches!$B:$B,0)),"-")</f>
        <v>2</v>
      </c>
      <c r="G407" s="54">
        <f>IFERROR(INDEX(Matches!$P:$P,MATCH(A407,Matches!$B:$B,0)),"-")</f>
        <v>0</v>
      </c>
      <c r="H407" s="54">
        <f>IFERROR(INDEX(Matches!$O:$O,MATCH(A407,Matches!$B:$B,0)),"-")</f>
        <v>1</v>
      </c>
      <c r="I407" s="54">
        <f t="shared" si="25"/>
        <v>2</v>
      </c>
      <c r="J407" s="54">
        <f>IFERROR(INDEX(OGCHome!$O:$O,MATCH(A407,OGCHome!$A:$A,0)),"-")</f>
        <v>0</v>
      </c>
      <c r="K407" s="55">
        <f t="shared" si="26"/>
        <v>0.66666666666666663</v>
      </c>
      <c r="L407" s="55" t="str">
        <f>IFERROR(INDEX(#REF!,MATCH(A407,#REF!,0)),"-")</f>
        <v>-</v>
      </c>
      <c r="M407" s="55">
        <f t="shared" si="27"/>
        <v>1.3333333333333333</v>
      </c>
      <c r="N407" s="55" t="e">
        <f>AVERAGE(IFERROR(INDEX(#REF!,MATCH(A407,#REF!,0)),"-"),M407)</f>
        <v>#VALUE!</v>
      </c>
    </row>
    <row r="408" spans="1:14" ht="16.5" thickTop="1" thickBot="1" x14ac:dyDescent="0.3">
      <c r="A408" s="16" t="s">
        <v>523</v>
      </c>
      <c r="B408" s="53">
        <f t="shared" si="24"/>
        <v>5</v>
      </c>
      <c r="C408" s="53">
        <f>IFERROR(INDEX(OGSHome!$D:$D,MATCH(A408,OGSHome!$A:$A,0)),"-")</f>
        <v>0</v>
      </c>
      <c r="D408" s="53">
        <f>IFERROR(INDEX(OGSHome!$E:$E,MATCH(A408,OGSHome!$A:$A,0)),"-")</f>
        <v>1</v>
      </c>
      <c r="E408" s="53">
        <f>IFERROR(INDEX(OGSHome!$F:$F,MATCH(A408,OGSHome!$A:$A,0)),"-")</f>
        <v>1</v>
      </c>
      <c r="F408" s="54">
        <f>IFERROR(INDEX(Matches!$N:$N,MATCH(A408,Matches!$B:$B,0)),"-")</f>
        <v>3</v>
      </c>
      <c r="G408" s="54">
        <f>IFERROR(INDEX(Matches!$P:$P,MATCH(A408,Matches!$B:$B,0)),"-")</f>
        <v>1</v>
      </c>
      <c r="H408" s="54">
        <f>IFERROR(INDEX(Matches!$O:$O,MATCH(A408,Matches!$B:$B,0)),"-")</f>
        <v>1</v>
      </c>
      <c r="I408" s="54">
        <f t="shared" si="25"/>
        <v>2</v>
      </c>
      <c r="J408" s="54">
        <f>IFERROR(INDEX(OGCHome!$O:$O,MATCH(A408,OGCHome!$A:$A,0)),"-")</f>
        <v>0</v>
      </c>
      <c r="K408" s="55">
        <f t="shared" si="26"/>
        <v>0.4</v>
      </c>
      <c r="L408" s="55" t="str">
        <f>IFERROR(INDEX(#REF!,MATCH(A408,#REF!,0)),"-")</f>
        <v>-</v>
      </c>
      <c r="M408" s="55">
        <f t="shared" si="27"/>
        <v>0.8</v>
      </c>
      <c r="N408" s="55" t="e">
        <f>AVERAGE(IFERROR(INDEX(#REF!,MATCH(A408,#REF!,0)),"-"),M408)</f>
        <v>#VALUE!</v>
      </c>
    </row>
    <row r="409" spans="1:14" ht="16.5" thickTop="1" thickBot="1" x14ac:dyDescent="0.3">
      <c r="A409" s="15" t="s">
        <v>520</v>
      </c>
      <c r="B409" s="53">
        <f t="shared" si="24"/>
        <v>4</v>
      </c>
      <c r="C409" s="53">
        <f>IFERROR(INDEX(OGSHome!$D:$D,MATCH(A409,OGSHome!$A:$A,0)),"-")</f>
        <v>1</v>
      </c>
      <c r="D409" s="53">
        <f>IFERROR(INDEX(OGSHome!$E:$E,MATCH(A409,OGSHome!$A:$A,0)),"-")</f>
        <v>0</v>
      </c>
      <c r="E409" s="53">
        <f>IFERROR(INDEX(OGSHome!$F:$F,MATCH(A409,OGSHome!$A:$A,0)),"-")</f>
        <v>1</v>
      </c>
      <c r="F409" s="54">
        <f>IFERROR(INDEX(Matches!$N:$N,MATCH(A409,Matches!$B:$B,0)),"-")</f>
        <v>2</v>
      </c>
      <c r="G409" s="54">
        <f>IFERROR(INDEX(Matches!$P:$P,MATCH(A409,Matches!$B:$B,0)),"-")</f>
        <v>1</v>
      </c>
      <c r="H409" s="54">
        <f>IFERROR(INDEX(Matches!$O:$O,MATCH(A409,Matches!$B:$B,0)),"-")</f>
        <v>1</v>
      </c>
      <c r="I409" s="54">
        <f t="shared" si="25"/>
        <v>2</v>
      </c>
      <c r="J409" s="54">
        <f>IFERROR(INDEX(OGCHome!$O:$O,MATCH(A409,OGCHome!$A:$A,0)),"-")</f>
        <v>1</v>
      </c>
      <c r="K409" s="55">
        <f t="shared" si="26"/>
        <v>0.5</v>
      </c>
      <c r="L409" s="55" t="str">
        <f>IFERROR(INDEX(#REF!,MATCH(A409,#REF!,0)),"-")</f>
        <v>-</v>
      </c>
      <c r="M409" s="55">
        <f t="shared" si="27"/>
        <v>0.5</v>
      </c>
      <c r="N409" s="55" t="e">
        <f>AVERAGE(IFERROR(INDEX(#REF!,MATCH(A409,#REF!,0)),"-"),M409)</f>
        <v>#VALUE!</v>
      </c>
    </row>
    <row r="410" spans="1:14" ht="16.5" thickTop="1" thickBot="1" x14ac:dyDescent="0.3">
      <c r="A410" s="16" t="s">
        <v>519</v>
      </c>
      <c r="B410" s="53">
        <f t="shared" si="24"/>
        <v>3</v>
      </c>
      <c r="C410" s="53">
        <f>IFERROR(INDEX(OGSHome!$D:$D,MATCH(A410,OGSHome!$A:$A,0)),"-")</f>
        <v>1</v>
      </c>
      <c r="D410" s="53">
        <f>IFERROR(INDEX(OGSHome!$E:$E,MATCH(A410,OGSHome!$A:$A,0)),"-")</f>
        <v>0</v>
      </c>
      <c r="E410" s="53">
        <f>IFERROR(INDEX(OGSHome!$F:$F,MATCH(A410,OGSHome!$A:$A,0)),"-")</f>
        <v>1</v>
      </c>
      <c r="F410" s="54">
        <f>IFERROR(INDEX(Matches!$N:$N,MATCH(A410,Matches!$B:$B,0)),"-")</f>
        <v>1</v>
      </c>
      <c r="G410" s="54">
        <f>IFERROR(INDEX(Matches!$P:$P,MATCH(A410,Matches!$B:$B,0)),"-")</f>
        <v>1</v>
      </c>
      <c r="H410" s="54">
        <f>IFERROR(INDEX(Matches!$O:$O,MATCH(A410,Matches!$B:$B,0)),"-")</f>
        <v>1</v>
      </c>
      <c r="I410" s="54">
        <f t="shared" si="25"/>
        <v>2</v>
      </c>
      <c r="J410" s="54">
        <f>IFERROR(INDEX(OGCHome!$O:$O,MATCH(A410,OGCHome!$A:$A,0)),"-")</f>
        <v>1</v>
      </c>
      <c r="K410" s="55">
        <f t="shared" si="26"/>
        <v>0.66666666666666663</v>
      </c>
      <c r="L410" s="55" t="str">
        <f>IFERROR(INDEX(#REF!,MATCH(A410,#REF!,0)),"-")</f>
        <v>-</v>
      </c>
      <c r="M410" s="55">
        <f t="shared" si="27"/>
        <v>0.33333333333333331</v>
      </c>
      <c r="N410" s="55" t="e">
        <f>AVERAGE(IFERROR(INDEX(#REF!,MATCH(A410,#REF!,0)),"-"),M410)</f>
        <v>#VALUE!</v>
      </c>
    </row>
    <row r="411" spans="1:14" ht="16.5" thickTop="1" thickBot="1" x14ac:dyDescent="0.3">
      <c r="A411" s="15" t="s">
        <v>518</v>
      </c>
      <c r="B411" s="53">
        <f t="shared" si="24"/>
        <v>3</v>
      </c>
      <c r="C411" s="53">
        <f>IFERROR(INDEX(OGSHome!$D:$D,MATCH(A411,OGSHome!$A:$A,0)),"-")</f>
        <v>0</v>
      </c>
      <c r="D411" s="53">
        <f>IFERROR(INDEX(OGSHome!$E:$E,MATCH(A411,OGSHome!$A:$A,0)),"-")</f>
        <v>2</v>
      </c>
      <c r="E411" s="53">
        <f>IFERROR(INDEX(OGSHome!$F:$F,MATCH(A411,OGSHome!$A:$A,0)),"-")</f>
        <v>0</v>
      </c>
      <c r="F411" s="54">
        <f>IFERROR(INDEX(Matches!$N:$N,MATCH(A411,Matches!$B:$B,0)),"-")</f>
        <v>1</v>
      </c>
      <c r="G411" s="54">
        <f>IFERROR(INDEX(Matches!$P:$P,MATCH(A411,Matches!$B:$B,0)),"-")</f>
        <v>0</v>
      </c>
      <c r="H411" s="54">
        <f>IFERROR(INDEX(Matches!$O:$O,MATCH(A411,Matches!$B:$B,0)),"-")</f>
        <v>2</v>
      </c>
      <c r="I411" s="54">
        <f t="shared" si="25"/>
        <v>2</v>
      </c>
      <c r="J411" s="54">
        <f>IFERROR(INDEX(OGCHome!$O:$O,MATCH(A411,OGCHome!$A:$A,0)),"-")</f>
        <v>1</v>
      </c>
      <c r="K411" s="55">
        <f t="shared" si="26"/>
        <v>0.66666666666666663</v>
      </c>
      <c r="L411" s="55" t="str">
        <f>IFERROR(INDEX(#REF!,MATCH(A411,#REF!,0)),"-")</f>
        <v>-</v>
      </c>
      <c r="M411" s="55">
        <f t="shared" si="27"/>
        <v>0.66666666666666663</v>
      </c>
      <c r="N411" s="55" t="e">
        <f>AVERAGE(IFERROR(INDEX(#REF!,MATCH(A411,#REF!,0)),"-"),M411)</f>
        <v>#VALUE!</v>
      </c>
    </row>
    <row r="412" spans="1:14" ht="16.5" thickTop="1" thickBot="1" x14ac:dyDescent="0.3">
      <c r="A412" s="16" t="s">
        <v>517</v>
      </c>
      <c r="B412" s="53">
        <f t="shared" si="24"/>
        <v>4</v>
      </c>
      <c r="C412" s="53">
        <f>IFERROR(INDEX(OGSHome!$D:$D,MATCH(A412,OGSHome!$A:$A,0)),"-")</f>
        <v>0</v>
      </c>
      <c r="D412" s="53">
        <f>IFERROR(INDEX(OGSHome!$E:$E,MATCH(A412,OGSHome!$A:$A,0)),"-")</f>
        <v>0</v>
      </c>
      <c r="E412" s="53">
        <f>IFERROR(INDEX(OGSHome!$F:$F,MATCH(A412,OGSHome!$A:$A,0)),"-")</f>
        <v>1</v>
      </c>
      <c r="F412" s="54">
        <f>IFERROR(INDEX(Matches!$N:$N,MATCH(A412,Matches!$B:$B,0)),"-")</f>
        <v>0</v>
      </c>
      <c r="G412" s="54">
        <f>IFERROR(INDEX(Matches!$P:$P,MATCH(A412,Matches!$B:$B,0)),"-")</f>
        <v>0</v>
      </c>
      <c r="H412" s="54">
        <f>IFERROR(INDEX(Matches!$O:$O,MATCH(A412,Matches!$B:$B,0)),"-")</f>
        <v>4</v>
      </c>
      <c r="I412" s="54">
        <f t="shared" si="25"/>
        <v>1</v>
      </c>
      <c r="J412" s="54">
        <f>IFERROR(INDEX(OGCHome!$O:$O,MATCH(A412,OGCHome!$A:$A,0)),"-")</f>
        <v>2</v>
      </c>
      <c r="K412" s="55">
        <f t="shared" si="26"/>
        <v>0.25</v>
      </c>
      <c r="L412" s="55" t="str">
        <f>IFERROR(INDEX(#REF!,MATCH(A412,#REF!,0)),"-")</f>
        <v>-</v>
      </c>
      <c r="M412" s="55">
        <f t="shared" si="27"/>
        <v>-0.25</v>
      </c>
      <c r="N412" s="55" t="e">
        <f>AVERAGE(IFERROR(INDEX(#REF!,MATCH(A412,#REF!,0)),"-"),M412)</f>
        <v>#VALUE!</v>
      </c>
    </row>
    <row r="413" spans="1:14" ht="16.5" thickTop="1" thickBot="1" x14ac:dyDescent="0.3">
      <c r="A413" s="15" t="s">
        <v>512</v>
      </c>
      <c r="B413" s="53">
        <f t="shared" si="24"/>
        <v>3</v>
      </c>
      <c r="C413" s="53">
        <f>IFERROR(INDEX(OGSHome!$D:$D,MATCH(A413,OGSHome!$A:$A,0)),"-")</f>
        <v>0</v>
      </c>
      <c r="D413" s="53">
        <f>IFERROR(INDEX(OGSHome!$E:$E,MATCH(A413,OGSHome!$A:$A,0)),"-")</f>
        <v>0</v>
      </c>
      <c r="E413" s="53">
        <f>IFERROR(INDEX(OGSHome!$F:$F,MATCH(A413,OGSHome!$A:$A,0)),"-")</f>
        <v>1</v>
      </c>
      <c r="F413" s="54">
        <f>IFERROR(INDEX(Matches!$N:$N,MATCH(A413,Matches!$B:$B,0)),"-")</f>
        <v>1</v>
      </c>
      <c r="G413" s="54">
        <f>IFERROR(INDEX(Matches!$P:$P,MATCH(A413,Matches!$B:$B,0)),"-")</f>
        <v>0</v>
      </c>
      <c r="H413" s="54">
        <f>IFERROR(INDEX(Matches!$O:$O,MATCH(A413,Matches!$B:$B,0)),"-")</f>
        <v>2</v>
      </c>
      <c r="I413" s="54">
        <f t="shared" si="25"/>
        <v>1</v>
      </c>
      <c r="J413" s="54">
        <f>IFERROR(INDEX(OGCHome!$O:$O,MATCH(A413,OGCHome!$A:$A,0)),"-")</f>
        <v>2</v>
      </c>
      <c r="K413" s="55">
        <f t="shared" si="26"/>
        <v>0.33333333333333331</v>
      </c>
      <c r="L413" s="55" t="str">
        <f>IFERROR(INDEX(#REF!,MATCH(A413,#REF!,0)),"-")</f>
        <v>-</v>
      </c>
      <c r="M413" s="55">
        <f t="shared" si="27"/>
        <v>0</v>
      </c>
      <c r="N413" s="55" t="e">
        <f>AVERAGE(IFERROR(INDEX(#REF!,MATCH(A413,#REF!,0)),"-"),M413)</f>
        <v>#VALUE!</v>
      </c>
    </row>
    <row r="414" spans="1:14" ht="16.5" thickTop="1" thickBot="1" x14ac:dyDescent="0.3">
      <c r="A414" s="15" t="s">
        <v>510</v>
      </c>
      <c r="B414" s="53">
        <f t="shared" si="24"/>
        <v>3</v>
      </c>
      <c r="C414" s="53">
        <f>IFERROR(INDEX(OGSHome!$D:$D,MATCH(A414,OGSHome!$A:$A,0)),"-")</f>
        <v>1</v>
      </c>
      <c r="D414" s="53">
        <f>IFERROR(INDEX(OGSHome!$E:$E,MATCH(A414,OGSHome!$A:$A,0)),"-")</f>
        <v>0</v>
      </c>
      <c r="E414" s="53">
        <f>IFERROR(INDEX(OGSHome!$F:$F,MATCH(A414,OGSHome!$A:$A,0)),"-")</f>
        <v>1</v>
      </c>
      <c r="F414" s="54">
        <f>IFERROR(INDEX(Matches!$N:$N,MATCH(A414,Matches!$B:$B,0)),"-")</f>
        <v>2</v>
      </c>
      <c r="G414" s="54">
        <f>IFERROR(INDEX(Matches!$P:$P,MATCH(A414,Matches!$B:$B,0)),"-")</f>
        <v>1</v>
      </c>
      <c r="H414" s="54">
        <f>IFERROR(INDEX(Matches!$O:$O,MATCH(A414,Matches!$B:$B,0)),"-")</f>
        <v>0</v>
      </c>
      <c r="I414" s="54">
        <f t="shared" si="25"/>
        <v>2</v>
      </c>
      <c r="J414" s="54">
        <f>IFERROR(INDEX(OGCHome!$O:$O,MATCH(A414,OGCHome!$A:$A,0)),"-")</f>
        <v>1</v>
      </c>
      <c r="K414" s="55">
        <f t="shared" si="26"/>
        <v>0.66666666666666663</v>
      </c>
      <c r="L414" s="55" t="str">
        <f>IFERROR(INDEX(#REF!,MATCH(A414,#REF!,0)),"-")</f>
        <v>-</v>
      </c>
      <c r="M414" s="55">
        <f t="shared" si="27"/>
        <v>0.66666666666666674</v>
      </c>
      <c r="N414" s="55" t="e">
        <f>AVERAGE(IFERROR(INDEX(#REF!,MATCH(A414,#REF!,0)),"-"),M414)</f>
        <v>#VALUE!</v>
      </c>
    </row>
    <row r="415" spans="1:14" ht="16.5" thickTop="1" thickBot="1" x14ac:dyDescent="0.3">
      <c r="A415" s="15" t="s">
        <v>508</v>
      </c>
      <c r="B415" s="53">
        <f t="shared" si="24"/>
        <v>3</v>
      </c>
      <c r="C415" s="53">
        <f>IFERROR(INDEX(OGSHome!$D:$D,MATCH(A415,OGSHome!$A:$A,0)),"-")</f>
        <v>1</v>
      </c>
      <c r="D415" s="53">
        <f>IFERROR(INDEX(OGSHome!$E:$E,MATCH(A415,OGSHome!$A:$A,0)),"-")</f>
        <v>0</v>
      </c>
      <c r="E415" s="53">
        <f>IFERROR(INDEX(OGSHome!$F:$F,MATCH(A415,OGSHome!$A:$A,0)),"-")</f>
        <v>0</v>
      </c>
      <c r="F415" s="54">
        <f>IFERROR(INDEX(Matches!$N:$N,MATCH(A415,Matches!$B:$B,0)),"-")</f>
        <v>3</v>
      </c>
      <c r="G415" s="54">
        <f>IFERROR(INDEX(Matches!$P:$P,MATCH(A415,Matches!$B:$B,0)),"-")</f>
        <v>0</v>
      </c>
      <c r="H415" s="54">
        <f>IFERROR(INDEX(Matches!$O:$O,MATCH(A415,Matches!$B:$B,0)),"-")</f>
        <v>0</v>
      </c>
      <c r="I415" s="54">
        <f t="shared" si="25"/>
        <v>1</v>
      </c>
      <c r="J415" s="54">
        <f>IFERROR(INDEX(OGCHome!$O:$O,MATCH(A415,OGCHome!$A:$A,0)),"-")</f>
        <v>0</v>
      </c>
      <c r="K415" s="55">
        <f t="shared" si="26"/>
        <v>0.33333333333333331</v>
      </c>
      <c r="L415" s="55" t="str">
        <f>IFERROR(INDEX(#REF!,MATCH(A415,#REF!,0)),"-")</f>
        <v>-</v>
      </c>
      <c r="M415" s="55">
        <f t="shared" si="27"/>
        <v>1.3333333333333333</v>
      </c>
      <c r="N415" s="55" t="e">
        <f>AVERAGE(IFERROR(INDEX(#REF!,MATCH(A415,#REF!,0)),"-"),M415)</f>
        <v>#VALUE!</v>
      </c>
    </row>
    <row r="416" spans="1:14" ht="16.5" thickTop="1" thickBot="1" x14ac:dyDescent="0.3">
      <c r="A416" s="15" t="s">
        <v>506</v>
      </c>
      <c r="B416" s="53">
        <f t="shared" si="24"/>
        <v>3</v>
      </c>
      <c r="C416" s="53">
        <f>IFERROR(INDEX(OGSHome!$D:$D,MATCH(A416,OGSHome!$A:$A,0)),"-")</f>
        <v>0</v>
      </c>
      <c r="D416" s="53">
        <f>IFERROR(INDEX(OGSHome!$E:$E,MATCH(A416,OGSHome!$A:$A,0)),"-")</f>
        <v>0</v>
      </c>
      <c r="E416" s="53">
        <f>IFERROR(INDEX(OGSHome!$F:$F,MATCH(A416,OGSHome!$A:$A,0)),"-")</f>
        <v>1</v>
      </c>
      <c r="F416" s="54">
        <f>IFERROR(INDEX(Matches!$N:$N,MATCH(A416,Matches!$B:$B,0)),"-")</f>
        <v>0</v>
      </c>
      <c r="G416" s="54">
        <f>IFERROR(INDEX(Matches!$P:$P,MATCH(A416,Matches!$B:$B,0)),"-")</f>
        <v>1</v>
      </c>
      <c r="H416" s="54">
        <f>IFERROR(INDEX(Matches!$O:$O,MATCH(A416,Matches!$B:$B,0)),"-")</f>
        <v>2</v>
      </c>
      <c r="I416" s="54">
        <f t="shared" si="25"/>
        <v>1</v>
      </c>
      <c r="J416" s="54">
        <f>IFERROR(INDEX(OGCHome!$O:$O,MATCH(A416,OGCHome!$A:$A,0)),"-")</f>
        <v>0</v>
      </c>
      <c r="K416" s="55">
        <f t="shared" si="26"/>
        <v>0.33333333333333331</v>
      </c>
      <c r="L416" s="55" t="str">
        <f>IFERROR(INDEX(#REF!,MATCH(A416,#REF!,0)),"-")</f>
        <v>-</v>
      </c>
      <c r="M416" s="55">
        <f t="shared" si="27"/>
        <v>0</v>
      </c>
      <c r="N416" s="55" t="e">
        <f>AVERAGE(IFERROR(INDEX(#REF!,MATCH(A416,#REF!,0)),"-"),M416)</f>
        <v>#VALUE!</v>
      </c>
    </row>
    <row r="417" spans="1:14" ht="16.5" thickTop="1" thickBot="1" x14ac:dyDescent="0.3">
      <c r="A417" s="16" t="s">
        <v>503</v>
      </c>
      <c r="B417" s="53">
        <f t="shared" si="24"/>
        <v>3</v>
      </c>
      <c r="C417" s="53">
        <f>IFERROR(INDEX(OGSHome!$D:$D,MATCH(A417,OGSHome!$A:$A,0)),"-")</f>
        <v>0</v>
      </c>
      <c r="D417" s="53">
        <f>IFERROR(INDEX(OGSHome!$E:$E,MATCH(A417,OGSHome!$A:$A,0)),"-")</f>
        <v>1</v>
      </c>
      <c r="E417" s="53">
        <f>IFERROR(INDEX(OGSHome!$F:$F,MATCH(A417,OGSHome!$A:$A,0)),"-")</f>
        <v>0</v>
      </c>
      <c r="F417" s="54">
        <f>IFERROR(INDEX(Matches!$N:$N,MATCH(A417,Matches!$B:$B,0)),"-")</f>
        <v>0</v>
      </c>
      <c r="G417" s="54">
        <f>IFERROR(INDEX(Matches!$P:$P,MATCH(A417,Matches!$B:$B,0)),"-")</f>
        <v>0</v>
      </c>
      <c r="H417" s="54">
        <f>IFERROR(INDEX(Matches!$O:$O,MATCH(A417,Matches!$B:$B,0)),"-")</f>
        <v>3</v>
      </c>
      <c r="I417" s="54">
        <f t="shared" si="25"/>
        <v>1</v>
      </c>
      <c r="J417" s="54">
        <f>IFERROR(INDEX(OGCHome!$O:$O,MATCH(A417,OGCHome!$A:$A,0)),"-")</f>
        <v>1</v>
      </c>
      <c r="K417" s="55">
        <f t="shared" si="26"/>
        <v>0.33333333333333331</v>
      </c>
      <c r="L417" s="55" t="str">
        <f>IFERROR(INDEX(#REF!,MATCH(A417,#REF!,0)),"-")</f>
        <v>-</v>
      </c>
      <c r="M417" s="55">
        <f t="shared" si="27"/>
        <v>0</v>
      </c>
      <c r="N417" s="55" t="e">
        <f>AVERAGE(IFERROR(INDEX(#REF!,MATCH(A417,#REF!,0)),"-"),M417)</f>
        <v>#VALUE!</v>
      </c>
    </row>
    <row r="418" spans="1:14" ht="16.5" thickTop="1" thickBot="1" x14ac:dyDescent="0.3">
      <c r="A418" s="15" t="s">
        <v>497</v>
      </c>
      <c r="B418" s="53">
        <f t="shared" si="24"/>
        <v>3</v>
      </c>
      <c r="C418" s="53">
        <f>IFERROR(INDEX(OGSHome!$D:$D,MATCH(A418,OGSHome!$A:$A,0)),"-")</f>
        <v>1</v>
      </c>
      <c r="D418" s="53">
        <f>IFERROR(INDEX(OGSHome!$E:$E,MATCH(A418,OGSHome!$A:$A,0)),"-")</f>
        <v>0</v>
      </c>
      <c r="E418" s="53">
        <f>IFERROR(INDEX(OGSHome!$F:$F,MATCH(A418,OGSHome!$A:$A,0)),"-")</f>
        <v>0</v>
      </c>
      <c r="F418" s="54">
        <f>IFERROR(INDEX(Matches!$N:$N,MATCH(A418,Matches!$B:$B,0)),"-")</f>
        <v>2</v>
      </c>
      <c r="G418" s="54">
        <f>IFERROR(INDEX(Matches!$P:$P,MATCH(A418,Matches!$B:$B,0)),"-")</f>
        <v>0</v>
      </c>
      <c r="H418" s="54">
        <f>IFERROR(INDEX(Matches!$O:$O,MATCH(A418,Matches!$B:$B,0)),"-")</f>
        <v>1</v>
      </c>
      <c r="I418" s="54">
        <f t="shared" si="25"/>
        <v>1</v>
      </c>
      <c r="J418" s="54">
        <f>IFERROR(INDEX(OGCHome!$O:$O,MATCH(A418,OGCHome!$A:$A,0)),"-")</f>
        <v>2</v>
      </c>
      <c r="K418" s="55">
        <f t="shared" si="26"/>
        <v>0.33333333333333331</v>
      </c>
      <c r="L418" s="55" t="str">
        <f>IFERROR(INDEX(#REF!,MATCH(A418,#REF!,0)),"-")</f>
        <v>-</v>
      </c>
      <c r="M418" s="55">
        <f t="shared" si="27"/>
        <v>0.33333333333333331</v>
      </c>
      <c r="N418" s="55" t="e">
        <f>AVERAGE(IFERROR(INDEX(#REF!,MATCH(A418,#REF!,0)),"-"),M418)</f>
        <v>#VALUE!</v>
      </c>
    </row>
    <row r="419" spans="1:14" ht="16.5" thickTop="1" thickBot="1" x14ac:dyDescent="0.3">
      <c r="A419" s="16" t="s">
        <v>492</v>
      </c>
      <c r="B419" s="53">
        <f t="shared" si="24"/>
        <v>3</v>
      </c>
      <c r="C419" s="53">
        <f>IFERROR(INDEX(OGSHome!$D:$D,MATCH(A419,OGSHome!$A:$A,0)),"-")</f>
        <v>1</v>
      </c>
      <c r="D419" s="53">
        <f>IFERROR(INDEX(OGSHome!$E:$E,MATCH(A419,OGSHome!$A:$A,0)),"-")</f>
        <v>0</v>
      </c>
      <c r="E419" s="53">
        <f>IFERROR(INDEX(OGSHome!$F:$F,MATCH(A419,OGSHome!$A:$A,0)),"-")</f>
        <v>1</v>
      </c>
      <c r="F419" s="54">
        <f>IFERROR(INDEX(Matches!$N:$N,MATCH(A419,Matches!$B:$B,0)),"-")</f>
        <v>1</v>
      </c>
      <c r="G419" s="54">
        <f>IFERROR(INDEX(Matches!$P:$P,MATCH(A419,Matches!$B:$B,0)),"-")</f>
        <v>1</v>
      </c>
      <c r="H419" s="54">
        <f>IFERROR(INDEX(Matches!$O:$O,MATCH(A419,Matches!$B:$B,0)),"-")</f>
        <v>1</v>
      </c>
      <c r="I419" s="54">
        <f t="shared" si="25"/>
        <v>2</v>
      </c>
      <c r="J419" s="54">
        <f>IFERROR(INDEX(OGCHome!$O:$O,MATCH(A419,OGCHome!$A:$A,0)),"-")</f>
        <v>1</v>
      </c>
      <c r="K419" s="55">
        <f t="shared" si="26"/>
        <v>0.66666666666666663</v>
      </c>
      <c r="L419" s="55" t="str">
        <f>IFERROR(INDEX(#REF!,MATCH(A419,#REF!,0)),"-")</f>
        <v>-</v>
      </c>
      <c r="M419" s="55">
        <f t="shared" si="27"/>
        <v>0.33333333333333331</v>
      </c>
      <c r="N419" s="55" t="e">
        <f>AVERAGE(IFERROR(INDEX(#REF!,MATCH(A419,#REF!,0)),"-"),M419)</f>
        <v>#VALUE!</v>
      </c>
    </row>
    <row r="420" spans="1:14" ht="16.5" thickTop="1" thickBot="1" x14ac:dyDescent="0.3">
      <c r="A420" s="15" t="s">
        <v>487</v>
      </c>
      <c r="B420" s="53">
        <f t="shared" si="24"/>
        <v>3</v>
      </c>
      <c r="C420" s="53">
        <f>IFERROR(INDEX(OGSHome!$D:$D,MATCH(A420,OGSHome!$A:$A,0)),"-")</f>
        <v>1</v>
      </c>
      <c r="D420" s="53">
        <f>IFERROR(INDEX(OGSHome!$E:$E,MATCH(A420,OGSHome!$A:$A,0)),"-")</f>
        <v>1</v>
      </c>
      <c r="E420" s="53">
        <f>IFERROR(INDEX(OGSHome!$F:$F,MATCH(A420,OGSHome!$A:$A,0)),"-")</f>
        <v>0</v>
      </c>
      <c r="F420" s="54">
        <f>IFERROR(INDEX(Matches!$N:$N,MATCH(A420,Matches!$B:$B,0)),"-")</f>
        <v>2</v>
      </c>
      <c r="G420" s="54">
        <f>IFERROR(INDEX(Matches!$P:$P,MATCH(A420,Matches!$B:$B,0)),"-")</f>
        <v>1</v>
      </c>
      <c r="H420" s="54">
        <f>IFERROR(INDEX(Matches!$O:$O,MATCH(A420,Matches!$B:$B,0)),"-")</f>
        <v>0</v>
      </c>
      <c r="I420" s="54">
        <f t="shared" si="25"/>
        <v>2</v>
      </c>
      <c r="J420" s="54">
        <f>IFERROR(INDEX(OGCHome!$O:$O,MATCH(A420,OGCHome!$A:$A,0)),"-")</f>
        <v>1</v>
      </c>
      <c r="K420" s="55">
        <f t="shared" si="26"/>
        <v>0.66666666666666663</v>
      </c>
      <c r="L420" s="55" t="str">
        <f>IFERROR(INDEX(#REF!,MATCH(A420,#REF!,0)),"-")</f>
        <v>-</v>
      </c>
      <c r="M420" s="55">
        <f t="shared" si="27"/>
        <v>0.66666666666666674</v>
      </c>
      <c r="N420" s="55" t="e">
        <f>AVERAGE(IFERROR(INDEX(#REF!,MATCH(A420,#REF!,0)),"-"),M420)</f>
        <v>#VALUE!</v>
      </c>
    </row>
    <row r="421" spans="1:14" ht="16.5" thickTop="1" thickBot="1" x14ac:dyDescent="0.3">
      <c r="A421" s="16" t="s">
        <v>482</v>
      </c>
      <c r="B421" s="53">
        <f t="shared" si="24"/>
        <v>3</v>
      </c>
      <c r="C421" s="53">
        <f>IFERROR(INDEX(OGSHome!$D:$D,MATCH(A421,OGSHome!$A:$A,0)),"-")</f>
        <v>0</v>
      </c>
      <c r="D421" s="53">
        <f>IFERROR(INDEX(OGSHome!$E:$E,MATCH(A421,OGSHome!$A:$A,0)),"-")</f>
        <v>0</v>
      </c>
      <c r="E421" s="53">
        <f>IFERROR(INDEX(OGSHome!$F:$F,MATCH(A421,OGSHome!$A:$A,0)),"-")</f>
        <v>1</v>
      </c>
      <c r="F421" s="54">
        <f>IFERROR(INDEX(Matches!$N:$N,MATCH(A421,Matches!$B:$B,0)),"-")</f>
        <v>1</v>
      </c>
      <c r="G421" s="54">
        <f>IFERROR(INDEX(Matches!$P:$P,MATCH(A421,Matches!$B:$B,0)),"-")</f>
        <v>0</v>
      </c>
      <c r="H421" s="54">
        <f>IFERROR(INDEX(Matches!$O:$O,MATCH(A421,Matches!$B:$B,0)),"-")</f>
        <v>2</v>
      </c>
      <c r="I421" s="54">
        <f t="shared" si="25"/>
        <v>1</v>
      </c>
      <c r="J421" s="54">
        <f>IFERROR(INDEX(OGCHome!$O:$O,MATCH(A421,OGCHome!$A:$A,0)),"-")</f>
        <v>1</v>
      </c>
      <c r="K421" s="55">
        <f t="shared" si="26"/>
        <v>0.33333333333333331</v>
      </c>
      <c r="L421" s="55" t="str">
        <f>IFERROR(INDEX(#REF!,MATCH(A421,#REF!,0)),"-")</f>
        <v>-</v>
      </c>
      <c r="M421" s="55">
        <f t="shared" si="27"/>
        <v>0.33333333333333331</v>
      </c>
      <c r="N421" s="55" t="e">
        <f>AVERAGE(IFERROR(INDEX(#REF!,MATCH(A421,#REF!,0)),"-"),M421)</f>
        <v>#VALUE!</v>
      </c>
    </row>
    <row r="422" spans="1:14" ht="16.5" thickTop="1" thickBot="1" x14ac:dyDescent="0.3">
      <c r="A422" s="16" t="s">
        <v>478</v>
      </c>
      <c r="B422" s="53">
        <f t="shared" si="24"/>
        <v>3</v>
      </c>
      <c r="C422" s="53">
        <f>IFERROR(INDEX(OGSHome!$D:$D,MATCH(A422,OGSHome!$A:$A,0)),"-")</f>
        <v>1</v>
      </c>
      <c r="D422" s="53">
        <f>IFERROR(INDEX(OGSHome!$E:$E,MATCH(A422,OGSHome!$A:$A,0)),"-")</f>
        <v>1</v>
      </c>
      <c r="E422" s="53">
        <f>IFERROR(INDEX(OGSHome!$F:$F,MATCH(A422,OGSHome!$A:$A,0)),"-")</f>
        <v>0</v>
      </c>
      <c r="F422" s="54">
        <f>IFERROR(INDEX(Matches!$N:$N,MATCH(A422,Matches!$B:$B,0)),"-")</f>
        <v>1</v>
      </c>
      <c r="G422" s="54">
        <f>IFERROR(INDEX(Matches!$P:$P,MATCH(A422,Matches!$B:$B,0)),"-")</f>
        <v>0</v>
      </c>
      <c r="H422" s="54">
        <f>IFERROR(INDEX(Matches!$O:$O,MATCH(A422,Matches!$B:$B,0)),"-")</f>
        <v>2</v>
      </c>
      <c r="I422" s="54">
        <f t="shared" si="25"/>
        <v>2</v>
      </c>
      <c r="J422" s="54">
        <f>IFERROR(INDEX(OGCHome!$O:$O,MATCH(A422,OGCHome!$A:$A,0)),"-")</f>
        <v>0</v>
      </c>
      <c r="K422" s="55">
        <f t="shared" si="26"/>
        <v>0.66666666666666663</v>
      </c>
      <c r="L422" s="55" t="str">
        <f>IFERROR(INDEX(#REF!,MATCH(A422,#REF!,0)),"-")</f>
        <v>-</v>
      </c>
      <c r="M422" s="55">
        <f t="shared" si="27"/>
        <v>1</v>
      </c>
      <c r="N422" s="55" t="e">
        <f>AVERAGE(IFERROR(INDEX(#REF!,MATCH(A422,#REF!,0)),"-"),M422)</f>
        <v>#VALUE!</v>
      </c>
    </row>
    <row r="423" spans="1:14" ht="16.5" thickTop="1" thickBot="1" x14ac:dyDescent="0.3">
      <c r="A423" s="15" t="s">
        <v>475</v>
      </c>
      <c r="B423" s="53">
        <f t="shared" si="24"/>
        <v>5</v>
      </c>
      <c r="C423" s="53">
        <f>IFERROR(INDEX(OGSHome!$D:$D,MATCH(A423,OGSHome!$A:$A,0)),"-")</f>
        <v>2</v>
      </c>
      <c r="D423" s="53">
        <f>IFERROR(INDEX(OGSHome!$E:$E,MATCH(A423,OGSHome!$A:$A,0)),"-")</f>
        <v>1</v>
      </c>
      <c r="E423" s="53">
        <f>IFERROR(INDEX(OGSHome!$F:$F,MATCH(A423,OGSHome!$A:$A,0)),"-")</f>
        <v>0</v>
      </c>
      <c r="F423" s="54">
        <f>IFERROR(INDEX(Matches!$N:$N,MATCH(A423,Matches!$B:$B,0)),"-")</f>
        <v>3</v>
      </c>
      <c r="G423" s="54">
        <f>IFERROR(INDEX(Matches!$P:$P,MATCH(A423,Matches!$B:$B,0)),"-")</f>
        <v>1</v>
      </c>
      <c r="H423" s="54">
        <f>IFERROR(INDEX(Matches!$O:$O,MATCH(A423,Matches!$B:$B,0)),"-")</f>
        <v>1</v>
      </c>
      <c r="I423" s="54">
        <f t="shared" si="25"/>
        <v>3</v>
      </c>
      <c r="J423" s="54">
        <f>IFERROR(INDEX(OGCHome!$O:$O,MATCH(A423,OGCHome!$A:$A,0)),"-")</f>
        <v>1</v>
      </c>
      <c r="K423" s="55">
        <f t="shared" si="26"/>
        <v>0.6</v>
      </c>
      <c r="L423" s="55" t="str">
        <f>IFERROR(INDEX(#REF!,MATCH(A423,#REF!,0)),"-")</f>
        <v>-</v>
      </c>
      <c r="M423" s="55">
        <f t="shared" si="27"/>
        <v>0.8</v>
      </c>
      <c r="N423" s="55" t="e">
        <f>AVERAGE(IFERROR(INDEX(#REF!,MATCH(A423,#REF!,0)),"-"),M423)</f>
        <v>#VALUE!</v>
      </c>
    </row>
    <row r="424" spans="1:14" ht="16.5" thickTop="1" thickBot="1" x14ac:dyDescent="0.3">
      <c r="A424" s="15" t="s">
        <v>473</v>
      </c>
      <c r="B424" s="53">
        <f t="shared" si="24"/>
        <v>3</v>
      </c>
      <c r="C424" s="53">
        <f>IFERROR(INDEX(OGSHome!$D:$D,MATCH(A424,OGSHome!$A:$A,0)),"-")</f>
        <v>1</v>
      </c>
      <c r="D424" s="53">
        <f>IFERROR(INDEX(OGSHome!$E:$E,MATCH(A424,OGSHome!$A:$A,0)),"-")</f>
        <v>0</v>
      </c>
      <c r="E424" s="53">
        <f>IFERROR(INDEX(OGSHome!$F:$F,MATCH(A424,OGSHome!$A:$A,0)),"-")</f>
        <v>0</v>
      </c>
      <c r="F424" s="54">
        <f>IFERROR(INDEX(Matches!$N:$N,MATCH(A424,Matches!$B:$B,0)),"-")</f>
        <v>2</v>
      </c>
      <c r="G424" s="54">
        <f>IFERROR(INDEX(Matches!$P:$P,MATCH(A424,Matches!$B:$B,0)),"-")</f>
        <v>0</v>
      </c>
      <c r="H424" s="54">
        <f>IFERROR(INDEX(Matches!$O:$O,MATCH(A424,Matches!$B:$B,0)),"-")</f>
        <v>1</v>
      </c>
      <c r="I424" s="54">
        <f t="shared" si="25"/>
        <v>1</v>
      </c>
      <c r="J424" s="54">
        <f>IFERROR(INDEX(OGCHome!$O:$O,MATCH(A424,OGCHome!$A:$A,0)),"-")</f>
        <v>0</v>
      </c>
      <c r="K424" s="55">
        <f t="shared" si="26"/>
        <v>0.33333333333333331</v>
      </c>
      <c r="L424" s="55" t="str">
        <f>IFERROR(INDEX(#REF!,MATCH(A424,#REF!,0)),"-")</f>
        <v>-</v>
      </c>
      <c r="M424" s="55">
        <f t="shared" si="27"/>
        <v>1</v>
      </c>
      <c r="N424" s="55" t="e">
        <f>AVERAGE(IFERROR(INDEX(#REF!,MATCH(A424,#REF!,0)),"-"),M424)</f>
        <v>#VALUE!</v>
      </c>
    </row>
    <row r="425" spans="1:14" ht="16.5" thickTop="1" thickBot="1" x14ac:dyDescent="0.3">
      <c r="A425" s="16" t="s">
        <v>466</v>
      </c>
      <c r="B425" s="53">
        <f t="shared" si="24"/>
        <v>9</v>
      </c>
      <c r="C425" s="53">
        <f>IFERROR(INDEX(OGSHome!$D:$D,MATCH(A425,OGSHome!$A:$A,0)),"-")</f>
        <v>3</v>
      </c>
      <c r="D425" s="53">
        <f>IFERROR(INDEX(OGSHome!$E:$E,MATCH(A425,OGSHome!$A:$A,0)),"-")</f>
        <v>0</v>
      </c>
      <c r="E425" s="53">
        <f>IFERROR(INDEX(OGSHome!$F:$F,MATCH(A425,OGSHome!$A:$A,0)),"-")</f>
        <v>2</v>
      </c>
      <c r="F425" s="54">
        <f>IFERROR(INDEX(Matches!$N:$N,MATCH(A425,Matches!$B:$B,0)),"-")</f>
        <v>8</v>
      </c>
      <c r="G425" s="54">
        <f>IFERROR(INDEX(Matches!$P:$P,MATCH(A425,Matches!$B:$B,0)),"-")</f>
        <v>0</v>
      </c>
      <c r="H425" s="54">
        <f>IFERROR(INDEX(Matches!$O:$O,MATCH(A425,Matches!$B:$B,0)),"-")</f>
        <v>1</v>
      </c>
      <c r="I425" s="54">
        <f t="shared" si="25"/>
        <v>5</v>
      </c>
      <c r="J425" s="54">
        <f>IFERROR(INDEX(OGCHome!$O:$O,MATCH(A425,OGCHome!$A:$A,0)),"-")</f>
        <v>2</v>
      </c>
      <c r="K425" s="55">
        <f t="shared" si="26"/>
        <v>0.55555555555555558</v>
      </c>
      <c r="L425" s="55" t="str">
        <f>IFERROR(INDEX(#REF!,MATCH(A425,#REF!,0)),"-")</f>
        <v>-</v>
      </c>
      <c r="M425" s="55">
        <f t="shared" si="27"/>
        <v>1.2222222222222223</v>
      </c>
      <c r="N425" s="55" t="e">
        <f>AVERAGE(IFERROR(INDEX(#REF!,MATCH(A425,#REF!,0)),"-"),M425)</f>
        <v>#VALUE!</v>
      </c>
    </row>
    <row r="426" spans="1:14" ht="16.5" thickTop="1" thickBot="1" x14ac:dyDescent="0.3">
      <c r="A426" s="16" t="s">
        <v>460</v>
      </c>
      <c r="B426" s="53">
        <f t="shared" si="24"/>
        <v>3</v>
      </c>
      <c r="C426" s="53">
        <f>IFERROR(INDEX(OGSHome!$D:$D,MATCH(A426,OGSHome!$A:$A,0)),"-")</f>
        <v>1</v>
      </c>
      <c r="D426" s="53">
        <f>IFERROR(INDEX(OGSHome!$E:$E,MATCH(A426,OGSHome!$A:$A,0)),"-")</f>
        <v>0</v>
      </c>
      <c r="E426" s="53">
        <f>IFERROR(INDEX(OGSHome!$F:$F,MATCH(A426,OGSHome!$A:$A,0)),"-")</f>
        <v>0</v>
      </c>
      <c r="F426" s="54">
        <f>IFERROR(INDEX(Matches!$N:$N,MATCH(A426,Matches!$B:$B,0)),"-")</f>
        <v>3</v>
      </c>
      <c r="G426" s="54">
        <f>IFERROR(INDEX(Matches!$P:$P,MATCH(A426,Matches!$B:$B,0)),"-")</f>
        <v>0</v>
      </c>
      <c r="H426" s="54">
        <f>IFERROR(INDEX(Matches!$O:$O,MATCH(A426,Matches!$B:$B,0)),"-")</f>
        <v>0</v>
      </c>
      <c r="I426" s="54">
        <f t="shared" si="25"/>
        <v>1</v>
      </c>
      <c r="J426" s="54">
        <f>IFERROR(INDEX(OGCHome!$O:$O,MATCH(A426,OGCHome!$A:$A,0)),"-")</f>
        <v>0</v>
      </c>
      <c r="K426" s="55">
        <f t="shared" si="26"/>
        <v>0.33333333333333331</v>
      </c>
      <c r="L426" s="55" t="str">
        <f>IFERROR(INDEX(#REF!,MATCH(A426,#REF!,0)),"-")</f>
        <v>-</v>
      </c>
      <c r="M426" s="55">
        <f t="shared" si="27"/>
        <v>1.3333333333333333</v>
      </c>
      <c r="N426" s="55" t="e">
        <f>AVERAGE(IFERROR(INDEX(#REF!,MATCH(A426,#REF!,0)),"-"),M426)</f>
        <v>#VALUE!</v>
      </c>
    </row>
    <row r="427" spans="1:14" ht="16.5" thickTop="1" thickBot="1" x14ac:dyDescent="0.3">
      <c r="A427" s="16" t="s">
        <v>458</v>
      </c>
      <c r="B427" s="53">
        <f t="shared" si="24"/>
        <v>14</v>
      </c>
      <c r="C427" s="53">
        <f>IFERROR(INDEX(OGSHome!$D:$D,MATCH(A427,OGSHome!$A:$A,0)),"-")</f>
        <v>2</v>
      </c>
      <c r="D427" s="53">
        <f>IFERROR(INDEX(OGSHome!$E:$E,MATCH(A427,OGSHome!$A:$A,0)),"-")</f>
        <v>3</v>
      </c>
      <c r="E427" s="53">
        <f>IFERROR(INDEX(OGSHome!$F:$F,MATCH(A427,OGSHome!$A:$A,0)),"-")</f>
        <v>2</v>
      </c>
      <c r="F427" s="54">
        <f>IFERROR(INDEX(Matches!$N:$N,MATCH(A427,Matches!$B:$B,0)),"-")</f>
        <v>7</v>
      </c>
      <c r="G427" s="54">
        <f>IFERROR(INDEX(Matches!$P:$P,MATCH(A427,Matches!$B:$B,0)),"-")</f>
        <v>2</v>
      </c>
      <c r="H427" s="54">
        <f>IFERROR(INDEX(Matches!$O:$O,MATCH(A427,Matches!$B:$B,0)),"-")</f>
        <v>5</v>
      </c>
      <c r="I427" s="54">
        <f t="shared" si="25"/>
        <v>7</v>
      </c>
      <c r="J427" s="54">
        <f>IFERROR(INDEX(OGCHome!$O:$O,MATCH(A427,OGCHome!$A:$A,0)),"-")</f>
        <v>4</v>
      </c>
      <c r="K427" s="55">
        <f t="shared" si="26"/>
        <v>0.5</v>
      </c>
      <c r="L427" s="55" t="str">
        <f>IFERROR(INDEX(#REF!,MATCH(A427,#REF!,0)),"-")</f>
        <v>-</v>
      </c>
      <c r="M427" s="55">
        <f t="shared" si="27"/>
        <v>0.5714285714285714</v>
      </c>
      <c r="N427" s="55" t="e">
        <f>AVERAGE(IFERROR(INDEX(#REF!,MATCH(A427,#REF!,0)),"-"),M427)</f>
        <v>#VALUE!</v>
      </c>
    </row>
    <row r="428" spans="1:14" ht="16.5" thickTop="1" thickBot="1" x14ac:dyDescent="0.3">
      <c r="A428" s="16" t="s">
        <v>454</v>
      </c>
      <c r="B428" s="53">
        <f t="shared" si="24"/>
        <v>3</v>
      </c>
      <c r="C428" s="53">
        <f>IFERROR(INDEX(OGSHome!$D:$D,MATCH(A428,OGSHome!$A:$A,0)),"-")</f>
        <v>0</v>
      </c>
      <c r="D428" s="53">
        <f>IFERROR(INDEX(OGSHome!$E:$E,MATCH(A428,OGSHome!$A:$A,0)),"-")</f>
        <v>1</v>
      </c>
      <c r="E428" s="53">
        <f>IFERROR(INDEX(OGSHome!$F:$F,MATCH(A428,OGSHome!$A:$A,0)),"-")</f>
        <v>0</v>
      </c>
      <c r="F428" s="54">
        <f>IFERROR(INDEX(Matches!$N:$N,MATCH(A428,Matches!$B:$B,0)),"-")</f>
        <v>0</v>
      </c>
      <c r="G428" s="54">
        <f>IFERROR(INDEX(Matches!$P:$P,MATCH(A428,Matches!$B:$B,0)),"-")</f>
        <v>0</v>
      </c>
      <c r="H428" s="54">
        <f>IFERROR(INDEX(Matches!$O:$O,MATCH(A428,Matches!$B:$B,0)),"-")</f>
        <v>3</v>
      </c>
      <c r="I428" s="54">
        <f t="shared" si="25"/>
        <v>1</v>
      </c>
      <c r="J428" s="54">
        <f>IFERROR(INDEX(OGCHome!$O:$O,MATCH(A428,OGCHome!$A:$A,0)),"-")</f>
        <v>2</v>
      </c>
      <c r="K428" s="55">
        <f t="shared" si="26"/>
        <v>0.33333333333333331</v>
      </c>
      <c r="L428" s="55" t="str">
        <f>IFERROR(INDEX(#REF!,MATCH(A428,#REF!,0)),"-")</f>
        <v>-</v>
      </c>
      <c r="M428" s="55">
        <f t="shared" si="27"/>
        <v>-0.33333333333333331</v>
      </c>
      <c r="N428" s="55" t="e">
        <f>AVERAGE(IFERROR(INDEX(#REF!,MATCH(A428,#REF!,0)),"-"),M428)</f>
        <v>#VALUE!</v>
      </c>
    </row>
    <row r="429" spans="1:14" ht="16.5" thickTop="1" thickBot="1" x14ac:dyDescent="0.3">
      <c r="A429" s="16" t="s">
        <v>434</v>
      </c>
      <c r="B429" s="53">
        <f t="shared" si="24"/>
        <v>11</v>
      </c>
      <c r="C429" s="53">
        <f>IFERROR(INDEX(OGSHome!$D:$D,MATCH(A429,OGSHome!$A:$A,0)),"-")</f>
        <v>4</v>
      </c>
      <c r="D429" s="53">
        <f>IFERROR(INDEX(OGSHome!$E:$E,MATCH(A429,OGSHome!$A:$A,0)),"-")</f>
        <v>1</v>
      </c>
      <c r="E429" s="53">
        <f>IFERROR(INDEX(OGSHome!$F:$F,MATCH(A429,OGSHome!$A:$A,0)),"-")</f>
        <v>1</v>
      </c>
      <c r="F429" s="54">
        <f>IFERROR(INDEX(Matches!$N:$N,MATCH(A429,Matches!$B:$B,0)),"-")</f>
        <v>2</v>
      </c>
      <c r="G429" s="54">
        <f>IFERROR(INDEX(Matches!$P:$P,MATCH(A429,Matches!$B:$B,0)),"-")</f>
        <v>6</v>
      </c>
      <c r="H429" s="54">
        <f>IFERROR(INDEX(Matches!$O:$O,MATCH(A429,Matches!$B:$B,0)),"-")</f>
        <v>3</v>
      </c>
      <c r="I429" s="54">
        <f t="shared" si="25"/>
        <v>6</v>
      </c>
      <c r="J429" s="54">
        <f>IFERROR(INDEX(OGCHome!$O:$O,MATCH(A429,OGCHome!$A:$A,0)),"-")</f>
        <v>2</v>
      </c>
      <c r="K429" s="55">
        <f t="shared" si="26"/>
        <v>0.54545454545454541</v>
      </c>
      <c r="L429" s="55" t="str">
        <f>IFERROR(INDEX(#REF!,MATCH(A429,#REF!,0)),"-")</f>
        <v>-</v>
      </c>
      <c r="M429" s="55">
        <f t="shared" si="27"/>
        <v>0</v>
      </c>
      <c r="N429" s="55" t="e">
        <f>AVERAGE(IFERROR(INDEX(#REF!,MATCH(A429,#REF!,0)),"-"),M429)</f>
        <v>#VALUE!</v>
      </c>
    </row>
    <row r="430" spans="1:14" ht="16.5" thickTop="1" thickBot="1" x14ac:dyDescent="0.3">
      <c r="A430" s="15" t="s">
        <v>425</v>
      </c>
      <c r="B430" s="53">
        <f t="shared" si="24"/>
        <v>3</v>
      </c>
      <c r="C430" s="53">
        <f>IFERROR(INDEX(OGSHome!$D:$D,MATCH(A430,OGSHome!$A:$A,0)),"-")</f>
        <v>0</v>
      </c>
      <c r="D430" s="53">
        <f>IFERROR(INDEX(OGSHome!$E:$E,MATCH(A430,OGSHome!$A:$A,0)),"-")</f>
        <v>1</v>
      </c>
      <c r="E430" s="53">
        <f>IFERROR(INDEX(OGSHome!$F:$F,MATCH(A430,OGSHome!$A:$A,0)),"-")</f>
        <v>0</v>
      </c>
      <c r="F430" s="54">
        <f>IFERROR(INDEX(Matches!$N:$N,MATCH(A430,Matches!$B:$B,0)),"-")</f>
        <v>2</v>
      </c>
      <c r="G430" s="54">
        <f>IFERROR(INDEX(Matches!$P:$P,MATCH(A430,Matches!$B:$B,0)),"-")</f>
        <v>0</v>
      </c>
      <c r="H430" s="54">
        <f>IFERROR(INDEX(Matches!$O:$O,MATCH(A430,Matches!$B:$B,0)),"-")</f>
        <v>1</v>
      </c>
      <c r="I430" s="54">
        <f t="shared" si="25"/>
        <v>1</v>
      </c>
      <c r="J430" s="54">
        <f>IFERROR(INDEX(OGCHome!$O:$O,MATCH(A430,OGCHome!$A:$A,0)),"-")</f>
        <v>2</v>
      </c>
      <c r="K430" s="55">
        <f t="shared" si="26"/>
        <v>0.33333333333333331</v>
      </c>
      <c r="L430" s="55" t="str">
        <f>IFERROR(INDEX(#REF!,MATCH(A430,#REF!,0)),"-")</f>
        <v>-</v>
      </c>
      <c r="M430" s="55">
        <f t="shared" si="27"/>
        <v>0.33333333333333331</v>
      </c>
      <c r="N430" s="55" t="e">
        <f>AVERAGE(IFERROR(INDEX(#REF!,MATCH(A430,#REF!,0)),"-"),M430)</f>
        <v>#VALUE!</v>
      </c>
    </row>
    <row r="431" spans="1:14" ht="16.5" thickTop="1" thickBot="1" x14ac:dyDescent="0.3">
      <c r="A431" s="16" t="s">
        <v>424</v>
      </c>
      <c r="B431" s="53">
        <f t="shared" si="24"/>
        <v>3</v>
      </c>
      <c r="C431" s="53">
        <f>IFERROR(INDEX(OGSHome!$D:$D,MATCH(A431,OGSHome!$A:$A,0)),"-")</f>
        <v>1</v>
      </c>
      <c r="D431" s="53">
        <f>IFERROR(INDEX(OGSHome!$E:$E,MATCH(A431,OGSHome!$A:$A,0)),"-")</f>
        <v>0</v>
      </c>
      <c r="E431" s="53">
        <f>IFERROR(INDEX(OGSHome!$F:$F,MATCH(A431,OGSHome!$A:$A,0)),"-")</f>
        <v>0</v>
      </c>
      <c r="F431" s="54">
        <f>IFERROR(INDEX(Matches!$N:$N,MATCH(A431,Matches!$B:$B,0)),"-")</f>
        <v>2</v>
      </c>
      <c r="G431" s="54">
        <f>IFERROR(INDEX(Matches!$P:$P,MATCH(A431,Matches!$B:$B,0)),"-")</f>
        <v>0</v>
      </c>
      <c r="H431" s="54">
        <f>IFERROR(INDEX(Matches!$O:$O,MATCH(A431,Matches!$B:$B,0)),"-")</f>
        <v>1</v>
      </c>
      <c r="I431" s="54">
        <f t="shared" si="25"/>
        <v>1</v>
      </c>
      <c r="J431" s="54">
        <f>IFERROR(INDEX(OGCHome!$O:$O,MATCH(A431,OGCHome!$A:$A,0)),"-")</f>
        <v>2</v>
      </c>
      <c r="K431" s="55">
        <f t="shared" si="26"/>
        <v>0.33333333333333331</v>
      </c>
      <c r="L431" s="55" t="str">
        <f>IFERROR(INDEX(#REF!,MATCH(A431,#REF!,0)),"-")</f>
        <v>-</v>
      </c>
      <c r="M431" s="55">
        <f t="shared" si="27"/>
        <v>0.33333333333333331</v>
      </c>
      <c r="N431" s="55" t="e">
        <f>AVERAGE(IFERROR(INDEX(#REF!,MATCH(A431,#REF!,0)),"-"),M431)</f>
        <v>#VALUE!</v>
      </c>
    </row>
    <row r="432" spans="1:14" ht="16.5" thickTop="1" thickBot="1" x14ac:dyDescent="0.3">
      <c r="A432" s="15" t="s">
        <v>423</v>
      </c>
      <c r="B432" s="53">
        <f t="shared" si="24"/>
        <v>3</v>
      </c>
      <c r="C432" s="53">
        <f>IFERROR(INDEX(OGSHome!$D:$D,MATCH(A432,OGSHome!$A:$A,0)),"-")</f>
        <v>1</v>
      </c>
      <c r="D432" s="53">
        <f>IFERROR(INDEX(OGSHome!$E:$E,MATCH(A432,OGSHome!$A:$A,0)),"-")</f>
        <v>0</v>
      </c>
      <c r="E432" s="53">
        <f>IFERROR(INDEX(OGSHome!$F:$F,MATCH(A432,OGSHome!$A:$A,0)),"-")</f>
        <v>0</v>
      </c>
      <c r="F432" s="54">
        <f>IFERROR(INDEX(Matches!$N:$N,MATCH(A432,Matches!$B:$B,0)),"-")</f>
        <v>0</v>
      </c>
      <c r="G432" s="54">
        <f>IFERROR(INDEX(Matches!$P:$P,MATCH(A432,Matches!$B:$B,0)),"-")</f>
        <v>3</v>
      </c>
      <c r="H432" s="54">
        <f>IFERROR(INDEX(Matches!$O:$O,MATCH(A432,Matches!$B:$B,0)),"-")</f>
        <v>0</v>
      </c>
      <c r="I432" s="54">
        <f t="shared" si="25"/>
        <v>1</v>
      </c>
      <c r="J432" s="54">
        <f>IFERROR(INDEX(OGCHome!$O:$O,MATCH(A432,OGCHome!$A:$A,0)),"-")</f>
        <v>0</v>
      </c>
      <c r="K432" s="55">
        <f t="shared" si="26"/>
        <v>0.33333333333333331</v>
      </c>
      <c r="L432" s="55" t="str">
        <f>IFERROR(INDEX(#REF!,MATCH(A432,#REF!,0)),"-")</f>
        <v>-</v>
      </c>
      <c r="M432" s="55">
        <f t="shared" si="27"/>
        <v>-0.66666666666666674</v>
      </c>
      <c r="N432" s="55" t="e">
        <f>AVERAGE(IFERROR(INDEX(#REF!,MATCH(A432,#REF!,0)),"-"),M432)</f>
        <v>#VALUE!</v>
      </c>
    </row>
    <row r="433" spans="1:14" ht="16.5" thickTop="1" thickBot="1" x14ac:dyDescent="0.3">
      <c r="A433" s="16" t="s">
        <v>422</v>
      </c>
      <c r="B433" s="53">
        <f t="shared" si="24"/>
        <v>3</v>
      </c>
      <c r="C433" s="53">
        <f>IFERROR(INDEX(OGSHome!$D:$D,MATCH(A433,OGSHome!$A:$A,0)),"-")</f>
        <v>0</v>
      </c>
      <c r="D433" s="53">
        <f>IFERROR(INDEX(OGSHome!$E:$E,MATCH(A433,OGSHome!$A:$A,0)),"-")</f>
        <v>0</v>
      </c>
      <c r="E433" s="53">
        <f>IFERROR(INDEX(OGSHome!$F:$F,MATCH(A433,OGSHome!$A:$A,0)),"-")</f>
        <v>1</v>
      </c>
      <c r="F433" s="54">
        <f>IFERROR(INDEX(Matches!$N:$N,MATCH(A433,Matches!$B:$B,0)),"-")</f>
        <v>1</v>
      </c>
      <c r="G433" s="54">
        <f>IFERROR(INDEX(Matches!$P:$P,MATCH(A433,Matches!$B:$B,0)),"-")</f>
        <v>1</v>
      </c>
      <c r="H433" s="54">
        <f>IFERROR(INDEX(Matches!$O:$O,MATCH(A433,Matches!$B:$B,0)),"-")</f>
        <v>1</v>
      </c>
      <c r="I433" s="54">
        <f t="shared" si="25"/>
        <v>1</v>
      </c>
      <c r="J433" s="54">
        <f>IFERROR(INDEX(OGCHome!$O:$O,MATCH(A433,OGCHome!$A:$A,0)),"-")</f>
        <v>1</v>
      </c>
      <c r="K433" s="55">
        <f t="shared" si="26"/>
        <v>0.33333333333333331</v>
      </c>
      <c r="L433" s="55" t="str">
        <f>IFERROR(INDEX(#REF!,MATCH(A433,#REF!,0)),"-")</f>
        <v>-</v>
      </c>
      <c r="M433" s="55">
        <f t="shared" si="27"/>
        <v>0</v>
      </c>
      <c r="N433" s="55" t="e">
        <f>AVERAGE(IFERROR(INDEX(#REF!,MATCH(A433,#REF!,0)),"-"),M433)</f>
        <v>#VALUE!</v>
      </c>
    </row>
    <row r="434" spans="1:14" ht="16.5" thickTop="1" thickBot="1" x14ac:dyDescent="0.3">
      <c r="A434" s="15" t="s">
        <v>406</v>
      </c>
      <c r="B434" s="53">
        <f t="shared" si="24"/>
        <v>5</v>
      </c>
      <c r="C434" s="53">
        <f>IFERROR(INDEX(OGSHome!$D:$D,MATCH(A434,OGSHome!$A:$A,0)),"-")</f>
        <v>1</v>
      </c>
      <c r="D434" s="53">
        <f>IFERROR(INDEX(OGSHome!$E:$E,MATCH(A434,OGSHome!$A:$A,0)),"-")</f>
        <v>1</v>
      </c>
      <c r="E434" s="53">
        <f>IFERROR(INDEX(OGSHome!$F:$F,MATCH(A434,OGSHome!$A:$A,0)),"-")</f>
        <v>1</v>
      </c>
      <c r="F434" s="54">
        <f>IFERROR(INDEX(Matches!$N:$N,MATCH(A434,Matches!$B:$B,0)),"-")</f>
        <v>3</v>
      </c>
      <c r="G434" s="54">
        <f>IFERROR(INDEX(Matches!$P:$P,MATCH(A434,Matches!$B:$B,0)),"-")</f>
        <v>2</v>
      </c>
      <c r="H434" s="54">
        <f>IFERROR(INDEX(Matches!$O:$O,MATCH(A434,Matches!$B:$B,0)),"-")</f>
        <v>0</v>
      </c>
      <c r="I434" s="54">
        <f t="shared" si="25"/>
        <v>3</v>
      </c>
      <c r="J434" s="54">
        <f>IFERROR(INDEX(OGCHome!$O:$O,MATCH(A434,OGCHome!$A:$A,0)),"-")</f>
        <v>1</v>
      </c>
      <c r="K434" s="55">
        <f t="shared" si="26"/>
        <v>0.6</v>
      </c>
      <c r="L434" s="55" t="str">
        <f>IFERROR(INDEX(#REF!,MATCH(A434,#REF!,0)),"-")</f>
        <v>-</v>
      </c>
      <c r="M434" s="55">
        <f t="shared" si="27"/>
        <v>0.6</v>
      </c>
      <c r="N434" s="55" t="e">
        <f>AVERAGE(IFERROR(INDEX(#REF!,MATCH(A434,#REF!,0)),"-"),M434)</f>
        <v>#VALUE!</v>
      </c>
    </row>
    <row r="435" spans="1:14" ht="16.5" thickTop="1" thickBot="1" x14ac:dyDescent="0.3">
      <c r="A435" s="15" t="s">
        <v>396</v>
      </c>
      <c r="B435" s="53">
        <f t="shared" si="24"/>
        <v>3</v>
      </c>
      <c r="C435" s="53">
        <f>IFERROR(INDEX(OGSHome!$D:$D,MATCH(A435,OGSHome!$A:$A,0)),"-")</f>
        <v>0</v>
      </c>
      <c r="D435" s="53">
        <f>IFERROR(INDEX(OGSHome!$E:$E,MATCH(A435,OGSHome!$A:$A,0)),"-")</f>
        <v>1</v>
      </c>
      <c r="E435" s="53">
        <f>IFERROR(INDEX(OGSHome!$F:$F,MATCH(A435,OGSHome!$A:$A,0)),"-")</f>
        <v>0</v>
      </c>
      <c r="F435" s="54">
        <f>IFERROR(INDEX(Matches!$N:$N,MATCH(A435,Matches!$B:$B,0)),"-")</f>
        <v>2</v>
      </c>
      <c r="G435" s="54">
        <f>IFERROR(INDEX(Matches!$P:$P,MATCH(A435,Matches!$B:$B,0)),"-")</f>
        <v>0</v>
      </c>
      <c r="H435" s="54">
        <f>IFERROR(INDEX(Matches!$O:$O,MATCH(A435,Matches!$B:$B,0)),"-")</f>
        <v>1</v>
      </c>
      <c r="I435" s="54">
        <f t="shared" si="25"/>
        <v>1</v>
      </c>
      <c r="J435" s="54">
        <f>IFERROR(INDEX(OGCHome!$O:$O,MATCH(A435,OGCHome!$A:$A,0)),"-")</f>
        <v>0</v>
      </c>
      <c r="K435" s="55">
        <f t="shared" si="26"/>
        <v>0.33333333333333331</v>
      </c>
      <c r="L435" s="55" t="str">
        <f>IFERROR(INDEX(#REF!,MATCH(A435,#REF!,0)),"-")</f>
        <v>-</v>
      </c>
      <c r="M435" s="55">
        <f t="shared" si="27"/>
        <v>1</v>
      </c>
      <c r="N435" s="55" t="e">
        <f>AVERAGE(IFERROR(INDEX(#REF!,MATCH(A435,#REF!,0)),"-"),M435)</f>
        <v>#VALUE!</v>
      </c>
    </row>
    <row r="436" spans="1:14" ht="16.5" thickTop="1" thickBot="1" x14ac:dyDescent="0.3">
      <c r="A436" s="16" t="s">
        <v>395</v>
      </c>
      <c r="B436" s="53">
        <f t="shared" si="24"/>
        <v>3</v>
      </c>
      <c r="C436" s="53">
        <f>IFERROR(INDEX(OGSHome!$D:$D,MATCH(A436,OGSHome!$A:$A,0)),"-")</f>
        <v>1</v>
      </c>
      <c r="D436" s="53">
        <f>IFERROR(INDEX(OGSHome!$E:$E,MATCH(A436,OGSHome!$A:$A,0)),"-")</f>
        <v>1</v>
      </c>
      <c r="E436" s="53">
        <f>IFERROR(INDEX(OGSHome!$F:$F,MATCH(A436,OGSHome!$A:$A,0)),"-")</f>
        <v>0</v>
      </c>
      <c r="F436" s="54">
        <f>IFERROR(INDEX(Matches!$N:$N,MATCH(A436,Matches!$B:$B,0)),"-")</f>
        <v>2</v>
      </c>
      <c r="G436" s="54">
        <f>IFERROR(INDEX(Matches!$P:$P,MATCH(A436,Matches!$B:$B,0)),"-")</f>
        <v>1</v>
      </c>
      <c r="H436" s="54">
        <f>IFERROR(INDEX(Matches!$O:$O,MATCH(A436,Matches!$B:$B,0)),"-")</f>
        <v>0</v>
      </c>
      <c r="I436" s="54">
        <f t="shared" si="25"/>
        <v>2</v>
      </c>
      <c r="J436" s="54">
        <f>IFERROR(INDEX(OGCHome!$O:$O,MATCH(A436,OGCHome!$A:$A,0)),"-")</f>
        <v>0</v>
      </c>
      <c r="K436" s="55">
        <f t="shared" si="26"/>
        <v>0.66666666666666663</v>
      </c>
      <c r="L436" s="55" t="str">
        <f>IFERROR(INDEX(#REF!,MATCH(A436,#REF!,0)),"-")</f>
        <v>-</v>
      </c>
      <c r="M436" s="55">
        <f t="shared" si="27"/>
        <v>1</v>
      </c>
      <c r="N436" s="55" t="e">
        <f>AVERAGE(IFERROR(INDEX(#REF!,MATCH(A436,#REF!,0)),"-"),M436)</f>
        <v>#VALUE!</v>
      </c>
    </row>
    <row r="437" spans="1:14" ht="16.5" thickTop="1" thickBot="1" x14ac:dyDescent="0.3">
      <c r="A437" s="16" t="s">
        <v>393</v>
      </c>
      <c r="B437" s="53">
        <f t="shared" si="24"/>
        <v>14</v>
      </c>
      <c r="C437" s="53">
        <f>IFERROR(INDEX(OGSHome!$D:$D,MATCH(A437,OGSHome!$A:$A,0)),"-")</f>
        <v>3</v>
      </c>
      <c r="D437" s="53">
        <f>IFERROR(INDEX(OGSHome!$E:$E,MATCH(A437,OGSHome!$A:$A,0)),"-")</f>
        <v>2</v>
      </c>
      <c r="E437" s="53">
        <f>IFERROR(INDEX(OGSHome!$F:$F,MATCH(A437,OGSHome!$A:$A,0)),"-")</f>
        <v>2</v>
      </c>
      <c r="F437" s="54">
        <f>IFERROR(INDEX(Matches!$N:$N,MATCH(A437,Matches!$B:$B,0)),"-")</f>
        <v>7</v>
      </c>
      <c r="G437" s="54">
        <f>IFERROR(INDEX(Matches!$P:$P,MATCH(A437,Matches!$B:$B,0)),"-")</f>
        <v>4</v>
      </c>
      <c r="H437" s="54">
        <f>IFERROR(INDEX(Matches!$O:$O,MATCH(A437,Matches!$B:$B,0)),"-")</f>
        <v>3</v>
      </c>
      <c r="I437" s="54">
        <f t="shared" si="25"/>
        <v>7</v>
      </c>
      <c r="J437" s="54">
        <f>IFERROR(INDEX(OGCHome!$O:$O,MATCH(A437,OGCHome!$A:$A,0)),"-")</f>
        <v>3</v>
      </c>
      <c r="K437" s="55">
        <f t="shared" si="26"/>
        <v>0.5</v>
      </c>
      <c r="L437" s="55" t="str">
        <f>IFERROR(INDEX(#REF!,MATCH(A437,#REF!,0)),"-")</f>
        <v>-</v>
      </c>
      <c r="M437" s="55">
        <f t="shared" si="27"/>
        <v>0.5</v>
      </c>
      <c r="N437" s="55" t="e">
        <f>AVERAGE(IFERROR(INDEX(#REF!,MATCH(A437,#REF!,0)),"-"),M437)</f>
        <v>#VALUE!</v>
      </c>
    </row>
    <row r="438" spans="1:14" ht="16.5" thickTop="1" thickBot="1" x14ac:dyDescent="0.3">
      <c r="A438" s="15" t="s">
        <v>392</v>
      </c>
      <c r="B438" s="53">
        <f t="shared" si="24"/>
        <v>3</v>
      </c>
      <c r="C438" s="53">
        <f>IFERROR(INDEX(OGSHome!$D:$D,MATCH(A438,OGSHome!$A:$A,0)),"-")</f>
        <v>1</v>
      </c>
      <c r="D438" s="53">
        <f>IFERROR(INDEX(OGSHome!$E:$E,MATCH(A438,OGSHome!$A:$A,0)),"-")</f>
        <v>0</v>
      </c>
      <c r="E438" s="53">
        <f>IFERROR(INDEX(OGSHome!$F:$F,MATCH(A438,OGSHome!$A:$A,0)),"-")</f>
        <v>0</v>
      </c>
      <c r="F438" s="54">
        <f>IFERROR(INDEX(Matches!$N:$N,MATCH(A438,Matches!$B:$B,0)),"-")</f>
        <v>2</v>
      </c>
      <c r="G438" s="54">
        <f>IFERROR(INDEX(Matches!$P:$P,MATCH(A438,Matches!$B:$B,0)),"-")</f>
        <v>1</v>
      </c>
      <c r="H438" s="54">
        <f>IFERROR(INDEX(Matches!$O:$O,MATCH(A438,Matches!$B:$B,0)),"-")</f>
        <v>0</v>
      </c>
      <c r="I438" s="54">
        <f t="shared" si="25"/>
        <v>1</v>
      </c>
      <c r="J438" s="54">
        <f>IFERROR(INDEX(OGCHome!$O:$O,MATCH(A438,OGCHome!$A:$A,0)),"-")</f>
        <v>1</v>
      </c>
      <c r="K438" s="55">
        <f t="shared" si="26"/>
        <v>0.33333333333333331</v>
      </c>
      <c r="L438" s="55" t="str">
        <f>IFERROR(INDEX(#REF!,MATCH(A438,#REF!,0)),"-")</f>
        <v>-</v>
      </c>
      <c r="M438" s="55">
        <f t="shared" si="27"/>
        <v>0.33333333333333331</v>
      </c>
      <c r="N438" s="55" t="e">
        <f>AVERAGE(IFERROR(INDEX(#REF!,MATCH(A438,#REF!,0)),"-"),M438)</f>
        <v>#VALUE!</v>
      </c>
    </row>
    <row r="439" spans="1:14" ht="16.5" thickTop="1" thickBot="1" x14ac:dyDescent="0.3">
      <c r="A439" s="15" t="s">
        <v>388</v>
      </c>
      <c r="B439" s="53">
        <f t="shared" si="24"/>
        <v>3</v>
      </c>
      <c r="C439" s="53">
        <f>IFERROR(INDEX(OGSHome!$D:$D,MATCH(A439,OGSHome!$A:$A,0)),"-")</f>
        <v>1</v>
      </c>
      <c r="D439" s="53">
        <f>IFERROR(INDEX(OGSHome!$E:$E,MATCH(A439,OGSHome!$A:$A,0)),"-")</f>
        <v>0</v>
      </c>
      <c r="E439" s="53">
        <f>IFERROR(INDEX(OGSHome!$F:$F,MATCH(A439,OGSHome!$A:$A,0)),"-")</f>
        <v>0</v>
      </c>
      <c r="F439" s="54">
        <f>IFERROR(INDEX(Matches!$N:$N,MATCH(A439,Matches!$B:$B,0)),"-")</f>
        <v>0</v>
      </c>
      <c r="G439" s="54">
        <f>IFERROR(INDEX(Matches!$P:$P,MATCH(A439,Matches!$B:$B,0)),"-")</f>
        <v>1</v>
      </c>
      <c r="H439" s="54">
        <f>IFERROR(INDEX(Matches!$O:$O,MATCH(A439,Matches!$B:$B,0)),"-")</f>
        <v>2</v>
      </c>
      <c r="I439" s="54">
        <f t="shared" si="25"/>
        <v>1</v>
      </c>
      <c r="J439" s="54">
        <f>IFERROR(INDEX(OGCHome!$O:$O,MATCH(A439,OGCHome!$A:$A,0)),"-")</f>
        <v>1</v>
      </c>
      <c r="K439" s="55">
        <f t="shared" si="26"/>
        <v>0.33333333333333331</v>
      </c>
      <c r="L439" s="55" t="str">
        <f>IFERROR(INDEX(#REF!,MATCH(A439,#REF!,0)),"-")</f>
        <v>-</v>
      </c>
      <c r="M439" s="55">
        <f t="shared" si="27"/>
        <v>-0.33333333333333331</v>
      </c>
      <c r="N439" s="55" t="e">
        <f>AVERAGE(IFERROR(INDEX(#REF!,MATCH(A439,#REF!,0)),"-"),M439)</f>
        <v>#VALUE!</v>
      </c>
    </row>
    <row r="440" spans="1:14" ht="16.5" thickTop="1" thickBot="1" x14ac:dyDescent="0.3">
      <c r="A440" s="15" t="s">
        <v>377</v>
      </c>
      <c r="B440" s="53">
        <f t="shared" si="24"/>
        <v>13</v>
      </c>
      <c r="C440" s="53">
        <f>IFERROR(INDEX(OGSHome!$D:$D,MATCH(A440,OGSHome!$A:$A,0)),"-")</f>
        <v>6</v>
      </c>
      <c r="D440" s="53">
        <f>IFERROR(INDEX(OGSHome!$E:$E,MATCH(A440,OGSHome!$A:$A,0)),"-")</f>
        <v>0</v>
      </c>
      <c r="E440" s="53">
        <f>IFERROR(INDEX(OGSHome!$F:$F,MATCH(A440,OGSHome!$A:$A,0)),"-")</f>
        <v>0</v>
      </c>
      <c r="F440" s="54">
        <f>IFERROR(INDEX(Matches!$N:$N,MATCH(A440,Matches!$B:$B,0)),"-")</f>
        <v>4</v>
      </c>
      <c r="G440" s="54">
        <f>IFERROR(INDEX(Matches!$P:$P,MATCH(A440,Matches!$B:$B,0)),"-")</f>
        <v>7</v>
      </c>
      <c r="H440" s="54">
        <f>IFERROR(INDEX(Matches!$O:$O,MATCH(A440,Matches!$B:$B,0)),"-")</f>
        <v>2</v>
      </c>
      <c r="I440" s="54">
        <f t="shared" si="25"/>
        <v>6</v>
      </c>
      <c r="J440" s="54">
        <f>IFERROR(INDEX(OGCHome!$O:$O,MATCH(A440,OGCHome!$A:$A,0)),"-")</f>
        <v>5</v>
      </c>
      <c r="K440" s="55">
        <f t="shared" si="26"/>
        <v>0.46153846153846156</v>
      </c>
      <c r="L440" s="55" t="str">
        <f>IFERROR(INDEX(#REF!,MATCH(A440,#REF!,0)),"-")</f>
        <v>-</v>
      </c>
      <c r="M440" s="55">
        <f t="shared" si="27"/>
        <v>-0.1538461538461538</v>
      </c>
      <c r="N440" s="55" t="e">
        <f>AVERAGE(IFERROR(INDEX(#REF!,MATCH(A440,#REF!,0)),"-"),M440)</f>
        <v>#VALUE!</v>
      </c>
    </row>
    <row r="441" spans="1:14" ht="16.5" thickTop="1" thickBot="1" x14ac:dyDescent="0.3">
      <c r="A441" s="15" t="s">
        <v>375</v>
      </c>
      <c r="B441" s="53">
        <f t="shared" si="24"/>
        <v>3</v>
      </c>
      <c r="C441" s="53">
        <f>IFERROR(INDEX(OGSHome!$D:$D,MATCH(A441,OGSHome!$A:$A,0)),"-")</f>
        <v>1</v>
      </c>
      <c r="D441" s="53">
        <f>IFERROR(INDEX(OGSHome!$E:$E,MATCH(A441,OGSHome!$A:$A,0)),"-")</f>
        <v>0</v>
      </c>
      <c r="E441" s="53">
        <f>IFERROR(INDEX(OGSHome!$F:$F,MATCH(A441,OGSHome!$A:$A,0)),"-")</f>
        <v>0</v>
      </c>
      <c r="F441" s="54">
        <f>IFERROR(INDEX(Matches!$N:$N,MATCH(A441,Matches!$B:$B,0)),"-")</f>
        <v>0</v>
      </c>
      <c r="G441" s="54">
        <f>IFERROR(INDEX(Matches!$P:$P,MATCH(A441,Matches!$B:$B,0)),"-")</f>
        <v>1</v>
      </c>
      <c r="H441" s="54">
        <f>IFERROR(INDEX(Matches!$O:$O,MATCH(A441,Matches!$B:$B,0)),"-")</f>
        <v>2</v>
      </c>
      <c r="I441" s="54">
        <f t="shared" si="25"/>
        <v>1</v>
      </c>
      <c r="J441" s="54">
        <f>IFERROR(INDEX(OGCHome!$O:$O,MATCH(A441,OGCHome!$A:$A,0)),"-")</f>
        <v>2</v>
      </c>
      <c r="K441" s="55">
        <f t="shared" si="26"/>
        <v>0.33333333333333331</v>
      </c>
      <c r="L441" s="55" t="str">
        <f>IFERROR(INDEX(#REF!,MATCH(A441,#REF!,0)),"-")</f>
        <v>-</v>
      </c>
      <c r="M441" s="55">
        <f t="shared" si="27"/>
        <v>-0.66666666666666663</v>
      </c>
      <c r="N441" s="55" t="e">
        <f>AVERAGE(IFERROR(INDEX(#REF!,MATCH(A441,#REF!,0)),"-"),M441)</f>
        <v>#VALUE!</v>
      </c>
    </row>
    <row r="442" spans="1:14" ht="16.5" thickTop="1" thickBot="1" x14ac:dyDescent="0.3">
      <c r="A442" s="15" t="s">
        <v>370</v>
      </c>
      <c r="B442" s="53">
        <f t="shared" si="24"/>
        <v>3</v>
      </c>
      <c r="C442" s="53">
        <f>IFERROR(INDEX(OGSHome!$D:$D,MATCH(A442,OGSHome!$A:$A,0)),"-")</f>
        <v>1</v>
      </c>
      <c r="D442" s="53">
        <f>IFERROR(INDEX(OGSHome!$E:$E,MATCH(A442,OGSHome!$A:$A,0)),"-")</f>
        <v>1</v>
      </c>
      <c r="E442" s="53">
        <f>IFERROR(INDEX(OGSHome!$F:$F,MATCH(A442,OGSHome!$A:$A,0)),"-")</f>
        <v>0</v>
      </c>
      <c r="F442" s="54">
        <f>IFERROR(INDEX(Matches!$N:$N,MATCH(A442,Matches!$B:$B,0)),"-")</f>
        <v>3</v>
      </c>
      <c r="G442" s="54">
        <f>IFERROR(INDEX(Matches!$P:$P,MATCH(A442,Matches!$B:$B,0)),"-")</f>
        <v>0</v>
      </c>
      <c r="H442" s="54">
        <f>IFERROR(INDEX(Matches!$O:$O,MATCH(A442,Matches!$B:$B,0)),"-")</f>
        <v>0</v>
      </c>
      <c r="I442" s="54">
        <f t="shared" si="25"/>
        <v>2</v>
      </c>
      <c r="J442" s="54">
        <f>IFERROR(INDEX(OGCHome!$O:$O,MATCH(A442,OGCHome!$A:$A,0)),"-")</f>
        <v>0</v>
      </c>
      <c r="K442" s="55">
        <f t="shared" si="26"/>
        <v>0.66666666666666663</v>
      </c>
      <c r="L442" s="55" t="str">
        <f>IFERROR(INDEX(#REF!,MATCH(A442,#REF!,0)),"-")</f>
        <v>-</v>
      </c>
      <c r="M442" s="55">
        <f t="shared" si="27"/>
        <v>1.6666666666666665</v>
      </c>
      <c r="N442" s="55" t="e">
        <f>AVERAGE(IFERROR(INDEX(#REF!,MATCH(A442,#REF!,0)),"-"),M442)</f>
        <v>#VALUE!</v>
      </c>
    </row>
    <row r="443" spans="1:14" ht="16.5" thickTop="1" thickBot="1" x14ac:dyDescent="0.3">
      <c r="A443" s="16" t="s">
        <v>367</v>
      </c>
      <c r="B443" s="53">
        <f t="shared" si="24"/>
        <v>5</v>
      </c>
      <c r="C443" s="53">
        <f>IFERROR(INDEX(OGSHome!$D:$D,MATCH(A443,OGSHome!$A:$A,0)),"-")</f>
        <v>0</v>
      </c>
      <c r="D443" s="53">
        <f>IFERROR(INDEX(OGSHome!$E:$E,MATCH(A443,OGSHome!$A:$A,0)),"-")</f>
        <v>3</v>
      </c>
      <c r="E443" s="53">
        <f>IFERROR(INDEX(OGSHome!$F:$F,MATCH(A443,OGSHome!$A:$A,0)),"-")</f>
        <v>0</v>
      </c>
      <c r="F443" s="54">
        <f>IFERROR(INDEX(Matches!$N:$N,MATCH(A443,Matches!$B:$B,0)),"-")</f>
        <v>3</v>
      </c>
      <c r="G443" s="54">
        <f>IFERROR(INDEX(Matches!$P:$P,MATCH(A443,Matches!$B:$B,0)),"-")</f>
        <v>1</v>
      </c>
      <c r="H443" s="54">
        <f>IFERROR(INDEX(Matches!$O:$O,MATCH(A443,Matches!$B:$B,0)),"-")</f>
        <v>1</v>
      </c>
      <c r="I443" s="54">
        <f t="shared" si="25"/>
        <v>3</v>
      </c>
      <c r="J443" s="54">
        <f>IFERROR(INDEX(OGCHome!$O:$O,MATCH(A443,OGCHome!$A:$A,0)),"-")</f>
        <v>2</v>
      </c>
      <c r="K443" s="55">
        <f t="shared" si="26"/>
        <v>0.6</v>
      </c>
      <c r="L443" s="55" t="str">
        <f>IFERROR(INDEX(#REF!,MATCH(A443,#REF!,0)),"-")</f>
        <v>-</v>
      </c>
      <c r="M443" s="55">
        <f t="shared" si="27"/>
        <v>0.59999999999999987</v>
      </c>
      <c r="N443" s="55" t="e">
        <f>AVERAGE(IFERROR(INDEX(#REF!,MATCH(A443,#REF!,0)),"-"),M443)</f>
        <v>#VALUE!</v>
      </c>
    </row>
    <row r="444" spans="1:14" ht="16.5" thickTop="1" thickBot="1" x14ac:dyDescent="0.3">
      <c r="A444" s="15" t="s">
        <v>354</v>
      </c>
      <c r="B444" s="53">
        <f t="shared" si="24"/>
        <v>5</v>
      </c>
      <c r="C444" s="53">
        <f>IFERROR(INDEX(OGSHome!$D:$D,MATCH(A444,OGSHome!$A:$A,0)),"-")</f>
        <v>0</v>
      </c>
      <c r="D444" s="53">
        <f>IFERROR(INDEX(OGSHome!$E:$E,MATCH(A444,OGSHome!$A:$A,0)),"-")</f>
        <v>2</v>
      </c>
      <c r="E444" s="53">
        <f>IFERROR(INDEX(OGSHome!$F:$F,MATCH(A444,OGSHome!$A:$A,0)),"-")</f>
        <v>0</v>
      </c>
      <c r="F444" s="54">
        <f>IFERROR(INDEX(Matches!$N:$N,MATCH(A444,Matches!$B:$B,0)),"-")</f>
        <v>1</v>
      </c>
      <c r="G444" s="54">
        <f>IFERROR(INDEX(Matches!$P:$P,MATCH(A444,Matches!$B:$B,0)),"-")</f>
        <v>4</v>
      </c>
      <c r="H444" s="54">
        <f>IFERROR(INDEX(Matches!$O:$O,MATCH(A444,Matches!$B:$B,0)),"-")</f>
        <v>0</v>
      </c>
      <c r="I444" s="54">
        <f t="shared" si="25"/>
        <v>2</v>
      </c>
      <c r="J444" s="54">
        <f>IFERROR(INDEX(OGCHome!$O:$O,MATCH(A444,OGCHome!$A:$A,0)),"-")</f>
        <v>2</v>
      </c>
      <c r="K444" s="55">
        <f t="shared" si="26"/>
        <v>0.4</v>
      </c>
      <c r="L444" s="55" t="str">
        <f>IFERROR(INDEX(#REF!,MATCH(A444,#REF!,0)),"-")</f>
        <v>-</v>
      </c>
      <c r="M444" s="55">
        <f t="shared" si="27"/>
        <v>-0.60000000000000009</v>
      </c>
      <c r="N444" s="55" t="e">
        <f>AVERAGE(IFERROR(INDEX(#REF!,MATCH(A444,#REF!,0)),"-"),M444)</f>
        <v>#VALUE!</v>
      </c>
    </row>
    <row r="445" spans="1:14" ht="16.5" thickTop="1" thickBot="1" x14ac:dyDescent="0.3">
      <c r="A445" s="16" t="s">
        <v>345</v>
      </c>
      <c r="B445" s="53">
        <f t="shared" si="24"/>
        <v>5</v>
      </c>
      <c r="C445" s="53">
        <f>IFERROR(INDEX(OGSHome!$D:$D,MATCH(A445,OGSHome!$A:$A,0)),"-")</f>
        <v>2</v>
      </c>
      <c r="D445" s="53">
        <f>IFERROR(INDEX(OGSHome!$E:$E,MATCH(A445,OGSHome!$A:$A,0)),"-")</f>
        <v>0</v>
      </c>
      <c r="E445" s="53">
        <f>IFERROR(INDEX(OGSHome!$F:$F,MATCH(A445,OGSHome!$A:$A,0)),"-")</f>
        <v>0</v>
      </c>
      <c r="F445" s="54">
        <f>IFERROR(INDEX(Matches!$N:$N,MATCH(A445,Matches!$B:$B,0)),"-")</f>
        <v>3</v>
      </c>
      <c r="G445" s="54">
        <f>IFERROR(INDEX(Matches!$P:$P,MATCH(A445,Matches!$B:$B,0)),"-")</f>
        <v>1</v>
      </c>
      <c r="H445" s="54">
        <f>IFERROR(INDEX(Matches!$O:$O,MATCH(A445,Matches!$B:$B,0)),"-")</f>
        <v>1</v>
      </c>
      <c r="I445" s="54">
        <f t="shared" si="25"/>
        <v>2</v>
      </c>
      <c r="J445" s="54">
        <f>IFERROR(INDEX(OGCHome!$O:$O,MATCH(A445,OGCHome!$A:$A,0)),"-")</f>
        <v>3</v>
      </c>
      <c r="K445" s="55">
        <f t="shared" si="26"/>
        <v>0.4</v>
      </c>
      <c r="L445" s="55" t="str">
        <f>IFERROR(INDEX(#REF!,MATCH(A445,#REF!,0)),"-")</f>
        <v>-</v>
      </c>
      <c r="M445" s="55">
        <f t="shared" si="27"/>
        <v>0.2</v>
      </c>
      <c r="N445" s="55" t="e">
        <f>AVERAGE(IFERROR(INDEX(#REF!,MATCH(A445,#REF!,0)),"-"),M445)</f>
        <v>#VALUE!</v>
      </c>
    </row>
    <row r="446" spans="1:14" ht="16.5" thickTop="1" thickBot="1" x14ac:dyDescent="0.3">
      <c r="A446" s="15" t="s">
        <v>336</v>
      </c>
      <c r="B446" s="53">
        <f t="shared" si="24"/>
        <v>5</v>
      </c>
      <c r="C446" s="53">
        <f>IFERROR(INDEX(OGSHome!$D:$D,MATCH(A446,OGSHome!$A:$A,0)),"-")</f>
        <v>1</v>
      </c>
      <c r="D446" s="53">
        <f>IFERROR(INDEX(OGSHome!$E:$E,MATCH(A446,OGSHome!$A:$A,0)),"-")</f>
        <v>2</v>
      </c>
      <c r="E446" s="53">
        <f>IFERROR(INDEX(OGSHome!$F:$F,MATCH(A446,OGSHome!$A:$A,0)),"-")</f>
        <v>0</v>
      </c>
      <c r="F446" s="54">
        <f>IFERROR(INDEX(Matches!$N:$N,MATCH(A446,Matches!$B:$B,0)),"-")</f>
        <v>3</v>
      </c>
      <c r="G446" s="54">
        <f>IFERROR(INDEX(Matches!$P:$P,MATCH(A446,Matches!$B:$B,0)),"-")</f>
        <v>0</v>
      </c>
      <c r="H446" s="54">
        <f>IFERROR(INDEX(Matches!$O:$O,MATCH(A446,Matches!$B:$B,0)),"-")</f>
        <v>2</v>
      </c>
      <c r="I446" s="54">
        <f t="shared" si="25"/>
        <v>3</v>
      </c>
      <c r="J446" s="54">
        <f>IFERROR(INDEX(OGCHome!$O:$O,MATCH(A446,OGCHome!$A:$A,0)),"-")</f>
        <v>0</v>
      </c>
      <c r="K446" s="55">
        <f t="shared" si="26"/>
        <v>0.6</v>
      </c>
      <c r="L446" s="55" t="str">
        <f>IFERROR(INDEX(#REF!,MATCH(A446,#REF!,0)),"-")</f>
        <v>-</v>
      </c>
      <c r="M446" s="55">
        <f t="shared" si="27"/>
        <v>1.2</v>
      </c>
      <c r="N446" s="55" t="e">
        <f>AVERAGE(IFERROR(INDEX(#REF!,MATCH(A446,#REF!,0)),"-"),M446)</f>
        <v>#VALUE!</v>
      </c>
    </row>
    <row r="447" spans="1:14" ht="16.5" thickTop="1" thickBot="1" x14ac:dyDescent="0.3">
      <c r="A447" s="16" t="s">
        <v>178</v>
      </c>
      <c r="B447" s="53">
        <f t="shared" si="24"/>
        <v>4</v>
      </c>
      <c r="C447" s="53">
        <f>IFERROR(INDEX(OGSHome!$D:$D,MATCH(A447,OGSHome!$A:$A,0)),"-")</f>
        <v>0</v>
      </c>
      <c r="D447" s="53">
        <f>IFERROR(INDEX(OGSHome!$E:$E,MATCH(A447,OGSHome!$A:$A,0)),"-")</f>
        <v>1</v>
      </c>
      <c r="E447" s="53">
        <f>IFERROR(INDEX(OGSHome!$F:$F,MATCH(A447,OGSHome!$A:$A,0)),"-")</f>
        <v>1</v>
      </c>
      <c r="F447" s="54">
        <f>IFERROR(INDEX(Matches!$N:$N,MATCH(A447,Matches!$B:$B,0)),"-")</f>
        <v>2</v>
      </c>
      <c r="G447" s="54">
        <f>IFERROR(INDEX(Matches!$P:$P,MATCH(A447,Matches!$B:$B,0)),"-")</f>
        <v>2</v>
      </c>
      <c r="H447" s="54">
        <f>IFERROR(INDEX(Matches!$O:$O,MATCH(A447,Matches!$B:$B,0)),"-")</f>
        <v>0</v>
      </c>
      <c r="I447" s="54">
        <f t="shared" si="25"/>
        <v>2</v>
      </c>
      <c r="J447" s="54">
        <f>IFERROR(INDEX(OGCHome!$O:$O,MATCH(A447,OGCHome!$A:$A,0)),"-")</f>
        <v>1</v>
      </c>
      <c r="K447" s="55">
        <f t="shared" si="26"/>
        <v>0.5</v>
      </c>
      <c r="L447" s="55" t="str">
        <f>IFERROR(INDEX(#REF!,MATCH(A447,#REF!,0)),"-")</f>
        <v>-</v>
      </c>
      <c r="M447" s="55">
        <f t="shared" si="27"/>
        <v>0.25</v>
      </c>
      <c r="N447" s="55" t="e">
        <f>AVERAGE(IFERROR(INDEX(#REF!,MATCH(A447,#REF!,0)),"-"),M447)</f>
        <v>#VALUE!</v>
      </c>
    </row>
    <row r="448" spans="1:14" ht="16.5" thickTop="1" thickBot="1" x14ac:dyDescent="0.3">
      <c r="A448" s="15" t="s">
        <v>334</v>
      </c>
      <c r="B448" s="53">
        <f t="shared" si="24"/>
        <v>3</v>
      </c>
      <c r="C448" s="53">
        <f>IFERROR(INDEX(OGSHome!$D:$D,MATCH(A448,OGSHome!$A:$A,0)),"-")</f>
        <v>1</v>
      </c>
      <c r="D448" s="53">
        <f>IFERROR(INDEX(OGSHome!$E:$E,MATCH(A448,OGSHome!$A:$A,0)),"-")</f>
        <v>0</v>
      </c>
      <c r="E448" s="53">
        <f>IFERROR(INDEX(OGSHome!$F:$F,MATCH(A448,OGSHome!$A:$A,0)),"-")</f>
        <v>0</v>
      </c>
      <c r="F448" s="54">
        <f>IFERROR(INDEX(Matches!$N:$N,MATCH(A448,Matches!$B:$B,0)),"-")</f>
        <v>1</v>
      </c>
      <c r="G448" s="54">
        <f>IFERROR(INDEX(Matches!$P:$P,MATCH(A448,Matches!$B:$B,0)),"-")</f>
        <v>1</v>
      </c>
      <c r="H448" s="54">
        <f>IFERROR(INDEX(Matches!$O:$O,MATCH(A448,Matches!$B:$B,0)),"-")</f>
        <v>1</v>
      </c>
      <c r="I448" s="54">
        <f t="shared" si="25"/>
        <v>1</v>
      </c>
      <c r="J448" s="54">
        <f>IFERROR(INDEX(OGCHome!$O:$O,MATCH(A448,OGCHome!$A:$A,0)),"-")</f>
        <v>2</v>
      </c>
      <c r="K448" s="55">
        <f t="shared" si="26"/>
        <v>0.33333333333333331</v>
      </c>
      <c r="L448" s="55" t="str">
        <f>IFERROR(INDEX(#REF!,MATCH(A448,#REF!,0)),"-")</f>
        <v>-</v>
      </c>
      <c r="M448" s="55">
        <f t="shared" si="27"/>
        <v>-0.33333333333333331</v>
      </c>
      <c r="N448" s="55" t="e">
        <f>AVERAGE(IFERROR(INDEX(#REF!,MATCH(A448,#REF!,0)),"-"),M448)</f>
        <v>#VALUE!</v>
      </c>
    </row>
    <row r="449" spans="1:14" ht="16.5" thickTop="1" thickBot="1" x14ac:dyDescent="0.3">
      <c r="A449" s="16" t="s">
        <v>331</v>
      </c>
      <c r="B449" s="53">
        <f t="shared" si="24"/>
        <v>3</v>
      </c>
      <c r="C449" s="53">
        <f>IFERROR(INDEX(OGSHome!$D:$D,MATCH(A449,OGSHome!$A:$A,0)),"-")</f>
        <v>0</v>
      </c>
      <c r="D449" s="53">
        <f>IFERROR(INDEX(OGSHome!$E:$E,MATCH(A449,OGSHome!$A:$A,0)),"-")</f>
        <v>1</v>
      </c>
      <c r="E449" s="53">
        <f>IFERROR(INDEX(OGSHome!$F:$F,MATCH(A449,OGSHome!$A:$A,0)),"-")</f>
        <v>0</v>
      </c>
      <c r="F449" s="54">
        <f>IFERROR(INDEX(Matches!$N:$N,MATCH(A449,Matches!$B:$B,0)),"-")</f>
        <v>1</v>
      </c>
      <c r="G449" s="54">
        <f>IFERROR(INDEX(Matches!$P:$P,MATCH(A449,Matches!$B:$B,0)),"-")</f>
        <v>2</v>
      </c>
      <c r="H449" s="54">
        <f>IFERROR(INDEX(Matches!$O:$O,MATCH(A449,Matches!$B:$B,0)),"-")</f>
        <v>0</v>
      </c>
      <c r="I449" s="54">
        <f t="shared" si="25"/>
        <v>1</v>
      </c>
      <c r="J449" s="54">
        <f>IFERROR(INDEX(OGCHome!$O:$O,MATCH(A449,OGCHome!$A:$A,0)),"-")</f>
        <v>1</v>
      </c>
      <c r="K449" s="55">
        <f t="shared" si="26"/>
        <v>0.33333333333333331</v>
      </c>
      <c r="L449" s="55" t="str">
        <f>IFERROR(INDEX(#REF!,MATCH(A449,#REF!,0)),"-")</f>
        <v>-</v>
      </c>
      <c r="M449" s="55">
        <f t="shared" si="27"/>
        <v>-0.33333333333333331</v>
      </c>
      <c r="N449" s="55" t="e">
        <f>AVERAGE(IFERROR(INDEX(#REF!,MATCH(A449,#REF!,0)),"-"),M449)</f>
        <v>#VALUE!</v>
      </c>
    </row>
    <row r="450" spans="1:14" ht="16.5" thickTop="1" thickBot="1" x14ac:dyDescent="0.3">
      <c r="A450" s="15" t="s">
        <v>330</v>
      </c>
      <c r="B450" s="53">
        <f t="shared" ref="B450:B513" si="28">SUM(F450:H450)</f>
        <v>2</v>
      </c>
      <c r="C450" s="53">
        <f>IFERROR(INDEX(OGSHome!$D:$D,MATCH(A450,OGSHome!$A:$A,0)),"-")</f>
        <v>1</v>
      </c>
      <c r="D450" s="53">
        <f>IFERROR(INDEX(OGSHome!$E:$E,MATCH(A450,OGSHome!$A:$A,0)),"-")</f>
        <v>0</v>
      </c>
      <c r="E450" s="53">
        <f>IFERROR(INDEX(OGSHome!$F:$F,MATCH(A450,OGSHome!$A:$A,0)),"-")</f>
        <v>0</v>
      </c>
      <c r="F450" s="54">
        <f>IFERROR(INDEX(Matches!$N:$N,MATCH(A450,Matches!$B:$B,0)),"-")</f>
        <v>2</v>
      </c>
      <c r="G450" s="54">
        <f>IFERROR(INDEX(Matches!$P:$P,MATCH(A450,Matches!$B:$B,0)),"-")</f>
        <v>0</v>
      </c>
      <c r="H450" s="54">
        <f>IFERROR(INDEX(Matches!$O:$O,MATCH(A450,Matches!$B:$B,0)),"-")</f>
        <v>0</v>
      </c>
      <c r="I450" s="54">
        <f t="shared" ref="I450:I513" si="29">SUM(C450:E450)</f>
        <v>1</v>
      </c>
      <c r="J450" s="54">
        <f>IFERROR(INDEX(OGCHome!$O:$O,MATCH(A450,OGCHome!$A:$A,0)),"-")</f>
        <v>0</v>
      </c>
      <c r="K450" s="55">
        <f t="shared" ref="K450:K513" si="30">I450/B450</f>
        <v>0.5</v>
      </c>
      <c r="L450" s="55" t="str">
        <f>IFERROR(INDEX(#REF!,MATCH(A450,#REF!,0)),"-")</f>
        <v>-</v>
      </c>
      <c r="M450" s="55">
        <f t="shared" ref="M450:M513" si="31">(I450/B450)-(J450/B450)+(F450/B450)-(G450/B450)</f>
        <v>1.5</v>
      </c>
      <c r="N450" s="55" t="e">
        <f>AVERAGE(IFERROR(INDEX(#REF!,MATCH(A450,#REF!,0)),"-"),M450)</f>
        <v>#VALUE!</v>
      </c>
    </row>
    <row r="451" spans="1:14" ht="16.5" thickTop="1" thickBot="1" x14ac:dyDescent="0.3">
      <c r="A451" s="15" t="s">
        <v>318</v>
      </c>
      <c r="B451" s="53">
        <f t="shared" si="28"/>
        <v>3</v>
      </c>
      <c r="C451" s="53">
        <f>IFERROR(INDEX(OGSHome!$D:$D,MATCH(A451,OGSHome!$A:$A,0)),"-")</f>
        <v>1</v>
      </c>
      <c r="D451" s="53">
        <f>IFERROR(INDEX(OGSHome!$E:$E,MATCH(A451,OGSHome!$A:$A,0)),"-")</f>
        <v>1</v>
      </c>
      <c r="E451" s="53">
        <f>IFERROR(INDEX(OGSHome!$F:$F,MATCH(A451,OGSHome!$A:$A,0)),"-")</f>
        <v>0</v>
      </c>
      <c r="F451" s="54">
        <f>IFERROR(INDEX(Matches!$N:$N,MATCH(A451,Matches!$B:$B,0)),"-")</f>
        <v>0</v>
      </c>
      <c r="G451" s="54">
        <f>IFERROR(INDEX(Matches!$P:$P,MATCH(A451,Matches!$B:$B,0)),"-")</f>
        <v>0</v>
      </c>
      <c r="H451" s="54">
        <f>IFERROR(INDEX(Matches!$O:$O,MATCH(A451,Matches!$B:$B,0)),"-")</f>
        <v>3</v>
      </c>
      <c r="I451" s="54">
        <f t="shared" si="29"/>
        <v>2</v>
      </c>
      <c r="J451" s="54">
        <f>IFERROR(INDEX(OGCHome!$O:$O,MATCH(A451,OGCHome!$A:$A,0)),"-")</f>
        <v>0</v>
      </c>
      <c r="K451" s="55">
        <f t="shared" si="30"/>
        <v>0.66666666666666663</v>
      </c>
      <c r="L451" s="55" t="str">
        <f>IFERROR(INDEX(#REF!,MATCH(A451,#REF!,0)),"-")</f>
        <v>-</v>
      </c>
      <c r="M451" s="55">
        <f t="shared" si="31"/>
        <v>0.66666666666666663</v>
      </c>
      <c r="N451" s="55" t="e">
        <f>AVERAGE(IFERROR(INDEX(#REF!,MATCH(A451,#REF!,0)),"-"),M451)</f>
        <v>#VALUE!</v>
      </c>
    </row>
    <row r="452" spans="1:14" ht="16.5" thickTop="1" thickBot="1" x14ac:dyDescent="0.3">
      <c r="A452" s="16" t="s">
        <v>309</v>
      </c>
      <c r="B452" s="53">
        <f t="shared" si="28"/>
        <v>3</v>
      </c>
      <c r="C452" s="53">
        <f>IFERROR(INDEX(OGSHome!$D:$D,MATCH(A452,OGSHome!$A:$A,0)),"-")</f>
        <v>1</v>
      </c>
      <c r="D452" s="53">
        <f>IFERROR(INDEX(OGSHome!$E:$E,MATCH(A452,OGSHome!$A:$A,0)),"-")</f>
        <v>0</v>
      </c>
      <c r="E452" s="53">
        <f>IFERROR(INDEX(OGSHome!$F:$F,MATCH(A452,OGSHome!$A:$A,0)),"-")</f>
        <v>0</v>
      </c>
      <c r="F452" s="54">
        <f>IFERROR(INDEX(Matches!$N:$N,MATCH(A452,Matches!$B:$B,0)),"-")</f>
        <v>1</v>
      </c>
      <c r="G452" s="54">
        <f>IFERROR(INDEX(Matches!$P:$P,MATCH(A452,Matches!$B:$B,0)),"-")</f>
        <v>2</v>
      </c>
      <c r="H452" s="54">
        <f>IFERROR(INDEX(Matches!$O:$O,MATCH(A452,Matches!$B:$B,0)),"-")</f>
        <v>0</v>
      </c>
      <c r="I452" s="54">
        <f t="shared" si="29"/>
        <v>1</v>
      </c>
      <c r="J452" s="54">
        <f>IFERROR(INDEX(OGCHome!$O:$O,MATCH(A452,OGCHome!$A:$A,0)),"-")</f>
        <v>1</v>
      </c>
      <c r="K452" s="55">
        <f t="shared" si="30"/>
        <v>0.33333333333333331</v>
      </c>
      <c r="L452" s="55" t="str">
        <f>IFERROR(INDEX(#REF!,MATCH(A452,#REF!,0)),"-")</f>
        <v>-</v>
      </c>
      <c r="M452" s="55">
        <f t="shared" si="31"/>
        <v>-0.33333333333333331</v>
      </c>
      <c r="N452" s="55" t="e">
        <f>AVERAGE(IFERROR(INDEX(#REF!,MATCH(A452,#REF!,0)),"-"),M452)</f>
        <v>#VALUE!</v>
      </c>
    </row>
    <row r="453" spans="1:14" ht="16.5" thickTop="1" thickBot="1" x14ac:dyDescent="0.3">
      <c r="A453" s="15" t="s">
        <v>308</v>
      </c>
      <c r="B453" s="53">
        <f t="shared" si="28"/>
        <v>3</v>
      </c>
      <c r="C453" s="53">
        <f>IFERROR(INDEX(OGSHome!$D:$D,MATCH(A453,OGSHome!$A:$A,0)),"-")</f>
        <v>0</v>
      </c>
      <c r="D453" s="53">
        <f>IFERROR(INDEX(OGSHome!$E:$E,MATCH(A453,OGSHome!$A:$A,0)),"-")</f>
        <v>1</v>
      </c>
      <c r="E453" s="53">
        <f>IFERROR(INDEX(OGSHome!$F:$F,MATCH(A453,OGSHome!$A:$A,0)),"-")</f>
        <v>1</v>
      </c>
      <c r="F453" s="54">
        <f>IFERROR(INDEX(Matches!$N:$N,MATCH(A453,Matches!$B:$B,0)),"-")</f>
        <v>2</v>
      </c>
      <c r="G453" s="54">
        <f>IFERROR(INDEX(Matches!$P:$P,MATCH(A453,Matches!$B:$B,0)),"-")</f>
        <v>0</v>
      </c>
      <c r="H453" s="54">
        <f>IFERROR(INDEX(Matches!$O:$O,MATCH(A453,Matches!$B:$B,0)),"-")</f>
        <v>1</v>
      </c>
      <c r="I453" s="54">
        <f t="shared" si="29"/>
        <v>2</v>
      </c>
      <c r="J453" s="54">
        <f>IFERROR(INDEX(OGCHome!$O:$O,MATCH(A453,OGCHome!$A:$A,0)),"-")</f>
        <v>0</v>
      </c>
      <c r="K453" s="55">
        <f t="shared" si="30"/>
        <v>0.66666666666666663</v>
      </c>
      <c r="L453" s="55" t="str">
        <f>IFERROR(INDEX(#REF!,MATCH(A453,#REF!,0)),"-")</f>
        <v>-</v>
      </c>
      <c r="M453" s="55">
        <f t="shared" si="31"/>
        <v>1.3333333333333333</v>
      </c>
      <c r="N453" s="55" t="e">
        <f>AVERAGE(IFERROR(INDEX(#REF!,MATCH(A453,#REF!,0)),"-"),M453)</f>
        <v>#VALUE!</v>
      </c>
    </row>
    <row r="454" spans="1:14" ht="16.5" thickTop="1" thickBot="1" x14ac:dyDescent="0.3">
      <c r="A454" s="16" t="s">
        <v>297</v>
      </c>
      <c r="B454" s="53">
        <f t="shared" si="28"/>
        <v>13</v>
      </c>
      <c r="C454" s="53">
        <f>IFERROR(INDEX(OGSHome!$D:$D,MATCH(A454,OGSHome!$A:$A,0)),"-")</f>
        <v>1</v>
      </c>
      <c r="D454" s="53">
        <f>IFERROR(INDEX(OGSHome!$E:$E,MATCH(A454,OGSHome!$A:$A,0)),"-")</f>
        <v>2</v>
      </c>
      <c r="E454" s="53">
        <f>IFERROR(INDEX(OGSHome!$F:$F,MATCH(A454,OGSHome!$A:$A,0)),"-")</f>
        <v>4</v>
      </c>
      <c r="F454" s="54">
        <f>IFERROR(INDEX(Matches!$N:$N,MATCH(A454,Matches!$B:$B,0)),"-")</f>
        <v>8</v>
      </c>
      <c r="G454" s="54">
        <f>IFERROR(INDEX(Matches!$P:$P,MATCH(A454,Matches!$B:$B,0)),"-")</f>
        <v>1</v>
      </c>
      <c r="H454" s="54">
        <f>IFERROR(INDEX(Matches!$O:$O,MATCH(A454,Matches!$B:$B,0)),"-")</f>
        <v>4</v>
      </c>
      <c r="I454" s="54">
        <f t="shared" si="29"/>
        <v>7</v>
      </c>
      <c r="J454" s="54">
        <f>IFERROR(INDEX(OGCHome!$O:$O,MATCH(A454,OGCHome!$A:$A,0)),"-")</f>
        <v>6</v>
      </c>
      <c r="K454" s="55">
        <f t="shared" si="30"/>
        <v>0.53846153846153844</v>
      </c>
      <c r="L454" s="55" t="str">
        <f>IFERROR(INDEX(#REF!,MATCH(A454,#REF!,0)),"-")</f>
        <v>-</v>
      </c>
      <c r="M454" s="55">
        <f t="shared" si="31"/>
        <v>0.61538461538461542</v>
      </c>
      <c r="N454" s="55" t="e">
        <f>AVERAGE(IFERROR(INDEX(#REF!,MATCH(A454,#REF!,0)),"-"),M454)</f>
        <v>#VALUE!</v>
      </c>
    </row>
    <row r="455" spans="1:14" ht="16.5" thickTop="1" thickBot="1" x14ac:dyDescent="0.3">
      <c r="A455" s="16" t="s">
        <v>290</v>
      </c>
      <c r="B455" s="53">
        <f t="shared" si="28"/>
        <v>3</v>
      </c>
      <c r="C455" s="53">
        <f>IFERROR(INDEX(OGSHome!$D:$D,MATCH(A455,OGSHome!$A:$A,0)),"-")</f>
        <v>1</v>
      </c>
      <c r="D455" s="53">
        <f>IFERROR(INDEX(OGSHome!$E:$E,MATCH(A455,OGSHome!$A:$A,0)),"-")</f>
        <v>1</v>
      </c>
      <c r="E455" s="53">
        <f>IFERROR(INDEX(OGSHome!$F:$F,MATCH(A455,OGSHome!$A:$A,0)),"-")</f>
        <v>0</v>
      </c>
      <c r="F455" s="54">
        <f>IFERROR(INDEX(Matches!$N:$N,MATCH(A455,Matches!$B:$B,0)),"-")</f>
        <v>1</v>
      </c>
      <c r="G455" s="54">
        <f>IFERROR(INDEX(Matches!$P:$P,MATCH(A455,Matches!$B:$B,0)),"-")</f>
        <v>1</v>
      </c>
      <c r="H455" s="54">
        <f>IFERROR(INDEX(Matches!$O:$O,MATCH(A455,Matches!$B:$B,0)),"-")</f>
        <v>1</v>
      </c>
      <c r="I455" s="54">
        <f t="shared" si="29"/>
        <v>2</v>
      </c>
      <c r="J455" s="54">
        <f>IFERROR(INDEX(OGCHome!$O:$O,MATCH(A455,OGCHome!$A:$A,0)),"-")</f>
        <v>1</v>
      </c>
      <c r="K455" s="55">
        <f t="shared" si="30"/>
        <v>0.66666666666666663</v>
      </c>
      <c r="L455" s="55" t="str">
        <f>IFERROR(INDEX(#REF!,MATCH(A455,#REF!,0)),"-")</f>
        <v>-</v>
      </c>
      <c r="M455" s="55">
        <f t="shared" si="31"/>
        <v>0.33333333333333331</v>
      </c>
      <c r="N455" s="55" t="e">
        <f>AVERAGE(IFERROR(INDEX(#REF!,MATCH(A455,#REF!,0)),"-"),M455)</f>
        <v>#VALUE!</v>
      </c>
    </row>
    <row r="456" spans="1:14" ht="16.5" thickTop="1" thickBot="1" x14ac:dyDescent="0.3">
      <c r="A456" s="16" t="s">
        <v>281</v>
      </c>
      <c r="B456" s="53">
        <f t="shared" si="28"/>
        <v>4</v>
      </c>
      <c r="C456" s="53">
        <f>IFERROR(INDEX(OGSHome!$D:$D,MATCH(A456,OGSHome!$A:$A,0)),"-")</f>
        <v>1</v>
      </c>
      <c r="D456" s="53">
        <f>IFERROR(INDEX(OGSHome!$E:$E,MATCH(A456,OGSHome!$A:$A,0)),"-")</f>
        <v>2</v>
      </c>
      <c r="E456" s="53">
        <f>IFERROR(INDEX(OGSHome!$F:$F,MATCH(A456,OGSHome!$A:$A,0)),"-")</f>
        <v>0</v>
      </c>
      <c r="F456" s="54">
        <f>IFERROR(INDEX(Matches!$N:$N,MATCH(A456,Matches!$B:$B,0)),"-")</f>
        <v>3</v>
      </c>
      <c r="G456" s="54">
        <f>IFERROR(INDEX(Matches!$P:$P,MATCH(A456,Matches!$B:$B,0)),"-")</f>
        <v>0</v>
      </c>
      <c r="H456" s="54">
        <f>IFERROR(INDEX(Matches!$O:$O,MATCH(A456,Matches!$B:$B,0)),"-")</f>
        <v>1</v>
      </c>
      <c r="I456" s="54">
        <f t="shared" si="29"/>
        <v>3</v>
      </c>
      <c r="J456" s="54">
        <f>IFERROR(INDEX(OGCHome!$O:$O,MATCH(A456,OGCHome!$A:$A,0)),"-")</f>
        <v>1</v>
      </c>
      <c r="K456" s="55">
        <f t="shared" si="30"/>
        <v>0.75</v>
      </c>
      <c r="L456" s="55" t="str">
        <f>IFERROR(INDEX(#REF!,MATCH(A456,#REF!,0)),"-")</f>
        <v>-</v>
      </c>
      <c r="M456" s="55">
        <f t="shared" si="31"/>
        <v>1.25</v>
      </c>
      <c r="N456" s="55" t="e">
        <f>AVERAGE(IFERROR(INDEX(#REF!,MATCH(A456,#REF!,0)),"-"),M456)</f>
        <v>#VALUE!</v>
      </c>
    </row>
    <row r="457" spans="1:14" ht="16.5" thickTop="1" thickBot="1" x14ac:dyDescent="0.3">
      <c r="A457" s="16" t="s">
        <v>265</v>
      </c>
      <c r="B457" s="53">
        <f t="shared" si="28"/>
        <v>3</v>
      </c>
      <c r="C457" s="53">
        <f>IFERROR(INDEX(OGSHome!$D:$D,MATCH(A457,OGSHome!$A:$A,0)),"-")</f>
        <v>1</v>
      </c>
      <c r="D457" s="53">
        <f>IFERROR(INDEX(OGSHome!$E:$E,MATCH(A457,OGSHome!$A:$A,0)),"-")</f>
        <v>0</v>
      </c>
      <c r="E457" s="53">
        <f>IFERROR(INDEX(OGSHome!$F:$F,MATCH(A457,OGSHome!$A:$A,0)),"-")</f>
        <v>1</v>
      </c>
      <c r="F457" s="54">
        <f>IFERROR(INDEX(Matches!$N:$N,MATCH(A457,Matches!$B:$B,0)),"-")</f>
        <v>2</v>
      </c>
      <c r="G457" s="54">
        <f>IFERROR(INDEX(Matches!$P:$P,MATCH(A457,Matches!$B:$B,0)),"-")</f>
        <v>0</v>
      </c>
      <c r="H457" s="54">
        <f>IFERROR(INDEX(Matches!$O:$O,MATCH(A457,Matches!$B:$B,0)),"-")</f>
        <v>1</v>
      </c>
      <c r="I457" s="54">
        <f t="shared" si="29"/>
        <v>2</v>
      </c>
      <c r="J457" s="54">
        <f>IFERROR(INDEX(OGCHome!$O:$O,MATCH(A457,OGCHome!$A:$A,0)),"-")</f>
        <v>1</v>
      </c>
      <c r="K457" s="55">
        <f t="shared" si="30"/>
        <v>0.66666666666666663</v>
      </c>
      <c r="L457" s="55" t="str">
        <f>IFERROR(INDEX(#REF!,MATCH(A457,#REF!,0)),"-")</f>
        <v>-</v>
      </c>
      <c r="M457" s="55">
        <f t="shared" si="31"/>
        <v>1</v>
      </c>
      <c r="N457" s="55" t="e">
        <f>AVERAGE(IFERROR(INDEX(#REF!,MATCH(A457,#REF!,0)),"-"),M457)</f>
        <v>#VALUE!</v>
      </c>
    </row>
    <row r="458" spans="1:14" ht="16.5" thickTop="1" thickBot="1" x14ac:dyDescent="0.3">
      <c r="A458" s="16" t="s">
        <v>247</v>
      </c>
      <c r="B458" s="53">
        <f t="shared" si="28"/>
        <v>4</v>
      </c>
      <c r="C458" s="53">
        <f>IFERROR(INDEX(OGSHome!$D:$D,MATCH(A458,OGSHome!$A:$A,0)),"-")</f>
        <v>0</v>
      </c>
      <c r="D458" s="53">
        <f>IFERROR(INDEX(OGSHome!$E:$E,MATCH(A458,OGSHome!$A:$A,0)),"-")</f>
        <v>1</v>
      </c>
      <c r="E458" s="53">
        <f>IFERROR(INDEX(OGSHome!$F:$F,MATCH(A458,OGSHome!$A:$A,0)),"-")</f>
        <v>1</v>
      </c>
      <c r="F458" s="54">
        <f>IFERROR(INDEX(Matches!$N:$N,MATCH(A458,Matches!$B:$B,0)),"-")</f>
        <v>1</v>
      </c>
      <c r="G458" s="54">
        <f>IFERROR(INDEX(Matches!$P:$P,MATCH(A458,Matches!$B:$B,0)),"-")</f>
        <v>1</v>
      </c>
      <c r="H458" s="54">
        <f>IFERROR(INDEX(Matches!$O:$O,MATCH(A458,Matches!$B:$B,0)),"-")</f>
        <v>2</v>
      </c>
      <c r="I458" s="54">
        <f t="shared" si="29"/>
        <v>2</v>
      </c>
      <c r="J458" s="54">
        <f>IFERROR(INDEX(OGCHome!$O:$O,MATCH(A458,OGCHome!$A:$A,0)),"-")</f>
        <v>1</v>
      </c>
      <c r="K458" s="55">
        <f t="shared" si="30"/>
        <v>0.5</v>
      </c>
      <c r="L458" s="55" t="str">
        <f>IFERROR(INDEX(#REF!,MATCH(A458,#REF!,0)),"-")</f>
        <v>-</v>
      </c>
      <c r="M458" s="55">
        <f t="shared" si="31"/>
        <v>0.25</v>
      </c>
      <c r="N458" s="55" t="e">
        <f>AVERAGE(IFERROR(INDEX(#REF!,MATCH(A458,#REF!,0)),"-"),M458)</f>
        <v>#VALUE!</v>
      </c>
    </row>
    <row r="459" spans="1:14" ht="16.5" thickTop="1" thickBot="1" x14ac:dyDescent="0.3">
      <c r="A459" s="15" t="s">
        <v>246</v>
      </c>
      <c r="B459" s="53">
        <f t="shared" si="28"/>
        <v>4</v>
      </c>
      <c r="C459" s="53">
        <f>IFERROR(INDEX(OGSHome!$D:$D,MATCH(A459,OGSHome!$A:$A,0)),"-")</f>
        <v>1</v>
      </c>
      <c r="D459" s="53">
        <f>IFERROR(INDEX(OGSHome!$E:$E,MATCH(A459,OGSHome!$A:$A,0)),"-")</f>
        <v>1</v>
      </c>
      <c r="E459" s="53">
        <f>IFERROR(INDEX(OGSHome!$F:$F,MATCH(A459,OGSHome!$A:$A,0)),"-")</f>
        <v>1</v>
      </c>
      <c r="F459" s="54">
        <f>IFERROR(INDEX(Matches!$N:$N,MATCH(A459,Matches!$B:$B,0)),"-")</f>
        <v>3</v>
      </c>
      <c r="G459" s="54">
        <f>IFERROR(INDEX(Matches!$P:$P,MATCH(A459,Matches!$B:$B,0)),"-")</f>
        <v>1</v>
      </c>
      <c r="H459" s="54">
        <f>IFERROR(INDEX(Matches!$O:$O,MATCH(A459,Matches!$B:$B,0)),"-")</f>
        <v>0</v>
      </c>
      <c r="I459" s="54">
        <f t="shared" si="29"/>
        <v>3</v>
      </c>
      <c r="J459" s="54">
        <f>IFERROR(INDEX(OGCHome!$O:$O,MATCH(A459,OGCHome!$A:$A,0)),"-")</f>
        <v>0</v>
      </c>
      <c r="K459" s="55">
        <f t="shared" si="30"/>
        <v>0.75</v>
      </c>
      <c r="L459" s="55" t="str">
        <f>IFERROR(INDEX(#REF!,MATCH(A459,#REF!,0)),"-")</f>
        <v>-</v>
      </c>
      <c r="M459" s="55">
        <f t="shared" si="31"/>
        <v>1.25</v>
      </c>
      <c r="N459" s="55" t="e">
        <f>AVERAGE(IFERROR(INDEX(#REF!,MATCH(A459,#REF!,0)),"-"),M459)</f>
        <v>#VALUE!</v>
      </c>
    </row>
    <row r="460" spans="1:14" ht="16.5" thickTop="1" thickBot="1" x14ac:dyDescent="0.3">
      <c r="A460" s="15" t="s">
        <v>244</v>
      </c>
      <c r="B460" s="53">
        <f t="shared" si="28"/>
        <v>3</v>
      </c>
      <c r="C460" s="53">
        <f>IFERROR(INDEX(OGSHome!$D:$D,MATCH(A460,OGSHome!$A:$A,0)),"-")</f>
        <v>2</v>
      </c>
      <c r="D460" s="53">
        <f>IFERROR(INDEX(OGSHome!$E:$E,MATCH(A460,OGSHome!$A:$A,0)),"-")</f>
        <v>0</v>
      </c>
      <c r="E460" s="53">
        <f>IFERROR(INDEX(OGSHome!$F:$F,MATCH(A460,OGSHome!$A:$A,0)),"-")</f>
        <v>0</v>
      </c>
      <c r="F460" s="54">
        <f>IFERROR(INDEX(Matches!$N:$N,MATCH(A460,Matches!$B:$B,0)),"-")</f>
        <v>3</v>
      </c>
      <c r="G460" s="54">
        <f>IFERROR(INDEX(Matches!$P:$P,MATCH(A460,Matches!$B:$B,0)),"-")</f>
        <v>0</v>
      </c>
      <c r="H460" s="54">
        <f>IFERROR(INDEX(Matches!$O:$O,MATCH(A460,Matches!$B:$B,0)),"-")</f>
        <v>0</v>
      </c>
      <c r="I460" s="54">
        <f t="shared" si="29"/>
        <v>2</v>
      </c>
      <c r="J460" s="54">
        <f>IFERROR(INDEX(OGCHome!$O:$O,MATCH(A460,OGCHome!$A:$A,0)),"-")</f>
        <v>0</v>
      </c>
      <c r="K460" s="55">
        <f t="shared" si="30"/>
        <v>0.66666666666666663</v>
      </c>
      <c r="L460" s="55" t="str">
        <f>IFERROR(INDEX(#REF!,MATCH(A460,#REF!,0)),"-")</f>
        <v>-</v>
      </c>
      <c r="M460" s="55">
        <f t="shared" si="31"/>
        <v>1.6666666666666665</v>
      </c>
      <c r="N460" s="55" t="e">
        <f>AVERAGE(IFERROR(INDEX(#REF!,MATCH(A460,#REF!,0)),"-"),M460)</f>
        <v>#VALUE!</v>
      </c>
    </row>
    <row r="461" spans="1:14" ht="16.5" thickTop="1" thickBot="1" x14ac:dyDescent="0.3">
      <c r="A461" s="15" t="s">
        <v>240</v>
      </c>
      <c r="B461" s="53">
        <f t="shared" si="28"/>
        <v>3</v>
      </c>
      <c r="C461" s="53">
        <f>IFERROR(INDEX(OGSHome!$D:$D,MATCH(A461,OGSHome!$A:$A,0)),"-")</f>
        <v>2</v>
      </c>
      <c r="D461" s="53">
        <f>IFERROR(INDEX(OGSHome!$E:$E,MATCH(A461,OGSHome!$A:$A,0)),"-")</f>
        <v>0</v>
      </c>
      <c r="E461" s="53">
        <f>IFERROR(INDEX(OGSHome!$F:$F,MATCH(A461,OGSHome!$A:$A,0)),"-")</f>
        <v>0</v>
      </c>
      <c r="F461" s="54">
        <f>IFERROR(INDEX(Matches!$N:$N,MATCH(A461,Matches!$B:$B,0)),"-")</f>
        <v>2</v>
      </c>
      <c r="G461" s="54">
        <f>IFERROR(INDEX(Matches!$P:$P,MATCH(A461,Matches!$B:$B,0)),"-")</f>
        <v>1</v>
      </c>
      <c r="H461" s="54">
        <f>IFERROR(INDEX(Matches!$O:$O,MATCH(A461,Matches!$B:$B,0)),"-")</f>
        <v>0</v>
      </c>
      <c r="I461" s="54">
        <f t="shared" si="29"/>
        <v>2</v>
      </c>
      <c r="J461" s="54">
        <f>IFERROR(INDEX(OGCHome!$O:$O,MATCH(A461,OGCHome!$A:$A,0)),"-")</f>
        <v>1</v>
      </c>
      <c r="K461" s="55">
        <f t="shared" si="30"/>
        <v>0.66666666666666663</v>
      </c>
      <c r="L461" s="55" t="str">
        <f>IFERROR(INDEX(#REF!,MATCH(A461,#REF!,0)),"-")</f>
        <v>-</v>
      </c>
      <c r="M461" s="55">
        <f t="shared" si="31"/>
        <v>0.66666666666666674</v>
      </c>
      <c r="N461" s="55" t="e">
        <f>AVERAGE(IFERROR(INDEX(#REF!,MATCH(A461,#REF!,0)),"-"),M461)</f>
        <v>#VALUE!</v>
      </c>
    </row>
    <row r="462" spans="1:14" ht="16.5" thickTop="1" thickBot="1" x14ac:dyDescent="0.3">
      <c r="A462" s="16" t="s">
        <v>239</v>
      </c>
      <c r="B462" s="53">
        <f t="shared" si="28"/>
        <v>3</v>
      </c>
      <c r="C462" s="53">
        <f>IFERROR(INDEX(OGSHome!$D:$D,MATCH(A462,OGSHome!$A:$A,0)),"-")</f>
        <v>0</v>
      </c>
      <c r="D462" s="53">
        <f>IFERROR(INDEX(OGSHome!$E:$E,MATCH(A462,OGSHome!$A:$A,0)),"-")</f>
        <v>1</v>
      </c>
      <c r="E462" s="53">
        <f>IFERROR(INDEX(OGSHome!$F:$F,MATCH(A462,OGSHome!$A:$A,0)),"-")</f>
        <v>0</v>
      </c>
      <c r="F462" s="54">
        <f>IFERROR(INDEX(Matches!$N:$N,MATCH(A462,Matches!$B:$B,0)),"-")</f>
        <v>0</v>
      </c>
      <c r="G462" s="54">
        <f>IFERROR(INDEX(Matches!$P:$P,MATCH(A462,Matches!$B:$B,0)),"-")</f>
        <v>2</v>
      </c>
      <c r="H462" s="54">
        <f>IFERROR(INDEX(Matches!$O:$O,MATCH(A462,Matches!$B:$B,0)),"-")</f>
        <v>1</v>
      </c>
      <c r="I462" s="54">
        <f t="shared" si="29"/>
        <v>1</v>
      </c>
      <c r="J462" s="54">
        <f>IFERROR(INDEX(OGCHome!$O:$O,MATCH(A462,OGCHome!$A:$A,0)),"-")</f>
        <v>2</v>
      </c>
      <c r="K462" s="55">
        <f t="shared" si="30"/>
        <v>0.33333333333333331</v>
      </c>
      <c r="L462" s="55" t="str">
        <f>IFERROR(INDEX(#REF!,MATCH(A462,#REF!,0)),"-")</f>
        <v>-</v>
      </c>
      <c r="M462" s="55">
        <f t="shared" si="31"/>
        <v>-1</v>
      </c>
      <c r="N462" s="55" t="e">
        <f>AVERAGE(IFERROR(INDEX(#REF!,MATCH(A462,#REF!,0)),"-"),M462)</f>
        <v>#VALUE!</v>
      </c>
    </row>
    <row r="463" spans="1:14" ht="16.5" thickTop="1" thickBot="1" x14ac:dyDescent="0.3">
      <c r="A463" s="15" t="s">
        <v>238</v>
      </c>
      <c r="B463" s="53">
        <f t="shared" si="28"/>
        <v>3</v>
      </c>
      <c r="C463" s="53">
        <f>IFERROR(INDEX(OGSHome!$D:$D,MATCH(A463,OGSHome!$A:$A,0)),"-")</f>
        <v>0</v>
      </c>
      <c r="D463" s="53">
        <f>IFERROR(INDEX(OGSHome!$E:$E,MATCH(A463,OGSHome!$A:$A,0)),"-")</f>
        <v>1</v>
      </c>
      <c r="E463" s="53">
        <f>IFERROR(INDEX(OGSHome!$F:$F,MATCH(A463,OGSHome!$A:$A,0)),"-")</f>
        <v>0</v>
      </c>
      <c r="F463" s="54">
        <f>IFERROR(INDEX(Matches!$N:$N,MATCH(A463,Matches!$B:$B,0)),"-")</f>
        <v>2</v>
      </c>
      <c r="G463" s="54">
        <f>IFERROR(INDEX(Matches!$P:$P,MATCH(A463,Matches!$B:$B,0)),"-")</f>
        <v>1</v>
      </c>
      <c r="H463" s="54">
        <f>IFERROR(INDEX(Matches!$O:$O,MATCH(A463,Matches!$B:$B,0)),"-")</f>
        <v>0</v>
      </c>
      <c r="I463" s="54">
        <f t="shared" si="29"/>
        <v>1</v>
      </c>
      <c r="J463" s="54">
        <f>IFERROR(INDEX(OGCHome!$O:$O,MATCH(A463,OGCHome!$A:$A,0)),"-")</f>
        <v>1</v>
      </c>
      <c r="K463" s="55">
        <f t="shared" si="30"/>
        <v>0.33333333333333331</v>
      </c>
      <c r="L463" s="55" t="str">
        <f>IFERROR(INDEX(#REF!,MATCH(A463,#REF!,0)),"-")</f>
        <v>-</v>
      </c>
      <c r="M463" s="55">
        <f t="shared" si="31"/>
        <v>0.33333333333333331</v>
      </c>
      <c r="N463" s="55" t="e">
        <f>AVERAGE(IFERROR(INDEX(#REF!,MATCH(A463,#REF!,0)),"-"),M463)</f>
        <v>#VALUE!</v>
      </c>
    </row>
    <row r="464" spans="1:14" ht="16.5" thickTop="1" thickBot="1" x14ac:dyDescent="0.3">
      <c r="A464" s="15" t="s">
        <v>236</v>
      </c>
      <c r="B464" s="53">
        <f t="shared" si="28"/>
        <v>3</v>
      </c>
      <c r="C464" s="53">
        <f>IFERROR(INDEX(OGSHome!$D:$D,MATCH(A464,OGSHome!$A:$A,0)),"-")</f>
        <v>0</v>
      </c>
      <c r="D464" s="53">
        <f>IFERROR(INDEX(OGSHome!$E:$E,MATCH(A464,OGSHome!$A:$A,0)),"-")</f>
        <v>2</v>
      </c>
      <c r="E464" s="53">
        <f>IFERROR(INDEX(OGSHome!$F:$F,MATCH(A464,OGSHome!$A:$A,0)),"-")</f>
        <v>0</v>
      </c>
      <c r="F464" s="54">
        <f>IFERROR(INDEX(Matches!$N:$N,MATCH(A464,Matches!$B:$B,0)),"-")</f>
        <v>2</v>
      </c>
      <c r="G464" s="54">
        <f>IFERROR(INDEX(Matches!$P:$P,MATCH(A464,Matches!$B:$B,0)),"-")</f>
        <v>0</v>
      </c>
      <c r="H464" s="54">
        <f>IFERROR(INDEX(Matches!$O:$O,MATCH(A464,Matches!$B:$B,0)),"-")</f>
        <v>1</v>
      </c>
      <c r="I464" s="54">
        <f t="shared" si="29"/>
        <v>2</v>
      </c>
      <c r="J464" s="54">
        <f>IFERROR(INDEX(OGCHome!$O:$O,MATCH(A464,OGCHome!$A:$A,0)),"-")</f>
        <v>1</v>
      </c>
      <c r="K464" s="55">
        <f t="shared" si="30"/>
        <v>0.66666666666666663</v>
      </c>
      <c r="L464" s="55" t="str">
        <f>IFERROR(INDEX(#REF!,MATCH(A464,#REF!,0)),"-")</f>
        <v>-</v>
      </c>
      <c r="M464" s="55">
        <f t="shared" si="31"/>
        <v>1</v>
      </c>
      <c r="N464" s="55" t="e">
        <f>AVERAGE(IFERROR(INDEX(#REF!,MATCH(A464,#REF!,0)),"-"),M464)</f>
        <v>#VALUE!</v>
      </c>
    </row>
    <row r="465" spans="1:14" ht="16.5" thickTop="1" thickBot="1" x14ac:dyDescent="0.3">
      <c r="A465" s="15" t="s">
        <v>232</v>
      </c>
      <c r="B465" s="53">
        <f t="shared" si="28"/>
        <v>4</v>
      </c>
      <c r="C465" s="53">
        <f>IFERROR(INDEX(OGSHome!$D:$D,MATCH(A465,OGSHome!$A:$A,0)),"-")</f>
        <v>0</v>
      </c>
      <c r="D465" s="53">
        <f>IFERROR(INDEX(OGSHome!$E:$E,MATCH(A465,OGSHome!$A:$A,0)),"-")</f>
        <v>1</v>
      </c>
      <c r="E465" s="53">
        <f>IFERROR(INDEX(OGSHome!$F:$F,MATCH(A465,OGSHome!$A:$A,0)),"-")</f>
        <v>0</v>
      </c>
      <c r="F465" s="54">
        <f>IFERROR(INDEX(Matches!$N:$N,MATCH(A465,Matches!$B:$B,0)),"-")</f>
        <v>0</v>
      </c>
      <c r="G465" s="54">
        <f>IFERROR(INDEX(Matches!$P:$P,MATCH(A465,Matches!$B:$B,0)),"-")</f>
        <v>4</v>
      </c>
      <c r="H465" s="54">
        <f>IFERROR(INDEX(Matches!$O:$O,MATCH(A465,Matches!$B:$B,0)),"-")</f>
        <v>0</v>
      </c>
      <c r="I465" s="54">
        <f t="shared" si="29"/>
        <v>1</v>
      </c>
      <c r="J465" s="54">
        <f>IFERROR(INDEX(OGCHome!$O:$O,MATCH(A465,OGCHome!$A:$A,0)),"-")</f>
        <v>1</v>
      </c>
      <c r="K465" s="55">
        <f t="shared" si="30"/>
        <v>0.25</v>
      </c>
      <c r="L465" s="55" t="str">
        <f>IFERROR(INDEX(#REF!,MATCH(A465,#REF!,0)),"-")</f>
        <v>-</v>
      </c>
      <c r="M465" s="55">
        <f t="shared" si="31"/>
        <v>-1</v>
      </c>
      <c r="N465" s="55" t="e">
        <f>AVERAGE(IFERROR(INDEX(#REF!,MATCH(A465,#REF!,0)),"-"),M465)</f>
        <v>#VALUE!</v>
      </c>
    </row>
    <row r="466" spans="1:14" ht="16.5" thickTop="1" thickBot="1" x14ac:dyDescent="0.3">
      <c r="A466" s="16" t="s">
        <v>229</v>
      </c>
      <c r="B466" s="53">
        <f t="shared" si="28"/>
        <v>3</v>
      </c>
      <c r="C466" s="53">
        <f>IFERROR(INDEX(OGSHome!$D:$D,MATCH(A466,OGSHome!$A:$A,0)),"-")</f>
        <v>1</v>
      </c>
      <c r="D466" s="53">
        <f>IFERROR(INDEX(OGSHome!$E:$E,MATCH(A466,OGSHome!$A:$A,0)),"-")</f>
        <v>0</v>
      </c>
      <c r="E466" s="53">
        <f>IFERROR(INDEX(OGSHome!$F:$F,MATCH(A466,OGSHome!$A:$A,0)),"-")</f>
        <v>0</v>
      </c>
      <c r="F466" s="54">
        <f>IFERROR(INDEX(Matches!$N:$N,MATCH(A466,Matches!$B:$B,0)),"-")</f>
        <v>3</v>
      </c>
      <c r="G466" s="54">
        <f>IFERROR(INDEX(Matches!$P:$P,MATCH(A466,Matches!$B:$B,0)),"-")</f>
        <v>0</v>
      </c>
      <c r="H466" s="54">
        <f>IFERROR(INDEX(Matches!$O:$O,MATCH(A466,Matches!$B:$B,0)),"-")</f>
        <v>0</v>
      </c>
      <c r="I466" s="54">
        <f t="shared" si="29"/>
        <v>1</v>
      </c>
      <c r="J466" s="54">
        <f>IFERROR(INDEX(OGCHome!$O:$O,MATCH(A466,OGCHome!$A:$A,0)),"-")</f>
        <v>1</v>
      </c>
      <c r="K466" s="55">
        <f t="shared" si="30"/>
        <v>0.33333333333333331</v>
      </c>
      <c r="L466" s="55" t="str">
        <f>IFERROR(INDEX(#REF!,MATCH(A466,#REF!,0)),"-")</f>
        <v>-</v>
      </c>
      <c r="M466" s="55">
        <f t="shared" si="31"/>
        <v>1</v>
      </c>
      <c r="N466" s="55" t="e">
        <f>AVERAGE(IFERROR(INDEX(#REF!,MATCH(A466,#REF!,0)),"-"),M466)</f>
        <v>#VALUE!</v>
      </c>
    </row>
    <row r="467" spans="1:14" ht="16.5" thickTop="1" thickBot="1" x14ac:dyDescent="0.3">
      <c r="A467" s="15" t="s">
        <v>224</v>
      </c>
      <c r="B467" s="53">
        <f t="shared" si="28"/>
        <v>11</v>
      </c>
      <c r="C467" s="53">
        <f>IFERROR(INDEX(OGSHome!$D:$D,MATCH(A467,OGSHome!$A:$A,0)),"-")</f>
        <v>2</v>
      </c>
      <c r="D467" s="53">
        <f>IFERROR(INDEX(OGSHome!$E:$E,MATCH(A467,OGSHome!$A:$A,0)),"-")</f>
        <v>3</v>
      </c>
      <c r="E467" s="53">
        <f>IFERROR(INDEX(OGSHome!$F:$F,MATCH(A467,OGSHome!$A:$A,0)),"-")</f>
        <v>0</v>
      </c>
      <c r="F467" s="54">
        <f>IFERROR(INDEX(Matches!$N:$N,MATCH(A467,Matches!$B:$B,0)),"-")</f>
        <v>4</v>
      </c>
      <c r="G467" s="54">
        <f>IFERROR(INDEX(Matches!$P:$P,MATCH(A467,Matches!$B:$B,0)),"-")</f>
        <v>3</v>
      </c>
      <c r="H467" s="54">
        <f>IFERROR(INDEX(Matches!$O:$O,MATCH(A467,Matches!$B:$B,0)),"-")</f>
        <v>4</v>
      </c>
      <c r="I467" s="54">
        <f t="shared" si="29"/>
        <v>5</v>
      </c>
      <c r="J467" s="54">
        <f>IFERROR(INDEX(OGCHome!$O:$O,MATCH(A467,OGCHome!$A:$A,0)),"-")</f>
        <v>3</v>
      </c>
      <c r="K467" s="55">
        <f t="shared" si="30"/>
        <v>0.45454545454545453</v>
      </c>
      <c r="L467" s="55" t="str">
        <f>IFERROR(INDEX(#REF!,MATCH(A467,#REF!,0)),"-")</f>
        <v>-</v>
      </c>
      <c r="M467" s="55">
        <f t="shared" si="31"/>
        <v>0.27272727272727271</v>
      </c>
      <c r="N467" s="55" t="e">
        <f>AVERAGE(IFERROR(INDEX(#REF!,MATCH(A467,#REF!,0)),"-"),M467)</f>
        <v>#VALUE!</v>
      </c>
    </row>
    <row r="468" spans="1:14" ht="16.5" thickTop="1" thickBot="1" x14ac:dyDescent="0.3">
      <c r="A468" s="16" t="s">
        <v>221</v>
      </c>
      <c r="B468" s="53">
        <f t="shared" si="28"/>
        <v>5</v>
      </c>
      <c r="C468" s="53">
        <f>IFERROR(INDEX(OGSHome!$D:$D,MATCH(A468,OGSHome!$A:$A,0)),"-")</f>
        <v>1</v>
      </c>
      <c r="D468" s="53">
        <f>IFERROR(INDEX(OGSHome!$E:$E,MATCH(A468,OGSHome!$A:$A,0)),"-")</f>
        <v>0</v>
      </c>
      <c r="E468" s="53">
        <f>IFERROR(INDEX(OGSHome!$F:$F,MATCH(A468,OGSHome!$A:$A,0)),"-")</f>
        <v>1</v>
      </c>
      <c r="F468" s="54">
        <f>IFERROR(INDEX(Matches!$N:$N,MATCH(A468,Matches!$B:$B,0)),"-")</f>
        <v>3</v>
      </c>
      <c r="G468" s="54">
        <f>IFERROR(INDEX(Matches!$P:$P,MATCH(A468,Matches!$B:$B,0)),"-")</f>
        <v>0</v>
      </c>
      <c r="H468" s="54">
        <f>IFERROR(INDEX(Matches!$O:$O,MATCH(A468,Matches!$B:$B,0)),"-")</f>
        <v>2</v>
      </c>
      <c r="I468" s="54">
        <f t="shared" si="29"/>
        <v>2</v>
      </c>
      <c r="J468" s="54">
        <f>IFERROR(INDEX(OGCHome!$O:$O,MATCH(A468,OGCHome!$A:$A,0)),"-")</f>
        <v>2</v>
      </c>
      <c r="K468" s="55">
        <f t="shared" si="30"/>
        <v>0.4</v>
      </c>
      <c r="L468" s="55" t="str">
        <f>IFERROR(INDEX(#REF!,MATCH(A468,#REF!,0)),"-")</f>
        <v>-</v>
      </c>
      <c r="M468" s="55">
        <f t="shared" si="31"/>
        <v>0.6</v>
      </c>
      <c r="N468" s="55" t="e">
        <f>AVERAGE(IFERROR(INDEX(#REF!,MATCH(A468,#REF!,0)),"-"),M468)</f>
        <v>#VALUE!</v>
      </c>
    </row>
    <row r="469" spans="1:14" ht="16.5" thickTop="1" thickBot="1" x14ac:dyDescent="0.3">
      <c r="A469" s="15" t="s">
        <v>216</v>
      </c>
      <c r="B469" s="53">
        <f t="shared" si="28"/>
        <v>2</v>
      </c>
      <c r="C469" s="53">
        <f>IFERROR(INDEX(OGSHome!$D:$D,MATCH(A469,OGSHome!$A:$A,0)),"-")</f>
        <v>0</v>
      </c>
      <c r="D469" s="53">
        <f>IFERROR(INDEX(OGSHome!$E:$E,MATCH(A469,OGSHome!$A:$A,0)),"-")</f>
        <v>0</v>
      </c>
      <c r="E469" s="53">
        <f>IFERROR(INDEX(OGSHome!$F:$F,MATCH(A469,OGSHome!$A:$A,0)),"-")</f>
        <v>1</v>
      </c>
      <c r="F469" s="54">
        <f>IFERROR(INDEX(Matches!$N:$N,MATCH(A469,Matches!$B:$B,0)),"-")</f>
        <v>1</v>
      </c>
      <c r="G469" s="54">
        <f>IFERROR(INDEX(Matches!$P:$P,MATCH(A469,Matches!$B:$B,0)),"-")</f>
        <v>0</v>
      </c>
      <c r="H469" s="54">
        <f>IFERROR(INDEX(Matches!$O:$O,MATCH(A469,Matches!$B:$B,0)),"-")</f>
        <v>1</v>
      </c>
      <c r="I469" s="54">
        <f t="shared" si="29"/>
        <v>1</v>
      </c>
      <c r="J469" s="54">
        <f>IFERROR(INDEX(OGCHome!$O:$O,MATCH(A469,OGCHome!$A:$A,0)),"-")</f>
        <v>0</v>
      </c>
      <c r="K469" s="55">
        <f t="shared" si="30"/>
        <v>0.5</v>
      </c>
      <c r="L469" s="55" t="str">
        <f>IFERROR(INDEX(#REF!,MATCH(A469,#REF!,0)),"-")</f>
        <v>-</v>
      </c>
      <c r="M469" s="55">
        <f t="shared" si="31"/>
        <v>1</v>
      </c>
      <c r="N469" s="55" t="e">
        <f>AVERAGE(IFERROR(INDEX(#REF!,MATCH(A469,#REF!,0)),"-"),M469)</f>
        <v>#VALUE!</v>
      </c>
    </row>
    <row r="470" spans="1:14" ht="16.5" thickTop="1" thickBot="1" x14ac:dyDescent="0.3">
      <c r="A470" s="15" t="s">
        <v>204</v>
      </c>
      <c r="B470" s="53">
        <f t="shared" si="28"/>
        <v>4</v>
      </c>
      <c r="C470" s="53">
        <f>IFERROR(INDEX(OGSHome!$D:$D,MATCH(A470,OGSHome!$A:$A,0)),"-")</f>
        <v>0</v>
      </c>
      <c r="D470" s="53">
        <f>IFERROR(INDEX(OGSHome!$E:$E,MATCH(A470,OGSHome!$A:$A,0)),"-")</f>
        <v>1</v>
      </c>
      <c r="E470" s="53">
        <f>IFERROR(INDEX(OGSHome!$F:$F,MATCH(A470,OGSHome!$A:$A,0)),"-")</f>
        <v>1</v>
      </c>
      <c r="F470" s="54">
        <f>IFERROR(INDEX(Matches!$N:$N,MATCH(A470,Matches!$B:$B,0)),"-")</f>
        <v>1</v>
      </c>
      <c r="G470" s="54">
        <f>IFERROR(INDEX(Matches!$P:$P,MATCH(A470,Matches!$B:$B,0)),"-")</f>
        <v>1</v>
      </c>
      <c r="H470" s="54">
        <f>IFERROR(INDEX(Matches!$O:$O,MATCH(A470,Matches!$B:$B,0)),"-")</f>
        <v>2</v>
      </c>
      <c r="I470" s="54">
        <f t="shared" si="29"/>
        <v>2</v>
      </c>
      <c r="J470" s="54">
        <f>IFERROR(INDEX(OGCHome!$O:$O,MATCH(A470,OGCHome!$A:$A,0)),"-")</f>
        <v>1</v>
      </c>
      <c r="K470" s="55">
        <f t="shared" si="30"/>
        <v>0.5</v>
      </c>
      <c r="L470" s="55" t="str">
        <f>IFERROR(INDEX(#REF!,MATCH(A470,#REF!,0)),"-")</f>
        <v>-</v>
      </c>
      <c r="M470" s="55">
        <f t="shared" si="31"/>
        <v>0.25</v>
      </c>
      <c r="N470" s="55" t="e">
        <f>AVERAGE(IFERROR(INDEX(#REF!,MATCH(A470,#REF!,0)),"-"),M470)</f>
        <v>#VALUE!</v>
      </c>
    </row>
    <row r="471" spans="1:14" ht="16.5" thickTop="1" thickBot="1" x14ac:dyDescent="0.3">
      <c r="A471" s="15" t="s">
        <v>1203</v>
      </c>
      <c r="B471" s="53">
        <f t="shared" si="28"/>
        <v>18</v>
      </c>
      <c r="C471" s="53">
        <f>IFERROR(INDEX(OGSHome!$D:$D,MATCH(A471,OGSHome!$A:$A,0)),"-")</f>
        <v>3</v>
      </c>
      <c r="D471" s="53">
        <f>IFERROR(INDEX(OGSHome!$E:$E,MATCH(A471,OGSHome!$A:$A,0)),"-")</f>
        <v>2</v>
      </c>
      <c r="E471" s="53">
        <f>IFERROR(INDEX(OGSHome!$F:$F,MATCH(A471,OGSHome!$A:$A,0)),"-")</f>
        <v>3</v>
      </c>
      <c r="F471" s="54">
        <f>IFERROR(INDEX(Matches!$N:$N,MATCH(A471,Matches!$B:$B,0)),"-")</f>
        <v>9</v>
      </c>
      <c r="G471" s="54">
        <f>IFERROR(INDEX(Matches!$P:$P,MATCH(A471,Matches!$B:$B,0)),"-")</f>
        <v>5</v>
      </c>
      <c r="H471" s="54">
        <f>IFERROR(INDEX(Matches!$O:$O,MATCH(A471,Matches!$B:$B,0)),"-")</f>
        <v>4</v>
      </c>
      <c r="I471" s="54">
        <f t="shared" si="29"/>
        <v>8</v>
      </c>
      <c r="J471" s="54">
        <f>IFERROR(INDEX(OGCHome!$O:$O,MATCH(A471,OGCHome!$A:$A,0)),"-")</f>
        <v>4</v>
      </c>
      <c r="K471" s="55">
        <f t="shared" si="30"/>
        <v>0.44444444444444442</v>
      </c>
      <c r="L471" s="55" t="str">
        <f>IFERROR(INDEX(#REF!,MATCH(A471,#REF!,0)),"-")</f>
        <v>-</v>
      </c>
      <c r="M471" s="55">
        <f t="shared" si="31"/>
        <v>0.44444444444444442</v>
      </c>
      <c r="N471" s="55" t="e">
        <f>AVERAGE(IFERROR(INDEX(#REF!,MATCH(A471,#REF!,0)),"-"),M471)</f>
        <v>#VALUE!</v>
      </c>
    </row>
    <row r="472" spans="1:14" ht="16.5" thickTop="1" thickBot="1" x14ac:dyDescent="0.3">
      <c r="A472" s="15" t="s">
        <v>1038</v>
      </c>
      <c r="B472" s="53">
        <f t="shared" si="28"/>
        <v>18</v>
      </c>
      <c r="C472" s="53">
        <f>IFERROR(INDEX(OGSHome!$D:$D,MATCH(A472,OGSHome!$A:$A,0)),"-")</f>
        <v>5</v>
      </c>
      <c r="D472" s="53">
        <f>IFERROR(INDEX(OGSHome!$E:$E,MATCH(A472,OGSHome!$A:$A,0)),"-")</f>
        <v>0</v>
      </c>
      <c r="E472" s="53">
        <f>IFERROR(INDEX(OGSHome!$F:$F,MATCH(A472,OGSHome!$A:$A,0)),"-")</f>
        <v>3</v>
      </c>
      <c r="F472" s="54">
        <f>IFERROR(INDEX(Matches!$N:$N,MATCH(A472,Matches!$B:$B,0)),"-")</f>
        <v>10</v>
      </c>
      <c r="G472" s="54">
        <f>IFERROR(INDEX(Matches!$P:$P,MATCH(A472,Matches!$B:$B,0)),"-")</f>
        <v>2</v>
      </c>
      <c r="H472" s="54">
        <f>IFERROR(INDEX(Matches!$O:$O,MATCH(A472,Matches!$B:$B,0)),"-")</f>
        <v>6</v>
      </c>
      <c r="I472" s="54">
        <f t="shared" si="29"/>
        <v>8</v>
      </c>
      <c r="J472" s="54">
        <f>IFERROR(INDEX(OGCHome!$O:$O,MATCH(A472,OGCHome!$A:$A,0)),"-")</f>
        <v>3</v>
      </c>
      <c r="K472" s="55">
        <f t="shared" si="30"/>
        <v>0.44444444444444442</v>
      </c>
      <c r="L472" s="55" t="str">
        <f>IFERROR(INDEX(#REF!,MATCH(A472,#REF!,0)),"-")</f>
        <v>-</v>
      </c>
      <c r="M472" s="55">
        <f t="shared" si="31"/>
        <v>0.72222222222222232</v>
      </c>
      <c r="N472" s="55" t="e">
        <f>AVERAGE(IFERROR(INDEX(#REF!,MATCH(A472,#REF!,0)),"-"),M472)</f>
        <v>#VALUE!</v>
      </c>
    </row>
    <row r="473" spans="1:14" ht="16.5" thickTop="1" thickBot="1" x14ac:dyDescent="0.3">
      <c r="A473" s="16" t="s">
        <v>858</v>
      </c>
      <c r="B473" s="53">
        <f t="shared" si="28"/>
        <v>18</v>
      </c>
      <c r="C473" s="53">
        <f>IFERROR(INDEX(OGSHome!$D:$D,MATCH(A473,OGSHome!$A:$A,0)),"-")</f>
        <v>2</v>
      </c>
      <c r="D473" s="53">
        <f>IFERROR(INDEX(OGSHome!$E:$E,MATCH(A473,OGSHome!$A:$A,0)),"-")</f>
        <v>1</v>
      </c>
      <c r="E473" s="53">
        <f>IFERROR(INDEX(OGSHome!$F:$F,MATCH(A473,OGSHome!$A:$A,0)),"-")</f>
        <v>5</v>
      </c>
      <c r="F473" s="54">
        <f>IFERROR(INDEX(Matches!$N:$N,MATCH(A473,Matches!$B:$B,0)),"-")</f>
        <v>9</v>
      </c>
      <c r="G473" s="54">
        <f>IFERROR(INDEX(Matches!$P:$P,MATCH(A473,Matches!$B:$B,0)),"-")</f>
        <v>6</v>
      </c>
      <c r="H473" s="54">
        <f>IFERROR(INDEX(Matches!$O:$O,MATCH(A473,Matches!$B:$B,0)),"-")</f>
        <v>3</v>
      </c>
      <c r="I473" s="54">
        <f t="shared" si="29"/>
        <v>8</v>
      </c>
      <c r="J473" s="54">
        <f>IFERROR(INDEX(OGCHome!$O:$O,MATCH(A473,OGCHome!$A:$A,0)),"-")</f>
        <v>5</v>
      </c>
      <c r="K473" s="55">
        <f t="shared" si="30"/>
        <v>0.44444444444444442</v>
      </c>
      <c r="L473" s="55" t="str">
        <f>IFERROR(INDEX(#REF!,MATCH(A473,#REF!,0)),"-")</f>
        <v>-</v>
      </c>
      <c r="M473" s="55">
        <f t="shared" si="31"/>
        <v>0.33333333333333331</v>
      </c>
      <c r="N473" s="55" t="e">
        <f>AVERAGE(IFERROR(INDEX(#REF!,MATCH(A473,#REF!,0)),"-"),M473)</f>
        <v>#VALUE!</v>
      </c>
    </row>
    <row r="474" spans="1:14" ht="16.5" thickTop="1" thickBot="1" x14ac:dyDescent="0.3">
      <c r="A474" s="15" t="s">
        <v>918</v>
      </c>
      <c r="B474" s="53">
        <f t="shared" si="28"/>
        <v>16</v>
      </c>
      <c r="C474" s="53">
        <f>IFERROR(INDEX(OGSHome!$D:$D,MATCH(A474,OGSHome!$A:$A,0)),"-")</f>
        <v>1</v>
      </c>
      <c r="D474" s="53">
        <f>IFERROR(INDEX(OGSHome!$E:$E,MATCH(A474,OGSHome!$A:$A,0)),"-")</f>
        <v>4</v>
      </c>
      <c r="E474" s="53">
        <f>IFERROR(INDEX(OGSHome!$F:$F,MATCH(A474,OGSHome!$A:$A,0)),"-")</f>
        <v>3</v>
      </c>
      <c r="F474" s="54">
        <f>IFERROR(INDEX(Matches!$N:$N,MATCH(A474,Matches!$B:$B,0)),"-")</f>
        <v>11</v>
      </c>
      <c r="G474" s="54">
        <f>IFERROR(INDEX(Matches!$P:$P,MATCH(A474,Matches!$B:$B,0)),"-")</f>
        <v>2</v>
      </c>
      <c r="H474" s="54">
        <f>IFERROR(INDEX(Matches!$O:$O,MATCH(A474,Matches!$B:$B,0)),"-")</f>
        <v>3</v>
      </c>
      <c r="I474" s="54">
        <f t="shared" si="29"/>
        <v>8</v>
      </c>
      <c r="J474" s="54">
        <f>IFERROR(INDEX(OGCHome!$O:$O,MATCH(A474,OGCHome!$A:$A,0)),"-")</f>
        <v>4</v>
      </c>
      <c r="K474" s="55">
        <f t="shared" si="30"/>
        <v>0.5</v>
      </c>
      <c r="L474" s="55" t="str">
        <f>IFERROR(INDEX(#REF!,MATCH(A474,#REF!,0)),"-")</f>
        <v>-</v>
      </c>
      <c r="M474" s="55">
        <f t="shared" si="31"/>
        <v>0.8125</v>
      </c>
      <c r="N474" s="55" t="e">
        <f>AVERAGE(IFERROR(INDEX(#REF!,MATCH(A474,#REF!,0)),"-"),M474)</f>
        <v>#VALUE!</v>
      </c>
    </row>
    <row r="475" spans="1:14" ht="16.5" thickTop="1" thickBot="1" x14ac:dyDescent="0.3">
      <c r="A475" s="15" t="s">
        <v>869</v>
      </c>
      <c r="B475" s="53">
        <f t="shared" si="28"/>
        <v>15</v>
      </c>
      <c r="C475" s="53">
        <f>IFERROR(INDEX(OGSHome!$D:$D,MATCH(A475,OGSHome!$A:$A,0)),"-")</f>
        <v>2</v>
      </c>
      <c r="D475" s="53">
        <f>IFERROR(INDEX(OGSHome!$E:$E,MATCH(A475,OGSHome!$A:$A,0)),"-")</f>
        <v>2</v>
      </c>
      <c r="E475" s="53">
        <f>IFERROR(INDEX(OGSHome!$F:$F,MATCH(A475,OGSHome!$A:$A,0)),"-")</f>
        <v>2</v>
      </c>
      <c r="F475" s="54">
        <f>IFERROR(INDEX(Matches!$N:$N,MATCH(A475,Matches!$B:$B,0)),"-")</f>
        <v>7</v>
      </c>
      <c r="G475" s="54">
        <f>IFERROR(INDEX(Matches!$P:$P,MATCH(A475,Matches!$B:$B,0)),"-")</f>
        <v>3</v>
      </c>
      <c r="H475" s="54">
        <f>IFERROR(INDEX(Matches!$O:$O,MATCH(A475,Matches!$B:$B,0)),"-")</f>
        <v>5</v>
      </c>
      <c r="I475" s="54">
        <f t="shared" si="29"/>
        <v>6</v>
      </c>
      <c r="J475" s="54">
        <f>IFERROR(INDEX(OGCHome!$O:$O,MATCH(A475,OGCHome!$A:$A,0)),"-")</f>
        <v>4</v>
      </c>
      <c r="K475" s="55">
        <f t="shared" si="30"/>
        <v>0.4</v>
      </c>
      <c r="L475" s="55" t="str">
        <f>IFERROR(INDEX(#REF!,MATCH(A475,#REF!,0)),"-")</f>
        <v>-</v>
      </c>
      <c r="M475" s="55">
        <f t="shared" si="31"/>
        <v>0.40000000000000008</v>
      </c>
      <c r="N475" s="55" t="e">
        <f>AVERAGE(IFERROR(INDEX(#REF!,MATCH(A475,#REF!,0)),"-"),M475)</f>
        <v>#VALUE!</v>
      </c>
    </row>
    <row r="476" spans="1:14" ht="16.5" thickTop="1" thickBot="1" x14ac:dyDescent="0.3">
      <c r="A476" s="16" t="s">
        <v>835</v>
      </c>
      <c r="B476" s="53">
        <f t="shared" si="28"/>
        <v>16</v>
      </c>
      <c r="C476" s="53">
        <f>IFERROR(INDEX(OGSHome!$D:$D,MATCH(A476,OGSHome!$A:$A,0)),"-")</f>
        <v>2</v>
      </c>
      <c r="D476" s="53">
        <f>IFERROR(INDEX(OGSHome!$E:$E,MATCH(A476,OGSHome!$A:$A,0)),"-")</f>
        <v>3</v>
      </c>
      <c r="E476" s="53">
        <f>IFERROR(INDEX(OGSHome!$F:$F,MATCH(A476,OGSHome!$A:$A,0)),"-")</f>
        <v>3</v>
      </c>
      <c r="F476" s="54">
        <f>IFERROR(INDEX(Matches!$N:$N,MATCH(A476,Matches!$B:$B,0)),"-")</f>
        <v>7</v>
      </c>
      <c r="G476" s="54">
        <f>IFERROR(INDEX(Matches!$P:$P,MATCH(A476,Matches!$B:$B,0)),"-")</f>
        <v>3</v>
      </c>
      <c r="H476" s="54">
        <f>IFERROR(INDEX(Matches!$O:$O,MATCH(A476,Matches!$B:$B,0)),"-")</f>
        <v>6</v>
      </c>
      <c r="I476" s="54">
        <f t="shared" si="29"/>
        <v>8</v>
      </c>
      <c r="J476" s="54">
        <f>IFERROR(INDEX(OGCHome!$O:$O,MATCH(A476,OGCHome!$A:$A,0)),"-")</f>
        <v>2</v>
      </c>
      <c r="K476" s="55">
        <f t="shared" si="30"/>
        <v>0.5</v>
      </c>
      <c r="L476" s="55" t="str">
        <f>IFERROR(INDEX(#REF!,MATCH(A476,#REF!,0)),"-")</f>
        <v>-</v>
      </c>
      <c r="M476" s="55">
        <f t="shared" si="31"/>
        <v>0.625</v>
      </c>
      <c r="N476" s="55" t="e">
        <f>AVERAGE(IFERROR(INDEX(#REF!,MATCH(A476,#REF!,0)),"-"),M476)</f>
        <v>#VALUE!</v>
      </c>
    </row>
    <row r="477" spans="1:14" ht="16.5" thickTop="1" thickBot="1" x14ac:dyDescent="0.3">
      <c r="A477" s="16" t="s">
        <v>766</v>
      </c>
      <c r="B477" s="53">
        <f t="shared" si="28"/>
        <v>14</v>
      </c>
      <c r="C477" s="53">
        <f>IFERROR(INDEX(OGSHome!$D:$D,MATCH(A477,OGSHome!$A:$A,0)),"-")</f>
        <v>3</v>
      </c>
      <c r="D477" s="53">
        <f>IFERROR(INDEX(OGSHome!$E:$E,MATCH(A477,OGSHome!$A:$A,0)),"-")</f>
        <v>1</v>
      </c>
      <c r="E477" s="53">
        <f>IFERROR(INDEX(OGSHome!$F:$F,MATCH(A477,OGSHome!$A:$A,0)),"-")</f>
        <v>2</v>
      </c>
      <c r="F477" s="54">
        <f>IFERROR(INDEX(Matches!$N:$N,MATCH(A477,Matches!$B:$B,0)),"-")</f>
        <v>4</v>
      </c>
      <c r="G477" s="54">
        <f>IFERROR(INDEX(Matches!$P:$P,MATCH(A477,Matches!$B:$B,0)),"-")</f>
        <v>6</v>
      </c>
      <c r="H477" s="54">
        <f>IFERROR(INDEX(Matches!$O:$O,MATCH(A477,Matches!$B:$B,0)),"-")</f>
        <v>4</v>
      </c>
      <c r="I477" s="54">
        <f t="shared" si="29"/>
        <v>6</v>
      </c>
      <c r="J477" s="54">
        <f>IFERROR(INDEX(OGCHome!$O:$O,MATCH(A477,OGCHome!$A:$A,0)),"-")</f>
        <v>4</v>
      </c>
      <c r="K477" s="55">
        <f t="shared" si="30"/>
        <v>0.42857142857142855</v>
      </c>
      <c r="L477" s="55" t="str">
        <f>IFERROR(INDEX(#REF!,MATCH(A477,#REF!,0)),"-")</f>
        <v>-</v>
      </c>
      <c r="M477" s="55">
        <f t="shared" si="31"/>
        <v>0</v>
      </c>
      <c r="N477" s="55" t="e">
        <f>AVERAGE(IFERROR(INDEX(#REF!,MATCH(A477,#REF!,0)),"-"),M477)</f>
        <v>#VALUE!</v>
      </c>
    </row>
    <row r="478" spans="1:14" ht="16.5" thickTop="1" thickBot="1" x14ac:dyDescent="0.3">
      <c r="A478" s="15" t="s">
        <v>728</v>
      </c>
      <c r="B478" s="53">
        <f t="shared" si="28"/>
        <v>13</v>
      </c>
      <c r="C478" s="53">
        <f>IFERROR(INDEX(OGSHome!$D:$D,MATCH(A478,OGSHome!$A:$A,0)),"-")</f>
        <v>2</v>
      </c>
      <c r="D478" s="53">
        <f>IFERROR(INDEX(OGSHome!$E:$E,MATCH(A478,OGSHome!$A:$A,0)),"-")</f>
        <v>2</v>
      </c>
      <c r="E478" s="53">
        <f>IFERROR(INDEX(OGSHome!$F:$F,MATCH(A478,OGSHome!$A:$A,0)),"-")</f>
        <v>2</v>
      </c>
      <c r="F478" s="54">
        <f>IFERROR(INDEX(Matches!$N:$N,MATCH(A478,Matches!$B:$B,0)),"-")</f>
        <v>9</v>
      </c>
      <c r="G478" s="54">
        <f>IFERROR(INDEX(Matches!$P:$P,MATCH(A478,Matches!$B:$B,0)),"-")</f>
        <v>2</v>
      </c>
      <c r="H478" s="54">
        <f>IFERROR(INDEX(Matches!$O:$O,MATCH(A478,Matches!$B:$B,0)),"-")</f>
        <v>2</v>
      </c>
      <c r="I478" s="54">
        <f t="shared" si="29"/>
        <v>6</v>
      </c>
      <c r="J478" s="54">
        <f>IFERROR(INDEX(OGCHome!$O:$O,MATCH(A478,OGCHome!$A:$A,0)),"-")</f>
        <v>5</v>
      </c>
      <c r="K478" s="55">
        <f t="shared" si="30"/>
        <v>0.46153846153846156</v>
      </c>
      <c r="L478" s="55" t="str">
        <f>IFERROR(INDEX(#REF!,MATCH(A478,#REF!,0)),"-")</f>
        <v>-</v>
      </c>
      <c r="M478" s="55">
        <f t="shared" si="31"/>
        <v>0.61538461538461531</v>
      </c>
      <c r="N478" s="55" t="e">
        <f>AVERAGE(IFERROR(INDEX(#REF!,MATCH(A478,#REF!,0)),"-"),M478)</f>
        <v>#VALUE!</v>
      </c>
    </row>
    <row r="479" spans="1:14" ht="16.5" thickTop="1" thickBot="1" x14ac:dyDescent="0.3">
      <c r="A479" s="15" t="s">
        <v>444</v>
      </c>
      <c r="B479" s="53">
        <f t="shared" si="28"/>
        <v>14</v>
      </c>
      <c r="C479" s="53">
        <f>IFERROR(INDEX(OGSHome!$D:$D,MATCH(A479,OGSHome!$A:$A,0)),"-")</f>
        <v>4</v>
      </c>
      <c r="D479" s="53">
        <f>IFERROR(INDEX(OGSHome!$E:$E,MATCH(A479,OGSHome!$A:$A,0)),"-")</f>
        <v>1</v>
      </c>
      <c r="E479" s="53">
        <f>IFERROR(INDEX(OGSHome!$F:$F,MATCH(A479,OGSHome!$A:$A,0)),"-")</f>
        <v>1</v>
      </c>
      <c r="F479" s="54">
        <f>IFERROR(INDEX(Matches!$N:$N,MATCH(A479,Matches!$B:$B,0)),"-")</f>
        <v>10</v>
      </c>
      <c r="G479" s="54">
        <f>IFERROR(INDEX(Matches!$P:$P,MATCH(A479,Matches!$B:$B,0)),"-")</f>
        <v>3</v>
      </c>
      <c r="H479" s="54">
        <f>IFERROR(INDEX(Matches!$O:$O,MATCH(A479,Matches!$B:$B,0)),"-")</f>
        <v>1</v>
      </c>
      <c r="I479" s="54">
        <f t="shared" si="29"/>
        <v>6</v>
      </c>
      <c r="J479" s="54">
        <f>IFERROR(INDEX(OGCHome!$O:$O,MATCH(A479,OGCHome!$A:$A,0)),"-")</f>
        <v>4</v>
      </c>
      <c r="K479" s="55">
        <f t="shared" si="30"/>
        <v>0.42857142857142855</v>
      </c>
      <c r="L479" s="55" t="str">
        <f>IFERROR(INDEX(#REF!,MATCH(A479,#REF!,0)),"-")</f>
        <v>-</v>
      </c>
      <c r="M479" s="55">
        <f t="shared" si="31"/>
        <v>0.6428571428571429</v>
      </c>
      <c r="N479" s="55" t="e">
        <f>AVERAGE(IFERROR(INDEX(#REF!,MATCH(A479,#REF!,0)),"-"),M479)</f>
        <v>#VALUE!</v>
      </c>
    </row>
    <row r="480" spans="1:14" ht="16.5" thickTop="1" thickBot="1" x14ac:dyDescent="0.3">
      <c r="A480" s="16" t="s">
        <v>1158</v>
      </c>
      <c r="B480" s="53">
        <f t="shared" si="28"/>
        <v>12</v>
      </c>
      <c r="C480" s="53">
        <f>IFERROR(INDEX(OGSHome!$D:$D,MATCH(A480,OGSHome!$A:$A,0)),"-")</f>
        <v>3</v>
      </c>
      <c r="D480" s="53">
        <f>IFERROR(INDEX(OGSHome!$E:$E,MATCH(A480,OGSHome!$A:$A,0)),"-")</f>
        <v>2</v>
      </c>
      <c r="E480" s="53">
        <f>IFERROR(INDEX(OGSHome!$F:$F,MATCH(A480,OGSHome!$A:$A,0)),"-")</f>
        <v>1</v>
      </c>
      <c r="F480" s="54">
        <f>IFERROR(INDEX(Matches!$N:$N,MATCH(A480,Matches!$B:$B,0)),"-")</f>
        <v>8</v>
      </c>
      <c r="G480" s="54">
        <f>IFERROR(INDEX(Matches!$P:$P,MATCH(A480,Matches!$B:$B,0)),"-")</f>
        <v>2</v>
      </c>
      <c r="H480" s="54">
        <f>IFERROR(INDEX(Matches!$O:$O,MATCH(A480,Matches!$B:$B,0)),"-")</f>
        <v>2</v>
      </c>
      <c r="I480" s="54">
        <f t="shared" si="29"/>
        <v>6</v>
      </c>
      <c r="J480" s="54">
        <f>IFERROR(INDEX(OGCHome!$O:$O,MATCH(A480,OGCHome!$A:$A,0)),"-")</f>
        <v>3</v>
      </c>
      <c r="K480" s="55">
        <f t="shared" si="30"/>
        <v>0.5</v>
      </c>
      <c r="L480" s="55" t="str">
        <f>IFERROR(INDEX(#REF!,MATCH(A480,#REF!,0)),"-")</f>
        <v>-</v>
      </c>
      <c r="M480" s="55">
        <f t="shared" si="31"/>
        <v>0.75</v>
      </c>
      <c r="N480" s="55" t="e">
        <f>AVERAGE(IFERROR(INDEX(#REF!,MATCH(A480,#REF!,0)),"-"),M480)</f>
        <v>#VALUE!</v>
      </c>
    </row>
    <row r="481" spans="1:14" ht="16.5" thickTop="1" thickBot="1" x14ac:dyDescent="0.3">
      <c r="A481" s="16" t="s">
        <v>1063</v>
      </c>
      <c r="B481" s="53">
        <f t="shared" si="28"/>
        <v>12</v>
      </c>
      <c r="C481" s="53">
        <f>IFERROR(INDEX(OGSHome!$D:$D,MATCH(A481,OGSHome!$A:$A,0)),"-")</f>
        <v>1</v>
      </c>
      <c r="D481" s="53">
        <f>IFERROR(INDEX(OGSHome!$E:$E,MATCH(A481,OGSHome!$A:$A,0)),"-")</f>
        <v>1</v>
      </c>
      <c r="E481" s="53">
        <f>IFERROR(INDEX(OGSHome!$F:$F,MATCH(A481,OGSHome!$A:$A,0)),"-")</f>
        <v>3</v>
      </c>
      <c r="F481" s="54">
        <f>IFERROR(INDEX(Matches!$N:$N,MATCH(A481,Matches!$B:$B,0)),"-")</f>
        <v>5</v>
      </c>
      <c r="G481" s="54">
        <f>IFERROR(INDEX(Matches!$P:$P,MATCH(A481,Matches!$B:$B,0)),"-")</f>
        <v>2</v>
      </c>
      <c r="H481" s="54">
        <f>IFERROR(INDEX(Matches!$O:$O,MATCH(A481,Matches!$B:$B,0)),"-")</f>
        <v>5</v>
      </c>
      <c r="I481" s="54">
        <f t="shared" si="29"/>
        <v>5</v>
      </c>
      <c r="J481" s="54">
        <f>IFERROR(INDEX(OGCHome!$O:$O,MATCH(A481,OGCHome!$A:$A,0)),"-")</f>
        <v>5</v>
      </c>
      <c r="K481" s="55">
        <f t="shared" si="30"/>
        <v>0.41666666666666669</v>
      </c>
      <c r="L481" s="55" t="str">
        <f>IFERROR(INDEX(#REF!,MATCH(A481,#REF!,0)),"-")</f>
        <v>-</v>
      </c>
      <c r="M481" s="55">
        <f t="shared" si="31"/>
        <v>0.25</v>
      </c>
      <c r="N481" s="55" t="e">
        <f>AVERAGE(IFERROR(INDEX(#REF!,MATCH(A481,#REF!,0)),"-"),M481)</f>
        <v>#VALUE!</v>
      </c>
    </row>
    <row r="482" spans="1:14" ht="16.5" thickTop="1" thickBot="1" x14ac:dyDescent="0.3">
      <c r="A482" s="16" t="s">
        <v>1047</v>
      </c>
      <c r="B482" s="53">
        <f t="shared" si="28"/>
        <v>12</v>
      </c>
      <c r="C482" s="53">
        <f>IFERROR(INDEX(OGSHome!$D:$D,MATCH(A482,OGSHome!$A:$A,0)),"-")</f>
        <v>3</v>
      </c>
      <c r="D482" s="53">
        <f>IFERROR(INDEX(OGSHome!$E:$E,MATCH(A482,OGSHome!$A:$A,0)),"-")</f>
        <v>1</v>
      </c>
      <c r="E482" s="53">
        <f>IFERROR(INDEX(OGSHome!$F:$F,MATCH(A482,OGSHome!$A:$A,0)),"-")</f>
        <v>2</v>
      </c>
      <c r="F482" s="54">
        <f>IFERROR(INDEX(Matches!$N:$N,MATCH(A482,Matches!$B:$B,0)),"-")</f>
        <v>4</v>
      </c>
      <c r="G482" s="54">
        <f>IFERROR(INDEX(Matches!$P:$P,MATCH(A482,Matches!$B:$B,0)),"-")</f>
        <v>7</v>
      </c>
      <c r="H482" s="54">
        <f>IFERROR(INDEX(Matches!$O:$O,MATCH(A482,Matches!$B:$B,0)),"-")</f>
        <v>1</v>
      </c>
      <c r="I482" s="54">
        <f t="shared" si="29"/>
        <v>6</v>
      </c>
      <c r="J482" s="54">
        <f>IFERROR(INDEX(OGCHome!$O:$O,MATCH(A482,OGCHome!$A:$A,0)),"-")</f>
        <v>4</v>
      </c>
      <c r="K482" s="55">
        <f t="shared" si="30"/>
        <v>0.5</v>
      </c>
      <c r="L482" s="55" t="str">
        <f>IFERROR(INDEX(#REF!,MATCH(A482,#REF!,0)),"-")</f>
        <v>-</v>
      </c>
      <c r="M482" s="55">
        <f t="shared" si="31"/>
        <v>-8.333333333333337E-2</v>
      </c>
      <c r="N482" s="55" t="e">
        <f>AVERAGE(IFERROR(INDEX(#REF!,MATCH(A482,#REF!,0)),"-"),M482)</f>
        <v>#VALUE!</v>
      </c>
    </row>
    <row r="483" spans="1:14" ht="16.5" thickTop="1" thickBot="1" x14ac:dyDescent="0.3">
      <c r="A483" s="16" t="s">
        <v>878</v>
      </c>
      <c r="B483" s="53">
        <f t="shared" si="28"/>
        <v>12</v>
      </c>
      <c r="C483" s="53">
        <f>IFERROR(INDEX(OGSHome!$D:$D,MATCH(A483,OGSHome!$A:$A,0)),"-")</f>
        <v>2</v>
      </c>
      <c r="D483" s="53">
        <f>IFERROR(INDEX(OGSHome!$E:$E,MATCH(A483,OGSHome!$A:$A,0)),"-")</f>
        <v>2</v>
      </c>
      <c r="E483" s="53">
        <f>IFERROR(INDEX(OGSHome!$F:$F,MATCH(A483,OGSHome!$A:$A,0)),"-")</f>
        <v>1</v>
      </c>
      <c r="F483" s="54">
        <f>IFERROR(INDEX(Matches!$N:$N,MATCH(A483,Matches!$B:$B,0)),"-")</f>
        <v>5</v>
      </c>
      <c r="G483" s="54">
        <f>IFERROR(INDEX(Matches!$P:$P,MATCH(A483,Matches!$B:$B,0)),"-")</f>
        <v>5</v>
      </c>
      <c r="H483" s="54">
        <f>IFERROR(INDEX(Matches!$O:$O,MATCH(A483,Matches!$B:$B,0)),"-")</f>
        <v>2</v>
      </c>
      <c r="I483" s="54">
        <f t="shared" si="29"/>
        <v>5</v>
      </c>
      <c r="J483" s="54">
        <f>IFERROR(INDEX(OGCHome!$O:$O,MATCH(A483,OGCHome!$A:$A,0)),"-")</f>
        <v>6</v>
      </c>
      <c r="K483" s="55">
        <f t="shared" si="30"/>
        <v>0.41666666666666669</v>
      </c>
      <c r="L483" s="55" t="str">
        <f>IFERROR(INDEX(#REF!,MATCH(A483,#REF!,0)),"-")</f>
        <v>-</v>
      </c>
      <c r="M483" s="55">
        <f t="shared" si="31"/>
        <v>-8.3333333333333315E-2</v>
      </c>
      <c r="N483" s="55" t="e">
        <f>AVERAGE(IFERROR(INDEX(#REF!,MATCH(A483,#REF!,0)),"-"),M483)</f>
        <v>#VALUE!</v>
      </c>
    </row>
    <row r="484" spans="1:14" ht="16.5" thickTop="1" thickBot="1" x14ac:dyDescent="0.3">
      <c r="A484" s="16" t="s">
        <v>805</v>
      </c>
      <c r="B484" s="53">
        <f t="shared" si="28"/>
        <v>12</v>
      </c>
      <c r="C484" s="53">
        <f>IFERROR(INDEX(OGSHome!$D:$D,MATCH(A484,OGSHome!$A:$A,0)),"-")</f>
        <v>2</v>
      </c>
      <c r="D484" s="53">
        <f>IFERROR(INDEX(OGSHome!$E:$E,MATCH(A484,OGSHome!$A:$A,0)),"-")</f>
        <v>1</v>
      </c>
      <c r="E484" s="53">
        <f>IFERROR(INDEX(OGSHome!$F:$F,MATCH(A484,OGSHome!$A:$A,0)),"-")</f>
        <v>2</v>
      </c>
      <c r="F484" s="54">
        <f>IFERROR(INDEX(Matches!$N:$N,MATCH(A484,Matches!$B:$B,0)),"-")</f>
        <v>3</v>
      </c>
      <c r="G484" s="54">
        <f>IFERROR(INDEX(Matches!$P:$P,MATCH(A484,Matches!$B:$B,0)),"-")</f>
        <v>6</v>
      </c>
      <c r="H484" s="54">
        <f>IFERROR(INDEX(Matches!$O:$O,MATCH(A484,Matches!$B:$B,0)),"-")</f>
        <v>3</v>
      </c>
      <c r="I484" s="54">
        <f t="shared" si="29"/>
        <v>5</v>
      </c>
      <c r="J484" s="54">
        <f>IFERROR(INDEX(OGCHome!$O:$O,MATCH(A484,OGCHome!$A:$A,0)),"-")</f>
        <v>2</v>
      </c>
      <c r="K484" s="55">
        <f t="shared" si="30"/>
        <v>0.41666666666666669</v>
      </c>
      <c r="L484" s="55" t="str">
        <f>IFERROR(INDEX(#REF!,MATCH(A484,#REF!,0)),"-")</f>
        <v>-</v>
      </c>
      <c r="M484" s="55">
        <f t="shared" si="31"/>
        <v>0</v>
      </c>
      <c r="N484" s="55" t="e">
        <f>AVERAGE(IFERROR(INDEX(#REF!,MATCH(A484,#REF!,0)),"-"),M484)</f>
        <v>#VALUE!</v>
      </c>
    </row>
    <row r="485" spans="1:14" ht="16.5" thickTop="1" thickBot="1" x14ac:dyDescent="0.3">
      <c r="A485" s="15" t="s">
        <v>799</v>
      </c>
      <c r="B485" s="53">
        <f t="shared" si="28"/>
        <v>13</v>
      </c>
      <c r="C485" s="53">
        <f>IFERROR(INDEX(OGSHome!$D:$D,MATCH(A485,OGSHome!$A:$A,0)),"-")</f>
        <v>4</v>
      </c>
      <c r="D485" s="53">
        <f>IFERROR(INDEX(OGSHome!$E:$E,MATCH(A485,OGSHome!$A:$A,0)),"-")</f>
        <v>2</v>
      </c>
      <c r="E485" s="53">
        <f>IFERROR(INDEX(OGSHome!$F:$F,MATCH(A485,OGSHome!$A:$A,0)),"-")</f>
        <v>0</v>
      </c>
      <c r="F485" s="54">
        <f>IFERROR(INDEX(Matches!$N:$N,MATCH(A485,Matches!$B:$B,0)),"-")</f>
        <v>6</v>
      </c>
      <c r="G485" s="54">
        <f>IFERROR(INDEX(Matches!$P:$P,MATCH(A485,Matches!$B:$B,0)),"-")</f>
        <v>3</v>
      </c>
      <c r="H485" s="54">
        <f>IFERROR(INDEX(Matches!$O:$O,MATCH(A485,Matches!$B:$B,0)),"-")</f>
        <v>4</v>
      </c>
      <c r="I485" s="54">
        <f t="shared" si="29"/>
        <v>6</v>
      </c>
      <c r="J485" s="54">
        <f>IFERROR(INDEX(OGCHome!$O:$O,MATCH(A485,OGCHome!$A:$A,0)),"-")</f>
        <v>3</v>
      </c>
      <c r="K485" s="55">
        <f t="shared" si="30"/>
        <v>0.46153846153846156</v>
      </c>
      <c r="L485" s="55" t="str">
        <f>IFERROR(INDEX(#REF!,MATCH(A485,#REF!,0)),"-")</f>
        <v>-</v>
      </c>
      <c r="M485" s="55">
        <f t="shared" si="31"/>
        <v>0.46153846153846151</v>
      </c>
      <c r="N485" s="55" t="e">
        <f>AVERAGE(IFERROR(INDEX(#REF!,MATCH(A485,#REF!,0)),"-"),M485)</f>
        <v>#VALUE!</v>
      </c>
    </row>
    <row r="486" spans="1:14" ht="16.5" thickTop="1" thickBot="1" x14ac:dyDescent="0.3">
      <c r="A486" s="15" t="s">
        <v>670</v>
      </c>
      <c r="B486" s="53">
        <f t="shared" si="28"/>
        <v>13</v>
      </c>
      <c r="C486" s="53">
        <f>IFERROR(INDEX(OGSHome!$D:$D,MATCH(A486,OGSHome!$A:$A,0)),"-")</f>
        <v>3</v>
      </c>
      <c r="D486" s="53">
        <f>IFERROR(INDEX(OGSHome!$E:$E,MATCH(A486,OGSHome!$A:$A,0)),"-")</f>
        <v>2</v>
      </c>
      <c r="E486" s="53">
        <f>IFERROR(INDEX(OGSHome!$F:$F,MATCH(A486,OGSHome!$A:$A,0)),"-")</f>
        <v>1</v>
      </c>
      <c r="F486" s="54">
        <f>IFERROR(INDEX(Matches!$N:$N,MATCH(A486,Matches!$B:$B,0)),"-")</f>
        <v>5</v>
      </c>
      <c r="G486" s="54">
        <f>IFERROR(INDEX(Matches!$P:$P,MATCH(A486,Matches!$B:$B,0)),"-")</f>
        <v>2</v>
      </c>
      <c r="H486" s="54">
        <f>IFERROR(INDEX(Matches!$O:$O,MATCH(A486,Matches!$B:$B,0)),"-")</f>
        <v>6</v>
      </c>
      <c r="I486" s="54">
        <f t="shared" si="29"/>
        <v>6</v>
      </c>
      <c r="J486" s="54">
        <f>IFERROR(INDEX(OGCHome!$O:$O,MATCH(A486,OGCHome!$A:$A,0)),"-")</f>
        <v>4</v>
      </c>
      <c r="K486" s="55">
        <f t="shared" si="30"/>
        <v>0.46153846153846156</v>
      </c>
      <c r="L486" s="55" t="str">
        <f>IFERROR(INDEX(#REF!,MATCH(A486,#REF!,0)),"-")</f>
        <v>-</v>
      </c>
      <c r="M486" s="55">
        <f t="shared" si="31"/>
        <v>0.38461538461538469</v>
      </c>
      <c r="N486" s="55" t="e">
        <f>AVERAGE(IFERROR(INDEX(#REF!,MATCH(A486,#REF!,0)),"-"),M486)</f>
        <v>#VALUE!</v>
      </c>
    </row>
    <row r="487" spans="1:14" ht="16.5" thickTop="1" thickBot="1" x14ac:dyDescent="0.3">
      <c r="A487" s="16" t="s">
        <v>612</v>
      </c>
      <c r="B487" s="53">
        <f t="shared" si="28"/>
        <v>11</v>
      </c>
      <c r="C487" s="53">
        <f>IFERROR(INDEX(OGSHome!$D:$D,MATCH(A487,OGSHome!$A:$A,0)),"-")</f>
        <v>0</v>
      </c>
      <c r="D487" s="53">
        <f>IFERROR(INDEX(OGSHome!$E:$E,MATCH(A487,OGSHome!$A:$A,0)),"-")</f>
        <v>4</v>
      </c>
      <c r="E487" s="53">
        <f>IFERROR(INDEX(OGSHome!$F:$F,MATCH(A487,OGSHome!$A:$A,0)),"-")</f>
        <v>1</v>
      </c>
      <c r="F487" s="54">
        <f>IFERROR(INDEX(Matches!$N:$N,MATCH(A487,Matches!$B:$B,0)),"-")</f>
        <v>4</v>
      </c>
      <c r="G487" s="54">
        <f>IFERROR(INDEX(Matches!$P:$P,MATCH(A487,Matches!$B:$B,0)),"-")</f>
        <v>4</v>
      </c>
      <c r="H487" s="54">
        <f>IFERROR(INDEX(Matches!$O:$O,MATCH(A487,Matches!$B:$B,0)),"-")</f>
        <v>3</v>
      </c>
      <c r="I487" s="54">
        <f t="shared" si="29"/>
        <v>5</v>
      </c>
      <c r="J487" s="54">
        <f>IFERROR(INDEX(OGCHome!$O:$O,MATCH(A487,OGCHome!$A:$A,0)),"-")</f>
        <v>3</v>
      </c>
      <c r="K487" s="55">
        <f t="shared" si="30"/>
        <v>0.45454545454545453</v>
      </c>
      <c r="L487" s="55" t="str">
        <f>IFERROR(INDEX(#REF!,MATCH(A487,#REF!,0)),"-")</f>
        <v>-</v>
      </c>
      <c r="M487" s="55">
        <f t="shared" si="31"/>
        <v>0.18181818181818177</v>
      </c>
      <c r="N487" s="55" t="e">
        <f>AVERAGE(IFERROR(INDEX(#REF!,MATCH(A487,#REF!,0)),"-"),M487)</f>
        <v>#VALUE!</v>
      </c>
    </row>
    <row r="488" spans="1:14" ht="16.5" thickTop="1" thickBot="1" x14ac:dyDescent="0.3">
      <c r="A488" s="16" t="s">
        <v>610</v>
      </c>
      <c r="B488" s="53">
        <f t="shared" si="28"/>
        <v>12</v>
      </c>
      <c r="C488" s="53">
        <f>IFERROR(INDEX(OGSHome!$D:$D,MATCH(A488,OGSHome!$A:$A,0)),"-")</f>
        <v>5</v>
      </c>
      <c r="D488" s="53">
        <f>IFERROR(INDEX(OGSHome!$E:$E,MATCH(A488,OGSHome!$A:$A,0)),"-")</f>
        <v>1</v>
      </c>
      <c r="E488" s="53">
        <f>IFERROR(INDEX(OGSHome!$F:$F,MATCH(A488,OGSHome!$A:$A,0)),"-")</f>
        <v>0</v>
      </c>
      <c r="F488" s="54">
        <f>IFERROR(INDEX(Matches!$N:$N,MATCH(A488,Matches!$B:$B,0)),"-")</f>
        <v>2</v>
      </c>
      <c r="G488" s="54">
        <f>IFERROR(INDEX(Matches!$P:$P,MATCH(A488,Matches!$B:$B,0)),"-")</f>
        <v>0</v>
      </c>
      <c r="H488" s="54">
        <f>IFERROR(INDEX(Matches!$O:$O,MATCH(A488,Matches!$B:$B,0)),"-")</f>
        <v>10</v>
      </c>
      <c r="I488" s="54">
        <f t="shared" si="29"/>
        <v>6</v>
      </c>
      <c r="J488" s="54">
        <f>IFERROR(INDEX(OGCHome!$O:$O,MATCH(A488,OGCHome!$A:$A,0)),"-")</f>
        <v>4</v>
      </c>
      <c r="K488" s="55">
        <f t="shared" si="30"/>
        <v>0.5</v>
      </c>
      <c r="L488" s="55" t="str">
        <f>IFERROR(INDEX(#REF!,MATCH(A488,#REF!,0)),"-")</f>
        <v>-</v>
      </c>
      <c r="M488" s="55">
        <f t="shared" si="31"/>
        <v>0.33333333333333337</v>
      </c>
      <c r="N488" s="55" t="e">
        <f>AVERAGE(IFERROR(INDEX(#REF!,MATCH(A488,#REF!,0)),"-"),M488)</f>
        <v>#VALUE!</v>
      </c>
    </row>
    <row r="489" spans="1:14" ht="16.5" thickTop="1" thickBot="1" x14ac:dyDescent="0.3">
      <c r="A489" s="15" t="s">
        <v>491</v>
      </c>
      <c r="B489" s="53">
        <f t="shared" si="28"/>
        <v>12</v>
      </c>
      <c r="C489" s="53">
        <f>IFERROR(INDEX(OGSHome!$D:$D,MATCH(A489,OGSHome!$A:$A,0)),"-")</f>
        <v>3</v>
      </c>
      <c r="D489" s="53">
        <f>IFERROR(INDEX(OGSHome!$E:$E,MATCH(A489,OGSHome!$A:$A,0)),"-")</f>
        <v>0</v>
      </c>
      <c r="E489" s="53">
        <f>IFERROR(INDEX(OGSHome!$F:$F,MATCH(A489,OGSHome!$A:$A,0)),"-")</f>
        <v>2</v>
      </c>
      <c r="F489" s="54">
        <f>IFERROR(INDEX(Matches!$N:$N,MATCH(A489,Matches!$B:$B,0)),"-")</f>
        <v>8</v>
      </c>
      <c r="G489" s="54">
        <f>IFERROR(INDEX(Matches!$P:$P,MATCH(A489,Matches!$B:$B,0)),"-")</f>
        <v>2</v>
      </c>
      <c r="H489" s="54">
        <f>IFERROR(INDEX(Matches!$O:$O,MATCH(A489,Matches!$B:$B,0)),"-")</f>
        <v>2</v>
      </c>
      <c r="I489" s="54">
        <f t="shared" si="29"/>
        <v>5</v>
      </c>
      <c r="J489" s="54">
        <f>IFERROR(INDEX(OGCHome!$O:$O,MATCH(A489,OGCHome!$A:$A,0)),"-")</f>
        <v>4</v>
      </c>
      <c r="K489" s="55">
        <f t="shared" si="30"/>
        <v>0.41666666666666669</v>
      </c>
      <c r="L489" s="55" t="str">
        <f>IFERROR(INDEX(#REF!,MATCH(A489,#REF!,0)),"-")</f>
        <v>-</v>
      </c>
      <c r="M489" s="55">
        <f t="shared" si="31"/>
        <v>0.58333333333333337</v>
      </c>
      <c r="N489" s="55" t="e">
        <f>AVERAGE(IFERROR(INDEX(#REF!,MATCH(A489,#REF!,0)),"-"),M489)</f>
        <v>#VALUE!</v>
      </c>
    </row>
    <row r="490" spans="1:14" ht="16.5" thickTop="1" thickBot="1" x14ac:dyDescent="0.3">
      <c r="A490" s="15" t="s">
        <v>1114</v>
      </c>
      <c r="B490" s="53">
        <f t="shared" si="28"/>
        <v>10</v>
      </c>
      <c r="C490" s="53">
        <f>IFERROR(INDEX(OGSHome!$D:$D,MATCH(A490,OGSHome!$A:$A,0)),"-")</f>
        <v>0</v>
      </c>
      <c r="D490" s="53">
        <f>IFERROR(INDEX(OGSHome!$E:$E,MATCH(A490,OGSHome!$A:$A,0)),"-")</f>
        <v>2</v>
      </c>
      <c r="E490" s="53">
        <f>IFERROR(INDEX(OGSHome!$F:$F,MATCH(A490,OGSHome!$A:$A,0)),"-")</f>
        <v>2</v>
      </c>
      <c r="F490" s="54">
        <f>IFERROR(INDEX(Matches!$N:$N,MATCH(A490,Matches!$B:$B,0)),"-")</f>
        <v>3</v>
      </c>
      <c r="G490" s="54">
        <f>IFERROR(INDEX(Matches!$P:$P,MATCH(A490,Matches!$B:$B,0)),"-")</f>
        <v>1</v>
      </c>
      <c r="H490" s="54">
        <f>IFERROR(INDEX(Matches!$O:$O,MATCH(A490,Matches!$B:$B,0)),"-")</f>
        <v>6</v>
      </c>
      <c r="I490" s="54">
        <f t="shared" si="29"/>
        <v>4</v>
      </c>
      <c r="J490" s="54">
        <f>IFERROR(INDEX(OGCHome!$O:$O,MATCH(A490,OGCHome!$A:$A,0)),"-")</f>
        <v>4</v>
      </c>
      <c r="K490" s="55">
        <f t="shared" si="30"/>
        <v>0.4</v>
      </c>
      <c r="L490" s="55" t="str">
        <f>IFERROR(INDEX(#REF!,MATCH(A490,#REF!,0)),"-")</f>
        <v>-</v>
      </c>
      <c r="M490" s="55">
        <f t="shared" si="31"/>
        <v>0.19999999999999998</v>
      </c>
      <c r="N490" s="55" t="e">
        <f>AVERAGE(IFERROR(INDEX(#REF!,MATCH(A490,#REF!,0)),"-"),M490)</f>
        <v>#VALUE!</v>
      </c>
    </row>
    <row r="491" spans="1:14" ht="16.5" thickTop="1" thickBot="1" x14ac:dyDescent="0.3">
      <c r="A491" s="15" t="s">
        <v>1011</v>
      </c>
      <c r="B491" s="53">
        <f t="shared" si="28"/>
        <v>10</v>
      </c>
      <c r="C491" s="53">
        <f>IFERROR(INDEX(OGSHome!$D:$D,MATCH(A491,OGSHome!$A:$A,0)),"-")</f>
        <v>3</v>
      </c>
      <c r="D491" s="53">
        <f>IFERROR(INDEX(OGSHome!$E:$E,MATCH(A491,OGSHome!$A:$A,0)),"-")</f>
        <v>0</v>
      </c>
      <c r="E491" s="53">
        <f>IFERROR(INDEX(OGSHome!$F:$F,MATCH(A491,OGSHome!$A:$A,0)),"-")</f>
        <v>1</v>
      </c>
      <c r="F491" s="54">
        <f>IFERROR(INDEX(Matches!$N:$N,MATCH(A491,Matches!$B:$B,0)),"-")</f>
        <v>4</v>
      </c>
      <c r="G491" s="54">
        <f>IFERROR(INDEX(Matches!$P:$P,MATCH(A491,Matches!$B:$B,0)),"-")</f>
        <v>2</v>
      </c>
      <c r="H491" s="54">
        <f>IFERROR(INDEX(Matches!$O:$O,MATCH(A491,Matches!$B:$B,0)),"-")</f>
        <v>4</v>
      </c>
      <c r="I491" s="54">
        <f t="shared" si="29"/>
        <v>4</v>
      </c>
      <c r="J491" s="54">
        <f>IFERROR(INDEX(OGCHome!$O:$O,MATCH(A491,OGCHome!$A:$A,0)),"-")</f>
        <v>2</v>
      </c>
      <c r="K491" s="55">
        <f t="shared" si="30"/>
        <v>0.4</v>
      </c>
      <c r="L491" s="55" t="str">
        <f>IFERROR(INDEX(#REF!,MATCH(A491,#REF!,0)),"-")</f>
        <v>-</v>
      </c>
      <c r="M491" s="55">
        <f t="shared" si="31"/>
        <v>0.40000000000000008</v>
      </c>
      <c r="N491" s="55" t="e">
        <f>AVERAGE(IFERROR(INDEX(#REF!,MATCH(A491,#REF!,0)),"-"),M491)</f>
        <v>#VALUE!</v>
      </c>
    </row>
    <row r="492" spans="1:14" ht="16.5" thickTop="1" thickBot="1" x14ac:dyDescent="0.3">
      <c r="A492" s="15" t="s">
        <v>465</v>
      </c>
      <c r="B492" s="53">
        <f t="shared" si="28"/>
        <v>10</v>
      </c>
      <c r="C492" s="53">
        <f>IFERROR(INDEX(OGSHome!$D:$D,MATCH(A492,OGSHome!$A:$A,0)),"-")</f>
        <v>2</v>
      </c>
      <c r="D492" s="53">
        <f>IFERROR(INDEX(OGSHome!$E:$E,MATCH(A492,OGSHome!$A:$A,0)),"-")</f>
        <v>2</v>
      </c>
      <c r="E492" s="53">
        <f>IFERROR(INDEX(OGSHome!$F:$F,MATCH(A492,OGSHome!$A:$A,0)),"-")</f>
        <v>1</v>
      </c>
      <c r="F492" s="54">
        <f>IFERROR(INDEX(Matches!$N:$N,MATCH(A492,Matches!$B:$B,0)),"-")</f>
        <v>3</v>
      </c>
      <c r="G492" s="54">
        <f>IFERROR(INDEX(Matches!$P:$P,MATCH(A492,Matches!$B:$B,0)),"-")</f>
        <v>5</v>
      </c>
      <c r="H492" s="54">
        <f>IFERROR(INDEX(Matches!$O:$O,MATCH(A492,Matches!$B:$B,0)),"-")</f>
        <v>2</v>
      </c>
      <c r="I492" s="54">
        <f t="shared" si="29"/>
        <v>5</v>
      </c>
      <c r="J492" s="54">
        <f>IFERROR(INDEX(OGCHome!$O:$O,MATCH(A492,OGCHome!$A:$A,0)),"-")</f>
        <v>3</v>
      </c>
      <c r="K492" s="55">
        <f t="shared" si="30"/>
        <v>0.5</v>
      </c>
      <c r="L492" s="55" t="str">
        <f>IFERROR(INDEX(#REF!,MATCH(A492,#REF!,0)),"-")</f>
        <v>-</v>
      </c>
      <c r="M492" s="55">
        <f t="shared" si="31"/>
        <v>0</v>
      </c>
      <c r="N492" s="55" t="e">
        <f>AVERAGE(IFERROR(INDEX(#REF!,MATCH(A492,#REF!,0)),"-"),M492)</f>
        <v>#VALUE!</v>
      </c>
    </row>
    <row r="493" spans="1:14" ht="16.5" thickTop="1" thickBot="1" x14ac:dyDescent="0.3">
      <c r="A493" s="16" t="s">
        <v>1232</v>
      </c>
      <c r="B493" s="53">
        <f t="shared" si="28"/>
        <v>17</v>
      </c>
      <c r="C493" s="53">
        <f>IFERROR(INDEX(OGSHome!$D:$D,MATCH(A493,OGSHome!$A:$A,0)),"-")</f>
        <v>2</v>
      </c>
      <c r="D493" s="53">
        <f>IFERROR(INDEX(OGSHome!$E:$E,MATCH(A493,OGSHome!$A:$A,0)),"-")</f>
        <v>4</v>
      </c>
      <c r="E493" s="53">
        <f>IFERROR(INDEX(OGSHome!$F:$F,MATCH(A493,OGSHome!$A:$A,0)),"-")</f>
        <v>1</v>
      </c>
      <c r="F493" s="54">
        <f>IFERROR(INDEX(Matches!$N:$N,MATCH(A493,Matches!$B:$B,0)),"-")</f>
        <v>6</v>
      </c>
      <c r="G493" s="54">
        <f>IFERROR(INDEX(Matches!$P:$P,MATCH(A493,Matches!$B:$B,0)),"-")</f>
        <v>8</v>
      </c>
      <c r="H493" s="54">
        <f>IFERROR(INDEX(Matches!$O:$O,MATCH(A493,Matches!$B:$B,0)),"-")</f>
        <v>3</v>
      </c>
      <c r="I493" s="54">
        <f t="shared" si="29"/>
        <v>7</v>
      </c>
      <c r="J493" s="54">
        <f>IFERROR(INDEX(OGCHome!$O:$O,MATCH(A493,OGCHome!$A:$A,0)),"-")</f>
        <v>9</v>
      </c>
      <c r="K493" s="55">
        <f t="shared" si="30"/>
        <v>0.41176470588235292</v>
      </c>
      <c r="L493" s="55" t="str">
        <f>IFERROR(INDEX(#REF!,MATCH(A493,#REF!,0)),"-")</f>
        <v>-</v>
      </c>
      <c r="M493" s="55">
        <f t="shared" si="31"/>
        <v>-0.23529411764705882</v>
      </c>
      <c r="N493" s="55" t="e">
        <f>AVERAGE(IFERROR(INDEX(#REF!,MATCH(A493,#REF!,0)),"-"),M493)</f>
        <v>#VALUE!</v>
      </c>
    </row>
    <row r="494" spans="1:14" ht="16.5" thickTop="1" thickBot="1" x14ac:dyDescent="0.3">
      <c r="A494" s="16" t="s">
        <v>719</v>
      </c>
      <c r="B494" s="53">
        <f t="shared" si="28"/>
        <v>17</v>
      </c>
      <c r="C494" s="53">
        <f>IFERROR(INDEX(OGSHome!$D:$D,MATCH(A494,OGSHome!$A:$A,0)),"-")</f>
        <v>4</v>
      </c>
      <c r="D494" s="53">
        <f>IFERROR(INDEX(OGSHome!$E:$E,MATCH(A494,OGSHome!$A:$A,0)),"-")</f>
        <v>3</v>
      </c>
      <c r="E494" s="53">
        <f>IFERROR(INDEX(OGSHome!$F:$F,MATCH(A494,OGSHome!$A:$A,0)),"-")</f>
        <v>1</v>
      </c>
      <c r="F494" s="54">
        <f>IFERROR(INDEX(Matches!$N:$N,MATCH(A494,Matches!$B:$B,0)),"-")</f>
        <v>8</v>
      </c>
      <c r="G494" s="54">
        <f>IFERROR(INDEX(Matches!$P:$P,MATCH(A494,Matches!$B:$B,0)),"-")</f>
        <v>2</v>
      </c>
      <c r="H494" s="54">
        <f>IFERROR(INDEX(Matches!$O:$O,MATCH(A494,Matches!$B:$B,0)),"-")</f>
        <v>7</v>
      </c>
      <c r="I494" s="54">
        <f t="shared" si="29"/>
        <v>8</v>
      </c>
      <c r="J494" s="54">
        <f>IFERROR(INDEX(OGCHome!$O:$O,MATCH(A494,OGCHome!$A:$A,0)),"-")</f>
        <v>2</v>
      </c>
      <c r="K494" s="55">
        <f t="shared" si="30"/>
        <v>0.47058823529411764</v>
      </c>
      <c r="L494" s="55" t="str">
        <f>IFERROR(INDEX(#REF!,MATCH(A494,#REF!,0)),"-")</f>
        <v>-</v>
      </c>
      <c r="M494" s="55">
        <f t="shared" si="31"/>
        <v>0.70588235294117641</v>
      </c>
      <c r="N494" s="55" t="e">
        <f>AVERAGE(IFERROR(INDEX(#REF!,MATCH(A494,#REF!,0)),"-"),M494)</f>
        <v>#VALUE!</v>
      </c>
    </row>
    <row r="495" spans="1:14" ht="16.5" thickTop="1" thickBot="1" x14ac:dyDescent="0.3">
      <c r="A495" s="15" t="s">
        <v>1112</v>
      </c>
      <c r="B495" s="53">
        <f t="shared" si="28"/>
        <v>14</v>
      </c>
      <c r="C495" s="53">
        <f>IFERROR(INDEX(OGSHome!$D:$D,MATCH(A495,OGSHome!$A:$A,0)),"-")</f>
        <v>4</v>
      </c>
      <c r="D495" s="53">
        <f>IFERROR(INDEX(OGSHome!$E:$E,MATCH(A495,OGSHome!$A:$A,0)),"-")</f>
        <v>2</v>
      </c>
      <c r="E495" s="53">
        <f>IFERROR(INDEX(OGSHome!$F:$F,MATCH(A495,OGSHome!$A:$A,0)),"-")</f>
        <v>0</v>
      </c>
      <c r="F495" s="54">
        <f>IFERROR(INDEX(Matches!$N:$N,MATCH(A495,Matches!$B:$B,0)),"-")</f>
        <v>7</v>
      </c>
      <c r="G495" s="54">
        <f>IFERROR(INDEX(Matches!$P:$P,MATCH(A495,Matches!$B:$B,0)),"-")</f>
        <v>3</v>
      </c>
      <c r="H495" s="54">
        <f>IFERROR(INDEX(Matches!$O:$O,MATCH(A495,Matches!$B:$B,0)),"-")</f>
        <v>4</v>
      </c>
      <c r="I495" s="54">
        <f t="shared" si="29"/>
        <v>6</v>
      </c>
      <c r="J495" s="54">
        <f>IFERROR(INDEX(OGCHome!$O:$O,MATCH(A495,OGCHome!$A:$A,0)),"-")</f>
        <v>1</v>
      </c>
      <c r="K495" s="55">
        <f t="shared" si="30"/>
        <v>0.42857142857142855</v>
      </c>
      <c r="L495" s="55" t="str">
        <f>IFERROR(INDEX(#REF!,MATCH(A495,#REF!,0)),"-")</f>
        <v>-</v>
      </c>
      <c r="M495" s="55">
        <f t="shared" si="31"/>
        <v>0.64285714285714279</v>
      </c>
      <c r="N495" s="55" t="e">
        <f>AVERAGE(IFERROR(INDEX(#REF!,MATCH(A495,#REF!,0)),"-"),M495)</f>
        <v>#VALUE!</v>
      </c>
    </row>
    <row r="496" spans="1:14" ht="16.5" thickTop="1" thickBot="1" x14ac:dyDescent="0.3">
      <c r="A496" s="16" t="s">
        <v>656</v>
      </c>
      <c r="B496" s="53">
        <f t="shared" si="28"/>
        <v>14</v>
      </c>
      <c r="C496" s="53">
        <f>IFERROR(INDEX(OGSHome!$D:$D,MATCH(A496,OGSHome!$A:$A,0)),"-")</f>
        <v>0</v>
      </c>
      <c r="D496" s="53">
        <f>IFERROR(INDEX(OGSHome!$E:$E,MATCH(A496,OGSHome!$A:$A,0)),"-")</f>
        <v>3</v>
      </c>
      <c r="E496" s="53">
        <f>IFERROR(INDEX(OGSHome!$F:$F,MATCH(A496,OGSHome!$A:$A,0)),"-")</f>
        <v>3</v>
      </c>
      <c r="F496" s="54">
        <f>IFERROR(INDEX(Matches!$N:$N,MATCH(A496,Matches!$B:$B,0)),"-")</f>
        <v>5</v>
      </c>
      <c r="G496" s="54">
        <f>IFERROR(INDEX(Matches!$P:$P,MATCH(A496,Matches!$B:$B,0)),"-")</f>
        <v>3</v>
      </c>
      <c r="H496" s="54">
        <f>IFERROR(INDEX(Matches!$O:$O,MATCH(A496,Matches!$B:$B,0)),"-")</f>
        <v>6</v>
      </c>
      <c r="I496" s="54">
        <f t="shared" si="29"/>
        <v>6</v>
      </c>
      <c r="J496" s="54">
        <f>IFERROR(INDEX(OGCHome!$O:$O,MATCH(A496,OGCHome!$A:$A,0)),"-")</f>
        <v>3</v>
      </c>
      <c r="K496" s="55">
        <f t="shared" si="30"/>
        <v>0.42857142857142855</v>
      </c>
      <c r="L496" s="55" t="str">
        <f>IFERROR(INDEX(#REF!,MATCH(A496,#REF!,0)),"-")</f>
        <v>-</v>
      </c>
      <c r="M496" s="55">
        <f t="shared" si="31"/>
        <v>0.3571428571428571</v>
      </c>
      <c r="N496" s="55" t="e">
        <f>AVERAGE(IFERROR(INDEX(#REF!,MATCH(A496,#REF!,0)),"-"),M496)</f>
        <v>#VALUE!</v>
      </c>
    </row>
    <row r="497" spans="1:14" ht="16.5" thickTop="1" thickBot="1" x14ac:dyDescent="0.3">
      <c r="A497" s="16" t="s">
        <v>606</v>
      </c>
      <c r="B497" s="53">
        <f t="shared" si="28"/>
        <v>15</v>
      </c>
      <c r="C497" s="53">
        <f>IFERROR(INDEX(OGSHome!$D:$D,MATCH(A497,OGSHome!$A:$A,0)),"-")</f>
        <v>3</v>
      </c>
      <c r="D497" s="53">
        <f>IFERROR(INDEX(OGSHome!$E:$E,MATCH(A497,OGSHome!$A:$A,0)),"-")</f>
        <v>3</v>
      </c>
      <c r="E497" s="53">
        <f>IFERROR(INDEX(OGSHome!$F:$F,MATCH(A497,OGSHome!$A:$A,0)),"-")</f>
        <v>0</v>
      </c>
      <c r="F497" s="54">
        <f>IFERROR(INDEX(Matches!$N:$N,MATCH(A497,Matches!$B:$B,0)),"-")</f>
        <v>7</v>
      </c>
      <c r="G497" s="54">
        <f>IFERROR(INDEX(Matches!$P:$P,MATCH(A497,Matches!$B:$B,0)),"-")</f>
        <v>5</v>
      </c>
      <c r="H497" s="54">
        <f>IFERROR(INDEX(Matches!$O:$O,MATCH(A497,Matches!$B:$B,0)),"-")</f>
        <v>3</v>
      </c>
      <c r="I497" s="54">
        <f t="shared" si="29"/>
        <v>6</v>
      </c>
      <c r="J497" s="54">
        <f>IFERROR(INDEX(OGCHome!$O:$O,MATCH(A497,OGCHome!$A:$A,0)),"-")</f>
        <v>2</v>
      </c>
      <c r="K497" s="55">
        <f t="shared" si="30"/>
        <v>0.4</v>
      </c>
      <c r="L497" s="55" t="str">
        <f>IFERROR(INDEX(#REF!,MATCH(A497,#REF!,0)),"-")</f>
        <v>-</v>
      </c>
      <c r="M497" s="55">
        <f t="shared" si="31"/>
        <v>0.40000000000000008</v>
      </c>
      <c r="N497" s="55" t="e">
        <f>AVERAGE(IFERROR(INDEX(#REF!,MATCH(A497,#REF!,0)),"-"),M497)</f>
        <v>#VALUE!</v>
      </c>
    </row>
    <row r="498" spans="1:14" ht="16.5" thickTop="1" thickBot="1" x14ac:dyDescent="0.3">
      <c r="A498" s="16" t="s">
        <v>578</v>
      </c>
      <c r="B498" s="53">
        <f t="shared" si="28"/>
        <v>15</v>
      </c>
      <c r="C498" s="53">
        <f>IFERROR(INDEX(OGSHome!$D:$D,MATCH(A498,OGSHome!$A:$A,0)),"-")</f>
        <v>1</v>
      </c>
      <c r="D498" s="53">
        <f>IFERROR(INDEX(OGSHome!$E:$E,MATCH(A498,OGSHome!$A:$A,0)),"-")</f>
        <v>3</v>
      </c>
      <c r="E498" s="53">
        <f>IFERROR(INDEX(OGSHome!$F:$F,MATCH(A498,OGSHome!$A:$A,0)),"-")</f>
        <v>2</v>
      </c>
      <c r="F498" s="54">
        <f>IFERROR(INDEX(Matches!$N:$N,MATCH(A498,Matches!$B:$B,0)),"-")</f>
        <v>6</v>
      </c>
      <c r="G498" s="54">
        <f>IFERROR(INDEX(Matches!$P:$P,MATCH(A498,Matches!$B:$B,0)),"-")</f>
        <v>4</v>
      </c>
      <c r="H498" s="54">
        <f>IFERROR(INDEX(Matches!$O:$O,MATCH(A498,Matches!$B:$B,0)),"-")</f>
        <v>5</v>
      </c>
      <c r="I498" s="54">
        <f t="shared" si="29"/>
        <v>6</v>
      </c>
      <c r="J498" s="54">
        <f>IFERROR(INDEX(OGCHome!$O:$O,MATCH(A498,OGCHome!$A:$A,0)),"-")</f>
        <v>4</v>
      </c>
      <c r="K498" s="55">
        <f t="shared" si="30"/>
        <v>0.4</v>
      </c>
      <c r="L498" s="55" t="str">
        <f>IFERROR(INDEX(#REF!,MATCH(A498,#REF!,0)),"-")</f>
        <v>-</v>
      </c>
      <c r="M498" s="55">
        <f t="shared" si="31"/>
        <v>0.26666666666666677</v>
      </c>
      <c r="N498" s="55" t="e">
        <f>AVERAGE(IFERROR(INDEX(#REF!,MATCH(A498,#REF!,0)),"-"),M498)</f>
        <v>#VALUE!</v>
      </c>
    </row>
    <row r="499" spans="1:14" ht="16.5" thickTop="1" thickBot="1" x14ac:dyDescent="0.3">
      <c r="A499" s="15" t="s">
        <v>575</v>
      </c>
      <c r="B499" s="53">
        <f t="shared" si="28"/>
        <v>15</v>
      </c>
      <c r="C499" s="53">
        <f>IFERROR(INDEX(OGSHome!$D:$D,MATCH(A499,OGSHome!$A:$A,0)),"-")</f>
        <v>1</v>
      </c>
      <c r="D499" s="53">
        <f>IFERROR(INDEX(OGSHome!$E:$E,MATCH(A499,OGSHome!$A:$A,0)),"-")</f>
        <v>2</v>
      </c>
      <c r="E499" s="53">
        <f>IFERROR(INDEX(OGSHome!$F:$F,MATCH(A499,OGSHome!$A:$A,0)),"-")</f>
        <v>4</v>
      </c>
      <c r="F499" s="54">
        <f>IFERROR(INDEX(Matches!$N:$N,MATCH(A499,Matches!$B:$B,0)),"-")</f>
        <v>10</v>
      </c>
      <c r="G499" s="54">
        <f>IFERROR(INDEX(Matches!$P:$P,MATCH(A499,Matches!$B:$B,0)),"-")</f>
        <v>2</v>
      </c>
      <c r="H499" s="54">
        <f>IFERROR(INDEX(Matches!$O:$O,MATCH(A499,Matches!$B:$B,0)),"-")</f>
        <v>3</v>
      </c>
      <c r="I499" s="54">
        <f t="shared" si="29"/>
        <v>7</v>
      </c>
      <c r="J499" s="54">
        <f>IFERROR(INDEX(OGCHome!$O:$O,MATCH(A499,OGCHome!$A:$A,0)),"-")</f>
        <v>4</v>
      </c>
      <c r="K499" s="55">
        <f t="shared" si="30"/>
        <v>0.46666666666666667</v>
      </c>
      <c r="L499" s="55" t="str">
        <f>IFERROR(INDEX(#REF!,MATCH(A499,#REF!,0)),"-")</f>
        <v>-</v>
      </c>
      <c r="M499" s="55">
        <f t="shared" si="31"/>
        <v>0.73333333333333339</v>
      </c>
      <c r="N499" s="55" t="e">
        <f>AVERAGE(IFERROR(INDEX(#REF!,MATCH(A499,#REF!,0)),"-"),M499)</f>
        <v>#VALUE!</v>
      </c>
    </row>
    <row r="500" spans="1:14" ht="16.5" thickTop="1" thickBot="1" x14ac:dyDescent="0.3">
      <c r="A500" s="16" t="s">
        <v>456</v>
      </c>
      <c r="B500" s="53">
        <f t="shared" si="28"/>
        <v>16</v>
      </c>
      <c r="C500" s="53">
        <f>IFERROR(INDEX(OGSHome!$D:$D,MATCH(A500,OGSHome!$A:$A,0)),"-")</f>
        <v>3</v>
      </c>
      <c r="D500" s="53">
        <f>IFERROR(INDEX(OGSHome!$E:$E,MATCH(A500,OGSHome!$A:$A,0)),"-")</f>
        <v>0</v>
      </c>
      <c r="E500" s="53">
        <f>IFERROR(INDEX(OGSHome!$F:$F,MATCH(A500,OGSHome!$A:$A,0)),"-")</f>
        <v>3</v>
      </c>
      <c r="F500" s="54">
        <f>IFERROR(INDEX(Matches!$N:$N,MATCH(A500,Matches!$B:$B,0)),"-")</f>
        <v>5</v>
      </c>
      <c r="G500" s="54">
        <f>IFERROR(INDEX(Matches!$P:$P,MATCH(A500,Matches!$B:$B,0)),"-")</f>
        <v>5</v>
      </c>
      <c r="H500" s="54">
        <f>IFERROR(INDEX(Matches!$O:$O,MATCH(A500,Matches!$B:$B,0)),"-")</f>
        <v>6</v>
      </c>
      <c r="I500" s="54">
        <f t="shared" si="29"/>
        <v>6</v>
      </c>
      <c r="J500" s="54">
        <f>IFERROR(INDEX(OGCHome!$O:$O,MATCH(A500,OGCHome!$A:$A,0)),"-")</f>
        <v>5</v>
      </c>
      <c r="K500" s="55">
        <f t="shared" si="30"/>
        <v>0.375</v>
      </c>
      <c r="L500" s="55" t="str">
        <f>IFERROR(INDEX(#REF!,MATCH(A500,#REF!,0)),"-")</f>
        <v>-</v>
      </c>
      <c r="M500" s="55">
        <f t="shared" si="31"/>
        <v>6.25E-2</v>
      </c>
      <c r="N500" s="55" t="e">
        <f>AVERAGE(IFERROR(INDEX(#REF!,MATCH(A500,#REF!,0)),"-"),M500)</f>
        <v>#VALUE!</v>
      </c>
    </row>
    <row r="501" spans="1:14" ht="16.5" thickTop="1" thickBot="1" x14ac:dyDescent="0.3">
      <c r="A501" s="15" t="s">
        <v>451</v>
      </c>
      <c r="B501" s="53">
        <f t="shared" si="28"/>
        <v>15</v>
      </c>
      <c r="C501" s="53">
        <f>IFERROR(INDEX(OGSHome!$D:$D,MATCH(A501,OGSHome!$A:$A,0)),"-")</f>
        <v>4</v>
      </c>
      <c r="D501" s="53">
        <f>IFERROR(INDEX(OGSHome!$E:$E,MATCH(A501,OGSHome!$A:$A,0)),"-")</f>
        <v>2</v>
      </c>
      <c r="E501" s="53">
        <f>IFERROR(INDEX(OGSHome!$F:$F,MATCH(A501,OGSHome!$A:$A,0)),"-")</f>
        <v>1</v>
      </c>
      <c r="F501" s="54">
        <f>IFERROR(INDEX(Matches!$N:$N,MATCH(A501,Matches!$B:$B,0)),"-")</f>
        <v>7</v>
      </c>
      <c r="G501" s="54">
        <f>IFERROR(INDEX(Matches!$P:$P,MATCH(A501,Matches!$B:$B,0)),"-")</f>
        <v>4</v>
      </c>
      <c r="H501" s="54">
        <f>IFERROR(INDEX(Matches!$O:$O,MATCH(A501,Matches!$B:$B,0)),"-")</f>
        <v>4</v>
      </c>
      <c r="I501" s="54">
        <f t="shared" si="29"/>
        <v>7</v>
      </c>
      <c r="J501" s="54">
        <f>IFERROR(INDEX(OGCHome!$O:$O,MATCH(A501,OGCHome!$A:$A,0)),"-")</f>
        <v>6</v>
      </c>
      <c r="K501" s="55">
        <f t="shared" si="30"/>
        <v>0.46666666666666667</v>
      </c>
      <c r="L501" s="55" t="str">
        <f>IFERROR(INDEX(#REF!,MATCH(A501,#REF!,0)),"-")</f>
        <v>-</v>
      </c>
      <c r="M501" s="55">
        <f t="shared" si="31"/>
        <v>0.26666666666666666</v>
      </c>
      <c r="N501" s="55" t="e">
        <f>AVERAGE(IFERROR(INDEX(#REF!,MATCH(A501,#REF!,0)),"-"),M501)</f>
        <v>#VALUE!</v>
      </c>
    </row>
    <row r="502" spans="1:14" ht="16.5" thickTop="1" thickBot="1" x14ac:dyDescent="0.3">
      <c r="A502" s="16" t="s">
        <v>428</v>
      </c>
      <c r="B502" s="53">
        <f t="shared" si="28"/>
        <v>14</v>
      </c>
      <c r="C502" s="53">
        <f>IFERROR(INDEX(OGSHome!$D:$D,MATCH(A502,OGSHome!$A:$A,0)),"-")</f>
        <v>2</v>
      </c>
      <c r="D502" s="53">
        <f>IFERROR(INDEX(OGSHome!$E:$E,MATCH(A502,OGSHome!$A:$A,0)),"-")</f>
        <v>2</v>
      </c>
      <c r="E502" s="53">
        <f>IFERROR(INDEX(OGSHome!$F:$F,MATCH(A502,OGSHome!$A:$A,0)),"-")</f>
        <v>2</v>
      </c>
      <c r="F502" s="54">
        <f>IFERROR(INDEX(Matches!$N:$N,MATCH(A502,Matches!$B:$B,0)),"-")</f>
        <v>3</v>
      </c>
      <c r="G502" s="54">
        <f>IFERROR(INDEX(Matches!$P:$P,MATCH(A502,Matches!$B:$B,0)),"-")</f>
        <v>4</v>
      </c>
      <c r="H502" s="54">
        <f>IFERROR(INDEX(Matches!$O:$O,MATCH(A502,Matches!$B:$B,0)),"-")</f>
        <v>7</v>
      </c>
      <c r="I502" s="54">
        <f t="shared" si="29"/>
        <v>6</v>
      </c>
      <c r="J502" s="54">
        <f>IFERROR(INDEX(OGCHome!$O:$O,MATCH(A502,OGCHome!$A:$A,0)),"-")</f>
        <v>6</v>
      </c>
      <c r="K502" s="55">
        <f t="shared" si="30"/>
        <v>0.42857142857142855</v>
      </c>
      <c r="L502" s="55" t="str">
        <f>IFERROR(INDEX(#REF!,MATCH(A502,#REF!,0)),"-")</f>
        <v>-</v>
      </c>
      <c r="M502" s="55">
        <f t="shared" si="31"/>
        <v>-7.1428571428571425E-2</v>
      </c>
      <c r="N502" s="55" t="e">
        <f>AVERAGE(IFERROR(INDEX(#REF!,MATCH(A502,#REF!,0)),"-"),M502)</f>
        <v>#VALUE!</v>
      </c>
    </row>
    <row r="503" spans="1:14" ht="16.5" thickTop="1" thickBot="1" x14ac:dyDescent="0.3">
      <c r="A503" s="15" t="s">
        <v>413</v>
      </c>
      <c r="B503" s="53">
        <f t="shared" si="28"/>
        <v>15</v>
      </c>
      <c r="C503" s="53">
        <f>IFERROR(INDEX(OGSHome!$D:$D,MATCH(A503,OGSHome!$A:$A,0)),"-")</f>
        <v>1</v>
      </c>
      <c r="D503" s="53">
        <f>IFERROR(INDEX(OGSHome!$E:$E,MATCH(A503,OGSHome!$A:$A,0)),"-")</f>
        <v>2</v>
      </c>
      <c r="E503" s="53">
        <f>IFERROR(INDEX(OGSHome!$F:$F,MATCH(A503,OGSHome!$A:$A,0)),"-")</f>
        <v>3</v>
      </c>
      <c r="F503" s="54">
        <f>IFERROR(INDEX(Matches!$N:$N,MATCH(A503,Matches!$B:$B,0)),"-")</f>
        <v>5</v>
      </c>
      <c r="G503" s="54">
        <f>IFERROR(INDEX(Matches!$P:$P,MATCH(A503,Matches!$B:$B,0)),"-")</f>
        <v>3</v>
      </c>
      <c r="H503" s="54">
        <f>IFERROR(INDEX(Matches!$O:$O,MATCH(A503,Matches!$B:$B,0)),"-")</f>
        <v>7</v>
      </c>
      <c r="I503" s="54">
        <f t="shared" si="29"/>
        <v>6</v>
      </c>
      <c r="J503" s="54">
        <f>IFERROR(INDEX(OGCHome!$O:$O,MATCH(A503,OGCHome!$A:$A,0)),"-")</f>
        <v>5</v>
      </c>
      <c r="K503" s="55">
        <f t="shared" si="30"/>
        <v>0.4</v>
      </c>
      <c r="L503" s="55" t="str">
        <f>IFERROR(INDEX(#REF!,MATCH(A503,#REF!,0)),"-")</f>
        <v>-</v>
      </c>
      <c r="M503" s="55">
        <f t="shared" si="31"/>
        <v>0.2</v>
      </c>
      <c r="N503" s="55" t="e">
        <f>AVERAGE(IFERROR(INDEX(#REF!,MATCH(A503,#REF!,0)),"-"),M503)</f>
        <v>#VALUE!</v>
      </c>
    </row>
    <row r="504" spans="1:14" ht="16.5" thickTop="1" thickBot="1" x14ac:dyDescent="0.3">
      <c r="A504" s="15" t="s">
        <v>400</v>
      </c>
      <c r="B504" s="53">
        <f t="shared" si="28"/>
        <v>14</v>
      </c>
      <c r="C504" s="53">
        <f>IFERROR(INDEX(OGSHome!$D:$D,MATCH(A504,OGSHome!$A:$A,0)),"-")</f>
        <v>2</v>
      </c>
      <c r="D504" s="53">
        <f>IFERROR(INDEX(OGSHome!$E:$E,MATCH(A504,OGSHome!$A:$A,0)),"-")</f>
        <v>2</v>
      </c>
      <c r="E504" s="53">
        <f>IFERROR(INDEX(OGSHome!$F:$F,MATCH(A504,OGSHome!$A:$A,0)),"-")</f>
        <v>2</v>
      </c>
      <c r="F504" s="54">
        <f>IFERROR(INDEX(Matches!$N:$N,MATCH(A504,Matches!$B:$B,0)),"-")</f>
        <v>8</v>
      </c>
      <c r="G504" s="54">
        <f>IFERROR(INDEX(Matches!$P:$P,MATCH(A504,Matches!$B:$B,0)),"-")</f>
        <v>5</v>
      </c>
      <c r="H504" s="54">
        <f>IFERROR(INDEX(Matches!$O:$O,MATCH(A504,Matches!$B:$B,0)),"-")</f>
        <v>1</v>
      </c>
      <c r="I504" s="54">
        <f t="shared" si="29"/>
        <v>6</v>
      </c>
      <c r="J504" s="54">
        <f>IFERROR(INDEX(OGCHome!$O:$O,MATCH(A504,OGCHome!$A:$A,0)),"-")</f>
        <v>4</v>
      </c>
      <c r="K504" s="55">
        <f t="shared" si="30"/>
        <v>0.42857142857142855</v>
      </c>
      <c r="L504" s="55" t="str">
        <f>IFERROR(INDEX(#REF!,MATCH(A504,#REF!,0)),"-")</f>
        <v>-</v>
      </c>
      <c r="M504" s="55">
        <f t="shared" si="31"/>
        <v>0.35714285714285704</v>
      </c>
      <c r="N504" s="55" t="e">
        <f>AVERAGE(IFERROR(INDEX(#REF!,MATCH(A504,#REF!,0)),"-"),M504)</f>
        <v>#VALUE!</v>
      </c>
    </row>
    <row r="505" spans="1:14" ht="16.5" thickTop="1" thickBot="1" x14ac:dyDescent="0.3">
      <c r="A505" s="16" t="s">
        <v>371</v>
      </c>
      <c r="B505" s="53">
        <f t="shared" si="28"/>
        <v>16</v>
      </c>
      <c r="C505" s="53">
        <f>IFERROR(INDEX(OGSHome!$D:$D,MATCH(A505,OGSHome!$A:$A,0)),"-")</f>
        <v>2</v>
      </c>
      <c r="D505" s="53">
        <f>IFERROR(INDEX(OGSHome!$E:$E,MATCH(A505,OGSHome!$A:$A,0)),"-")</f>
        <v>1</v>
      </c>
      <c r="E505" s="53">
        <f>IFERROR(INDEX(OGSHome!$F:$F,MATCH(A505,OGSHome!$A:$A,0)),"-")</f>
        <v>3</v>
      </c>
      <c r="F505" s="54">
        <f>IFERROR(INDEX(Matches!$N:$N,MATCH(A505,Matches!$B:$B,0)),"-")</f>
        <v>9</v>
      </c>
      <c r="G505" s="54">
        <f>IFERROR(INDEX(Matches!$P:$P,MATCH(A505,Matches!$B:$B,0)),"-")</f>
        <v>3</v>
      </c>
      <c r="H505" s="54">
        <f>IFERROR(INDEX(Matches!$O:$O,MATCH(A505,Matches!$B:$B,0)),"-")</f>
        <v>4</v>
      </c>
      <c r="I505" s="54">
        <f t="shared" si="29"/>
        <v>6</v>
      </c>
      <c r="J505" s="54">
        <f>IFERROR(INDEX(OGCHome!$O:$O,MATCH(A505,OGCHome!$A:$A,0)),"-")</f>
        <v>1</v>
      </c>
      <c r="K505" s="55">
        <f t="shared" si="30"/>
        <v>0.375</v>
      </c>
      <c r="L505" s="55" t="str">
        <f>IFERROR(INDEX(#REF!,MATCH(A505,#REF!,0)),"-")</f>
        <v>-</v>
      </c>
      <c r="M505" s="55">
        <f t="shared" si="31"/>
        <v>0.6875</v>
      </c>
      <c r="N505" s="55" t="e">
        <f>AVERAGE(IFERROR(INDEX(#REF!,MATCH(A505,#REF!,0)),"-"),M505)</f>
        <v>#VALUE!</v>
      </c>
    </row>
    <row r="506" spans="1:14" ht="16.5" thickTop="1" thickBot="1" x14ac:dyDescent="0.3">
      <c r="A506" s="16" t="s">
        <v>321</v>
      </c>
      <c r="B506" s="53">
        <f t="shared" si="28"/>
        <v>14</v>
      </c>
      <c r="C506" s="53">
        <f>IFERROR(INDEX(OGSHome!$D:$D,MATCH(A506,OGSHome!$A:$A,0)),"-")</f>
        <v>2</v>
      </c>
      <c r="D506" s="53">
        <f>IFERROR(INDEX(OGSHome!$E:$E,MATCH(A506,OGSHome!$A:$A,0)),"-")</f>
        <v>4</v>
      </c>
      <c r="E506" s="53">
        <f>IFERROR(INDEX(OGSHome!$F:$F,MATCH(A506,OGSHome!$A:$A,0)),"-")</f>
        <v>0</v>
      </c>
      <c r="F506" s="54">
        <f>IFERROR(INDEX(Matches!$N:$N,MATCH(A506,Matches!$B:$B,0)),"-")</f>
        <v>5</v>
      </c>
      <c r="G506" s="54">
        <f>IFERROR(INDEX(Matches!$P:$P,MATCH(A506,Matches!$B:$B,0)),"-")</f>
        <v>3</v>
      </c>
      <c r="H506" s="54">
        <f>IFERROR(INDEX(Matches!$O:$O,MATCH(A506,Matches!$B:$B,0)),"-")</f>
        <v>6</v>
      </c>
      <c r="I506" s="54">
        <f t="shared" si="29"/>
        <v>6</v>
      </c>
      <c r="J506" s="54">
        <f>IFERROR(INDEX(OGCHome!$O:$O,MATCH(A506,OGCHome!$A:$A,0)),"-")</f>
        <v>4</v>
      </c>
      <c r="K506" s="55">
        <f t="shared" si="30"/>
        <v>0.42857142857142855</v>
      </c>
      <c r="L506" s="55" t="str">
        <f>IFERROR(INDEX(#REF!,MATCH(A506,#REF!,0)),"-")</f>
        <v>-</v>
      </c>
      <c r="M506" s="55">
        <f t="shared" si="31"/>
        <v>0.2857142857142857</v>
      </c>
      <c r="N506" s="55" t="e">
        <f>AVERAGE(IFERROR(INDEX(#REF!,MATCH(A506,#REF!,0)),"-"),M506)</f>
        <v>#VALUE!</v>
      </c>
    </row>
    <row r="507" spans="1:14" ht="16.5" thickTop="1" thickBot="1" x14ac:dyDescent="0.3">
      <c r="A507" s="16" t="s">
        <v>299</v>
      </c>
      <c r="B507" s="53">
        <f t="shared" si="28"/>
        <v>15</v>
      </c>
      <c r="C507" s="53">
        <f>IFERROR(INDEX(OGSHome!$D:$D,MATCH(A507,OGSHome!$A:$A,0)),"-")</f>
        <v>4</v>
      </c>
      <c r="D507" s="53">
        <f>IFERROR(INDEX(OGSHome!$E:$E,MATCH(A507,OGSHome!$A:$A,0)),"-")</f>
        <v>1</v>
      </c>
      <c r="E507" s="53">
        <f>IFERROR(INDEX(OGSHome!$F:$F,MATCH(A507,OGSHome!$A:$A,0)),"-")</f>
        <v>1</v>
      </c>
      <c r="F507" s="54">
        <f>IFERROR(INDEX(Matches!$N:$N,MATCH(A507,Matches!$B:$B,0)),"-")</f>
        <v>8</v>
      </c>
      <c r="G507" s="54">
        <f>IFERROR(INDEX(Matches!$P:$P,MATCH(A507,Matches!$B:$B,0)),"-")</f>
        <v>1</v>
      </c>
      <c r="H507" s="54">
        <f>IFERROR(INDEX(Matches!$O:$O,MATCH(A507,Matches!$B:$B,0)),"-")</f>
        <v>6</v>
      </c>
      <c r="I507" s="54">
        <f t="shared" si="29"/>
        <v>6</v>
      </c>
      <c r="J507" s="54">
        <f>IFERROR(INDEX(OGCHome!$O:$O,MATCH(A507,OGCHome!$A:$A,0)),"-")</f>
        <v>4</v>
      </c>
      <c r="K507" s="55">
        <f t="shared" si="30"/>
        <v>0.4</v>
      </c>
      <c r="L507" s="55" t="str">
        <f>IFERROR(INDEX(#REF!,MATCH(A507,#REF!,0)),"-")</f>
        <v>-</v>
      </c>
      <c r="M507" s="55">
        <f t="shared" si="31"/>
        <v>0.60000000000000009</v>
      </c>
      <c r="N507" s="55" t="e">
        <f>AVERAGE(IFERROR(INDEX(#REF!,MATCH(A507,#REF!,0)),"-"),M507)</f>
        <v>#VALUE!</v>
      </c>
    </row>
    <row r="508" spans="1:14" ht="16.5" thickTop="1" thickBot="1" x14ac:dyDescent="0.3">
      <c r="A508" s="16" t="s">
        <v>277</v>
      </c>
      <c r="B508" s="53">
        <f t="shared" si="28"/>
        <v>15</v>
      </c>
      <c r="C508" s="53">
        <f>IFERROR(INDEX(OGSHome!$D:$D,MATCH(A508,OGSHome!$A:$A,0)),"-")</f>
        <v>1</v>
      </c>
      <c r="D508" s="53">
        <f>IFERROR(INDEX(OGSHome!$E:$E,MATCH(A508,OGSHome!$A:$A,0)),"-")</f>
        <v>3</v>
      </c>
      <c r="E508" s="53">
        <f>IFERROR(INDEX(OGSHome!$F:$F,MATCH(A508,OGSHome!$A:$A,0)),"-")</f>
        <v>3</v>
      </c>
      <c r="F508" s="54">
        <f>IFERROR(INDEX(Matches!$N:$N,MATCH(A508,Matches!$B:$B,0)),"-")</f>
        <v>6</v>
      </c>
      <c r="G508" s="54">
        <f>IFERROR(INDEX(Matches!$P:$P,MATCH(A508,Matches!$B:$B,0)),"-")</f>
        <v>4</v>
      </c>
      <c r="H508" s="54">
        <f>IFERROR(INDEX(Matches!$O:$O,MATCH(A508,Matches!$B:$B,0)),"-")</f>
        <v>5</v>
      </c>
      <c r="I508" s="54">
        <f t="shared" si="29"/>
        <v>7</v>
      </c>
      <c r="J508" s="54">
        <f>IFERROR(INDEX(OGCHome!$O:$O,MATCH(A508,OGCHome!$A:$A,0)),"-")</f>
        <v>2</v>
      </c>
      <c r="K508" s="55">
        <f t="shared" si="30"/>
        <v>0.46666666666666667</v>
      </c>
      <c r="L508" s="55" t="str">
        <f>IFERROR(INDEX(#REF!,MATCH(A508,#REF!,0)),"-")</f>
        <v>-</v>
      </c>
      <c r="M508" s="55">
        <f t="shared" si="31"/>
        <v>0.46666666666666673</v>
      </c>
      <c r="N508" s="55" t="e">
        <f>AVERAGE(IFERROR(INDEX(#REF!,MATCH(A508,#REF!,0)),"-"),M508)</f>
        <v>#VALUE!</v>
      </c>
    </row>
    <row r="509" spans="1:14" ht="16.5" thickTop="1" thickBot="1" x14ac:dyDescent="0.3">
      <c r="A509" s="16" t="s">
        <v>547</v>
      </c>
      <c r="B509" s="53">
        <f t="shared" si="28"/>
        <v>13</v>
      </c>
      <c r="C509" s="53">
        <f>IFERROR(INDEX(OGSHome!$D:$D,MATCH(A509,OGSHome!$A:$A,0)),"-")</f>
        <v>3</v>
      </c>
      <c r="D509" s="53">
        <f>IFERROR(INDEX(OGSHome!$E:$E,MATCH(A509,OGSHome!$A:$A,0)),"-")</f>
        <v>2</v>
      </c>
      <c r="E509" s="53">
        <f>IFERROR(INDEX(OGSHome!$F:$F,MATCH(A509,OGSHome!$A:$A,0)),"-")</f>
        <v>0</v>
      </c>
      <c r="F509" s="54">
        <f>IFERROR(INDEX(Matches!$N:$N,MATCH(A509,Matches!$B:$B,0)),"-")</f>
        <v>10</v>
      </c>
      <c r="G509" s="54">
        <f>IFERROR(INDEX(Matches!$P:$P,MATCH(A509,Matches!$B:$B,0)),"-")</f>
        <v>0</v>
      </c>
      <c r="H509" s="54">
        <f>IFERROR(INDEX(Matches!$O:$O,MATCH(A509,Matches!$B:$B,0)),"-")</f>
        <v>3</v>
      </c>
      <c r="I509" s="54">
        <f t="shared" si="29"/>
        <v>5</v>
      </c>
      <c r="J509" s="54">
        <f>IFERROR(INDEX(OGCHome!$O:$O,MATCH(A509,OGCHome!$A:$A,0)),"-")</f>
        <v>3</v>
      </c>
      <c r="K509" s="55">
        <f t="shared" si="30"/>
        <v>0.38461538461538464</v>
      </c>
      <c r="L509" s="55" t="str">
        <f>IFERROR(INDEX(#REF!,MATCH(A509,#REF!,0)),"-")</f>
        <v>-</v>
      </c>
      <c r="M509" s="55">
        <f t="shared" si="31"/>
        <v>0.92307692307692313</v>
      </c>
      <c r="N509" s="55" t="e">
        <f>AVERAGE(IFERROR(INDEX(#REF!,MATCH(A509,#REF!,0)),"-"),M509)</f>
        <v>#VALUE!</v>
      </c>
    </row>
    <row r="510" spans="1:14" ht="16.5" thickTop="1" thickBot="1" x14ac:dyDescent="0.3">
      <c r="A510" s="15" t="s">
        <v>1056</v>
      </c>
      <c r="B510" s="53">
        <f t="shared" si="28"/>
        <v>11</v>
      </c>
      <c r="C510" s="53">
        <f>IFERROR(INDEX(OGSHome!$D:$D,MATCH(A510,OGSHome!$A:$A,0)),"-")</f>
        <v>1</v>
      </c>
      <c r="D510" s="53">
        <f>IFERROR(INDEX(OGSHome!$E:$E,MATCH(A510,OGSHome!$A:$A,0)),"-")</f>
        <v>2</v>
      </c>
      <c r="E510" s="53">
        <f>IFERROR(INDEX(OGSHome!$F:$F,MATCH(A510,OGSHome!$A:$A,0)),"-")</f>
        <v>1</v>
      </c>
      <c r="F510" s="54">
        <f>IFERROR(INDEX(Matches!$N:$N,MATCH(A510,Matches!$B:$B,0)),"-")</f>
        <v>7</v>
      </c>
      <c r="G510" s="54">
        <f>IFERROR(INDEX(Matches!$P:$P,MATCH(A510,Matches!$B:$B,0)),"-")</f>
        <v>3</v>
      </c>
      <c r="H510" s="54">
        <f>IFERROR(INDEX(Matches!$O:$O,MATCH(A510,Matches!$B:$B,0)),"-")</f>
        <v>1</v>
      </c>
      <c r="I510" s="54">
        <f t="shared" si="29"/>
        <v>4</v>
      </c>
      <c r="J510" s="54">
        <f>IFERROR(INDEX(OGCHome!$O:$O,MATCH(A510,OGCHome!$A:$A,0)),"-")</f>
        <v>3</v>
      </c>
      <c r="K510" s="55">
        <f t="shared" si="30"/>
        <v>0.36363636363636365</v>
      </c>
      <c r="L510" s="55" t="str">
        <f>IFERROR(INDEX(#REF!,MATCH(A510,#REF!,0)),"-")</f>
        <v>-</v>
      </c>
      <c r="M510" s="55">
        <f t="shared" si="31"/>
        <v>0.45454545454545459</v>
      </c>
      <c r="N510" s="55" t="e">
        <f>AVERAGE(IFERROR(INDEX(#REF!,MATCH(A510,#REF!,0)),"-"),M510)</f>
        <v>#VALUE!</v>
      </c>
    </row>
    <row r="511" spans="1:14" ht="16.5" thickTop="1" thickBot="1" x14ac:dyDescent="0.3">
      <c r="A511" s="15" t="s">
        <v>877</v>
      </c>
      <c r="B511" s="53">
        <f t="shared" si="28"/>
        <v>11</v>
      </c>
      <c r="C511" s="53">
        <f>IFERROR(INDEX(OGSHome!$D:$D,MATCH(A511,OGSHome!$A:$A,0)),"-")</f>
        <v>1</v>
      </c>
      <c r="D511" s="53">
        <f>IFERROR(INDEX(OGSHome!$E:$E,MATCH(A511,OGSHome!$A:$A,0)),"-")</f>
        <v>2</v>
      </c>
      <c r="E511" s="53">
        <f>IFERROR(INDEX(OGSHome!$F:$F,MATCH(A511,OGSHome!$A:$A,0)),"-")</f>
        <v>2</v>
      </c>
      <c r="F511" s="54">
        <f>IFERROR(INDEX(Matches!$N:$N,MATCH(A511,Matches!$B:$B,0)),"-")</f>
        <v>3</v>
      </c>
      <c r="G511" s="54">
        <f>IFERROR(INDEX(Matches!$P:$P,MATCH(A511,Matches!$B:$B,0)),"-")</f>
        <v>2</v>
      </c>
      <c r="H511" s="54">
        <f>IFERROR(INDEX(Matches!$O:$O,MATCH(A511,Matches!$B:$B,0)),"-")</f>
        <v>6</v>
      </c>
      <c r="I511" s="54">
        <f t="shared" si="29"/>
        <v>5</v>
      </c>
      <c r="J511" s="54">
        <f>IFERROR(INDEX(OGCHome!$O:$O,MATCH(A511,OGCHome!$A:$A,0)),"-")</f>
        <v>4</v>
      </c>
      <c r="K511" s="55">
        <f t="shared" si="30"/>
        <v>0.45454545454545453</v>
      </c>
      <c r="L511" s="55" t="str">
        <f>IFERROR(INDEX(#REF!,MATCH(A511,#REF!,0)),"-")</f>
        <v>-</v>
      </c>
      <c r="M511" s="55">
        <f t="shared" si="31"/>
        <v>0.18181818181818177</v>
      </c>
      <c r="N511" s="55" t="e">
        <f>AVERAGE(IFERROR(INDEX(#REF!,MATCH(A511,#REF!,0)),"-"),M511)</f>
        <v>#VALUE!</v>
      </c>
    </row>
    <row r="512" spans="1:14" ht="16.5" thickTop="1" thickBot="1" x14ac:dyDescent="0.3">
      <c r="A512" s="16" t="s">
        <v>675</v>
      </c>
      <c r="B512" s="53">
        <f t="shared" si="28"/>
        <v>16</v>
      </c>
      <c r="C512" s="53">
        <f>IFERROR(INDEX(OGSHome!$D:$D,MATCH(A512,OGSHome!$A:$A,0)),"-")</f>
        <v>6</v>
      </c>
      <c r="D512" s="53">
        <f>IFERROR(INDEX(OGSHome!$E:$E,MATCH(A512,OGSHome!$A:$A,0)),"-")</f>
        <v>1</v>
      </c>
      <c r="E512" s="53">
        <f>IFERROR(INDEX(OGSHome!$F:$F,MATCH(A512,OGSHome!$A:$A,0)),"-")</f>
        <v>0</v>
      </c>
      <c r="F512" s="54">
        <f>IFERROR(INDEX(Matches!$N:$N,MATCH(A512,Matches!$B:$B,0)),"-")</f>
        <v>9</v>
      </c>
      <c r="G512" s="54">
        <f>IFERROR(INDEX(Matches!$P:$P,MATCH(A512,Matches!$B:$B,0)),"-")</f>
        <v>4</v>
      </c>
      <c r="H512" s="54">
        <f>IFERROR(INDEX(Matches!$O:$O,MATCH(A512,Matches!$B:$B,0)),"-")</f>
        <v>3</v>
      </c>
      <c r="I512" s="54">
        <f t="shared" si="29"/>
        <v>7</v>
      </c>
      <c r="J512" s="54">
        <f>IFERROR(INDEX(OGCHome!$O:$O,MATCH(A512,OGCHome!$A:$A,0)),"-")</f>
        <v>2</v>
      </c>
      <c r="K512" s="55">
        <f t="shared" si="30"/>
        <v>0.4375</v>
      </c>
      <c r="L512" s="55" t="str">
        <f>IFERROR(INDEX(#REF!,MATCH(A512,#REF!,0)),"-")</f>
        <v>-</v>
      </c>
      <c r="M512" s="55">
        <f t="shared" si="31"/>
        <v>0.625</v>
      </c>
      <c r="N512" s="55" t="e">
        <f>AVERAGE(IFERROR(INDEX(#REF!,MATCH(A512,#REF!,0)),"-"),M512)</f>
        <v>#VALUE!</v>
      </c>
    </row>
    <row r="513" spans="1:14" ht="16.5" thickTop="1" thickBot="1" x14ac:dyDescent="0.3">
      <c r="A513" s="15" t="s">
        <v>662</v>
      </c>
      <c r="B513" s="53">
        <f t="shared" si="28"/>
        <v>10</v>
      </c>
      <c r="C513" s="53">
        <f>IFERROR(INDEX(OGSHome!$D:$D,MATCH(A513,OGSHome!$A:$A,0)),"-")</f>
        <v>3</v>
      </c>
      <c r="D513" s="53">
        <f>IFERROR(INDEX(OGSHome!$E:$E,MATCH(A513,OGSHome!$A:$A,0)),"-")</f>
        <v>0</v>
      </c>
      <c r="E513" s="53">
        <f>IFERROR(INDEX(OGSHome!$F:$F,MATCH(A513,OGSHome!$A:$A,0)),"-")</f>
        <v>1</v>
      </c>
      <c r="F513" s="54">
        <f>IFERROR(INDEX(Matches!$N:$N,MATCH(A513,Matches!$B:$B,0)),"-")</f>
        <v>4</v>
      </c>
      <c r="G513" s="54">
        <f>IFERROR(INDEX(Matches!$P:$P,MATCH(A513,Matches!$B:$B,0)),"-")</f>
        <v>4</v>
      </c>
      <c r="H513" s="54">
        <f>IFERROR(INDEX(Matches!$O:$O,MATCH(A513,Matches!$B:$B,0)),"-")</f>
        <v>2</v>
      </c>
      <c r="I513" s="54">
        <f t="shared" si="29"/>
        <v>4</v>
      </c>
      <c r="J513" s="54">
        <f>IFERROR(INDEX(OGCHome!$O:$O,MATCH(A513,OGCHome!$A:$A,0)),"-")</f>
        <v>3</v>
      </c>
      <c r="K513" s="55">
        <f t="shared" si="30"/>
        <v>0.4</v>
      </c>
      <c r="L513" s="55" t="str">
        <f>IFERROR(INDEX(#REF!,MATCH(A513,#REF!,0)),"-")</f>
        <v>-</v>
      </c>
      <c r="M513" s="55">
        <f t="shared" si="31"/>
        <v>9.9999999999999978E-2</v>
      </c>
      <c r="N513" s="55" t="e">
        <f>AVERAGE(IFERROR(INDEX(#REF!,MATCH(A513,#REF!,0)),"-"),M513)</f>
        <v>#VALUE!</v>
      </c>
    </row>
    <row r="514" spans="1:14" ht="16.5" thickTop="1" thickBot="1" x14ac:dyDescent="0.3">
      <c r="A514" s="15" t="s">
        <v>653</v>
      </c>
      <c r="B514" s="53">
        <f t="shared" ref="B514:B577" si="32">SUM(F514:H514)</f>
        <v>16</v>
      </c>
      <c r="C514" s="53">
        <f>IFERROR(INDEX(OGSHome!$D:$D,MATCH(A514,OGSHome!$A:$A,0)),"-")</f>
        <v>2</v>
      </c>
      <c r="D514" s="53">
        <f>IFERROR(INDEX(OGSHome!$E:$E,MATCH(A514,OGSHome!$A:$A,0)),"-")</f>
        <v>5</v>
      </c>
      <c r="E514" s="53">
        <f>IFERROR(INDEX(OGSHome!$F:$F,MATCH(A514,OGSHome!$A:$A,0)),"-")</f>
        <v>0</v>
      </c>
      <c r="F514" s="54">
        <f>IFERROR(INDEX(Matches!$N:$N,MATCH(A514,Matches!$B:$B,0)),"-")</f>
        <v>5</v>
      </c>
      <c r="G514" s="54">
        <f>IFERROR(INDEX(Matches!$P:$P,MATCH(A514,Matches!$B:$B,0)),"-")</f>
        <v>4</v>
      </c>
      <c r="H514" s="54">
        <f>IFERROR(INDEX(Matches!$O:$O,MATCH(A514,Matches!$B:$B,0)),"-")</f>
        <v>7</v>
      </c>
      <c r="I514" s="54">
        <f t="shared" ref="I514:I577" si="33">SUM(C514:E514)</f>
        <v>7</v>
      </c>
      <c r="J514" s="54">
        <f>IFERROR(INDEX(OGCHome!$O:$O,MATCH(A514,OGCHome!$A:$A,0)),"-")</f>
        <v>4</v>
      </c>
      <c r="K514" s="55">
        <f t="shared" ref="K514:K577" si="34">I514/B514</f>
        <v>0.4375</v>
      </c>
      <c r="L514" s="55" t="str">
        <f>IFERROR(INDEX(#REF!,MATCH(A514,#REF!,0)),"-")</f>
        <v>-</v>
      </c>
      <c r="M514" s="55">
        <f t="shared" ref="M514:M577" si="35">(I514/B514)-(J514/B514)+(F514/B514)-(G514/B514)</f>
        <v>0.25</v>
      </c>
      <c r="N514" s="55" t="e">
        <f>AVERAGE(IFERROR(INDEX(#REF!,MATCH(A514,#REF!,0)),"-"),M514)</f>
        <v>#VALUE!</v>
      </c>
    </row>
    <row r="515" spans="1:14" ht="16.5" thickTop="1" thickBot="1" x14ac:dyDescent="0.3">
      <c r="A515" s="16" t="s">
        <v>586</v>
      </c>
      <c r="B515" s="53">
        <f t="shared" si="32"/>
        <v>11</v>
      </c>
      <c r="C515" s="53">
        <f>IFERROR(INDEX(OGSHome!$D:$D,MATCH(A515,OGSHome!$A:$A,0)),"-")</f>
        <v>4</v>
      </c>
      <c r="D515" s="53">
        <f>IFERROR(INDEX(OGSHome!$E:$E,MATCH(A515,OGSHome!$A:$A,0)),"-")</f>
        <v>1</v>
      </c>
      <c r="E515" s="53">
        <f>IFERROR(INDEX(OGSHome!$F:$F,MATCH(A515,OGSHome!$A:$A,0)),"-")</f>
        <v>0</v>
      </c>
      <c r="F515" s="54">
        <f>IFERROR(INDEX(Matches!$N:$N,MATCH(A515,Matches!$B:$B,0)),"-")</f>
        <v>7</v>
      </c>
      <c r="G515" s="54">
        <f>IFERROR(INDEX(Matches!$P:$P,MATCH(A515,Matches!$B:$B,0)),"-")</f>
        <v>3</v>
      </c>
      <c r="H515" s="54">
        <f>IFERROR(INDEX(Matches!$O:$O,MATCH(A515,Matches!$B:$B,0)),"-")</f>
        <v>1</v>
      </c>
      <c r="I515" s="54">
        <f t="shared" si="33"/>
        <v>5</v>
      </c>
      <c r="J515" s="54">
        <f>IFERROR(INDEX(OGCHome!$O:$O,MATCH(A515,OGCHome!$A:$A,0)),"-")</f>
        <v>4</v>
      </c>
      <c r="K515" s="55">
        <f t="shared" si="34"/>
        <v>0.45454545454545453</v>
      </c>
      <c r="L515" s="55" t="str">
        <f>IFERROR(INDEX(#REF!,MATCH(A515,#REF!,0)),"-")</f>
        <v>-</v>
      </c>
      <c r="M515" s="55">
        <f t="shared" si="35"/>
        <v>0.45454545454545459</v>
      </c>
      <c r="N515" s="55" t="e">
        <f>AVERAGE(IFERROR(INDEX(#REF!,MATCH(A515,#REF!,0)),"-"),M515)</f>
        <v>#VALUE!</v>
      </c>
    </row>
    <row r="516" spans="1:14" ht="16.5" thickTop="1" thickBot="1" x14ac:dyDescent="0.3">
      <c r="A516" s="15" t="s">
        <v>544</v>
      </c>
      <c r="B516" s="53">
        <f t="shared" si="32"/>
        <v>11</v>
      </c>
      <c r="C516" s="53">
        <f>IFERROR(INDEX(OGSHome!$D:$D,MATCH(A516,OGSHome!$A:$A,0)),"-")</f>
        <v>3</v>
      </c>
      <c r="D516" s="53">
        <f>IFERROR(INDEX(OGSHome!$E:$E,MATCH(A516,OGSHome!$A:$A,0)),"-")</f>
        <v>1</v>
      </c>
      <c r="E516" s="53">
        <f>IFERROR(INDEX(OGSHome!$F:$F,MATCH(A516,OGSHome!$A:$A,0)),"-")</f>
        <v>0</v>
      </c>
      <c r="F516" s="54">
        <f>IFERROR(INDEX(Matches!$N:$N,MATCH(A516,Matches!$B:$B,0)),"-")</f>
        <v>5</v>
      </c>
      <c r="G516" s="54">
        <f>IFERROR(INDEX(Matches!$P:$P,MATCH(A516,Matches!$B:$B,0)),"-")</f>
        <v>2</v>
      </c>
      <c r="H516" s="54">
        <f>IFERROR(INDEX(Matches!$O:$O,MATCH(A516,Matches!$B:$B,0)),"-")</f>
        <v>4</v>
      </c>
      <c r="I516" s="54">
        <f t="shared" si="33"/>
        <v>4</v>
      </c>
      <c r="J516" s="54">
        <f>IFERROR(INDEX(OGCHome!$O:$O,MATCH(A516,OGCHome!$A:$A,0)),"-")</f>
        <v>4</v>
      </c>
      <c r="K516" s="55">
        <f t="shared" si="34"/>
        <v>0.36363636363636365</v>
      </c>
      <c r="L516" s="55" t="str">
        <f>IFERROR(INDEX(#REF!,MATCH(A516,#REF!,0)),"-")</f>
        <v>-</v>
      </c>
      <c r="M516" s="55">
        <f t="shared" si="35"/>
        <v>0.27272727272727271</v>
      </c>
      <c r="N516" s="55" t="e">
        <f>AVERAGE(IFERROR(INDEX(#REF!,MATCH(A516,#REF!,0)),"-"),M516)</f>
        <v>#VALUE!</v>
      </c>
    </row>
    <row r="517" spans="1:14" ht="16.5" thickTop="1" thickBot="1" x14ac:dyDescent="0.3">
      <c r="A517" s="15" t="s">
        <v>359</v>
      </c>
      <c r="B517" s="53">
        <f t="shared" si="32"/>
        <v>12</v>
      </c>
      <c r="C517" s="53">
        <f>IFERROR(INDEX(OGSHome!$D:$D,MATCH(A517,OGSHome!$A:$A,0)),"-")</f>
        <v>0</v>
      </c>
      <c r="D517" s="53">
        <f>IFERROR(INDEX(OGSHome!$E:$E,MATCH(A517,OGSHome!$A:$A,0)),"-")</f>
        <v>2</v>
      </c>
      <c r="E517" s="53">
        <f>IFERROR(INDEX(OGSHome!$F:$F,MATCH(A517,OGSHome!$A:$A,0)),"-")</f>
        <v>2</v>
      </c>
      <c r="F517" s="54">
        <f>IFERROR(INDEX(Matches!$N:$N,MATCH(A517,Matches!$B:$B,0)),"-")</f>
        <v>7</v>
      </c>
      <c r="G517" s="54">
        <f>IFERROR(INDEX(Matches!$P:$P,MATCH(A517,Matches!$B:$B,0)),"-")</f>
        <v>3</v>
      </c>
      <c r="H517" s="54">
        <f>IFERROR(INDEX(Matches!$O:$O,MATCH(A517,Matches!$B:$B,0)),"-")</f>
        <v>2</v>
      </c>
      <c r="I517" s="54">
        <f t="shared" si="33"/>
        <v>4</v>
      </c>
      <c r="J517" s="54">
        <f>IFERROR(INDEX(OGCHome!$O:$O,MATCH(A517,OGCHome!$A:$A,0)),"-")</f>
        <v>4</v>
      </c>
      <c r="K517" s="55">
        <f t="shared" si="34"/>
        <v>0.33333333333333331</v>
      </c>
      <c r="L517" s="55" t="str">
        <f>IFERROR(INDEX(#REF!,MATCH(A517,#REF!,0)),"-")</f>
        <v>-</v>
      </c>
      <c r="M517" s="55">
        <f t="shared" si="35"/>
        <v>0.33333333333333337</v>
      </c>
      <c r="N517" s="55" t="e">
        <f>AVERAGE(IFERROR(INDEX(#REF!,MATCH(A517,#REF!,0)),"-"),M517)</f>
        <v>#VALUE!</v>
      </c>
    </row>
    <row r="518" spans="1:14" ht="16.5" thickTop="1" thickBot="1" x14ac:dyDescent="0.3">
      <c r="A518" s="16" t="s">
        <v>1215</v>
      </c>
      <c r="B518" s="53">
        <f t="shared" si="32"/>
        <v>13</v>
      </c>
      <c r="C518" s="53">
        <f>IFERROR(INDEX(OGSHome!$D:$D,MATCH(A518,OGSHome!$A:$A,0)),"-")</f>
        <v>2</v>
      </c>
      <c r="D518" s="53">
        <f>IFERROR(INDEX(OGSHome!$E:$E,MATCH(A518,OGSHome!$A:$A,0)),"-")</f>
        <v>1</v>
      </c>
      <c r="E518" s="53">
        <f>IFERROR(INDEX(OGSHome!$F:$F,MATCH(A518,OGSHome!$A:$A,0)),"-")</f>
        <v>2</v>
      </c>
      <c r="F518" s="54">
        <f>IFERROR(INDEX(Matches!$N:$N,MATCH(A518,Matches!$B:$B,0)),"-")</f>
        <v>4</v>
      </c>
      <c r="G518" s="54">
        <f>IFERROR(INDEX(Matches!$P:$P,MATCH(A518,Matches!$B:$B,0)),"-")</f>
        <v>6</v>
      </c>
      <c r="H518" s="54">
        <f>IFERROR(INDEX(Matches!$O:$O,MATCH(A518,Matches!$B:$B,0)),"-")</f>
        <v>3</v>
      </c>
      <c r="I518" s="54">
        <f t="shared" si="33"/>
        <v>5</v>
      </c>
      <c r="J518" s="54">
        <f>IFERROR(INDEX(OGCHome!$O:$O,MATCH(A518,OGCHome!$A:$A,0)),"-")</f>
        <v>7</v>
      </c>
      <c r="K518" s="55">
        <f t="shared" si="34"/>
        <v>0.38461538461538464</v>
      </c>
      <c r="L518" s="55" t="str">
        <f>IFERROR(INDEX(#REF!,MATCH(A518,#REF!,0)),"-")</f>
        <v>-</v>
      </c>
      <c r="M518" s="55">
        <f t="shared" si="35"/>
        <v>-0.30769230769230765</v>
      </c>
      <c r="N518" s="55" t="e">
        <f>AVERAGE(IFERROR(INDEX(#REF!,MATCH(A518,#REF!,0)),"-"),M518)</f>
        <v>#VALUE!</v>
      </c>
    </row>
    <row r="519" spans="1:14" ht="16.5" thickTop="1" thickBot="1" x14ac:dyDescent="0.3">
      <c r="A519" s="15" t="s">
        <v>1195</v>
      </c>
      <c r="B519" s="53">
        <f t="shared" si="32"/>
        <v>14</v>
      </c>
      <c r="C519" s="53">
        <f>IFERROR(INDEX(OGSHome!$D:$D,MATCH(A519,OGSHome!$A:$A,0)),"-")</f>
        <v>2</v>
      </c>
      <c r="D519" s="53">
        <f>IFERROR(INDEX(OGSHome!$E:$E,MATCH(A519,OGSHome!$A:$A,0)),"-")</f>
        <v>1</v>
      </c>
      <c r="E519" s="53">
        <f>IFERROR(INDEX(OGSHome!$F:$F,MATCH(A519,OGSHome!$A:$A,0)),"-")</f>
        <v>3</v>
      </c>
      <c r="F519" s="54">
        <f>IFERROR(INDEX(Matches!$N:$N,MATCH(A519,Matches!$B:$B,0)),"-")</f>
        <v>11</v>
      </c>
      <c r="G519" s="54">
        <f>IFERROR(INDEX(Matches!$P:$P,MATCH(A519,Matches!$B:$B,0)),"-")</f>
        <v>2</v>
      </c>
      <c r="H519" s="54">
        <f>IFERROR(INDEX(Matches!$O:$O,MATCH(A519,Matches!$B:$B,0)),"-")</f>
        <v>1</v>
      </c>
      <c r="I519" s="54">
        <f t="shared" si="33"/>
        <v>6</v>
      </c>
      <c r="J519" s="54">
        <f>IFERROR(INDEX(OGCHome!$O:$O,MATCH(A519,OGCHome!$A:$A,0)),"-")</f>
        <v>3</v>
      </c>
      <c r="K519" s="55">
        <f t="shared" si="34"/>
        <v>0.42857142857142855</v>
      </c>
      <c r="L519" s="55" t="str">
        <f>IFERROR(INDEX(#REF!,MATCH(A519,#REF!,0)),"-")</f>
        <v>-</v>
      </c>
      <c r="M519" s="55">
        <f t="shared" si="35"/>
        <v>0.85714285714285721</v>
      </c>
      <c r="N519" s="55" t="e">
        <f>AVERAGE(IFERROR(INDEX(#REF!,MATCH(A519,#REF!,0)),"-"),M519)</f>
        <v>#VALUE!</v>
      </c>
    </row>
    <row r="520" spans="1:14" ht="16.5" thickTop="1" thickBot="1" x14ac:dyDescent="0.3">
      <c r="A520" s="16" t="s">
        <v>1186</v>
      </c>
      <c r="B520" s="53">
        <f t="shared" si="32"/>
        <v>14</v>
      </c>
      <c r="C520" s="53">
        <f>IFERROR(INDEX(OGSHome!$D:$D,MATCH(A520,OGSHome!$A:$A,0)),"-")</f>
        <v>3</v>
      </c>
      <c r="D520" s="53">
        <f>IFERROR(INDEX(OGSHome!$E:$E,MATCH(A520,OGSHome!$A:$A,0)),"-")</f>
        <v>1</v>
      </c>
      <c r="E520" s="53">
        <f>IFERROR(INDEX(OGSHome!$F:$F,MATCH(A520,OGSHome!$A:$A,0)),"-")</f>
        <v>2</v>
      </c>
      <c r="F520" s="54">
        <f>IFERROR(INDEX(Matches!$N:$N,MATCH(A520,Matches!$B:$B,0)),"-")</f>
        <v>7</v>
      </c>
      <c r="G520" s="54">
        <f>IFERROR(INDEX(Matches!$P:$P,MATCH(A520,Matches!$B:$B,0)),"-")</f>
        <v>2</v>
      </c>
      <c r="H520" s="54">
        <f>IFERROR(INDEX(Matches!$O:$O,MATCH(A520,Matches!$B:$B,0)),"-")</f>
        <v>5</v>
      </c>
      <c r="I520" s="54">
        <f t="shared" si="33"/>
        <v>6</v>
      </c>
      <c r="J520" s="54">
        <f>IFERROR(INDEX(OGCHome!$O:$O,MATCH(A520,OGCHome!$A:$A,0)),"-")</f>
        <v>1</v>
      </c>
      <c r="K520" s="55">
        <f t="shared" si="34"/>
        <v>0.42857142857142855</v>
      </c>
      <c r="L520" s="55" t="str">
        <f>IFERROR(INDEX(#REF!,MATCH(A520,#REF!,0)),"-")</f>
        <v>-</v>
      </c>
      <c r="M520" s="55">
        <f t="shared" si="35"/>
        <v>0.71428571428571419</v>
      </c>
      <c r="N520" s="55" t="e">
        <f>AVERAGE(IFERROR(INDEX(#REF!,MATCH(A520,#REF!,0)),"-"),M520)</f>
        <v>#VALUE!</v>
      </c>
    </row>
    <row r="521" spans="1:14" ht="16.5" thickTop="1" thickBot="1" x14ac:dyDescent="0.3">
      <c r="A521" s="16" t="s">
        <v>1111</v>
      </c>
      <c r="B521" s="53">
        <f t="shared" si="32"/>
        <v>13</v>
      </c>
      <c r="C521" s="53">
        <f>IFERROR(INDEX(OGSHome!$D:$D,MATCH(A521,OGSHome!$A:$A,0)),"-")</f>
        <v>3</v>
      </c>
      <c r="D521" s="53">
        <f>IFERROR(INDEX(OGSHome!$E:$E,MATCH(A521,OGSHome!$A:$A,0)),"-")</f>
        <v>1</v>
      </c>
      <c r="E521" s="53">
        <f>IFERROR(INDEX(OGSHome!$F:$F,MATCH(A521,OGSHome!$A:$A,0)),"-")</f>
        <v>1</v>
      </c>
      <c r="F521" s="54">
        <f>IFERROR(INDEX(Matches!$N:$N,MATCH(A521,Matches!$B:$B,0)),"-")</f>
        <v>5</v>
      </c>
      <c r="G521" s="54">
        <f>IFERROR(INDEX(Matches!$P:$P,MATCH(A521,Matches!$B:$B,0)),"-")</f>
        <v>5</v>
      </c>
      <c r="H521" s="54">
        <f>IFERROR(INDEX(Matches!$O:$O,MATCH(A521,Matches!$B:$B,0)),"-")</f>
        <v>3</v>
      </c>
      <c r="I521" s="54">
        <f t="shared" si="33"/>
        <v>5</v>
      </c>
      <c r="J521" s="54">
        <f>IFERROR(INDEX(OGCHome!$O:$O,MATCH(A521,OGCHome!$A:$A,0)),"-")</f>
        <v>7</v>
      </c>
      <c r="K521" s="55">
        <f t="shared" si="34"/>
        <v>0.38461538461538464</v>
      </c>
      <c r="L521" s="55" t="str">
        <f>IFERROR(INDEX(#REF!,MATCH(A521,#REF!,0)),"-")</f>
        <v>-</v>
      </c>
      <c r="M521" s="55">
        <f t="shared" si="35"/>
        <v>-0.1538461538461538</v>
      </c>
      <c r="N521" s="55" t="e">
        <f>AVERAGE(IFERROR(INDEX(#REF!,MATCH(A521,#REF!,0)),"-"),M521)</f>
        <v>#VALUE!</v>
      </c>
    </row>
    <row r="522" spans="1:14" ht="16.5" thickTop="1" thickBot="1" x14ac:dyDescent="0.3">
      <c r="A522" s="16" t="s">
        <v>837</v>
      </c>
      <c r="B522" s="53">
        <f t="shared" si="32"/>
        <v>13</v>
      </c>
      <c r="C522" s="53">
        <f>IFERROR(INDEX(OGSHome!$D:$D,MATCH(A522,OGSHome!$A:$A,0)),"-")</f>
        <v>2</v>
      </c>
      <c r="D522" s="53">
        <f>IFERROR(INDEX(OGSHome!$E:$E,MATCH(A522,OGSHome!$A:$A,0)),"-")</f>
        <v>0</v>
      </c>
      <c r="E522" s="53">
        <f>IFERROR(INDEX(OGSHome!$F:$F,MATCH(A522,OGSHome!$A:$A,0)),"-")</f>
        <v>3</v>
      </c>
      <c r="F522" s="54">
        <f>IFERROR(INDEX(Matches!$N:$N,MATCH(A522,Matches!$B:$B,0)),"-")</f>
        <v>5</v>
      </c>
      <c r="G522" s="54">
        <f>IFERROR(INDEX(Matches!$P:$P,MATCH(A522,Matches!$B:$B,0)),"-")</f>
        <v>6</v>
      </c>
      <c r="H522" s="54">
        <f>IFERROR(INDEX(Matches!$O:$O,MATCH(A522,Matches!$B:$B,0)),"-")</f>
        <v>2</v>
      </c>
      <c r="I522" s="54">
        <f t="shared" si="33"/>
        <v>5</v>
      </c>
      <c r="J522" s="54">
        <f>IFERROR(INDEX(OGCHome!$O:$O,MATCH(A522,OGCHome!$A:$A,0)),"-")</f>
        <v>4</v>
      </c>
      <c r="K522" s="55">
        <f t="shared" si="34"/>
        <v>0.38461538461538464</v>
      </c>
      <c r="L522" s="55" t="str">
        <f>IFERROR(INDEX(#REF!,MATCH(A522,#REF!,0)),"-")</f>
        <v>-</v>
      </c>
      <c r="M522" s="55">
        <f t="shared" si="35"/>
        <v>0</v>
      </c>
      <c r="N522" s="55" t="e">
        <f>AVERAGE(IFERROR(INDEX(#REF!,MATCH(A522,#REF!,0)),"-"),M522)</f>
        <v>#VALUE!</v>
      </c>
    </row>
    <row r="523" spans="1:14" ht="16.5" thickTop="1" thickBot="1" x14ac:dyDescent="0.3">
      <c r="A523" s="16" t="s">
        <v>801</v>
      </c>
      <c r="B523" s="53">
        <f t="shared" si="32"/>
        <v>15</v>
      </c>
      <c r="C523" s="53">
        <f>IFERROR(INDEX(OGSHome!$D:$D,MATCH(A523,OGSHome!$A:$A,0)),"-")</f>
        <v>1</v>
      </c>
      <c r="D523" s="53">
        <f>IFERROR(INDEX(OGSHome!$E:$E,MATCH(A523,OGSHome!$A:$A,0)),"-")</f>
        <v>2</v>
      </c>
      <c r="E523" s="53">
        <f>IFERROR(INDEX(OGSHome!$F:$F,MATCH(A523,OGSHome!$A:$A,0)),"-")</f>
        <v>2</v>
      </c>
      <c r="F523" s="54">
        <f>IFERROR(INDEX(Matches!$N:$N,MATCH(A523,Matches!$B:$B,0)),"-")</f>
        <v>3</v>
      </c>
      <c r="G523" s="54">
        <f>IFERROR(INDEX(Matches!$P:$P,MATCH(A523,Matches!$B:$B,0)),"-")</f>
        <v>4</v>
      </c>
      <c r="H523" s="54">
        <f>IFERROR(INDEX(Matches!$O:$O,MATCH(A523,Matches!$B:$B,0)),"-")</f>
        <v>8</v>
      </c>
      <c r="I523" s="54">
        <f t="shared" si="33"/>
        <v>5</v>
      </c>
      <c r="J523" s="54">
        <f>IFERROR(INDEX(OGCHome!$O:$O,MATCH(A523,OGCHome!$A:$A,0)),"-")</f>
        <v>5</v>
      </c>
      <c r="K523" s="55">
        <f t="shared" si="34"/>
        <v>0.33333333333333331</v>
      </c>
      <c r="L523" s="55" t="str">
        <f>IFERROR(INDEX(#REF!,MATCH(A523,#REF!,0)),"-")</f>
        <v>-</v>
      </c>
      <c r="M523" s="55">
        <f t="shared" si="35"/>
        <v>-6.6666666666666652E-2</v>
      </c>
      <c r="N523" s="55" t="e">
        <f>AVERAGE(IFERROR(INDEX(#REF!,MATCH(A523,#REF!,0)),"-"),M523)</f>
        <v>#VALUE!</v>
      </c>
    </row>
    <row r="524" spans="1:14" ht="16.5" thickTop="1" thickBot="1" x14ac:dyDescent="0.3">
      <c r="A524" s="15" t="s">
        <v>794</v>
      </c>
      <c r="B524" s="53">
        <f t="shared" si="32"/>
        <v>13</v>
      </c>
      <c r="C524" s="53">
        <f>IFERROR(INDEX(OGSHome!$D:$D,MATCH(A524,OGSHome!$A:$A,0)),"-")</f>
        <v>2</v>
      </c>
      <c r="D524" s="53">
        <f>IFERROR(INDEX(OGSHome!$E:$E,MATCH(A524,OGSHome!$A:$A,0)),"-")</f>
        <v>3</v>
      </c>
      <c r="E524" s="53">
        <f>IFERROR(INDEX(OGSHome!$F:$F,MATCH(A524,OGSHome!$A:$A,0)),"-")</f>
        <v>0</v>
      </c>
      <c r="F524" s="54">
        <f>IFERROR(INDEX(Matches!$N:$N,MATCH(A524,Matches!$B:$B,0)),"-")</f>
        <v>5</v>
      </c>
      <c r="G524" s="54">
        <f>IFERROR(INDEX(Matches!$P:$P,MATCH(A524,Matches!$B:$B,0)),"-")</f>
        <v>6</v>
      </c>
      <c r="H524" s="54">
        <f>IFERROR(INDEX(Matches!$O:$O,MATCH(A524,Matches!$B:$B,0)),"-")</f>
        <v>2</v>
      </c>
      <c r="I524" s="54">
        <f t="shared" si="33"/>
        <v>5</v>
      </c>
      <c r="J524" s="54">
        <f>IFERROR(INDEX(OGCHome!$O:$O,MATCH(A524,OGCHome!$A:$A,0)),"-")</f>
        <v>4</v>
      </c>
      <c r="K524" s="55">
        <f t="shared" si="34"/>
        <v>0.38461538461538464</v>
      </c>
      <c r="L524" s="55" t="str">
        <f>IFERROR(INDEX(#REF!,MATCH(A524,#REF!,0)),"-")</f>
        <v>-</v>
      </c>
      <c r="M524" s="55">
        <f t="shared" si="35"/>
        <v>0</v>
      </c>
      <c r="N524" s="55" t="e">
        <f>AVERAGE(IFERROR(INDEX(#REF!,MATCH(A524,#REF!,0)),"-"),M524)</f>
        <v>#VALUE!</v>
      </c>
    </row>
    <row r="525" spans="1:14" ht="16.5" thickTop="1" thickBot="1" x14ac:dyDescent="0.3">
      <c r="A525" s="16" t="s">
        <v>721</v>
      </c>
      <c r="B525" s="53">
        <f t="shared" si="32"/>
        <v>14</v>
      </c>
      <c r="C525" s="53">
        <f>IFERROR(INDEX(OGSHome!$D:$D,MATCH(A525,OGSHome!$A:$A,0)),"-")</f>
        <v>2</v>
      </c>
      <c r="D525" s="53">
        <f>IFERROR(INDEX(OGSHome!$E:$E,MATCH(A525,OGSHome!$A:$A,0)),"-")</f>
        <v>2</v>
      </c>
      <c r="E525" s="53">
        <f>IFERROR(INDEX(OGSHome!$F:$F,MATCH(A525,OGSHome!$A:$A,0)),"-")</f>
        <v>1</v>
      </c>
      <c r="F525" s="54">
        <f>IFERROR(INDEX(Matches!$N:$N,MATCH(A525,Matches!$B:$B,0)),"-")</f>
        <v>7</v>
      </c>
      <c r="G525" s="54">
        <f>IFERROR(INDEX(Matches!$P:$P,MATCH(A525,Matches!$B:$B,0)),"-")</f>
        <v>7</v>
      </c>
      <c r="H525" s="54">
        <f>IFERROR(INDEX(Matches!$O:$O,MATCH(A525,Matches!$B:$B,0)),"-")</f>
        <v>0</v>
      </c>
      <c r="I525" s="54">
        <f t="shared" si="33"/>
        <v>5</v>
      </c>
      <c r="J525" s="54">
        <f>IFERROR(INDEX(OGCHome!$O:$O,MATCH(A525,OGCHome!$A:$A,0)),"-")</f>
        <v>3</v>
      </c>
      <c r="K525" s="55">
        <f t="shared" si="34"/>
        <v>0.35714285714285715</v>
      </c>
      <c r="L525" s="55" t="str">
        <f>IFERROR(INDEX(#REF!,MATCH(A525,#REF!,0)),"-")</f>
        <v>-</v>
      </c>
      <c r="M525" s="55">
        <f t="shared" si="35"/>
        <v>0.1428571428571429</v>
      </c>
      <c r="N525" s="55" t="e">
        <f>AVERAGE(IFERROR(INDEX(#REF!,MATCH(A525,#REF!,0)),"-"),M525)</f>
        <v>#VALUE!</v>
      </c>
    </row>
    <row r="526" spans="1:14" ht="16.5" thickTop="1" thickBot="1" x14ac:dyDescent="0.3">
      <c r="A526" s="16" t="s">
        <v>665</v>
      </c>
      <c r="B526" s="53">
        <f t="shared" si="32"/>
        <v>14</v>
      </c>
      <c r="C526" s="53">
        <f>IFERROR(INDEX(OGSHome!$D:$D,MATCH(A526,OGSHome!$A:$A,0)),"-")</f>
        <v>3</v>
      </c>
      <c r="D526" s="53">
        <f>IFERROR(INDEX(OGSHome!$E:$E,MATCH(A526,OGSHome!$A:$A,0)),"-")</f>
        <v>1</v>
      </c>
      <c r="E526" s="53">
        <f>IFERROR(INDEX(OGSHome!$F:$F,MATCH(A526,OGSHome!$A:$A,0)),"-")</f>
        <v>1</v>
      </c>
      <c r="F526" s="54">
        <f>IFERROR(INDEX(Matches!$N:$N,MATCH(A526,Matches!$B:$B,0)),"-")</f>
        <v>5</v>
      </c>
      <c r="G526" s="54">
        <f>IFERROR(INDEX(Matches!$P:$P,MATCH(A526,Matches!$B:$B,0)),"-")</f>
        <v>5</v>
      </c>
      <c r="H526" s="54">
        <f>IFERROR(INDEX(Matches!$O:$O,MATCH(A526,Matches!$B:$B,0)),"-")</f>
        <v>4</v>
      </c>
      <c r="I526" s="54">
        <f t="shared" si="33"/>
        <v>5</v>
      </c>
      <c r="J526" s="54">
        <f>IFERROR(INDEX(OGCHome!$O:$O,MATCH(A526,OGCHome!$A:$A,0)),"-")</f>
        <v>5</v>
      </c>
      <c r="K526" s="55">
        <f t="shared" si="34"/>
        <v>0.35714285714285715</v>
      </c>
      <c r="L526" s="55" t="str">
        <f>IFERROR(INDEX(#REF!,MATCH(A526,#REF!,0)),"-")</f>
        <v>-</v>
      </c>
      <c r="M526" s="55">
        <f t="shared" si="35"/>
        <v>0</v>
      </c>
      <c r="N526" s="55" t="e">
        <f>AVERAGE(IFERROR(INDEX(#REF!,MATCH(A526,#REF!,0)),"-"),M526)</f>
        <v>#VALUE!</v>
      </c>
    </row>
    <row r="527" spans="1:14" ht="16.5" thickTop="1" thickBot="1" x14ac:dyDescent="0.3">
      <c r="A527" s="16" t="s">
        <v>644</v>
      </c>
      <c r="B527" s="53">
        <f t="shared" si="32"/>
        <v>15</v>
      </c>
      <c r="C527" s="53">
        <f>IFERROR(INDEX(OGSHome!$D:$D,MATCH(A527,OGSHome!$A:$A,0)),"-")</f>
        <v>5</v>
      </c>
      <c r="D527" s="53">
        <f>IFERROR(INDEX(OGSHome!$E:$E,MATCH(A527,OGSHome!$A:$A,0)),"-")</f>
        <v>0</v>
      </c>
      <c r="E527" s="53">
        <f>IFERROR(INDEX(OGSHome!$F:$F,MATCH(A527,OGSHome!$A:$A,0)),"-")</f>
        <v>2</v>
      </c>
      <c r="F527" s="54">
        <f>IFERROR(INDEX(Matches!$N:$N,MATCH(A527,Matches!$B:$B,0)),"-")</f>
        <v>10</v>
      </c>
      <c r="G527" s="54">
        <f>IFERROR(INDEX(Matches!$P:$P,MATCH(A527,Matches!$B:$B,0)),"-")</f>
        <v>2</v>
      </c>
      <c r="H527" s="54">
        <f>IFERROR(INDEX(Matches!$O:$O,MATCH(A527,Matches!$B:$B,0)),"-")</f>
        <v>3</v>
      </c>
      <c r="I527" s="54">
        <f t="shared" si="33"/>
        <v>7</v>
      </c>
      <c r="J527" s="54">
        <f>IFERROR(INDEX(OGCHome!$O:$O,MATCH(A527,OGCHome!$A:$A,0)),"-")</f>
        <v>3</v>
      </c>
      <c r="K527" s="55">
        <f t="shared" si="34"/>
        <v>0.46666666666666667</v>
      </c>
      <c r="L527" s="55" t="str">
        <f>IFERROR(INDEX(#REF!,MATCH(A527,#REF!,0)),"-")</f>
        <v>-</v>
      </c>
      <c r="M527" s="55">
        <f t="shared" si="35"/>
        <v>0.8</v>
      </c>
      <c r="N527" s="55" t="e">
        <f>AVERAGE(IFERROR(INDEX(#REF!,MATCH(A527,#REF!,0)),"-"),M527)</f>
        <v>#VALUE!</v>
      </c>
    </row>
    <row r="528" spans="1:14" ht="16.5" thickTop="1" thickBot="1" x14ac:dyDescent="0.3">
      <c r="A528" s="16" t="s">
        <v>405</v>
      </c>
      <c r="B528" s="53">
        <f t="shared" si="32"/>
        <v>15</v>
      </c>
      <c r="C528" s="53">
        <f>IFERROR(INDEX(OGSHome!$D:$D,MATCH(A528,OGSHome!$A:$A,0)),"-")</f>
        <v>3</v>
      </c>
      <c r="D528" s="53">
        <f>IFERROR(INDEX(OGSHome!$E:$E,MATCH(A528,OGSHome!$A:$A,0)),"-")</f>
        <v>1</v>
      </c>
      <c r="E528" s="53">
        <f>IFERROR(INDEX(OGSHome!$F:$F,MATCH(A528,OGSHome!$A:$A,0)),"-")</f>
        <v>1</v>
      </c>
      <c r="F528" s="54">
        <f>IFERROR(INDEX(Matches!$N:$N,MATCH(A528,Matches!$B:$B,0)),"-")</f>
        <v>4</v>
      </c>
      <c r="G528" s="54">
        <f>IFERROR(INDEX(Matches!$P:$P,MATCH(A528,Matches!$B:$B,0)),"-")</f>
        <v>3</v>
      </c>
      <c r="H528" s="54">
        <f>IFERROR(INDEX(Matches!$O:$O,MATCH(A528,Matches!$B:$B,0)),"-")</f>
        <v>8</v>
      </c>
      <c r="I528" s="54">
        <f t="shared" si="33"/>
        <v>5</v>
      </c>
      <c r="J528" s="54">
        <f>IFERROR(INDEX(OGCHome!$O:$O,MATCH(A528,OGCHome!$A:$A,0)),"-")</f>
        <v>4</v>
      </c>
      <c r="K528" s="55">
        <f t="shared" si="34"/>
        <v>0.33333333333333331</v>
      </c>
      <c r="L528" s="55" t="str">
        <f>IFERROR(INDEX(#REF!,MATCH(A528,#REF!,0)),"-")</f>
        <v>-</v>
      </c>
      <c r="M528" s="55">
        <f t="shared" si="35"/>
        <v>0.1333333333333333</v>
      </c>
      <c r="N528" s="55" t="e">
        <f>AVERAGE(IFERROR(INDEX(#REF!,MATCH(A528,#REF!,0)),"-"),M528)</f>
        <v>#VALUE!</v>
      </c>
    </row>
    <row r="529" spans="1:14" ht="16.5" thickTop="1" thickBot="1" x14ac:dyDescent="0.3">
      <c r="A529" s="15" t="s">
        <v>402</v>
      </c>
      <c r="B529" s="53">
        <f t="shared" si="32"/>
        <v>15</v>
      </c>
      <c r="C529" s="53">
        <f>IFERROR(INDEX(OGSHome!$D:$D,MATCH(A529,OGSHome!$A:$A,0)),"-")</f>
        <v>2</v>
      </c>
      <c r="D529" s="53">
        <f>IFERROR(INDEX(OGSHome!$E:$E,MATCH(A529,OGSHome!$A:$A,0)),"-")</f>
        <v>3</v>
      </c>
      <c r="E529" s="53">
        <f>IFERROR(INDEX(OGSHome!$F:$F,MATCH(A529,OGSHome!$A:$A,0)),"-")</f>
        <v>0</v>
      </c>
      <c r="F529" s="54">
        <f>IFERROR(INDEX(Matches!$N:$N,MATCH(A529,Matches!$B:$B,0)),"-")</f>
        <v>9</v>
      </c>
      <c r="G529" s="54">
        <f>IFERROR(INDEX(Matches!$P:$P,MATCH(A529,Matches!$B:$B,0)),"-")</f>
        <v>4</v>
      </c>
      <c r="H529" s="54">
        <f>IFERROR(INDEX(Matches!$O:$O,MATCH(A529,Matches!$B:$B,0)),"-")</f>
        <v>2</v>
      </c>
      <c r="I529" s="54">
        <f t="shared" si="33"/>
        <v>5</v>
      </c>
      <c r="J529" s="54">
        <f>IFERROR(INDEX(OGCHome!$O:$O,MATCH(A529,OGCHome!$A:$A,0)),"-")</f>
        <v>2</v>
      </c>
      <c r="K529" s="55">
        <f t="shared" si="34"/>
        <v>0.33333333333333331</v>
      </c>
      <c r="L529" s="55" t="str">
        <f>IFERROR(INDEX(#REF!,MATCH(A529,#REF!,0)),"-")</f>
        <v>-</v>
      </c>
      <c r="M529" s="55">
        <f t="shared" si="35"/>
        <v>0.53333333333333321</v>
      </c>
      <c r="N529" s="55" t="e">
        <f>AVERAGE(IFERROR(INDEX(#REF!,MATCH(A529,#REF!,0)),"-"),M529)</f>
        <v>#VALUE!</v>
      </c>
    </row>
    <row r="530" spans="1:14" ht="16.5" thickTop="1" thickBot="1" x14ac:dyDescent="0.3">
      <c r="A530" s="16" t="s">
        <v>374</v>
      </c>
      <c r="B530" s="53">
        <f t="shared" si="32"/>
        <v>15</v>
      </c>
      <c r="C530" s="53">
        <f>IFERROR(INDEX(OGSHome!$D:$D,MATCH(A530,OGSHome!$A:$A,0)),"-")</f>
        <v>1</v>
      </c>
      <c r="D530" s="53">
        <f>IFERROR(INDEX(OGSHome!$E:$E,MATCH(A530,OGSHome!$A:$A,0)),"-")</f>
        <v>1</v>
      </c>
      <c r="E530" s="53">
        <f>IFERROR(INDEX(OGSHome!$F:$F,MATCH(A530,OGSHome!$A:$A,0)),"-")</f>
        <v>4</v>
      </c>
      <c r="F530" s="54">
        <f>IFERROR(INDEX(Matches!$N:$N,MATCH(A530,Matches!$B:$B,0)),"-")</f>
        <v>9</v>
      </c>
      <c r="G530" s="54">
        <f>IFERROR(INDEX(Matches!$P:$P,MATCH(A530,Matches!$B:$B,0)),"-")</f>
        <v>2</v>
      </c>
      <c r="H530" s="54">
        <f>IFERROR(INDEX(Matches!$O:$O,MATCH(A530,Matches!$B:$B,0)),"-")</f>
        <v>4</v>
      </c>
      <c r="I530" s="54">
        <f t="shared" si="33"/>
        <v>6</v>
      </c>
      <c r="J530" s="54">
        <f>IFERROR(INDEX(OGCHome!$O:$O,MATCH(A530,OGCHome!$A:$A,0)),"-")</f>
        <v>2</v>
      </c>
      <c r="K530" s="55">
        <f t="shared" si="34"/>
        <v>0.4</v>
      </c>
      <c r="L530" s="55" t="str">
        <f>IFERROR(INDEX(#REF!,MATCH(A530,#REF!,0)),"-")</f>
        <v>-</v>
      </c>
      <c r="M530" s="55">
        <f t="shared" si="35"/>
        <v>0.73333333333333339</v>
      </c>
      <c r="N530" s="55" t="e">
        <f>AVERAGE(IFERROR(INDEX(#REF!,MATCH(A530,#REF!,0)),"-"),M530)</f>
        <v>#VALUE!</v>
      </c>
    </row>
    <row r="531" spans="1:14" ht="16.5" thickTop="1" thickBot="1" x14ac:dyDescent="0.3">
      <c r="A531" s="16" t="s">
        <v>303</v>
      </c>
      <c r="B531" s="53">
        <f t="shared" si="32"/>
        <v>15</v>
      </c>
      <c r="C531" s="53">
        <f>IFERROR(INDEX(OGSHome!$D:$D,MATCH(A531,OGSHome!$A:$A,0)),"-")</f>
        <v>2</v>
      </c>
      <c r="D531" s="53">
        <f>IFERROR(INDEX(OGSHome!$E:$E,MATCH(A531,OGSHome!$A:$A,0)),"-")</f>
        <v>4</v>
      </c>
      <c r="E531" s="53">
        <f>IFERROR(INDEX(OGSHome!$F:$F,MATCH(A531,OGSHome!$A:$A,0)),"-")</f>
        <v>0</v>
      </c>
      <c r="F531" s="54">
        <f>IFERROR(INDEX(Matches!$N:$N,MATCH(A531,Matches!$B:$B,0)),"-")</f>
        <v>6</v>
      </c>
      <c r="G531" s="54">
        <f>IFERROR(INDEX(Matches!$P:$P,MATCH(A531,Matches!$B:$B,0)),"-")</f>
        <v>5</v>
      </c>
      <c r="H531" s="54">
        <f>IFERROR(INDEX(Matches!$O:$O,MATCH(A531,Matches!$B:$B,0)),"-")</f>
        <v>4</v>
      </c>
      <c r="I531" s="54">
        <f t="shared" si="33"/>
        <v>6</v>
      </c>
      <c r="J531" s="54">
        <f>IFERROR(INDEX(OGCHome!$O:$O,MATCH(A531,OGCHome!$A:$A,0)),"-")</f>
        <v>4</v>
      </c>
      <c r="K531" s="55">
        <f t="shared" si="34"/>
        <v>0.4</v>
      </c>
      <c r="L531" s="55" t="str">
        <f>IFERROR(INDEX(#REF!,MATCH(A531,#REF!,0)),"-")</f>
        <v>-</v>
      </c>
      <c r="M531" s="55">
        <f t="shared" si="35"/>
        <v>0.20000000000000012</v>
      </c>
      <c r="N531" s="55" t="e">
        <f>AVERAGE(IFERROR(INDEX(#REF!,MATCH(A531,#REF!,0)),"-"),M531)</f>
        <v>#VALUE!</v>
      </c>
    </row>
    <row r="532" spans="1:14" ht="16.5" thickTop="1" thickBot="1" x14ac:dyDescent="0.3">
      <c r="A532" s="16" t="s">
        <v>288</v>
      </c>
      <c r="B532" s="53">
        <f t="shared" si="32"/>
        <v>13</v>
      </c>
      <c r="C532" s="53">
        <f>IFERROR(INDEX(OGSHome!$D:$D,MATCH(A532,OGSHome!$A:$A,0)),"-")</f>
        <v>1</v>
      </c>
      <c r="D532" s="53">
        <f>IFERROR(INDEX(OGSHome!$E:$E,MATCH(A532,OGSHome!$A:$A,0)),"-")</f>
        <v>2</v>
      </c>
      <c r="E532" s="53">
        <f>IFERROR(INDEX(OGSHome!$F:$F,MATCH(A532,OGSHome!$A:$A,0)),"-")</f>
        <v>2</v>
      </c>
      <c r="F532" s="54">
        <f>IFERROR(INDEX(Matches!$N:$N,MATCH(A532,Matches!$B:$B,0)),"-")</f>
        <v>5</v>
      </c>
      <c r="G532" s="54">
        <f>IFERROR(INDEX(Matches!$P:$P,MATCH(A532,Matches!$B:$B,0)),"-")</f>
        <v>7</v>
      </c>
      <c r="H532" s="54">
        <f>IFERROR(INDEX(Matches!$O:$O,MATCH(A532,Matches!$B:$B,0)),"-")</f>
        <v>1</v>
      </c>
      <c r="I532" s="54">
        <f t="shared" si="33"/>
        <v>5</v>
      </c>
      <c r="J532" s="54">
        <f>IFERROR(INDEX(OGCHome!$O:$O,MATCH(A532,OGCHome!$A:$A,0)),"-")</f>
        <v>5</v>
      </c>
      <c r="K532" s="55">
        <f t="shared" si="34"/>
        <v>0.38461538461538464</v>
      </c>
      <c r="L532" s="55" t="str">
        <f>IFERROR(INDEX(#REF!,MATCH(A532,#REF!,0)),"-")</f>
        <v>-</v>
      </c>
      <c r="M532" s="55">
        <f t="shared" si="35"/>
        <v>-0.1538461538461538</v>
      </c>
      <c r="N532" s="55" t="e">
        <f>AVERAGE(IFERROR(INDEX(#REF!,MATCH(A532,#REF!,0)),"-"),M532)</f>
        <v>#VALUE!</v>
      </c>
    </row>
    <row r="533" spans="1:14" ht="16.5" thickTop="1" thickBot="1" x14ac:dyDescent="0.3">
      <c r="A533" s="16" t="s">
        <v>777</v>
      </c>
      <c r="B533" s="53">
        <f t="shared" si="32"/>
        <v>17</v>
      </c>
      <c r="C533" s="53">
        <f>IFERROR(INDEX(OGSHome!$D:$D,MATCH(A533,OGSHome!$A:$A,0)),"-")</f>
        <v>4</v>
      </c>
      <c r="D533" s="53">
        <f>IFERROR(INDEX(OGSHome!$E:$E,MATCH(A533,OGSHome!$A:$A,0)),"-")</f>
        <v>1</v>
      </c>
      <c r="E533" s="53">
        <f>IFERROR(INDEX(OGSHome!$F:$F,MATCH(A533,OGSHome!$A:$A,0)),"-")</f>
        <v>2</v>
      </c>
      <c r="F533" s="54">
        <f>IFERROR(INDEX(Matches!$N:$N,MATCH(A533,Matches!$B:$B,0)),"-")</f>
        <v>10</v>
      </c>
      <c r="G533" s="54">
        <f>IFERROR(INDEX(Matches!$P:$P,MATCH(A533,Matches!$B:$B,0)),"-")</f>
        <v>5</v>
      </c>
      <c r="H533" s="54">
        <f>IFERROR(INDEX(Matches!$O:$O,MATCH(A533,Matches!$B:$B,0)),"-")</f>
        <v>2</v>
      </c>
      <c r="I533" s="54">
        <f t="shared" si="33"/>
        <v>7</v>
      </c>
      <c r="J533" s="54">
        <f>IFERROR(INDEX(OGCHome!$O:$O,MATCH(A533,OGCHome!$A:$A,0)),"-")</f>
        <v>6</v>
      </c>
      <c r="K533" s="55">
        <f t="shared" si="34"/>
        <v>0.41176470588235292</v>
      </c>
      <c r="L533" s="55" t="str">
        <f>IFERROR(INDEX(#REF!,MATCH(A533,#REF!,0)),"-")</f>
        <v>-</v>
      </c>
      <c r="M533" s="55">
        <f t="shared" si="35"/>
        <v>0.35294117647058815</v>
      </c>
      <c r="N533" s="55" t="e">
        <f>AVERAGE(IFERROR(INDEX(#REF!,MATCH(A533,#REF!,0)),"-"),M533)</f>
        <v>#VALUE!</v>
      </c>
    </row>
    <row r="534" spans="1:14" ht="16.5" thickTop="1" thickBot="1" x14ac:dyDescent="0.3">
      <c r="A534" s="15" t="s">
        <v>1169</v>
      </c>
      <c r="B534" s="53">
        <f t="shared" si="32"/>
        <v>11</v>
      </c>
      <c r="C534" s="53">
        <f>IFERROR(INDEX(OGSHome!$D:$D,MATCH(A534,OGSHome!$A:$A,0)),"-")</f>
        <v>2</v>
      </c>
      <c r="D534" s="53">
        <f>IFERROR(INDEX(OGSHome!$E:$E,MATCH(A534,OGSHome!$A:$A,0)),"-")</f>
        <v>1</v>
      </c>
      <c r="E534" s="53">
        <f>IFERROR(INDEX(OGSHome!$F:$F,MATCH(A534,OGSHome!$A:$A,0)),"-")</f>
        <v>1</v>
      </c>
      <c r="F534" s="54">
        <f>IFERROR(INDEX(Matches!$N:$N,MATCH(A534,Matches!$B:$B,0)),"-")</f>
        <v>4</v>
      </c>
      <c r="G534" s="54">
        <f>IFERROR(INDEX(Matches!$P:$P,MATCH(A534,Matches!$B:$B,0)),"-")</f>
        <v>6</v>
      </c>
      <c r="H534" s="54">
        <f>IFERROR(INDEX(Matches!$O:$O,MATCH(A534,Matches!$B:$B,0)),"-")</f>
        <v>1</v>
      </c>
      <c r="I534" s="54">
        <f t="shared" si="33"/>
        <v>4</v>
      </c>
      <c r="J534" s="54">
        <f>IFERROR(INDEX(OGCHome!$O:$O,MATCH(A534,OGCHome!$A:$A,0)),"-")</f>
        <v>1</v>
      </c>
      <c r="K534" s="55">
        <f t="shared" si="34"/>
        <v>0.36363636363636365</v>
      </c>
      <c r="L534" s="55" t="str">
        <f>IFERROR(INDEX(#REF!,MATCH(A534,#REF!,0)),"-")</f>
        <v>-</v>
      </c>
      <c r="M534" s="55">
        <f t="shared" si="35"/>
        <v>9.0909090909090939E-2</v>
      </c>
      <c r="N534" s="55" t="e">
        <f>AVERAGE(IFERROR(INDEX(#REF!,MATCH(A534,#REF!,0)),"-"),M534)</f>
        <v>#VALUE!</v>
      </c>
    </row>
    <row r="535" spans="1:14" ht="16.5" thickTop="1" thickBot="1" x14ac:dyDescent="0.3">
      <c r="A535" s="16" t="s">
        <v>1142</v>
      </c>
      <c r="B535" s="53">
        <f t="shared" si="32"/>
        <v>12</v>
      </c>
      <c r="C535" s="53">
        <f>IFERROR(INDEX(OGSHome!$D:$D,MATCH(A535,OGSHome!$A:$A,0)),"-")</f>
        <v>3</v>
      </c>
      <c r="D535" s="53">
        <f>IFERROR(INDEX(OGSHome!$E:$E,MATCH(A535,OGSHome!$A:$A,0)),"-")</f>
        <v>1</v>
      </c>
      <c r="E535" s="53">
        <f>IFERROR(INDEX(OGSHome!$F:$F,MATCH(A535,OGSHome!$A:$A,0)),"-")</f>
        <v>1</v>
      </c>
      <c r="F535" s="54">
        <f>IFERROR(INDEX(Matches!$N:$N,MATCH(A535,Matches!$B:$B,0)),"-")</f>
        <v>8</v>
      </c>
      <c r="G535" s="54">
        <f>IFERROR(INDEX(Matches!$P:$P,MATCH(A535,Matches!$B:$B,0)),"-")</f>
        <v>2</v>
      </c>
      <c r="H535" s="54">
        <f>IFERROR(INDEX(Matches!$O:$O,MATCH(A535,Matches!$B:$B,0)),"-")</f>
        <v>2</v>
      </c>
      <c r="I535" s="54">
        <f t="shared" si="33"/>
        <v>5</v>
      </c>
      <c r="J535" s="54">
        <f>IFERROR(INDEX(OGCHome!$O:$O,MATCH(A535,OGCHome!$A:$A,0)),"-")</f>
        <v>3</v>
      </c>
      <c r="K535" s="55">
        <f t="shared" si="34"/>
        <v>0.41666666666666669</v>
      </c>
      <c r="L535" s="55" t="str">
        <f>IFERROR(INDEX(#REF!,MATCH(A535,#REF!,0)),"-")</f>
        <v>-</v>
      </c>
      <c r="M535" s="55">
        <f t="shared" si="35"/>
        <v>0.66666666666666663</v>
      </c>
      <c r="N535" s="55" t="e">
        <f>AVERAGE(IFERROR(INDEX(#REF!,MATCH(A535,#REF!,0)),"-"),M535)</f>
        <v>#VALUE!</v>
      </c>
    </row>
    <row r="536" spans="1:14" ht="16.5" thickTop="1" thickBot="1" x14ac:dyDescent="0.3">
      <c r="A536" s="15" t="s">
        <v>1139</v>
      </c>
      <c r="B536" s="53">
        <f t="shared" si="32"/>
        <v>11</v>
      </c>
      <c r="C536" s="53">
        <f>IFERROR(INDEX(OGSHome!$D:$D,MATCH(A536,OGSHome!$A:$A,0)),"-")</f>
        <v>1</v>
      </c>
      <c r="D536" s="53">
        <f>IFERROR(INDEX(OGSHome!$E:$E,MATCH(A536,OGSHome!$A:$A,0)),"-")</f>
        <v>1</v>
      </c>
      <c r="E536" s="53">
        <f>IFERROR(INDEX(OGSHome!$F:$F,MATCH(A536,OGSHome!$A:$A,0)),"-")</f>
        <v>2</v>
      </c>
      <c r="F536" s="54">
        <f>IFERROR(INDEX(Matches!$N:$N,MATCH(A536,Matches!$B:$B,0)),"-")</f>
        <v>5</v>
      </c>
      <c r="G536" s="54">
        <f>IFERROR(INDEX(Matches!$P:$P,MATCH(A536,Matches!$B:$B,0)),"-")</f>
        <v>5</v>
      </c>
      <c r="H536" s="54">
        <f>IFERROR(INDEX(Matches!$O:$O,MATCH(A536,Matches!$B:$B,0)),"-")</f>
        <v>1</v>
      </c>
      <c r="I536" s="54">
        <f t="shared" si="33"/>
        <v>4</v>
      </c>
      <c r="J536" s="54">
        <f>IFERROR(INDEX(OGCHome!$O:$O,MATCH(A536,OGCHome!$A:$A,0)),"-")</f>
        <v>5</v>
      </c>
      <c r="K536" s="55">
        <f t="shared" si="34"/>
        <v>0.36363636363636365</v>
      </c>
      <c r="L536" s="55" t="str">
        <f>IFERROR(INDEX(#REF!,MATCH(A536,#REF!,0)),"-")</f>
        <v>-</v>
      </c>
      <c r="M536" s="55">
        <f t="shared" si="35"/>
        <v>-9.0909090909090884E-2</v>
      </c>
      <c r="N536" s="55" t="e">
        <f>AVERAGE(IFERROR(INDEX(#REF!,MATCH(A536,#REF!,0)),"-"),M536)</f>
        <v>#VALUE!</v>
      </c>
    </row>
    <row r="537" spans="1:14" ht="16.5" thickTop="1" thickBot="1" x14ac:dyDescent="0.3">
      <c r="A537" s="15" t="s">
        <v>1017</v>
      </c>
      <c r="B537" s="53">
        <f t="shared" si="32"/>
        <v>12</v>
      </c>
      <c r="C537" s="53">
        <f>IFERROR(INDEX(OGSHome!$D:$D,MATCH(A537,OGSHome!$A:$A,0)),"-")</f>
        <v>0</v>
      </c>
      <c r="D537" s="53">
        <f>IFERROR(INDEX(OGSHome!$E:$E,MATCH(A537,OGSHome!$A:$A,0)),"-")</f>
        <v>3</v>
      </c>
      <c r="E537" s="53">
        <f>IFERROR(INDEX(OGSHome!$F:$F,MATCH(A537,OGSHome!$A:$A,0)),"-")</f>
        <v>1</v>
      </c>
      <c r="F537" s="54">
        <f>IFERROR(INDEX(Matches!$N:$N,MATCH(A537,Matches!$B:$B,0)),"-")</f>
        <v>7</v>
      </c>
      <c r="G537" s="54">
        <f>IFERROR(INDEX(Matches!$P:$P,MATCH(A537,Matches!$B:$B,0)),"-")</f>
        <v>3</v>
      </c>
      <c r="H537" s="54">
        <f>IFERROR(INDEX(Matches!$O:$O,MATCH(A537,Matches!$B:$B,0)),"-")</f>
        <v>2</v>
      </c>
      <c r="I537" s="54">
        <f t="shared" si="33"/>
        <v>4</v>
      </c>
      <c r="J537" s="54">
        <f>IFERROR(INDEX(OGCHome!$O:$O,MATCH(A537,OGCHome!$A:$A,0)),"-")</f>
        <v>5</v>
      </c>
      <c r="K537" s="55">
        <f t="shared" si="34"/>
        <v>0.33333333333333331</v>
      </c>
      <c r="L537" s="55" t="str">
        <f>IFERROR(INDEX(#REF!,MATCH(A537,#REF!,0)),"-")</f>
        <v>-</v>
      </c>
      <c r="M537" s="55">
        <f t="shared" si="35"/>
        <v>0.25</v>
      </c>
      <c r="N537" s="55" t="e">
        <f>AVERAGE(IFERROR(INDEX(#REF!,MATCH(A537,#REF!,0)),"-"),M537)</f>
        <v>#VALUE!</v>
      </c>
    </row>
    <row r="538" spans="1:14" ht="16.5" thickTop="1" thickBot="1" x14ac:dyDescent="0.3">
      <c r="A538" s="15" t="s">
        <v>1005</v>
      </c>
      <c r="B538" s="53">
        <f t="shared" si="32"/>
        <v>12</v>
      </c>
      <c r="C538" s="53">
        <f>IFERROR(INDEX(OGSHome!$D:$D,MATCH(A538,OGSHome!$A:$A,0)),"-")</f>
        <v>3</v>
      </c>
      <c r="D538" s="53">
        <f>IFERROR(INDEX(OGSHome!$E:$E,MATCH(A538,OGSHome!$A:$A,0)),"-")</f>
        <v>0</v>
      </c>
      <c r="E538" s="53">
        <f>IFERROR(INDEX(OGSHome!$F:$F,MATCH(A538,OGSHome!$A:$A,0)),"-")</f>
        <v>2</v>
      </c>
      <c r="F538" s="54">
        <f>IFERROR(INDEX(Matches!$N:$N,MATCH(A538,Matches!$B:$B,0)),"-")</f>
        <v>5</v>
      </c>
      <c r="G538" s="54">
        <f>IFERROR(INDEX(Matches!$P:$P,MATCH(A538,Matches!$B:$B,0)),"-")</f>
        <v>4</v>
      </c>
      <c r="H538" s="54">
        <f>IFERROR(INDEX(Matches!$O:$O,MATCH(A538,Matches!$B:$B,0)),"-")</f>
        <v>3</v>
      </c>
      <c r="I538" s="54">
        <f t="shared" si="33"/>
        <v>5</v>
      </c>
      <c r="J538" s="54">
        <f>IFERROR(INDEX(OGCHome!$O:$O,MATCH(A538,OGCHome!$A:$A,0)),"-")</f>
        <v>4</v>
      </c>
      <c r="K538" s="55">
        <f t="shared" si="34"/>
        <v>0.41666666666666669</v>
      </c>
      <c r="L538" s="55" t="str">
        <f>IFERROR(INDEX(#REF!,MATCH(A538,#REF!,0)),"-")</f>
        <v>-</v>
      </c>
      <c r="M538" s="55">
        <f t="shared" si="35"/>
        <v>0.16666666666666669</v>
      </c>
      <c r="N538" s="55" t="e">
        <f>AVERAGE(IFERROR(INDEX(#REF!,MATCH(A538,#REF!,0)),"-"),M538)</f>
        <v>#VALUE!</v>
      </c>
    </row>
    <row r="539" spans="1:14" ht="16.5" thickTop="1" thickBot="1" x14ac:dyDescent="0.3">
      <c r="A539" s="15" t="s">
        <v>988</v>
      </c>
      <c r="B539" s="53">
        <f t="shared" si="32"/>
        <v>12</v>
      </c>
      <c r="C539" s="53">
        <f>IFERROR(INDEX(OGSHome!$D:$D,MATCH(A539,OGSHome!$A:$A,0)),"-")</f>
        <v>2</v>
      </c>
      <c r="D539" s="53">
        <f>IFERROR(INDEX(OGSHome!$E:$E,MATCH(A539,OGSHome!$A:$A,0)),"-")</f>
        <v>1</v>
      </c>
      <c r="E539" s="53">
        <f>IFERROR(INDEX(OGSHome!$F:$F,MATCH(A539,OGSHome!$A:$A,0)),"-")</f>
        <v>1</v>
      </c>
      <c r="F539" s="54">
        <f>IFERROR(INDEX(Matches!$N:$N,MATCH(A539,Matches!$B:$B,0)),"-")</f>
        <v>6</v>
      </c>
      <c r="G539" s="54">
        <f>IFERROR(INDEX(Matches!$P:$P,MATCH(A539,Matches!$B:$B,0)),"-")</f>
        <v>4</v>
      </c>
      <c r="H539" s="54">
        <f>IFERROR(INDEX(Matches!$O:$O,MATCH(A539,Matches!$B:$B,0)),"-")</f>
        <v>2</v>
      </c>
      <c r="I539" s="54">
        <f t="shared" si="33"/>
        <v>4</v>
      </c>
      <c r="J539" s="54">
        <f>IFERROR(INDEX(OGCHome!$O:$O,MATCH(A539,OGCHome!$A:$A,0)),"-")</f>
        <v>6</v>
      </c>
      <c r="K539" s="55">
        <f t="shared" si="34"/>
        <v>0.33333333333333331</v>
      </c>
      <c r="L539" s="55" t="str">
        <f>IFERROR(INDEX(#REF!,MATCH(A539,#REF!,0)),"-")</f>
        <v>-</v>
      </c>
      <c r="M539" s="55">
        <f t="shared" si="35"/>
        <v>0</v>
      </c>
      <c r="N539" s="55" t="e">
        <f>AVERAGE(IFERROR(INDEX(#REF!,MATCH(A539,#REF!,0)),"-"),M539)</f>
        <v>#VALUE!</v>
      </c>
    </row>
    <row r="540" spans="1:14" ht="16.5" thickTop="1" thickBot="1" x14ac:dyDescent="0.3">
      <c r="A540" s="16" t="s">
        <v>868</v>
      </c>
      <c r="B540" s="53">
        <f t="shared" si="32"/>
        <v>11</v>
      </c>
      <c r="C540" s="53">
        <f>IFERROR(INDEX(OGSHome!$D:$D,MATCH(A540,OGSHome!$A:$A,0)),"-")</f>
        <v>0</v>
      </c>
      <c r="D540" s="53">
        <f>IFERROR(INDEX(OGSHome!$E:$E,MATCH(A540,OGSHome!$A:$A,0)),"-")</f>
        <v>2</v>
      </c>
      <c r="E540" s="53">
        <f>IFERROR(INDEX(OGSHome!$F:$F,MATCH(A540,OGSHome!$A:$A,0)),"-")</f>
        <v>2</v>
      </c>
      <c r="F540" s="54">
        <f>IFERROR(INDEX(Matches!$N:$N,MATCH(A540,Matches!$B:$B,0)),"-")</f>
        <v>2</v>
      </c>
      <c r="G540" s="54">
        <f>IFERROR(INDEX(Matches!$P:$P,MATCH(A540,Matches!$B:$B,0)),"-")</f>
        <v>4</v>
      </c>
      <c r="H540" s="54">
        <f>IFERROR(INDEX(Matches!$O:$O,MATCH(A540,Matches!$B:$B,0)),"-")</f>
        <v>5</v>
      </c>
      <c r="I540" s="54">
        <f t="shared" si="33"/>
        <v>4</v>
      </c>
      <c r="J540" s="54">
        <f>IFERROR(INDEX(OGCHome!$O:$O,MATCH(A540,OGCHome!$A:$A,0)),"-")</f>
        <v>5</v>
      </c>
      <c r="K540" s="55">
        <f t="shared" si="34"/>
        <v>0.36363636363636365</v>
      </c>
      <c r="L540" s="55" t="str">
        <f>IFERROR(INDEX(#REF!,MATCH(A540,#REF!,0)),"-")</f>
        <v>-</v>
      </c>
      <c r="M540" s="55">
        <f t="shared" si="35"/>
        <v>-0.27272727272727271</v>
      </c>
      <c r="N540" s="55" t="e">
        <f>AVERAGE(IFERROR(INDEX(#REF!,MATCH(A540,#REF!,0)),"-"),M540)</f>
        <v>#VALUE!</v>
      </c>
    </row>
    <row r="541" spans="1:14" ht="16.5" thickTop="1" thickBot="1" x14ac:dyDescent="0.3">
      <c r="A541" s="15" t="s">
        <v>867</v>
      </c>
      <c r="B541" s="53">
        <f t="shared" si="32"/>
        <v>12</v>
      </c>
      <c r="C541" s="53">
        <f>IFERROR(INDEX(OGSHome!$D:$D,MATCH(A541,OGSHome!$A:$A,0)),"-")</f>
        <v>3</v>
      </c>
      <c r="D541" s="53">
        <f>IFERROR(INDEX(OGSHome!$E:$E,MATCH(A541,OGSHome!$A:$A,0)),"-")</f>
        <v>1</v>
      </c>
      <c r="E541" s="53">
        <f>IFERROR(INDEX(OGSHome!$F:$F,MATCH(A541,OGSHome!$A:$A,0)),"-")</f>
        <v>0</v>
      </c>
      <c r="F541" s="54">
        <f>IFERROR(INDEX(Matches!$N:$N,MATCH(A541,Matches!$B:$B,0)),"-")</f>
        <v>4</v>
      </c>
      <c r="G541" s="54">
        <f>IFERROR(INDEX(Matches!$P:$P,MATCH(A541,Matches!$B:$B,0)),"-")</f>
        <v>1</v>
      </c>
      <c r="H541" s="54">
        <f>IFERROR(INDEX(Matches!$O:$O,MATCH(A541,Matches!$B:$B,0)),"-")</f>
        <v>7</v>
      </c>
      <c r="I541" s="54">
        <f t="shared" si="33"/>
        <v>4</v>
      </c>
      <c r="J541" s="54">
        <f>IFERROR(INDEX(OGCHome!$O:$O,MATCH(A541,OGCHome!$A:$A,0)),"-")</f>
        <v>2</v>
      </c>
      <c r="K541" s="55">
        <f t="shared" si="34"/>
        <v>0.33333333333333331</v>
      </c>
      <c r="L541" s="55" t="str">
        <f>IFERROR(INDEX(#REF!,MATCH(A541,#REF!,0)),"-")</f>
        <v>-</v>
      </c>
      <c r="M541" s="55">
        <f t="shared" si="35"/>
        <v>0.41666666666666669</v>
      </c>
      <c r="N541" s="55" t="e">
        <f>AVERAGE(IFERROR(INDEX(#REF!,MATCH(A541,#REF!,0)),"-"),M541)</f>
        <v>#VALUE!</v>
      </c>
    </row>
    <row r="542" spans="1:14" ht="16.5" thickTop="1" thickBot="1" x14ac:dyDescent="0.3">
      <c r="A542" s="16" t="s">
        <v>727</v>
      </c>
      <c r="B542" s="53">
        <f t="shared" si="32"/>
        <v>12</v>
      </c>
      <c r="C542" s="53">
        <f>IFERROR(INDEX(OGSHome!$D:$D,MATCH(A542,OGSHome!$A:$A,0)),"-")</f>
        <v>1</v>
      </c>
      <c r="D542" s="53">
        <f>IFERROR(INDEX(OGSHome!$E:$E,MATCH(A542,OGSHome!$A:$A,0)),"-")</f>
        <v>0</v>
      </c>
      <c r="E542" s="53">
        <f>IFERROR(INDEX(OGSHome!$F:$F,MATCH(A542,OGSHome!$A:$A,0)),"-")</f>
        <v>3</v>
      </c>
      <c r="F542" s="54">
        <f>IFERROR(INDEX(Matches!$N:$N,MATCH(A542,Matches!$B:$B,0)),"-")</f>
        <v>6</v>
      </c>
      <c r="G542" s="54">
        <f>IFERROR(INDEX(Matches!$P:$P,MATCH(A542,Matches!$B:$B,0)),"-")</f>
        <v>3</v>
      </c>
      <c r="H542" s="54">
        <f>IFERROR(INDEX(Matches!$O:$O,MATCH(A542,Matches!$B:$B,0)),"-")</f>
        <v>3</v>
      </c>
      <c r="I542" s="54">
        <f t="shared" si="33"/>
        <v>4</v>
      </c>
      <c r="J542" s="54">
        <f>IFERROR(INDEX(OGCHome!$O:$O,MATCH(A542,OGCHome!$A:$A,0)),"-")</f>
        <v>6</v>
      </c>
      <c r="K542" s="55">
        <f t="shared" si="34"/>
        <v>0.33333333333333331</v>
      </c>
      <c r="L542" s="55" t="str">
        <f>IFERROR(INDEX(#REF!,MATCH(A542,#REF!,0)),"-")</f>
        <v>-</v>
      </c>
      <c r="M542" s="55">
        <f t="shared" si="35"/>
        <v>8.3333333333333315E-2</v>
      </c>
      <c r="N542" s="55" t="e">
        <f>AVERAGE(IFERROR(INDEX(#REF!,MATCH(A542,#REF!,0)),"-"),M542)</f>
        <v>#VALUE!</v>
      </c>
    </row>
    <row r="543" spans="1:14" ht="16.5" thickTop="1" thickBot="1" x14ac:dyDescent="0.3">
      <c r="A543" s="15" t="s">
        <v>678</v>
      </c>
      <c r="B543" s="53">
        <f t="shared" si="32"/>
        <v>12</v>
      </c>
      <c r="C543" s="53">
        <f>IFERROR(INDEX(OGSHome!$D:$D,MATCH(A543,OGSHome!$A:$A,0)),"-")</f>
        <v>2</v>
      </c>
      <c r="D543" s="53">
        <f>IFERROR(INDEX(OGSHome!$E:$E,MATCH(A543,OGSHome!$A:$A,0)),"-")</f>
        <v>2</v>
      </c>
      <c r="E543" s="53">
        <f>IFERROR(INDEX(OGSHome!$F:$F,MATCH(A543,OGSHome!$A:$A,0)),"-")</f>
        <v>0</v>
      </c>
      <c r="F543" s="54">
        <f>IFERROR(INDEX(Matches!$N:$N,MATCH(A543,Matches!$B:$B,0)),"-")</f>
        <v>3</v>
      </c>
      <c r="G543" s="54">
        <f>IFERROR(INDEX(Matches!$P:$P,MATCH(A543,Matches!$B:$B,0)),"-")</f>
        <v>6</v>
      </c>
      <c r="H543" s="54">
        <f>IFERROR(INDEX(Matches!$O:$O,MATCH(A543,Matches!$B:$B,0)),"-")</f>
        <v>3</v>
      </c>
      <c r="I543" s="54">
        <f t="shared" si="33"/>
        <v>4</v>
      </c>
      <c r="J543" s="54">
        <f>IFERROR(INDEX(OGCHome!$O:$O,MATCH(A543,OGCHome!$A:$A,0)),"-")</f>
        <v>1</v>
      </c>
      <c r="K543" s="55">
        <f t="shared" si="34"/>
        <v>0.33333333333333331</v>
      </c>
      <c r="L543" s="55" t="str">
        <f>IFERROR(INDEX(#REF!,MATCH(A543,#REF!,0)),"-")</f>
        <v>-</v>
      </c>
      <c r="M543" s="55">
        <f t="shared" si="35"/>
        <v>0</v>
      </c>
      <c r="N543" s="55" t="e">
        <f>AVERAGE(IFERROR(INDEX(#REF!,MATCH(A543,#REF!,0)),"-"),M543)</f>
        <v>#VALUE!</v>
      </c>
    </row>
    <row r="544" spans="1:14" ht="16.5" thickTop="1" thickBot="1" x14ac:dyDescent="0.3">
      <c r="A544" s="15" t="s">
        <v>651</v>
      </c>
      <c r="B544" s="53">
        <f t="shared" si="32"/>
        <v>11</v>
      </c>
      <c r="C544" s="53">
        <f>IFERROR(INDEX(OGSHome!$D:$D,MATCH(A544,OGSHome!$A:$A,0)),"-")</f>
        <v>1</v>
      </c>
      <c r="D544" s="53">
        <f>IFERROR(INDEX(OGSHome!$E:$E,MATCH(A544,OGSHome!$A:$A,0)),"-")</f>
        <v>3</v>
      </c>
      <c r="E544" s="53">
        <f>IFERROR(INDEX(OGSHome!$F:$F,MATCH(A544,OGSHome!$A:$A,0)),"-")</f>
        <v>0</v>
      </c>
      <c r="F544" s="54">
        <f>IFERROR(INDEX(Matches!$N:$N,MATCH(A544,Matches!$B:$B,0)),"-")</f>
        <v>2</v>
      </c>
      <c r="G544" s="54">
        <f>IFERROR(INDEX(Matches!$P:$P,MATCH(A544,Matches!$B:$B,0)),"-")</f>
        <v>4</v>
      </c>
      <c r="H544" s="54">
        <f>IFERROR(INDEX(Matches!$O:$O,MATCH(A544,Matches!$B:$B,0)),"-")</f>
        <v>5</v>
      </c>
      <c r="I544" s="54">
        <f t="shared" si="33"/>
        <v>4</v>
      </c>
      <c r="J544" s="54">
        <f>IFERROR(INDEX(OGCHome!$O:$O,MATCH(A544,OGCHome!$A:$A,0)),"-")</f>
        <v>3</v>
      </c>
      <c r="K544" s="55">
        <f t="shared" si="34"/>
        <v>0.36363636363636365</v>
      </c>
      <c r="L544" s="55" t="str">
        <f>IFERROR(INDEX(#REF!,MATCH(A544,#REF!,0)),"-")</f>
        <v>-</v>
      </c>
      <c r="M544" s="55">
        <f t="shared" si="35"/>
        <v>-9.0909090909090884E-2</v>
      </c>
      <c r="N544" s="55" t="e">
        <f>AVERAGE(IFERROR(INDEX(#REF!,MATCH(A544,#REF!,0)),"-"),M544)</f>
        <v>#VALUE!</v>
      </c>
    </row>
    <row r="545" spans="1:14" ht="16.5" thickTop="1" thickBot="1" x14ac:dyDescent="0.3">
      <c r="A545" s="15" t="s">
        <v>649</v>
      </c>
      <c r="B545" s="53">
        <f t="shared" si="32"/>
        <v>12</v>
      </c>
      <c r="C545" s="53">
        <f>IFERROR(INDEX(OGSHome!$D:$D,MATCH(A545,OGSHome!$A:$A,0)),"-")</f>
        <v>2</v>
      </c>
      <c r="D545" s="53">
        <f>IFERROR(INDEX(OGSHome!$E:$E,MATCH(A545,OGSHome!$A:$A,0)),"-")</f>
        <v>1</v>
      </c>
      <c r="E545" s="53">
        <f>IFERROR(INDEX(OGSHome!$F:$F,MATCH(A545,OGSHome!$A:$A,0)),"-")</f>
        <v>1</v>
      </c>
      <c r="F545" s="54">
        <f>IFERROR(INDEX(Matches!$N:$N,MATCH(A545,Matches!$B:$B,0)),"-")</f>
        <v>5</v>
      </c>
      <c r="G545" s="54">
        <f>IFERROR(INDEX(Matches!$P:$P,MATCH(A545,Matches!$B:$B,0)),"-")</f>
        <v>4</v>
      </c>
      <c r="H545" s="54">
        <f>IFERROR(INDEX(Matches!$O:$O,MATCH(A545,Matches!$B:$B,0)),"-")</f>
        <v>3</v>
      </c>
      <c r="I545" s="54">
        <f t="shared" si="33"/>
        <v>4</v>
      </c>
      <c r="J545" s="54">
        <f>IFERROR(INDEX(OGCHome!$O:$O,MATCH(A545,OGCHome!$A:$A,0)),"-")</f>
        <v>3</v>
      </c>
      <c r="K545" s="55">
        <f t="shared" si="34"/>
        <v>0.33333333333333331</v>
      </c>
      <c r="L545" s="55" t="str">
        <f>IFERROR(INDEX(#REF!,MATCH(A545,#REF!,0)),"-")</f>
        <v>-</v>
      </c>
      <c r="M545" s="55">
        <f t="shared" si="35"/>
        <v>0.16666666666666669</v>
      </c>
      <c r="N545" s="55" t="e">
        <f>AVERAGE(IFERROR(INDEX(#REF!,MATCH(A545,#REF!,0)),"-"),M545)</f>
        <v>#VALUE!</v>
      </c>
    </row>
    <row r="546" spans="1:14" ht="16.5" thickTop="1" thickBot="1" x14ac:dyDescent="0.3">
      <c r="A546" s="15" t="s">
        <v>639</v>
      </c>
      <c r="B546" s="53">
        <f t="shared" si="32"/>
        <v>12</v>
      </c>
      <c r="C546" s="53">
        <f>IFERROR(INDEX(OGSHome!$D:$D,MATCH(A546,OGSHome!$A:$A,0)),"-")</f>
        <v>1</v>
      </c>
      <c r="D546" s="53">
        <f>IFERROR(INDEX(OGSHome!$E:$E,MATCH(A546,OGSHome!$A:$A,0)),"-")</f>
        <v>1</v>
      </c>
      <c r="E546" s="53">
        <f>IFERROR(INDEX(OGSHome!$F:$F,MATCH(A546,OGSHome!$A:$A,0)),"-")</f>
        <v>2</v>
      </c>
      <c r="F546" s="54">
        <f>IFERROR(INDEX(Matches!$N:$N,MATCH(A546,Matches!$B:$B,0)),"-")</f>
        <v>8</v>
      </c>
      <c r="G546" s="54">
        <f>IFERROR(INDEX(Matches!$P:$P,MATCH(A546,Matches!$B:$B,0)),"-")</f>
        <v>1</v>
      </c>
      <c r="H546" s="54">
        <f>IFERROR(INDEX(Matches!$O:$O,MATCH(A546,Matches!$B:$B,0)),"-")</f>
        <v>3</v>
      </c>
      <c r="I546" s="54">
        <f t="shared" si="33"/>
        <v>4</v>
      </c>
      <c r="J546" s="54">
        <f>IFERROR(INDEX(OGCHome!$O:$O,MATCH(A546,OGCHome!$A:$A,0)),"-")</f>
        <v>3</v>
      </c>
      <c r="K546" s="55">
        <f t="shared" si="34"/>
        <v>0.33333333333333331</v>
      </c>
      <c r="L546" s="55" t="str">
        <f>IFERROR(INDEX(#REF!,MATCH(A546,#REF!,0)),"-")</f>
        <v>-</v>
      </c>
      <c r="M546" s="55">
        <f t="shared" si="35"/>
        <v>0.66666666666666663</v>
      </c>
      <c r="N546" s="55" t="e">
        <f>AVERAGE(IFERROR(INDEX(#REF!,MATCH(A546,#REF!,0)),"-"),M546)</f>
        <v>#VALUE!</v>
      </c>
    </row>
    <row r="547" spans="1:14" ht="16.5" thickTop="1" thickBot="1" x14ac:dyDescent="0.3">
      <c r="A547" s="15" t="s">
        <v>615</v>
      </c>
      <c r="B547" s="53">
        <f t="shared" si="32"/>
        <v>12</v>
      </c>
      <c r="C547" s="53">
        <f>IFERROR(INDEX(OGSHome!$D:$D,MATCH(A547,OGSHome!$A:$A,0)),"-")</f>
        <v>2</v>
      </c>
      <c r="D547" s="53">
        <f>IFERROR(INDEX(OGSHome!$E:$E,MATCH(A547,OGSHome!$A:$A,0)),"-")</f>
        <v>1</v>
      </c>
      <c r="E547" s="53">
        <f>IFERROR(INDEX(OGSHome!$F:$F,MATCH(A547,OGSHome!$A:$A,0)),"-")</f>
        <v>1</v>
      </c>
      <c r="F547" s="54">
        <f>IFERROR(INDEX(Matches!$N:$N,MATCH(A547,Matches!$B:$B,0)),"-")</f>
        <v>5</v>
      </c>
      <c r="G547" s="54">
        <f>IFERROR(INDEX(Matches!$P:$P,MATCH(A547,Matches!$B:$B,0)),"-")</f>
        <v>4</v>
      </c>
      <c r="H547" s="54">
        <f>IFERROR(INDEX(Matches!$O:$O,MATCH(A547,Matches!$B:$B,0)),"-")</f>
        <v>3</v>
      </c>
      <c r="I547" s="54">
        <f t="shared" si="33"/>
        <v>4</v>
      </c>
      <c r="J547" s="54">
        <f>IFERROR(INDEX(OGCHome!$O:$O,MATCH(A547,OGCHome!$A:$A,0)),"-")</f>
        <v>4</v>
      </c>
      <c r="K547" s="55">
        <f t="shared" si="34"/>
        <v>0.33333333333333331</v>
      </c>
      <c r="L547" s="55" t="str">
        <f>IFERROR(INDEX(#REF!,MATCH(A547,#REF!,0)),"-")</f>
        <v>-</v>
      </c>
      <c r="M547" s="55">
        <f t="shared" si="35"/>
        <v>8.333333333333337E-2</v>
      </c>
      <c r="N547" s="55" t="e">
        <f>AVERAGE(IFERROR(INDEX(#REF!,MATCH(A547,#REF!,0)),"-"),M547)</f>
        <v>#VALUE!</v>
      </c>
    </row>
    <row r="548" spans="1:14" ht="16.5" thickTop="1" thickBot="1" x14ac:dyDescent="0.3">
      <c r="A548" s="16" t="s">
        <v>358</v>
      </c>
      <c r="B548" s="53">
        <f t="shared" si="32"/>
        <v>12</v>
      </c>
      <c r="C548" s="53">
        <f>IFERROR(INDEX(OGSHome!$D:$D,MATCH(A548,OGSHome!$A:$A,0)),"-")</f>
        <v>1</v>
      </c>
      <c r="D548" s="53">
        <f>IFERROR(INDEX(OGSHome!$E:$E,MATCH(A548,OGSHome!$A:$A,0)),"-")</f>
        <v>2</v>
      </c>
      <c r="E548" s="53">
        <f>IFERROR(INDEX(OGSHome!$F:$F,MATCH(A548,OGSHome!$A:$A,0)),"-")</f>
        <v>2</v>
      </c>
      <c r="F548" s="54">
        <f>IFERROR(INDEX(Matches!$N:$N,MATCH(A548,Matches!$B:$B,0)),"-")</f>
        <v>7</v>
      </c>
      <c r="G548" s="54">
        <f>IFERROR(INDEX(Matches!$P:$P,MATCH(A548,Matches!$B:$B,0)),"-")</f>
        <v>1</v>
      </c>
      <c r="H548" s="54">
        <f>IFERROR(INDEX(Matches!$O:$O,MATCH(A548,Matches!$B:$B,0)),"-")</f>
        <v>4</v>
      </c>
      <c r="I548" s="54">
        <f t="shared" si="33"/>
        <v>5</v>
      </c>
      <c r="J548" s="54">
        <f>IFERROR(INDEX(OGCHome!$O:$O,MATCH(A548,OGCHome!$A:$A,0)),"-")</f>
        <v>4</v>
      </c>
      <c r="K548" s="55">
        <f t="shared" si="34"/>
        <v>0.41666666666666669</v>
      </c>
      <c r="L548" s="55" t="str">
        <f>IFERROR(INDEX(#REF!,MATCH(A548,#REF!,0)),"-")</f>
        <v>-</v>
      </c>
      <c r="M548" s="55">
        <f t="shared" si="35"/>
        <v>0.58333333333333337</v>
      </c>
      <c r="N548" s="55" t="e">
        <f>AVERAGE(IFERROR(INDEX(#REF!,MATCH(A548,#REF!,0)),"-"),M548)</f>
        <v>#VALUE!</v>
      </c>
    </row>
    <row r="549" spans="1:14" ht="16.5" thickTop="1" thickBot="1" x14ac:dyDescent="0.3">
      <c r="A549" s="16" t="s">
        <v>263</v>
      </c>
      <c r="B549" s="53">
        <f t="shared" si="32"/>
        <v>12</v>
      </c>
      <c r="C549" s="53">
        <f>IFERROR(INDEX(OGSHome!$D:$D,MATCH(A549,OGSHome!$A:$A,0)),"-")</f>
        <v>2</v>
      </c>
      <c r="D549" s="53">
        <f>IFERROR(INDEX(OGSHome!$E:$E,MATCH(A549,OGSHome!$A:$A,0)),"-")</f>
        <v>2</v>
      </c>
      <c r="E549" s="53">
        <f>IFERROR(INDEX(OGSHome!$F:$F,MATCH(A549,OGSHome!$A:$A,0)),"-")</f>
        <v>0</v>
      </c>
      <c r="F549" s="54">
        <f>IFERROR(INDEX(Matches!$N:$N,MATCH(A549,Matches!$B:$B,0)),"-")</f>
        <v>4</v>
      </c>
      <c r="G549" s="54">
        <f>IFERROR(INDEX(Matches!$P:$P,MATCH(A549,Matches!$B:$B,0)),"-")</f>
        <v>7</v>
      </c>
      <c r="H549" s="54">
        <f>IFERROR(INDEX(Matches!$O:$O,MATCH(A549,Matches!$B:$B,0)),"-")</f>
        <v>1</v>
      </c>
      <c r="I549" s="54">
        <f t="shared" si="33"/>
        <v>4</v>
      </c>
      <c r="J549" s="54">
        <f>IFERROR(INDEX(OGCHome!$O:$O,MATCH(A549,OGCHome!$A:$A,0)),"-")</f>
        <v>5</v>
      </c>
      <c r="K549" s="55">
        <f t="shared" si="34"/>
        <v>0.33333333333333331</v>
      </c>
      <c r="L549" s="55" t="str">
        <f>IFERROR(INDEX(#REF!,MATCH(A549,#REF!,0)),"-")</f>
        <v>-</v>
      </c>
      <c r="M549" s="55">
        <f t="shared" si="35"/>
        <v>-0.33333333333333343</v>
      </c>
      <c r="N549" s="55" t="e">
        <f>AVERAGE(IFERROR(INDEX(#REF!,MATCH(A549,#REF!,0)),"-"),M549)</f>
        <v>#VALUE!</v>
      </c>
    </row>
    <row r="550" spans="1:14" ht="16.5" thickTop="1" thickBot="1" x14ac:dyDescent="0.3">
      <c r="A550" s="15" t="s">
        <v>1193</v>
      </c>
      <c r="B550" s="53">
        <f t="shared" si="32"/>
        <v>15</v>
      </c>
      <c r="C550" s="53">
        <f>IFERROR(INDEX(OGSHome!$D:$D,MATCH(A550,OGSHome!$A:$A,0)),"-")</f>
        <v>1</v>
      </c>
      <c r="D550" s="53">
        <f>IFERROR(INDEX(OGSHome!$E:$E,MATCH(A550,OGSHome!$A:$A,0)),"-")</f>
        <v>3</v>
      </c>
      <c r="E550" s="53">
        <f>IFERROR(INDEX(OGSHome!$F:$F,MATCH(A550,OGSHome!$A:$A,0)),"-")</f>
        <v>1</v>
      </c>
      <c r="F550" s="54">
        <f>IFERROR(INDEX(Matches!$N:$N,MATCH(A550,Matches!$B:$B,0)),"-")</f>
        <v>9</v>
      </c>
      <c r="G550" s="54">
        <f>IFERROR(INDEX(Matches!$P:$P,MATCH(A550,Matches!$B:$B,0)),"-")</f>
        <v>2</v>
      </c>
      <c r="H550" s="54">
        <f>IFERROR(INDEX(Matches!$O:$O,MATCH(A550,Matches!$B:$B,0)),"-")</f>
        <v>4</v>
      </c>
      <c r="I550" s="54">
        <f t="shared" si="33"/>
        <v>5</v>
      </c>
      <c r="J550" s="54">
        <f>IFERROR(INDEX(OGCHome!$O:$O,MATCH(A550,OGCHome!$A:$A,0)),"-")</f>
        <v>5</v>
      </c>
      <c r="K550" s="55">
        <f t="shared" si="34"/>
        <v>0.33333333333333331</v>
      </c>
      <c r="L550" s="55" t="str">
        <f>IFERROR(INDEX(#REF!,MATCH(A550,#REF!,0)),"-")</f>
        <v>-</v>
      </c>
      <c r="M550" s="55">
        <f t="shared" si="35"/>
        <v>0.46666666666666667</v>
      </c>
      <c r="N550" s="55" t="e">
        <f>AVERAGE(IFERROR(INDEX(#REF!,MATCH(A550,#REF!,0)),"-"),M550)</f>
        <v>#VALUE!</v>
      </c>
    </row>
    <row r="551" spans="1:14" ht="16.5" thickTop="1" thickBot="1" x14ac:dyDescent="0.3">
      <c r="A551" s="16" t="s">
        <v>1133</v>
      </c>
      <c r="B551" s="53">
        <f t="shared" si="32"/>
        <v>15</v>
      </c>
      <c r="C551" s="53">
        <f>IFERROR(INDEX(OGSHome!$D:$D,MATCH(A551,OGSHome!$A:$A,0)),"-")</f>
        <v>2</v>
      </c>
      <c r="D551" s="53">
        <f>IFERROR(INDEX(OGSHome!$E:$E,MATCH(A551,OGSHome!$A:$A,0)),"-")</f>
        <v>2</v>
      </c>
      <c r="E551" s="53">
        <f>IFERROR(INDEX(OGSHome!$F:$F,MATCH(A551,OGSHome!$A:$A,0)),"-")</f>
        <v>1</v>
      </c>
      <c r="F551" s="54">
        <f>IFERROR(INDEX(Matches!$N:$N,MATCH(A551,Matches!$B:$B,0)),"-")</f>
        <v>4</v>
      </c>
      <c r="G551" s="54">
        <f>IFERROR(INDEX(Matches!$P:$P,MATCH(A551,Matches!$B:$B,0)),"-")</f>
        <v>5</v>
      </c>
      <c r="H551" s="54">
        <f>IFERROR(INDEX(Matches!$O:$O,MATCH(A551,Matches!$B:$B,0)),"-")</f>
        <v>6</v>
      </c>
      <c r="I551" s="54">
        <f t="shared" si="33"/>
        <v>5</v>
      </c>
      <c r="J551" s="54">
        <f>IFERROR(INDEX(OGCHome!$O:$O,MATCH(A551,OGCHome!$A:$A,0)),"-")</f>
        <v>3</v>
      </c>
      <c r="K551" s="55">
        <f t="shared" si="34"/>
        <v>0.33333333333333331</v>
      </c>
      <c r="L551" s="55" t="str">
        <f>IFERROR(INDEX(#REF!,MATCH(A551,#REF!,0)),"-")</f>
        <v>-</v>
      </c>
      <c r="M551" s="55">
        <f t="shared" si="35"/>
        <v>6.6666666666666652E-2</v>
      </c>
      <c r="N551" s="55" t="e">
        <f>AVERAGE(IFERROR(INDEX(#REF!,MATCH(A551,#REF!,0)),"-"),M551)</f>
        <v>#VALUE!</v>
      </c>
    </row>
    <row r="552" spans="1:14" ht="16.5" thickTop="1" thickBot="1" x14ac:dyDescent="0.3">
      <c r="A552" s="16" t="s">
        <v>1108</v>
      </c>
      <c r="B552" s="53">
        <f t="shared" si="32"/>
        <v>15</v>
      </c>
      <c r="C552" s="53">
        <f>IFERROR(INDEX(OGSHome!$D:$D,MATCH(A552,OGSHome!$A:$A,0)),"-")</f>
        <v>2</v>
      </c>
      <c r="D552" s="53">
        <f>IFERROR(INDEX(OGSHome!$E:$E,MATCH(A552,OGSHome!$A:$A,0)),"-")</f>
        <v>2</v>
      </c>
      <c r="E552" s="53">
        <f>IFERROR(INDEX(OGSHome!$F:$F,MATCH(A552,OGSHome!$A:$A,0)),"-")</f>
        <v>1</v>
      </c>
      <c r="F552" s="54">
        <f>IFERROR(INDEX(Matches!$N:$N,MATCH(A552,Matches!$B:$B,0)),"-")</f>
        <v>4</v>
      </c>
      <c r="G552" s="54">
        <f>IFERROR(INDEX(Matches!$P:$P,MATCH(A552,Matches!$B:$B,0)),"-")</f>
        <v>8</v>
      </c>
      <c r="H552" s="54">
        <f>IFERROR(INDEX(Matches!$O:$O,MATCH(A552,Matches!$B:$B,0)),"-")</f>
        <v>3</v>
      </c>
      <c r="I552" s="54">
        <f t="shared" si="33"/>
        <v>5</v>
      </c>
      <c r="J552" s="54">
        <f>IFERROR(INDEX(OGCHome!$O:$O,MATCH(A552,OGCHome!$A:$A,0)),"-")</f>
        <v>8</v>
      </c>
      <c r="K552" s="55">
        <f t="shared" si="34"/>
        <v>0.33333333333333331</v>
      </c>
      <c r="L552" s="55" t="str">
        <f>IFERROR(INDEX(#REF!,MATCH(A552,#REF!,0)),"-")</f>
        <v>-</v>
      </c>
      <c r="M552" s="55">
        <f t="shared" si="35"/>
        <v>-0.46666666666666667</v>
      </c>
      <c r="N552" s="55" t="e">
        <f>AVERAGE(IFERROR(INDEX(#REF!,MATCH(A552,#REF!,0)),"-"),M552)</f>
        <v>#VALUE!</v>
      </c>
    </row>
    <row r="553" spans="1:14" ht="16.5" thickTop="1" thickBot="1" x14ac:dyDescent="0.3">
      <c r="A553" s="15" t="s">
        <v>1050</v>
      </c>
      <c r="B553" s="53">
        <f t="shared" si="32"/>
        <v>16</v>
      </c>
      <c r="C553" s="53">
        <f>IFERROR(INDEX(OGSHome!$D:$D,MATCH(A553,OGSHome!$A:$A,0)),"-")</f>
        <v>5</v>
      </c>
      <c r="D553" s="53">
        <f>IFERROR(INDEX(OGSHome!$E:$E,MATCH(A553,OGSHome!$A:$A,0)),"-")</f>
        <v>1</v>
      </c>
      <c r="E553" s="53">
        <f>IFERROR(INDEX(OGSHome!$F:$F,MATCH(A553,OGSHome!$A:$A,0)),"-")</f>
        <v>0</v>
      </c>
      <c r="F553" s="54">
        <f>IFERROR(INDEX(Matches!$N:$N,MATCH(A553,Matches!$B:$B,0)),"-")</f>
        <v>8</v>
      </c>
      <c r="G553" s="54">
        <f>IFERROR(INDEX(Matches!$P:$P,MATCH(A553,Matches!$B:$B,0)),"-")</f>
        <v>2</v>
      </c>
      <c r="H553" s="54">
        <f>IFERROR(INDEX(Matches!$O:$O,MATCH(A553,Matches!$B:$B,0)),"-")</f>
        <v>6</v>
      </c>
      <c r="I553" s="54">
        <f t="shared" si="33"/>
        <v>6</v>
      </c>
      <c r="J553" s="54">
        <f>IFERROR(INDEX(OGCHome!$O:$O,MATCH(A553,OGCHome!$A:$A,0)),"-")</f>
        <v>5</v>
      </c>
      <c r="K553" s="55">
        <f t="shared" si="34"/>
        <v>0.375</v>
      </c>
      <c r="L553" s="55" t="str">
        <f>IFERROR(INDEX(#REF!,MATCH(A553,#REF!,0)),"-")</f>
        <v>-</v>
      </c>
      <c r="M553" s="55">
        <f t="shared" si="35"/>
        <v>0.4375</v>
      </c>
      <c r="N553" s="55" t="e">
        <f>AVERAGE(IFERROR(INDEX(#REF!,MATCH(A553,#REF!,0)),"-"),M553)</f>
        <v>#VALUE!</v>
      </c>
    </row>
    <row r="554" spans="1:14" ht="16.5" thickTop="1" thickBot="1" x14ac:dyDescent="0.3">
      <c r="A554" s="16" t="s">
        <v>697</v>
      </c>
      <c r="B554" s="53">
        <f t="shared" si="32"/>
        <v>15</v>
      </c>
      <c r="C554" s="53">
        <f>IFERROR(INDEX(OGSHome!$D:$D,MATCH(A554,OGSHome!$A:$A,0)),"-")</f>
        <v>2</v>
      </c>
      <c r="D554" s="53">
        <f>IFERROR(INDEX(OGSHome!$E:$E,MATCH(A554,OGSHome!$A:$A,0)),"-")</f>
        <v>2</v>
      </c>
      <c r="E554" s="53">
        <f>IFERROR(INDEX(OGSHome!$F:$F,MATCH(A554,OGSHome!$A:$A,0)),"-")</f>
        <v>2</v>
      </c>
      <c r="F554" s="54">
        <f>IFERROR(INDEX(Matches!$N:$N,MATCH(A554,Matches!$B:$B,0)),"-")</f>
        <v>2</v>
      </c>
      <c r="G554" s="54">
        <f>IFERROR(INDEX(Matches!$P:$P,MATCH(A554,Matches!$B:$B,0)),"-")</f>
        <v>5</v>
      </c>
      <c r="H554" s="54">
        <f>IFERROR(INDEX(Matches!$O:$O,MATCH(A554,Matches!$B:$B,0)),"-")</f>
        <v>8</v>
      </c>
      <c r="I554" s="54">
        <f t="shared" si="33"/>
        <v>6</v>
      </c>
      <c r="J554" s="54">
        <f>IFERROR(INDEX(OGCHome!$O:$O,MATCH(A554,OGCHome!$A:$A,0)),"-")</f>
        <v>5</v>
      </c>
      <c r="K554" s="55">
        <f t="shared" si="34"/>
        <v>0.4</v>
      </c>
      <c r="L554" s="55" t="str">
        <f>IFERROR(INDEX(#REF!,MATCH(A554,#REF!,0)),"-")</f>
        <v>-</v>
      </c>
      <c r="M554" s="55">
        <f t="shared" si="35"/>
        <v>-0.13333333333333328</v>
      </c>
      <c r="N554" s="55" t="e">
        <f>AVERAGE(IFERROR(INDEX(#REF!,MATCH(A554,#REF!,0)),"-"),M554)</f>
        <v>#VALUE!</v>
      </c>
    </row>
    <row r="555" spans="1:14" ht="16.5" thickTop="1" thickBot="1" x14ac:dyDescent="0.3">
      <c r="A555" s="15" t="s">
        <v>398</v>
      </c>
      <c r="B555" s="53">
        <f t="shared" si="32"/>
        <v>14</v>
      </c>
      <c r="C555" s="53">
        <f>IFERROR(INDEX(OGSHome!$D:$D,MATCH(A555,OGSHome!$A:$A,0)),"-")</f>
        <v>0</v>
      </c>
      <c r="D555" s="53">
        <f>IFERROR(INDEX(OGSHome!$E:$E,MATCH(A555,OGSHome!$A:$A,0)),"-")</f>
        <v>3</v>
      </c>
      <c r="E555" s="53">
        <f>IFERROR(INDEX(OGSHome!$F:$F,MATCH(A555,OGSHome!$A:$A,0)),"-")</f>
        <v>2</v>
      </c>
      <c r="F555" s="54">
        <f>IFERROR(INDEX(Matches!$N:$N,MATCH(A555,Matches!$B:$B,0)),"-")</f>
        <v>5</v>
      </c>
      <c r="G555" s="54">
        <f>IFERROR(INDEX(Matches!$P:$P,MATCH(A555,Matches!$B:$B,0)),"-")</f>
        <v>7</v>
      </c>
      <c r="H555" s="54">
        <f>IFERROR(INDEX(Matches!$O:$O,MATCH(A555,Matches!$B:$B,0)),"-")</f>
        <v>2</v>
      </c>
      <c r="I555" s="54">
        <f t="shared" si="33"/>
        <v>5</v>
      </c>
      <c r="J555" s="54">
        <f>IFERROR(INDEX(OGCHome!$O:$O,MATCH(A555,OGCHome!$A:$A,0)),"-")</f>
        <v>3</v>
      </c>
      <c r="K555" s="55">
        <f t="shared" si="34"/>
        <v>0.35714285714285715</v>
      </c>
      <c r="L555" s="55" t="str">
        <f>IFERROR(INDEX(#REF!,MATCH(A555,#REF!,0)),"-")</f>
        <v>-</v>
      </c>
      <c r="M555" s="55">
        <f t="shared" si="35"/>
        <v>0</v>
      </c>
      <c r="N555" s="55" t="e">
        <f>AVERAGE(IFERROR(INDEX(#REF!,MATCH(A555,#REF!,0)),"-"),M555)</f>
        <v>#VALUE!</v>
      </c>
    </row>
    <row r="556" spans="1:14" ht="16.5" thickTop="1" thickBot="1" x14ac:dyDescent="0.3">
      <c r="A556" s="15" t="s">
        <v>1179</v>
      </c>
      <c r="B556" s="53">
        <f t="shared" si="32"/>
        <v>18</v>
      </c>
      <c r="C556" s="53">
        <f>IFERROR(INDEX(OGSHome!$D:$D,MATCH(A556,OGSHome!$A:$A,0)),"-")</f>
        <v>2</v>
      </c>
      <c r="D556" s="53">
        <f>IFERROR(INDEX(OGSHome!$E:$E,MATCH(A556,OGSHome!$A:$A,0)),"-")</f>
        <v>0</v>
      </c>
      <c r="E556" s="53">
        <f>IFERROR(INDEX(OGSHome!$F:$F,MATCH(A556,OGSHome!$A:$A,0)),"-")</f>
        <v>5</v>
      </c>
      <c r="F556" s="54">
        <f>IFERROR(INDEX(Matches!$N:$N,MATCH(A556,Matches!$B:$B,0)),"-")</f>
        <v>9</v>
      </c>
      <c r="G556" s="54">
        <f>IFERROR(INDEX(Matches!$P:$P,MATCH(A556,Matches!$B:$B,0)),"-")</f>
        <v>6</v>
      </c>
      <c r="H556" s="54">
        <f>IFERROR(INDEX(Matches!$O:$O,MATCH(A556,Matches!$B:$B,0)),"-")</f>
        <v>3</v>
      </c>
      <c r="I556" s="54">
        <f t="shared" si="33"/>
        <v>7</v>
      </c>
      <c r="J556" s="54">
        <f>IFERROR(INDEX(OGCHome!$O:$O,MATCH(A556,OGCHome!$A:$A,0)),"-")</f>
        <v>7</v>
      </c>
      <c r="K556" s="55">
        <f t="shared" si="34"/>
        <v>0.3888888888888889</v>
      </c>
      <c r="L556" s="55" t="str">
        <f>IFERROR(INDEX(#REF!,MATCH(A556,#REF!,0)),"-")</f>
        <v>-</v>
      </c>
      <c r="M556" s="55">
        <f t="shared" si="35"/>
        <v>0.16666666666666669</v>
      </c>
      <c r="N556" s="55" t="e">
        <f>AVERAGE(IFERROR(INDEX(#REF!,MATCH(A556,#REF!,0)),"-"),M556)</f>
        <v>#VALUE!</v>
      </c>
    </row>
    <row r="557" spans="1:14" ht="16.5" thickTop="1" thickBot="1" x14ac:dyDescent="0.3">
      <c r="A557" s="15" t="s">
        <v>1173</v>
      </c>
      <c r="B557" s="53">
        <f t="shared" si="32"/>
        <v>18</v>
      </c>
      <c r="C557" s="53">
        <f>IFERROR(INDEX(OGSHome!$D:$D,MATCH(A557,OGSHome!$A:$A,0)),"-")</f>
        <v>2</v>
      </c>
      <c r="D557" s="53">
        <f>IFERROR(INDEX(OGSHome!$E:$E,MATCH(A557,OGSHome!$A:$A,0)),"-")</f>
        <v>2</v>
      </c>
      <c r="E557" s="53">
        <f>IFERROR(INDEX(OGSHome!$F:$F,MATCH(A557,OGSHome!$A:$A,0)),"-")</f>
        <v>2</v>
      </c>
      <c r="F557" s="54">
        <f>IFERROR(INDEX(Matches!$N:$N,MATCH(A557,Matches!$B:$B,0)),"-")</f>
        <v>5</v>
      </c>
      <c r="G557" s="54">
        <f>IFERROR(INDEX(Matches!$P:$P,MATCH(A557,Matches!$B:$B,0)),"-")</f>
        <v>8</v>
      </c>
      <c r="H557" s="54">
        <f>IFERROR(INDEX(Matches!$O:$O,MATCH(A557,Matches!$B:$B,0)),"-")</f>
        <v>5</v>
      </c>
      <c r="I557" s="54">
        <f t="shared" si="33"/>
        <v>6</v>
      </c>
      <c r="J557" s="54">
        <f>IFERROR(INDEX(OGCHome!$O:$O,MATCH(A557,OGCHome!$A:$A,0)),"-")</f>
        <v>6</v>
      </c>
      <c r="K557" s="55">
        <f t="shared" si="34"/>
        <v>0.33333333333333331</v>
      </c>
      <c r="L557" s="55" t="str">
        <f>IFERROR(INDEX(#REF!,MATCH(A557,#REF!,0)),"-")</f>
        <v>-</v>
      </c>
      <c r="M557" s="55">
        <f t="shared" si="35"/>
        <v>-0.16666666666666663</v>
      </c>
      <c r="N557" s="55" t="e">
        <f>AVERAGE(IFERROR(INDEX(#REF!,MATCH(A557,#REF!,0)),"-"),M557)</f>
        <v>#VALUE!</v>
      </c>
    </row>
    <row r="558" spans="1:14" ht="16.5" thickTop="1" thickBot="1" x14ac:dyDescent="0.3">
      <c r="A558" s="16" t="s">
        <v>1127</v>
      </c>
      <c r="B558" s="53">
        <f t="shared" si="32"/>
        <v>18</v>
      </c>
      <c r="C558" s="53">
        <f>IFERROR(INDEX(OGSHome!$D:$D,MATCH(A558,OGSHome!$A:$A,0)),"-")</f>
        <v>2</v>
      </c>
      <c r="D558" s="53">
        <f>IFERROR(INDEX(OGSHome!$E:$E,MATCH(A558,OGSHome!$A:$A,0)),"-")</f>
        <v>2</v>
      </c>
      <c r="E558" s="53">
        <f>IFERROR(INDEX(OGSHome!$F:$F,MATCH(A558,OGSHome!$A:$A,0)),"-")</f>
        <v>2</v>
      </c>
      <c r="F558" s="54">
        <f>IFERROR(INDEX(Matches!$N:$N,MATCH(A558,Matches!$B:$B,0)),"-")</f>
        <v>5</v>
      </c>
      <c r="G558" s="54">
        <f>IFERROR(INDEX(Matches!$P:$P,MATCH(A558,Matches!$B:$B,0)),"-")</f>
        <v>6</v>
      </c>
      <c r="H558" s="54">
        <f>IFERROR(INDEX(Matches!$O:$O,MATCH(A558,Matches!$B:$B,0)),"-")</f>
        <v>7</v>
      </c>
      <c r="I558" s="54">
        <f t="shared" si="33"/>
        <v>6</v>
      </c>
      <c r="J558" s="54">
        <f>IFERROR(INDEX(OGCHome!$O:$O,MATCH(A558,OGCHome!$A:$A,0)),"-")</f>
        <v>3</v>
      </c>
      <c r="K558" s="55">
        <f t="shared" si="34"/>
        <v>0.33333333333333331</v>
      </c>
      <c r="L558" s="55" t="str">
        <f>IFERROR(INDEX(#REF!,MATCH(A558,#REF!,0)),"-")</f>
        <v>-</v>
      </c>
      <c r="M558" s="55">
        <f t="shared" si="35"/>
        <v>0.1111111111111111</v>
      </c>
      <c r="N558" s="55" t="e">
        <f>AVERAGE(IFERROR(INDEX(#REF!,MATCH(A558,#REF!,0)),"-"),M558)</f>
        <v>#VALUE!</v>
      </c>
    </row>
    <row r="559" spans="1:14" ht="16.5" thickTop="1" thickBot="1" x14ac:dyDescent="0.3">
      <c r="A559" s="15" t="s">
        <v>684</v>
      </c>
      <c r="B559" s="53">
        <f t="shared" si="32"/>
        <v>18</v>
      </c>
      <c r="C559" s="53">
        <f>IFERROR(INDEX(OGSHome!$D:$D,MATCH(A559,OGSHome!$A:$A,0)),"-")</f>
        <v>3</v>
      </c>
      <c r="D559" s="53">
        <f>IFERROR(INDEX(OGSHome!$E:$E,MATCH(A559,OGSHome!$A:$A,0)),"-")</f>
        <v>2</v>
      </c>
      <c r="E559" s="53">
        <f>IFERROR(INDEX(OGSHome!$F:$F,MATCH(A559,OGSHome!$A:$A,0)),"-")</f>
        <v>1</v>
      </c>
      <c r="F559" s="54">
        <f>IFERROR(INDEX(Matches!$N:$N,MATCH(A559,Matches!$B:$B,0)),"-")</f>
        <v>8</v>
      </c>
      <c r="G559" s="54">
        <f>IFERROR(INDEX(Matches!$P:$P,MATCH(A559,Matches!$B:$B,0)),"-")</f>
        <v>3</v>
      </c>
      <c r="H559" s="54">
        <f>IFERROR(INDEX(Matches!$O:$O,MATCH(A559,Matches!$B:$B,0)),"-")</f>
        <v>7</v>
      </c>
      <c r="I559" s="54">
        <f t="shared" si="33"/>
        <v>6</v>
      </c>
      <c r="J559" s="54">
        <f>IFERROR(INDEX(OGCHome!$O:$O,MATCH(A559,OGCHome!$A:$A,0)),"-")</f>
        <v>9</v>
      </c>
      <c r="K559" s="55">
        <f t="shared" si="34"/>
        <v>0.33333333333333331</v>
      </c>
      <c r="L559" s="55" t="str">
        <f>IFERROR(INDEX(#REF!,MATCH(A559,#REF!,0)),"-")</f>
        <v>-</v>
      </c>
      <c r="M559" s="55">
        <f t="shared" si="35"/>
        <v>0.11111111111111108</v>
      </c>
      <c r="N559" s="55" t="e">
        <f>AVERAGE(IFERROR(INDEX(#REF!,MATCH(A559,#REF!,0)),"-"),M559)</f>
        <v>#VALUE!</v>
      </c>
    </row>
    <row r="560" spans="1:14" ht="16.5" thickTop="1" thickBot="1" x14ac:dyDescent="0.3">
      <c r="A560" s="16" t="s">
        <v>507</v>
      </c>
      <c r="B560" s="53">
        <f t="shared" si="32"/>
        <v>18</v>
      </c>
      <c r="C560" s="53">
        <f>IFERROR(INDEX(OGSHome!$D:$D,MATCH(A560,OGSHome!$A:$A,0)),"-")</f>
        <v>3</v>
      </c>
      <c r="D560" s="53">
        <f>IFERROR(INDEX(OGSHome!$E:$E,MATCH(A560,OGSHome!$A:$A,0)),"-")</f>
        <v>1</v>
      </c>
      <c r="E560" s="53">
        <f>IFERROR(INDEX(OGSHome!$F:$F,MATCH(A560,OGSHome!$A:$A,0)),"-")</f>
        <v>2</v>
      </c>
      <c r="F560" s="54">
        <f>IFERROR(INDEX(Matches!$N:$N,MATCH(A560,Matches!$B:$B,0)),"-")</f>
        <v>8</v>
      </c>
      <c r="G560" s="54">
        <f>IFERROR(INDEX(Matches!$P:$P,MATCH(A560,Matches!$B:$B,0)),"-")</f>
        <v>4</v>
      </c>
      <c r="H560" s="54">
        <f>IFERROR(INDEX(Matches!$O:$O,MATCH(A560,Matches!$B:$B,0)),"-")</f>
        <v>6</v>
      </c>
      <c r="I560" s="54">
        <f t="shared" si="33"/>
        <v>6</v>
      </c>
      <c r="J560" s="54">
        <f>IFERROR(INDEX(OGCHome!$O:$O,MATCH(A560,OGCHome!$A:$A,0)),"-")</f>
        <v>4</v>
      </c>
      <c r="K560" s="55">
        <f t="shared" si="34"/>
        <v>0.33333333333333331</v>
      </c>
      <c r="L560" s="55" t="str">
        <f>IFERROR(INDEX(#REF!,MATCH(A560,#REF!,0)),"-")</f>
        <v>-</v>
      </c>
      <c r="M560" s="55">
        <f t="shared" si="35"/>
        <v>0.33333333333333337</v>
      </c>
      <c r="N560" s="55" t="e">
        <f>AVERAGE(IFERROR(INDEX(#REF!,MATCH(A560,#REF!,0)),"-"),M560)</f>
        <v>#VALUE!</v>
      </c>
    </row>
    <row r="561" spans="1:14" ht="16.5" thickTop="1" thickBot="1" x14ac:dyDescent="0.3">
      <c r="A561" s="15" t="s">
        <v>1237</v>
      </c>
      <c r="B561" s="53">
        <f t="shared" si="32"/>
        <v>4</v>
      </c>
      <c r="C561" s="53">
        <f>IFERROR(INDEX(OGSHome!$D:$D,MATCH(A561,OGSHome!$A:$A,0)),"-")</f>
        <v>1</v>
      </c>
      <c r="D561" s="53">
        <f>IFERROR(INDEX(OGSHome!$E:$E,MATCH(A561,OGSHome!$A:$A,0)),"-")</f>
        <v>0</v>
      </c>
      <c r="E561" s="53">
        <f>IFERROR(INDEX(OGSHome!$F:$F,MATCH(A561,OGSHome!$A:$A,0)),"-")</f>
        <v>1</v>
      </c>
      <c r="F561" s="54">
        <f>IFERROR(INDEX(Matches!$N:$N,MATCH(A561,Matches!$B:$B,0)),"-")</f>
        <v>3</v>
      </c>
      <c r="G561" s="54">
        <f>IFERROR(INDEX(Matches!$P:$P,MATCH(A561,Matches!$B:$B,0)),"-")</f>
        <v>1</v>
      </c>
      <c r="H561" s="54">
        <f>IFERROR(INDEX(Matches!$O:$O,MATCH(A561,Matches!$B:$B,0)),"-")</f>
        <v>0</v>
      </c>
      <c r="I561" s="54">
        <f t="shared" si="33"/>
        <v>2</v>
      </c>
      <c r="J561" s="54">
        <f>IFERROR(INDEX(OGCHome!$O:$O,MATCH(A561,OGCHome!$A:$A,0)),"-")</f>
        <v>0</v>
      </c>
      <c r="K561" s="55">
        <f t="shared" si="34"/>
        <v>0.5</v>
      </c>
      <c r="L561" s="55" t="str">
        <f>IFERROR(INDEX(#REF!,MATCH(A561,#REF!,0)),"-")</f>
        <v>-</v>
      </c>
      <c r="M561" s="55">
        <f t="shared" si="35"/>
        <v>1</v>
      </c>
      <c r="N561" s="55" t="e">
        <f>AVERAGE(IFERROR(INDEX(#REF!,MATCH(A561,#REF!,0)),"-"),M561)</f>
        <v>#VALUE!</v>
      </c>
    </row>
    <row r="562" spans="1:14" ht="16.5" thickTop="1" thickBot="1" x14ac:dyDescent="0.3">
      <c r="A562" s="16" t="s">
        <v>1234</v>
      </c>
      <c r="B562" s="53">
        <f t="shared" si="32"/>
        <v>4</v>
      </c>
      <c r="C562" s="53">
        <f>IFERROR(INDEX(OGSHome!$D:$D,MATCH(A562,OGSHome!$A:$A,0)),"-")</f>
        <v>0</v>
      </c>
      <c r="D562" s="53">
        <f>IFERROR(INDEX(OGSHome!$E:$E,MATCH(A562,OGSHome!$A:$A,0)),"-")</f>
        <v>1</v>
      </c>
      <c r="E562" s="53">
        <f>IFERROR(INDEX(OGSHome!$F:$F,MATCH(A562,OGSHome!$A:$A,0)),"-")</f>
        <v>0</v>
      </c>
      <c r="F562" s="54">
        <f>IFERROR(INDEX(Matches!$N:$N,MATCH(A562,Matches!$B:$B,0)),"-")</f>
        <v>1</v>
      </c>
      <c r="G562" s="54">
        <f>IFERROR(INDEX(Matches!$P:$P,MATCH(A562,Matches!$B:$B,0)),"-")</f>
        <v>2</v>
      </c>
      <c r="H562" s="54">
        <f>IFERROR(INDEX(Matches!$O:$O,MATCH(A562,Matches!$B:$B,0)),"-")</f>
        <v>1</v>
      </c>
      <c r="I562" s="54">
        <f t="shared" si="33"/>
        <v>1</v>
      </c>
      <c r="J562" s="54">
        <f>IFERROR(INDEX(OGCHome!$O:$O,MATCH(A562,OGCHome!$A:$A,0)),"-")</f>
        <v>2</v>
      </c>
      <c r="K562" s="55">
        <f t="shared" si="34"/>
        <v>0.25</v>
      </c>
      <c r="L562" s="55" t="str">
        <f>IFERROR(INDEX(#REF!,MATCH(A562,#REF!,0)),"-")</f>
        <v>-</v>
      </c>
      <c r="M562" s="55">
        <f t="shared" si="35"/>
        <v>-0.5</v>
      </c>
      <c r="N562" s="55" t="e">
        <f>AVERAGE(IFERROR(INDEX(#REF!,MATCH(A562,#REF!,0)),"-"),M562)</f>
        <v>#VALUE!</v>
      </c>
    </row>
    <row r="563" spans="1:14" ht="16.5" thickTop="1" thickBot="1" x14ac:dyDescent="0.3">
      <c r="A563" s="15" t="s">
        <v>1233</v>
      </c>
      <c r="B563" s="53">
        <f t="shared" si="32"/>
        <v>4</v>
      </c>
      <c r="C563" s="53">
        <f>IFERROR(INDEX(OGSHome!$D:$D,MATCH(A563,OGSHome!$A:$A,0)),"-")</f>
        <v>0</v>
      </c>
      <c r="D563" s="53">
        <f>IFERROR(INDEX(OGSHome!$E:$E,MATCH(A563,OGSHome!$A:$A,0)),"-")</f>
        <v>1</v>
      </c>
      <c r="E563" s="53">
        <f>IFERROR(INDEX(OGSHome!$F:$F,MATCH(A563,OGSHome!$A:$A,0)),"-")</f>
        <v>0</v>
      </c>
      <c r="F563" s="54">
        <f>IFERROR(INDEX(Matches!$N:$N,MATCH(A563,Matches!$B:$B,0)),"-")</f>
        <v>0</v>
      </c>
      <c r="G563" s="54">
        <f>IFERROR(INDEX(Matches!$P:$P,MATCH(A563,Matches!$B:$B,0)),"-")</f>
        <v>3</v>
      </c>
      <c r="H563" s="54">
        <f>IFERROR(INDEX(Matches!$O:$O,MATCH(A563,Matches!$B:$B,0)),"-")</f>
        <v>1</v>
      </c>
      <c r="I563" s="54">
        <f t="shared" si="33"/>
        <v>1</v>
      </c>
      <c r="J563" s="54">
        <f>IFERROR(INDEX(OGCHome!$O:$O,MATCH(A563,OGCHome!$A:$A,0)),"-")</f>
        <v>3</v>
      </c>
      <c r="K563" s="55">
        <f t="shared" si="34"/>
        <v>0.25</v>
      </c>
      <c r="L563" s="55" t="str">
        <f>IFERROR(INDEX(#REF!,MATCH(A563,#REF!,0)),"-")</f>
        <v>-</v>
      </c>
      <c r="M563" s="55">
        <f t="shared" si="35"/>
        <v>-1.25</v>
      </c>
      <c r="N563" s="55" t="e">
        <f>AVERAGE(IFERROR(INDEX(#REF!,MATCH(A563,#REF!,0)),"-"),M563)</f>
        <v>#VALUE!</v>
      </c>
    </row>
    <row r="564" spans="1:14" ht="16.5" thickTop="1" thickBot="1" x14ac:dyDescent="0.3">
      <c r="A564" s="15" t="s">
        <v>1227</v>
      </c>
      <c r="B564" s="53">
        <f t="shared" si="32"/>
        <v>4</v>
      </c>
      <c r="C564" s="53">
        <f>IFERROR(INDEX(OGSHome!$D:$D,MATCH(A564,OGSHome!$A:$A,0)),"-")</f>
        <v>2</v>
      </c>
      <c r="D564" s="53">
        <f>IFERROR(INDEX(OGSHome!$E:$E,MATCH(A564,OGSHome!$A:$A,0)),"-")</f>
        <v>0</v>
      </c>
      <c r="E564" s="53">
        <f>IFERROR(INDEX(OGSHome!$F:$F,MATCH(A564,OGSHome!$A:$A,0)),"-")</f>
        <v>0</v>
      </c>
      <c r="F564" s="54">
        <f>IFERROR(INDEX(Matches!$N:$N,MATCH(A564,Matches!$B:$B,0)),"-")</f>
        <v>2</v>
      </c>
      <c r="G564" s="54">
        <f>IFERROR(INDEX(Matches!$P:$P,MATCH(A564,Matches!$B:$B,0)),"-")</f>
        <v>1</v>
      </c>
      <c r="H564" s="54">
        <f>IFERROR(INDEX(Matches!$O:$O,MATCH(A564,Matches!$B:$B,0)),"-")</f>
        <v>1</v>
      </c>
      <c r="I564" s="54">
        <f t="shared" si="33"/>
        <v>2</v>
      </c>
      <c r="J564" s="54">
        <f>IFERROR(INDEX(OGCHome!$O:$O,MATCH(A564,OGCHome!$A:$A,0)),"-")</f>
        <v>1</v>
      </c>
      <c r="K564" s="55">
        <f t="shared" si="34"/>
        <v>0.5</v>
      </c>
      <c r="L564" s="55" t="str">
        <f>IFERROR(INDEX(#REF!,MATCH(A564,#REF!,0)),"-")</f>
        <v>-</v>
      </c>
      <c r="M564" s="55">
        <f t="shared" si="35"/>
        <v>0.5</v>
      </c>
      <c r="N564" s="55" t="e">
        <f>AVERAGE(IFERROR(INDEX(#REF!,MATCH(A564,#REF!,0)),"-"),M564)</f>
        <v>#VALUE!</v>
      </c>
    </row>
    <row r="565" spans="1:14" ht="16.5" thickTop="1" thickBot="1" x14ac:dyDescent="0.3">
      <c r="A565" s="15" t="s">
        <v>1222</v>
      </c>
      <c r="B565" s="53">
        <f t="shared" si="32"/>
        <v>4</v>
      </c>
      <c r="C565" s="53">
        <f>IFERROR(INDEX(OGSHome!$D:$D,MATCH(A565,OGSHome!$A:$A,0)),"-")</f>
        <v>0</v>
      </c>
      <c r="D565" s="53">
        <f>IFERROR(INDEX(OGSHome!$E:$E,MATCH(A565,OGSHome!$A:$A,0)),"-")</f>
        <v>1</v>
      </c>
      <c r="E565" s="53">
        <f>IFERROR(INDEX(OGSHome!$F:$F,MATCH(A565,OGSHome!$A:$A,0)),"-")</f>
        <v>1</v>
      </c>
      <c r="F565" s="54">
        <f>IFERROR(INDEX(Matches!$N:$N,MATCH(A565,Matches!$B:$B,0)),"-")</f>
        <v>3</v>
      </c>
      <c r="G565" s="54">
        <f>IFERROR(INDEX(Matches!$P:$P,MATCH(A565,Matches!$B:$B,0)),"-")</f>
        <v>0</v>
      </c>
      <c r="H565" s="54">
        <f>IFERROR(INDEX(Matches!$O:$O,MATCH(A565,Matches!$B:$B,0)),"-")</f>
        <v>1</v>
      </c>
      <c r="I565" s="54">
        <f t="shared" si="33"/>
        <v>2</v>
      </c>
      <c r="J565" s="54">
        <f>IFERROR(INDEX(OGCHome!$O:$O,MATCH(A565,OGCHome!$A:$A,0)),"-")</f>
        <v>2</v>
      </c>
      <c r="K565" s="55">
        <f t="shared" si="34"/>
        <v>0.5</v>
      </c>
      <c r="L565" s="55" t="str">
        <f>IFERROR(INDEX(#REF!,MATCH(A565,#REF!,0)),"-")</f>
        <v>-</v>
      </c>
      <c r="M565" s="55">
        <f t="shared" si="35"/>
        <v>0.75</v>
      </c>
      <c r="N565" s="55" t="e">
        <f>AVERAGE(IFERROR(INDEX(#REF!,MATCH(A565,#REF!,0)),"-"),M565)</f>
        <v>#VALUE!</v>
      </c>
    </row>
    <row r="566" spans="1:14" ht="16.5" thickTop="1" thickBot="1" x14ac:dyDescent="0.3">
      <c r="A566" s="15" t="s">
        <v>1220</v>
      </c>
      <c r="B566" s="53">
        <f t="shared" si="32"/>
        <v>4</v>
      </c>
      <c r="C566" s="53">
        <f>IFERROR(INDEX(OGSHome!$D:$D,MATCH(A566,OGSHome!$A:$A,0)),"-")</f>
        <v>0</v>
      </c>
      <c r="D566" s="53">
        <f>IFERROR(INDEX(OGSHome!$E:$E,MATCH(A566,OGSHome!$A:$A,0)),"-")</f>
        <v>0</v>
      </c>
      <c r="E566" s="53">
        <f>IFERROR(INDEX(OGSHome!$F:$F,MATCH(A566,OGSHome!$A:$A,0)),"-")</f>
        <v>2</v>
      </c>
      <c r="F566" s="54">
        <f>IFERROR(INDEX(Matches!$N:$N,MATCH(A566,Matches!$B:$B,0)),"-")</f>
        <v>2</v>
      </c>
      <c r="G566" s="54">
        <f>IFERROR(INDEX(Matches!$P:$P,MATCH(A566,Matches!$B:$B,0)),"-")</f>
        <v>0</v>
      </c>
      <c r="H566" s="54">
        <f>IFERROR(INDEX(Matches!$O:$O,MATCH(A566,Matches!$B:$B,0)),"-")</f>
        <v>2</v>
      </c>
      <c r="I566" s="54">
        <f t="shared" si="33"/>
        <v>2</v>
      </c>
      <c r="J566" s="54">
        <f>IFERROR(INDEX(OGCHome!$O:$O,MATCH(A566,OGCHome!$A:$A,0)),"-")</f>
        <v>1</v>
      </c>
      <c r="K566" s="55">
        <f t="shared" si="34"/>
        <v>0.5</v>
      </c>
      <c r="L566" s="55" t="str">
        <f>IFERROR(INDEX(#REF!,MATCH(A566,#REF!,0)),"-")</f>
        <v>-</v>
      </c>
      <c r="M566" s="55">
        <f t="shared" si="35"/>
        <v>0.75</v>
      </c>
      <c r="N566" s="55" t="e">
        <f>AVERAGE(IFERROR(INDEX(#REF!,MATCH(A566,#REF!,0)),"-"),M566)</f>
        <v>#VALUE!</v>
      </c>
    </row>
    <row r="567" spans="1:14" ht="16.5" thickTop="1" thickBot="1" x14ac:dyDescent="0.3">
      <c r="A567" s="16" t="s">
        <v>1219</v>
      </c>
      <c r="B567" s="53">
        <f t="shared" si="32"/>
        <v>3</v>
      </c>
      <c r="C567" s="53">
        <f>IFERROR(INDEX(OGSHome!$D:$D,MATCH(A567,OGSHome!$A:$A,0)),"-")</f>
        <v>0</v>
      </c>
      <c r="D567" s="53">
        <f>IFERROR(INDEX(OGSHome!$E:$E,MATCH(A567,OGSHome!$A:$A,0)),"-")</f>
        <v>0</v>
      </c>
      <c r="E567" s="53">
        <f>IFERROR(INDEX(OGSHome!$F:$F,MATCH(A567,OGSHome!$A:$A,0)),"-")</f>
        <v>1</v>
      </c>
      <c r="F567" s="54">
        <f>IFERROR(INDEX(Matches!$N:$N,MATCH(A567,Matches!$B:$B,0)),"-")</f>
        <v>2</v>
      </c>
      <c r="G567" s="54">
        <f>IFERROR(INDEX(Matches!$P:$P,MATCH(A567,Matches!$B:$B,0)),"-")</f>
        <v>1</v>
      </c>
      <c r="H567" s="54">
        <f>IFERROR(INDEX(Matches!$O:$O,MATCH(A567,Matches!$B:$B,0)),"-")</f>
        <v>0</v>
      </c>
      <c r="I567" s="54">
        <f t="shared" si="33"/>
        <v>1</v>
      </c>
      <c r="J567" s="54">
        <f>IFERROR(INDEX(OGCHome!$O:$O,MATCH(A567,OGCHome!$A:$A,0)),"-")</f>
        <v>2</v>
      </c>
      <c r="K567" s="55">
        <f t="shared" si="34"/>
        <v>0.33333333333333331</v>
      </c>
      <c r="L567" s="55" t="str">
        <f>IFERROR(INDEX(#REF!,MATCH(A567,#REF!,0)),"-")</f>
        <v>-</v>
      </c>
      <c r="M567" s="55">
        <f t="shared" si="35"/>
        <v>0</v>
      </c>
      <c r="N567" s="55" t="e">
        <f>AVERAGE(IFERROR(INDEX(#REF!,MATCH(A567,#REF!,0)),"-"),M567)</f>
        <v>#VALUE!</v>
      </c>
    </row>
    <row r="568" spans="1:14" ht="16.5" thickTop="1" thickBot="1" x14ac:dyDescent="0.3">
      <c r="A568" s="15" t="s">
        <v>1216</v>
      </c>
      <c r="B568" s="53">
        <f t="shared" si="32"/>
        <v>4</v>
      </c>
      <c r="C568" s="53">
        <f>IFERROR(INDEX(OGSHome!$D:$D,MATCH(A568,OGSHome!$A:$A,0)),"-")</f>
        <v>0</v>
      </c>
      <c r="D568" s="53">
        <f>IFERROR(INDEX(OGSHome!$E:$E,MATCH(A568,OGSHome!$A:$A,0)),"-")</f>
        <v>0</v>
      </c>
      <c r="E568" s="53">
        <f>IFERROR(INDEX(OGSHome!$F:$F,MATCH(A568,OGSHome!$A:$A,0)),"-")</f>
        <v>2</v>
      </c>
      <c r="F568" s="54">
        <f>IFERROR(INDEX(Matches!$N:$N,MATCH(A568,Matches!$B:$B,0)),"-")</f>
        <v>3</v>
      </c>
      <c r="G568" s="54">
        <f>IFERROR(INDEX(Matches!$P:$P,MATCH(A568,Matches!$B:$B,0)),"-")</f>
        <v>1</v>
      </c>
      <c r="H568" s="54">
        <f>IFERROR(INDEX(Matches!$O:$O,MATCH(A568,Matches!$B:$B,0)),"-")</f>
        <v>0</v>
      </c>
      <c r="I568" s="54">
        <f t="shared" si="33"/>
        <v>2</v>
      </c>
      <c r="J568" s="54">
        <f>IFERROR(INDEX(OGCHome!$O:$O,MATCH(A568,OGCHome!$A:$A,0)),"-")</f>
        <v>2</v>
      </c>
      <c r="K568" s="55">
        <f t="shared" si="34"/>
        <v>0.5</v>
      </c>
      <c r="L568" s="55" t="str">
        <f>IFERROR(INDEX(#REF!,MATCH(A568,#REF!,0)),"-")</f>
        <v>-</v>
      </c>
      <c r="M568" s="55">
        <f t="shared" si="35"/>
        <v>0.5</v>
      </c>
      <c r="N568" s="55" t="e">
        <f>AVERAGE(IFERROR(INDEX(#REF!,MATCH(A568,#REF!,0)),"-"),M568)</f>
        <v>#VALUE!</v>
      </c>
    </row>
    <row r="569" spans="1:14" ht="16.5" thickTop="1" thickBot="1" x14ac:dyDescent="0.3">
      <c r="A569" s="16" t="s">
        <v>1209</v>
      </c>
      <c r="B569" s="53">
        <f t="shared" si="32"/>
        <v>4</v>
      </c>
      <c r="C569" s="53">
        <f>IFERROR(INDEX(OGSHome!$D:$D,MATCH(A569,OGSHome!$A:$A,0)),"-")</f>
        <v>0</v>
      </c>
      <c r="D569" s="53">
        <f>IFERROR(INDEX(OGSHome!$E:$E,MATCH(A569,OGSHome!$A:$A,0)),"-")</f>
        <v>1</v>
      </c>
      <c r="E569" s="53">
        <f>IFERROR(INDEX(OGSHome!$F:$F,MATCH(A569,OGSHome!$A:$A,0)),"-")</f>
        <v>0</v>
      </c>
      <c r="F569" s="54">
        <f>IFERROR(INDEX(Matches!$N:$N,MATCH(A569,Matches!$B:$B,0)),"-")</f>
        <v>1</v>
      </c>
      <c r="G569" s="54">
        <f>IFERROR(INDEX(Matches!$P:$P,MATCH(A569,Matches!$B:$B,0)),"-")</f>
        <v>1</v>
      </c>
      <c r="H569" s="54">
        <f>IFERROR(INDEX(Matches!$O:$O,MATCH(A569,Matches!$B:$B,0)),"-")</f>
        <v>2</v>
      </c>
      <c r="I569" s="54">
        <f t="shared" si="33"/>
        <v>1</v>
      </c>
      <c r="J569" s="54">
        <f>IFERROR(INDEX(OGCHome!$O:$O,MATCH(A569,OGCHome!$A:$A,0)),"-")</f>
        <v>2</v>
      </c>
      <c r="K569" s="55">
        <f t="shared" si="34"/>
        <v>0.25</v>
      </c>
      <c r="L569" s="55" t="str">
        <f>IFERROR(INDEX(#REF!,MATCH(A569,#REF!,0)),"-")</f>
        <v>-</v>
      </c>
      <c r="M569" s="55">
        <f t="shared" si="35"/>
        <v>-0.25</v>
      </c>
      <c r="N569" s="55" t="e">
        <f>AVERAGE(IFERROR(INDEX(#REF!,MATCH(A569,#REF!,0)),"-"),M569)</f>
        <v>#VALUE!</v>
      </c>
    </row>
    <row r="570" spans="1:14" ht="16.5" thickTop="1" thickBot="1" x14ac:dyDescent="0.3">
      <c r="A570" s="16" t="s">
        <v>183</v>
      </c>
      <c r="B570" s="53">
        <f t="shared" si="32"/>
        <v>5</v>
      </c>
      <c r="C570" s="53">
        <f>IFERROR(INDEX(OGSHome!$D:$D,MATCH(A570,OGSHome!$A:$A,0)),"-")</f>
        <v>2</v>
      </c>
      <c r="D570" s="53">
        <f>IFERROR(INDEX(OGSHome!$E:$E,MATCH(A570,OGSHome!$A:$A,0)),"-")</f>
        <v>0</v>
      </c>
      <c r="E570" s="53">
        <f>IFERROR(INDEX(OGSHome!$F:$F,MATCH(A570,OGSHome!$A:$A,0)),"-")</f>
        <v>0</v>
      </c>
      <c r="F570" s="54">
        <f>IFERROR(INDEX(Matches!$N:$N,MATCH(A570,Matches!$B:$B,0)),"-")</f>
        <v>2</v>
      </c>
      <c r="G570" s="54">
        <f>IFERROR(INDEX(Matches!$P:$P,MATCH(A570,Matches!$B:$B,0)),"-")</f>
        <v>1</v>
      </c>
      <c r="H570" s="54">
        <f>IFERROR(INDEX(Matches!$O:$O,MATCH(A570,Matches!$B:$B,0)),"-")</f>
        <v>2</v>
      </c>
      <c r="I570" s="54">
        <f t="shared" si="33"/>
        <v>2</v>
      </c>
      <c r="J570" s="54">
        <f>IFERROR(INDEX(OGCHome!$O:$O,MATCH(A570,OGCHome!$A:$A,0)),"-")</f>
        <v>0</v>
      </c>
      <c r="K570" s="55">
        <f t="shared" si="34"/>
        <v>0.4</v>
      </c>
      <c r="L570" s="55" t="str">
        <f>IFERROR(INDEX(#REF!,MATCH(A570,#REF!,0)),"-")</f>
        <v>-</v>
      </c>
      <c r="M570" s="55">
        <f t="shared" si="35"/>
        <v>0.60000000000000009</v>
      </c>
      <c r="N570" s="55" t="e">
        <f>AVERAGE(IFERROR(INDEX(#REF!,MATCH(A570,#REF!,0)),"-"),M570)</f>
        <v>#VALUE!</v>
      </c>
    </row>
    <row r="571" spans="1:14" ht="16.5" thickTop="1" thickBot="1" x14ac:dyDescent="0.3">
      <c r="A571" s="16" t="s">
        <v>1206</v>
      </c>
      <c r="B571" s="53">
        <f t="shared" si="32"/>
        <v>4</v>
      </c>
      <c r="C571" s="53">
        <f>IFERROR(INDEX(OGSHome!$D:$D,MATCH(A571,OGSHome!$A:$A,0)),"-")</f>
        <v>0</v>
      </c>
      <c r="D571" s="53">
        <f>IFERROR(INDEX(OGSHome!$E:$E,MATCH(A571,OGSHome!$A:$A,0)),"-")</f>
        <v>1</v>
      </c>
      <c r="E571" s="53">
        <f>IFERROR(INDEX(OGSHome!$F:$F,MATCH(A571,OGSHome!$A:$A,0)),"-")</f>
        <v>0</v>
      </c>
      <c r="F571" s="54">
        <f>IFERROR(INDEX(Matches!$N:$N,MATCH(A571,Matches!$B:$B,0)),"-")</f>
        <v>2</v>
      </c>
      <c r="G571" s="54">
        <f>IFERROR(INDEX(Matches!$P:$P,MATCH(A571,Matches!$B:$B,0)),"-")</f>
        <v>1</v>
      </c>
      <c r="H571" s="54">
        <f>IFERROR(INDEX(Matches!$O:$O,MATCH(A571,Matches!$B:$B,0)),"-")</f>
        <v>1</v>
      </c>
      <c r="I571" s="54">
        <f t="shared" si="33"/>
        <v>1</v>
      </c>
      <c r="J571" s="54">
        <f>IFERROR(INDEX(OGCHome!$O:$O,MATCH(A571,OGCHome!$A:$A,0)),"-")</f>
        <v>1</v>
      </c>
      <c r="K571" s="55">
        <f t="shared" si="34"/>
        <v>0.25</v>
      </c>
      <c r="L571" s="55" t="str">
        <f>IFERROR(INDEX(#REF!,MATCH(A571,#REF!,0)),"-")</f>
        <v>-</v>
      </c>
      <c r="M571" s="55">
        <f t="shared" si="35"/>
        <v>0.25</v>
      </c>
      <c r="N571" s="55" t="e">
        <f>AVERAGE(IFERROR(INDEX(#REF!,MATCH(A571,#REF!,0)),"-"),M571)</f>
        <v>#VALUE!</v>
      </c>
    </row>
    <row r="572" spans="1:14" ht="16.5" thickTop="1" thickBot="1" x14ac:dyDescent="0.3">
      <c r="A572" s="15" t="s">
        <v>1201</v>
      </c>
      <c r="B572" s="53">
        <f t="shared" si="32"/>
        <v>4</v>
      </c>
      <c r="C572" s="53">
        <f>IFERROR(INDEX(OGSHome!$D:$D,MATCH(A572,OGSHome!$A:$A,0)),"-")</f>
        <v>1</v>
      </c>
      <c r="D572" s="53">
        <f>IFERROR(INDEX(OGSHome!$E:$E,MATCH(A572,OGSHome!$A:$A,0)),"-")</f>
        <v>1</v>
      </c>
      <c r="E572" s="53">
        <f>IFERROR(INDEX(OGSHome!$F:$F,MATCH(A572,OGSHome!$A:$A,0)),"-")</f>
        <v>0</v>
      </c>
      <c r="F572" s="54">
        <f>IFERROR(INDEX(Matches!$N:$N,MATCH(A572,Matches!$B:$B,0)),"-")</f>
        <v>2</v>
      </c>
      <c r="G572" s="54">
        <f>IFERROR(INDEX(Matches!$P:$P,MATCH(A572,Matches!$B:$B,0)),"-")</f>
        <v>0</v>
      </c>
      <c r="H572" s="54">
        <f>IFERROR(INDEX(Matches!$O:$O,MATCH(A572,Matches!$B:$B,0)),"-")</f>
        <v>2</v>
      </c>
      <c r="I572" s="54">
        <f t="shared" si="33"/>
        <v>2</v>
      </c>
      <c r="J572" s="54">
        <f>IFERROR(INDEX(OGCHome!$O:$O,MATCH(A572,OGCHome!$A:$A,0)),"-")</f>
        <v>1</v>
      </c>
      <c r="K572" s="55">
        <f t="shared" si="34"/>
        <v>0.5</v>
      </c>
      <c r="L572" s="55" t="str">
        <f>IFERROR(INDEX(#REF!,MATCH(A572,#REF!,0)),"-")</f>
        <v>-</v>
      </c>
      <c r="M572" s="55">
        <f t="shared" si="35"/>
        <v>0.75</v>
      </c>
      <c r="N572" s="55" t="e">
        <f>AVERAGE(IFERROR(INDEX(#REF!,MATCH(A572,#REF!,0)),"-"),M572)</f>
        <v>#VALUE!</v>
      </c>
    </row>
    <row r="573" spans="1:14" ht="16.5" thickTop="1" thickBot="1" x14ac:dyDescent="0.3">
      <c r="A573" s="16" t="s">
        <v>1198</v>
      </c>
      <c r="B573" s="53">
        <f t="shared" si="32"/>
        <v>4</v>
      </c>
      <c r="C573" s="53">
        <f>IFERROR(INDEX(OGSHome!$D:$D,MATCH(A573,OGSHome!$A:$A,0)),"-")</f>
        <v>1</v>
      </c>
      <c r="D573" s="53">
        <f>IFERROR(INDEX(OGSHome!$E:$E,MATCH(A573,OGSHome!$A:$A,0)),"-")</f>
        <v>0</v>
      </c>
      <c r="E573" s="53">
        <f>IFERROR(INDEX(OGSHome!$F:$F,MATCH(A573,OGSHome!$A:$A,0)),"-")</f>
        <v>0</v>
      </c>
      <c r="F573" s="54">
        <f>IFERROR(INDEX(Matches!$N:$N,MATCH(A573,Matches!$B:$B,0)),"-")</f>
        <v>3</v>
      </c>
      <c r="G573" s="54">
        <f>IFERROR(INDEX(Matches!$P:$P,MATCH(A573,Matches!$B:$B,0)),"-")</f>
        <v>1</v>
      </c>
      <c r="H573" s="54">
        <f>IFERROR(INDEX(Matches!$O:$O,MATCH(A573,Matches!$B:$B,0)),"-")</f>
        <v>0</v>
      </c>
      <c r="I573" s="54">
        <f t="shared" si="33"/>
        <v>1</v>
      </c>
      <c r="J573" s="54">
        <f>IFERROR(INDEX(OGCHome!$O:$O,MATCH(A573,OGCHome!$A:$A,0)),"-")</f>
        <v>2</v>
      </c>
      <c r="K573" s="55">
        <f t="shared" si="34"/>
        <v>0.25</v>
      </c>
      <c r="L573" s="55" t="str">
        <f>IFERROR(INDEX(#REF!,MATCH(A573,#REF!,0)),"-")</f>
        <v>-</v>
      </c>
      <c r="M573" s="55">
        <f t="shared" si="35"/>
        <v>0.25</v>
      </c>
      <c r="N573" s="55" t="e">
        <f>AVERAGE(IFERROR(INDEX(#REF!,MATCH(A573,#REF!,0)),"-"),M573)</f>
        <v>#VALUE!</v>
      </c>
    </row>
    <row r="574" spans="1:14" ht="16.5" thickTop="1" thickBot="1" x14ac:dyDescent="0.3">
      <c r="A574" s="15" t="s">
        <v>1167</v>
      </c>
      <c r="B574" s="53">
        <f t="shared" si="32"/>
        <v>4</v>
      </c>
      <c r="C574" s="53">
        <f>IFERROR(INDEX(OGSHome!$D:$D,MATCH(A574,OGSHome!$A:$A,0)),"-")</f>
        <v>1</v>
      </c>
      <c r="D574" s="53">
        <f>IFERROR(INDEX(OGSHome!$E:$E,MATCH(A574,OGSHome!$A:$A,0)),"-")</f>
        <v>0</v>
      </c>
      <c r="E574" s="53">
        <f>IFERROR(INDEX(OGSHome!$F:$F,MATCH(A574,OGSHome!$A:$A,0)),"-")</f>
        <v>0</v>
      </c>
      <c r="F574" s="54">
        <f>IFERROR(INDEX(Matches!$N:$N,MATCH(A574,Matches!$B:$B,0)),"-")</f>
        <v>2</v>
      </c>
      <c r="G574" s="54">
        <f>IFERROR(INDEX(Matches!$P:$P,MATCH(A574,Matches!$B:$B,0)),"-")</f>
        <v>1</v>
      </c>
      <c r="H574" s="54">
        <f>IFERROR(INDEX(Matches!$O:$O,MATCH(A574,Matches!$B:$B,0)),"-")</f>
        <v>1</v>
      </c>
      <c r="I574" s="54">
        <f t="shared" si="33"/>
        <v>1</v>
      </c>
      <c r="J574" s="54">
        <f>IFERROR(INDEX(OGCHome!$O:$O,MATCH(A574,OGCHome!$A:$A,0)),"-")</f>
        <v>1</v>
      </c>
      <c r="K574" s="55">
        <f t="shared" si="34"/>
        <v>0.25</v>
      </c>
      <c r="L574" s="55" t="str">
        <f>IFERROR(INDEX(#REF!,MATCH(A574,#REF!,0)),"-")</f>
        <v>-</v>
      </c>
      <c r="M574" s="55">
        <f t="shared" si="35"/>
        <v>0.25</v>
      </c>
      <c r="N574" s="55" t="e">
        <f>AVERAGE(IFERROR(INDEX(#REF!,MATCH(A574,#REF!,0)),"-"),M574)</f>
        <v>#VALUE!</v>
      </c>
    </row>
    <row r="575" spans="1:14" ht="16.5" thickTop="1" thickBot="1" x14ac:dyDescent="0.3">
      <c r="A575" s="16" t="s">
        <v>1125</v>
      </c>
      <c r="B575" s="53">
        <f t="shared" si="32"/>
        <v>4</v>
      </c>
      <c r="C575" s="53">
        <f>IFERROR(INDEX(OGSHome!$D:$D,MATCH(A575,OGSHome!$A:$A,0)),"-")</f>
        <v>0</v>
      </c>
      <c r="D575" s="53">
        <f>IFERROR(INDEX(OGSHome!$E:$E,MATCH(A575,OGSHome!$A:$A,0)),"-")</f>
        <v>1</v>
      </c>
      <c r="E575" s="53">
        <f>IFERROR(INDEX(OGSHome!$F:$F,MATCH(A575,OGSHome!$A:$A,0)),"-")</f>
        <v>0</v>
      </c>
      <c r="F575" s="54">
        <f>IFERROR(INDEX(Matches!$N:$N,MATCH(A575,Matches!$B:$B,0)),"-")</f>
        <v>0</v>
      </c>
      <c r="G575" s="54">
        <f>IFERROR(INDEX(Matches!$P:$P,MATCH(A575,Matches!$B:$B,0)),"-")</f>
        <v>3</v>
      </c>
      <c r="H575" s="54">
        <f>IFERROR(INDEX(Matches!$O:$O,MATCH(A575,Matches!$B:$B,0)),"-")</f>
        <v>1</v>
      </c>
      <c r="I575" s="54">
        <f t="shared" si="33"/>
        <v>1</v>
      </c>
      <c r="J575" s="54">
        <f>IFERROR(INDEX(OGCHome!$O:$O,MATCH(A575,OGCHome!$A:$A,0)),"-")</f>
        <v>3</v>
      </c>
      <c r="K575" s="55">
        <f t="shared" si="34"/>
        <v>0.25</v>
      </c>
      <c r="L575" s="55" t="str">
        <f>IFERROR(INDEX(#REF!,MATCH(A575,#REF!,0)),"-")</f>
        <v>-</v>
      </c>
      <c r="M575" s="55">
        <f t="shared" si="35"/>
        <v>-1.25</v>
      </c>
      <c r="N575" s="55" t="e">
        <f>AVERAGE(IFERROR(INDEX(#REF!,MATCH(A575,#REF!,0)),"-"),M575)</f>
        <v>#VALUE!</v>
      </c>
    </row>
    <row r="576" spans="1:14" ht="16.5" thickTop="1" thickBot="1" x14ac:dyDescent="0.3">
      <c r="A576" s="15" t="s">
        <v>1118</v>
      </c>
      <c r="B576" s="53">
        <f t="shared" si="32"/>
        <v>3</v>
      </c>
      <c r="C576" s="53">
        <f>IFERROR(INDEX(OGSHome!$D:$D,MATCH(A576,OGSHome!$A:$A,0)),"-")</f>
        <v>1</v>
      </c>
      <c r="D576" s="53">
        <f>IFERROR(INDEX(OGSHome!$E:$E,MATCH(A576,OGSHome!$A:$A,0)),"-")</f>
        <v>0</v>
      </c>
      <c r="E576" s="53">
        <f>IFERROR(INDEX(OGSHome!$F:$F,MATCH(A576,OGSHome!$A:$A,0)),"-")</f>
        <v>0</v>
      </c>
      <c r="F576" s="54">
        <f>IFERROR(INDEX(Matches!$N:$N,MATCH(A576,Matches!$B:$B,0)),"-")</f>
        <v>0</v>
      </c>
      <c r="G576" s="54">
        <f>IFERROR(INDEX(Matches!$P:$P,MATCH(A576,Matches!$B:$B,0)),"-")</f>
        <v>3</v>
      </c>
      <c r="H576" s="54">
        <f>IFERROR(INDEX(Matches!$O:$O,MATCH(A576,Matches!$B:$B,0)),"-")</f>
        <v>0</v>
      </c>
      <c r="I576" s="54">
        <f t="shared" si="33"/>
        <v>1</v>
      </c>
      <c r="J576" s="54">
        <f>IFERROR(INDEX(OGCHome!$O:$O,MATCH(A576,OGCHome!$A:$A,0)),"-")</f>
        <v>1</v>
      </c>
      <c r="K576" s="55">
        <f t="shared" si="34"/>
        <v>0.33333333333333331</v>
      </c>
      <c r="L576" s="55" t="str">
        <f>IFERROR(INDEX(#REF!,MATCH(A576,#REF!,0)),"-")</f>
        <v>-</v>
      </c>
      <c r="M576" s="55">
        <f t="shared" si="35"/>
        <v>-1</v>
      </c>
      <c r="N576" s="55" t="e">
        <f>AVERAGE(IFERROR(INDEX(#REF!,MATCH(A576,#REF!,0)),"-"),M576)</f>
        <v>#VALUE!</v>
      </c>
    </row>
    <row r="577" spans="1:14" ht="16.5" thickTop="1" thickBot="1" x14ac:dyDescent="0.3">
      <c r="A577" s="16" t="s">
        <v>1113</v>
      </c>
      <c r="B577" s="53">
        <f t="shared" si="32"/>
        <v>4</v>
      </c>
      <c r="C577" s="53">
        <f>IFERROR(INDEX(OGSHome!$D:$D,MATCH(A577,OGSHome!$A:$A,0)),"-")</f>
        <v>0</v>
      </c>
      <c r="D577" s="53">
        <f>IFERROR(INDEX(OGSHome!$E:$E,MATCH(A577,OGSHome!$A:$A,0)),"-")</f>
        <v>1</v>
      </c>
      <c r="E577" s="53">
        <f>IFERROR(INDEX(OGSHome!$F:$F,MATCH(A577,OGSHome!$A:$A,0)),"-")</f>
        <v>0</v>
      </c>
      <c r="F577" s="54">
        <f>IFERROR(INDEX(Matches!$N:$N,MATCH(A577,Matches!$B:$B,0)),"-")</f>
        <v>1</v>
      </c>
      <c r="G577" s="54">
        <f>IFERROR(INDEX(Matches!$P:$P,MATCH(A577,Matches!$B:$B,0)),"-")</f>
        <v>2</v>
      </c>
      <c r="H577" s="54">
        <f>IFERROR(INDEX(Matches!$O:$O,MATCH(A577,Matches!$B:$B,0)),"-")</f>
        <v>1</v>
      </c>
      <c r="I577" s="54">
        <f t="shared" si="33"/>
        <v>1</v>
      </c>
      <c r="J577" s="54">
        <f>IFERROR(INDEX(OGCHome!$O:$O,MATCH(A577,OGCHome!$A:$A,0)),"-")</f>
        <v>2</v>
      </c>
      <c r="K577" s="55">
        <f t="shared" si="34"/>
        <v>0.25</v>
      </c>
      <c r="L577" s="55" t="str">
        <f>IFERROR(INDEX(#REF!,MATCH(A577,#REF!,0)),"-")</f>
        <v>-</v>
      </c>
      <c r="M577" s="55">
        <f t="shared" si="35"/>
        <v>-0.5</v>
      </c>
      <c r="N577" s="55" t="e">
        <f>AVERAGE(IFERROR(INDEX(#REF!,MATCH(A577,#REF!,0)),"-"),M577)</f>
        <v>#VALUE!</v>
      </c>
    </row>
    <row r="578" spans="1:14" ht="16.5" thickTop="1" thickBot="1" x14ac:dyDescent="0.3">
      <c r="A578" s="16" t="s">
        <v>187</v>
      </c>
      <c r="B578" s="53">
        <f t="shared" ref="B578:B641" si="36">SUM(F578:H578)</f>
        <v>4</v>
      </c>
      <c r="C578" s="53">
        <f>IFERROR(INDEX(OGSHome!$D:$D,MATCH(A578,OGSHome!$A:$A,0)),"-")</f>
        <v>1</v>
      </c>
      <c r="D578" s="53">
        <f>IFERROR(INDEX(OGSHome!$E:$E,MATCH(A578,OGSHome!$A:$A,0)),"-")</f>
        <v>1</v>
      </c>
      <c r="E578" s="53">
        <f>IFERROR(INDEX(OGSHome!$F:$F,MATCH(A578,OGSHome!$A:$A,0)),"-")</f>
        <v>0</v>
      </c>
      <c r="F578" s="54">
        <f>IFERROR(INDEX(Matches!$N:$N,MATCH(A578,Matches!$B:$B,0)),"-")</f>
        <v>1</v>
      </c>
      <c r="G578" s="54">
        <f>IFERROR(INDEX(Matches!$P:$P,MATCH(A578,Matches!$B:$B,0)),"-")</f>
        <v>1</v>
      </c>
      <c r="H578" s="54">
        <f>IFERROR(INDEX(Matches!$O:$O,MATCH(A578,Matches!$B:$B,0)),"-")</f>
        <v>2</v>
      </c>
      <c r="I578" s="54">
        <f t="shared" ref="I578:I641" si="37">SUM(C578:E578)</f>
        <v>2</v>
      </c>
      <c r="J578" s="54">
        <f>IFERROR(INDEX(OGCHome!$O:$O,MATCH(A578,OGCHome!$A:$A,0)),"-")</f>
        <v>2</v>
      </c>
      <c r="K578" s="55">
        <f t="shared" ref="K578:K641" si="38">I578/B578</f>
        <v>0.5</v>
      </c>
      <c r="L578" s="55" t="str">
        <f>IFERROR(INDEX(#REF!,MATCH(A578,#REF!,0)),"-")</f>
        <v>-</v>
      </c>
      <c r="M578" s="55">
        <f t="shared" ref="M578:M641" si="39">(I578/B578)-(J578/B578)+(F578/B578)-(G578/B578)</f>
        <v>0</v>
      </c>
      <c r="N578" s="55" t="e">
        <f>AVERAGE(IFERROR(INDEX(#REF!,MATCH(A578,#REF!,0)),"-"),M578)</f>
        <v>#VALUE!</v>
      </c>
    </row>
    <row r="579" spans="1:14" ht="16.5" thickTop="1" thickBot="1" x14ac:dyDescent="0.3">
      <c r="A579" s="16" t="s">
        <v>174</v>
      </c>
      <c r="B579" s="53">
        <f t="shared" si="36"/>
        <v>4</v>
      </c>
      <c r="C579" s="53">
        <f>IFERROR(INDEX(OGSHome!$D:$D,MATCH(A579,OGSHome!$A:$A,0)),"-")</f>
        <v>1</v>
      </c>
      <c r="D579" s="53">
        <f>IFERROR(INDEX(OGSHome!$E:$E,MATCH(A579,OGSHome!$A:$A,0)),"-")</f>
        <v>0</v>
      </c>
      <c r="E579" s="53">
        <f>IFERROR(INDEX(OGSHome!$F:$F,MATCH(A579,OGSHome!$A:$A,0)),"-")</f>
        <v>0</v>
      </c>
      <c r="F579" s="54">
        <f>IFERROR(INDEX(Matches!$N:$N,MATCH(A579,Matches!$B:$B,0)),"-")</f>
        <v>2</v>
      </c>
      <c r="G579" s="54">
        <f>IFERROR(INDEX(Matches!$P:$P,MATCH(A579,Matches!$B:$B,0)),"-")</f>
        <v>2</v>
      </c>
      <c r="H579" s="54">
        <f>IFERROR(INDEX(Matches!$O:$O,MATCH(A579,Matches!$B:$B,0)),"-")</f>
        <v>0</v>
      </c>
      <c r="I579" s="54">
        <f t="shared" si="37"/>
        <v>1</v>
      </c>
      <c r="J579" s="54">
        <f>IFERROR(INDEX(OGCHome!$O:$O,MATCH(A579,OGCHome!$A:$A,0)),"-")</f>
        <v>2</v>
      </c>
      <c r="K579" s="55">
        <f t="shared" si="38"/>
        <v>0.25</v>
      </c>
      <c r="L579" s="55" t="str">
        <f>IFERROR(INDEX(#REF!,MATCH(A579,#REF!,0)),"-")</f>
        <v>-</v>
      </c>
      <c r="M579" s="55">
        <f t="shared" si="39"/>
        <v>-0.25</v>
      </c>
      <c r="N579" s="55" t="e">
        <f>AVERAGE(IFERROR(INDEX(#REF!,MATCH(A579,#REF!,0)),"-"),M579)</f>
        <v>#VALUE!</v>
      </c>
    </row>
    <row r="580" spans="1:14" ht="16.5" thickTop="1" thickBot="1" x14ac:dyDescent="0.3">
      <c r="A580" s="15" t="s">
        <v>1102</v>
      </c>
      <c r="B580" s="53">
        <f t="shared" si="36"/>
        <v>4</v>
      </c>
      <c r="C580" s="53">
        <f>IFERROR(INDEX(OGSHome!$D:$D,MATCH(A580,OGSHome!$A:$A,0)),"-")</f>
        <v>0</v>
      </c>
      <c r="D580" s="53">
        <f>IFERROR(INDEX(OGSHome!$E:$E,MATCH(A580,OGSHome!$A:$A,0)),"-")</f>
        <v>1</v>
      </c>
      <c r="E580" s="53">
        <f>IFERROR(INDEX(OGSHome!$F:$F,MATCH(A580,OGSHome!$A:$A,0)),"-")</f>
        <v>0</v>
      </c>
      <c r="F580" s="54">
        <f>IFERROR(INDEX(Matches!$N:$N,MATCH(A580,Matches!$B:$B,0)),"-")</f>
        <v>0</v>
      </c>
      <c r="G580" s="54">
        <f>IFERROR(INDEX(Matches!$P:$P,MATCH(A580,Matches!$B:$B,0)),"-")</f>
        <v>2</v>
      </c>
      <c r="H580" s="54">
        <f>IFERROR(INDEX(Matches!$O:$O,MATCH(A580,Matches!$B:$B,0)),"-")</f>
        <v>2</v>
      </c>
      <c r="I580" s="54">
        <f t="shared" si="37"/>
        <v>1</v>
      </c>
      <c r="J580" s="54">
        <f>IFERROR(INDEX(OGCHome!$O:$O,MATCH(A580,OGCHome!$A:$A,0)),"-")</f>
        <v>3</v>
      </c>
      <c r="K580" s="55">
        <f t="shared" si="38"/>
        <v>0.25</v>
      </c>
      <c r="L580" s="55" t="str">
        <f>IFERROR(INDEX(#REF!,MATCH(A580,#REF!,0)),"-")</f>
        <v>-</v>
      </c>
      <c r="M580" s="55">
        <f t="shared" si="39"/>
        <v>-1</v>
      </c>
      <c r="N580" s="55" t="e">
        <f>AVERAGE(IFERROR(INDEX(#REF!,MATCH(A580,#REF!,0)),"-"),M580)</f>
        <v>#VALUE!</v>
      </c>
    </row>
    <row r="581" spans="1:14" ht="16.5" thickTop="1" thickBot="1" x14ac:dyDescent="0.3">
      <c r="A581" s="15" t="s">
        <v>1096</v>
      </c>
      <c r="B581" s="53">
        <f t="shared" si="36"/>
        <v>4</v>
      </c>
      <c r="C581" s="53">
        <f>IFERROR(INDEX(OGSHome!$D:$D,MATCH(A581,OGSHome!$A:$A,0)),"-")</f>
        <v>0</v>
      </c>
      <c r="D581" s="53">
        <f>IFERROR(INDEX(OGSHome!$E:$E,MATCH(A581,OGSHome!$A:$A,0)),"-")</f>
        <v>1</v>
      </c>
      <c r="E581" s="53">
        <f>IFERROR(INDEX(OGSHome!$F:$F,MATCH(A581,OGSHome!$A:$A,0)),"-")</f>
        <v>0</v>
      </c>
      <c r="F581" s="54">
        <f>IFERROR(INDEX(Matches!$N:$N,MATCH(A581,Matches!$B:$B,0)),"-")</f>
        <v>2</v>
      </c>
      <c r="G581" s="54">
        <f>IFERROR(INDEX(Matches!$P:$P,MATCH(A581,Matches!$B:$B,0)),"-")</f>
        <v>1</v>
      </c>
      <c r="H581" s="54">
        <f>IFERROR(INDEX(Matches!$O:$O,MATCH(A581,Matches!$B:$B,0)),"-")</f>
        <v>1</v>
      </c>
      <c r="I581" s="54">
        <f t="shared" si="37"/>
        <v>1</v>
      </c>
      <c r="J581" s="54">
        <f>IFERROR(INDEX(OGCHome!$O:$O,MATCH(A581,OGCHome!$A:$A,0)),"-")</f>
        <v>1</v>
      </c>
      <c r="K581" s="55">
        <f t="shared" si="38"/>
        <v>0.25</v>
      </c>
      <c r="L581" s="55" t="str">
        <f>IFERROR(INDEX(#REF!,MATCH(A581,#REF!,0)),"-")</f>
        <v>-</v>
      </c>
      <c r="M581" s="55">
        <f t="shared" si="39"/>
        <v>0.25</v>
      </c>
      <c r="N581" s="55" t="e">
        <f>AVERAGE(IFERROR(INDEX(#REF!,MATCH(A581,#REF!,0)),"-"),M581)</f>
        <v>#VALUE!</v>
      </c>
    </row>
    <row r="582" spans="1:14" ht="16.5" thickTop="1" thickBot="1" x14ac:dyDescent="0.3">
      <c r="A582" s="16" t="s">
        <v>181</v>
      </c>
      <c r="B582" s="53">
        <f t="shared" si="36"/>
        <v>4</v>
      </c>
      <c r="C582" s="53">
        <f>IFERROR(INDEX(OGSHome!$D:$D,MATCH(A582,OGSHome!$A:$A,0)),"-")</f>
        <v>1</v>
      </c>
      <c r="D582" s="53">
        <f>IFERROR(INDEX(OGSHome!$E:$E,MATCH(A582,OGSHome!$A:$A,0)),"-")</f>
        <v>0</v>
      </c>
      <c r="E582" s="53">
        <f>IFERROR(INDEX(OGSHome!$F:$F,MATCH(A582,OGSHome!$A:$A,0)),"-")</f>
        <v>0</v>
      </c>
      <c r="F582" s="54">
        <f>IFERROR(INDEX(Matches!$N:$N,MATCH(A582,Matches!$B:$B,0)),"-")</f>
        <v>2</v>
      </c>
      <c r="G582" s="54">
        <f>IFERROR(INDEX(Matches!$P:$P,MATCH(A582,Matches!$B:$B,0)),"-")</f>
        <v>2</v>
      </c>
      <c r="H582" s="54">
        <f>IFERROR(INDEX(Matches!$O:$O,MATCH(A582,Matches!$B:$B,0)),"-")</f>
        <v>0</v>
      </c>
      <c r="I582" s="54">
        <f t="shared" si="37"/>
        <v>1</v>
      </c>
      <c r="J582" s="54">
        <f>IFERROR(INDEX(OGCHome!$O:$O,MATCH(A582,OGCHome!$A:$A,0)),"-")</f>
        <v>1</v>
      </c>
      <c r="K582" s="55">
        <f t="shared" si="38"/>
        <v>0.25</v>
      </c>
      <c r="L582" s="55" t="str">
        <f>IFERROR(INDEX(#REF!,MATCH(A582,#REF!,0)),"-")</f>
        <v>-</v>
      </c>
      <c r="M582" s="55">
        <f t="shared" si="39"/>
        <v>0</v>
      </c>
      <c r="N582" s="55" t="e">
        <f>AVERAGE(IFERROR(INDEX(#REF!,MATCH(A582,#REF!,0)),"-"),M582)</f>
        <v>#VALUE!</v>
      </c>
    </row>
    <row r="583" spans="1:14" ht="16.5" thickTop="1" thickBot="1" x14ac:dyDescent="0.3">
      <c r="A583" s="15" t="s">
        <v>1093</v>
      </c>
      <c r="B583" s="53">
        <f t="shared" si="36"/>
        <v>4</v>
      </c>
      <c r="C583" s="53">
        <f>IFERROR(INDEX(OGSHome!$D:$D,MATCH(A583,OGSHome!$A:$A,0)),"-")</f>
        <v>1</v>
      </c>
      <c r="D583" s="53">
        <f>IFERROR(INDEX(OGSHome!$E:$E,MATCH(A583,OGSHome!$A:$A,0)),"-")</f>
        <v>0</v>
      </c>
      <c r="E583" s="53">
        <f>IFERROR(INDEX(OGSHome!$F:$F,MATCH(A583,OGSHome!$A:$A,0)),"-")</f>
        <v>1</v>
      </c>
      <c r="F583" s="54">
        <f>IFERROR(INDEX(Matches!$N:$N,MATCH(A583,Matches!$B:$B,0)),"-")</f>
        <v>1</v>
      </c>
      <c r="G583" s="54">
        <f>IFERROR(INDEX(Matches!$P:$P,MATCH(A583,Matches!$B:$B,0)),"-")</f>
        <v>0</v>
      </c>
      <c r="H583" s="54">
        <f>IFERROR(INDEX(Matches!$O:$O,MATCH(A583,Matches!$B:$B,0)),"-")</f>
        <v>3</v>
      </c>
      <c r="I583" s="54">
        <f t="shared" si="37"/>
        <v>2</v>
      </c>
      <c r="J583" s="54">
        <f>IFERROR(INDEX(OGCHome!$O:$O,MATCH(A583,OGCHome!$A:$A,0)),"-")</f>
        <v>0</v>
      </c>
      <c r="K583" s="55">
        <f t="shared" si="38"/>
        <v>0.5</v>
      </c>
      <c r="L583" s="55" t="str">
        <f>IFERROR(INDEX(#REF!,MATCH(A583,#REF!,0)),"-")</f>
        <v>-</v>
      </c>
      <c r="M583" s="55">
        <f t="shared" si="39"/>
        <v>0.75</v>
      </c>
      <c r="N583" s="55" t="e">
        <f>AVERAGE(IFERROR(INDEX(#REF!,MATCH(A583,#REF!,0)),"-"),M583)</f>
        <v>#VALUE!</v>
      </c>
    </row>
    <row r="584" spans="1:14" ht="16.5" thickTop="1" thickBot="1" x14ac:dyDescent="0.3">
      <c r="A584" s="15" t="s">
        <v>1085</v>
      </c>
      <c r="B584" s="53">
        <f t="shared" si="36"/>
        <v>10</v>
      </c>
      <c r="C584" s="53">
        <f>IFERROR(INDEX(OGSHome!$D:$D,MATCH(A584,OGSHome!$A:$A,0)),"-")</f>
        <v>2</v>
      </c>
      <c r="D584" s="53">
        <f>IFERROR(INDEX(OGSHome!$E:$E,MATCH(A584,OGSHome!$A:$A,0)),"-")</f>
        <v>1</v>
      </c>
      <c r="E584" s="53">
        <f>IFERROR(INDEX(OGSHome!$F:$F,MATCH(A584,OGSHome!$A:$A,0)),"-")</f>
        <v>0</v>
      </c>
      <c r="F584" s="54">
        <f>IFERROR(INDEX(Matches!$N:$N,MATCH(A584,Matches!$B:$B,0)),"-")</f>
        <v>3</v>
      </c>
      <c r="G584" s="54">
        <f>IFERROR(INDEX(Matches!$P:$P,MATCH(A584,Matches!$B:$B,0)),"-")</f>
        <v>4</v>
      </c>
      <c r="H584" s="54">
        <f>IFERROR(INDEX(Matches!$O:$O,MATCH(A584,Matches!$B:$B,0)),"-")</f>
        <v>3</v>
      </c>
      <c r="I584" s="54">
        <f t="shared" si="37"/>
        <v>3</v>
      </c>
      <c r="J584" s="54">
        <f>IFERROR(INDEX(OGCHome!$O:$O,MATCH(A584,OGCHome!$A:$A,0)),"-")</f>
        <v>2</v>
      </c>
      <c r="K584" s="55">
        <f t="shared" si="38"/>
        <v>0.3</v>
      </c>
      <c r="L584" s="55" t="str">
        <f>IFERROR(INDEX(#REF!,MATCH(A584,#REF!,0)),"-")</f>
        <v>-</v>
      </c>
      <c r="M584" s="55">
        <f t="shared" si="39"/>
        <v>0</v>
      </c>
      <c r="N584" s="55" t="e">
        <f>AVERAGE(IFERROR(INDEX(#REF!,MATCH(A584,#REF!,0)),"-"),M584)</f>
        <v>#VALUE!</v>
      </c>
    </row>
    <row r="585" spans="1:14" ht="16.5" thickTop="1" thickBot="1" x14ac:dyDescent="0.3">
      <c r="A585" s="16" t="s">
        <v>1080</v>
      </c>
      <c r="B585" s="53">
        <f t="shared" si="36"/>
        <v>3</v>
      </c>
      <c r="C585" s="53">
        <f>IFERROR(INDEX(OGSHome!$D:$D,MATCH(A585,OGSHome!$A:$A,0)),"-")</f>
        <v>0</v>
      </c>
      <c r="D585" s="53">
        <f>IFERROR(INDEX(OGSHome!$E:$E,MATCH(A585,OGSHome!$A:$A,0)),"-")</f>
        <v>0</v>
      </c>
      <c r="E585" s="53">
        <f>IFERROR(INDEX(OGSHome!$F:$F,MATCH(A585,OGSHome!$A:$A,0)),"-")</f>
        <v>1</v>
      </c>
      <c r="F585" s="54">
        <f>IFERROR(INDEX(Matches!$N:$N,MATCH(A585,Matches!$B:$B,0)),"-")</f>
        <v>3</v>
      </c>
      <c r="G585" s="54">
        <f>IFERROR(INDEX(Matches!$P:$P,MATCH(A585,Matches!$B:$B,0)),"-")</f>
        <v>0</v>
      </c>
      <c r="H585" s="54">
        <f>IFERROR(INDEX(Matches!$O:$O,MATCH(A585,Matches!$B:$B,0)),"-")</f>
        <v>0</v>
      </c>
      <c r="I585" s="54">
        <f t="shared" si="37"/>
        <v>1</v>
      </c>
      <c r="J585" s="54">
        <f>IFERROR(INDEX(OGCHome!$O:$O,MATCH(A585,OGCHome!$A:$A,0)),"-")</f>
        <v>0</v>
      </c>
      <c r="K585" s="55">
        <f t="shared" si="38"/>
        <v>0.33333333333333331</v>
      </c>
      <c r="L585" s="55" t="str">
        <f>IFERROR(INDEX(#REF!,MATCH(A585,#REF!,0)),"-")</f>
        <v>-</v>
      </c>
      <c r="M585" s="55">
        <f t="shared" si="39"/>
        <v>1.3333333333333333</v>
      </c>
      <c r="N585" s="55" t="e">
        <f>AVERAGE(IFERROR(INDEX(#REF!,MATCH(A585,#REF!,0)),"-"),M585)</f>
        <v>#VALUE!</v>
      </c>
    </row>
    <row r="586" spans="1:14" ht="16.5" thickTop="1" thickBot="1" x14ac:dyDescent="0.3">
      <c r="A586" s="16" t="s">
        <v>1068</v>
      </c>
      <c r="B586" s="53">
        <f t="shared" si="36"/>
        <v>5</v>
      </c>
      <c r="C586" s="53">
        <f>IFERROR(INDEX(OGSHome!$D:$D,MATCH(A586,OGSHome!$A:$A,0)),"-")</f>
        <v>1</v>
      </c>
      <c r="D586" s="53">
        <f>IFERROR(INDEX(OGSHome!$E:$E,MATCH(A586,OGSHome!$A:$A,0)),"-")</f>
        <v>1</v>
      </c>
      <c r="E586" s="53">
        <f>IFERROR(INDEX(OGSHome!$F:$F,MATCH(A586,OGSHome!$A:$A,0)),"-")</f>
        <v>0</v>
      </c>
      <c r="F586" s="54">
        <f>IFERROR(INDEX(Matches!$N:$N,MATCH(A586,Matches!$B:$B,0)),"-")</f>
        <v>4</v>
      </c>
      <c r="G586" s="54">
        <f>IFERROR(INDEX(Matches!$P:$P,MATCH(A586,Matches!$B:$B,0)),"-")</f>
        <v>1</v>
      </c>
      <c r="H586" s="54">
        <f>IFERROR(INDEX(Matches!$O:$O,MATCH(A586,Matches!$B:$B,0)),"-")</f>
        <v>0</v>
      </c>
      <c r="I586" s="54">
        <f t="shared" si="37"/>
        <v>2</v>
      </c>
      <c r="J586" s="54">
        <f>IFERROR(INDEX(OGCHome!$O:$O,MATCH(A586,OGCHome!$A:$A,0)),"-")</f>
        <v>2</v>
      </c>
      <c r="K586" s="55">
        <f t="shared" si="38"/>
        <v>0.4</v>
      </c>
      <c r="L586" s="55" t="str">
        <f>IFERROR(INDEX(#REF!,MATCH(A586,#REF!,0)),"-")</f>
        <v>-</v>
      </c>
      <c r="M586" s="55">
        <f t="shared" si="39"/>
        <v>0.60000000000000009</v>
      </c>
      <c r="N586" s="55" t="e">
        <f>AVERAGE(IFERROR(INDEX(#REF!,MATCH(A586,#REF!,0)),"-"),M586)</f>
        <v>#VALUE!</v>
      </c>
    </row>
    <row r="587" spans="1:14" ht="16.5" thickTop="1" thickBot="1" x14ac:dyDescent="0.3">
      <c r="A587" s="15" t="s">
        <v>1064</v>
      </c>
      <c r="B587" s="53">
        <f t="shared" si="36"/>
        <v>10</v>
      </c>
      <c r="C587" s="53">
        <f>IFERROR(INDEX(OGSHome!$D:$D,MATCH(A587,OGSHome!$A:$A,0)),"-")</f>
        <v>1</v>
      </c>
      <c r="D587" s="53">
        <f>IFERROR(INDEX(OGSHome!$E:$E,MATCH(A587,OGSHome!$A:$A,0)),"-")</f>
        <v>3</v>
      </c>
      <c r="E587" s="53">
        <f>IFERROR(INDEX(OGSHome!$F:$F,MATCH(A587,OGSHome!$A:$A,0)),"-")</f>
        <v>0</v>
      </c>
      <c r="F587" s="54">
        <f>IFERROR(INDEX(Matches!$N:$N,MATCH(A587,Matches!$B:$B,0)),"-")</f>
        <v>5</v>
      </c>
      <c r="G587" s="54">
        <f>IFERROR(INDEX(Matches!$P:$P,MATCH(A587,Matches!$B:$B,0)),"-")</f>
        <v>4</v>
      </c>
      <c r="H587" s="54">
        <f>IFERROR(INDEX(Matches!$O:$O,MATCH(A587,Matches!$B:$B,0)),"-")</f>
        <v>1</v>
      </c>
      <c r="I587" s="54">
        <f t="shared" si="37"/>
        <v>4</v>
      </c>
      <c r="J587" s="54">
        <f>IFERROR(INDEX(OGCHome!$O:$O,MATCH(A587,OGCHome!$A:$A,0)),"-")</f>
        <v>4</v>
      </c>
      <c r="K587" s="55">
        <f t="shared" si="38"/>
        <v>0.4</v>
      </c>
      <c r="L587" s="55" t="str">
        <f>IFERROR(INDEX(#REF!,MATCH(A587,#REF!,0)),"-")</f>
        <v>-</v>
      </c>
      <c r="M587" s="55">
        <f t="shared" si="39"/>
        <v>9.9999999999999978E-2</v>
      </c>
      <c r="N587" s="55" t="e">
        <f>AVERAGE(IFERROR(INDEX(#REF!,MATCH(A587,#REF!,0)),"-"),M587)</f>
        <v>#VALUE!</v>
      </c>
    </row>
    <row r="588" spans="1:14" ht="16.5" thickTop="1" thickBot="1" x14ac:dyDescent="0.3">
      <c r="A588" s="15" t="s">
        <v>1042</v>
      </c>
      <c r="B588" s="53">
        <f t="shared" si="36"/>
        <v>4</v>
      </c>
      <c r="C588" s="53">
        <f>IFERROR(INDEX(OGSHome!$D:$D,MATCH(A588,OGSHome!$A:$A,0)),"-")</f>
        <v>1</v>
      </c>
      <c r="D588" s="53">
        <f>IFERROR(INDEX(OGSHome!$E:$E,MATCH(A588,OGSHome!$A:$A,0)),"-")</f>
        <v>0</v>
      </c>
      <c r="E588" s="53">
        <f>IFERROR(INDEX(OGSHome!$F:$F,MATCH(A588,OGSHome!$A:$A,0)),"-")</f>
        <v>0</v>
      </c>
      <c r="F588" s="54">
        <f>IFERROR(INDEX(Matches!$N:$N,MATCH(A588,Matches!$B:$B,0)),"-")</f>
        <v>4</v>
      </c>
      <c r="G588" s="54">
        <f>IFERROR(INDEX(Matches!$P:$P,MATCH(A588,Matches!$B:$B,0)),"-")</f>
        <v>0</v>
      </c>
      <c r="H588" s="54">
        <f>IFERROR(INDEX(Matches!$O:$O,MATCH(A588,Matches!$B:$B,0)),"-")</f>
        <v>0</v>
      </c>
      <c r="I588" s="54">
        <f t="shared" si="37"/>
        <v>1</v>
      </c>
      <c r="J588" s="54">
        <f>IFERROR(INDEX(OGCHome!$O:$O,MATCH(A588,OGCHome!$A:$A,0)),"-")</f>
        <v>1</v>
      </c>
      <c r="K588" s="55">
        <f t="shared" si="38"/>
        <v>0.25</v>
      </c>
      <c r="L588" s="55" t="str">
        <f>IFERROR(INDEX(#REF!,MATCH(A588,#REF!,0)),"-")</f>
        <v>-</v>
      </c>
      <c r="M588" s="55">
        <f t="shared" si="39"/>
        <v>1</v>
      </c>
      <c r="N588" s="55" t="e">
        <f>AVERAGE(IFERROR(INDEX(#REF!,MATCH(A588,#REF!,0)),"-"),M588)</f>
        <v>#VALUE!</v>
      </c>
    </row>
    <row r="589" spans="1:14" ht="16.5" thickTop="1" thickBot="1" x14ac:dyDescent="0.3">
      <c r="A589" s="16" t="s">
        <v>1041</v>
      </c>
      <c r="B589" s="53">
        <f t="shared" si="36"/>
        <v>4</v>
      </c>
      <c r="C589" s="53">
        <f>IFERROR(INDEX(OGSHome!$D:$D,MATCH(A589,OGSHome!$A:$A,0)),"-")</f>
        <v>1</v>
      </c>
      <c r="D589" s="53">
        <f>IFERROR(INDEX(OGSHome!$E:$E,MATCH(A589,OGSHome!$A:$A,0)),"-")</f>
        <v>0</v>
      </c>
      <c r="E589" s="53">
        <f>IFERROR(INDEX(OGSHome!$F:$F,MATCH(A589,OGSHome!$A:$A,0)),"-")</f>
        <v>0</v>
      </c>
      <c r="F589" s="54">
        <f>IFERROR(INDEX(Matches!$N:$N,MATCH(A589,Matches!$B:$B,0)),"-")</f>
        <v>2</v>
      </c>
      <c r="G589" s="54">
        <f>IFERROR(INDEX(Matches!$P:$P,MATCH(A589,Matches!$B:$B,0)),"-")</f>
        <v>2</v>
      </c>
      <c r="H589" s="54">
        <f>IFERROR(INDEX(Matches!$O:$O,MATCH(A589,Matches!$B:$B,0)),"-")</f>
        <v>0</v>
      </c>
      <c r="I589" s="54">
        <f t="shared" si="37"/>
        <v>1</v>
      </c>
      <c r="J589" s="54">
        <f>IFERROR(INDEX(OGCHome!$O:$O,MATCH(A589,OGCHome!$A:$A,0)),"-")</f>
        <v>0</v>
      </c>
      <c r="K589" s="55">
        <f t="shared" si="38"/>
        <v>0.25</v>
      </c>
      <c r="L589" s="55" t="str">
        <f>IFERROR(INDEX(#REF!,MATCH(A589,#REF!,0)),"-")</f>
        <v>-</v>
      </c>
      <c r="M589" s="55">
        <f t="shared" si="39"/>
        <v>0.25</v>
      </c>
      <c r="N589" s="55" t="e">
        <f>AVERAGE(IFERROR(INDEX(#REF!,MATCH(A589,#REF!,0)),"-"),M589)</f>
        <v>#VALUE!</v>
      </c>
    </row>
    <row r="590" spans="1:14" ht="16.5" thickTop="1" thickBot="1" x14ac:dyDescent="0.3">
      <c r="A590" s="15" t="s">
        <v>1033</v>
      </c>
      <c r="B590" s="53">
        <f t="shared" si="36"/>
        <v>3</v>
      </c>
      <c r="C590" s="53">
        <f>IFERROR(INDEX(OGSHome!$D:$D,MATCH(A590,OGSHome!$A:$A,0)),"-")</f>
        <v>1</v>
      </c>
      <c r="D590" s="53">
        <f>IFERROR(INDEX(OGSHome!$E:$E,MATCH(A590,OGSHome!$A:$A,0)),"-")</f>
        <v>0</v>
      </c>
      <c r="E590" s="53">
        <f>IFERROR(INDEX(OGSHome!$F:$F,MATCH(A590,OGSHome!$A:$A,0)),"-")</f>
        <v>0</v>
      </c>
      <c r="F590" s="54">
        <f>IFERROR(INDEX(Matches!$N:$N,MATCH(A590,Matches!$B:$B,0)),"-")</f>
        <v>0</v>
      </c>
      <c r="G590" s="54">
        <f>IFERROR(INDEX(Matches!$P:$P,MATCH(A590,Matches!$B:$B,0)),"-")</f>
        <v>1</v>
      </c>
      <c r="H590" s="54">
        <f>IFERROR(INDEX(Matches!$O:$O,MATCH(A590,Matches!$B:$B,0)),"-")</f>
        <v>2</v>
      </c>
      <c r="I590" s="54">
        <f t="shared" si="37"/>
        <v>1</v>
      </c>
      <c r="J590" s="54">
        <f>IFERROR(INDEX(OGCHome!$O:$O,MATCH(A590,OGCHome!$A:$A,0)),"-")</f>
        <v>2</v>
      </c>
      <c r="K590" s="55">
        <f t="shared" si="38"/>
        <v>0.33333333333333331</v>
      </c>
      <c r="L590" s="55" t="str">
        <f>IFERROR(INDEX(#REF!,MATCH(A590,#REF!,0)),"-")</f>
        <v>-</v>
      </c>
      <c r="M590" s="55">
        <f t="shared" si="39"/>
        <v>-0.66666666666666663</v>
      </c>
      <c r="N590" s="55" t="e">
        <f>AVERAGE(IFERROR(INDEX(#REF!,MATCH(A590,#REF!,0)),"-"),M590)</f>
        <v>#VALUE!</v>
      </c>
    </row>
    <row r="591" spans="1:14" ht="16.5" thickTop="1" thickBot="1" x14ac:dyDescent="0.3">
      <c r="A591" s="16" t="s">
        <v>1026</v>
      </c>
      <c r="B591" s="53">
        <f t="shared" si="36"/>
        <v>15</v>
      </c>
      <c r="C591" s="53">
        <f>IFERROR(INDEX(OGSHome!$D:$D,MATCH(A591,OGSHome!$A:$A,0)),"-")</f>
        <v>1</v>
      </c>
      <c r="D591" s="53">
        <f>IFERROR(INDEX(OGSHome!$E:$E,MATCH(A591,OGSHome!$A:$A,0)),"-")</f>
        <v>2</v>
      </c>
      <c r="E591" s="53">
        <f>IFERROR(INDEX(OGSHome!$F:$F,MATCH(A591,OGSHome!$A:$A,0)),"-")</f>
        <v>2</v>
      </c>
      <c r="F591" s="54">
        <f>IFERROR(INDEX(Matches!$N:$N,MATCH(A591,Matches!$B:$B,0)),"-")</f>
        <v>6</v>
      </c>
      <c r="G591" s="54">
        <f>IFERROR(INDEX(Matches!$P:$P,MATCH(A591,Matches!$B:$B,0)),"-")</f>
        <v>4</v>
      </c>
      <c r="H591" s="54">
        <f>IFERROR(INDEX(Matches!$O:$O,MATCH(A591,Matches!$B:$B,0)),"-")</f>
        <v>5</v>
      </c>
      <c r="I591" s="54">
        <f t="shared" si="37"/>
        <v>5</v>
      </c>
      <c r="J591" s="54">
        <f>IFERROR(INDEX(OGCHome!$O:$O,MATCH(A591,OGCHome!$A:$A,0)),"-")</f>
        <v>3</v>
      </c>
      <c r="K591" s="55">
        <f t="shared" si="38"/>
        <v>0.33333333333333331</v>
      </c>
      <c r="L591" s="55" t="str">
        <f>IFERROR(INDEX(#REF!,MATCH(A591,#REF!,0)),"-")</f>
        <v>-</v>
      </c>
      <c r="M591" s="55">
        <f t="shared" si="39"/>
        <v>0.26666666666666666</v>
      </c>
      <c r="N591" s="55" t="e">
        <f>AVERAGE(IFERROR(INDEX(#REF!,MATCH(A591,#REF!,0)),"-"),M591)</f>
        <v>#VALUE!</v>
      </c>
    </row>
    <row r="592" spans="1:14" ht="16.5" thickTop="1" thickBot="1" x14ac:dyDescent="0.3">
      <c r="A592" s="15" t="s">
        <v>1023</v>
      </c>
      <c r="B592" s="53">
        <f t="shared" si="36"/>
        <v>4</v>
      </c>
      <c r="C592" s="53">
        <f>IFERROR(INDEX(OGSHome!$D:$D,MATCH(A592,OGSHome!$A:$A,0)),"-")</f>
        <v>0</v>
      </c>
      <c r="D592" s="53">
        <f>IFERROR(INDEX(OGSHome!$E:$E,MATCH(A592,OGSHome!$A:$A,0)),"-")</f>
        <v>2</v>
      </c>
      <c r="E592" s="53">
        <f>IFERROR(INDEX(OGSHome!$F:$F,MATCH(A592,OGSHome!$A:$A,0)),"-")</f>
        <v>0</v>
      </c>
      <c r="F592" s="54">
        <f>IFERROR(INDEX(Matches!$N:$N,MATCH(A592,Matches!$B:$B,0)),"-")</f>
        <v>0</v>
      </c>
      <c r="G592" s="54">
        <f>IFERROR(INDEX(Matches!$P:$P,MATCH(A592,Matches!$B:$B,0)),"-")</f>
        <v>2</v>
      </c>
      <c r="H592" s="54">
        <f>IFERROR(INDEX(Matches!$O:$O,MATCH(A592,Matches!$B:$B,0)),"-")</f>
        <v>2</v>
      </c>
      <c r="I592" s="54">
        <f t="shared" si="37"/>
        <v>2</v>
      </c>
      <c r="J592" s="54">
        <f>IFERROR(INDEX(OGCHome!$O:$O,MATCH(A592,OGCHome!$A:$A,0)),"-")</f>
        <v>1</v>
      </c>
      <c r="K592" s="55">
        <f t="shared" si="38"/>
        <v>0.5</v>
      </c>
      <c r="L592" s="55" t="str">
        <f>IFERROR(INDEX(#REF!,MATCH(A592,#REF!,0)),"-")</f>
        <v>-</v>
      </c>
      <c r="M592" s="55">
        <f t="shared" si="39"/>
        <v>-0.25</v>
      </c>
      <c r="N592" s="55" t="e">
        <f>AVERAGE(IFERROR(INDEX(#REF!,MATCH(A592,#REF!,0)),"-"),M592)</f>
        <v>#VALUE!</v>
      </c>
    </row>
    <row r="593" spans="1:14" ht="16.5" thickTop="1" thickBot="1" x14ac:dyDescent="0.3">
      <c r="A593" s="16" t="s">
        <v>1006</v>
      </c>
      <c r="B593" s="53">
        <f t="shared" si="36"/>
        <v>4</v>
      </c>
      <c r="C593" s="53">
        <f>IFERROR(INDEX(OGSHome!$D:$D,MATCH(A593,OGSHome!$A:$A,0)),"-")</f>
        <v>1</v>
      </c>
      <c r="D593" s="53">
        <f>IFERROR(INDEX(OGSHome!$E:$E,MATCH(A593,OGSHome!$A:$A,0)),"-")</f>
        <v>0</v>
      </c>
      <c r="E593" s="53">
        <f>IFERROR(INDEX(OGSHome!$F:$F,MATCH(A593,OGSHome!$A:$A,0)),"-")</f>
        <v>0</v>
      </c>
      <c r="F593" s="54">
        <f>IFERROR(INDEX(Matches!$N:$N,MATCH(A593,Matches!$B:$B,0)),"-")</f>
        <v>3</v>
      </c>
      <c r="G593" s="54">
        <f>IFERROR(INDEX(Matches!$P:$P,MATCH(A593,Matches!$B:$B,0)),"-")</f>
        <v>1</v>
      </c>
      <c r="H593" s="54">
        <f>IFERROR(INDEX(Matches!$O:$O,MATCH(A593,Matches!$B:$B,0)),"-")</f>
        <v>0</v>
      </c>
      <c r="I593" s="54">
        <f t="shared" si="37"/>
        <v>1</v>
      </c>
      <c r="J593" s="54">
        <f>IFERROR(INDEX(OGCHome!$O:$O,MATCH(A593,OGCHome!$A:$A,0)),"-")</f>
        <v>0</v>
      </c>
      <c r="K593" s="55">
        <f t="shared" si="38"/>
        <v>0.25</v>
      </c>
      <c r="L593" s="55" t="str">
        <f>IFERROR(INDEX(#REF!,MATCH(A593,#REF!,0)),"-")</f>
        <v>-</v>
      </c>
      <c r="M593" s="55">
        <f t="shared" si="39"/>
        <v>0.75</v>
      </c>
      <c r="N593" s="55" t="e">
        <f>AVERAGE(IFERROR(INDEX(#REF!,MATCH(A593,#REF!,0)),"-"),M593)</f>
        <v>#VALUE!</v>
      </c>
    </row>
    <row r="594" spans="1:14" ht="16.5" thickTop="1" thickBot="1" x14ac:dyDescent="0.3">
      <c r="A594" s="16" t="s">
        <v>1004</v>
      </c>
      <c r="B594" s="53">
        <f t="shared" si="36"/>
        <v>4</v>
      </c>
      <c r="C594" s="53">
        <f>IFERROR(INDEX(OGSHome!$D:$D,MATCH(A594,OGSHome!$A:$A,0)),"-")</f>
        <v>1</v>
      </c>
      <c r="D594" s="53">
        <f>IFERROR(INDEX(OGSHome!$E:$E,MATCH(A594,OGSHome!$A:$A,0)),"-")</f>
        <v>0</v>
      </c>
      <c r="E594" s="53">
        <f>IFERROR(INDEX(OGSHome!$F:$F,MATCH(A594,OGSHome!$A:$A,0)),"-")</f>
        <v>0</v>
      </c>
      <c r="F594" s="54">
        <f>IFERROR(INDEX(Matches!$N:$N,MATCH(A594,Matches!$B:$B,0)),"-")</f>
        <v>0</v>
      </c>
      <c r="G594" s="54">
        <f>IFERROR(INDEX(Matches!$P:$P,MATCH(A594,Matches!$B:$B,0)),"-")</f>
        <v>3</v>
      </c>
      <c r="H594" s="54">
        <f>IFERROR(INDEX(Matches!$O:$O,MATCH(A594,Matches!$B:$B,0)),"-")</f>
        <v>1</v>
      </c>
      <c r="I594" s="54">
        <f t="shared" si="37"/>
        <v>1</v>
      </c>
      <c r="J594" s="54">
        <f>IFERROR(INDEX(OGCHome!$O:$O,MATCH(A594,OGCHome!$A:$A,0)),"-")</f>
        <v>3</v>
      </c>
      <c r="K594" s="55">
        <f t="shared" si="38"/>
        <v>0.25</v>
      </c>
      <c r="L594" s="55" t="str">
        <f>IFERROR(INDEX(#REF!,MATCH(A594,#REF!,0)),"-")</f>
        <v>-</v>
      </c>
      <c r="M594" s="55">
        <f t="shared" si="39"/>
        <v>-1.25</v>
      </c>
      <c r="N594" s="55" t="e">
        <f>AVERAGE(IFERROR(INDEX(#REF!,MATCH(A594,#REF!,0)),"-"),M594)</f>
        <v>#VALUE!</v>
      </c>
    </row>
    <row r="595" spans="1:14" ht="16.5" thickTop="1" thickBot="1" x14ac:dyDescent="0.3">
      <c r="A595" s="15" t="s">
        <v>1001</v>
      </c>
      <c r="B595" s="53">
        <f t="shared" si="36"/>
        <v>3</v>
      </c>
      <c r="C595" s="53">
        <f>IFERROR(INDEX(OGSHome!$D:$D,MATCH(A595,OGSHome!$A:$A,0)),"-")</f>
        <v>0</v>
      </c>
      <c r="D595" s="53">
        <f>IFERROR(INDEX(OGSHome!$E:$E,MATCH(A595,OGSHome!$A:$A,0)),"-")</f>
        <v>1</v>
      </c>
      <c r="E595" s="53">
        <f>IFERROR(INDEX(OGSHome!$F:$F,MATCH(A595,OGSHome!$A:$A,0)),"-")</f>
        <v>0</v>
      </c>
      <c r="F595" s="54">
        <f>IFERROR(INDEX(Matches!$N:$N,MATCH(A595,Matches!$B:$B,0)),"-")</f>
        <v>1</v>
      </c>
      <c r="G595" s="54">
        <f>IFERROR(INDEX(Matches!$P:$P,MATCH(A595,Matches!$B:$B,0)),"-")</f>
        <v>1</v>
      </c>
      <c r="H595" s="54">
        <f>IFERROR(INDEX(Matches!$O:$O,MATCH(A595,Matches!$B:$B,0)),"-")</f>
        <v>1</v>
      </c>
      <c r="I595" s="54">
        <f t="shared" si="37"/>
        <v>1</v>
      </c>
      <c r="J595" s="54">
        <f>IFERROR(INDEX(OGCHome!$O:$O,MATCH(A595,OGCHome!$A:$A,0)),"-")</f>
        <v>0</v>
      </c>
      <c r="K595" s="55">
        <f t="shared" si="38"/>
        <v>0.33333333333333331</v>
      </c>
      <c r="L595" s="55" t="str">
        <f>IFERROR(INDEX(#REF!,MATCH(A595,#REF!,0)),"-")</f>
        <v>-</v>
      </c>
      <c r="M595" s="55">
        <f t="shared" si="39"/>
        <v>0.33333333333333331</v>
      </c>
      <c r="N595" s="55" t="e">
        <f>AVERAGE(IFERROR(INDEX(#REF!,MATCH(A595,#REF!,0)),"-"),M595)</f>
        <v>#VALUE!</v>
      </c>
    </row>
    <row r="596" spans="1:14" ht="16.5" thickTop="1" thickBot="1" x14ac:dyDescent="0.3">
      <c r="A596" s="15" t="s">
        <v>993</v>
      </c>
      <c r="B596" s="53">
        <f t="shared" si="36"/>
        <v>4</v>
      </c>
      <c r="C596" s="53">
        <f>IFERROR(INDEX(OGSHome!$D:$D,MATCH(A596,OGSHome!$A:$A,0)),"-")</f>
        <v>0</v>
      </c>
      <c r="D596" s="53">
        <f>IFERROR(INDEX(OGSHome!$E:$E,MATCH(A596,OGSHome!$A:$A,0)),"-")</f>
        <v>1</v>
      </c>
      <c r="E596" s="53">
        <f>IFERROR(INDEX(OGSHome!$F:$F,MATCH(A596,OGSHome!$A:$A,0)),"-")</f>
        <v>0</v>
      </c>
      <c r="F596" s="54">
        <f>IFERROR(INDEX(Matches!$N:$N,MATCH(A596,Matches!$B:$B,0)),"-")</f>
        <v>0</v>
      </c>
      <c r="G596" s="54">
        <f>IFERROR(INDEX(Matches!$P:$P,MATCH(A596,Matches!$B:$B,0)),"-")</f>
        <v>4</v>
      </c>
      <c r="H596" s="54">
        <f>IFERROR(INDEX(Matches!$O:$O,MATCH(A596,Matches!$B:$B,0)),"-")</f>
        <v>0</v>
      </c>
      <c r="I596" s="54">
        <f t="shared" si="37"/>
        <v>1</v>
      </c>
      <c r="J596" s="54">
        <f>IFERROR(INDEX(OGCHome!$O:$O,MATCH(A596,OGCHome!$A:$A,0)),"-")</f>
        <v>3</v>
      </c>
      <c r="K596" s="55">
        <f t="shared" si="38"/>
        <v>0.25</v>
      </c>
      <c r="L596" s="55" t="str">
        <f>IFERROR(INDEX(#REF!,MATCH(A596,#REF!,0)),"-")</f>
        <v>-</v>
      </c>
      <c r="M596" s="55">
        <f t="shared" si="39"/>
        <v>-1.5</v>
      </c>
      <c r="N596" s="55" t="e">
        <f>AVERAGE(IFERROR(INDEX(#REF!,MATCH(A596,#REF!,0)),"-"),M596)</f>
        <v>#VALUE!</v>
      </c>
    </row>
    <row r="597" spans="1:14" ht="16.5" thickTop="1" thickBot="1" x14ac:dyDescent="0.3">
      <c r="A597" s="16" t="s">
        <v>990</v>
      </c>
      <c r="B597" s="53">
        <f t="shared" si="36"/>
        <v>4</v>
      </c>
      <c r="C597" s="53">
        <f>IFERROR(INDEX(OGSHome!$D:$D,MATCH(A597,OGSHome!$A:$A,0)),"-")</f>
        <v>0</v>
      </c>
      <c r="D597" s="53">
        <f>IFERROR(INDEX(OGSHome!$E:$E,MATCH(A597,OGSHome!$A:$A,0)),"-")</f>
        <v>0</v>
      </c>
      <c r="E597" s="53">
        <f>IFERROR(INDEX(OGSHome!$F:$F,MATCH(A597,OGSHome!$A:$A,0)),"-")</f>
        <v>1</v>
      </c>
      <c r="F597" s="54">
        <f>IFERROR(INDEX(Matches!$N:$N,MATCH(A597,Matches!$B:$B,0)),"-")</f>
        <v>1</v>
      </c>
      <c r="G597" s="54">
        <f>IFERROR(INDEX(Matches!$P:$P,MATCH(A597,Matches!$B:$B,0)),"-")</f>
        <v>2</v>
      </c>
      <c r="H597" s="54">
        <f>IFERROR(INDEX(Matches!$O:$O,MATCH(A597,Matches!$B:$B,0)),"-")</f>
        <v>1</v>
      </c>
      <c r="I597" s="54">
        <f t="shared" si="37"/>
        <v>1</v>
      </c>
      <c r="J597" s="54">
        <f>IFERROR(INDEX(OGCHome!$O:$O,MATCH(A597,OGCHome!$A:$A,0)),"-")</f>
        <v>1</v>
      </c>
      <c r="K597" s="55">
        <f t="shared" si="38"/>
        <v>0.25</v>
      </c>
      <c r="L597" s="55" t="str">
        <f>IFERROR(INDEX(#REF!,MATCH(A597,#REF!,0)),"-")</f>
        <v>-</v>
      </c>
      <c r="M597" s="55">
        <f t="shared" si="39"/>
        <v>-0.25</v>
      </c>
      <c r="N597" s="55" t="e">
        <f>AVERAGE(IFERROR(INDEX(#REF!,MATCH(A597,#REF!,0)),"-"),M597)</f>
        <v>#VALUE!</v>
      </c>
    </row>
    <row r="598" spans="1:14" ht="16.5" thickTop="1" thickBot="1" x14ac:dyDescent="0.3">
      <c r="A598" s="15" t="s">
        <v>974</v>
      </c>
      <c r="B598" s="53">
        <f t="shared" si="36"/>
        <v>4</v>
      </c>
      <c r="C598" s="53">
        <f>IFERROR(INDEX(OGSHome!$D:$D,MATCH(A598,OGSHome!$A:$A,0)),"-")</f>
        <v>0</v>
      </c>
      <c r="D598" s="53">
        <f>IFERROR(INDEX(OGSHome!$E:$E,MATCH(A598,OGSHome!$A:$A,0)),"-")</f>
        <v>1</v>
      </c>
      <c r="E598" s="53">
        <f>IFERROR(INDEX(OGSHome!$F:$F,MATCH(A598,OGSHome!$A:$A,0)),"-")</f>
        <v>0</v>
      </c>
      <c r="F598" s="54">
        <f>IFERROR(INDEX(Matches!$N:$N,MATCH(A598,Matches!$B:$B,0)),"-")</f>
        <v>1</v>
      </c>
      <c r="G598" s="54">
        <f>IFERROR(INDEX(Matches!$P:$P,MATCH(A598,Matches!$B:$B,0)),"-")</f>
        <v>1</v>
      </c>
      <c r="H598" s="54">
        <f>IFERROR(INDEX(Matches!$O:$O,MATCH(A598,Matches!$B:$B,0)),"-")</f>
        <v>2</v>
      </c>
      <c r="I598" s="54">
        <f t="shared" si="37"/>
        <v>1</v>
      </c>
      <c r="J598" s="54">
        <f>IFERROR(INDEX(OGCHome!$O:$O,MATCH(A598,OGCHome!$A:$A,0)),"-")</f>
        <v>2</v>
      </c>
      <c r="K598" s="55">
        <f t="shared" si="38"/>
        <v>0.25</v>
      </c>
      <c r="L598" s="55" t="str">
        <f>IFERROR(INDEX(#REF!,MATCH(A598,#REF!,0)),"-")</f>
        <v>-</v>
      </c>
      <c r="M598" s="55">
        <f t="shared" si="39"/>
        <v>-0.25</v>
      </c>
      <c r="N598" s="55" t="e">
        <f>AVERAGE(IFERROR(INDEX(#REF!,MATCH(A598,#REF!,0)),"-"),M598)</f>
        <v>#VALUE!</v>
      </c>
    </row>
    <row r="599" spans="1:14" ht="16.5" thickTop="1" thickBot="1" x14ac:dyDescent="0.3">
      <c r="A599" s="15" t="s">
        <v>956</v>
      </c>
      <c r="B599" s="53">
        <f t="shared" si="36"/>
        <v>5</v>
      </c>
      <c r="C599" s="53">
        <f>IFERROR(INDEX(OGSHome!$D:$D,MATCH(A599,OGSHome!$A:$A,0)),"-")</f>
        <v>0</v>
      </c>
      <c r="D599" s="53">
        <f>IFERROR(INDEX(OGSHome!$E:$E,MATCH(A599,OGSHome!$A:$A,0)),"-")</f>
        <v>3</v>
      </c>
      <c r="E599" s="53">
        <f>IFERROR(INDEX(OGSHome!$F:$F,MATCH(A599,OGSHome!$A:$A,0)),"-")</f>
        <v>0</v>
      </c>
      <c r="F599" s="54">
        <f>IFERROR(INDEX(Matches!$N:$N,MATCH(A599,Matches!$B:$B,0)),"-")</f>
        <v>1</v>
      </c>
      <c r="G599" s="54">
        <f>IFERROR(INDEX(Matches!$P:$P,MATCH(A599,Matches!$B:$B,0)),"-")</f>
        <v>1</v>
      </c>
      <c r="H599" s="54">
        <f>IFERROR(INDEX(Matches!$O:$O,MATCH(A599,Matches!$B:$B,0)),"-")</f>
        <v>3</v>
      </c>
      <c r="I599" s="54">
        <f t="shared" si="37"/>
        <v>3</v>
      </c>
      <c r="J599" s="54">
        <f>IFERROR(INDEX(OGCHome!$O:$O,MATCH(A599,OGCHome!$A:$A,0)),"-")</f>
        <v>1</v>
      </c>
      <c r="K599" s="55">
        <f t="shared" si="38"/>
        <v>0.6</v>
      </c>
      <c r="L599" s="55" t="str">
        <f>IFERROR(INDEX(#REF!,MATCH(A599,#REF!,0)),"-")</f>
        <v>-</v>
      </c>
      <c r="M599" s="55">
        <f t="shared" si="39"/>
        <v>0.39999999999999997</v>
      </c>
      <c r="N599" s="55" t="e">
        <f>AVERAGE(IFERROR(INDEX(#REF!,MATCH(A599,#REF!,0)),"-"),M599)</f>
        <v>#VALUE!</v>
      </c>
    </row>
    <row r="600" spans="1:14" ht="16.5" thickTop="1" thickBot="1" x14ac:dyDescent="0.3">
      <c r="A600" s="16" t="s">
        <v>951</v>
      </c>
      <c r="B600" s="53">
        <f t="shared" si="36"/>
        <v>4</v>
      </c>
      <c r="C600" s="53">
        <f>IFERROR(INDEX(OGSHome!$D:$D,MATCH(A600,OGSHome!$A:$A,0)),"-")</f>
        <v>1</v>
      </c>
      <c r="D600" s="53">
        <f>IFERROR(INDEX(OGSHome!$E:$E,MATCH(A600,OGSHome!$A:$A,0)),"-")</f>
        <v>0</v>
      </c>
      <c r="E600" s="53">
        <f>IFERROR(INDEX(OGSHome!$F:$F,MATCH(A600,OGSHome!$A:$A,0)),"-")</f>
        <v>0</v>
      </c>
      <c r="F600" s="54">
        <f>IFERROR(INDEX(Matches!$N:$N,MATCH(A600,Matches!$B:$B,0)),"-")</f>
        <v>1</v>
      </c>
      <c r="G600" s="54">
        <f>IFERROR(INDEX(Matches!$P:$P,MATCH(A600,Matches!$B:$B,0)),"-")</f>
        <v>1</v>
      </c>
      <c r="H600" s="54">
        <f>IFERROR(INDEX(Matches!$O:$O,MATCH(A600,Matches!$B:$B,0)),"-")</f>
        <v>2</v>
      </c>
      <c r="I600" s="54">
        <f t="shared" si="37"/>
        <v>1</v>
      </c>
      <c r="J600" s="54">
        <f>IFERROR(INDEX(OGCHome!$O:$O,MATCH(A600,OGCHome!$A:$A,0)),"-")</f>
        <v>1</v>
      </c>
      <c r="K600" s="55">
        <f t="shared" si="38"/>
        <v>0.25</v>
      </c>
      <c r="L600" s="55" t="str">
        <f>IFERROR(INDEX(#REF!,MATCH(A600,#REF!,0)),"-")</f>
        <v>-</v>
      </c>
      <c r="M600" s="55">
        <f t="shared" si="39"/>
        <v>0</v>
      </c>
      <c r="N600" s="55" t="e">
        <f>AVERAGE(IFERROR(INDEX(#REF!,MATCH(A600,#REF!,0)),"-"),M600)</f>
        <v>#VALUE!</v>
      </c>
    </row>
    <row r="601" spans="1:14" ht="16.5" thickTop="1" thickBot="1" x14ac:dyDescent="0.3">
      <c r="A601" s="16" t="s">
        <v>947</v>
      </c>
      <c r="B601" s="53">
        <f t="shared" si="36"/>
        <v>4</v>
      </c>
      <c r="C601" s="53">
        <f>IFERROR(INDEX(OGSHome!$D:$D,MATCH(A601,OGSHome!$A:$A,0)),"-")</f>
        <v>1</v>
      </c>
      <c r="D601" s="53">
        <f>IFERROR(INDEX(OGSHome!$E:$E,MATCH(A601,OGSHome!$A:$A,0)),"-")</f>
        <v>0</v>
      </c>
      <c r="E601" s="53">
        <f>IFERROR(INDEX(OGSHome!$F:$F,MATCH(A601,OGSHome!$A:$A,0)),"-")</f>
        <v>0</v>
      </c>
      <c r="F601" s="54">
        <f>IFERROR(INDEX(Matches!$N:$N,MATCH(A601,Matches!$B:$B,0)),"-")</f>
        <v>1</v>
      </c>
      <c r="G601" s="54">
        <f>IFERROR(INDEX(Matches!$P:$P,MATCH(A601,Matches!$B:$B,0)),"-")</f>
        <v>1</v>
      </c>
      <c r="H601" s="54">
        <f>IFERROR(INDEX(Matches!$O:$O,MATCH(A601,Matches!$B:$B,0)),"-")</f>
        <v>2</v>
      </c>
      <c r="I601" s="54">
        <f t="shared" si="37"/>
        <v>1</v>
      </c>
      <c r="J601" s="54">
        <f>IFERROR(INDEX(OGCHome!$O:$O,MATCH(A601,OGCHome!$A:$A,0)),"-")</f>
        <v>1</v>
      </c>
      <c r="K601" s="55">
        <f t="shared" si="38"/>
        <v>0.25</v>
      </c>
      <c r="L601" s="55" t="str">
        <f>IFERROR(INDEX(#REF!,MATCH(A601,#REF!,0)),"-")</f>
        <v>-</v>
      </c>
      <c r="M601" s="55">
        <f t="shared" si="39"/>
        <v>0</v>
      </c>
      <c r="N601" s="55" t="e">
        <f>AVERAGE(IFERROR(INDEX(#REF!,MATCH(A601,#REF!,0)),"-"),M601)</f>
        <v>#VALUE!</v>
      </c>
    </row>
    <row r="602" spans="1:14" ht="16.5" thickTop="1" thickBot="1" x14ac:dyDescent="0.3">
      <c r="A602" s="15" t="s">
        <v>938</v>
      </c>
      <c r="B602" s="53">
        <f t="shared" si="36"/>
        <v>4</v>
      </c>
      <c r="C602" s="53">
        <f>IFERROR(INDEX(OGSHome!$D:$D,MATCH(A602,OGSHome!$A:$A,0)),"-")</f>
        <v>1</v>
      </c>
      <c r="D602" s="53">
        <f>IFERROR(INDEX(OGSHome!$E:$E,MATCH(A602,OGSHome!$A:$A,0)),"-")</f>
        <v>0</v>
      </c>
      <c r="E602" s="53">
        <f>IFERROR(INDEX(OGSHome!$F:$F,MATCH(A602,OGSHome!$A:$A,0)),"-")</f>
        <v>0</v>
      </c>
      <c r="F602" s="54">
        <f>IFERROR(INDEX(Matches!$N:$N,MATCH(A602,Matches!$B:$B,0)),"-")</f>
        <v>1</v>
      </c>
      <c r="G602" s="54">
        <f>IFERROR(INDEX(Matches!$P:$P,MATCH(A602,Matches!$B:$B,0)),"-")</f>
        <v>3</v>
      </c>
      <c r="H602" s="54">
        <f>IFERROR(INDEX(Matches!$O:$O,MATCH(A602,Matches!$B:$B,0)),"-")</f>
        <v>0</v>
      </c>
      <c r="I602" s="54">
        <f t="shared" si="37"/>
        <v>1</v>
      </c>
      <c r="J602" s="54">
        <f>IFERROR(INDEX(OGCHome!$O:$O,MATCH(A602,OGCHome!$A:$A,0)),"-")</f>
        <v>3</v>
      </c>
      <c r="K602" s="55">
        <f t="shared" si="38"/>
        <v>0.25</v>
      </c>
      <c r="L602" s="55" t="str">
        <f>IFERROR(INDEX(#REF!,MATCH(A602,#REF!,0)),"-")</f>
        <v>-</v>
      </c>
      <c r="M602" s="55">
        <f t="shared" si="39"/>
        <v>-1</v>
      </c>
      <c r="N602" s="55" t="e">
        <f>AVERAGE(IFERROR(INDEX(#REF!,MATCH(A602,#REF!,0)),"-"),M602)</f>
        <v>#VALUE!</v>
      </c>
    </row>
    <row r="603" spans="1:14" ht="16.5" thickTop="1" thickBot="1" x14ac:dyDescent="0.3">
      <c r="A603" s="16" t="s">
        <v>910</v>
      </c>
      <c r="B603" s="53">
        <f t="shared" si="36"/>
        <v>4</v>
      </c>
      <c r="C603" s="53">
        <f>IFERROR(INDEX(OGSHome!$D:$D,MATCH(A603,OGSHome!$A:$A,0)),"-")</f>
        <v>0</v>
      </c>
      <c r="D603" s="53">
        <f>IFERROR(INDEX(OGSHome!$E:$E,MATCH(A603,OGSHome!$A:$A,0)),"-")</f>
        <v>0</v>
      </c>
      <c r="E603" s="53">
        <f>IFERROR(INDEX(OGSHome!$F:$F,MATCH(A603,OGSHome!$A:$A,0)),"-")</f>
        <v>2</v>
      </c>
      <c r="F603" s="54">
        <f>IFERROR(INDEX(Matches!$N:$N,MATCH(A603,Matches!$B:$B,0)),"-")</f>
        <v>1</v>
      </c>
      <c r="G603" s="54">
        <f>IFERROR(INDEX(Matches!$P:$P,MATCH(A603,Matches!$B:$B,0)),"-")</f>
        <v>1</v>
      </c>
      <c r="H603" s="54">
        <f>IFERROR(INDEX(Matches!$O:$O,MATCH(A603,Matches!$B:$B,0)),"-")</f>
        <v>2</v>
      </c>
      <c r="I603" s="54">
        <f t="shared" si="37"/>
        <v>2</v>
      </c>
      <c r="J603" s="54">
        <f>IFERROR(INDEX(OGCHome!$O:$O,MATCH(A603,OGCHome!$A:$A,0)),"-")</f>
        <v>0</v>
      </c>
      <c r="K603" s="55">
        <f t="shared" si="38"/>
        <v>0.5</v>
      </c>
      <c r="L603" s="55" t="str">
        <f>IFERROR(INDEX(#REF!,MATCH(A603,#REF!,0)),"-")</f>
        <v>-</v>
      </c>
      <c r="M603" s="55">
        <f t="shared" si="39"/>
        <v>0.5</v>
      </c>
      <c r="N603" s="55" t="e">
        <f>AVERAGE(IFERROR(INDEX(#REF!,MATCH(A603,#REF!,0)),"-"),M603)</f>
        <v>#VALUE!</v>
      </c>
    </row>
    <row r="604" spans="1:14" ht="16.5" thickTop="1" thickBot="1" x14ac:dyDescent="0.3">
      <c r="A604" s="15" t="s">
        <v>909</v>
      </c>
      <c r="B604" s="53">
        <f t="shared" si="36"/>
        <v>14</v>
      </c>
      <c r="C604" s="53">
        <f>IFERROR(INDEX(OGSHome!$D:$D,MATCH(A604,OGSHome!$A:$A,0)),"-")</f>
        <v>2</v>
      </c>
      <c r="D604" s="53">
        <f>IFERROR(INDEX(OGSHome!$E:$E,MATCH(A604,OGSHome!$A:$A,0)),"-")</f>
        <v>3</v>
      </c>
      <c r="E604" s="53">
        <f>IFERROR(INDEX(OGSHome!$F:$F,MATCH(A604,OGSHome!$A:$A,0)),"-")</f>
        <v>0</v>
      </c>
      <c r="F604" s="54">
        <f>IFERROR(INDEX(Matches!$N:$N,MATCH(A604,Matches!$B:$B,0)),"-")</f>
        <v>9</v>
      </c>
      <c r="G604" s="54">
        <f>IFERROR(INDEX(Matches!$P:$P,MATCH(A604,Matches!$B:$B,0)),"-")</f>
        <v>1</v>
      </c>
      <c r="H604" s="54">
        <f>IFERROR(INDEX(Matches!$O:$O,MATCH(A604,Matches!$B:$B,0)),"-")</f>
        <v>4</v>
      </c>
      <c r="I604" s="54">
        <f t="shared" si="37"/>
        <v>5</v>
      </c>
      <c r="J604" s="54">
        <f>IFERROR(INDEX(OGCHome!$O:$O,MATCH(A604,OGCHome!$A:$A,0)),"-")</f>
        <v>3</v>
      </c>
      <c r="K604" s="55">
        <f t="shared" si="38"/>
        <v>0.35714285714285715</v>
      </c>
      <c r="L604" s="55" t="str">
        <f>IFERROR(INDEX(#REF!,MATCH(A604,#REF!,0)),"-")</f>
        <v>-</v>
      </c>
      <c r="M604" s="55">
        <f t="shared" si="39"/>
        <v>0.71428571428571441</v>
      </c>
      <c r="N604" s="55" t="e">
        <f>AVERAGE(IFERROR(INDEX(#REF!,MATCH(A604,#REF!,0)),"-"),M604)</f>
        <v>#VALUE!</v>
      </c>
    </row>
    <row r="605" spans="1:14" ht="16.5" thickTop="1" thickBot="1" x14ac:dyDescent="0.3">
      <c r="A605" s="16" t="s">
        <v>880</v>
      </c>
      <c r="B605" s="53">
        <f t="shared" si="36"/>
        <v>4</v>
      </c>
      <c r="C605" s="53">
        <f>IFERROR(INDEX(OGSHome!$D:$D,MATCH(A605,OGSHome!$A:$A,0)),"-")</f>
        <v>2</v>
      </c>
      <c r="D605" s="53">
        <f>IFERROR(INDEX(OGSHome!$E:$E,MATCH(A605,OGSHome!$A:$A,0)),"-")</f>
        <v>0</v>
      </c>
      <c r="E605" s="53">
        <f>IFERROR(INDEX(OGSHome!$F:$F,MATCH(A605,OGSHome!$A:$A,0)),"-")</f>
        <v>0</v>
      </c>
      <c r="F605" s="54">
        <f>IFERROR(INDEX(Matches!$N:$N,MATCH(A605,Matches!$B:$B,0)),"-")</f>
        <v>3</v>
      </c>
      <c r="G605" s="54">
        <f>IFERROR(INDEX(Matches!$P:$P,MATCH(A605,Matches!$B:$B,0)),"-")</f>
        <v>1</v>
      </c>
      <c r="H605" s="54">
        <f>IFERROR(INDEX(Matches!$O:$O,MATCH(A605,Matches!$B:$B,0)),"-")</f>
        <v>0</v>
      </c>
      <c r="I605" s="54">
        <f t="shared" si="37"/>
        <v>2</v>
      </c>
      <c r="J605" s="54">
        <f>IFERROR(INDEX(OGCHome!$O:$O,MATCH(A605,OGCHome!$A:$A,0)),"-")</f>
        <v>0</v>
      </c>
      <c r="K605" s="55">
        <f t="shared" si="38"/>
        <v>0.5</v>
      </c>
      <c r="L605" s="55" t="str">
        <f>IFERROR(INDEX(#REF!,MATCH(A605,#REF!,0)),"-")</f>
        <v>-</v>
      </c>
      <c r="M605" s="55">
        <f t="shared" si="39"/>
        <v>1</v>
      </c>
      <c r="N605" s="55" t="e">
        <f>AVERAGE(IFERROR(INDEX(#REF!,MATCH(A605,#REF!,0)),"-"),M605)</f>
        <v>#VALUE!</v>
      </c>
    </row>
    <row r="606" spans="1:14" ht="16.5" thickTop="1" thickBot="1" x14ac:dyDescent="0.3">
      <c r="A606" s="16" t="s">
        <v>842</v>
      </c>
      <c r="B606" s="53">
        <f t="shared" si="36"/>
        <v>4</v>
      </c>
      <c r="C606" s="53">
        <f>IFERROR(INDEX(OGSHome!$D:$D,MATCH(A606,OGSHome!$A:$A,0)),"-")</f>
        <v>1</v>
      </c>
      <c r="D606" s="53">
        <f>IFERROR(INDEX(OGSHome!$E:$E,MATCH(A606,OGSHome!$A:$A,0)),"-")</f>
        <v>0</v>
      </c>
      <c r="E606" s="53">
        <f>IFERROR(INDEX(OGSHome!$F:$F,MATCH(A606,OGSHome!$A:$A,0)),"-")</f>
        <v>0</v>
      </c>
      <c r="F606" s="54">
        <f>IFERROR(INDEX(Matches!$N:$N,MATCH(A606,Matches!$B:$B,0)),"-")</f>
        <v>3</v>
      </c>
      <c r="G606" s="54">
        <f>IFERROR(INDEX(Matches!$P:$P,MATCH(A606,Matches!$B:$B,0)),"-")</f>
        <v>0</v>
      </c>
      <c r="H606" s="54">
        <f>IFERROR(INDEX(Matches!$O:$O,MATCH(A606,Matches!$B:$B,0)),"-")</f>
        <v>1</v>
      </c>
      <c r="I606" s="54">
        <f t="shared" si="37"/>
        <v>1</v>
      </c>
      <c r="J606" s="54">
        <f>IFERROR(INDEX(OGCHome!$O:$O,MATCH(A606,OGCHome!$A:$A,0)),"-")</f>
        <v>3</v>
      </c>
      <c r="K606" s="55">
        <f t="shared" si="38"/>
        <v>0.25</v>
      </c>
      <c r="L606" s="55" t="str">
        <f>IFERROR(INDEX(#REF!,MATCH(A606,#REF!,0)),"-")</f>
        <v>-</v>
      </c>
      <c r="M606" s="55">
        <f t="shared" si="39"/>
        <v>0.25</v>
      </c>
      <c r="N606" s="55" t="e">
        <f>AVERAGE(IFERROR(INDEX(#REF!,MATCH(A606,#REF!,0)),"-"),M606)</f>
        <v>#VALUE!</v>
      </c>
    </row>
    <row r="607" spans="1:14" ht="16.5" thickTop="1" thickBot="1" x14ac:dyDescent="0.3">
      <c r="A607" s="15" t="s">
        <v>839</v>
      </c>
      <c r="B607" s="53">
        <f t="shared" si="36"/>
        <v>5</v>
      </c>
      <c r="C607" s="53">
        <f>IFERROR(INDEX(OGSHome!$D:$D,MATCH(A607,OGSHome!$A:$A,0)),"-")</f>
        <v>1</v>
      </c>
      <c r="D607" s="53">
        <f>IFERROR(INDEX(OGSHome!$E:$E,MATCH(A607,OGSHome!$A:$A,0)),"-")</f>
        <v>0</v>
      </c>
      <c r="E607" s="53">
        <f>IFERROR(INDEX(OGSHome!$F:$F,MATCH(A607,OGSHome!$A:$A,0)),"-")</f>
        <v>1</v>
      </c>
      <c r="F607" s="54">
        <f>IFERROR(INDEX(Matches!$N:$N,MATCH(A607,Matches!$B:$B,0)),"-")</f>
        <v>2</v>
      </c>
      <c r="G607" s="54">
        <f>IFERROR(INDEX(Matches!$P:$P,MATCH(A607,Matches!$B:$B,0)),"-")</f>
        <v>1</v>
      </c>
      <c r="H607" s="54">
        <f>IFERROR(INDEX(Matches!$O:$O,MATCH(A607,Matches!$B:$B,0)),"-")</f>
        <v>2</v>
      </c>
      <c r="I607" s="54">
        <f t="shared" si="37"/>
        <v>2</v>
      </c>
      <c r="J607" s="54">
        <f>IFERROR(INDEX(OGCHome!$O:$O,MATCH(A607,OGCHome!$A:$A,0)),"-")</f>
        <v>2</v>
      </c>
      <c r="K607" s="55">
        <f t="shared" si="38"/>
        <v>0.4</v>
      </c>
      <c r="L607" s="55" t="str">
        <f>IFERROR(INDEX(#REF!,MATCH(A607,#REF!,0)),"-")</f>
        <v>-</v>
      </c>
      <c r="M607" s="55">
        <f t="shared" si="39"/>
        <v>0.2</v>
      </c>
      <c r="N607" s="55" t="e">
        <f>AVERAGE(IFERROR(INDEX(#REF!,MATCH(A607,#REF!,0)),"-"),M607)</f>
        <v>#VALUE!</v>
      </c>
    </row>
    <row r="608" spans="1:14" ht="16.5" thickTop="1" thickBot="1" x14ac:dyDescent="0.3">
      <c r="A608" s="15" t="s">
        <v>806</v>
      </c>
      <c r="B608" s="53">
        <f t="shared" si="36"/>
        <v>4</v>
      </c>
      <c r="C608" s="53">
        <f>IFERROR(INDEX(OGSHome!$D:$D,MATCH(A608,OGSHome!$A:$A,0)),"-")</f>
        <v>2</v>
      </c>
      <c r="D608" s="53">
        <f>IFERROR(INDEX(OGSHome!$E:$E,MATCH(A608,OGSHome!$A:$A,0)),"-")</f>
        <v>0</v>
      </c>
      <c r="E608" s="53">
        <f>IFERROR(INDEX(OGSHome!$F:$F,MATCH(A608,OGSHome!$A:$A,0)),"-")</f>
        <v>0</v>
      </c>
      <c r="F608" s="54">
        <f>IFERROR(INDEX(Matches!$N:$N,MATCH(A608,Matches!$B:$B,0)),"-")</f>
        <v>2</v>
      </c>
      <c r="G608" s="54">
        <f>IFERROR(INDEX(Matches!$P:$P,MATCH(A608,Matches!$B:$B,0)),"-")</f>
        <v>1</v>
      </c>
      <c r="H608" s="54">
        <f>IFERROR(INDEX(Matches!$O:$O,MATCH(A608,Matches!$B:$B,0)),"-")</f>
        <v>1</v>
      </c>
      <c r="I608" s="54">
        <f t="shared" si="37"/>
        <v>2</v>
      </c>
      <c r="J608" s="54">
        <f>IFERROR(INDEX(OGCHome!$O:$O,MATCH(A608,OGCHome!$A:$A,0)),"-")</f>
        <v>1</v>
      </c>
      <c r="K608" s="55">
        <f t="shared" si="38"/>
        <v>0.5</v>
      </c>
      <c r="L608" s="55" t="str">
        <f>IFERROR(INDEX(#REF!,MATCH(A608,#REF!,0)),"-")</f>
        <v>-</v>
      </c>
      <c r="M608" s="55">
        <f t="shared" si="39"/>
        <v>0.5</v>
      </c>
      <c r="N608" s="55" t="e">
        <f>AVERAGE(IFERROR(INDEX(#REF!,MATCH(A608,#REF!,0)),"-"),M608)</f>
        <v>#VALUE!</v>
      </c>
    </row>
    <row r="609" spans="1:14" ht="16.5" thickTop="1" thickBot="1" x14ac:dyDescent="0.3">
      <c r="A609" s="15" t="s">
        <v>788</v>
      </c>
      <c r="B609" s="53">
        <f t="shared" si="36"/>
        <v>4</v>
      </c>
      <c r="C609" s="53">
        <f>IFERROR(INDEX(OGSHome!$D:$D,MATCH(A609,OGSHome!$A:$A,0)),"-")</f>
        <v>0</v>
      </c>
      <c r="D609" s="53">
        <f>IFERROR(INDEX(OGSHome!$E:$E,MATCH(A609,OGSHome!$A:$A,0)),"-")</f>
        <v>0</v>
      </c>
      <c r="E609" s="53">
        <f>IFERROR(INDEX(OGSHome!$F:$F,MATCH(A609,OGSHome!$A:$A,0)),"-")</f>
        <v>1</v>
      </c>
      <c r="F609" s="54">
        <f>IFERROR(INDEX(Matches!$N:$N,MATCH(A609,Matches!$B:$B,0)),"-")</f>
        <v>3</v>
      </c>
      <c r="G609" s="54">
        <f>IFERROR(INDEX(Matches!$P:$P,MATCH(A609,Matches!$B:$B,0)),"-")</f>
        <v>0</v>
      </c>
      <c r="H609" s="54">
        <f>IFERROR(INDEX(Matches!$O:$O,MATCH(A609,Matches!$B:$B,0)),"-")</f>
        <v>1</v>
      </c>
      <c r="I609" s="54">
        <f t="shared" si="37"/>
        <v>1</v>
      </c>
      <c r="J609" s="54">
        <f>IFERROR(INDEX(OGCHome!$O:$O,MATCH(A609,OGCHome!$A:$A,0)),"-")</f>
        <v>1</v>
      </c>
      <c r="K609" s="55">
        <f t="shared" si="38"/>
        <v>0.25</v>
      </c>
      <c r="L609" s="55" t="str">
        <f>IFERROR(INDEX(#REF!,MATCH(A609,#REF!,0)),"-")</f>
        <v>-</v>
      </c>
      <c r="M609" s="55">
        <f t="shared" si="39"/>
        <v>0.75</v>
      </c>
      <c r="N609" s="55" t="e">
        <f>AVERAGE(IFERROR(INDEX(#REF!,MATCH(A609,#REF!,0)),"-"),M609)</f>
        <v>#VALUE!</v>
      </c>
    </row>
    <row r="610" spans="1:14" ht="16.5" thickTop="1" thickBot="1" x14ac:dyDescent="0.3">
      <c r="A610" s="15" t="s">
        <v>774</v>
      </c>
      <c r="B610" s="53">
        <f t="shared" si="36"/>
        <v>4</v>
      </c>
      <c r="C610" s="53">
        <f>IFERROR(INDEX(OGSHome!$D:$D,MATCH(A610,OGSHome!$A:$A,0)),"-")</f>
        <v>1</v>
      </c>
      <c r="D610" s="53">
        <f>IFERROR(INDEX(OGSHome!$E:$E,MATCH(A610,OGSHome!$A:$A,0)),"-")</f>
        <v>0</v>
      </c>
      <c r="E610" s="53">
        <f>IFERROR(INDEX(OGSHome!$F:$F,MATCH(A610,OGSHome!$A:$A,0)),"-")</f>
        <v>1</v>
      </c>
      <c r="F610" s="54">
        <f>IFERROR(INDEX(Matches!$N:$N,MATCH(A610,Matches!$B:$B,0)),"-")</f>
        <v>3</v>
      </c>
      <c r="G610" s="54">
        <f>IFERROR(INDEX(Matches!$P:$P,MATCH(A610,Matches!$B:$B,0)),"-")</f>
        <v>0</v>
      </c>
      <c r="H610" s="54">
        <f>IFERROR(INDEX(Matches!$O:$O,MATCH(A610,Matches!$B:$B,0)),"-")</f>
        <v>1</v>
      </c>
      <c r="I610" s="54">
        <f t="shared" si="37"/>
        <v>2</v>
      </c>
      <c r="J610" s="54">
        <f>IFERROR(INDEX(OGCHome!$O:$O,MATCH(A610,OGCHome!$A:$A,0)),"-")</f>
        <v>1</v>
      </c>
      <c r="K610" s="55">
        <f t="shared" si="38"/>
        <v>0.5</v>
      </c>
      <c r="L610" s="55" t="str">
        <f>IFERROR(INDEX(#REF!,MATCH(A610,#REF!,0)),"-")</f>
        <v>-</v>
      </c>
      <c r="M610" s="55">
        <f t="shared" si="39"/>
        <v>1</v>
      </c>
      <c r="N610" s="55" t="e">
        <f>AVERAGE(IFERROR(INDEX(#REF!,MATCH(A610,#REF!,0)),"-"),M610)</f>
        <v>#VALUE!</v>
      </c>
    </row>
    <row r="611" spans="1:14" ht="16.5" thickTop="1" thickBot="1" x14ac:dyDescent="0.3">
      <c r="A611" s="16" t="s">
        <v>760</v>
      </c>
      <c r="B611" s="53">
        <f t="shared" si="36"/>
        <v>4</v>
      </c>
      <c r="C611" s="53">
        <f>IFERROR(INDEX(OGSHome!$D:$D,MATCH(A611,OGSHome!$A:$A,0)),"-")</f>
        <v>0</v>
      </c>
      <c r="D611" s="53">
        <f>IFERROR(INDEX(OGSHome!$E:$E,MATCH(A611,OGSHome!$A:$A,0)),"-")</f>
        <v>2</v>
      </c>
      <c r="E611" s="53">
        <f>IFERROR(INDEX(OGSHome!$F:$F,MATCH(A611,OGSHome!$A:$A,0)),"-")</f>
        <v>0</v>
      </c>
      <c r="F611" s="54">
        <f>IFERROR(INDEX(Matches!$N:$N,MATCH(A611,Matches!$B:$B,0)),"-")</f>
        <v>2</v>
      </c>
      <c r="G611" s="54">
        <f>IFERROR(INDEX(Matches!$P:$P,MATCH(A611,Matches!$B:$B,0)),"-")</f>
        <v>1</v>
      </c>
      <c r="H611" s="54">
        <f>IFERROR(INDEX(Matches!$O:$O,MATCH(A611,Matches!$B:$B,0)),"-")</f>
        <v>1</v>
      </c>
      <c r="I611" s="54">
        <f t="shared" si="37"/>
        <v>2</v>
      </c>
      <c r="J611" s="54">
        <f>IFERROR(INDEX(OGCHome!$O:$O,MATCH(A611,OGCHome!$A:$A,0)),"-")</f>
        <v>1</v>
      </c>
      <c r="K611" s="55">
        <f t="shared" si="38"/>
        <v>0.5</v>
      </c>
      <c r="L611" s="55" t="str">
        <f>IFERROR(INDEX(#REF!,MATCH(A611,#REF!,0)),"-")</f>
        <v>-</v>
      </c>
      <c r="M611" s="55">
        <f t="shared" si="39"/>
        <v>0.5</v>
      </c>
      <c r="N611" s="55" t="e">
        <f>AVERAGE(IFERROR(INDEX(#REF!,MATCH(A611,#REF!,0)),"-"),M611)</f>
        <v>#VALUE!</v>
      </c>
    </row>
    <row r="612" spans="1:14" ht="16.5" thickTop="1" thickBot="1" x14ac:dyDescent="0.3">
      <c r="A612" s="15" t="s">
        <v>752</v>
      </c>
      <c r="B612" s="53">
        <f t="shared" si="36"/>
        <v>4</v>
      </c>
      <c r="C612" s="53">
        <f>IFERROR(INDEX(OGSHome!$D:$D,MATCH(A612,OGSHome!$A:$A,0)),"-")</f>
        <v>0</v>
      </c>
      <c r="D612" s="53">
        <f>IFERROR(INDEX(OGSHome!$E:$E,MATCH(A612,OGSHome!$A:$A,0)),"-")</f>
        <v>1</v>
      </c>
      <c r="E612" s="53">
        <f>IFERROR(INDEX(OGSHome!$F:$F,MATCH(A612,OGSHome!$A:$A,0)),"-")</f>
        <v>0</v>
      </c>
      <c r="F612" s="54">
        <f>IFERROR(INDEX(Matches!$N:$N,MATCH(A612,Matches!$B:$B,0)),"-")</f>
        <v>1</v>
      </c>
      <c r="G612" s="54">
        <f>IFERROR(INDEX(Matches!$P:$P,MATCH(A612,Matches!$B:$B,0)),"-")</f>
        <v>2</v>
      </c>
      <c r="H612" s="54">
        <f>IFERROR(INDEX(Matches!$O:$O,MATCH(A612,Matches!$B:$B,0)),"-")</f>
        <v>1</v>
      </c>
      <c r="I612" s="54">
        <f t="shared" si="37"/>
        <v>1</v>
      </c>
      <c r="J612" s="54">
        <f>IFERROR(INDEX(OGCHome!$O:$O,MATCH(A612,OGCHome!$A:$A,0)),"-")</f>
        <v>3</v>
      </c>
      <c r="K612" s="55">
        <f t="shared" si="38"/>
        <v>0.25</v>
      </c>
      <c r="L612" s="55" t="str">
        <f>IFERROR(INDEX(#REF!,MATCH(A612,#REF!,0)),"-")</f>
        <v>-</v>
      </c>
      <c r="M612" s="55">
        <f t="shared" si="39"/>
        <v>-0.75</v>
      </c>
      <c r="N612" s="55" t="e">
        <f>AVERAGE(IFERROR(INDEX(#REF!,MATCH(A612,#REF!,0)),"-"),M612)</f>
        <v>#VALUE!</v>
      </c>
    </row>
    <row r="613" spans="1:14" ht="16.5" thickTop="1" thickBot="1" x14ac:dyDescent="0.3">
      <c r="A613" s="16" t="s">
        <v>751</v>
      </c>
      <c r="B613" s="53">
        <f t="shared" si="36"/>
        <v>4</v>
      </c>
      <c r="C613" s="53">
        <f>IFERROR(INDEX(OGSHome!$D:$D,MATCH(A613,OGSHome!$A:$A,0)),"-")</f>
        <v>0</v>
      </c>
      <c r="D613" s="53">
        <f>IFERROR(INDEX(OGSHome!$E:$E,MATCH(A613,OGSHome!$A:$A,0)),"-")</f>
        <v>2</v>
      </c>
      <c r="E613" s="53">
        <f>IFERROR(INDEX(OGSHome!$F:$F,MATCH(A613,OGSHome!$A:$A,0)),"-")</f>
        <v>0</v>
      </c>
      <c r="F613" s="54">
        <f>IFERROR(INDEX(Matches!$N:$N,MATCH(A613,Matches!$B:$B,0)),"-")</f>
        <v>2</v>
      </c>
      <c r="G613" s="54">
        <f>IFERROR(INDEX(Matches!$P:$P,MATCH(A613,Matches!$B:$B,0)),"-")</f>
        <v>2</v>
      </c>
      <c r="H613" s="54">
        <f>IFERROR(INDEX(Matches!$O:$O,MATCH(A613,Matches!$B:$B,0)),"-")</f>
        <v>0</v>
      </c>
      <c r="I613" s="54">
        <f t="shared" si="37"/>
        <v>2</v>
      </c>
      <c r="J613" s="54">
        <f>IFERROR(INDEX(OGCHome!$O:$O,MATCH(A613,OGCHome!$A:$A,0)),"-")</f>
        <v>2</v>
      </c>
      <c r="K613" s="55">
        <f t="shared" si="38"/>
        <v>0.5</v>
      </c>
      <c r="L613" s="55" t="str">
        <f>IFERROR(INDEX(#REF!,MATCH(A613,#REF!,0)),"-")</f>
        <v>-</v>
      </c>
      <c r="M613" s="55">
        <f t="shared" si="39"/>
        <v>0</v>
      </c>
      <c r="N613" s="55" t="e">
        <f>AVERAGE(IFERROR(INDEX(#REF!,MATCH(A613,#REF!,0)),"-"),M613)</f>
        <v>#VALUE!</v>
      </c>
    </row>
    <row r="614" spans="1:14" ht="16.5" thickTop="1" thickBot="1" x14ac:dyDescent="0.3">
      <c r="A614" s="15" t="s">
        <v>748</v>
      </c>
      <c r="B614" s="53">
        <f t="shared" si="36"/>
        <v>4</v>
      </c>
      <c r="C614" s="53">
        <f>IFERROR(INDEX(OGSHome!$D:$D,MATCH(A614,OGSHome!$A:$A,0)),"-")</f>
        <v>0</v>
      </c>
      <c r="D614" s="53">
        <f>IFERROR(INDEX(OGSHome!$E:$E,MATCH(A614,OGSHome!$A:$A,0)),"-")</f>
        <v>1</v>
      </c>
      <c r="E614" s="53">
        <f>IFERROR(INDEX(OGSHome!$F:$F,MATCH(A614,OGSHome!$A:$A,0)),"-")</f>
        <v>1</v>
      </c>
      <c r="F614" s="54">
        <f>IFERROR(INDEX(Matches!$N:$N,MATCH(A614,Matches!$B:$B,0)),"-")</f>
        <v>2</v>
      </c>
      <c r="G614" s="54">
        <f>IFERROR(INDEX(Matches!$P:$P,MATCH(A614,Matches!$B:$B,0)),"-")</f>
        <v>1</v>
      </c>
      <c r="H614" s="54">
        <f>IFERROR(INDEX(Matches!$O:$O,MATCH(A614,Matches!$B:$B,0)),"-")</f>
        <v>1</v>
      </c>
      <c r="I614" s="54">
        <f t="shared" si="37"/>
        <v>2</v>
      </c>
      <c r="J614" s="54">
        <f>IFERROR(INDEX(OGCHome!$O:$O,MATCH(A614,OGCHome!$A:$A,0)),"-")</f>
        <v>1</v>
      </c>
      <c r="K614" s="55">
        <f t="shared" si="38"/>
        <v>0.5</v>
      </c>
      <c r="L614" s="55" t="str">
        <f>IFERROR(INDEX(#REF!,MATCH(A614,#REF!,0)),"-")</f>
        <v>-</v>
      </c>
      <c r="M614" s="55">
        <f t="shared" si="39"/>
        <v>0.5</v>
      </c>
      <c r="N614" s="55" t="e">
        <f>AVERAGE(IFERROR(INDEX(#REF!,MATCH(A614,#REF!,0)),"-"),M614)</f>
        <v>#VALUE!</v>
      </c>
    </row>
    <row r="615" spans="1:14" ht="16.5" thickTop="1" thickBot="1" x14ac:dyDescent="0.3">
      <c r="A615" s="16" t="s">
        <v>168</v>
      </c>
      <c r="B615" s="53">
        <f t="shared" si="36"/>
        <v>4</v>
      </c>
      <c r="C615" s="53">
        <f>IFERROR(INDEX(OGSHome!$D:$D,MATCH(A615,OGSHome!$A:$A,0)),"-")</f>
        <v>0</v>
      </c>
      <c r="D615" s="53">
        <f>IFERROR(INDEX(OGSHome!$E:$E,MATCH(A615,OGSHome!$A:$A,0)),"-")</f>
        <v>0</v>
      </c>
      <c r="E615" s="53">
        <f>IFERROR(INDEX(OGSHome!$F:$F,MATCH(A615,OGSHome!$A:$A,0)),"-")</f>
        <v>1</v>
      </c>
      <c r="F615" s="54">
        <f>IFERROR(INDEX(Matches!$N:$N,MATCH(A615,Matches!$B:$B,0)),"-")</f>
        <v>3</v>
      </c>
      <c r="G615" s="54">
        <f>IFERROR(INDEX(Matches!$P:$P,MATCH(A615,Matches!$B:$B,0)),"-")</f>
        <v>1</v>
      </c>
      <c r="H615" s="54">
        <f>IFERROR(INDEX(Matches!$O:$O,MATCH(A615,Matches!$B:$B,0)),"-")</f>
        <v>0</v>
      </c>
      <c r="I615" s="54">
        <f t="shared" si="37"/>
        <v>1</v>
      </c>
      <c r="J615" s="54">
        <f>IFERROR(INDEX(OGCHome!$O:$O,MATCH(A615,OGCHome!$A:$A,0)),"-")</f>
        <v>1</v>
      </c>
      <c r="K615" s="55">
        <f t="shared" si="38"/>
        <v>0.25</v>
      </c>
      <c r="L615" s="55" t="str">
        <f>IFERROR(INDEX(#REF!,MATCH(A615,#REF!,0)),"-")</f>
        <v>-</v>
      </c>
      <c r="M615" s="55">
        <f t="shared" si="39"/>
        <v>0.5</v>
      </c>
      <c r="N615" s="55" t="e">
        <f>AVERAGE(IFERROR(INDEX(#REF!,MATCH(A615,#REF!,0)),"-"),M615)</f>
        <v>#VALUE!</v>
      </c>
    </row>
    <row r="616" spans="1:14" ht="16.5" thickTop="1" thickBot="1" x14ac:dyDescent="0.3">
      <c r="A616" s="15" t="s">
        <v>720</v>
      </c>
      <c r="B616" s="53">
        <f t="shared" si="36"/>
        <v>4</v>
      </c>
      <c r="C616" s="53">
        <f>IFERROR(INDEX(OGSHome!$D:$D,MATCH(A616,OGSHome!$A:$A,0)),"-")</f>
        <v>0</v>
      </c>
      <c r="D616" s="53">
        <f>IFERROR(INDEX(OGSHome!$E:$E,MATCH(A616,OGSHome!$A:$A,0)),"-")</f>
        <v>0</v>
      </c>
      <c r="E616" s="53">
        <f>IFERROR(INDEX(OGSHome!$F:$F,MATCH(A616,OGSHome!$A:$A,0)),"-")</f>
        <v>1</v>
      </c>
      <c r="F616" s="54">
        <f>IFERROR(INDEX(Matches!$N:$N,MATCH(A616,Matches!$B:$B,0)),"-")</f>
        <v>2</v>
      </c>
      <c r="G616" s="54">
        <f>IFERROR(INDEX(Matches!$P:$P,MATCH(A616,Matches!$B:$B,0)),"-")</f>
        <v>2</v>
      </c>
      <c r="H616" s="54">
        <f>IFERROR(INDEX(Matches!$O:$O,MATCH(A616,Matches!$B:$B,0)),"-")</f>
        <v>0</v>
      </c>
      <c r="I616" s="54">
        <f t="shared" si="37"/>
        <v>1</v>
      </c>
      <c r="J616" s="54">
        <f>IFERROR(INDEX(OGCHome!$O:$O,MATCH(A616,OGCHome!$A:$A,0)),"-")</f>
        <v>1</v>
      </c>
      <c r="K616" s="55">
        <f t="shared" si="38"/>
        <v>0.25</v>
      </c>
      <c r="L616" s="55" t="str">
        <f>IFERROR(INDEX(#REF!,MATCH(A616,#REF!,0)),"-")</f>
        <v>-</v>
      </c>
      <c r="M616" s="55">
        <f t="shared" si="39"/>
        <v>0</v>
      </c>
      <c r="N616" s="55" t="e">
        <f>AVERAGE(IFERROR(INDEX(#REF!,MATCH(A616,#REF!,0)),"-"),M616)</f>
        <v>#VALUE!</v>
      </c>
    </row>
    <row r="617" spans="1:14" ht="16.5" thickTop="1" thickBot="1" x14ac:dyDescent="0.3">
      <c r="A617" s="15" t="s">
        <v>712</v>
      </c>
      <c r="B617" s="53">
        <f t="shared" si="36"/>
        <v>4</v>
      </c>
      <c r="C617" s="53">
        <f>IFERROR(INDEX(OGSHome!$D:$D,MATCH(A617,OGSHome!$A:$A,0)),"-")</f>
        <v>0</v>
      </c>
      <c r="D617" s="53">
        <f>IFERROR(INDEX(OGSHome!$E:$E,MATCH(A617,OGSHome!$A:$A,0)),"-")</f>
        <v>2</v>
      </c>
      <c r="E617" s="53">
        <f>IFERROR(INDEX(OGSHome!$F:$F,MATCH(A617,OGSHome!$A:$A,0)),"-")</f>
        <v>0</v>
      </c>
      <c r="F617" s="54">
        <f>IFERROR(INDEX(Matches!$N:$N,MATCH(A617,Matches!$B:$B,0)),"-")</f>
        <v>0</v>
      </c>
      <c r="G617" s="54">
        <f>IFERROR(INDEX(Matches!$P:$P,MATCH(A617,Matches!$B:$B,0)),"-")</f>
        <v>2</v>
      </c>
      <c r="H617" s="54">
        <f>IFERROR(INDEX(Matches!$O:$O,MATCH(A617,Matches!$B:$B,0)),"-")</f>
        <v>2</v>
      </c>
      <c r="I617" s="54">
        <f t="shared" si="37"/>
        <v>2</v>
      </c>
      <c r="J617" s="54">
        <f>IFERROR(INDEX(OGCHome!$O:$O,MATCH(A617,OGCHome!$A:$A,0)),"-")</f>
        <v>0</v>
      </c>
      <c r="K617" s="55">
        <f t="shared" si="38"/>
        <v>0.5</v>
      </c>
      <c r="L617" s="55" t="str">
        <f>IFERROR(INDEX(#REF!,MATCH(A617,#REF!,0)),"-")</f>
        <v>-</v>
      </c>
      <c r="M617" s="55">
        <f t="shared" si="39"/>
        <v>0</v>
      </c>
      <c r="N617" s="55" t="e">
        <f>AVERAGE(IFERROR(INDEX(#REF!,MATCH(A617,#REF!,0)),"-"),M617)</f>
        <v>#VALUE!</v>
      </c>
    </row>
    <row r="618" spans="1:14" ht="16.5" thickTop="1" thickBot="1" x14ac:dyDescent="0.3">
      <c r="A618" s="16" t="s">
        <v>711</v>
      </c>
      <c r="B618" s="53">
        <f t="shared" si="36"/>
        <v>4</v>
      </c>
      <c r="C618" s="53">
        <f>IFERROR(INDEX(OGSHome!$D:$D,MATCH(A618,OGSHome!$A:$A,0)),"-")</f>
        <v>2</v>
      </c>
      <c r="D618" s="53">
        <f>IFERROR(INDEX(OGSHome!$E:$E,MATCH(A618,OGSHome!$A:$A,0)),"-")</f>
        <v>0</v>
      </c>
      <c r="E618" s="53">
        <f>IFERROR(INDEX(OGSHome!$F:$F,MATCH(A618,OGSHome!$A:$A,0)),"-")</f>
        <v>0</v>
      </c>
      <c r="F618" s="54">
        <f>IFERROR(INDEX(Matches!$N:$N,MATCH(A618,Matches!$B:$B,0)),"-")</f>
        <v>1</v>
      </c>
      <c r="G618" s="54">
        <f>IFERROR(INDEX(Matches!$P:$P,MATCH(A618,Matches!$B:$B,0)),"-")</f>
        <v>1</v>
      </c>
      <c r="H618" s="54">
        <f>IFERROR(INDEX(Matches!$O:$O,MATCH(A618,Matches!$B:$B,0)),"-")</f>
        <v>2</v>
      </c>
      <c r="I618" s="54">
        <f t="shared" si="37"/>
        <v>2</v>
      </c>
      <c r="J618" s="54">
        <f>IFERROR(INDEX(OGCHome!$O:$O,MATCH(A618,OGCHome!$A:$A,0)),"-")</f>
        <v>0</v>
      </c>
      <c r="K618" s="55">
        <f t="shared" si="38"/>
        <v>0.5</v>
      </c>
      <c r="L618" s="55" t="str">
        <f>IFERROR(INDEX(#REF!,MATCH(A618,#REF!,0)),"-")</f>
        <v>-</v>
      </c>
      <c r="M618" s="55">
        <f t="shared" si="39"/>
        <v>0.5</v>
      </c>
      <c r="N618" s="55" t="e">
        <f>AVERAGE(IFERROR(INDEX(#REF!,MATCH(A618,#REF!,0)),"-"),M618)</f>
        <v>#VALUE!</v>
      </c>
    </row>
    <row r="619" spans="1:14" ht="16.5" thickTop="1" thickBot="1" x14ac:dyDescent="0.3">
      <c r="A619" s="15" t="s">
        <v>702</v>
      </c>
      <c r="B619" s="53">
        <f t="shared" si="36"/>
        <v>4</v>
      </c>
      <c r="C619" s="53">
        <f>IFERROR(INDEX(OGSHome!$D:$D,MATCH(A619,OGSHome!$A:$A,0)),"-")</f>
        <v>0</v>
      </c>
      <c r="D619" s="53">
        <f>IFERROR(INDEX(OGSHome!$E:$E,MATCH(A619,OGSHome!$A:$A,0)),"-")</f>
        <v>0</v>
      </c>
      <c r="E619" s="53">
        <f>IFERROR(INDEX(OGSHome!$F:$F,MATCH(A619,OGSHome!$A:$A,0)),"-")</f>
        <v>1</v>
      </c>
      <c r="F619" s="54">
        <f>IFERROR(INDEX(Matches!$N:$N,MATCH(A619,Matches!$B:$B,0)),"-")</f>
        <v>1</v>
      </c>
      <c r="G619" s="54">
        <f>IFERROR(INDEX(Matches!$P:$P,MATCH(A619,Matches!$B:$B,0)),"-")</f>
        <v>2</v>
      </c>
      <c r="H619" s="54">
        <f>IFERROR(INDEX(Matches!$O:$O,MATCH(A619,Matches!$B:$B,0)),"-")</f>
        <v>1</v>
      </c>
      <c r="I619" s="54">
        <f t="shared" si="37"/>
        <v>1</v>
      </c>
      <c r="J619" s="54">
        <f>IFERROR(INDEX(OGCHome!$O:$O,MATCH(A619,OGCHome!$A:$A,0)),"-")</f>
        <v>1</v>
      </c>
      <c r="K619" s="55">
        <f t="shared" si="38"/>
        <v>0.25</v>
      </c>
      <c r="L619" s="55" t="str">
        <f>IFERROR(INDEX(#REF!,MATCH(A619,#REF!,0)),"-")</f>
        <v>-</v>
      </c>
      <c r="M619" s="55">
        <f t="shared" si="39"/>
        <v>-0.25</v>
      </c>
      <c r="N619" s="55" t="e">
        <f>AVERAGE(IFERROR(INDEX(#REF!,MATCH(A619,#REF!,0)),"-"),M619)</f>
        <v>#VALUE!</v>
      </c>
    </row>
    <row r="620" spans="1:14" ht="16.5" thickTop="1" thickBot="1" x14ac:dyDescent="0.3">
      <c r="A620" s="15" t="s">
        <v>698</v>
      </c>
      <c r="B620" s="53">
        <f t="shared" si="36"/>
        <v>4</v>
      </c>
      <c r="C620" s="53">
        <f>IFERROR(INDEX(OGSHome!$D:$D,MATCH(A620,OGSHome!$A:$A,0)),"-")</f>
        <v>0</v>
      </c>
      <c r="D620" s="53">
        <f>IFERROR(INDEX(OGSHome!$E:$E,MATCH(A620,OGSHome!$A:$A,0)),"-")</f>
        <v>2</v>
      </c>
      <c r="E620" s="53">
        <f>IFERROR(INDEX(OGSHome!$F:$F,MATCH(A620,OGSHome!$A:$A,0)),"-")</f>
        <v>0</v>
      </c>
      <c r="F620" s="54">
        <f>IFERROR(INDEX(Matches!$N:$N,MATCH(A620,Matches!$B:$B,0)),"-")</f>
        <v>2</v>
      </c>
      <c r="G620" s="54">
        <f>IFERROR(INDEX(Matches!$P:$P,MATCH(A620,Matches!$B:$B,0)),"-")</f>
        <v>1</v>
      </c>
      <c r="H620" s="54">
        <f>IFERROR(INDEX(Matches!$O:$O,MATCH(A620,Matches!$B:$B,0)),"-")</f>
        <v>1</v>
      </c>
      <c r="I620" s="54">
        <f t="shared" si="37"/>
        <v>2</v>
      </c>
      <c r="J620" s="54">
        <f>IFERROR(INDEX(OGCHome!$O:$O,MATCH(A620,OGCHome!$A:$A,0)),"-")</f>
        <v>2</v>
      </c>
      <c r="K620" s="55">
        <f t="shared" si="38"/>
        <v>0.5</v>
      </c>
      <c r="L620" s="55" t="str">
        <f>IFERROR(INDEX(#REF!,MATCH(A620,#REF!,0)),"-")</f>
        <v>-</v>
      </c>
      <c r="M620" s="55">
        <f t="shared" si="39"/>
        <v>0.25</v>
      </c>
      <c r="N620" s="55" t="e">
        <f>AVERAGE(IFERROR(INDEX(#REF!,MATCH(A620,#REF!,0)),"-"),M620)</f>
        <v>#VALUE!</v>
      </c>
    </row>
    <row r="621" spans="1:14" ht="16.5" thickTop="1" thickBot="1" x14ac:dyDescent="0.3">
      <c r="A621" s="16" t="s">
        <v>695</v>
      </c>
      <c r="B621" s="53">
        <f t="shared" si="36"/>
        <v>4</v>
      </c>
      <c r="C621" s="53">
        <f>IFERROR(INDEX(OGSHome!$D:$D,MATCH(A621,OGSHome!$A:$A,0)),"-")</f>
        <v>1</v>
      </c>
      <c r="D621" s="53">
        <f>IFERROR(INDEX(OGSHome!$E:$E,MATCH(A621,OGSHome!$A:$A,0)),"-")</f>
        <v>0</v>
      </c>
      <c r="E621" s="53">
        <f>IFERROR(INDEX(OGSHome!$F:$F,MATCH(A621,OGSHome!$A:$A,0)),"-")</f>
        <v>0</v>
      </c>
      <c r="F621" s="54">
        <f>IFERROR(INDEX(Matches!$N:$N,MATCH(A621,Matches!$B:$B,0)),"-")</f>
        <v>1</v>
      </c>
      <c r="G621" s="54">
        <f>IFERROR(INDEX(Matches!$P:$P,MATCH(A621,Matches!$B:$B,0)),"-")</f>
        <v>2</v>
      </c>
      <c r="H621" s="54">
        <f>IFERROR(INDEX(Matches!$O:$O,MATCH(A621,Matches!$B:$B,0)),"-")</f>
        <v>1</v>
      </c>
      <c r="I621" s="54">
        <f t="shared" si="37"/>
        <v>1</v>
      </c>
      <c r="J621" s="54">
        <f>IFERROR(INDEX(OGCHome!$O:$O,MATCH(A621,OGCHome!$A:$A,0)),"-")</f>
        <v>1</v>
      </c>
      <c r="K621" s="55">
        <f t="shared" si="38"/>
        <v>0.25</v>
      </c>
      <c r="L621" s="55" t="str">
        <f>IFERROR(INDEX(#REF!,MATCH(A621,#REF!,0)),"-")</f>
        <v>-</v>
      </c>
      <c r="M621" s="55">
        <f t="shared" si="39"/>
        <v>-0.25</v>
      </c>
      <c r="N621" s="55" t="e">
        <f>AVERAGE(IFERROR(INDEX(#REF!,MATCH(A621,#REF!,0)),"-"),M621)</f>
        <v>#VALUE!</v>
      </c>
    </row>
    <row r="622" spans="1:14" ht="16.5" thickTop="1" thickBot="1" x14ac:dyDescent="0.3">
      <c r="A622" s="15" t="s">
        <v>621</v>
      </c>
      <c r="B622" s="53">
        <f t="shared" si="36"/>
        <v>4</v>
      </c>
      <c r="C622" s="53">
        <f>IFERROR(INDEX(OGSHome!$D:$D,MATCH(A622,OGSHome!$A:$A,0)),"-")</f>
        <v>0</v>
      </c>
      <c r="D622" s="53">
        <f>IFERROR(INDEX(OGSHome!$E:$E,MATCH(A622,OGSHome!$A:$A,0)),"-")</f>
        <v>1</v>
      </c>
      <c r="E622" s="53">
        <f>IFERROR(INDEX(OGSHome!$F:$F,MATCH(A622,OGSHome!$A:$A,0)),"-")</f>
        <v>0</v>
      </c>
      <c r="F622" s="54">
        <f>IFERROR(INDEX(Matches!$N:$N,MATCH(A622,Matches!$B:$B,0)),"-")</f>
        <v>1</v>
      </c>
      <c r="G622" s="54">
        <f>IFERROR(INDEX(Matches!$P:$P,MATCH(A622,Matches!$B:$B,0)),"-")</f>
        <v>2</v>
      </c>
      <c r="H622" s="54">
        <f>IFERROR(INDEX(Matches!$O:$O,MATCH(A622,Matches!$B:$B,0)),"-")</f>
        <v>1</v>
      </c>
      <c r="I622" s="54">
        <f t="shared" si="37"/>
        <v>1</v>
      </c>
      <c r="J622" s="54">
        <f>IFERROR(INDEX(OGCHome!$O:$O,MATCH(A622,OGCHome!$A:$A,0)),"-")</f>
        <v>3</v>
      </c>
      <c r="K622" s="55">
        <f t="shared" si="38"/>
        <v>0.25</v>
      </c>
      <c r="L622" s="55" t="str">
        <f>IFERROR(INDEX(#REF!,MATCH(A622,#REF!,0)),"-")</f>
        <v>-</v>
      </c>
      <c r="M622" s="55">
        <f t="shared" si="39"/>
        <v>-0.75</v>
      </c>
      <c r="N622" s="55" t="e">
        <f>AVERAGE(IFERROR(INDEX(#REF!,MATCH(A622,#REF!,0)),"-"),M622)</f>
        <v>#VALUE!</v>
      </c>
    </row>
    <row r="623" spans="1:14" ht="16.5" thickTop="1" thickBot="1" x14ac:dyDescent="0.3">
      <c r="A623" s="16" t="s">
        <v>620</v>
      </c>
      <c r="B623" s="53">
        <f t="shared" si="36"/>
        <v>4</v>
      </c>
      <c r="C623" s="53">
        <f>IFERROR(INDEX(OGSHome!$D:$D,MATCH(A623,OGSHome!$A:$A,0)),"-")</f>
        <v>0</v>
      </c>
      <c r="D623" s="53">
        <f>IFERROR(INDEX(OGSHome!$E:$E,MATCH(A623,OGSHome!$A:$A,0)),"-")</f>
        <v>2</v>
      </c>
      <c r="E623" s="53">
        <f>IFERROR(INDEX(OGSHome!$F:$F,MATCH(A623,OGSHome!$A:$A,0)),"-")</f>
        <v>0</v>
      </c>
      <c r="F623" s="54">
        <f>IFERROR(INDEX(Matches!$N:$N,MATCH(A623,Matches!$B:$B,0)),"-")</f>
        <v>2</v>
      </c>
      <c r="G623" s="54">
        <f>IFERROR(INDEX(Matches!$P:$P,MATCH(A623,Matches!$B:$B,0)),"-")</f>
        <v>2</v>
      </c>
      <c r="H623" s="54">
        <f>IFERROR(INDEX(Matches!$O:$O,MATCH(A623,Matches!$B:$B,0)),"-")</f>
        <v>0</v>
      </c>
      <c r="I623" s="54">
        <f t="shared" si="37"/>
        <v>2</v>
      </c>
      <c r="J623" s="54">
        <f>IFERROR(INDEX(OGCHome!$O:$O,MATCH(A623,OGCHome!$A:$A,0)),"-")</f>
        <v>1</v>
      </c>
      <c r="K623" s="55">
        <f t="shared" si="38"/>
        <v>0.5</v>
      </c>
      <c r="L623" s="55" t="str">
        <f>IFERROR(INDEX(#REF!,MATCH(A623,#REF!,0)),"-")</f>
        <v>-</v>
      </c>
      <c r="M623" s="55">
        <f t="shared" si="39"/>
        <v>0.25</v>
      </c>
      <c r="N623" s="55" t="e">
        <f>AVERAGE(IFERROR(INDEX(#REF!,MATCH(A623,#REF!,0)),"-"),M623)</f>
        <v>#VALUE!</v>
      </c>
    </row>
    <row r="624" spans="1:14" ht="16.5" thickTop="1" thickBot="1" x14ac:dyDescent="0.3">
      <c r="A624" s="16" t="s">
        <v>600</v>
      </c>
      <c r="B624" s="53">
        <f t="shared" si="36"/>
        <v>4</v>
      </c>
      <c r="C624" s="53">
        <f>IFERROR(INDEX(OGSHome!$D:$D,MATCH(A624,OGSHome!$A:$A,0)),"-")</f>
        <v>1</v>
      </c>
      <c r="D624" s="53">
        <f>IFERROR(INDEX(OGSHome!$E:$E,MATCH(A624,OGSHome!$A:$A,0)),"-")</f>
        <v>0</v>
      </c>
      <c r="E624" s="53">
        <f>IFERROR(INDEX(OGSHome!$F:$F,MATCH(A624,OGSHome!$A:$A,0)),"-")</f>
        <v>1</v>
      </c>
      <c r="F624" s="54">
        <f>IFERROR(INDEX(Matches!$N:$N,MATCH(A624,Matches!$B:$B,0)),"-")</f>
        <v>2</v>
      </c>
      <c r="G624" s="54">
        <f>IFERROR(INDEX(Matches!$P:$P,MATCH(A624,Matches!$B:$B,0)),"-")</f>
        <v>1</v>
      </c>
      <c r="H624" s="54">
        <f>IFERROR(INDEX(Matches!$O:$O,MATCH(A624,Matches!$B:$B,0)),"-")</f>
        <v>1</v>
      </c>
      <c r="I624" s="54">
        <f t="shared" si="37"/>
        <v>2</v>
      </c>
      <c r="J624" s="54">
        <f>IFERROR(INDEX(OGCHome!$O:$O,MATCH(A624,OGCHome!$A:$A,0)),"-")</f>
        <v>1</v>
      </c>
      <c r="K624" s="55">
        <f t="shared" si="38"/>
        <v>0.5</v>
      </c>
      <c r="L624" s="55" t="str">
        <f>IFERROR(INDEX(#REF!,MATCH(A624,#REF!,0)),"-")</f>
        <v>-</v>
      </c>
      <c r="M624" s="55">
        <f t="shared" si="39"/>
        <v>0.5</v>
      </c>
      <c r="N624" s="55" t="e">
        <f>AVERAGE(IFERROR(INDEX(#REF!,MATCH(A624,#REF!,0)),"-"),M624)</f>
        <v>#VALUE!</v>
      </c>
    </row>
    <row r="625" spans="1:14" ht="16.5" thickTop="1" thickBot="1" x14ac:dyDescent="0.3">
      <c r="A625" s="15" t="s">
        <v>597</v>
      </c>
      <c r="B625" s="53">
        <f t="shared" si="36"/>
        <v>3</v>
      </c>
      <c r="C625" s="53">
        <f>IFERROR(INDEX(OGSHome!$D:$D,MATCH(A625,OGSHome!$A:$A,0)),"-")</f>
        <v>1</v>
      </c>
      <c r="D625" s="53">
        <f>IFERROR(INDEX(OGSHome!$E:$E,MATCH(A625,OGSHome!$A:$A,0)),"-")</f>
        <v>0</v>
      </c>
      <c r="E625" s="53">
        <f>IFERROR(INDEX(OGSHome!$F:$F,MATCH(A625,OGSHome!$A:$A,0)),"-")</f>
        <v>0</v>
      </c>
      <c r="F625" s="54">
        <f>IFERROR(INDEX(Matches!$N:$N,MATCH(A625,Matches!$B:$B,0)),"-")</f>
        <v>1</v>
      </c>
      <c r="G625" s="54">
        <f>IFERROR(INDEX(Matches!$P:$P,MATCH(A625,Matches!$B:$B,0)),"-")</f>
        <v>2</v>
      </c>
      <c r="H625" s="54">
        <f>IFERROR(INDEX(Matches!$O:$O,MATCH(A625,Matches!$B:$B,0)),"-")</f>
        <v>0</v>
      </c>
      <c r="I625" s="54">
        <f t="shared" si="37"/>
        <v>1</v>
      </c>
      <c r="J625" s="54">
        <f>IFERROR(INDEX(OGCHome!$O:$O,MATCH(A625,OGCHome!$A:$A,0)),"-")</f>
        <v>1</v>
      </c>
      <c r="K625" s="55">
        <f t="shared" si="38"/>
        <v>0.33333333333333331</v>
      </c>
      <c r="L625" s="55" t="str">
        <f>IFERROR(INDEX(#REF!,MATCH(A625,#REF!,0)),"-")</f>
        <v>-</v>
      </c>
      <c r="M625" s="55">
        <f t="shared" si="39"/>
        <v>-0.33333333333333331</v>
      </c>
      <c r="N625" s="55" t="e">
        <f>AVERAGE(IFERROR(INDEX(#REF!,MATCH(A625,#REF!,0)),"-"),M625)</f>
        <v>#VALUE!</v>
      </c>
    </row>
    <row r="626" spans="1:14" ht="16.5" thickTop="1" thickBot="1" x14ac:dyDescent="0.3">
      <c r="A626" s="15" t="s">
        <v>595</v>
      </c>
      <c r="B626" s="53">
        <f t="shared" si="36"/>
        <v>4</v>
      </c>
      <c r="C626" s="53">
        <f>IFERROR(INDEX(OGSHome!$D:$D,MATCH(A626,OGSHome!$A:$A,0)),"-")</f>
        <v>1</v>
      </c>
      <c r="D626" s="53">
        <f>IFERROR(INDEX(OGSHome!$E:$E,MATCH(A626,OGSHome!$A:$A,0)),"-")</f>
        <v>1</v>
      </c>
      <c r="E626" s="53">
        <f>IFERROR(INDEX(OGSHome!$F:$F,MATCH(A626,OGSHome!$A:$A,0)),"-")</f>
        <v>0</v>
      </c>
      <c r="F626" s="54">
        <f>IFERROR(INDEX(Matches!$N:$N,MATCH(A626,Matches!$B:$B,0)),"-")</f>
        <v>1</v>
      </c>
      <c r="G626" s="54">
        <f>IFERROR(INDEX(Matches!$P:$P,MATCH(A626,Matches!$B:$B,0)),"-")</f>
        <v>2</v>
      </c>
      <c r="H626" s="54">
        <f>IFERROR(INDEX(Matches!$O:$O,MATCH(A626,Matches!$B:$B,0)),"-")</f>
        <v>1</v>
      </c>
      <c r="I626" s="54">
        <f t="shared" si="37"/>
        <v>2</v>
      </c>
      <c r="J626" s="54">
        <f>IFERROR(INDEX(OGCHome!$O:$O,MATCH(A626,OGCHome!$A:$A,0)),"-")</f>
        <v>1</v>
      </c>
      <c r="K626" s="55">
        <f t="shared" si="38"/>
        <v>0.5</v>
      </c>
      <c r="L626" s="55" t="str">
        <f>IFERROR(INDEX(#REF!,MATCH(A626,#REF!,0)),"-")</f>
        <v>-</v>
      </c>
      <c r="M626" s="55">
        <f t="shared" si="39"/>
        <v>0</v>
      </c>
      <c r="N626" s="55" t="e">
        <f>AVERAGE(IFERROR(INDEX(#REF!,MATCH(A626,#REF!,0)),"-"),M626)</f>
        <v>#VALUE!</v>
      </c>
    </row>
    <row r="627" spans="1:14" ht="16.5" thickTop="1" thickBot="1" x14ac:dyDescent="0.3">
      <c r="A627" s="15" t="s">
        <v>589</v>
      </c>
      <c r="B627" s="53">
        <f t="shared" si="36"/>
        <v>4</v>
      </c>
      <c r="C627" s="53">
        <f>IFERROR(INDEX(OGSHome!$D:$D,MATCH(A627,OGSHome!$A:$A,0)),"-")</f>
        <v>0</v>
      </c>
      <c r="D627" s="53">
        <f>IFERROR(INDEX(OGSHome!$E:$E,MATCH(A627,OGSHome!$A:$A,0)),"-")</f>
        <v>1</v>
      </c>
      <c r="E627" s="53">
        <f>IFERROR(INDEX(OGSHome!$F:$F,MATCH(A627,OGSHome!$A:$A,0)),"-")</f>
        <v>0</v>
      </c>
      <c r="F627" s="54">
        <f>IFERROR(INDEX(Matches!$N:$N,MATCH(A627,Matches!$B:$B,0)),"-")</f>
        <v>1</v>
      </c>
      <c r="G627" s="54">
        <f>IFERROR(INDEX(Matches!$P:$P,MATCH(A627,Matches!$B:$B,0)),"-")</f>
        <v>1</v>
      </c>
      <c r="H627" s="54">
        <f>IFERROR(INDEX(Matches!$O:$O,MATCH(A627,Matches!$B:$B,0)),"-")</f>
        <v>2</v>
      </c>
      <c r="I627" s="54">
        <f t="shared" si="37"/>
        <v>1</v>
      </c>
      <c r="J627" s="54">
        <f>IFERROR(INDEX(OGCHome!$O:$O,MATCH(A627,OGCHome!$A:$A,0)),"-")</f>
        <v>0</v>
      </c>
      <c r="K627" s="55">
        <f t="shared" si="38"/>
        <v>0.25</v>
      </c>
      <c r="L627" s="55" t="str">
        <f>IFERROR(INDEX(#REF!,MATCH(A627,#REF!,0)),"-")</f>
        <v>-</v>
      </c>
      <c r="M627" s="55">
        <f t="shared" si="39"/>
        <v>0.25</v>
      </c>
      <c r="N627" s="55" t="e">
        <f>AVERAGE(IFERROR(INDEX(#REF!,MATCH(A627,#REF!,0)),"-"),M627)</f>
        <v>#VALUE!</v>
      </c>
    </row>
    <row r="628" spans="1:14" ht="16.5" thickTop="1" thickBot="1" x14ac:dyDescent="0.3">
      <c r="A628" s="16" t="s">
        <v>574</v>
      </c>
      <c r="B628" s="53">
        <f t="shared" si="36"/>
        <v>4</v>
      </c>
      <c r="C628" s="53">
        <f>IFERROR(INDEX(OGSHome!$D:$D,MATCH(A628,OGSHome!$A:$A,0)),"-")</f>
        <v>1</v>
      </c>
      <c r="D628" s="53">
        <f>IFERROR(INDEX(OGSHome!$E:$E,MATCH(A628,OGSHome!$A:$A,0)),"-")</f>
        <v>1</v>
      </c>
      <c r="E628" s="53">
        <f>IFERROR(INDEX(OGSHome!$F:$F,MATCH(A628,OGSHome!$A:$A,0)),"-")</f>
        <v>0</v>
      </c>
      <c r="F628" s="54">
        <f>IFERROR(INDEX(Matches!$N:$N,MATCH(A628,Matches!$B:$B,0)),"-")</f>
        <v>3</v>
      </c>
      <c r="G628" s="54">
        <f>IFERROR(INDEX(Matches!$P:$P,MATCH(A628,Matches!$B:$B,0)),"-")</f>
        <v>1</v>
      </c>
      <c r="H628" s="54">
        <f>IFERROR(INDEX(Matches!$O:$O,MATCH(A628,Matches!$B:$B,0)),"-")</f>
        <v>0</v>
      </c>
      <c r="I628" s="54">
        <f t="shared" si="37"/>
        <v>2</v>
      </c>
      <c r="J628" s="54">
        <f>IFERROR(INDEX(OGCHome!$O:$O,MATCH(A628,OGCHome!$A:$A,0)),"-")</f>
        <v>0</v>
      </c>
      <c r="K628" s="55">
        <f t="shared" si="38"/>
        <v>0.5</v>
      </c>
      <c r="L628" s="55" t="str">
        <f>IFERROR(INDEX(#REF!,MATCH(A628,#REF!,0)),"-")</f>
        <v>-</v>
      </c>
      <c r="M628" s="55">
        <f t="shared" si="39"/>
        <v>1</v>
      </c>
      <c r="N628" s="55" t="e">
        <f>AVERAGE(IFERROR(INDEX(#REF!,MATCH(A628,#REF!,0)),"-"),M628)</f>
        <v>#VALUE!</v>
      </c>
    </row>
    <row r="629" spans="1:14" ht="16.5" thickTop="1" thickBot="1" x14ac:dyDescent="0.3">
      <c r="A629" s="15" t="s">
        <v>569</v>
      </c>
      <c r="B629" s="53">
        <f t="shared" si="36"/>
        <v>4</v>
      </c>
      <c r="C629" s="53">
        <f>IFERROR(INDEX(OGSHome!$D:$D,MATCH(A629,OGSHome!$A:$A,0)),"-")</f>
        <v>0</v>
      </c>
      <c r="D629" s="53">
        <f>IFERROR(INDEX(OGSHome!$E:$E,MATCH(A629,OGSHome!$A:$A,0)),"-")</f>
        <v>1</v>
      </c>
      <c r="E629" s="53">
        <f>IFERROR(INDEX(OGSHome!$F:$F,MATCH(A629,OGSHome!$A:$A,0)),"-")</f>
        <v>0</v>
      </c>
      <c r="F629" s="54">
        <f>IFERROR(INDEX(Matches!$N:$N,MATCH(A629,Matches!$B:$B,0)),"-")</f>
        <v>3</v>
      </c>
      <c r="G629" s="54">
        <f>IFERROR(INDEX(Matches!$P:$P,MATCH(A629,Matches!$B:$B,0)),"-")</f>
        <v>0</v>
      </c>
      <c r="H629" s="54">
        <f>IFERROR(INDEX(Matches!$O:$O,MATCH(A629,Matches!$B:$B,0)),"-")</f>
        <v>1</v>
      </c>
      <c r="I629" s="54">
        <f t="shared" si="37"/>
        <v>1</v>
      </c>
      <c r="J629" s="54">
        <f>IFERROR(INDEX(OGCHome!$O:$O,MATCH(A629,OGCHome!$A:$A,0)),"-")</f>
        <v>3</v>
      </c>
      <c r="K629" s="55">
        <f t="shared" si="38"/>
        <v>0.25</v>
      </c>
      <c r="L629" s="55" t="str">
        <f>IFERROR(INDEX(#REF!,MATCH(A629,#REF!,0)),"-")</f>
        <v>-</v>
      </c>
      <c r="M629" s="55">
        <f t="shared" si="39"/>
        <v>0.25</v>
      </c>
      <c r="N629" s="55" t="e">
        <f>AVERAGE(IFERROR(INDEX(#REF!,MATCH(A629,#REF!,0)),"-"),M629)</f>
        <v>#VALUE!</v>
      </c>
    </row>
    <row r="630" spans="1:14" ht="16.5" thickTop="1" thickBot="1" x14ac:dyDescent="0.3">
      <c r="A630" s="15" t="s">
        <v>554</v>
      </c>
      <c r="B630" s="53">
        <f t="shared" si="36"/>
        <v>4</v>
      </c>
      <c r="C630" s="53">
        <f>IFERROR(INDEX(OGSHome!$D:$D,MATCH(A630,OGSHome!$A:$A,0)),"-")</f>
        <v>1</v>
      </c>
      <c r="D630" s="53">
        <f>IFERROR(INDEX(OGSHome!$E:$E,MATCH(A630,OGSHome!$A:$A,0)),"-")</f>
        <v>0</v>
      </c>
      <c r="E630" s="53">
        <f>IFERROR(INDEX(OGSHome!$F:$F,MATCH(A630,OGSHome!$A:$A,0)),"-")</f>
        <v>0</v>
      </c>
      <c r="F630" s="54">
        <f>IFERROR(INDEX(Matches!$N:$N,MATCH(A630,Matches!$B:$B,0)),"-")</f>
        <v>2</v>
      </c>
      <c r="G630" s="54">
        <f>IFERROR(INDEX(Matches!$P:$P,MATCH(A630,Matches!$B:$B,0)),"-")</f>
        <v>1</v>
      </c>
      <c r="H630" s="54">
        <f>IFERROR(INDEX(Matches!$O:$O,MATCH(A630,Matches!$B:$B,0)),"-")</f>
        <v>1</v>
      </c>
      <c r="I630" s="54">
        <f t="shared" si="37"/>
        <v>1</v>
      </c>
      <c r="J630" s="54">
        <f>IFERROR(INDEX(OGCHome!$O:$O,MATCH(A630,OGCHome!$A:$A,0)),"-")</f>
        <v>1</v>
      </c>
      <c r="K630" s="55">
        <f t="shared" si="38"/>
        <v>0.25</v>
      </c>
      <c r="L630" s="55" t="str">
        <f>IFERROR(INDEX(#REF!,MATCH(A630,#REF!,0)),"-")</f>
        <v>-</v>
      </c>
      <c r="M630" s="55">
        <f t="shared" si="39"/>
        <v>0.25</v>
      </c>
      <c r="N630" s="55" t="e">
        <f>AVERAGE(IFERROR(INDEX(#REF!,MATCH(A630,#REF!,0)),"-"),M630)</f>
        <v>#VALUE!</v>
      </c>
    </row>
    <row r="631" spans="1:14" ht="16.5" thickTop="1" thickBot="1" x14ac:dyDescent="0.3">
      <c r="A631" s="16" t="s">
        <v>533</v>
      </c>
      <c r="B631" s="53">
        <f t="shared" si="36"/>
        <v>3</v>
      </c>
      <c r="C631" s="53">
        <f>IFERROR(INDEX(OGSHome!$D:$D,MATCH(A631,OGSHome!$A:$A,0)),"-")</f>
        <v>0</v>
      </c>
      <c r="D631" s="53">
        <f>IFERROR(INDEX(OGSHome!$E:$E,MATCH(A631,OGSHome!$A:$A,0)),"-")</f>
        <v>1</v>
      </c>
      <c r="E631" s="53">
        <f>IFERROR(INDEX(OGSHome!$F:$F,MATCH(A631,OGSHome!$A:$A,0)),"-")</f>
        <v>0</v>
      </c>
      <c r="F631" s="54">
        <f>IFERROR(INDEX(Matches!$N:$N,MATCH(A631,Matches!$B:$B,0)),"-")</f>
        <v>2</v>
      </c>
      <c r="G631" s="54">
        <f>IFERROR(INDEX(Matches!$P:$P,MATCH(A631,Matches!$B:$B,0)),"-")</f>
        <v>0</v>
      </c>
      <c r="H631" s="54">
        <f>IFERROR(INDEX(Matches!$O:$O,MATCH(A631,Matches!$B:$B,0)),"-")</f>
        <v>1</v>
      </c>
      <c r="I631" s="54">
        <f t="shared" si="37"/>
        <v>1</v>
      </c>
      <c r="J631" s="54">
        <f>IFERROR(INDEX(OGCHome!$O:$O,MATCH(A631,OGCHome!$A:$A,0)),"-")</f>
        <v>0</v>
      </c>
      <c r="K631" s="55">
        <f t="shared" si="38"/>
        <v>0.33333333333333331</v>
      </c>
      <c r="L631" s="55" t="str">
        <f>IFERROR(INDEX(#REF!,MATCH(A631,#REF!,0)),"-")</f>
        <v>-</v>
      </c>
      <c r="M631" s="55">
        <f t="shared" si="39"/>
        <v>1</v>
      </c>
      <c r="N631" s="55" t="e">
        <f>AVERAGE(IFERROR(INDEX(#REF!,MATCH(A631,#REF!,0)),"-"),M631)</f>
        <v>#VALUE!</v>
      </c>
    </row>
    <row r="632" spans="1:14" ht="16.5" thickTop="1" thickBot="1" x14ac:dyDescent="0.3">
      <c r="A632" s="16" t="s">
        <v>525</v>
      </c>
      <c r="B632" s="53">
        <f t="shared" si="36"/>
        <v>10</v>
      </c>
      <c r="C632" s="53">
        <f>IFERROR(INDEX(OGSHome!$D:$D,MATCH(A632,OGSHome!$A:$A,0)),"-")</f>
        <v>0</v>
      </c>
      <c r="D632" s="53">
        <f>IFERROR(INDEX(OGSHome!$E:$E,MATCH(A632,OGSHome!$A:$A,0)),"-")</f>
        <v>2</v>
      </c>
      <c r="E632" s="53">
        <f>IFERROR(INDEX(OGSHome!$F:$F,MATCH(A632,OGSHome!$A:$A,0)),"-")</f>
        <v>1</v>
      </c>
      <c r="F632" s="54">
        <f>IFERROR(INDEX(Matches!$N:$N,MATCH(A632,Matches!$B:$B,0)),"-")</f>
        <v>4</v>
      </c>
      <c r="G632" s="54">
        <f>IFERROR(INDEX(Matches!$P:$P,MATCH(A632,Matches!$B:$B,0)),"-")</f>
        <v>2</v>
      </c>
      <c r="H632" s="54">
        <f>IFERROR(INDEX(Matches!$O:$O,MATCH(A632,Matches!$B:$B,0)),"-")</f>
        <v>4</v>
      </c>
      <c r="I632" s="54">
        <f t="shared" si="37"/>
        <v>3</v>
      </c>
      <c r="J632" s="54">
        <f>IFERROR(INDEX(OGCHome!$O:$O,MATCH(A632,OGCHome!$A:$A,0)),"-")</f>
        <v>1</v>
      </c>
      <c r="K632" s="55">
        <f t="shared" si="38"/>
        <v>0.3</v>
      </c>
      <c r="L632" s="55" t="str">
        <f>IFERROR(INDEX(#REF!,MATCH(A632,#REF!,0)),"-")</f>
        <v>-</v>
      </c>
      <c r="M632" s="55">
        <f t="shared" si="39"/>
        <v>0.39999999999999997</v>
      </c>
      <c r="N632" s="55" t="e">
        <f>AVERAGE(IFERROR(INDEX(#REF!,MATCH(A632,#REF!,0)),"-"),M632)</f>
        <v>#VALUE!</v>
      </c>
    </row>
    <row r="633" spans="1:14" ht="16.5" thickTop="1" thickBot="1" x14ac:dyDescent="0.3">
      <c r="A633" s="15" t="s">
        <v>516</v>
      </c>
      <c r="B633" s="53">
        <f t="shared" si="36"/>
        <v>4</v>
      </c>
      <c r="C633" s="53">
        <f>IFERROR(INDEX(OGSHome!$D:$D,MATCH(A633,OGSHome!$A:$A,0)),"-")</f>
        <v>1</v>
      </c>
      <c r="D633" s="53">
        <f>IFERROR(INDEX(OGSHome!$E:$E,MATCH(A633,OGSHome!$A:$A,0)),"-")</f>
        <v>0</v>
      </c>
      <c r="E633" s="53">
        <f>IFERROR(INDEX(OGSHome!$F:$F,MATCH(A633,OGSHome!$A:$A,0)),"-")</f>
        <v>0</v>
      </c>
      <c r="F633" s="54">
        <f>IFERROR(INDEX(Matches!$N:$N,MATCH(A633,Matches!$B:$B,0)),"-")</f>
        <v>2</v>
      </c>
      <c r="G633" s="54">
        <f>IFERROR(INDEX(Matches!$P:$P,MATCH(A633,Matches!$B:$B,0)),"-")</f>
        <v>2</v>
      </c>
      <c r="H633" s="54">
        <f>IFERROR(INDEX(Matches!$O:$O,MATCH(A633,Matches!$B:$B,0)),"-")</f>
        <v>0</v>
      </c>
      <c r="I633" s="54">
        <f t="shared" si="37"/>
        <v>1</v>
      </c>
      <c r="J633" s="54">
        <f>IFERROR(INDEX(OGCHome!$O:$O,MATCH(A633,OGCHome!$A:$A,0)),"-")</f>
        <v>0</v>
      </c>
      <c r="K633" s="55">
        <f t="shared" si="38"/>
        <v>0.25</v>
      </c>
      <c r="L633" s="55" t="str">
        <f>IFERROR(INDEX(#REF!,MATCH(A633,#REF!,0)),"-")</f>
        <v>-</v>
      </c>
      <c r="M633" s="55">
        <f t="shared" si="39"/>
        <v>0.25</v>
      </c>
      <c r="N633" s="55" t="e">
        <f>AVERAGE(IFERROR(INDEX(#REF!,MATCH(A633,#REF!,0)),"-"),M633)</f>
        <v>#VALUE!</v>
      </c>
    </row>
    <row r="634" spans="1:14" ht="16.5" thickTop="1" thickBot="1" x14ac:dyDescent="0.3">
      <c r="A634" s="15" t="s">
        <v>504</v>
      </c>
      <c r="B634" s="53">
        <f t="shared" si="36"/>
        <v>4</v>
      </c>
      <c r="C634" s="53">
        <f>IFERROR(INDEX(OGSHome!$D:$D,MATCH(A634,OGSHome!$A:$A,0)),"-")</f>
        <v>0</v>
      </c>
      <c r="D634" s="53">
        <f>IFERROR(INDEX(OGSHome!$E:$E,MATCH(A634,OGSHome!$A:$A,0)),"-")</f>
        <v>0</v>
      </c>
      <c r="E634" s="53">
        <f>IFERROR(INDEX(OGSHome!$F:$F,MATCH(A634,OGSHome!$A:$A,0)),"-")</f>
        <v>1</v>
      </c>
      <c r="F634" s="54">
        <f>IFERROR(INDEX(Matches!$N:$N,MATCH(A634,Matches!$B:$B,0)),"-")</f>
        <v>2</v>
      </c>
      <c r="G634" s="54">
        <f>IFERROR(INDEX(Matches!$P:$P,MATCH(A634,Matches!$B:$B,0)),"-")</f>
        <v>1</v>
      </c>
      <c r="H634" s="54">
        <f>IFERROR(INDEX(Matches!$O:$O,MATCH(A634,Matches!$B:$B,0)),"-")</f>
        <v>1</v>
      </c>
      <c r="I634" s="54">
        <f t="shared" si="37"/>
        <v>1</v>
      </c>
      <c r="J634" s="54">
        <f>IFERROR(INDEX(OGCHome!$O:$O,MATCH(A634,OGCHome!$A:$A,0)),"-")</f>
        <v>0</v>
      </c>
      <c r="K634" s="55">
        <f t="shared" si="38"/>
        <v>0.25</v>
      </c>
      <c r="L634" s="55" t="str">
        <f>IFERROR(INDEX(#REF!,MATCH(A634,#REF!,0)),"-")</f>
        <v>-</v>
      </c>
      <c r="M634" s="55">
        <f t="shared" si="39"/>
        <v>0.5</v>
      </c>
      <c r="N634" s="55" t="e">
        <f>AVERAGE(IFERROR(INDEX(#REF!,MATCH(A634,#REF!,0)),"-"),M634)</f>
        <v>#VALUE!</v>
      </c>
    </row>
    <row r="635" spans="1:14" ht="16.5" thickTop="1" thickBot="1" x14ac:dyDescent="0.3">
      <c r="A635" s="16" t="s">
        <v>486</v>
      </c>
      <c r="B635" s="53">
        <f t="shared" si="36"/>
        <v>4</v>
      </c>
      <c r="C635" s="53">
        <f>IFERROR(INDEX(OGSHome!$D:$D,MATCH(A635,OGSHome!$A:$A,0)),"-")</f>
        <v>1</v>
      </c>
      <c r="D635" s="53">
        <f>IFERROR(INDEX(OGSHome!$E:$E,MATCH(A635,OGSHome!$A:$A,0)),"-")</f>
        <v>0</v>
      </c>
      <c r="E635" s="53">
        <f>IFERROR(INDEX(OGSHome!$F:$F,MATCH(A635,OGSHome!$A:$A,0)),"-")</f>
        <v>0</v>
      </c>
      <c r="F635" s="54">
        <f>IFERROR(INDEX(Matches!$N:$N,MATCH(A635,Matches!$B:$B,0)),"-")</f>
        <v>0</v>
      </c>
      <c r="G635" s="54">
        <f>IFERROR(INDEX(Matches!$P:$P,MATCH(A635,Matches!$B:$B,0)),"-")</f>
        <v>3</v>
      </c>
      <c r="H635" s="54">
        <f>IFERROR(INDEX(Matches!$O:$O,MATCH(A635,Matches!$B:$B,0)),"-")</f>
        <v>1</v>
      </c>
      <c r="I635" s="54">
        <f t="shared" si="37"/>
        <v>1</v>
      </c>
      <c r="J635" s="54">
        <f>IFERROR(INDEX(OGCHome!$O:$O,MATCH(A635,OGCHome!$A:$A,0)),"-")</f>
        <v>3</v>
      </c>
      <c r="K635" s="55">
        <f t="shared" si="38"/>
        <v>0.25</v>
      </c>
      <c r="L635" s="55" t="str">
        <f>IFERROR(INDEX(#REF!,MATCH(A635,#REF!,0)),"-")</f>
        <v>-</v>
      </c>
      <c r="M635" s="55">
        <f t="shared" si="39"/>
        <v>-1.25</v>
      </c>
      <c r="N635" s="55" t="e">
        <f>AVERAGE(IFERROR(INDEX(#REF!,MATCH(A635,#REF!,0)),"-"),M635)</f>
        <v>#VALUE!</v>
      </c>
    </row>
    <row r="636" spans="1:14" ht="16.5" thickTop="1" thickBot="1" x14ac:dyDescent="0.3">
      <c r="A636" s="15" t="s">
        <v>469</v>
      </c>
      <c r="B636" s="53">
        <f t="shared" si="36"/>
        <v>4</v>
      </c>
      <c r="C636" s="53">
        <f>IFERROR(INDEX(OGSHome!$D:$D,MATCH(A636,OGSHome!$A:$A,0)),"-")</f>
        <v>0</v>
      </c>
      <c r="D636" s="53">
        <f>IFERROR(INDEX(OGSHome!$E:$E,MATCH(A636,OGSHome!$A:$A,0)),"-")</f>
        <v>1</v>
      </c>
      <c r="E636" s="53">
        <f>IFERROR(INDEX(OGSHome!$F:$F,MATCH(A636,OGSHome!$A:$A,0)),"-")</f>
        <v>0</v>
      </c>
      <c r="F636" s="54">
        <f>IFERROR(INDEX(Matches!$N:$N,MATCH(A636,Matches!$B:$B,0)),"-")</f>
        <v>1</v>
      </c>
      <c r="G636" s="54">
        <f>IFERROR(INDEX(Matches!$P:$P,MATCH(A636,Matches!$B:$B,0)),"-")</f>
        <v>1</v>
      </c>
      <c r="H636" s="54">
        <f>IFERROR(INDEX(Matches!$O:$O,MATCH(A636,Matches!$B:$B,0)),"-")</f>
        <v>2</v>
      </c>
      <c r="I636" s="54">
        <f t="shared" si="37"/>
        <v>1</v>
      </c>
      <c r="J636" s="54">
        <f>IFERROR(INDEX(OGCHome!$O:$O,MATCH(A636,OGCHome!$A:$A,0)),"-")</f>
        <v>0</v>
      </c>
      <c r="K636" s="55">
        <f t="shared" si="38"/>
        <v>0.25</v>
      </c>
      <c r="L636" s="55" t="str">
        <f>IFERROR(INDEX(#REF!,MATCH(A636,#REF!,0)),"-")</f>
        <v>-</v>
      </c>
      <c r="M636" s="55">
        <f t="shared" si="39"/>
        <v>0.25</v>
      </c>
      <c r="N636" s="55" t="e">
        <f>AVERAGE(IFERROR(INDEX(#REF!,MATCH(A636,#REF!,0)),"-"),M636)</f>
        <v>#VALUE!</v>
      </c>
    </row>
    <row r="637" spans="1:14" ht="16.5" thickTop="1" thickBot="1" x14ac:dyDescent="0.3">
      <c r="A637" s="15" t="s">
        <v>463</v>
      </c>
      <c r="B637" s="53">
        <f t="shared" si="36"/>
        <v>4</v>
      </c>
      <c r="C637" s="53">
        <f>IFERROR(INDEX(OGSHome!$D:$D,MATCH(A637,OGSHome!$A:$A,0)),"-")</f>
        <v>0</v>
      </c>
      <c r="D637" s="53">
        <f>IFERROR(INDEX(OGSHome!$E:$E,MATCH(A637,OGSHome!$A:$A,0)),"-")</f>
        <v>1</v>
      </c>
      <c r="E637" s="53">
        <f>IFERROR(INDEX(OGSHome!$F:$F,MATCH(A637,OGSHome!$A:$A,0)),"-")</f>
        <v>0</v>
      </c>
      <c r="F637" s="54">
        <f>IFERROR(INDEX(Matches!$N:$N,MATCH(A637,Matches!$B:$B,0)),"-")</f>
        <v>1</v>
      </c>
      <c r="G637" s="54">
        <f>IFERROR(INDEX(Matches!$P:$P,MATCH(A637,Matches!$B:$B,0)),"-")</f>
        <v>2</v>
      </c>
      <c r="H637" s="54">
        <f>IFERROR(INDEX(Matches!$O:$O,MATCH(A637,Matches!$B:$B,0)),"-")</f>
        <v>1</v>
      </c>
      <c r="I637" s="54">
        <f t="shared" si="37"/>
        <v>1</v>
      </c>
      <c r="J637" s="54">
        <f>IFERROR(INDEX(OGCHome!$O:$O,MATCH(A637,OGCHome!$A:$A,0)),"-")</f>
        <v>2</v>
      </c>
      <c r="K637" s="55">
        <f t="shared" si="38"/>
        <v>0.25</v>
      </c>
      <c r="L637" s="55" t="str">
        <f>IFERROR(INDEX(#REF!,MATCH(A637,#REF!,0)),"-")</f>
        <v>-</v>
      </c>
      <c r="M637" s="55">
        <f t="shared" si="39"/>
        <v>-0.5</v>
      </c>
      <c r="N637" s="55" t="e">
        <f>AVERAGE(IFERROR(INDEX(#REF!,MATCH(A637,#REF!,0)),"-"),M637)</f>
        <v>#VALUE!</v>
      </c>
    </row>
    <row r="638" spans="1:14" ht="16.5" thickTop="1" thickBot="1" x14ac:dyDescent="0.3">
      <c r="A638" s="15" t="s">
        <v>449</v>
      </c>
      <c r="B638" s="53">
        <f t="shared" si="36"/>
        <v>4</v>
      </c>
      <c r="C638" s="53">
        <f>IFERROR(INDEX(OGSHome!$D:$D,MATCH(A638,OGSHome!$A:$A,0)),"-")</f>
        <v>1</v>
      </c>
      <c r="D638" s="53">
        <f>IFERROR(INDEX(OGSHome!$E:$E,MATCH(A638,OGSHome!$A:$A,0)),"-")</f>
        <v>1</v>
      </c>
      <c r="E638" s="53">
        <f>IFERROR(INDEX(OGSHome!$F:$F,MATCH(A638,OGSHome!$A:$A,0)),"-")</f>
        <v>0</v>
      </c>
      <c r="F638" s="54">
        <f>IFERROR(INDEX(Matches!$N:$N,MATCH(A638,Matches!$B:$B,0)),"-")</f>
        <v>2</v>
      </c>
      <c r="G638" s="54">
        <f>IFERROR(INDEX(Matches!$P:$P,MATCH(A638,Matches!$B:$B,0)),"-")</f>
        <v>0</v>
      </c>
      <c r="H638" s="54">
        <f>IFERROR(INDEX(Matches!$O:$O,MATCH(A638,Matches!$B:$B,0)),"-")</f>
        <v>2</v>
      </c>
      <c r="I638" s="54">
        <f t="shared" si="37"/>
        <v>2</v>
      </c>
      <c r="J638" s="54">
        <f>IFERROR(INDEX(OGCHome!$O:$O,MATCH(A638,OGCHome!$A:$A,0)),"-")</f>
        <v>0</v>
      </c>
      <c r="K638" s="55">
        <f t="shared" si="38"/>
        <v>0.5</v>
      </c>
      <c r="L638" s="55" t="str">
        <f>IFERROR(INDEX(#REF!,MATCH(A638,#REF!,0)),"-")</f>
        <v>-</v>
      </c>
      <c r="M638" s="55">
        <f t="shared" si="39"/>
        <v>1</v>
      </c>
      <c r="N638" s="55" t="e">
        <f>AVERAGE(IFERROR(INDEX(#REF!,MATCH(A638,#REF!,0)),"-"),M638)</f>
        <v>#VALUE!</v>
      </c>
    </row>
    <row r="639" spans="1:14" ht="16.5" thickTop="1" thickBot="1" x14ac:dyDescent="0.3">
      <c r="A639" s="15" t="s">
        <v>442</v>
      </c>
      <c r="B639" s="53">
        <f t="shared" si="36"/>
        <v>4</v>
      </c>
      <c r="C639" s="53">
        <f>IFERROR(INDEX(OGSHome!$D:$D,MATCH(A639,OGSHome!$A:$A,0)),"-")</f>
        <v>1</v>
      </c>
      <c r="D639" s="53">
        <f>IFERROR(INDEX(OGSHome!$E:$E,MATCH(A639,OGSHome!$A:$A,0)),"-")</f>
        <v>1</v>
      </c>
      <c r="E639" s="53">
        <f>IFERROR(INDEX(OGSHome!$F:$F,MATCH(A639,OGSHome!$A:$A,0)),"-")</f>
        <v>0</v>
      </c>
      <c r="F639" s="54">
        <f>IFERROR(INDEX(Matches!$N:$N,MATCH(A639,Matches!$B:$B,0)),"-")</f>
        <v>0</v>
      </c>
      <c r="G639" s="54">
        <f>IFERROR(INDEX(Matches!$P:$P,MATCH(A639,Matches!$B:$B,0)),"-")</f>
        <v>1</v>
      </c>
      <c r="H639" s="54">
        <f>IFERROR(INDEX(Matches!$O:$O,MATCH(A639,Matches!$B:$B,0)),"-")</f>
        <v>3</v>
      </c>
      <c r="I639" s="54">
        <f t="shared" si="37"/>
        <v>2</v>
      </c>
      <c r="J639" s="54">
        <f>IFERROR(INDEX(OGCHome!$O:$O,MATCH(A639,OGCHome!$A:$A,0)),"-")</f>
        <v>1</v>
      </c>
      <c r="K639" s="55">
        <f t="shared" si="38"/>
        <v>0.5</v>
      </c>
      <c r="L639" s="55" t="str">
        <f>IFERROR(INDEX(#REF!,MATCH(A639,#REF!,0)),"-")</f>
        <v>-</v>
      </c>
      <c r="M639" s="55">
        <f t="shared" si="39"/>
        <v>0</v>
      </c>
      <c r="N639" s="55" t="e">
        <f>AVERAGE(IFERROR(INDEX(#REF!,MATCH(A639,#REF!,0)),"-"),M639)</f>
        <v>#VALUE!</v>
      </c>
    </row>
    <row r="640" spans="1:14" ht="16.5" thickTop="1" thickBot="1" x14ac:dyDescent="0.3">
      <c r="A640" s="15" t="s">
        <v>179</v>
      </c>
      <c r="B640" s="53">
        <f t="shared" si="36"/>
        <v>3</v>
      </c>
      <c r="C640" s="53">
        <f>IFERROR(INDEX(OGSHome!$D:$D,MATCH(A640,OGSHome!$A:$A,0)),"-")</f>
        <v>1</v>
      </c>
      <c r="D640" s="53">
        <f>IFERROR(INDEX(OGSHome!$E:$E,MATCH(A640,OGSHome!$A:$A,0)),"-")</f>
        <v>0</v>
      </c>
      <c r="E640" s="53">
        <f>IFERROR(INDEX(OGSHome!$F:$F,MATCH(A640,OGSHome!$A:$A,0)),"-")</f>
        <v>0</v>
      </c>
      <c r="F640" s="54">
        <f>IFERROR(INDEX(Matches!$N:$N,MATCH(A640,Matches!$B:$B,0)),"-")</f>
        <v>1</v>
      </c>
      <c r="G640" s="54">
        <f>IFERROR(INDEX(Matches!$P:$P,MATCH(A640,Matches!$B:$B,0)),"-")</f>
        <v>0</v>
      </c>
      <c r="H640" s="54">
        <f>IFERROR(INDEX(Matches!$O:$O,MATCH(A640,Matches!$B:$B,0)),"-")</f>
        <v>2</v>
      </c>
      <c r="I640" s="54">
        <f t="shared" si="37"/>
        <v>1</v>
      </c>
      <c r="J640" s="54">
        <f>IFERROR(INDEX(OGCHome!$O:$O,MATCH(A640,OGCHome!$A:$A,0)),"-")</f>
        <v>1</v>
      </c>
      <c r="K640" s="55">
        <f t="shared" si="38"/>
        <v>0.33333333333333331</v>
      </c>
      <c r="L640" s="55" t="str">
        <f>IFERROR(INDEX(#REF!,MATCH(A640,#REF!,0)),"-")</f>
        <v>-</v>
      </c>
      <c r="M640" s="55">
        <f t="shared" si="39"/>
        <v>0.33333333333333331</v>
      </c>
      <c r="N640" s="55" t="e">
        <f>AVERAGE(IFERROR(INDEX(#REF!,MATCH(A640,#REF!,0)),"-"),M640)</f>
        <v>#VALUE!</v>
      </c>
    </row>
    <row r="641" spans="1:14" ht="16.5" thickTop="1" thickBot="1" x14ac:dyDescent="0.3">
      <c r="A641" s="15" t="s">
        <v>427</v>
      </c>
      <c r="B641" s="53">
        <f t="shared" si="36"/>
        <v>4</v>
      </c>
      <c r="C641" s="53">
        <f>IFERROR(INDEX(OGSHome!$D:$D,MATCH(A641,OGSHome!$A:$A,0)),"-")</f>
        <v>1</v>
      </c>
      <c r="D641" s="53">
        <f>IFERROR(INDEX(OGSHome!$E:$E,MATCH(A641,OGSHome!$A:$A,0)),"-")</f>
        <v>1</v>
      </c>
      <c r="E641" s="53">
        <f>IFERROR(INDEX(OGSHome!$F:$F,MATCH(A641,OGSHome!$A:$A,0)),"-")</f>
        <v>0</v>
      </c>
      <c r="F641" s="54">
        <f>IFERROR(INDEX(Matches!$N:$N,MATCH(A641,Matches!$B:$B,0)),"-")</f>
        <v>1</v>
      </c>
      <c r="G641" s="54">
        <f>IFERROR(INDEX(Matches!$P:$P,MATCH(A641,Matches!$B:$B,0)),"-")</f>
        <v>2</v>
      </c>
      <c r="H641" s="54">
        <f>IFERROR(INDEX(Matches!$O:$O,MATCH(A641,Matches!$B:$B,0)),"-")</f>
        <v>1</v>
      </c>
      <c r="I641" s="54">
        <f t="shared" si="37"/>
        <v>2</v>
      </c>
      <c r="J641" s="54">
        <f>IFERROR(INDEX(OGCHome!$O:$O,MATCH(A641,OGCHome!$A:$A,0)),"-")</f>
        <v>1</v>
      </c>
      <c r="K641" s="55">
        <f t="shared" si="38"/>
        <v>0.5</v>
      </c>
      <c r="L641" s="55" t="str">
        <f>IFERROR(INDEX(#REF!,MATCH(A641,#REF!,0)),"-")</f>
        <v>-</v>
      </c>
      <c r="M641" s="55">
        <f t="shared" si="39"/>
        <v>0</v>
      </c>
      <c r="N641" s="55" t="e">
        <f>AVERAGE(IFERROR(INDEX(#REF!,MATCH(A641,#REF!,0)),"-"),M641)</f>
        <v>#VALUE!</v>
      </c>
    </row>
    <row r="642" spans="1:14" ht="16.5" thickTop="1" thickBot="1" x14ac:dyDescent="0.3">
      <c r="A642" s="16" t="s">
        <v>426</v>
      </c>
      <c r="B642" s="53">
        <f t="shared" ref="B642:B705" si="40">SUM(F642:H642)</f>
        <v>4</v>
      </c>
      <c r="C642" s="53">
        <f>IFERROR(INDEX(OGSHome!$D:$D,MATCH(A642,OGSHome!$A:$A,0)),"-")</f>
        <v>2</v>
      </c>
      <c r="D642" s="53">
        <f>IFERROR(INDEX(OGSHome!$E:$E,MATCH(A642,OGSHome!$A:$A,0)),"-")</f>
        <v>0</v>
      </c>
      <c r="E642" s="53">
        <f>IFERROR(INDEX(OGSHome!$F:$F,MATCH(A642,OGSHome!$A:$A,0)),"-")</f>
        <v>0</v>
      </c>
      <c r="F642" s="54">
        <f>IFERROR(INDEX(Matches!$N:$N,MATCH(A642,Matches!$B:$B,0)),"-")</f>
        <v>1</v>
      </c>
      <c r="G642" s="54">
        <f>IFERROR(INDEX(Matches!$P:$P,MATCH(A642,Matches!$B:$B,0)),"-")</f>
        <v>2</v>
      </c>
      <c r="H642" s="54">
        <f>IFERROR(INDEX(Matches!$O:$O,MATCH(A642,Matches!$B:$B,0)),"-")</f>
        <v>1</v>
      </c>
      <c r="I642" s="54">
        <f t="shared" ref="I642:I705" si="41">SUM(C642:E642)</f>
        <v>2</v>
      </c>
      <c r="J642" s="54">
        <f>IFERROR(INDEX(OGCHome!$O:$O,MATCH(A642,OGCHome!$A:$A,0)),"-")</f>
        <v>1</v>
      </c>
      <c r="K642" s="55">
        <f t="shared" ref="K642:K705" si="42">I642/B642</f>
        <v>0.5</v>
      </c>
      <c r="L642" s="55" t="str">
        <f>IFERROR(INDEX(#REF!,MATCH(A642,#REF!,0)),"-")</f>
        <v>-</v>
      </c>
      <c r="M642" s="55">
        <f t="shared" ref="M642:M705" si="43">(I642/B642)-(J642/B642)+(F642/B642)-(G642/B642)</f>
        <v>0</v>
      </c>
      <c r="N642" s="55" t="e">
        <f>AVERAGE(IFERROR(INDEX(#REF!,MATCH(A642,#REF!,0)),"-"),M642)</f>
        <v>#VALUE!</v>
      </c>
    </row>
    <row r="643" spans="1:14" ht="16.5" thickTop="1" thickBot="1" x14ac:dyDescent="0.3">
      <c r="A643" s="15" t="s">
        <v>411</v>
      </c>
      <c r="B643" s="53">
        <f t="shared" si="40"/>
        <v>4</v>
      </c>
      <c r="C643" s="53">
        <f>IFERROR(INDEX(OGSHome!$D:$D,MATCH(A643,OGSHome!$A:$A,0)),"-")</f>
        <v>0</v>
      </c>
      <c r="D643" s="53">
        <f>IFERROR(INDEX(OGSHome!$E:$E,MATCH(A643,OGSHome!$A:$A,0)),"-")</f>
        <v>0</v>
      </c>
      <c r="E643" s="53">
        <f>IFERROR(INDEX(OGSHome!$F:$F,MATCH(A643,OGSHome!$A:$A,0)),"-")</f>
        <v>2</v>
      </c>
      <c r="F643" s="54">
        <f>IFERROR(INDEX(Matches!$N:$N,MATCH(A643,Matches!$B:$B,0)),"-")</f>
        <v>4</v>
      </c>
      <c r="G643" s="54">
        <f>IFERROR(INDEX(Matches!$P:$P,MATCH(A643,Matches!$B:$B,0)),"-")</f>
        <v>0</v>
      </c>
      <c r="H643" s="54">
        <f>IFERROR(INDEX(Matches!$O:$O,MATCH(A643,Matches!$B:$B,0)),"-")</f>
        <v>0</v>
      </c>
      <c r="I643" s="54">
        <f t="shared" si="41"/>
        <v>2</v>
      </c>
      <c r="J643" s="54">
        <f>IFERROR(INDEX(OGCHome!$O:$O,MATCH(A643,OGCHome!$A:$A,0)),"-")</f>
        <v>0</v>
      </c>
      <c r="K643" s="55">
        <f t="shared" si="42"/>
        <v>0.5</v>
      </c>
      <c r="L643" s="55" t="str">
        <f>IFERROR(INDEX(#REF!,MATCH(A643,#REF!,0)),"-")</f>
        <v>-</v>
      </c>
      <c r="M643" s="55">
        <f t="shared" si="43"/>
        <v>1.5</v>
      </c>
      <c r="N643" s="55" t="e">
        <f>AVERAGE(IFERROR(INDEX(#REF!,MATCH(A643,#REF!,0)),"-"),M643)</f>
        <v>#VALUE!</v>
      </c>
    </row>
    <row r="644" spans="1:14" ht="16.5" thickTop="1" thickBot="1" x14ac:dyDescent="0.3">
      <c r="A644" s="15" t="s">
        <v>157</v>
      </c>
      <c r="B644" s="53">
        <f t="shared" si="40"/>
        <v>4</v>
      </c>
      <c r="C644" s="53">
        <f>IFERROR(INDEX(OGSHome!$D:$D,MATCH(A644,OGSHome!$A:$A,0)),"-")</f>
        <v>0</v>
      </c>
      <c r="D644" s="53">
        <f>IFERROR(INDEX(OGSHome!$E:$E,MATCH(A644,OGSHome!$A:$A,0)),"-")</f>
        <v>1</v>
      </c>
      <c r="E644" s="53">
        <f>IFERROR(INDEX(OGSHome!$F:$F,MATCH(A644,OGSHome!$A:$A,0)),"-")</f>
        <v>0</v>
      </c>
      <c r="F644" s="54">
        <f>IFERROR(INDEX(Matches!$N:$N,MATCH(A644,Matches!$B:$B,0)),"-")</f>
        <v>1</v>
      </c>
      <c r="G644" s="54">
        <f>IFERROR(INDEX(Matches!$P:$P,MATCH(A644,Matches!$B:$B,0)),"-")</f>
        <v>2</v>
      </c>
      <c r="H644" s="54">
        <f>IFERROR(INDEX(Matches!$O:$O,MATCH(A644,Matches!$B:$B,0)),"-")</f>
        <v>1</v>
      </c>
      <c r="I644" s="54">
        <f t="shared" si="41"/>
        <v>1</v>
      </c>
      <c r="J644" s="54">
        <f>IFERROR(INDEX(OGCHome!$O:$O,MATCH(A644,OGCHome!$A:$A,0)),"-")</f>
        <v>1</v>
      </c>
      <c r="K644" s="55">
        <f t="shared" si="42"/>
        <v>0.25</v>
      </c>
      <c r="L644" s="55" t="str">
        <f>IFERROR(INDEX(#REF!,MATCH(A644,#REF!,0)),"-")</f>
        <v>-</v>
      </c>
      <c r="M644" s="55">
        <f t="shared" si="43"/>
        <v>-0.25</v>
      </c>
      <c r="N644" s="55" t="e">
        <f>AVERAGE(IFERROR(INDEX(#REF!,MATCH(A644,#REF!,0)),"-"),M644)</f>
        <v>#VALUE!</v>
      </c>
    </row>
    <row r="645" spans="1:14" ht="16.5" thickTop="1" thickBot="1" x14ac:dyDescent="0.3">
      <c r="A645" s="15" t="s">
        <v>404</v>
      </c>
      <c r="B645" s="53">
        <f t="shared" si="40"/>
        <v>4</v>
      </c>
      <c r="C645" s="53">
        <f>IFERROR(INDEX(OGSHome!$D:$D,MATCH(A645,OGSHome!$A:$A,0)),"-")</f>
        <v>1</v>
      </c>
      <c r="D645" s="53">
        <f>IFERROR(INDEX(OGSHome!$E:$E,MATCH(A645,OGSHome!$A:$A,0)),"-")</f>
        <v>0</v>
      </c>
      <c r="E645" s="53">
        <f>IFERROR(INDEX(OGSHome!$F:$F,MATCH(A645,OGSHome!$A:$A,0)),"-")</f>
        <v>1</v>
      </c>
      <c r="F645" s="54">
        <f>IFERROR(INDEX(Matches!$N:$N,MATCH(A645,Matches!$B:$B,0)),"-")</f>
        <v>1</v>
      </c>
      <c r="G645" s="54">
        <f>IFERROR(INDEX(Matches!$P:$P,MATCH(A645,Matches!$B:$B,0)),"-")</f>
        <v>0</v>
      </c>
      <c r="H645" s="54">
        <f>IFERROR(INDEX(Matches!$O:$O,MATCH(A645,Matches!$B:$B,0)),"-")</f>
        <v>3</v>
      </c>
      <c r="I645" s="54">
        <f t="shared" si="41"/>
        <v>2</v>
      </c>
      <c r="J645" s="54">
        <f>IFERROR(INDEX(OGCHome!$O:$O,MATCH(A645,OGCHome!$A:$A,0)),"-")</f>
        <v>1</v>
      </c>
      <c r="K645" s="55">
        <f t="shared" si="42"/>
        <v>0.5</v>
      </c>
      <c r="L645" s="55" t="str">
        <f>IFERROR(INDEX(#REF!,MATCH(A645,#REF!,0)),"-")</f>
        <v>-</v>
      </c>
      <c r="M645" s="55">
        <f t="shared" si="43"/>
        <v>0.5</v>
      </c>
      <c r="N645" s="55" t="e">
        <f>AVERAGE(IFERROR(INDEX(#REF!,MATCH(A645,#REF!,0)),"-"),M645)</f>
        <v>#VALUE!</v>
      </c>
    </row>
    <row r="646" spans="1:14" ht="16.5" thickTop="1" thickBot="1" x14ac:dyDescent="0.3">
      <c r="A646" s="16" t="s">
        <v>382</v>
      </c>
      <c r="B646" s="53">
        <f t="shared" si="40"/>
        <v>4</v>
      </c>
      <c r="C646" s="53">
        <f>IFERROR(INDEX(OGSHome!$D:$D,MATCH(A646,OGSHome!$A:$A,0)),"-")</f>
        <v>1</v>
      </c>
      <c r="D646" s="53">
        <f>IFERROR(INDEX(OGSHome!$E:$E,MATCH(A646,OGSHome!$A:$A,0)),"-")</f>
        <v>0</v>
      </c>
      <c r="E646" s="53">
        <f>IFERROR(INDEX(OGSHome!$F:$F,MATCH(A646,OGSHome!$A:$A,0)),"-")</f>
        <v>0</v>
      </c>
      <c r="F646" s="54">
        <f>IFERROR(INDEX(Matches!$N:$N,MATCH(A646,Matches!$B:$B,0)),"-")</f>
        <v>3</v>
      </c>
      <c r="G646" s="54">
        <f>IFERROR(INDEX(Matches!$P:$P,MATCH(A646,Matches!$B:$B,0)),"-")</f>
        <v>0</v>
      </c>
      <c r="H646" s="54">
        <f>IFERROR(INDEX(Matches!$O:$O,MATCH(A646,Matches!$B:$B,0)),"-")</f>
        <v>1</v>
      </c>
      <c r="I646" s="54">
        <f t="shared" si="41"/>
        <v>1</v>
      </c>
      <c r="J646" s="54">
        <f>IFERROR(INDEX(OGCHome!$O:$O,MATCH(A646,OGCHome!$A:$A,0)),"-")</f>
        <v>2</v>
      </c>
      <c r="K646" s="55">
        <f t="shared" si="42"/>
        <v>0.25</v>
      </c>
      <c r="L646" s="55" t="str">
        <f>IFERROR(INDEX(#REF!,MATCH(A646,#REF!,0)),"-")</f>
        <v>-</v>
      </c>
      <c r="M646" s="55">
        <f t="shared" si="43"/>
        <v>0.5</v>
      </c>
      <c r="N646" s="55" t="e">
        <f>AVERAGE(IFERROR(INDEX(#REF!,MATCH(A646,#REF!,0)),"-"),M646)</f>
        <v>#VALUE!</v>
      </c>
    </row>
    <row r="647" spans="1:14" ht="16.5" thickTop="1" thickBot="1" x14ac:dyDescent="0.3">
      <c r="A647" s="16" t="s">
        <v>378</v>
      </c>
      <c r="B647" s="53">
        <f t="shared" si="40"/>
        <v>3</v>
      </c>
      <c r="C647" s="53">
        <f>IFERROR(INDEX(OGSHome!$D:$D,MATCH(A647,OGSHome!$A:$A,0)),"-")</f>
        <v>1</v>
      </c>
      <c r="D647" s="53">
        <f>IFERROR(INDEX(OGSHome!$E:$E,MATCH(A647,OGSHome!$A:$A,0)),"-")</f>
        <v>0</v>
      </c>
      <c r="E647" s="53">
        <f>IFERROR(INDEX(OGSHome!$F:$F,MATCH(A647,OGSHome!$A:$A,0)),"-")</f>
        <v>0</v>
      </c>
      <c r="F647" s="54">
        <f>IFERROR(INDEX(Matches!$N:$N,MATCH(A647,Matches!$B:$B,0)),"-")</f>
        <v>2</v>
      </c>
      <c r="G647" s="54">
        <f>IFERROR(INDEX(Matches!$P:$P,MATCH(A647,Matches!$B:$B,0)),"-")</f>
        <v>0</v>
      </c>
      <c r="H647" s="54">
        <f>IFERROR(INDEX(Matches!$O:$O,MATCH(A647,Matches!$B:$B,0)),"-")</f>
        <v>1</v>
      </c>
      <c r="I647" s="54">
        <f t="shared" si="41"/>
        <v>1</v>
      </c>
      <c r="J647" s="54">
        <f>IFERROR(INDEX(OGCHome!$O:$O,MATCH(A647,OGCHome!$A:$A,0)),"-")</f>
        <v>1</v>
      </c>
      <c r="K647" s="55">
        <f t="shared" si="42"/>
        <v>0.33333333333333331</v>
      </c>
      <c r="L647" s="55" t="str">
        <f>IFERROR(INDEX(#REF!,MATCH(A647,#REF!,0)),"-")</f>
        <v>-</v>
      </c>
      <c r="M647" s="55">
        <f t="shared" si="43"/>
        <v>0.66666666666666663</v>
      </c>
      <c r="N647" s="55" t="e">
        <f>AVERAGE(IFERROR(INDEX(#REF!,MATCH(A647,#REF!,0)),"-"),M647)</f>
        <v>#VALUE!</v>
      </c>
    </row>
    <row r="648" spans="1:14" ht="16.5" thickTop="1" thickBot="1" x14ac:dyDescent="0.3">
      <c r="A648" s="16" t="s">
        <v>165</v>
      </c>
      <c r="B648" s="53">
        <f t="shared" si="40"/>
        <v>4</v>
      </c>
      <c r="C648" s="53">
        <f>IFERROR(INDEX(OGSHome!$D:$D,MATCH(A648,OGSHome!$A:$A,0)),"-")</f>
        <v>1</v>
      </c>
      <c r="D648" s="53">
        <f>IFERROR(INDEX(OGSHome!$E:$E,MATCH(A648,OGSHome!$A:$A,0)),"-")</f>
        <v>0</v>
      </c>
      <c r="E648" s="53">
        <f>IFERROR(INDEX(OGSHome!$F:$F,MATCH(A648,OGSHome!$A:$A,0)),"-")</f>
        <v>0</v>
      </c>
      <c r="F648" s="54">
        <f>IFERROR(INDEX(Matches!$N:$N,MATCH(A648,Matches!$B:$B,0)),"-")</f>
        <v>0</v>
      </c>
      <c r="G648" s="54">
        <f>IFERROR(INDEX(Matches!$P:$P,MATCH(A648,Matches!$B:$B,0)),"-")</f>
        <v>4</v>
      </c>
      <c r="H648" s="54">
        <f>IFERROR(INDEX(Matches!$O:$O,MATCH(A648,Matches!$B:$B,0)),"-")</f>
        <v>0</v>
      </c>
      <c r="I648" s="54">
        <f t="shared" si="41"/>
        <v>1</v>
      </c>
      <c r="J648" s="54">
        <f>IFERROR(INDEX(OGCHome!$O:$O,MATCH(A648,OGCHome!$A:$A,0)),"-")</f>
        <v>3</v>
      </c>
      <c r="K648" s="55">
        <f t="shared" si="42"/>
        <v>0.25</v>
      </c>
      <c r="L648" s="55" t="str">
        <f>IFERROR(INDEX(#REF!,MATCH(A648,#REF!,0)),"-")</f>
        <v>-</v>
      </c>
      <c r="M648" s="55">
        <f t="shared" si="43"/>
        <v>-1.5</v>
      </c>
      <c r="N648" s="55" t="e">
        <f>AVERAGE(IFERROR(INDEX(#REF!,MATCH(A648,#REF!,0)),"-"),M648)</f>
        <v>#VALUE!</v>
      </c>
    </row>
    <row r="649" spans="1:14" ht="16.5" thickTop="1" thickBot="1" x14ac:dyDescent="0.3">
      <c r="A649" s="15" t="s">
        <v>372</v>
      </c>
      <c r="B649" s="53">
        <f t="shared" si="40"/>
        <v>4</v>
      </c>
      <c r="C649" s="53">
        <f>IFERROR(INDEX(OGSHome!$D:$D,MATCH(A649,OGSHome!$A:$A,0)),"-")</f>
        <v>1</v>
      </c>
      <c r="D649" s="53">
        <f>IFERROR(INDEX(OGSHome!$E:$E,MATCH(A649,OGSHome!$A:$A,0)),"-")</f>
        <v>0</v>
      </c>
      <c r="E649" s="53">
        <f>IFERROR(INDEX(OGSHome!$F:$F,MATCH(A649,OGSHome!$A:$A,0)),"-")</f>
        <v>1</v>
      </c>
      <c r="F649" s="54">
        <f>IFERROR(INDEX(Matches!$N:$N,MATCH(A649,Matches!$B:$B,0)),"-")</f>
        <v>3</v>
      </c>
      <c r="G649" s="54">
        <f>IFERROR(INDEX(Matches!$P:$P,MATCH(A649,Matches!$B:$B,0)),"-")</f>
        <v>0</v>
      </c>
      <c r="H649" s="54">
        <f>IFERROR(INDEX(Matches!$O:$O,MATCH(A649,Matches!$B:$B,0)),"-")</f>
        <v>1</v>
      </c>
      <c r="I649" s="54">
        <f t="shared" si="41"/>
        <v>2</v>
      </c>
      <c r="J649" s="54">
        <f>IFERROR(INDEX(OGCHome!$O:$O,MATCH(A649,OGCHome!$A:$A,0)),"-")</f>
        <v>1</v>
      </c>
      <c r="K649" s="55">
        <f t="shared" si="42"/>
        <v>0.5</v>
      </c>
      <c r="L649" s="55" t="str">
        <f>IFERROR(INDEX(#REF!,MATCH(A649,#REF!,0)),"-")</f>
        <v>-</v>
      </c>
      <c r="M649" s="55">
        <f t="shared" si="43"/>
        <v>1</v>
      </c>
      <c r="N649" s="55" t="e">
        <f>AVERAGE(IFERROR(INDEX(#REF!,MATCH(A649,#REF!,0)),"-"),M649)</f>
        <v>#VALUE!</v>
      </c>
    </row>
    <row r="650" spans="1:14" ht="16.5" thickTop="1" thickBot="1" x14ac:dyDescent="0.3">
      <c r="A650" s="16" t="s">
        <v>362</v>
      </c>
      <c r="B650" s="53">
        <f t="shared" si="40"/>
        <v>4</v>
      </c>
      <c r="C650" s="53">
        <f>IFERROR(INDEX(OGSHome!$D:$D,MATCH(A650,OGSHome!$A:$A,0)),"-")</f>
        <v>1</v>
      </c>
      <c r="D650" s="53">
        <f>IFERROR(INDEX(OGSHome!$E:$E,MATCH(A650,OGSHome!$A:$A,0)),"-")</f>
        <v>0</v>
      </c>
      <c r="E650" s="53">
        <f>IFERROR(INDEX(OGSHome!$F:$F,MATCH(A650,OGSHome!$A:$A,0)),"-")</f>
        <v>0</v>
      </c>
      <c r="F650" s="54">
        <f>IFERROR(INDEX(Matches!$N:$N,MATCH(A650,Matches!$B:$B,0)),"-")</f>
        <v>2</v>
      </c>
      <c r="G650" s="54">
        <f>IFERROR(INDEX(Matches!$P:$P,MATCH(A650,Matches!$B:$B,0)),"-")</f>
        <v>1</v>
      </c>
      <c r="H650" s="54">
        <f>IFERROR(INDEX(Matches!$O:$O,MATCH(A650,Matches!$B:$B,0)),"-")</f>
        <v>1</v>
      </c>
      <c r="I650" s="54">
        <f t="shared" si="41"/>
        <v>1</v>
      </c>
      <c r="J650" s="54">
        <f>IFERROR(INDEX(OGCHome!$O:$O,MATCH(A650,OGCHome!$A:$A,0)),"-")</f>
        <v>2</v>
      </c>
      <c r="K650" s="55">
        <f t="shared" si="42"/>
        <v>0.25</v>
      </c>
      <c r="L650" s="55" t="str">
        <f>IFERROR(INDEX(#REF!,MATCH(A650,#REF!,0)),"-")</f>
        <v>-</v>
      </c>
      <c r="M650" s="55">
        <f t="shared" si="43"/>
        <v>0</v>
      </c>
      <c r="N650" s="55" t="e">
        <f>AVERAGE(IFERROR(INDEX(#REF!,MATCH(A650,#REF!,0)),"-"),M650)</f>
        <v>#VALUE!</v>
      </c>
    </row>
    <row r="651" spans="1:14" ht="16.5" thickTop="1" thickBot="1" x14ac:dyDescent="0.3">
      <c r="A651" s="15" t="s">
        <v>361</v>
      </c>
      <c r="B651" s="53">
        <f t="shared" si="40"/>
        <v>4</v>
      </c>
      <c r="C651" s="53">
        <f>IFERROR(INDEX(OGSHome!$D:$D,MATCH(A651,OGSHome!$A:$A,0)),"-")</f>
        <v>0</v>
      </c>
      <c r="D651" s="53">
        <f>IFERROR(INDEX(OGSHome!$E:$E,MATCH(A651,OGSHome!$A:$A,0)),"-")</f>
        <v>2</v>
      </c>
      <c r="E651" s="53">
        <f>IFERROR(INDEX(OGSHome!$F:$F,MATCH(A651,OGSHome!$A:$A,0)),"-")</f>
        <v>0</v>
      </c>
      <c r="F651" s="54">
        <f>IFERROR(INDEX(Matches!$N:$N,MATCH(A651,Matches!$B:$B,0)),"-")</f>
        <v>1</v>
      </c>
      <c r="G651" s="54">
        <f>IFERROR(INDEX(Matches!$P:$P,MATCH(A651,Matches!$B:$B,0)),"-")</f>
        <v>1</v>
      </c>
      <c r="H651" s="54">
        <f>IFERROR(INDEX(Matches!$O:$O,MATCH(A651,Matches!$B:$B,0)),"-")</f>
        <v>2</v>
      </c>
      <c r="I651" s="54">
        <f t="shared" si="41"/>
        <v>2</v>
      </c>
      <c r="J651" s="54">
        <f>IFERROR(INDEX(OGCHome!$O:$O,MATCH(A651,OGCHome!$A:$A,0)),"-")</f>
        <v>0</v>
      </c>
      <c r="K651" s="55">
        <f t="shared" si="42"/>
        <v>0.5</v>
      </c>
      <c r="L651" s="55" t="str">
        <f>IFERROR(INDEX(#REF!,MATCH(A651,#REF!,0)),"-")</f>
        <v>-</v>
      </c>
      <c r="M651" s="55">
        <f t="shared" si="43"/>
        <v>0.5</v>
      </c>
      <c r="N651" s="55" t="e">
        <f>AVERAGE(IFERROR(INDEX(#REF!,MATCH(A651,#REF!,0)),"-"),M651)</f>
        <v>#VALUE!</v>
      </c>
    </row>
    <row r="652" spans="1:14" ht="16.5" thickTop="1" thickBot="1" x14ac:dyDescent="0.3">
      <c r="A652" s="15" t="s">
        <v>357</v>
      </c>
      <c r="B652" s="53">
        <f t="shared" si="40"/>
        <v>4</v>
      </c>
      <c r="C652" s="53">
        <f>IFERROR(INDEX(OGSHome!$D:$D,MATCH(A652,OGSHome!$A:$A,0)),"-")</f>
        <v>0</v>
      </c>
      <c r="D652" s="53">
        <f>IFERROR(INDEX(OGSHome!$E:$E,MATCH(A652,OGSHome!$A:$A,0)),"-")</f>
        <v>0</v>
      </c>
      <c r="E652" s="53">
        <f>IFERROR(INDEX(OGSHome!$F:$F,MATCH(A652,OGSHome!$A:$A,0)),"-")</f>
        <v>1</v>
      </c>
      <c r="F652" s="54">
        <f>IFERROR(INDEX(Matches!$N:$N,MATCH(A652,Matches!$B:$B,0)),"-")</f>
        <v>2</v>
      </c>
      <c r="G652" s="54">
        <f>IFERROR(INDEX(Matches!$P:$P,MATCH(A652,Matches!$B:$B,0)),"-")</f>
        <v>0</v>
      </c>
      <c r="H652" s="54">
        <f>IFERROR(INDEX(Matches!$O:$O,MATCH(A652,Matches!$B:$B,0)),"-")</f>
        <v>2</v>
      </c>
      <c r="I652" s="54">
        <f t="shared" si="41"/>
        <v>1</v>
      </c>
      <c r="J652" s="54">
        <f>IFERROR(INDEX(OGCHome!$O:$O,MATCH(A652,OGCHome!$A:$A,0)),"-")</f>
        <v>2</v>
      </c>
      <c r="K652" s="55">
        <f t="shared" si="42"/>
        <v>0.25</v>
      </c>
      <c r="L652" s="55" t="str">
        <f>IFERROR(INDEX(#REF!,MATCH(A652,#REF!,0)),"-")</f>
        <v>-</v>
      </c>
      <c r="M652" s="55">
        <f t="shared" si="43"/>
        <v>0.25</v>
      </c>
      <c r="N652" s="55" t="e">
        <f>AVERAGE(IFERROR(INDEX(#REF!,MATCH(A652,#REF!,0)),"-"),M652)</f>
        <v>#VALUE!</v>
      </c>
    </row>
    <row r="653" spans="1:14" ht="16.5" thickTop="1" thickBot="1" x14ac:dyDescent="0.3">
      <c r="A653" s="16" t="s">
        <v>349</v>
      </c>
      <c r="B653" s="53">
        <f t="shared" si="40"/>
        <v>3</v>
      </c>
      <c r="C653" s="53">
        <f>IFERROR(INDEX(OGSHome!$D:$D,MATCH(A653,OGSHome!$A:$A,0)),"-")</f>
        <v>0</v>
      </c>
      <c r="D653" s="53">
        <f>IFERROR(INDEX(OGSHome!$E:$E,MATCH(A653,OGSHome!$A:$A,0)),"-")</f>
        <v>1</v>
      </c>
      <c r="E653" s="53">
        <f>IFERROR(INDEX(OGSHome!$F:$F,MATCH(A653,OGSHome!$A:$A,0)),"-")</f>
        <v>0</v>
      </c>
      <c r="F653" s="54">
        <f>IFERROR(INDEX(Matches!$N:$N,MATCH(A653,Matches!$B:$B,0)),"-")</f>
        <v>2</v>
      </c>
      <c r="G653" s="54">
        <f>IFERROR(INDEX(Matches!$P:$P,MATCH(A653,Matches!$B:$B,0)),"-")</f>
        <v>1</v>
      </c>
      <c r="H653" s="54">
        <f>IFERROR(INDEX(Matches!$O:$O,MATCH(A653,Matches!$B:$B,0)),"-")</f>
        <v>0</v>
      </c>
      <c r="I653" s="54">
        <f t="shared" si="41"/>
        <v>1</v>
      </c>
      <c r="J653" s="54">
        <f>IFERROR(INDEX(OGCHome!$O:$O,MATCH(A653,OGCHome!$A:$A,0)),"-")</f>
        <v>0</v>
      </c>
      <c r="K653" s="55">
        <f t="shared" si="42"/>
        <v>0.33333333333333331</v>
      </c>
      <c r="L653" s="55" t="str">
        <f>IFERROR(INDEX(#REF!,MATCH(A653,#REF!,0)),"-")</f>
        <v>-</v>
      </c>
      <c r="M653" s="55">
        <f t="shared" si="43"/>
        <v>0.66666666666666674</v>
      </c>
      <c r="N653" s="55" t="e">
        <f>AVERAGE(IFERROR(INDEX(#REF!,MATCH(A653,#REF!,0)),"-"),M653)</f>
        <v>#VALUE!</v>
      </c>
    </row>
    <row r="654" spans="1:14" ht="16.5" thickTop="1" thickBot="1" x14ac:dyDescent="0.3">
      <c r="A654" s="15" t="s">
        <v>348</v>
      </c>
      <c r="B654" s="53">
        <f t="shared" si="40"/>
        <v>4</v>
      </c>
      <c r="C654" s="53">
        <f>IFERROR(INDEX(OGSHome!$D:$D,MATCH(A654,OGSHome!$A:$A,0)),"-")</f>
        <v>0</v>
      </c>
      <c r="D654" s="53">
        <f>IFERROR(INDEX(OGSHome!$E:$E,MATCH(A654,OGSHome!$A:$A,0)),"-")</f>
        <v>0</v>
      </c>
      <c r="E654" s="53">
        <f>IFERROR(INDEX(OGSHome!$F:$F,MATCH(A654,OGSHome!$A:$A,0)),"-")</f>
        <v>1</v>
      </c>
      <c r="F654" s="54">
        <f>IFERROR(INDEX(Matches!$N:$N,MATCH(A654,Matches!$B:$B,0)),"-")</f>
        <v>4</v>
      </c>
      <c r="G654" s="54">
        <f>IFERROR(INDEX(Matches!$P:$P,MATCH(A654,Matches!$B:$B,0)),"-")</f>
        <v>0</v>
      </c>
      <c r="H654" s="54">
        <f>IFERROR(INDEX(Matches!$O:$O,MATCH(A654,Matches!$B:$B,0)),"-")</f>
        <v>0</v>
      </c>
      <c r="I654" s="54">
        <f t="shared" si="41"/>
        <v>1</v>
      </c>
      <c r="J654" s="54">
        <f>IFERROR(INDEX(OGCHome!$O:$O,MATCH(A654,OGCHome!$A:$A,0)),"-")</f>
        <v>2</v>
      </c>
      <c r="K654" s="55">
        <f t="shared" si="42"/>
        <v>0.25</v>
      </c>
      <c r="L654" s="55" t="str">
        <f>IFERROR(INDEX(#REF!,MATCH(A654,#REF!,0)),"-")</f>
        <v>-</v>
      </c>
      <c r="M654" s="55">
        <f t="shared" si="43"/>
        <v>0.75</v>
      </c>
      <c r="N654" s="55" t="e">
        <f>AVERAGE(IFERROR(INDEX(#REF!,MATCH(A654,#REF!,0)),"-"),M654)</f>
        <v>#VALUE!</v>
      </c>
    </row>
    <row r="655" spans="1:14" ht="16.5" thickTop="1" thickBot="1" x14ac:dyDescent="0.3">
      <c r="A655" s="16" t="s">
        <v>343</v>
      </c>
      <c r="B655" s="53">
        <f t="shared" si="40"/>
        <v>5</v>
      </c>
      <c r="C655" s="53">
        <f>IFERROR(INDEX(OGSHome!$D:$D,MATCH(A655,OGSHome!$A:$A,0)),"-")</f>
        <v>1</v>
      </c>
      <c r="D655" s="53">
        <f>IFERROR(INDEX(OGSHome!$E:$E,MATCH(A655,OGSHome!$A:$A,0)),"-")</f>
        <v>0</v>
      </c>
      <c r="E655" s="53">
        <f>IFERROR(INDEX(OGSHome!$F:$F,MATCH(A655,OGSHome!$A:$A,0)),"-")</f>
        <v>0</v>
      </c>
      <c r="F655" s="54">
        <f>IFERROR(INDEX(Matches!$N:$N,MATCH(A655,Matches!$B:$B,0)),"-")</f>
        <v>2</v>
      </c>
      <c r="G655" s="54">
        <f>IFERROR(INDEX(Matches!$P:$P,MATCH(A655,Matches!$B:$B,0)),"-")</f>
        <v>2</v>
      </c>
      <c r="H655" s="54">
        <f>IFERROR(INDEX(Matches!$O:$O,MATCH(A655,Matches!$B:$B,0)),"-")</f>
        <v>1</v>
      </c>
      <c r="I655" s="54">
        <f t="shared" si="41"/>
        <v>1</v>
      </c>
      <c r="J655" s="54">
        <f>IFERROR(INDEX(OGCHome!$O:$O,MATCH(A655,OGCHome!$A:$A,0)),"-")</f>
        <v>3</v>
      </c>
      <c r="K655" s="55">
        <f t="shared" si="42"/>
        <v>0.2</v>
      </c>
      <c r="L655" s="55" t="str">
        <f>IFERROR(INDEX(#REF!,MATCH(A655,#REF!,0)),"-")</f>
        <v>-</v>
      </c>
      <c r="M655" s="55">
        <f t="shared" si="43"/>
        <v>-0.39999999999999997</v>
      </c>
      <c r="N655" s="55" t="e">
        <f>AVERAGE(IFERROR(INDEX(#REF!,MATCH(A655,#REF!,0)),"-"),M655)</f>
        <v>#VALUE!</v>
      </c>
    </row>
    <row r="656" spans="1:14" ht="16.5" thickTop="1" thickBot="1" x14ac:dyDescent="0.3">
      <c r="A656" s="16" t="s">
        <v>341</v>
      </c>
      <c r="B656" s="53">
        <f t="shared" si="40"/>
        <v>10</v>
      </c>
      <c r="C656" s="53">
        <f>IFERROR(INDEX(OGSHome!$D:$D,MATCH(A656,OGSHome!$A:$A,0)),"-")</f>
        <v>3</v>
      </c>
      <c r="D656" s="53">
        <f>IFERROR(INDEX(OGSHome!$E:$E,MATCH(A656,OGSHome!$A:$A,0)),"-")</f>
        <v>1</v>
      </c>
      <c r="E656" s="53">
        <f>IFERROR(INDEX(OGSHome!$F:$F,MATCH(A656,OGSHome!$A:$A,0)),"-")</f>
        <v>0</v>
      </c>
      <c r="F656" s="54">
        <f>IFERROR(INDEX(Matches!$N:$N,MATCH(A656,Matches!$B:$B,0)),"-")</f>
        <v>7</v>
      </c>
      <c r="G656" s="54">
        <f>IFERROR(INDEX(Matches!$P:$P,MATCH(A656,Matches!$B:$B,0)),"-")</f>
        <v>1</v>
      </c>
      <c r="H656" s="54">
        <f>IFERROR(INDEX(Matches!$O:$O,MATCH(A656,Matches!$B:$B,0)),"-")</f>
        <v>2</v>
      </c>
      <c r="I656" s="54">
        <f t="shared" si="41"/>
        <v>4</v>
      </c>
      <c r="J656" s="54">
        <f>IFERROR(INDEX(OGCHome!$O:$O,MATCH(A656,OGCHome!$A:$A,0)),"-")</f>
        <v>4</v>
      </c>
      <c r="K656" s="55">
        <f t="shared" si="42"/>
        <v>0.4</v>
      </c>
      <c r="L656" s="55" t="str">
        <f>IFERROR(INDEX(#REF!,MATCH(A656,#REF!,0)),"-")</f>
        <v>-</v>
      </c>
      <c r="M656" s="55">
        <f t="shared" si="43"/>
        <v>0.6</v>
      </c>
      <c r="N656" s="55" t="e">
        <f>AVERAGE(IFERROR(INDEX(#REF!,MATCH(A656,#REF!,0)),"-"),M656)</f>
        <v>#VALUE!</v>
      </c>
    </row>
    <row r="657" spans="1:14" ht="16.5" thickTop="1" thickBot="1" x14ac:dyDescent="0.3">
      <c r="A657" s="16" t="s">
        <v>169</v>
      </c>
      <c r="B657" s="53">
        <f t="shared" si="40"/>
        <v>4</v>
      </c>
      <c r="C657" s="53">
        <f>IFERROR(INDEX(OGSHome!$D:$D,MATCH(A657,OGSHome!$A:$A,0)),"-")</f>
        <v>1</v>
      </c>
      <c r="D657" s="53">
        <f>IFERROR(INDEX(OGSHome!$E:$E,MATCH(A657,OGSHome!$A:$A,0)),"-")</f>
        <v>0</v>
      </c>
      <c r="E657" s="53">
        <f>IFERROR(INDEX(OGSHome!$F:$F,MATCH(A657,OGSHome!$A:$A,0)),"-")</f>
        <v>0</v>
      </c>
      <c r="F657" s="54">
        <f>IFERROR(INDEX(Matches!$N:$N,MATCH(A657,Matches!$B:$B,0)),"-")</f>
        <v>2</v>
      </c>
      <c r="G657" s="54">
        <f>IFERROR(INDEX(Matches!$P:$P,MATCH(A657,Matches!$B:$B,0)),"-")</f>
        <v>0</v>
      </c>
      <c r="H657" s="54">
        <f>IFERROR(INDEX(Matches!$O:$O,MATCH(A657,Matches!$B:$B,0)),"-")</f>
        <v>2</v>
      </c>
      <c r="I657" s="54">
        <f t="shared" si="41"/>
        <v>1</v>
      </c>
      <c r="J657" s="54">
        <f>IFERROR(INDEX(OGCHome!$O:$O,MATCH(A657,OGCHome!$A:$A,0)),"-")</f>
        <v>1</v>
      </c>
      <c r="K657" s="55">
        <f t="shared" si="42"/>
        <v>0.25</v>
      </c>
      <c r="L657" s="55" t="str">
        <f>IFERROR(INDEX(#REF!,MATCH(A657,#REF!,0)),"-")</f>
        <v>-</v>
      </c>
      <c r="M657" s="55">
        <f t="shared" si="43"/>
        <v>0.5</v>
      </c>
      <c r="N657" s="55" t="e">
        <f>AVERAGE(IFERROR(INDEX(#REF!,MATCH(A657,#REF!,0)),"-"),M657)</f>
        <v>#VALUE!</v>
      </c>
    </row>
    <row r="658" spans="1:14" ht="16.5" thickTop="1" thickBot="1" x14ac:dyDescent="0.3">
      <c r="A658" s="15" t="s">
        <v>320</v>
      </c>
      <c r="B658" s="53">
        <f t="shared" si="40"/>
        <v>5</v>
      </c>
      <c r="C658" s="53">
        <f>IFERROR(INDEX(OGSHome!$D:$D,MATCH(A658,OGSHome!$A:$A,0)),"-")</f>
        <v>0</v>
      </c>
      <c r="D658" s="53">
        <f>IFERROR(INDEX(OGSHome!$E:$E,MATCH(A658,OGSHome!$A:$A,0)),"-")</f>
        <v>2</v>
      </c>
      <c r="E658" s="53">
        <f>IFERROR(INDEX(OGSHome!$F:$F,MATCH(A658,OGSHome!$A:$A,0)),"-")</f>
        <v>0</v>
      </c>
      <c r="F658" s="54">
        <f>IFERROR(INDEX(Matches!$N:$N,MATCH(A658,Matches!$B:$B,0)),"-")</f>
        <v>2</v>
      </c>
      <c r="G658" s="54">
        <f>IFERROR(INDEX(Matches!$P:$P,MATCH(A658,Matches!$B:$B,0)),"-")</f>
        <v>3</v>
      </c>
      <c r="H658" s="54">
        <f>IFERROR(INDEX(Matches!$O:$O,MATCH(A658,Matches!$B:$B,0)),"-")</f>
        <v>0</v>
      </c>
      <c r="I658" s="54">
        <f t="shared" si="41"/>
        <v>2</v>
      </c>
      <c r="J658" s="54">
        <f>IFERROR(INDEX(OGCHome!$O:$O,MATCH(A658,OGCHome!$A:$A,0)),"-")</f>
        <v>2</v>
      </c>
      <c r="K658" s="55">
        <f t="shared" si="42"/>
        <v>0.4</v>
      </c>
      <c r="L658" s="55" t="str">
        <f>IFERROR(INDEX(#REF!,MATCH(A658,#REF!,0)),"-")</f>
        <v>-</v>
      </c>
      <c r="M658" s="55">
        <f t="shared" si="43"/>
        <v>-0.19999999999999996</v>
      </c>
      <c r="N658" s="55" t="e">
        <f>AVERAGE(IFERROR(INDEX(#REF!,MATCH(A658,#REF!,0)),"-"),M658)</f>
        <v>#VALUE!</v>
      </c>
    </row>
    <row r="659" spans="1:14" ht="16.5" thickTop="1" thickBot="1" x14ac:dyDescent="0.3">
      <c r="A659" s="15" t="s">
        <v>312</v>
      </c>
      <c r="B659" s="53">
        <f t="shared" si="40"/>
        <v>4</v>
      </c>
      <c r="C659" s="53">
        <f>IFERROR(INDEX(OGSHome!$D:$D,MATCH(A659,OGSHome!$A:$A,0)),"-")</f>
        <v>2</v>
      </c>
      <c r="D659" s="53">
        <f>IFERROR(INDEX(OGSHome!$E:$E,MATCH(A659,OGSHome!$A:$A,0)),"-")</f>
        <v>0</v>
      </c>
      <c r="E659" s="53">
        <f>IFERROR(INDEX(OGSHome!$F:$F,MATCH(A659,OGSHome!$A:$A,0)),"-")</f>
        <v>0</v>
      </c>
      <c r="F659" s="54">
        <f>IFERROR(INDEX(Matches!$N:$N,MATCH(A659,Matches!$B:$B,0)),"-")</f>
        <v>3</v>
      </c>
      <c r="G659" s="54">
        <f>IFERROR(INDEX(Matches!$P:$P,MATCH(A659,Matches!$B:$B,0)),"-")</f>
        <v>0</v>
      </c>
      <c r="H659" s="54">
        <f>IFERROR(INDEX(Matches!$O:$O,MATCH(A659,Matches!$B:$B,0)),"-")</f>
        <v>1</v>
      </c>
      <c r="I659" s="54">
        <f t="shared" si="41"/>
        <v>2</v>
      </c>
      <c r="J659" s="54">
        <f>IFERROR(INDEX(OGCHome!$O:$O,MATCH(A659,OGCHome!$A:$A,0)),"-")</f>
        <v>0</v>
      </c>
      <c r="K659" s="55">
        <f t="shared" si="42"/>
        <v>0.5</v>
      </c>
      <c r="L659" s="55" t="str">
        <f>IFERROR(INDEX(#REF!,MATCH(A659,#REF!,0)),"-")</f>
        <v>-</v>
      </c>
      <c r="M659" s="55">
        <f t="shared" si="43"/>
        <v>1.25</v>
      </c>
      <c r="N659" s="55" t="e">
        <f>AVERAGE(IFERROR(INDEX(#REF!,MATCH(A659,#REF!,0)),"-"),M659)</f>
        <v>#VALUE!</v>
      </c>
    </row>
    <row r="660" spans="1:14" ht="16.5" thickTop="1" thickBot="1" x14ac:dyDescent="0.3">
      <c r="A660" s="15" t="s">
        <v>304</v>
      </c>
      <c r="B660" s="53">
        <f t="shared" si="40"/>
        <v>3</v>
      </c>
      <c r="C660" s="53">
        <f>IFERROR(INDEX(OGSHome!$D:$D,MATCH(A660,OGSHome!$A:$A,0)),"-")</f>
        <v>1</v>
      </c>
      <c r="D660" s="53">
        <f>IFERROR(INDEX(OGSHome!$E:$E,MATCH(A660,OGSHome!$A:$A,0)),"-")</f>
        <v>0</v>
      </c>
      <c r="E660" s="53">
        <f>IFERROR(INDEX(OGSHome!$F:$F,MATCH(A660,OGSHome!$A:$A,0)),"-")</f>
        <v>0</v>
      </c>
      <c r="F660" s="54">
        <f>IFERROR(INDEX(Matches!$N:$N,MATCH(A660,Matches!$B:$B,0)),"-")</f>
        <v>0</v>
      </c>
      <c r="G660" s="54">
        <f>IFERROR(INDEX(Matches!$P:$P,MATCH(A660,Matches!$B:$B,0)),"-")</f>
        <v>1</v>
      </c>
      <c r="H660" s="54">
        <f>IFERROR(INDEX(Matches!$O:$O,MATCH(A660,Matches!$B:$B,0)),"-")</f>
        <v>2</v>
      </c>
      <c r="I660" s="54">
        <f t="shared" si="41"/>
        <v>1</v>
      </c>
      <c r="J660" s="54">
        <f>IFERROR(INDEX(OGCHome!$O:$O,MATCH(A660,OGCHome!$A:$A,0)),"-")</f>
        <v>1</v>
      </c>
      <c r="K660" s="55">
        <f t="shared" si="42"/>
        <v>0.33333333333333331</v>
      </c>
      <c r="L660" s="55" t="str">
        <f>IFERROR(INDEX(#REF!,MATCH(A660,#REF!,0)),"-")</f>
        <v>-</v>
      </c>
      <c r="M660" s="55">
        <f t="shared" si="43"/>
        <v>-0.33333333333333331</v>
      </c>
      <c r="N660" s="55" t="e">
        <f>AVERAGE(IFERROR(INDEX(#REF!,MATCH(A660,#REF!,0)),"-"),M660)</f>
        <v>#VALUE!</v>
      </c>
    </row>
    <row r="661" spans="1:14" ht="16.5" thickTop="1" thickBot="1" x14ac:dyDescent="0.3">
      <c r="A661" s="15" t="s">
        <v>150</v>
      </c>
      <c r="B661" s="53">
        <f t="shared" si="40"/>
        <v>4</v>
      </c>
      <c r="C661" s="53">
        <f>IFERROR(INDEX(OGSHome!$D:$D,MATCH(A661,OGSHome!$A:$A,0)),"-")</f>
        <v>0</v>
      </c>
      <c r="D661" s="53">
        <f>IFERROR(INDEX(OGSHome!$E:$E,MATCH(A661,OGSHome!$A:$A,0)),"-")</f>
        <v>2</v>
      </c>
      <c r="E661" s="53">
        <f>IFERROR(INDEX(OGSHome!$F:$F,MATCH(A661,OGSHome!$A:$A,0)),"-")</f>
        <v>0</v>
      </c>
      <c r="F661" s="54">
        <f>IFERROR(INDEX(Matches!$N:$N,MATCH(A661,Matches!$B:$B,0)),"-")</f>
        <v>2</v>
      </c>
      <c r="G661" s="54">
        <f>IFERROR(INDEX(Matches!$P:$P,MATCH(A661,Matches!$B:$B,0)),"-")</f>
        <v>0</v>
      </c>
      <c r="H661" s="54">
        <f>IFERROR(INDEX(Matches!$O:$O,MATCH(A661,Matches!$B:$B,0)),"-")</f>
        <v>2</v>
      </c>
      <c r="I661" s="54">
        <f t="shared" si="41"/>
        <v>2</v>
      </c>
      <c r="J661" s="54">
        <f>IFERROR(INDEX(OGCHome!$O:$O,MATCH(A661,OGCHome!$A:$A,0)),"-")</f>
        <v>2</v>
      </c>
      <c r="K661" s="55">
        <f t="shared" si="42"/>
        <v>0.5</v>
      </c>
      <c r="L661" s="55" t="str">
        <f>IFERROR(INDEX(#REF!,MATCH(A661,#REF!,0)),"-")</f>
        <v>-</v>
      </c>
      <c r="M661" s="55">
        <f t="shared" si="43"/>
        <v>0.5</v>
      </c>
      <c r="N661" s="55" t="e">
        <f>AVERAGE(IFERROR(INDEX(#REF!,MATCH(A661,#REF!,0)),"-"),M661)</f>
        <v>#VALUE!</v>
      </c>
    </row>
    <row r="662" spans="1:14" ht="16.5" thickTop="1" thickBot="1" x14ac:dyDescent="0.3">
      <c r="A662" s="15" t="s">
        <v>286</v>
      </c>
      <c r="B662" s="53">
        <f t="shared" si="40"/>
        <v>4</v>
      </c>
      <c r="C662" s="53">
        <f>IFERROR(INDEX(OGSHome!$D:$D,MATCH(A662,OGSHome!$A:$A,0)),"-")</f>
        <v>1</v>
      </c>
      <c r="D662" s="53">
        <f>IFERROR(INDEX(OGSHome!$E:$E,MATCH(A662,OGSHome!$A:$A,0)),"-")</f>
        <v>0</v>
      </c>
      <c r="E662" s="53">
        <f>IFERROR(INDEX(OGSHome!$F:$F,MATCH(A662,OGSHome!$A:$A,0)),"-")</f>
        <v>0</v>
      </c>
      <c r="F662" s="54">
        <f>IFERROR(INDEX(Matches!$N:$N,MATCH(A662,Matches!$B:$B,0)),"-")</f>
        <v>2</v>
      </c>
      <c r="G662" s="54">
        <f>IFERROR(INDEX(Matches!$P:$P,MATCH(A662,Matches!$B:$B,0)),"-")</f>
        <v>1</v>
      </c>
      <c r="H662" s="54">
        <f>IFERROR(INDEX(Matches!$O:$O,MATCH(A662,Matches!$B:$B,0)),"-")</f>
        <v>1</v>
      </c>
      <c r="I662" s="54">
        <f t="shared" si="41"/>
        <v>1</v>
      </c>
      <c r="J662" s="54">
        <f>IFERROR(INDEX(OGCHome!$O:$O,MATCH(A662,OGCHome!$A:$A,0)),"-")</f>
        <v>1</v>
      </c>
      <c r="K662" s="55">
        <f t="shared" si="42"/>
        <v>0.25</v>
      </c>
      <c r="L662" s="55" t="str">
        <f>IFERROR(INDEX(#REF!,MATCH(A662,#REF!,0)),"-")</f>
        <v>-</v>
      </c>
      <c r="M662" s="55">
        <f t="shared" si="43"/>
        <v>0.25</v>
      </c>
      <c r="N662" s="55" t="e">
        <f>AVERAGE(IFERROR(INDEX(#REF!,MATCH(A662,#REF!,0)),"-"),M662)</f>
        <v>#VALUE!</v>
      </c>
    </row>
    <row r="663" spans="1:14" ht="16.5" thickTop="1" thickBot="1" x14ac:dyDescent="0.3">
      <c r="A663" s="15" t="s">
        <v>280</v>
      </c>
      <c r="B663" s="53">
        <f t="shared" si="40"/>
        <v>4</v>
      </c>
      <c r="C663" s="53">
        <f>IFERROR(INDEX(OGSHome!$D:$D,MATCH(A663,OGSHome!$A:$A,0)),"-")</f>
        <v>0</v>
      </c>
      <c r="D663" s="53">
        <f>IFERROR(INDEX(OGSHome!$E:$E,MATCH(A663,OGSHome!$A:$A,0)),"-")</f>
        <v>2</v>
      </c>
      <c r="E663" s="53">
        <f>IFERROR(INDEX(OGSHome!$F:$F,MATCH(A663,OGSHome!$A:$A,0)),"-")</f>
        <v>0</v>
      </c>
      <c r="F663" s="54">
        <f>IFERROR(INDEX(Matches!$N:$N,MATCH(A663,Matches!$B:$B,0)),"-")</f>
        <v>2</v>
      </c>
      <c r="G663" s="54">
        <f>IFERROR(INDEX(Matches!$P:$P,MATCH(A663,Matches!$B:$B,0)),"-")</f>
        <v>2</v>
      </c>
      <c r="H663" s="54">
        <f>IFERROR(INDEX(Matches!$O:$O,MATCH(A663,Matches!$B:$B,0)),"-")</f>
        <v>0</v>
      </c>
      <c r="I663" s="54">
        <f t="shared" si="41"/>
        <v>2</v>
      </c>
      <c r="J663" s="54">
        <f>IFERROR(INDEX(OGCHome!$O:$O,MATCH(A663,OGCHome!$A:$A,0)),"-")</f>
        <v>1</v>
      </c>
      <c r="K663" s="55">
        <f t="shared" si="42"/>
        <v>0.5</v>
      </c>
      <c r="L663" s="55" t="str">
        <f>IFERROR(INDEX(#REF!,MATCH(A663,#REF!,0)),"-")</f>
        <v>-</v>
      </c>
      <c r="M663" s="55">
        <f t="shared" si="43"/>
        <v>0.25</v>
      </c>
      <c r="N663" s="55" t="e">
        <f>AVERAGE(IFERROR(INDEX(#REF!,MATCH(A663,#REF!,0)),"-"),M663)</f>
        <v>#VALUE!</v>
      </c>
    </row>
    <row r="664" spans="1:14" ht="16.5" thickTop="1" thickBot="1" x14ac:dyDescent="0.3">
      <c r="A664" s="15" t="s">
        <v>270</v>
      </c>
      <c r="B664" s="53">
        <f t="shared" si="40"/>
        <v>4</v>
      </c>
      <c r="C664" s="53">
        <f>IFERROR(INDEX(OGSHome!$D:$D,MATCH(A664,OGSHome!$A:$A,0)),"-")</f>
        <v>0</v>
      </c>
      <c r="D664" s="53">
        <f>IFERROR(INDEX(OGSHome!$E:$E,MATCH(A664,OGSHome!$A:$A,0)),"-")</f>
        <v>1</v>
      </c>
      <c r="E664" s="53">
        <f>IFERROR(INDEX(OGSHome!$F:$F,MATCH(A664,OGSHome!$A:$A,0)),"-")</f>
        <v>1</v>
      </c>
      <c r="F664" s="54">
        <f>IFERROR(INDEX(Matches!$N:$N,MATCH(A664,Matches!$B:$B,0)),"-")</f>
        <v>2</v>
      </c>
      <c r="G664" s="54">
        <f>IFERROR(INDEX(Matches!$P:$P,MATCH(A664,Matches!$B:$B,0)),"-")</f>
        <v>0</v>
      </c>
      <c r="H664" s="54">
        <f>IFERROR(INDEX(Matches!$O:$O,MATCH(A664,Matches!$B:$B,0)),"-")</f>
        <v>2</v>
      </c>
      <c r="I664" s="54">
        <f t="shared" si="41"/>
        <v>2</v>
      </c>
      <c r="J664" s="54">
        <f>IFERROR(INDEX(OGCHome!$O:$O,MATCH(A664,OGCHome!$A:$A,0)),"-")</f>
        <v>1</v>
      </c>
      <c r="K664" s="55">
        <f t="shared" si="42"/>
        <v>0.5</v>
      </c>
      <c r="L664" s="55" t="str">
        <f>IFERROR(INDEX(#REF!,MATCH(A664,#REF!,0)),"-")</f>
        <v>-</v>
      </c>
      <c r="M664" s="55">
        <f t="shared" si="43"/>
        <v>0.75</v>
      </c>
      <c r="N664" s="55" t="e">
        <f>AVERAGE(IFERROR(INDEX(#REF!,MATCH(A664,#REF!,0)),"-"),M664)</f>
        <v>#VALUE!</v>
      </c>
    </row>
    <row r="665" spans="1:14" ht="16.5" thickTop="1" thickBot="1" x14ac:dyDescent="0.3">
      <c r="A665" s="15" t="s">
        <v>264</v>
      </c>
      <c r="B665" s="53">
        <f t="shared" si="40"/>
        <v>4</v>
      </c>
      <c r="C665" s="53">
        <f>IFERROR(INDEX(OGSHome!$D:$D,MATCH(A665,OGSHome!$A:$A,0)),"-")</f>
        <v>0</v>
      </c>
      <c r="D665" s="53">
        <f>IFERROR(INDEX(OGSHome!$E:$E,MATCH(A665,OGSHome!$A:$A,0)),"-")</f>
        <v>0</v>
      </c>
      <c r="E665" s="53">
        <f>IFERROR(INDEX(OGSHome!$F:$F,MATCH(A665,OGSHome!$A:$A,0)),"-")</f>
        <v>1</v>
      </c>
      <c r="F665" s="54">
        <f>IFERROR(INDEX(Matches!$N:$N,MATCH(A665,Matches!$B:$B,0)),"-")</f>
        <v>3</v>
      </c>
      <c r="G665" s="54">
        <f>IFERROR(INDEX(Matches!$P:$P,MATCH(A665,Matches!$B:$B,0)),"-")</f>
        <v>0</v>
      </c>
      <c r="H665" s="54">
        <f>IFERROR(INDEX(Matches!$O:$O,MATCH(A665,Matches!$B:$B,0)),"-")</f>
        <v>1</v>
      </c>
      <c r="I665" s="54">
        <f t="shared" si="41"/>
        <v>1</v>
      </c>
      <c r="J665" s="54">
        <f>IFERROR(INDEX(OGCHome!$O:$O,MATCH(A665,OGCHome!$A:$A,0)),"-")</f>
        <v>1</v>
      </c>
      <c r="K665" s="55">
        <f t="shared" si="42"/>
        <v>0.25</v>
      </c>
      <c r="L665" s="55" t="str">
        <f>IFERROR(INDEX(#REF!,MATCH(A665,#REF!,0)),"-")</f>
        <v>-</v>
      </c>
      <c r="M665" s="55">
        <f t="shared" si="43"/>
        <v>0.75</v>
      </c>
      <c r="N665" s="55" t="e">
        <f>AVERAGE(IFERROR(INDEX(#REF!,MATCH(A665,#REF!,0)),"-"),M665)</f>
        <v>#VALUE!</v>
      </c>
    </row>
    <row r="666" spans="1:14" ht="16.5" thickTop="1" thickBot="1" x14ac:dyDescent="0.3">
      <c r="A666" s="15" t="s">
        <v>258</v>
      </c>
      <c r="B666" s="53">
        <f t="shared" si="40"/>
        <v>4</v>
      </c>
      <c r="C666" s="53">
        <f>IFERROR(INDEX(OGSHome!$D:$D,MATCH(A666,OGSHome!$A:$A,0)),"-")</f>
        <v>1</v>
      </c>
      <c r="D666" s="53">
        <f>IFERROR(INDEX(OGSHome!$E:$E,MATCH(A666,OGSHome!$A:$A,0)),"-")</f>
        <v>0</v>
      </c>
      <c r="E666" s="53">
        <f>IFERROR(INDEX(OGSHome!$F:$F,MATCH(A666,OGSHome!$A:$A,0)),"-")</f>
        <v>0</v>
      </c>
      <c r="F666" s="54">
        <f>IFERROR(INDEX(Matches!$N:$N,MATCH(A666,Matches!$B:$B,0)),"-")</f>
        <v>0</v>
      </c>
      <c r="G666" s="54">
        <f>IFERROR(INDEX(Matches!$P:$P,MATCH(A666,Matches!$B:$B,0)),"-")</f>
        <v>3</v>
      </c>
      <c r="H666" s="54">
        <f>IFERROR(INDEX(Matches!$O:$O,MATCH(A666,Matches!$B:$B,0)),"-")</f>
        <v>1</v>
      </c>
      <c r="I666" s="54">
        <f t="shared" si="41"/>
        <v>1</v>
      </c>
      <c r="J666" s="54">
        <f>IFERROR(INDEX(OGCHome!$O:$O,MATCH(A666,OGCHome!$A:$A,0)),"-")</f>
        <v>3</v>
      </c>
      <c r="K666" s="55">
        <f t="shared" si="42"/>
        <v>0.25</v>
      </c>
      <c r="L666" s="55" t="str">
        <f>IFERROR(INDEX(#REF!,MATCH(A666,#REF!,0)),"-")</f>
        <v>-</v>
      </c>
      <c r="M666" s="55">
        <f t="shared" si="43"/>
        <v>-1.25</v>
      </c>
      <c r="N666" s="55" t="e">
        <f>AVERAGE(IFERROR(INDEX(#REF!,MATCH(A666,#REF!,0)),"-"),M666)</f>
        <v>#VALUE!</v>
      </c>
    </row>
    <row r="667" spans="1:14" ht="16.5" thickTop="1" thickBot="1" x14ac:dyDescent="0.3">
      <c r="A667" s="15" t="s">
        <v>256</v>
      </c>
      <c r="B667" s="53">
        <f t="shared" si="40"/>
        <v>3</v>
      </c>
      <c r="C667" s="53">
        <f>IFERROR(INDEX(OGSHome!$D:$D,MATCH(A667,OGSHome!$A:$A,0)),"-")</f>
        <v>0</v>
      </c>
      <c r="D667" s="53">
        <f>IFERROR(INDEX(OGSHome!$E:$E,MATCH(A667,OGSHome!$A:$A,0)),"-")</f>
        <v>0</v>
      </c>
      <c r="E667" s="53">
        <f>IFERROR(INDEX(OGSHome!$F:$F,MATCH(A667,OGSHome!$A:$A,0)),"-")</f>
        <v>1</v>
      </c>
      <c r="F667" s="54">
        <f>IFERROR(INDEX(Matches!$N:$N,MATCH(A667,Matches!$B:$B,0)),"-")</f>
        <v>1</v>
      </c>
      <c r="G667" s="54">
        <f>IFERROR(INDEX(Matches!$P:$P,MATCH(A667,Matches!$B:$B,0)),"-")</f>
        <v>2</v>
      </c>
      <c r="H667" s="54">
        <f>IFERROR(INDEX(Matches!$O:$O,MATCH(A667,Matches!$B:$B,0)),"-")</f>
        <v>0</v>
      </c>
      <c r="I667" s="54">
        <f t="shared" si="41"/>
        <v>1</v>
      </c>
      <c r="J667" s="54">
        <f>IFERROR(INDEX(OGCHome!$O:$O,MATCH(A667,OGCHome!$A:$A,0)),"-")</f>
        <v>1</v>
      </c>
      <c r="K667" s="55">
        <f t="shared" si="42"/>
        <v>0.33333333333333331</v>
      </c>
      <c r="L667" s="55" t="str">
        <f>IFERROR(INDEX(#REF!,MATCH(A667,#REF!,0)),"-")</f>
        <v>-</v>
      </c>
      <c r="M667" s="55">
        <f t="shared" si="43"/>
        <v>-0.33333333333333331</v>
      </c>
      <c r="N667" s="55" t="e">
        <f>AVERAGE(IFERROR(INDEX(#REF!,MATCH(A667,#REF!,0)),"-"),M667)</f>
        <v>#VALUE!</v>
      </c>
    </row>
    <row r="668" spans="1:14" ht="16.5" thickTop="1" thickBot="1" x14ac:dyDescent="0.3">
      <c r="A668" s="15" t="s">
        <v>250</v>
      </c>
      <c r="B668" s="53">
        <f t="shared" si="40"/>
        <v>4</v>
      </c>
      <c r="C668" s="53">
        <f>IFERROR(INDEX(OGSHome!$D:$D,MATCH(A668,OGSHome!$A:$A,0)),"-")</f>
        <v>1</v>
      </c>
      <c r="D668" s="53">
        <f>IFERROR(INDEX(OGSHome!$E:$E,MATCH(A668,OGSHome!$A:$A,0)),"-")</f>
        <v>1</v>
      </c>
      <c r="E668" s="53">
        <f>IFERROR(INDEX(OGSHome!$F:$F,MATCH(A668,OGSHome!$A:$A,0)),"-")</f>
        <v>0</v>
      </c>
      <c r="F668" s="54">
        <f>IFERROR(INDEX(Matches!$N:$N,MATCH(A668,Matches!$B:$B,0)),"-")</f>
        <v>2</v>
      </c>
      <c r="G668" s="54">
        <f>IFERROR(INDEX(Matches!$P:$P,MATCH(A668,Matches!$B:$B,0)),"-")</f>
        <v>0</v>
      </c>
      <c r="H668" s="54">
        <f>IFERROR(INDEX(Matches!$O:$O,MATCH(A668,Matches!$B:$B,0)),"-")</f>
        <v>2</v>
      </c>
      <c r="I668" s="54">
        <f t="shared" si="41"/>
        <v>2</v>
      </c>
      <c r="J668" s="54">
        <f>IFERROR(INDEX(OGCHome!$O:$O,MATCH(A668,OGCHome!$A:$A,0)),"-")</f>
        <v>2</v>
      </c>
      <c r="K668" s="55">
        <f t="shared" si="42"/>
        <v>0.5</v>
      </c>
      <c r="L668" s="55" t="str">
        <f>IFERROR(INDEX(#REF!,MATCH(A668,#REF!,0)),"-")</f>
        <v>-</v>
      </c>
      <c r="M668" s="55">
        <f t="shared" si="43"/>
        <v>0.5</v>
      </c>
      <c r="N668" s="55" t="e">
        <f>AVERAGE(IFERROR(INDEX(#REF!,MATCH(A668,#REF!,0)),"-"),M668)</f>
        <v>#VALUE!</v>
      </c>
    </row>
    <row r="669" spans="1:14" ht="16.5" thickTop="1" thickBot="1" x14ac:dyDescent="0.3">
      <c r="A669" s="15" t="s">
        <v>248</v>
      </c>
      <c r="B669" s="53">
        <f t="shared" si="40"/>
        <v>5</v>
      </c>
      <c r="C669" s="53">
        <f>IFERROR(INDEX(OGSHome!$D:$D,MATCH(A669,OGSHome!$A:$A,0)),"-")</f>
        <v>2</v>
      </c>
      <c r="D669" s="53">
        <f>IFERROR(INDEX(OGSHome!$E:$E,MATCH(A669,OGSHome!$A:$A,0)),"-")</f>
        <v>0</v>
      </c>
      <c r="E669" s="53">
        <f>IFERROR(INDEX(OGSHome!$F:$F,MATCH(A669,OGSHome!$A:$A,0)),"-")</f>
        <v>0</v>
      </c>
      <c r="F669" s="54">
        <f>IFERROR(INDEX(Matches!$N:$N,MATCH(A669,Matches!$B:$B,0)),"-")</f>
        <v>3</v>
      </c>
      <c r="G669" s="54">
        <f>IFERROR(INDEX(Matches!$P:$P,MATCH(A669,Matches!$B:$B,0)),"-")</f>
        <v>1</v>
      </c>
      <c r="H669" s="54">
        <f>IFERROR(INDEX(Matches!$O:$O,MATCH(A669,Matches!$B:$B,0)),"-")</f>
        <v>1</v>
      </c>
      <c r="I669" s="54">
        <f t="shared" si="41"/>
        <v>2</v>
      </c>
      <c r="J669" s="54">
        <f>IFERROR(INDEX(OGCHome!$O:$O,MATCH(A669,OGCHome!$A:$A,0)),"-")</f>
        <v>1</v>
      </c>
      <c r="K669" s="55">
        <f t="shared" si="42"/>
        <v>0.4</v>
      </c>
      <c r="L669" s="55" t="str">
        <f>IFERROR(INDEX(#REF!,MATCH(A669,#REF!,0)),"-")</f>
        <v>-</v>
      </c>
      <c r="M669" s="55">
        <f t="shared" si="43"/>
        <v>0.60000000000000009</v>
      </c>
      <c r="N669" s="55" t="e">
        <f>AVERAGE(IFERROR(INDEX(#REF!,MATCH(A669,#REF!,0)),"-"),M669)</f>
        <v>#VALUE!</v>
      </c>
    </row>
    <row r="670" spans="1:14" ht="16.5" thickTop="1" thickBot="1" x14ac:dyDescent="0.3">
      <c r="A670" s="16" t="s">
        <v>243</v>
      </c>
      <c r="B670" s="53">
        <f t="shared" si="40"/>
        <v>4</v>
      </c>
      <c r="C670" s="53">
        <f>IFERROR(INDEX(OGSHome!$D:$D,MATCH(A670,OGSHome!$A:$A,0)),"-")</f>
        <v>0</v>
      </c>
      <c r="D670" s="53">
        <f>IFERROR(INDEX(OGSHome!$E:$E,MATCH(A670,OGSHome!$A:$A,0)),"-")</f>
        <v>1</v>
      </c>
      <c r="E670" s="53">
        <f>IFERROR(INDEX(OGSHome!$F:$F,MATCH(A670,OGSHome!$A:$A,0)),"-")</f>
        <v>1</v>
      </c>
      <c r="F670" s="54">
        <f>IFERROR(INDEX(Matches!$N:$N,MATCH(A670,Matches!$B:$B,0)),"-")</f>
        <v>1</v>
      </c>
      <c r="G670" s="54">
        <f>IFERROR(INDEX(Matches!$P:$P,MATCH(A670,Matches!$B:$B,0)),"-")</f>
        <v>1</v>
      </c>
      <c r="H670" s="54">
        <f>IFERROR(INDEX(Matches!$O:$O,MATCH(A670,Matches!$B:$B,0)),"-")</f>
        <v>2</v>
      </c>
      <c r="I670" s="54">
        <f t="shared" si="41"/>
        <v>2</v>
      </c>
      <c r="J670" s="54">
        <f>IFERROR(INDEX(OGCHome!$O:$O,MATCH(A670,OGCHome!$A:$A,0)),"-")</f>
        <v>1</v>
      </c>
      <c r="K670" s="55">
        <f t="shared" si="42"/>
        <v>0.5</v>
      </c>
      <c r="L670" s="55" t="str">
        <f>IFERROR(INDEX(#REF!,MATCH(A670,#REF!,0)),"-")</f>
        <v>-</v>
      </c>
      <c r="M670" s="55">
        <f t="shared" si="43"/>
        <v>0.25</v>
      </c>
      <c r="N670" s="55" t="e">
        <f>AVERAGE(IFERROR(INDEX(#REF!,MATCH(A670,#REF!,0)),"-"),M670)</f>
        <v>#VALUE!</v>
      </c>
    </row>
    <row r="671" spans="1:14" ht="16.5" thickTop="1" thickBot="1" x14ac:dyDescent="0.3">
      <c r="A671" s="15" t="s">
        <v>242</v>
      </c>
      <c r="B671" s="53">
        <f t="shared" si="40"/>
        <v>4</v>
      </c>
      <c r="C671" s="53">
        <f>IFERROR(INDEX(OGSHome!$D:$D,MATCH(A671,OGSHome!$A:$A,0)),"-")</f>
        <v>0</v>
      </c>
      <c r="D671" s="53">
        <f>IFERROR(INDEX(OGSHome!$E:$E,MATCH(A671,OGSHome!$A:$A,0)),"-")</f>
        <v>1</v>
      </c>
      <c r="E671" s="53">
        <f>IFERROR(INDEX(OGSHome!$F:$F,MATCH(A671,OGSHome!$A:$A,0)),"-")</f>
        <v>0</v>
      </c>
      <c r="F671" s="54">
        <f>IFERROR(INDEX(Matches!$N:$N,MATCH(A671,Matches!$B:$B,0)),"-")</f>
        <v>1</v>
      </c>
      <c r="G671" s="54">
        <f>IFERROR(INDEX(Matches!$P:$P,MATCH(A671,Matches!$B:$B,0)),"-")</f>
        <v>3</v>
      </c>
      <c r="H671" s="54">
        <f>IFERROR(INDEX(Matches!$O:$O,MATCH(A671,Matches!$B:$B,0)),"-")</f>
        <v>0</v>
      </c>
      <c r="I671" s="54">
        <f t="shared" si="41"/>
        <v>1</v>
      </c>
      <c r="J671" s="54">
        <f>IFERROR(INDEX(OGCHome!$O:$O,MATCH(A671,OGCHome!$A:$A,0)),"-")</f>
        <v>2</v>
      </c>
      <c r="K671" s="55">
        <f t="shared" si="42"/>
        <v>0.25</v>
      </c>
      <c r="L671" s="55" t="str">
        <f>IFERROR(INDEX(#REF!,MATCH(A671,#REF!,0)),"-")</f>
        <v>-</v>
      </c>
      <c r="M671" s="55">
        <f t="shared" si="43"/>
        <v>-0.75</v>
      </c>
      <c r="N671" s="55" t="e">
        <f>AVERAGE(IFERROR(INDEX(#REF!,MATCH(A671,#REF!,0)),"-"),M671)</f>
        <v>#VALUE!</v>
      </c>
    </row>
    <row r="672" spans="1:14" ht="16.5" thickTop="1" thickBot="1" x14ac:dyDescent="0.3">
      <c r="A672" s="16" t="s">
        <v>241</v>
      </c>
      <c r="B672" s="53">
        <f t="shared" si="40"/>
        <v>4</v>
      </c>
      <c r="C672" s="53">
        <f>IFERROR(INDEX(OGSHome!$D:$D,MATCH(A672,OGSHome!$A:$A,0)),"-")</f>
        <v>0</v>
      </c>
      <c r="D672" s="53">
        <f>IFERROR(INDEX(OGSHome!$E:$E,MATCH(A672,OGSHome!$A:$A,0)),"-")</f>
        <v>1</v>
      </c>
      <c r="E672" s="53">
        <f>IFERROR(INDEX(OGSHome!$F:$F,MATCH(A672,OGSHome!$A:$A,0)),"-")</f>
        <v>0</v>
      </c>
      <c r="F672" s="54">
        <f>IFERROR(INDEX(Matches!$N:$N,MATCH(A672,Matches!$B:$B,0)),"-")</f>
        <v>1</v>
      </c>
      <c r="G672" s="54">
        <f>IFERROR(INDEX(Matches!$P:$P,MATCH(A672,Matches!$B:$B,0)),"-")</f>
        <v>3</v>
      </c>
      <c r="H672" s="54">
        <f>IFERROR(INDEX(Matches!$O:$O,MATCH(A672,Matches!$B:$B,0)),"-")</f>
        <v>0</v>
      </c>
      <c r="I672" s="54">
        <f t="shared" si="41"/>
        <v>1</v>
      </c>
      <c r="J672" s="54">
        <f>IFERROR(INDEX(OGCHome!$O:$O,MATCH(A672,OGCHome!$A:$A,0)),"-")</f>
        <v>2</v>
      </c>
      <c r="K672" s="55">
        <f t="shared" si="42"/>
        <v>0.25</v>
      </c>
      <c r="L672" s="55" t="str">
        <f>IFERROR(INDEX(#REF!,MATCH(A672,#REF!,0)),"-")</f>
        <v>-</v>
      </c>
      <c r="M672" s="55">
        <f t="shared" si="43"/>
        <v>-0.75</v>
      </c>
      <c r="N672" s="55" t="e">
        <f>AVERAGE(IFERROR(INDEX(#REF!,MATCH(A672,#REF!,0)),"-"),M672)</f>
        <v>#VALUE!</v>
      </c>
    </row>
    <row r="673" spans="1:14" ht="16.5" thickTop="1" thickBot="1" x14ac:dyDescent="0.3">
      <c r="A673" s="15" t="s">
        <v>234</v>
      </c>
      <c r="B673" s="53">
        <f t="shared" si="40"/>
        <v>4</v>
      </c>
      <c r="C673" s="53">
        <f>IFERROR(INDEX(OGSHome!$D:$D,MATCH(A673,OGSHome!$A:$A,0)),"-")</f>
        <v>1</v>
      </c>
      <c r="D673" s="53">
        <f>IFERROR(INDEX(OGSHome!$E:$E,MATCH(A673,OGSHome!$A:$A,0)),"-")</f>
        <v>0</v>
      </c>
      <c r="E673" s="53">
        <f>IFERROR(INDEX(OGSHome!$F:$F,MATCH(A673,OGSHome!$A:$A,0)),"-")</f>
        <v>0</v>
      </c>
      <c r="F673" s="54">
        <f>IFERROR(INDEX(Matches!$N:$N,MATCH(A673,Matches!$B:$B,0)),"-")</f>
        <v>1</v>
      </c>
      <c r="G673" s="54">
        <f>IFERROR(INDEX(Matches!$P:$P,MATCH(A673,Matches!$B:$B,0)),"-")</f>
        <v>1</v>
      </c>
      <c r="H673" s="54">
        <f>IFERROR(INDEX(Matches!$O:$O,MATCH(A673,Matches!$B:$B,0)),"-")</f>
        <v>2</v>
      </c>
      <c r="I673" s="54">
        <f t="shared" si="41"/>
        <v>1</v>
      </c>
      <c r="J673" s="54">
        <f>IFERROR(INDEX(OGCHome!$O:$O,MATCH(A673,OGCHome!$A:$A,0)),"-")</f>
        <v>0</v>
      </c>
      <c r="K673" s="55">
        <f t="shared" si="42"/>
        <v>0.25</v>
      </c>
      <c r="L673" s="55" t="str">
        <f>IFERROR(INDEX(#REF!,MATCH(A673,#REF!,0)),"-")</f>
        <v>-</v>
      </c>
      <c r="M673" s="55">
        <f t="shared" si="43"/>
        <v>0.25</v>
      </c>
      <c r="N673" s="55" t="e">
        <f>AVERAGE(IFERROR(INDEX(#REF!,MATCH(A673,#REF!,0)),"-"),M673)</f>
        <v>#VALUE!</v>
      </c>
    </row>
    <row r="674" spans="1:14" ht="16.5" thickTop="1" thickBot="1" x14ac:dyDescent="0.3">
      <c r="A674" s="16" t="s">
        <v>233</v>
      </c>
      <c r="B674" s="53">
        <f t="shared" si="40"/>
        <v>3</v>
      </c>
      <c r="C674" s="53">
        <f>IFERROR(INDEX(OGSHome!$D:$D,MATCH(A674,OGSHome!$A:$A,0)),"-")</f>
        <v>0</v>
      </c>
      <c r="D674" s="53">
        <f>IFERROR(INDEX(OGSHome!$E:$E,MATCH(A674,OGSHome!$A:$A,0)),"-")</f>
        <v>1</v>
      </c>
      <c r="E674" s="53">
        <f>IFERROR(INDEX(OGSHome!$F:$F,MATCH(A674,OGSHome!$A:$A,0)),"-")</f>
        <v>0</v>
      </c>
      <c r="F674" s="54">
        <f>IFERROR(INDEX(Matches!$N:$N,MATCH(A674,Matches!$B:$B,0)),"-")</f>
        <v>1</v>
      </c>
      <c r="G674" s="54">
        <f>IFERROR(INDEX(Matches!$P:$P,MATCH(A674,Matches!$B:$B,0)),"-")</f>
        <v>1</v>
      </c>
      <c r="H674" s="54">
        <f>IFERROR(INDEX(Matches!$O:$O,MATCH(A674,Matches!$B:$B,0)),"-")</f>
        <v>1</v>
      </c>
      <c r="I674" s="54">
        <f t="shared" si="41"/>
        <v>1</v>
      </c>
      <c r="J674" s="54">
        <f>IFERROR(INDEX(OGCHome!$O:$O,MATCH(A674,OGCHome!$A:$A,0)),"-")</f>
        <v>2</v>
      </c>
      <c r="K674" s="55">
        <f t="shared" si="42"/>
        <v>0.33333333333333331</v>
      </c>
      <c r="L674" s="55" t="str">
        <f>IFERROR(INDEX(#REF!,MATCH(A674,#REF!,0)),"-")</f>
        <v>-</v>
      </c>
      <c r="M674" s="55">
        <f t="shared" si="43"/>
        <v>-0.33333333333333331</v>
      </c>
      <c r="N674" s="55" t="e">
        <f>AVERAGE(IFERROR(INDEX(#REF!,MATCH(A674,#REF!,0)),"-"),M674)</f>
        <v>#VALUE!</v>
      </c>
    </row>
    <row r="675" spans="1:14" ht="16.5" thickTop="1" thickBot="1" x14ac:dyDescent="0.3">
      <c r="A675" s="15" t="s">
        <v>212</v>
      </c>
      <c r="B675" s="53">
        <f t="shared" si="40"/>
        <v>4</v>
      </c>
      <c r="C675" s="53">
        <f>IFERROR(INDEX(OGSHome!$D:$D,MATCH(A675,OGSHome!$A:$A,0)),"-")</f>
        <v>0</v>
      </c>
      <c r="D675" s="53">
        <f>IFERROR(INDEX(OGSHome!$E:$E,MATCH(A675,OGSHome!$A:$A,0)),"-")</f>
        <v>0</v>
      </c>
      <c r="E675" s="53">
        <f>IFERROR(INDEX(OGSHome!$F:$F,MATCH(A675,OGSHome!$A:$A,0)),"-")</f>
        <v>1</v>
      </c>
      <c r="F675" s="54">
        <f>IFERROR(INDEX(Matches!$N:$N,MATCH(A675,Matches!$B:$B,0)),"-")</f>
        <v>2</v>
      </c>
      <c r="G675" s="54">
        <f>IFERROR(INDEX(Matches!$P:$P,MATCH(A675,Matches!$B:$B,0)),"-")</f>
        <v>2</v>
      </c>
      <c r="H675" s="54">
        <f>IFERROR(INDEX(Matches!$O:$O,MATCH(A675,Matches!$B:$B,0)),"-")</f>
        <v>0</v>
      </c>
      <c r="I675" s="54">
        <f t="shared" si="41"/>
        <v>1</v>
      </c>
      <c r="J675" s="54">
        <f>IFERROR(INDEX(OGCHome!$O:$O,MATCH(A675,OGCHome!$A:$A,0)),"-")</f>
        <v>1</v>
      </c>
      <c r="K675" s="55">
        <f t="shared" si="42"/>
        <v>0.25</v>
      </c>
      <c r="L675" s="55" t="str">
        <f>IFERROR(INDEX(#REF!,MATCH(A675,#REF!,0)),"-")</f>
        <v>-</v>
      </c>
      <c r="M675" s="55">
        <f t="shared" si="43"/>
        <v>0</v>
      </c>
      <c r="N675" s="55" t="e">
        <f>AVERAGE(IFERROR(INDEX(#REF!,MATCH(A675,#REF!,0)),"-"),M675)</f>
        <v>#VALUE!</v>
      </c>
    </row>
    <row r="676" spans="1:14" ht="16.5" thickTop="1" thickBot="1" x14ac:dyDescent="0.3">
      <c r="A676" s="16" t="s">
        <v>209</v>
      </c>
      <c r="B676" s="53">
        <f t="shared" si="40"/>
        <v>3</v>
      </c>
      <c r="C676" s="53">
        <f>IFERROR(INDEX(OGSHome!$D:$D,MATCH(A676,OGSHome!$A:$A,0)),"-")</f>
        <v>1</v>
      </c>
      <c r="D676" s="53">
        <f>IFERROR(INDEX(OGSHome!$E:$E,MATCH(A676,OGSHome!$A:$A,0)),"-")</f>
        <v>0</v>
      </c>
      <c r="E676" s="53">
        <f>IFERROR(INDEX(OGSHome!$F:$F,MATCH(A676,OGSHome!$A:$A,0)),"-")</f>
        <v>0</v>
      </c>
      <c r="F676" s="54">
        <f>IFERROR(INDEX(Matches!$N:$N,MATCH(A676,Matches!$B:$B,0)),"-")</f>
        <v>1</v>
      </c>
      <c r="G676" s="54">
        <f>IFERROR(INDEX(Matches!$P:$P,MATCH(A676,Matches!$B:$B,0)),"-")</f>
        <v>2</v>
      </c>
      <c r="H676" s="54">
        <f>IFERROR(INDEX(Matches!$O:$O,MATCH(A676,Matches!$B:$B,0)),"-")</f>
        <v>0</v>
      </c>
      <c r="I676" s="54">
        <f t="shared" si="41"/>
        <v>1</v>
      </c>
      <c r="J676" s="54">
        <f>IFERROR(INDEX(OGCHome!$O:$O,MATCH(A676,OGCHome!$A:$A,0)),"-")</f>
        <v>1</v>
      </c>
      <c r="K676" s="55">
        <f t="shared" si="42"/>
        <v>0.33333333333333331</v>
      </c>
      <c r="L676" s="55" t="str">
        <f>IFERROR(INDEX(#REF!,MATCH(A676,#REF!,0)),"-")</f>
        <v>-</v>
      </c>
      <c r="M676" s="55">
        <f t="shared" si="43"/>
        <v>-0.33333333333333331</v>
      </c>
      <c r="N676" s="55" t="e">
        <f>AVERAGE(IFERROR(INDEX(#REF!,MATCH(A676,#REF!,0)),"-"),M676)</f>
        <v>#VALUE!</v>
      </c>
    </row>
    <row r="677" spans="1:14" ht="16.5" thickTop="1" thickBot="1" x14ac:dyDescent="0.3">
      <c r="A677" s="15" t="s">
        <v>1124</v>
      </c>
      <c r="B677" s="53">
        <f t="shared" si="40"/>
        <v>13</v>
      </c>
      <c r="C677" s="53">
        <f>IFERROR(INDEX(OGSHome!$D:$D,MATCH(A677,OGSHome!$A:$A,0)),"-")</f>
        <v>0</v>
      </c>
      <c r="D677" s="53">
        <f>IFERROR(INDEX(OGSHome!$E:$E,MATCH(A677,OGSHome!$A:$A,0)),"-")</f>
        <v>0</v>
      </c>
      <c r="E677" s="53">
        <f>IFERROR(INDEX(OGSHome!$F:$F,MATCH(A677,OGSHome!$A:$A,0)),"-")</f>
        <v>4</v>
      </c>
      <c r="F677" s="54">
        <f>IFERROR(INDEX(Matches!$N:$N,MATCH(A677,Matches!$B:$B,0)),"-")</f>
        <v>5</v>
      </c>
      <c r="G677" s="54">
        <f>IFERROR(INDEX(Matches!$P:$P,MATCH(A677,Matches!$B:$B,0)),"-")</f>
        <v>5</v>
      </c>
      <c r="H677" s="54">
        <f>IFERROR(INDEX(Matches!$O:$O,MATCH(A677,Matches!$B:$B,0)),"-")</f>
        <v>3</v>
      </c>
      <c r="I677" s="54">
        <f t="shared" si="41"/>
        <v>4</v>
      </c>
      <c r="J677" s="54">
        <f>IFERROR(INDEX(OGCHome!$O:$O,MATCH(A677,OGCHome!$A:$A,0)),"-")</f>
        <v>5</v>
      </c>
      <c r="K677" s="55">
        <f t="shared" si="42"/>
        <v>0.30769230769230771</v>
      </c>
      <c r="L677" s="55" t="str">
        <f>IFERROR(INDEX(#REF!,MATCH(A677,#REF!,0)),"-")</f>
        <v>-</v>
      </c>
      <c r="M677" s="55">
        <f t="shared" si="43"/>
        <v>-7.6923076923076927E-2</v>
      </c>
      <c r="N677" s="55" t="e">
        <f>AVERAGE(IFERROR(INDEX(#REF!,MATCH(A677,#REF!,0)),"-"),M677)</f>
        <v>#VALUE!</v>
      </c>
    </row>
    <row r="678" spans="1:14" ht="16.5" thickTop="1" thickBot="1" x14ac:dyDescent="0.3">
      <c r="A678" s="16" t="s">
        <v>838</v>
      </c>
      <c r="B678" s="53">
        <f t="shared" si="40"/>
        <v>13</v>
      </c>
      <c r="C678" s="53">
        <f>IFERROR(INDEX(OGSHome!$D:$D,MATCH(A678,OGSHome!$A:$A,0)),"-")</f>
        <v>0</v>
      </c>
      <c r="D678" s="53">
        <f>IFERROR(INDEX(OGSHome!$E:$E,MATCH(A678,OGSHome!$A:$A,0)),"-")</f>
        <v>2</v>
      </c>
      <c r="E678" s="53">
        <f>IFERROR(INDEX(OGSHome!$F:$F,MATCH(A678,OGSHome!$A:$A,0)),"-")</f>
        <v>2</v>
      </c>
      <c r="F678" s="54">
        <f>IFERROR(INDEX(Matches!$N:$N,MATCH(A678,Matches!$B:$B,0)),"-")</f>
        <v>6</v>
      </c>
      <c r="G678" s="54">
        <f>IFERROR(INDEX(Matches!$P:$P,MATCH(A678,Matches!$B:$B,0)),"-")</f>
        <v>1</v>
      </c>
      <c r="H678" s="54">
        <f>IFERROR(INDEX(Matches!$O:$O,MATCH(A678,Matches!$B:$B,0)),"-")</f>
        <v>6</v>
      </c>
      <c r="I678" s="54">
        <f t="shared" si="41"/>
        <v>4</v>
      </c>
      <c r="J678" s="54">
        <f>IFERROR(INDEX(OGCHome!$O:$O,MATCH(A678,OGCHome!$A:$A,0)),"-")</f>
        <v>2</v>
      </c>
      <c r="K678" s="55">
        <f t="shared" si="42"/>
        <v>0.30769230769230771</v>
      </c>
      <c r="L678" s="55" t="str">
        <f>IFERROR(INDEX(#REF!,MATCH(A678,#REF!,0)),"-")</f>
        <v>-</v>
      </c>
      <c r="M678" s="55">
        <f t="shared" si="43"/>
        <v>0.53846153846153855</v>
      </c>
      <c r="N678" s="55" t="e">
        <f>AVERAGE(IFERROR(INDEX(#REF!,MATCH(A678,#REF!,0)),"-"),M678)</f>
        <v>#VALUE!</v>
      </c>
    </row>
    <row r="679" spans="1:14" ht="16.5" thickTop="1" thickBot="1" x14ac:dyDescent="0.3">
      <c r="A679" s="15" t="s">
        <v>778</v>
      </c>
      <c r="B679" s="53">
        <f t="shared" si="40"/>
        <v>13</v>
      </c>
      <c r="C679" s="53">
        <f>IFERROR(INDEX(OGSHome!$D:$D,MATCH(A679,OGSHome!$A:$A,0)),"-")</f>
        <v>1</v>
      </c>
      <c r="D679" s="53">
        <f>IFERROR(INDEX(OGSHome!$E:$E,MATCH(A679,OGSHome!$A:$A,0)),"-")</f>
        <v>2</v>
      </c>
      <c r="E679" s="53">
        <f>IFERROR(INDEX(OGSHome!$F:$F,MATCH(A679,OGSHome!$A:$A,0)),"-")</f>
        <v>1</v>
      </c>
      <c r="F679" s="54">
        <f>IFERROR(INDEX(Matches!$N:$N,MATCH(A679,Matches!$B:$B,0)),"-")</f>
        <v>5</v>
      </c>
      <c r="G679" s="54">
        <f>IFERROR(INDEX(Matches!$P:$P,MATCH(A679,Matches!$B:$B,0)),"-")</f>
        <v>5</v>
      </c>
      <c r="H679" s="54">
        <f>IFERROR(INDEX(Matches!$O:$O,MATCH(A679,Matches!$B:$B,0)),"-")</f>
        <v>3</v>
      </c>
      <c r="I679" s="54">
        <f t="shared" si="41"/>
        <v>4</v>
      </c>
      <c r="J679" s="54">
        <f>IFERROR(INDEX(OGCHome!$O:$O,MATCH(A679,OGCHome!$A:$A,0)),"-")</f>
        <v>6</v>
      </c>
      <c r="K679" s="55">
        <f t="shared" si="42"/>
        <v>0.30769230769230771</v>
      </c>
      <c r="L679" s="55" t="str">
        <f>IFERROR(INDEX(#REF!,MATCH(A679,#REF!,0)),"-")</f>
        <v>-</v>
      </c>
      <c r="M679" s="55">
        <f t="shared" si="43"/>
        <v>-0.15384615384615385</v>
      </c>
      <c r="N679" s="55" t="e">
        <f>AVERAGE(IFERROR(INDEX(#REF!,MATCH(A679,#REF!,0)),"-"),M679)</f>
        <v>#VALUE!</v>
      </c>
    </row>
    <row r="680" spans="1:14" ht="16.5" thickTop="1" thickBot="1" x14ac:dyDescent="0.3">
      <c r="A680" s="16" t="s">
        <v>685</v>
      </c>
      <c r="B680" s="53">
        <f t="shared" si="40"/>
        <v>14</v>
      </c>
      <c r="C680" s="53">
        <f>IFERROR(INDEX(OGSHome!$D:$D,MATCH(A680,OGSHome!$A:$A,0)),"-")</f>
        <v>2</v>
      </c>
      <c r="D680" s="53">
        <f>IFERROR(INDEX(OGSHome!$E:$E,MATCH(A680,OGSHome!$A:$A,0)),"-")</f>
        <v>1</v>
      </c>
      <c r="E680" s="53">
        <f>IFERROR(INDEX(OGSHome!$F:$F,MATCH(A680,OGSHome!$A:$A,0)),"-")</f>
        <v>1</v>
      </c>
      <c r="F680" s="54">
        <f>IFERROR(INDEX(Matches!$N:$N,MATCH(A680,Matches!$B:$B,0)),"-")</f>
        <v>7</v>
      </c>
      <c r="G680" s="54">
        <f>IFERROR(INDEX(Matches!$P:$P,MATCH(A680,Matches!$B:$B,0)),"-")</f>
        <v>4</v>
      </c>
      <c r="H680" s="54">
        <f>IFERROR(INDEX(Matches!$O:$O,MATCH(A680,Matches!$B:$B,0)),"-")</f>
        <v>3</v>
      </c>
      <c r="I680" s="54">
        <f t="shared" si="41"/>
        <v>4</v>
      </c>
      <c r="J680" s="54">
        <f>IFERROR(INDEX(OGCHome!$O:$O,MATCH(A680,OGCHome!$A:$A,0)),"-")</f>
        <v>2</v>
      </c>
      <c r="K680" s="55">
        <f t="shared" si="42"/>
        <v>0.2857142857142857</v>
      </c>
      <c r="L680" s="55" t="str">
        <f>IFERROR(INDEX(#REF!,MATCH(A680,#REF!,0)),"-")</f>
        <v>-</v>
      </c>
      <c r="M680" s="55">
        <f t="shared" si="43"/>
        <v>0.3571428571428571</v>
      </c>
      <c r="N680" s="55" t="e">
        <f>AVERAGE(IFERROR(INDEX(#REF!,MATCH(A680,#REF!,0)),"-"),M680)</f>
        <v>#VALUE!</v>
      </c>
    </row>
    <row r="681" spans="1:14" ht="16.5" thickTop="1" thickBot="1" x14ac:dyDescent="0.3">
      <c r="A681" s="15" t="s">
        <v>647</v>
      </c>
      <c r="B681" s="53">
        <f t="shared" si="40"/>
        <v>13</v>
      </c>
      <c r="C681" s="53">
        <f>IFERROR(INDEX(OGSHome!$D:$D,MATCH(A681,OGSHome!$A:$A,0)),"-")</f>
        <v>1</v>
      </c>
      <c r="D681" s="53">
        <f>IFERROR(INDEX(OGSHome!$E:$E,MATCH(A681,OGSHome!$A:$A,0)),"-")</f>
        <v>2</v>
      </c>
      <c r="E681" s="53">
        <f>IFERROR(INDEX(OGSHome!$F:$F,MATCH(A681,OGSHome!$A:$A,0)),"-")</f>
        <v>1</v>
      </c>
      <c r="F681" s="54">
        <f>IFERROR(INDEX(Matches!$N:$N,MATCH(A681,Matches!$B:$B,0)),"-")</f>
        <v>4</v>
      </c>
      <c r="G681" s="54">
        <f>IFERROR(INDEX(Matches!$P:$P,MATCH(A681,Matches!$B:$B,0)),"-")</f>
        <v>5</v>
      </c>
      <c r="H681" s="54">
        <f>IFERROR(INDEX(Matches!$O:$O,MATCH(A681,Matches!$B:$B,0)),"-")</f>
        <v>4</v>
      </c>
      <c r="I681" s="54">
        <f t="shared" si="41"/>
        <v>4</v>
      </c>
      <c r="J681" s="54">
        <f>IFERROR(INDEX(OGCHome!$O:$O,MATCH(A681,OGCHome!$A:$A,0)),"-")</f>
        <v>5</v>
      </c>
      <c r="K681" s="55">
        <f t="shared" si="42"/>
        <v>0.30769230769230771</v>
      </c>
      <c r="L681" s="55" t="str">
        <f>IFERROR(INDEX(#REF!,MATCH(A681,#REF!,0)),"-")</f>
        <v>-</v>
      </c>
      <c r="M681" s="55">
        <f t="shared" si="43"/>
        <v>-0.15384615384615385</v>
      </c>
      <c r="N681" s="55" t="e">
        <f>AVERAGE(IFERROR(INDEX(#REF!,MATCH(A681,#REF!,0)),"-"),M681)</f>
        <v>#VALUE!</v>
      </c>
    </row>
    <row r="682" spans="1:14" ht="16.5" thickTop="1" thickBot="1" x14ac:dyDescent="0.3">
      <c r="A682" s="16" t="s">
        <v>576</v>
      </c>
      <c r="B682" s="53">
        <f t="shared" si="40"/>
        <v>13</v>
      </c>
      <c r="C682" s="53">
        <f>IFERROR(INDEX(OGSHome!$D:$D,MATCH(A682,OGSHome!$A:$A,0)),"-")</f>
        <v>2</v>
      </c>
      <c r="D682" s="53">
        <f>IFERROR(INDEX(OGSHome!$E:$E,MATCH(A682,OGSHome!$A:$A,0)),"-")</f>
        <v>1</v>
      </c>
      <c r="E682" s="53">
        <f>IFERROR(INDEX(OGSHome!$F:$F,MATCH(A682,OGSHome!$A:$A,0)),"-")</f>
        <v>1</v>
      </c>
      <c r="F682" s="54">
        <f>IFERROR(INDEX(Matches!$N:$N,MATCH(A682,Matches!$B:$B,0)),"-")</f>
        <v>5</v>
      </c>
      <c r="G682" s="54">
        <f>IFERROR(INDEX(Matches!$P:$P,MATCH(A682,Matches!$B:$B,0)),"-")</f>
        <v>3</v>
      </c>
      <c r="H682" s="54">
        <f>IFERROR(INDEX(Matches!$O:$O,MATCH(A682,Matches!$B:$B,0)),"-")</f>
        <v>5</v>
      </c>
      <c r="I682" s="54">
        <f t="shared" si="41"/>
        <v>4</v>
      </c>
      <c r="J682" s="54">
        <f>IFERROR(INDEX(OGCHome!$O:$O,MATCH(A682,OGCHome!$A:$A,0)),"-")</f>
        <v>3</v>
      </c>
      <c r="K682" s="55">
        <f t="shared" si="42"/>
        <v>0.30769230769230771</v>
      </c>
      <c r="L682" s="55" t="str">
        <f>IFERROR(INDEX(#REF!,MATCH(A682,#REF!,0)),"-")</f>
        <v>-</v>
      </c>
      <c r="M682" s="55">
        <f t="shared" si="43"/>
        <v>0.23076923076923078</v>
      </c>
      <c r="N682" s="55" t="e">
        <f>AVERAGE(IFERROR(INDEX(#REF!,MATCH(A682,#REF!,0)),"-"),M682)</f>
        <v>#VALUE!</v>
      </c>
    </row>
    <row r="683" spans="1:14" ht="16.5" thickTop="1" thickBot="1" x14ac:dyDescent="0.3">
      <c r="A683" s="15" t="s">
        <v>306</v>
      </c>
      <c r="B683" s="53">
        <f t="shared" si="40"/>
        <v>14</v>
      </c>
      <c r="C683" s="53">
        <f>IFERROR(INDEX(OGSHome!$D:$D,MATCH(A683,OGSHome!$A:$A,0)),"-")</f>
        <v>3</v>
      </c>
      <c r="D683" s="53">
        <f>IFERROR(INDEX(OGSHome!$E:$E,MATCH(A683,OGSHome!$A:$A,0)),"-")</f>
        <v>0</v>
      </c>
      <c r="E683" s="53">
        <f>IFERROR(INDEX(OGSHome!$F:$F,MATCH(A683,OGSHome!$A:$A,0)),"-")</f>
        <v>1</v>
      </c>
      <c r="F683" s="54">
        <f>IFERROR(INDEX(Matches!$N:$N,MATCH(A683,Matches!$B:$B,0)),"-")</f>
        <v>5</v>
      </c>
      <c r="G683" s="54">
        <f>IFERROR(INDEX(Matches!$P:$P,MATCH(A683,Matches!$B:$B,0)),"-")</f>
        <v>6</v>
      </c>
      <c r="H683" s="54">
        <f>IFERROR(INDEX(Matches!$O:$O,MATCH(A683,Matches!$B:$B,0)),"-")</f>
        <v>3</v>
      </c>
      <c r="I683" s="54">
        <f t="shared" si="41"/>
        <v>4</v>
      </c>
      <c r="J683" s="54">
        <f>IFERROR(INDEX(OGCHome!$O:$O,MATCH(A683,OGCHome!$A:$A,0)),"-")</f>
        <v>7</v>
      </c>
      <c r="K683" s="55">
        <f t="shared" si="42"/>
        <v>0.2857142857142857</v>
      </c>
      <c r="L683" s="55" t="str">
        <f>IFERROR(INDEX(#REF!,MATCH(A683,#REF!,0)),"-")</f>
        <v>-</v>
      </c>
      <c r="M683" s="55">
        <f t="shared" si="43"/>
        <v>-0.2857142857142857</v>
      </c>
      <c r="N683" s="55" t="e">
        <f>AVERAGE(IFERROR(INDEX(#REF!,MATCH(A683,#REF!,0)),"-"),M683)</f>
        <v>#VALUE!</v>
      </c>
    </row>
    <row r="684" spans="1:14" ht="16.5" thickTop="1" thickBot="1" x14ac:dyDescent="0.3">
      <c r="A684" s="16" t="s">
        <v>1053</v>
      </c>
      <c r="B684" s="53">
        <f t="shared" si="40"/>
        <v>11</v>
      </c>
      <c r="C684" s="53">
        <f>IFERROR(INDEX(OGSHome!$D:$D,MATCH(A684,OGSHome!$A:$A,0)),"-")</f>
        <v>3</v>
      </c>
      <c r="D684" s="53">
        <f>IFERROR(INDEX(OGSHome!$E:$E,MATCH(A684,OGSHome!$A:$A,0)),"-")</f>
        <v>1</v>
      </c>
      <c r="E684" s="53">
        <f>IFERROR(INDEX(OGSHome!$F:$F,MATCH(A684,OGSHome!$A:$A,0)),"-")</f>
        <v>0</v>
      </c>
      <c r="F684" s="54">
        <f>IFERROR(INDEX(Matches!$N:$N,MATCH(A684,Matches!$B:$B,0)),"-")</f>
        <v>4</v>
      </c>
      <c r="G684" s="54">
        <f>IFERROR(INDEX(Matches!$P:$P,MATCH(A684,Matches!$B:$B,0)),"-")</f>
        <v>4</v>
      </c>
      <c r="H684" s="54">
        <f>IFERROR(INDEX(Matches!$O:$O,MATCH(A684,Matches!$B:$B,0)),"-")</f>
        <v>3</v>
      </c>
      <c r="I684" s="54">
        <f t="shared" si="41"/>
        <v>4</v>
      </c>
      <c r="J684" s="54">
        <f>IFERROR(INDEX(OGCHome!$O:$O,MATCH(A684,OGCHome!$A:$A,0)),"-")</f>
        <v>2</v>
      </c>
      <c r="K684" s="55">
        <f t="shared" si="42"/>
        <v>0.36363636363636365</v>
      </c>
      <c r="L684" s="55" t="str">
        <f>IFERROR(INDEX(#REF!,MATCH(A684,#REF!,0)),"-")</f>
        <v>-</v>
      </c>
      <c r="M684" s="55">
        <f t="shared" si="43"/>
        <v>0.18181818181818177</v>
      </c>
      <c r="N684" s="55" t="e">
        <f>AVERAGE(IFERROR(INDEX(#REF!,MATCH(A684,#REF!,0)),"-"),M684)</f>
        <v>#VALUE!</v>
      </c>
    </row>
    <row r="685" spans="1:14" ht="16.5" thickTop="1" thickBot="1" x14ac:dyDescent="0.3">
      <c r="A685" s="15" t="s">
        <v>851</v>
      </c>
      <c r="B685" s="53">
        <f t="shared" si="40"/>
        <v>11</v>
      </c>
      <c r="C685" s="53">
        <f>IFERROR(INDEX(OGSHome!$D:$D,MATCH(A685,OGSHome!$A:$A,0)),"-")</f>
        <v>0</v>
      </c>
      <c r="D685" s="53">
        <f>IFERROR(INDEX(OGSHome!$E:$E,MATCH(A685,OGSHome!$A:$A,0)),"-")</f>
        <v>1</v>
      </c>
      <c r="E685" s="53">
        <f>IFERROR(INDEX(OGSHome!$F:$F,MATCH(A685,OGSHome!$A:$A,0)),"-")</f>
        <v>2</v>
      </c>
      <c r="F685" s="54">
        <f>IFERROR(INDEX(Matches!$N:$N,MATCH(A685,Matches!$B:$B,0)),"-")</f>
        <v>5</v>
      </c>
      <c r="G685" s="54">
        <f>IFERROR(INDEX(Matches!$P:$P,MATCH(A685,Matches!$B:$B,0)),"-")</f>
        <v>3</v>
      </c>
      <c r="H685" s="54">
        <f>IFERROR(INDEX(Matches!$O:$O,MATCH(A685,Matches!$B:$B,0)),"-")</f>
        <v>3</v>
      </c>
      <c r="I685" s="54">
        <f t="shared" si="41"/>
        <v>3</v>
      </c>
      <c r="J685" s="54">
        <f>IFERROR(INDEX(OGCHome!$O:$O,MATCH(A685,OGCHome!$A:$A,0)),"-")</f>
        <v>3</v>
      </c>
      <c r="K685" s="55">
        <f t="shared" si="42"/>
        <v>0.27272727272727271</v>
      </c>
      <c r="L685" s="55" t="str">
        <f>IFERROR(INDEX(#REF!,MATCH(A685,#REF!,0)),"-")</f>
        <v>-</v>
      </c>
      <c r="M685" s="55">
        <f t="shared" si="43"/>
        <v>0.18181818181818182</v>
      </c>
      <c r="N685" s="55" t="e">
        <f>AVERAGE(IFERROR(INDEX(#REF!,MATCH(A685,#REF!,0)),"-"),M685)</f>
        <v>#VALUE!</v>
      </c>
    </row>
    <row r="686" spans="1:14" ht="16.5" thickTop="1" thickBot="1" x14ac:dyDescent="0.3">
      <c r="A686" s="16" t="s">
        <v>624</v>
      </c>
      <c r="B686" s="53">
        <f t="shared" si="40"/>
        <v>11</v>
      </c>
      <c r="C686" s="53">
        <f>IFERROR(INDEX(OGSHome!$D:$D,MATCH(A686,OGSHome!$A:$A,0)),"-")</f>
        <v>2</v>
      </c>
      <c r="D686" s="53">
        <f>IFERROR(INDEX(OGSHome!$E:$E,MATCH(A686,OGSHome!$A:$A,0)),"-")</f>
        <v>0</v>
      </c>
      <c r="E686" s="53">
        <f>IFERROR(INDEX(OGSHome!$F:$F,MATCH(A686,OGSHome!$A:$A,0)),"-")</f>
        <v>1</v>
      </c>
      <c r="F686" s="54">
        <f>IFERROR(INDEX(Matches!$N:$N,MATCH(A686,Matches!$B:$B,0)),"-")</f>
        <v>4</v>
      </c>
      <c r="G686" s="54">
        <f>IFERROR(INDEX(Matches!$P:$P,MATCH(A686,Matches!$B:$B,0)),"-")</f>
        <v>5</v>
      </c>
      <c r="H686" s="54">
        <f>IFERROR(INDEX(Matches!$O:$O,MATCH(A686,Matches!$B:$B,0)),"-")</f>
        <v>2</v>
      </c>
      <c r="I686" s="54">
        <f t="shared" si="41"/>
        <v>3</v>
      </c>
      <c r="J686" s="54">
        <f>IFERROR(INDEX(OGCHome!$O:$O,MATCH(A686,OGCHome!$A:$A,0)),"-")</f>
        <v>4</v>
      </c>
      <c r="K686" s="55">
        <f t="shared" si="42"/>
        <v>0.27272727272727271</v>
      </c>
      <c r="L686" s="55" t="str">
        <f>IFERROR(INDEX(#REF!,MATCH(A686,#REF!,0)),"-")</f>
        <v>-</v>
      </c>
      <c r="M686" s="55">
        <f t="shared" si="43"/>
        <v>-0.18181818181818182</v>
      </c>
      <c r="N686" s="55" t="e">
        <f>AVERAGE(IFERROR(INDEX(#REF!,MATCH(A686,#REF!,0)),"-"),M686)</f>
        <v>#VALUE!</v>
      </c>
    </row>
    <row r="687" spans="1:14" ht="16.5" thickTop="1" thickBot="1" x14ac:dyDescent="0.3">
      <c r="A687" s="16" t="s">
        <v>572</v>
      </c>
      <c r="B687" s="53">
        <f t="shared" si="40"/>
        <v>11</v>
      </c>
      <c r="C687" s="53">
        <f>IFERROR(INDEX(OGSHome!$D:$D,MATCH(A687,OGSHome!$A:$A,0)),"-")</f>
        <v>0</v>
      </c>
      <c r="D687" s="53">
        <f>IFERROR(INDEX(OGSHome!$E:$E,MATCH(A687,OGSHome!$A:$A,0)),"-")</f>
        <v>3</v>
      </c>
      <c r="E687" s="53">
        <f>IFERROR(INDEX(OGSHome!$F:$F,MATCH(A687,OGSHome!$A:$A,0)),"-")</f>
        <v>0</v>
      </c>
      <c r="F687" s="54">
        <f>IFERROR(INDEX(Matches!$N:$N,MATCH(A687,Matches!$B:$B,0)),"-")</f>
        <v>4</v>
      </c>
      <c r="G687" s="54">
        <f>IFERROR(INDEX(Matches!$P:$P,MATCH(A687,Matches!$B:$B,0)),"-")</f>
        <v>4</v>
      </c>
      <c r="H687" s="54">
        <f>IFERROR(INDEX(Matches!$O:$O,MATCH(A687,Matches!$B:$B,0)),"-")</f>
        <v>3</v>
      </c>
      <c r="I687" s="54">
        <f t="shared" si="41"/>
        <v>3</v>
      </c>
      <c r="J687" s="54">
        <f>IFERROR(INDEX(OGCHome!$O:$O,MATCH(A687,OGCHome!$A:$A,0)),"-")</f>
        <v>4</v>
      </c>
      <c r="K687" s="55">
        <f t="shared" si="42"/>
        <v>0.27272727272727271</v>
      </c>
      <c r="L687" s="55" t="str">
        <f>IFERROR(INDEX(#REF!,MATCH(A687,#REF!,0)),"-")</f>
        <v>-</v>
      </c>
      <c r="M687" s="55">
        <f t="shared" si="43"/>
        <v>-9.0909090909090939E-2</v>
      </c>
      <c r="N687" s="55" t="e">
        <f>AVERAGE(IFERROR(INDEX(#REF!,MATCH(A687,#REF!,0)),"-"),M687)</f>
        <v>#VALUE!</v>
      </c>
    </row>
    <row r="688" spans="1:14" ht="16.5" thickTop="1" thickBot="1" x14ac:dyDescent="0.3">
      <c r="A688" s="15" t="s">
        <v>228</v>
      </c>
      <c r="B688" s="53">
        <f t="shared" si="40"/>
        <v>12</v>
      </c>
      <c r="C688" s="53">
        <f>IFERROR(INDEX(OGSHome!$D:$D,MATCH(A688,OGSHome!$A:$A,0)),"-")</f>
        <v>0</v>
      </c>
      <c r="D688" s="53">
        <f>IFERROR(INDEX(OGSHome!$E:$E,MATCH(A688,OGSHome!$A:$A,0)),"-")</f>
        <v>1</v>
      </c>
      <c r="E688" s="53">
        <f>IFERROR(INDEX(OGSHome!$F:$F,MATCH(A688,OGSHome!$A:$A,0)),"-")</f>
        <v>3</v>
      </c>
      <c r="F688" s="54">
        <f>IFERROR(INDEX(Matches!$N:$N,MATCH(A688,Matches!$B:$B,0)),"-")</f>
        <v>4</v>
      </c>
      <c r="G688" s="54">
        <f>IFERROR(INDEX(Matches!$P:$P,MATCH(A688,Matches!$B:$B,0)),"-")</f>
        <v>3</v>
      </c>
      <c r="H688" s="54">
        <f>IFERROR(INDEX(Matches!$O:$O,MATCH(A688,Matches!$B:$B,0)),"-")</f>
        <v>5</v>
      </c>
      <c r="I688" s="54">
        <f t="shared" si="41"/>
        <v>4</v>
      </c>
      <c r="J688" s="54">
        <f>IFERROR(INDEX(OGCHome!$O:$O,MATCH(A688,OGCHome!$A:$A,0)),"-")</f>
        <v>4</v>
      </c>
      <c r="K688" s="55">
        <f t="shared" si="42"/>
        <v>0.33333333333333331</v>
      </c>
      <c r="L688" s="55" t="str">
        <f>IFERROR(INDEX(#REF!,MATCH(A688,#REF!,0)),"-")</f>
        <v>-</v>
      </c>
      <c r="M688" s="55">
        <f t="shared" si="43"/>
        <v>8.3333333333333315E-2</v>
      </c>
      <c r="N688" s="55" t="e">
        <f>AVERAGE(IFERROR(INDEX(#REF!,MATCH(A688,#REF!,0)),"-"),M688)</f>
        <v>#VALUE!</v>
      </c>
    </row>
    <row r="689" spans="1:14" ht="16.5" thickTop="1" thickBot="1" x14ac:dyDescent="0.3">
      <c r="A689" s="16" t="s">
        <v>673</v>
      </c>
      <c r="B689" s="53">
        <f t="shared" si="40"/>
        <v>18</v>
      </c>
      <c r="C689" s="53">
        <f>IFERROR(INDEX(OGSHome!$D:$D,MATCH(A689,OGSHome!$A:$A,0)),"-")</f>
        <v>1</v>
      </c>
      <c r="D689" s="53">
        <f>IFERROR(INDEX(OGSHome!$E:$E,MATCH(A689,OGSHome!$A:$A,0)),"-")</f>
        <v>4</v>
      </c>
      <c r="E689" s="53">
        <f>IFERROR(INDEX(OGSHome!$F:$F,MATCH(A689,OGSHome!$A:$A,0)),"-")</f>
        <v>1</v>
      </c>
      <c r="F689" s="54">
        <f>IFERROR(INDEX(Matches!$N:$N,MATCH(A689,Matches!$B:$B,0)),"-")</f>
        <v>11</v>
      </c>
      <c r="G689" s="54">
        <f>IFERROR(INDEX(Matches!$P:$P,MATCH(A689,Matches!$B:$B,0)),"-")</f>
        <v>3</v>
      </c>
      <c r="H689" s="54">
        <f>IFERROR(INDEX(Matches!$O:$O,MATCH(A689,Matches!$B:$B,0)),"-")</f>
        <v>4</v>
      </c>
      <c r="I689" s="54">
        <f t="shared" si="41"/>
        <v>6</v>
      </c>
      <c r="J689" s="54">
        <f>IFERROR(INDEX(OGCHome!$O:$O,MATCH(A689,OGCHome!$A:$A,0)),"-")</f>
        <v>3</v>
      </c>
      <c r="K689" s="55">
        <f t="shared" si="42"/>
        <v>0.33333333333333331</v>
      </c>
      <c r="L689" s="55" t="str">
        <f>IFERROR(INDEX(#REF!,MATCH(A689,#REF!,0)),"-")</f>
        <v>-</v>
      </c>
      <c r="M689" s="55">
        <f t="shared" si="43"/>
        <v>0.61111111111111116</v>
      </c>
      <c r="N689" s="55" t="e">
        <f>AVERAGE(IFERROR(INDEX(#REF!,MATCH(A689,#REF!,0)),"-"),M689)</f>
        <v>#VALUE!</v>
      </c>
    </row>
    <row r="690" spans="1:14" ht="16.5" thickTop="1" thickBot="1" x14ac:dyDescent="0.3">
      <c r="A690" s="16" t="s">
        <v>1228</v>
      </c>
      <c r="B690" s="53">
        <f t="shared" si="40"/>
        <v>15</v>
      </c>
      <c r="C690" s="53">
        <f>IFERROR(INDEX(OGSHome!$D:$D,MATCH(A690,OGSHome!$A:$A,0)),"-")</f>
        <v>2</v>
      </c>
      <c r="D690" s="53">
        <f>IFERROR(INDEX(OGSHome!$E:$E,MATCH(A690,OGSHome!$A:$A,0)),"-")</f>
        <v>1</v>
      </c>
      <c r="E690" s="53">
        <f>IFERROR(INDEX(OGSHome!$F:$F,MATCH(A690,OGSHome!$A:$A,0)),"-")</f>
        <v>1</v>
      </c>
      <c r="F690" s="54">
        <f>IFERROR(INDEX(Matches!$N:$N,MATCH(A690,Matches!$B:$B,0)),"-")</f>
        <v>4</v>
      </c>
      <c r="G690" s="54">
        <f>IFERROR(INDEX(Matches!$P:$P,MATCH(A690,Matches!$B:$B,0)),"-")</f>
        <v>8</v>
      </c>
      <c r="H690" s="54">
        <f>IFERROR(INDEX(Matches!$O:$O,MATCH(A690,Matches!$B:$B,0)),"-")</f>
        <v>3</v>
      </c>
      <c r="I690" s="54">
        <f t="shared" si="41"/>
        <v>4</v>
      </c>
      <c r="J690" s="54">
        <f>IFERROR(INDEX(OGCHome!$O:$O,MATCH(A690,OGCHome!$A:$A,0)),"-")</f>
        <v>5</v>
      </c>
      <c r="K690" s="55">
        <f t="shared" si="42"/>
        <v>0.26666666666666666</v>
      </c>
      <c r="L690" s="55" t="str">
        <f>IFERROR(INDEX(#REF!,MATCH(A690,#REF!,0)),"-")</f>
        <v>-</v>
      </c>
      <c r="M690" s="55">
        <f t="shared" si="43"/>
        <v>-0.33333333333333331</v>
      </c>
      <c r="N690" s="55" t="e">
        <f>AVERAGE(IFERROR(INDEX(#REF!,MATCH(A690,#REF!,0)),"-"),M690)</f>
        <v>#VALUE!</v>
      </c>
    </row>
    <row r="691" spans="1:14" ht="16.5" thickTop="1" thickBot="1" x14ac:dyDescent="0.3">
      <c r="A691" s="16" t="s">
        <v>1000</v>
      </c>
      <c r="B691" s="53">
        <f t="shared" si="40"/>
        <v>14</v>
      </c>
      <c r="C691" s="53">
        <f>IFERROR(INDEX(OGSHome!$D:$D,MATCH(A691,OGSHome!$A:$A,0)),"-")</f>
        <v>3</v>
      </c>
      <c r="D691" s="53">
        <f>IFERROR(INDEX(OGSHome!$E:$E,MATCH(A691,OGSHome!$A:$A,0)),"-")</f>
        <v>1</v>
      </c>
      <c r="E691" s="53">
        <f>IFERROR(INDEX(OGSHome!$F:$F,MATCH(A691,OGSHome!$A:$A,0)),"-")</f>
        <v>0</v>
      </c>
      <c r="F691" s="54">
        <f>IFERROR(INDEX(Matches!$N:$N,MATCH(A691,Matches!$B:$B,0)),"-")</f>
        <v>4</v>
      </c>
      <c r="G691" s="54">
        <f>IFERROR(INDEX(Matches!$P:$P,MATCH(A691,Matches!$B:$B,0)),"-")</f>
        <v>6</v>
      </c>
      <c r="H691" s="54">
        <f>IFERROR(INDEX(Matches!$O:$O,MATCH(A691,Matches!$B:$B,0)),"-")</f>
        <v>4</v>
      </c>
      <c r="I691" s="54">
        <f t="shared" si="41"/>
        <v>4</v>
      </c>
      <c r="J691" s="54">
        <f>IFERROR(INDEX(OGCHome!$O:$O,MATCH(A691,OGCHome!$A:$A,0)),"-")</f>
        <v>6</v>
      </c>
      <c r="K691" s="55">
        <f t="shared" si="42"/>
        <v>0.2857142857142857</v>
      </c>
      <c r="L691" s="55" t="str">
        <f>IFERROR(INDEX(#REF!,MATCH(A691,#REF!,0)),"-")</f>
        <v>-</v>
      </c>
      <c r="M691" s="55">
        <f t="shared" si="43"/>
        <v>-0.2857142857142857</v>
      </c>
      <c r="N691" s="55" t="e">
        <f>AVERAGE(IFERROR(INDEX(#REF!,MATCH(A691,#REF!,0)),"-"),M691)</f>
        <v>#VALUE!</v>
      </c>
    </row>
    <row r="692" spans="1:14" ht="16.5" thickTop="1" thickBot="1" x14ac:dyDescent="0.3">
      <c r="A692" s="16" t="s">
        <v>963</v>
      </c>
      <c r="B692" s="53">
        <f t="shared" si="40"/>
        <v>16</v>
      </c>
      <c r="C692" s="53">
        <f>IFERROR(INDEX(OGSHome!$D:$D,MATCH(A692,OGSHome!$A:$A,0)),"-")</f>
        <v>1</v>
      </c>
      <c r="D692" s="53">
        <f>IFERROR(INDEX(OGSHome!$E:$E,MATCH(A692,OGSHome!$A:$A,0)),"-")</f>
        <v>2</v>
      </c>
      <c r="E692" s="53">
        <f>IFERROR(INDEX(OGSHome!$F:$F,MATCH(A692,OGSHome!$A:$A,0)),"-")</f>
        <v>2</v>
      </c>
      <c r="F692" s="54">
        <f>IFERROR(INDEX(Matches!$N:$N,MATCH(A692,Matches!$B:$B,0)),"-")</f>
        <v>6</v>
      </c>
      <c r="G692" s="54">
        <f>IFERROR(INDEX(Matches!$P:$P,MATCH(A692,Matches!$B:$B,0)),"-")</f>
        <v>6</v>
      </c>
      <c r="H692" s="54">
        <f>IFERROR(INDEX(Matches!$O:$O,MATCH(A692,Matches!$B:$B,0)),"-")</f>
        <v>4</v>
      </c>
      <c r="I692" s="54">
        <f t="shared" si="41"/>
        <v>5</v>
      </c>
      <c r="J692" s="54">
        <f>IFERROR(INDEX(OGCHome!$O:$O,MATCH(A692,OGCHome!$A:$A,0)),"-")</f>
        <v>7</v>
      </c>
      <c r="K692" s="55">
        <f t="shared" si="42"/>
        <v>0.3125</v>
      </c>
      <c r="L692" s="55" t="str">
        <f>IFERROR(INDEX(#REF!,MATCH(A692,#REF!,0)),"-")</f>
        <v>-</v>
      </c>
      <c r="M692" s="55">
        <f t="shared" si="43"/>
        <v>-0.125</v>
      </c>
      <c r="N692" s="55" t="e">
        <f>AVERAGE(IFERROR(INDEX(#REF!,MATCH(A692,#REF!,0)),"-"),M692)</f>
        <v>#VALUE!</v>
      </c>
    </row>
    <row r="693" spans="1:14" ht="16.5" thickTop="1" thickBot="1" x14ac:dyDescent="0.3">
      <c r="A693" s="16" t="s">
        <v>923</v>
      </c>
      <c r="B693" s="53">
        <f t="shared" si="40"/>
        <v>15</v>
      </c>
      <c r="C693" s="53">
        <f>IFERROR(INDEX(OGSHome!$D:$D,MATCH(A693,OGSHome!$A:$A,0)),"-")</f>
        <v>2</v>
      </c>
      <c r="D693" s="53">
        <f>IFERROR(INDEX(OGSHome!$E:$E,MATCH(A693,OGSHome!$A:$A,0)),"-")</f>
        <v>1</v>
      </c>
      <c r="E693" s="53">
        <f>IFERROR(INDEX(OGSHome!$F:$F,MATCH(A693,OGSHome!$A:$A,0)),"-")</f>
        <v>1</v>
      </c>
      <c r="F693" s="54">
        <f>IFERROR(INDEX(Matches!$N:$N,MATCH(A693,Matches!$B:$B,0)),"-")</f>
        <v>5</v>
      </c>
      <c r="G693" s="54">
        <f>IFERROR(INDEX(Matches!$P:$P,MATCH(A693,Matches!$B:$B,0)),"-")</f>
        <v>3</v>
      </c>
      <c r="H693" s="54">
        <f>IFERROR(INDEX(Matches!$O:$O,MATCH(A693,Matches!$B:$B,0)),"-")</f>
        <v>7</v>
      </c>
      <c r="I693" s="54">
        <f t="shared" si="41"/>
        <v>4</v>
      </c>
      <c r="J693" s="54">
        <f>IFERROR(INDEX(OGCHome!$O:$O,MATCH(A693,OGCHome!$A:$A,0)),"-")</f>
        <v>2</v>
      </c>
      <c r="K693" s="55">
        <f t="shared" si="42"/>
        <v>0.26666666666666666</v>
      </c>
      <c r="L693" s="55" t="str">
        <f>IFERROR(INDEX(#REF!,MATCH(A693,#REF!,0)),"-")</f>
        <v>-</v>
      </c>
      <c r="M693" s="55">
        <f t="shared" si="43"/>
        <v>0.26666666666666666</v>
      </c>
      <c r="N693" s="55" t="e">
        <f>AVERAGE(IFERROR(INDEX(#REF!,MATCH(A693,#REF!,0)),"-"),M693)</f>
        <v>#VALUE!</v>
      </c>
    </row>
    <row r="694" spans="1:14" ht="16.5" thickTop="1" thickBot="1" x14ac:dyDescent="0.3">
      <c r="A694" s="15" t="s">
        <v>915</v>
      </c>
      <c r="B694" s="53">
        <f t="shared" si="40"/>
        <v>14</v>
      </c>
      <c r="C694" s="53">
        <f>IFERROR(INDEX(OGSHome!$D:$D,MATCH(A694,OGSHome!$A:$A,0)),"-")</f>
        <v>2</v>
      </c>
      <c r="D694" s="53">
        <f>IFERROR(INDEX(OGSHome!$E:$E,MATCH(A694,OGSHome!$A:$A,0)),"-")</f>
        <v>1</v>
      </c>
      <c r="E694" s="53">
        <f>IFERROR(INDEX(OGSHome!$F:$F,MATCH(A694,OGSHome!$A:$A,0)),"-")</f>
        <v>1</v>
      </c>
      <c r="F694" s="54">
        <f>IFERROR(INDEX(Matches!$N:$N,MATCH(A694,Matches!$B:$B,0)),"-")</f>
        <v>6</v>
      </c>
      <c r="G694" s="54">
        <f>IFERROR(INDEX(Matches!$P:$P,MATCH(A694,Matches!$B:$B,0)),"-")</f>
        <v>4</v>
      </c>
      <c r="H694" s="54">
        <f>IFERROR(INDEX(Matches!$O:$O,MATCH(A694,Matches!$B:$B,0)),"-")</f>
        <v>4</v>
      </c>
      <c r="I694" s="54">
        <f t="shared" si="41"/>
        <v>4</v>
      </c>
      <c r="J694" s="54">
        <f>IFERROR(INDEX(OGCHome!$O:$O,MATCH(A694,OGCHome!$A:$A,0)),"-")</f>
        <v>3</v>
      </c>
      <c r="K694" s="55">
        <f t="shared" si="42"/>
        <v>0.2857142857142857</v>
      </c>
      <c r="L694" s="55" t="str">
        <f>IFERROR(INDEX(#REF!,MATCH(A694,#REF!,0)),"-")</f>
        <v>-</v>
      </c>
      <c r="M694" s="55">
        <f t="shared" si="43"/>
        <v>0.2142857142857143</v>
      </c>
      <c r="N694" s="55" t="e">
        <f>AVERAGE(IFERROR(INDEX(#REF!,MATCH(A694,#REF!,0)),"-"),M694)</f>
        <v>#VALUE!</v>
      </c>
    </row>
    <row r="695" spans="1:14" ht="16.5" thickTop="1" thickBot="1" x14ac:dyDescent="0.3">
      <c r="A695" s="15" t="s">
        <v>607</v>
      </c>
      <c r="B695" s="53">
        <f t="shared" si="40"/>
        <v>15</v>
      </c>
      <c r="C695" s="53">
        <f>IFERROR(INDEX(OGSHome!$D:$D,MATCH(A695,OGSHome!$A:$A,0)),"-")</f>
        <v>2</v>
      </c>
      <c r="D695" s="53">
        <f>IFERROR(INDEX(OGSHome!$E:$E,MATCH(A695,OGSHome!$A:$A,0)),"-")</f>
        <v>2</v>
      </c>
      <c r="E695" s="53">
        <f>IFERROR(INDEX(OGSHome!$F:$F,MATCH(A695,OGSHome!$A:$A,0)),"-")</f>
        <v>0</v>
      </c>
      <c r="F695" s="54">
        <f>IFERROR(INDEX(Matches!$N:$N,MATCH(A695,Matches!$B:$B,0)),"-")</f>
        <v>5</v>
      </c>
      <c r="G695" s="54">
        <f>IFERROR(INDEX(Matches!$P:$P,MATCH(A695,Matches!$B:$B,0)),"-")</f>
        <v>6</v>
      </c>
      <c r="H695" s="54">
        <f>IFERROR(INDEX(Matches!$O:$O,MATCH(A695,Matches!$B:$B,0)),"-")</f>
        <v>4</v>
      </c>
      <c r="I695" s="54">
        <f t="shared" si="41"/>
        <v>4</v>
      </c>
      <c r="J695" s="54">
        <f>IFERROR(INDEX(OGCHome!$O:$O,MATCH(A695,OGCHome!$A:$A,0)),"-")</f>
        <v>7</v>
      </c>
      <c r="K695" s="55">
        <f t="shared" si="42"/>
        <v>0.26666666666666666</v>
      </c>
      <c r="L695" s="55" t="str">
        <f>IFERROR(INDEX(#REF!,MATCH(A695,#REF!,0)),"-")</f>
        <v>-</v>
      </c>
      <c r="M695" s="55">
        <f t="shared" si="43"/>
        <v>-0.26666666666666672</v>
      </c>
      <c r="N695" s="55" t="e">
        <f>AVERAGE(IFERROR(INDEX(#REF!,MATCH(A695,#REF!,0)),"-"),M695)</f>
        <v>#VALUE!</v>
      </c>
    </row>
    <row r="696" spans="1:14" ht="16.5" thickTop="1" thickBot="1" x14ac:dyDescent="0.3">
      <c r="A696" s="16" t="s">
        <v>500</v>
      </c>
      <c r="B696" s="53">
        <f t="shared" si="40"/>
        <v>14</v>
      </c>
      <c r="C696" s="53">
        <f>IFERROR(INDEX(OGSHome!$D:$D,MATCH(A696,OGSHome!$A:$A,0)),"-")</f>
        <v>2</v>
      </c>
      <c r="D696" s="53">
        <f>IFERROR(INDEX(OGSHome!$E:$E,MATCH(A696,OGSHome!$A:$A,0)),"-")</f>
        <v>2</v>
      </c>
      <c r="E696" s="53">
        <f>IFERROR(INDEX(OGSHome!$F:$F,MATCH(A696,OGSHome!$A:$A,0)),"-")</f>
        <v>0</v>
      </c>
      <c r="F696" s="54">
        <f>IFERROR(INDEX(Matches!$N:$N,MATCH(A696,Matches!$B:$B,0)),"-")</f>
        <v>7</v>
      </c>
      <c r="G696" s="54">
        <f>IFERROR(INDEX(Matches!$P:$P,MATCH(A696,Matches!$B:$B,0)),"-")</f>
        <v>2</v>
      </c>
      <c r="H696" s="54">
        <f>IFERROR(INDEX(Matches!$O:$O,MATCH(A696,Matches!$B:$B,0)),"-")</f>
        <v>5</v>
      </c>
      <c r="I696" s="54">
        <f t="shared" si="41"/>
        <v>4</v>
      </c>
      <c r="J696" s="54">
        <f>IFERROR(INDEX(OGCHome!$O:$O,MATCH(A696,OGCHome!$A:$A,0)),"-")</f>
        <v>4</v>
      </c>
      <c r="K696" s="55">
        <f t="shared" si="42"/>
        <v>0.2857142857142857</v>
      </c>
      <c r="L696" s="55" t="str">
        <f>IFERROR(INDEX(#REF!,MATCH(A696,#REF!,0)),"-")</f>
        <v>-</v>
      </c>
      <c r="M696" s="55">
        <f t="shared" si="43"/>
        <v>0.35714285714285715</v>
      </c>
      <c r="N696" s="55" t="e">
        <f>AVERAGE(IFERROR(INDEX(#REF!,MATCH(A696,#REF!,0)),"-"),M696)</f>
        <v>#VALUE!</v>
      </c>
    </row>
    <row r="697" spans="1:14" ht="16.5" thickTop="1" thickBot="1" x14ac:dyDescent="0.3">
      <c r="A697" s="16" t="s">
        <v>450</v>
      </c>
      <c r="B697" s="53">
        <f t="shared" si="40"/>
        <v>15</v>
      </c>
      <c r="C697" s="53">
        <f>IFERROR(INDEX(OGSHome!$D:$D,MATCH(A697,OGSHome!$A:$A,0)),"-")</f>
        <v>3</v>
      </c>
      <c r="D697" s="53">
        <f>IFERROR(INDEX(OGSHome!$E:$E,MATCH(A697,OGSHome!$A:$A,0)),"-")</f>
        <v>1</v>
      </c>
      <c r="E697" s="53">
        <f>IFERROR(INDEX(OGSHome!$F:$F,MATCH(A697,OGSHome!$A:$A,0)),"-")</f>
        <v>0</v>
      </c>
      <c r="F697" s="54">
        <f>IFERROR(INDEX(Matches!$N:$N,MATCH(A697,Matches!$B:$B,0)),"-")</f>
        <v>6</v>
      </c>
      <c r="G697" s="54">
        <f>IFERROR(INDEX(Matches!$P:$P,MATCH(A697,Matches!$B:$B,0)),"-")</f>
        <v>2</v>
      </c>
      <c r="H697" s="54">
        <f>IFERROR(INDEX(Matches!$O:$O,MATCH(A697,Matches!$B:$B,0)),"-")</f>
        <v>7</v>
      </c>
      <c r="I697" s="54">
        <f t="shared" si="41"/>
        <v>4</v>
      </c>
      <c r="J697" s="54">
        <f>IFERROR(INDEX(OGCHome!$O:$O,MATCH(A697,OGCHome!$A:$A,0)),"-")</f>
        <v>5</v>
      </c>
      <c r="K697" s="55">
        <f t="shared" si="42"/>
        <v>0.26666666666666666</v>
      </c>
      <c r="L697" s="55" t="str">
        <f>IFERROR(INDEX(#REF!,MATCH(A697,#REF!,0)),"-")</f>
        <v>-</v>
      </c>
      <c r="M697" s="55">
        <f t="shared" si="43"/>
        <v>0.20000000000000004</v>
      </c>
      <c r="N697" s="55" t="e">
        <f>AVERAGE(IFERROR(INDEX(#REF!,MATCH(A697,#REF!,0)),"-"),M697)</f>
        <v>#VALUE!</v>
      </c>
    </row>
    <row r="698" spans="1:14" ht="16.5" thickTop="1" thickBot="1" x14ac:dyDescent="0.3">
      <c r="A698" s="16" t="s">
        <v>339</v>
      </c>
      <c r="B698" s="53">
        <f t="shared" si="40"/>
        <v>14</v>
      </c>
      <c r="C698" s="53">
        <f>IFERROR(INDEX(OGSHome!$D:$D,MATCH(A698,OGSHome!$A:$A,0)),"-")</f>
        <v>3</v>
      </c>
      <c r="D698" s="53">
        <f>IFERROR(INDEX(OGSHome!$E:$E,MATCH(A698,OGSHome!$A:$A,0)),"-")</f>
        <v>1</v>
      </c>
      <c r="E698" s="53">
        <f>IFERROR(INDEX(OGSHome!$F:$F,MATCH(A698,OGSHome!$A:$A,0)),"-")</f>
        <v>0</v>
      </c>
      <c r="F698" s="54">
        <f>IFERROR(INDEX(Matches!$N:$N,MATCH(A698,Matches!$B:$B,0)),"-")</f>
        <v>8</v>
      </c>
      <c r="G698" s="54">
        <f>IFERROR(INDEX(Matches!$P:$P,MATCH(A698,Matches!$B:$B,0)),"-")</f>
        <v>3</v>
      </c>
      <c r="H698" s="54">
        <f>IFERROR(INDEX(Matches!$O:$O,MATCH(A698,Matches!$B:$B,0)),"-")</f>
        <v>3</v>
      </c>
      <c r="I698" s="54">
        <f t="shared" si="41"/>
        <v>4</v>
      </c>
      <c r="J698" s="54">
        <f>IFERROR(INDEX(OGCHome!$O:$O,MATCH(A698,OGCHome!$A:$A,0)),"-")</f>
        <v>3</v>
      </c>
      <c r="K698" s="55">
        <f t="shared" si="42"/>
        <v>0.2857142857142857</v>
      </c>
      <c r="L698" s="55" t="str">
        <f>IFERROR(INDEX(#REF!,MATCH(A698,#REF!,0)),"-")</f>
        <v>-</v>
      </c>
      <c r="M698" s="55">
        <f t="shared" si="43"/>
        <v>0.42857142857142849</v>
      </c>
      <c r="N698" s="55" t="e">
        <f>AVERAGE(IFERROR(INDEX(#REF!,MATCH(A698,#REF!,0)),"-"),M698)</f>
        <v>#VALUE!</v>
      </c>
    </row>
    <row r="699" spans="1:14" ht="16.5" thickTop="1" thickBot="1" x14ac:dyDescent="0.3">
      <c r="A699" s="15" t="s">
        <v>316</v>
      </c>
      <c r="B699" s="53">
        <f t="shared" si="40"/>
        <v>14</v>
      </c>
      <c r="C699" s="53">
        <f>IFERROR(INDEX(OGSHome!$D:$D,MATCH(A699,OGSHome!$A:$A,0)),"-")</f>
        <v>1</v>
      </c>
      <c r="D699" s="53">
        <f>IFERROR(INDEX(OGSHome!$E:$E,MATCH(A699,OGSHome!$A:$A,0)),"-")</f>
        <v>3</v>
      </c>
      <c r="E699" s="53">
        <f>IFERROR(INDEX(OGSHome!$F:$F,MATCH(A699,OGSHome!$A:$A,0)),"-")</f>
        <v>0</v>
      </c>
      <c r="F699" s="54">
        <f>IFERROR(INDEX(Matches!$N:$N,MATCH(A699,Matches!$B:$B,0)),"-")</f>
        <v>5</v>
      </c>
      <c r="G699" s="54">
        <f>IFERROR(INDEX(Matches!$P:$P,MATCH(A699,Matches!$B:$B,0)),"-")</f>
        <v>4</v>
      </c>
      <c r="H699" s="54">
        <f>IFERROR(INDEX(Matches!$O:$O,MATCH(A699,Matches!$B:$B,0)),"-")</f>
        <v>5</v>
      </c>
      <c r="I699" s="54">
        <f t="shared" si="41"/>
        <v>4</v>
      </c>
      <c r="J699" s="54">
        <f>IFERROR(INDEX(OGCHome!$O:$O,MATCH(A699,OGCHome!$A:$A,0)),"-")</f>
        <v>4</v>
      </c>
      <c r="K699" s="55">
        <f t="shared" si="42"/>
        <v>0.2857142857142857</v>
      </c>
      <c r="L699" s="55" t="str">
        <f>IFERROR(INDEX(#REF!,MATCH(A699,#REF!,0)),"-")</f>
        <v>-</v>
      </c>
      <c r="M699" s="55">
        <f t="shared" si="43"/>
        <v>7.1428571428571452E-2</v>
      </c>
      <c r="N699" s="55" t="e">
        <f>AVERAGE(IFERROR(INDEX(#REF!,MATCH(A699,#REF!,0)),"-"),M699)</f>
        <v>#VALUE!</v>
      </c>
    </row>
    <row r="700" spans="1:14" ht="16.5" thickTop="1" thickBot="1" x14ac:dyDescent="0.3">
      <c r="A700" s="16" t="s">
        <v>941</v>
      </c>
      <c r="B700" s="53">
        <f t="shared" si="40"/>
        <v>19</v>
      </c>
      <c r="C700" s="53">
        <f>IFERROR(INDEX(OGSHome!$D:$D,MATCH(A700,OGSHome!$A:$A,0)),"-")</f>
        <v>0</v>
      </c>
      <c r="D700" s="53">
        <f>IFERROR(INDEX(OGSHome!$E:$E,MATCH(A700,OGSHome!$A:$A,0)),"-")</f>
        <v>2</v>
      </c>
      <c r="E700" s="53">
        <f>IFERROR(INDEX(OGSHome!$F:$F,MATCH(A700,OGSHome!$A:$A,0)),"-")</f>
        <v>4</v>
      </c>
      <c r="F700" s="54">
        <f>IFERROR(INDEX(Matches!$N:$N,MATCH(A700,Matches!$B:$B,0)),"-")</f>
        <v>5</v>
      </c>
      <c r="G700" s="54">
        <f>IFERROR(INDEX(Matches!$P:$P,MATCH(A700,Matches!$B:$B,0)),"-")</f>
        <v>11</v>
      </c>
      <c r="H700" s="54">
        <f>IFERROR(INDEX(Matches!$O:$O,MATCH(A700,Matches!$B:$B,0)),"-")</f>
        <v>3</v>
      </c>
      <c r="I700" s="54">
        <f t="shared" si="41"/>
        <v>6</v>
      </c>
      <c r="J700" s="54">
        <f>IFERROR(INDEX(OGCHome!$O:$O,MATCH(A700,OGCHome!$A:$A,0)),"-")</f>
        <v>6</v>
      </c>
      <c r="K700" s="55">
        <f t="shared" si="42"/>
        <v>0.31578947368421051</v>
      </c>
      <c r="L700" s="55" t="str">
        <f>IFERROR(INDEX(#REF!,MATCH(A700,#REF!,0)),"-")</f>
        <v>-</v>
      </c>
      <c r="M700" s="55">
        <f t="shared" si="43"/>
        <v>-0.31578947368421056</v>
      </c>
      <c r="N700" s="55" t="e">
        <f>AVERAGE(IFERROR(INDEX(#REF!,MATCH(A700,#REF!,0)),"-"),M700)</f>
        <v>#VALUE!</v>
      </c>
    </row>
    <row r="701" spans="1:14" ht="16.5" thickTop="1" thickBot="1" x14ac:dyDescent="0.3">
      <c r="A701" s="15" t="s">
        <v>804</v>
      </c>
      <c r="B701" s="53">
        <f t="shared" si="40"/>
        <v>19</v>
      </c>
      <c r="C701" s="53">
        <f>IFERROR(INDEX(OGSHome!$D:$D,MATCH(A701,OGSHome!$A:$A,0)),"-")</f>
        <v>3</v>
      </c>
      <c r="D701" s="53">
        <f>IFERROR(INDEX(OGSHome!$E:$E,MATCH(A701,OGSHome!$A:$A,0)),"-")</f>
        <v>0</v>
      </c>
      <c r="E701" s="53">
        <f>IFERROR(INDEX(OGSHome!$F:$F,MATCH(A701,OGSHome!$A:$A,0)),"-")</f>
        <v>2</v>
      </c>
      <c r="F701" s="54">
        <f>IFERROR(INDEX(Matches!$N:$N,MATCH(A701,Matches!$B:$B,0)),"-")</f>
        <v>5</v>
      </c>
      <c r="G701" s="54">
        <f>IFERROR(INDEX(Matches!$P:$P,MATCH(A701,Matches!$B:$B,0)),"-")</f>
        <v>7</v>
      </c>
      <c r="H701" s="54">
        <f>IFERROR(INDEX(Matches!$O:$O,MATCH(A701,Matches!$B:$B,0)),"-")</f>
        <v>7</v>
      </c>
      <c r="I701" s="54">
        <f t="shared" si="41"/>
        <v>5</v>
      </c>
      <c r="J701" s="54">
        <f>IFERROR(INDEX(OGCHome!$O:$O,MATCH(A701,OGCHome!$A:$A,0)),"-")</f>
        <v>7</v>
      </c>
      <c r="K701" s="55">
        <f t="shared" si="42"/>
        <v>0.26315789473684209</v>
      </c>
      <c r="L701" s="55" t="str">
        <f>IFERROR(INDEX(#REF!,MATCH(A701,#REF!,0)),"-")</f>
        <v>-</v>
      </c>
      <c r="M701" s="55">
        <f t="shared" si="43"/>
        <v>-0.21052631578947367</v>
      </c>
      <c r="N701" s="55" t="e">
        <f>AVERAGE(IFERROR(INDEX(#REF!,MATCH(A701,#REF!,0)),"-"),M701)</f>
        <v>#VALUE!</v>
      </c>
    </row>
    <row r="702" spans="1:14" ht="16.5" thickTop="1" thickBot="1" x14ac:dyDescent="0.3">
      <c r="A702" s="16" t="s">
        <v>1016</v>
      </c>
      <c r="B702" s="53">
        <f t="shared" si="40"/>
        <v>12</v>
      </c>
      <c r="C702" s="53">
        <f>IFERROR(INDEX(OGSHome!$D:$D,MATCH(A702,OGSHome!$A:$A,0)),"-")</f>
        <v>1</v>
      </c>
      <c r="D702" s="53">
        <f>IFERROR(INDEX(OGSHome!$E:$E,MATCH(A702,OGSHome!$A:$A,0)),"-")</f>
        <v>2</v>
      </c>
      <c r="E702" s="53">
        <f>IFERROR(INDEX(OGSHome!$F:$F,MATCH(A702,OGSHome!$A:$A,0)),"-")</f>
        <v>0</v>
      </c>
      <c r="F702" s="54">
        <f>IFERROR(INDEX(Matches!$N:$N,MATCH(A702,Matches!$B:$B,0)),"-")</f>
        <v>4</v>
      </c>
      <c r="G702" s="54">
        <f>IFERROR(INDEX(Matches!$P:$P,MATCH(A702,Matches!$B:$B,0)),"-")</f>
        <v>3</v>
      </c>
      <c r="H702" s="54">
        <f>IFERROR(INDEX(Matches!$O:$O,MATCH(A702,Matches!$B:$B,0)),"-")</f>
        <v>5</v>
      </c>
      <c r="I702" s="54">
        <f t="shared" si="41"/>
        <v>3</v>
      </c>
      <c r="J702" s="54">
        <f>IFERROR(INDEX(OGCHome!$O:$O,MATCH(A702,OGCHome!$A:$A,0)),"-")</f>
        <v>6</v>
      </c>
      <c r="K702" s="55">
        <f t="shared" si="42"/>
        <v>0.25</v>
      </c>
      <c r="L702" s="55" t="str">
        <f>IFERROR(INDEX(#REF!,MATCH(A702,#REF!,0)),"-")</f>
        <v>-</v>
      </c>
      <c r="M702" s="55">
        <f t="shared" si="43"/>
        <v>-0.16666666666666669</v>
      </c>
      <c r="N702" s="55" t="e">
        <f>AVERAGE(IFERROR(INDEX(#REF!,MATCH(A702,#REF!,0)),"-"),M702)</f>
        <v>#VALUE!</v>
      </c>
    </row>
    <row r="703" spans="1:14" ht="16.5" thickTop="1" thickBot="1" x14ac:dyDescent="0.3">
      <c r="A703" s="15" t="s">
        <v>843</v>
      </c>
      <c r="B703" s="53">
        <f t="shared" si="40"/>
        <v>12</v>
      </c>
      <c r="C703" s="53">
        <f>IFERROR(INDEX(OGSHome!$D:$D,MATCH(A703,OGSHome!$A:$A,0)),"-")</f>
        <v>1</v>
      </c>
      <c r="D703" s="53">
        <f>IFERROR(INDEX(OGSHome!$E:$E,MATCH(A703,OGSHome!$A:$A,0)),"-")</f>
        <v>1</v>
      </c>
      <c r="E703" s="53">
        <f>IFERROR(INDEX(OGSHome!$F:$F,MATCH(A703,OGSHome!$A:$A,0)),"-")</f>
        <v>1</v>
      </c>
      <c r="F703" s="54">
        <f>IFERROR(INDEX(Matches!$N:$N,MATCH(A703,Matches!$B:$B,0)),"-")</f>
        <v>5</v>
      </c>
      <c r="G703" s="54">
        <f>IFERROR(INDEX(Matches!$P:$P,MATCH(A703,Matches!$B:$B,0)),"-")</f>
        <v>5</v>
      </c>
      <c r="H703" s="54">
        <f>IFERROR(INDEX(Matches!$O:$O,MATCH(A703,Matches!$B:$B,0)),"-")</f>
        <v>2</v>
      </c>
      <c r="I703" s="54">
        <f t="shared" si="41"/>
        <v>3</v>
      </c>
      <c r="J703" s="54">
        <f>IFERROR(INDEX(OGCHome!$O:$O,MATCH(A703,OGCHome!$A:$A,0)),"-")</f>
        <v>3</v>
      </c>
      <c r="K703" s="55">
        <f t="shared" si="42"/>
        <v>0.25</v>
      </c>
      <c r="L703" s="55" t="str">
        <f>IFERROR(INDEX(#REF!,MATCH(A703,#REF!,0)),"-")</f>
        <v>-</v>
      </c>
      <c r="M703" s="55">
        <f t="shared" si="43"/>
        <v>0</v>
      </c>
      <c r="N703" s="55" t="e">
        <f>AVERAGE(IFERROR(INDEX(#REF!,MATCH(A703,#REF!,0)),"-"),M703)</f>
        <v>#VALUE!</v>
      </c>
    </row>
    <row r="704" spans="1:14" ht="16.5" thickTop="1" thickBot="1" x14ac:dyDescent="0.3">
      <c r="A704" s="15" t="s">
        <v>790</v>
      </c>
      <c r="B704" s="53">
        <f t="shared" si="40"/>
        <v>12</v>
      </c>
      <c r="C704" s="53">
        <f>IFERROR(INDEX(OGSHome!$D:$D,MATCH(A704,OGSHome!$A:$A,0)),"-")</f>
        <v>1</v>
      </c>
      <c r="D704" s="53">
        <f>IFERROR(INDEX(OGSHome!$E:$E,MATCH(A704,OGSHome!$A:$A,0)),"-")</f>
        <v>2</v>
      </c>
      <c r="E704" s="53">
        <f>IFERROR(INDEX(OGSHome!$F:$F,MATCH(A704,OGSHome!$A:$A,0)),"-")</f>
        <v>1</v>
      </c>
      <c r="F704" s="54">
        <f>IFERROR(INDEX(Matches!$N:$N,MATCH(A704,Matches!$B:$B,0)),"-")</f>
        <v>2</v>
      </c>
      <c r="G704" s="54">
        <f>IFERROR(INDEX(Matches!$P:$P,MATCH(A704,Matches!$B:$B,0)),"-")</f>
        <v>7</v>
      </c>
      <c r="H704" s="54">
        <f>IFERROR(INDEX(Matches!$O:$O,MATCH(A704,Matches!$B:$B,0)),"-")</f>
        <v>3</v>
      </c>
      <c r="I704" s="54">
        <f t="shared" si="41"/>
        <v>4</v>
      </c>
      <c r="J704" s="54">
        <f>IFERROR(INDEX(OGCHome!$O:$O,MATCH(A704,OGCHome!$A:$A,0)),"-")</f>
        <v>5</v>
      </c>
      <c r="K704" s="55">
        <f t="shared" si="42"/>
        <v>0.33333333333333331</v>
      </c>
      <c r="L704" s="55" t="str">
        <f>IFERROR(INDEX(#REF!,MATCH(A704,#REF!,0)),"-")</f>
        <v>-</v>
      </c>
      <c r="M704" s="55">
        <f t="shared" si="43"/>
        <v>-0.50000000000000011</v>
      </c>
      <c r="N704" s="55" t="e">
        <f>AVERAGE(IFERROR(INDEX(#REF!,MATCH(A704,#REF!,0)),"-"),M704)</f>
        <v>#VALUE!</v>
      </c>
    </row>
    <row r="705" spans="1:14" ht="16.5" thickTop="1" thickBot="1" x14ac:dyDescent="0.3">
      <c r="A705" s="16" t="s">
        <v>725</v>
      </c>
      <c r="B705" s="53">
        <f t="shared" si="40"/>
        <v>13</v>
      </c>
      <c r="C705" s="53">
        <f>IFERROR(INDEX(OGSHome!$D:$D,MATCH(A705,OGSHome!$A:$A,0)),"-")</f>
        <v>1</v>
      </c>
      <c r="D705" s="53">
        <f>IFERROR(INDEX(OGSHome!$E:$E,MATCH(A705,OGSHome!$A:$A,0)),"-")</f>
        <v>3</v>
      </c>
      <c r="E705" s="53">
        <f>IFERROR(INDEX(OGSHome!$F:$F,MATCH(A705,OGSHome!$A:$A,0)),"-")</f>
        <v>0</v>
      </c>
      <c r="F705" s="54">
        <f>IFERROR(INDEX(Matches!$N:$N,MATCH(A705,Matches!$B:$B,0)),"-")</f>
        <v>5</v>
      </c>
      <c r="G705" s="54">
        <f>IFERROR(INDEX(Matches!$P:$P,MATCH(A705,Matches!$B:$B,0)),"-")</f>
        <v>6</v>
      </c>
      <c r="H705" s="54">
        <f>IFERROR(INDEX(Matches!$O:$O,MATCH(A705,Matches!$B:$B,0)),"-")</f>
        <v>2</v>
      </c>
      <c r="I705" s="54">
        <f t="shared" si="41"/>
        <v>4</v>
      </c>
      <c r="J705" s="54">
        <f>IFERROR(INDEX(OGCHome!$O:$O,MATCH(A705,OGCHome!$A:$A,0)),"-")</f>
        <v>5</v>
      </c>
      <c r="K705" s="55">
        <f t="shared" si="42"/>
        <v>0.30769230769230771</v>
      </c>
      <c r="L705" s="55" t="str">
        <f>IFERROR(INDEX(#REF!,MATCH(A705,#REF!,0)),"-")</f>
        <v>-</v>
      </c>
      <c r="M705" s="55">
        <f t="shared" si="43"/>
        <v>-0.15384615384615385</v>
      </c>
      <c r="N705" s="55" t="e">
        <f>AVERAGE(IFERROR(INDEX(#REF!,MATCH(A705,#REF!,0)),"-"),M705)</f>
        <v>#VALUE!</v>
      </c>
    </row>
    <row r="706" spans="1:14" ht="16.5" thickTop="1" thickBot="1" x14ac:dyDescent="0.3">
      <c r="A706" s="16" t="s">
        <v>717</v>
      </c>
      <c r="B706" s="53">
        <f t="shared" ref="B706:B769" si="44">SUM(F706:H706)</f>
        <v>12</v>
      </c>
      <c r="C706" s="53">
        <f>IFERROR(INDEX(OGSHome!$D:$D,MATCH(A706,OGSHome!$A:$A,0)),"-")</f>
        <v>2</v>
      </c>
      <c r="D706" s="53">
        <f>IFERROR(INDEX(OGSHome!$E:$E,MATCH(A706,OGSHome!$A:$A,0)),"-")</f>
        <v>0</v>
      </c>
      <c r="E706" s="53">
        <f>IFERROR(INDEX(OGSHome!$F:$F,MATCH(A706,OGSHome!$A:$A,0)),"-")</f>
        <v>1</v>
      </c>
      <c r="F706" s="54">
        <f>IFERROR(INDEX(Matches!$N:$N,MATCH(A706,Matches!$B:$B,0)),"-")</f>
        <v>3</v>
      </c>
      <c r="G706" s="54">
        <f>IFERROR(INDEX(Matches!$P:$P,MATCH(A706,Matches!$B:$B,0)),"-")</f>
        <v>6</v>
      </c>
      <c r="H706" s="54">
        <f>IFERROR(INDEX(Matches!$O:$O,MATCH(A706,Matches!$B:$B,0)),"-")</f>
        <v>3</v>
      </c>
      <c r="I706" s="54">
        <f t="shared" ref="I706:I769" si="45">SUM(C706:E706)</f>
        <v>3</v>
      </c>
      <c r="J706" s="54">
        <f>IFERROR(INDEX(OGCHome!$O:$O,MATCH(A706,OGCHome!$A:$A,0)),"-")</f>
        <v>5</v>
      </c>
      <c r="K706" s="55">
        <f t="shared" ref="K706:K769" si="46">I706/B706</f>
        <v>0.25</v>
      </c>
      <c r="L706" s="55" t="str">
        <f>IFERROR(INDEX(#REF!,MATCH(A706,#REF!,0)),"-")</f>
        <v>-</v>
      </c>
      <c r="M706" s="55">
        <f t="shared" ref="M706:M769" si="47">(I706/B706)-(J706/B706)+(F706/B706)-(G706/B706)</f>
        <v>-0.41666666666666669</v>
      </c>
      <c r="N706" s="55" t="e">
        <f>AVERAGE(IFERROR(INDEX(#REF!,MATCH(A706,#REF!,0)),"-"),M706)</f>
        <v>#VALUE!</v>
      </c>
    </row>
    <row r="707" spans="1:14" ht="16.5" thickTop="1" thickBot="1" x14ac:dyDescent="0.3">
      <c r="A707" s="16" t="s">
        <v>713</v>
      </c>
      <c r="B707" s="53">
        <f t="shared" si="44"/>
        <v>12</v>
      </c>
      <c r="C707" s="53">
        <f>IFERROR(INDEX(OGSHome!$D:$D,MATCH(A707,OGSHome!$A:$A,0)),"-")</f>
        <v>2</v>
      </c>
      <c r="D707" s="53">
        <f>IFERROR(INDEX(OGSHome!$E:$E,MATCH(A707,OGSHome!$A:$A,0)),"-")</f>
        <v>0</v>
      </c>
      <c r="E707" s="53">
        <f>IFERROR(INDEX(OGSHome!$F:$F,MATCH(A707,OGSHome!$A:$A,0)),"-")</f>
        <v>1</v>
      </c>
      <c r="F707" s="54">
        <f>IFERROR(INDEX(Matches!$N:$N,MATCH(A707,Matches!$B:$B,0)),"-")</f>
        <v>2</v>
      </c>
      <c r="G707" s="54">
        <f>IFERROR(INDEX(Matches!$P:$P,MATCH(A707,Matches!$B:$B,0)),"-")</f>
        <v>5</v>
      </c>
      <c r="H707" s="54">
        <f>IFERROR(INDEX(Matches!$O:$O,MATCH(A707,Matches!$B:$B,0)),"-")</f>
        <v>5</v>
      </c>
      <c r="I707" s="54">
        <f t="shared" si="45"/>
        <v>3</v>
      </c>
      <c r="J707" s="54">
        <f>IFERROR(INDEX(OGCHome!$O:$O,MATCH(A707,OGCHome!$A:$A,0)),"-")</f>
        <v>2</v>
      </c>
      <c r="K707" s="55">
        <f t="shared" si="46"/>
        <v>0.25</v>
      </c>
      <c r="L707" s="55" t="str">
        <f>IFERROR(INDEX(#REF!,MATCH(A707,#REF!,0)),"-")</f>
        <v>-</v>
      </c>
      <c r="M707" s="55">
        <f t="shared" si="47"/>
        <v>-0.16666666666666669</v>
      </c>
      <c r="N707" s="55" t="e">
        <f>AVERAGE(IFERROR(INDEX(#REF!,MATCH(A707,#REF!,0)),"-"),M707)</f>
        <v>#VALUE!</v>
      </c>
    </row>
    <row r="708" spans="1:14" ht="16.5" thickTop="1" thickBot="1" x14ac:dyDescent="0.3">
      <c r="A708" s="15" t="s">
        <v>692</v>
      </c>
      <c r="B708" s="53">
        <f t="shared" si="44"/>
        <v>11</v>
      </c>
      <c r="C708" s="53">
        <f>IFERROR(INDEX(OGSHome!$D:$D,MATCH(A708,OGSHome!$A:$A,0)),"-")</f>
        <v>0</v>
      </c>
      <c r="D708" s="53">
        <f>IFERROR(INDEX(OGSHome!$E:$E,MATCH(A708,OGSHome!$A:$A,0)),"-")</f>
        <v>1</v>
      </c>
      <c r="E708" s="53">
        <f>IFERROR(INDEX(OGSHome!$F:$F,MATCH(A708,OGSHome!$A:$A,0)),"-")</f>
        <v>2</v>
      </c>
      <c r="F708" s="54">
        <f>IFERROR(INDEX(Matches!$N:$N,MATCH(A708,Matches!$B:$B,0)),"-")</f>
        <v>4</v>
      </c>
      <c r="G708" s="54">
        <f>IFERROR(INDEX(Matches!$P:$P,MATCH(A708,Matches!$B:$B,0)),"-")</f>
        <v>5</v>
      </c>
      <c r="H708" s="54">
        <f>IFERROR(INDEX(Matches!$O:$O,MATCH(A708,Matches!$B:$B,0)),"-")</f>
        <v>2</v>
      </c>
      <c r="I708" s="54">
        <f t="shared" si="45"/>
        <v>3</v>
      </c>
      <c r="J708" s="54">
        <f>IFERROR(INDEX(OGCHome!$O:$O,MATCH(A708,OGCHome!$A:$A,0)),"-")</f>
        <v>6</v>
      </c>
      <c r="K708" s="55">
        <f t="shared" si="46"/>
        <v>0.27272727272727271</v>
      </c>
      <c r="L708" s="55" t="str">
        <f>IFERROR(INDEX(#REF!,MATCH(A708,#REF!,0)),"-")</f>
        <v>-</v>
      </c>
      <c r="M708" s="55">
        <f t="shared" si="47"/>
        <v>-0.36363636363636359</v>
      </c>
      <c r="N708" s="55" t="e">
        <f>AVERAGE(IFERROR(INDEX(#REF!,MATCH(A708,#REF!,0)),"-"),M708)</f>
        <v>#VALUE!</v>
      </c>
    </row>
    <row r="709" spans="1:14" ht="16.5" thickTop="1" thickBot="1" x14ac:dyDescent="0.3">
      <c r="A709" s="15" t="s">
        <v>643</v>
      </c>
      <c r="B709" s="53">
        <f t="shared" si="44"/>
        <v>12</v>
      </c>
      <c r="C709" s="53">
        <f>IFERROR(INDEX(OGSHome!$D:$D,MATCH(A709,OGSHome!$A:$A,0)),"-")</f>
        <v>0</v>
      </c>
      <c r="D709" s="53">
        <f>IFERROR(INDEX(OGSHome!$E:$E,MATCH(A709,OGSHome!$A:$A,0)),"-")</f>
        <v>2</v>
      </c>
      <c r="E709" s="53">
        <f>IFERROR(INDEX(OGSHome!$F:$F,MATCH(A709,OGSHome!$A:$A,0)),"-")</f>
        <v>1</v>
      </c>
      <c r="F709" s="54">
        <f>IFERROR(INDEX(Matches!$N:$N,MATCH(A709,Matches!$B:$B,0)),"-")</f>
        <v>6</v>
      </c>
      <c r="G709" s="54">
        <f>IFERROR(INDEX(Matches!$P:$P,MATCH(A709,Matches!$B:$B,0)),"-")</f>
        <v>4</v>
      </c>
      <c r="H709" s="54">
        <f>IFERROR(INDEX(Matches!$O:$O,MATCH(A709,Matches!$B:$B,0)),"-")</f>
        <v>2</v>
      </c>
      <c r="I709" s="54">
        <f t="shared" si="45"/>
        <v>3</v>
      </c>
      <c r="J709" s="54">
        <f>IFERROR(INDEX(OGCHome!$O:$O,MATCH(A709,OGCHome!$A:$A,0)),"-")</f>
        <v>4</v>
      </c>
      <c r="K709" s="55">
        <f t="shared" si="46"/>
        <v>0.25</v>
      </c>
      <c r="L709" s="55" t="str">
        <f>IFERROR(INDEX(#REF!,MATCH(A709,#REF!,0)),"-")</f>
        <v>-</v>
      </c>
      <c r="M709" s="55">
        <f t="shared" si="47"/>
        <v>8.333333333333337E-2</v>
      </c>
      <c r="N709" s="55" t="e">
        <f>AVERAGE(IFERROR(INDEX(#REF!,MATCH(A709,#REF!,0)),"-"),M709)</f>
        <v>#VALUE!</v>
      </c>
    </row>
    <row r="710" spans="1:14" ht="16.5" thickTop="1" thickBot="1" x14ac:dyDescent="0.3">
      <c r="A710" s="15" t="s">
        <v>637</v>
      </c>
      <c r="B710" s="53">
        <f t="shared" si="44"/>
        <v>12</v>
      </c>
      <c r="C710" s="53">
        <f>IFERROR(INDEX(OGSHome!$D:$D,MATCH(A710,OGSHome!$A:$A,0)),"-")</f>
        <v>1</v>
      </c>
      <c r="D710" s="53">
        <f>IFERROR(INDEX(OGSHome!$E:$E,MATCH(A710,OGSHome!$A:$A,0)),"-")</f>
        <v>0</v>
      </c>
      <c r="E710" s="53">
        <f>IFERROR(INDEX(OGSHome!$F:$F,MATCH(A710,OGSHome!$A:$A,0)),"-")</f>
        <v>2</v>
      </c>
      <c r="F710" s="54">
        <f>IFERROR(INDEX(Matches!$N:$N,MATCH(A710,Matches!$B:$B,0)),"-")</f>
        <v>5</v>
      </c>
      <c r="G710" s="54">
        <f>IFERROR(INDEX(Matches!$P:$P,MATCH(A710,Matches!$B:$B,0)),"-")</f>
        <v>4</v>
      </c>
      <c r="H710" s="54">
        <f>IFERROR(INDEX(Matches!$O:$O,MATCH(A710,Matches!$B:$B,0)),"-")</f>
        <v>3</v>
      </c>
      <c r="I710" s="54">
        <f t="shared" si="45"/>
        <v>3</v>
      </c>
      <c r="J710" s="54">
        <f>IFERROR(INDEX(OGCHome!$O:$O,MATCH(A710,OGCHome!$A:$A,0)),"-")</f>
        <v>5</v>
      </c>
      <c r="K710" s="55">
        <f t="shared" si="46"/>
        <v>0.25</v>
      </c>
      <c r="L710" s="55" t="str">
        <f>IFERROR(INDEX(#REF!,MATCH(A710,#REF!,0)),"-")</f>
        <v>-</v>
      </c>
      <c r="M710" s="55">
        <f t="shared" si="47"/>
        <v>-8.3333333333333315E-2</v>
      </c>
      <c r="N710" s="55" t="e">
        <f>AVERAGE(IFERROR(INDEX(#REF!,MATCH(A710,#REF!,0)),"-"),M710)</f>
        <v>#VALUE!</v>
      </c>
    </row>
    <row r="711" spans="1:14" ht="16.5" thickTop="1" thickBot="1" x14ac:dyDescent="0.3">
      <c r="A711" s="16" t="s">
        <v>632</v>
      </c>
      <c r="B711" s="53">
        <f t="shared" si="44"/>
        <v>12</v>
      </c>
      <c r="C711" s="53">
        <f>IFERROR(INDEX(OGSHome!$D:$D,MATCH(A711,OGSHome!$A:$A,0)),"-")</f>
        <v>1</v>
      </c>
      <c r="D711" s="53">
        <f>IFERROR(INDEX(OGSHome!$E:$E,MATCH(A711,OGSHome!$A:$A,0)),"-")</f>
        <v>2</v>
      </c>
      <c r="E711" s="53">
        <f>IFERROR(INDEX(OGSHome!$F:$F,MATCH(A711,OGSHome!$A:$A,0)),"-")</f>
        <v>0</v>
      </c>
      <c r="F711" s="54">
        <f>IFERROR(INDEX(Matches!$N:$N,MATCH(A711,Matches!$B:$B,0)),"-")</f>
        <v>4</v>
      </c>
      <c r="G711" s="54">
        <f>IFERROR(INDEX(Matches!$P:$P,MATCH(A711,Matches!$B:$B,0)),"-")</f>
        <v>6</v>
      </c>
      <c r="H711" s="54">
        <f>IFERROR(INDEX(Matches!$O:$O,MATCH(A711,Matches!$B:$B,0)),"-")</f>
        <v>2</v>
      </c>
      <c r="I711" s="54">
        <f t="shared" si="45"/>
        <v>3</v>
      </c>
      <c r="J711" s="54">
        <f>IFERROR(INDEX(OGCHome!$O:$O,MATCH(A711,OGCHome!$A:$A,0)),"-")</f>
        <v>3</v>
      </c>
      <c r="K711" s="55">
        <f t="shared" si="46"/>
        <v>0.25</v>
      </c>
      <c r="L711" s="55" t="str">
        <f>IFERROR(INDEX(#REF!,MATCH(A711,#REF!,0)),"-")</f>
        <v>-</v>
      </c>
      <c r="M711" s="55">
        <f t="shared" si="47"/>
        <v>-0.16666666666666669</v>
      </c>
      <c r="N711" s="55" t="e">
        <f>AVERAGE(IFERROR(INDEX(#REF!,MATCH(A711,#REF!,0)),"-"),M711)</f>
        <v>#VALUE!</v>
      </c>
    </row>
    <row r="712" spans="1:14" ht="16.5" thickTop="1" thickBot="1" x14ac:dyDescent="0.3">
      <c r="A712" s="16" t="s">
        <v>566</v>
      </c>
      <c r="B712" s="53">
        <f t="shared" si="44"/>
        <v>12</v>
      </c>
      <c r="C712" s="53">
        <f>IFERROR(INDEX(OGSHome!$D:$D,MATCH(A712,OGSHome!$A:$A,0)),"-")</f>
        <v>1</v>
      </c>
      <c r="D712" s="53">
        <f>IFERROR(INDEX(OGSHome!$E:$E,MATCH(A712,OGSHome!$A:$A,0)),"-")</f>
        <v>0</v>
      </c>
      <c r="E712" s="53">
        <f>IFERROR(INDEX(OGSHome!$F:$F,MATCH(A712,OGSHome!$A:$A,0)),"-")</f>
        <v>2</v>
      </c>
      <c r="F712" s="54">
        <f>IFERROR(INDEX(Matches!$N:$N,MATCH(A712,Matches!$B:$B,0)),"-")</f>
        <v>7</v>
      </c>
      <c r="G712" s="54">
        <f>IFERROR(INDEX(Matches!$P:$P,MATCH(A712,Matches!$B:$B,0)),"-")</f>
        <v>3</v>
      </c>
      <c r="H712" s="54">
        <f>IFERROR(INDEX(Matches!$O:$O,MATCH(A712,Matches!$B:$B,0)),"-")</f>
        <v>2</v>
      </c>
      <c r="I712" s="54">
        <f t="shared" si="45"/>
        <v>3</v>
      </c>
      <c r="J712" s="54">
        <f>IFERROR(INDEX(OGCHome!$O:$O,MATCH(A712,OGCHome!$A:$A,0)),"-")</f>
        <v>7</v>
      </c>
      <c r="K712" s="55">
        <f t="shared" si="46"/>
        <v>0.25</v>
      </c>
      <c r="L712" s="55" t="str">
        <f>IFERROR(INDEX(#REF!,MATCH(A712,#REF!,0)),"-")</f>
        <v>-</v>
      </c>
      <c r="M712" s="55">
        <f t="shared" si="47"/>
        <v>0</v>
      </c>
      <c r="N712" s="55" t="e">
        <f>AVERAGE(IFERROR(INDEX(#REF!,MATCH(A712,#REF!,0)),"-"),M712)</f>
        <v>#VALUE!</v>
      </c>
    </row>
    <row r="713" spans="1:14" ht="16.5" thickTop="1" thickBot="1" x14ac:dyDescent="0.3">
      <c r="A713" s="15" t="s">
        <v>208</v>
      </c>
      <c r="B713" s="53">
        <f t="shared" si="44"/>
        <v>12</v>
      </c>
      <c r="C713" s="53">
        <f>IFERROR(INDEX(OGSHome!$D:$D,MATCH(A713,OGSHome!$A:$A,0)),"-")</f>
        <v>0</v>
      </c>
      <c r="D713" s="53">
        <f>IFERROR(INDEX(OGSHome!$E:$E,MATCH(A713,OGSHome!$A:$A,0)),"-")</f>
        <v>2</v>
      </c>
      <c r="E713" s="53">
        <f>IFERROR(INDEX(OGSHome!$F:$F,MATCH(A713,OGSHome!$A:$A,0)),"-")</f>
        <v>2</v>
      </c>
      <c r="F713" s="54">
        <f>IFERROR(INDEX(Matches!$N:$N,MATCH(A713,Matches!$B:$B,0)),"-")</f>
        <v>3</v>
      </c>
      <c r="G713" s="54">
        <f>IFERROR(INDEX(Matches!$P:$P,MATCH(A713,Matches!$B:$B,0)),"-")</f>
        <v>6</v>
      </c>
      <c r="H713" s="54">
        <f>IFERROR(INDEX(Matches!$O:$O,MATCH(A713,Matches!$B:$B,0)),"-")</f>
        <v>3</v>
      </c>
      <c r="I713" s="54">
        <f t="shared" si="45"/>
        <v>4</v>
      </c>
      <c r="J713" s="54">
        <f>IFERROR(INDEX(OGCHome!$O:$O,MATCH(A713,OGCHome!$A:$A,0)),"-")</f>
        <v>3</v>
      </c>
      <c r="K713" s="55">
        <f t="shared" si="46"/>
        <v>0.33333333333333331</v>
      </c>
      <c r="L713" s="55" t="str">
        <f>IFERROR(INDEX(#REF!,MATCH(A713,#REF!,0)),"-")</f>
        <v>-</v>
      </c>
      <c r="M713" s="55">
        <f t="shared" si="47"/>
        <v>-0.16666666666666669</v>
      </c>
      <c r="N713" s="55" t="e">
        <f>AVERAGE(IFERROR(INDEX(#REF!,MATCH(A713,#REF!,0)),"-"),M713)</f>
        <v>#VALUE!</v>
      </c>
    </row>
    <row r="714" spans="1:14" ht="16.5" thickTop="1" thickBot="1" x14ac:dyDescent="0.3">
      <c r="A714" s="15" t="s">
        <v>563</v>
      </c>
      <c r="B714" s="53">
        <f t="shared" si="44"/>
        <v>16</v>
      </c>
      <c r="C714" s="53">
        <f>IFERROR(INDEX(OGSHome!$D:$D,MATCH(A714,OGSHome!$A:$A,0)),"-")</f>
        <v>1</v>
      </c>
      <c r="D714" s="53">
        <f>IFERROR(INDEX(OGSHome!$E:$E,MATCH(A714,OGSHome!$A:$A,0)),"-")</f>
        <v>2</v>
      </c>
      <c r="E714" s="53">
        <f>IFERROR(INDEX(OGSHome!$F:$F,MATCH(A714,OGSHome!$A:$A,0)),"-")</f>
        <v>2</v>
      </c>
      <c r="F714" s="54">
        <f>IFERROR(INDEX(Matches!$N:$N,MATCH(A714,Matches!$B:$B,0)),"-")</f>
        <v>2</v>
      </c>
      <c r="G714" s="54">
        <f>IFERROR(INDEX(Matches!$P:$P,MATCH(A714,Matches!$B:$B,0)),"-")</f>
        <v>8</v>
      </c>
      <c r="H714" s="54">
        <f>IFERROR(INDEX(Matches!$O:$O,MATCH(A714,Matches!$B:$B,0)),"-")</f>
        <v>6</v>
      </c>
      <c r="I714" s="54">
        <f t="shared" si="45"/>
        <v>5</v>
      </c>
      <c r="J714" s="54">
        <f>IFERROR(INDEX(OGCHome!$O:$O,MATCH(A714,OGCHome!$A:$A,0)),"-")</f>
        <v>6</v>
      </c>
      <c r="K714" s="55">
        <f t="shared" si="46"/>
        <v>0.3125</v>
      </c>
      <c r="L714" s="55" t="str">
        <f>IFERROR(INDEX(#REF!,MATCH(A714,#REF!,0)),"-")</f>
        <v>-</v>
      </c>
      <c r="M714" s="55">
        <f t="shared" si="47"/>
        <v>-0.4375</v>
      </c>
      <c r="N714" s="55" t="e">
        <f>AVERAGE(IFERROR(INDEX(#REF!,MATCH(A714,#REF!,0)),"-"),M714)</f>
        <v>#VALUE!</v>
      </c>
    </row>
    <row r="715" spans="1:14" ht="16.5" thickTop="1" thickBot="1" x14ac:dyDescent="0.3">
      <c r="A715" s="16" t="s">
        <v>559</v>
      </c>
      <c r="B715" s="53">
        <f t="shared" si="44"/>
        <v>16</v>
      </c>
      <c r="C715" s="53">
        <f>IFERROR(INDEX(OGSHome!$D:$D,MATCH(A715,OGSHome!$A:$A,0)),"-")</f>
        <v>2</v>
      </c>
      <c r="D715" s="53">
        <f>IFERROR(INDEX(OGSHome!$E:$E,MATCH(A715,OGSHome!$A:$A,0)),"-")</f>
        <v>0</v>
      </c>
      <c r="E715" s="53">
        <f>IFERROR(INDEX(OGSHome!$F:$F,MATCH(A715,OGSHome!$A:$A,0)),"-")</f>
        <v>2</v>
      </c>
      <c r="F715" s="54">
        <f>IFERROR(INDEX(Matches!$N:$N,MATCH(A715,Matches!$B:$B,0)),"-")</f>
        <v>4</v>
      </c>
      <c r="G715" s="54">
        <f>IFERROR(INDEX(Matches!$P:$P,MATCH(A715,Matches!$B:$B,0)),"-")</f>
        <v>7</v>
      </c>
      <c r="H715" s="54">
        <f>IFERROR(INDEX(Matches!$O:$O,MATCH(A715,Matches!$B:$B,0)),"-")</f>
        <v>5</v>
      </c>
      <c r="I715" s="54">
        <f t="shared" si="45"/>
        <v>4</v>
      </c>
      <c r="J715" s="54">
        <f>IFERROR(INDEX(OGCHome!$O:$O,MATCH(A715,OGCHome!$A:$A,0)),"-")</f>
        <v>8</v>
      </c>
      <c r="K715" s="55">
        <f t="shared" si="46"/>
        <v>0.25</v>
      </c>
      <c r="L715" s="55" t="str">
        <f>IFERROR(INDEX(#REF!,MATCH(A715,#REF!,0)),"-")</f>
        <v>-</v>
      </c>
      <c r="M715" s="55">
        <f t="shared" si="47"/>
        <v>-0.4375</v>
      </c>
      <c r="N715" s="55" t="e">
        <f>AVERAGE(IFERROR(INDEX(#REF!,MATCH(A715,#REF!,0)),"-"),M715)</f>
        <v>#VALUE!</v>
      </c>
    </row>
    <row r="716" spans="1:14" ht="16.5" thickTop="1" thickBot="1" x14ac:dyDescent="0.3">
      <c r="A716" s="15" t="s">
        <v>1239</v>
      </c>
      <c r="B716" s="53">
        <f t="shared" si="44"/>
        <v>5</v>
      </c>
      <c r="C716" s="53">
        <f>IFERROR(INDEX(OGSHome!$D:$D,MATCH(A716,OGSHome!$A:$A,0)),"-")</f>
        <v>0</v>
      </c>
      <c r="D716" s="53">
        <f>IFERROR(INDEX(OGSHome!$E:$E,MATCH(A716,OGSHome!$A:$A,0)),"-")</f>
        <v>0</v>
      </c>
      <c r="E716" s="53">
        <f>IFERROR(INDEX(OGSHome!$F:$F,MATCH(A716,OGSHome!$A:$A,0)),"-")</f>
        <v>1</v>
      </c>
      <c r="F716" s="54">
        <f>IFERROR(INDEX(Matches!$N:$N,MATCH(A716,Matches!$B:$B,0)),"-")</f>
        <v>2</v>
      </c>
      <c r="G716" s="54">
        <f>IFERROR(INDEX(Matches!$P:$P,MATCH(A716,Matches!$B:$B,0)),"-")</f>
        <v>3</v>
      </c>
      <c r="H716" s="54">
        <f>IFERROR(INDEX(Matches!$O:$O,MATCH(A716,Matches!$B:$B,0)),"-")</f>
        <v>0</v>
      </c>
      <c r="I716" s="54">
        <f t="shared" si="45"/>
        <v>1</v>
      </c>
      <c r="J716" s="54">
        <f>IFERROR(INDEX(OGCHome!$O:$O,MATCH(A716,OGCHome!$A:$A,0)),"-")</f>
        <v>3</v>
      </c>
      <c r="K716" s="55">
        <f t="shared" si="46"/>
        <v>0.2</v>
      </c>
      <c r="L716" s="55" t="str">
        <f>IFERROR(INDEX(#REF!,MATCH(A716,#REF!,0)),"-")</f>
        <v>-</v>
      </c>
      <c r="M716" s="55">
        <f t="shared" si="47"/>
        <v>-0.59999999999999987</v>
      </c>
      <c r="N716" s="55" t="e">
        <f>AVERAGE(IFERROR(INDEX(#REF!,MATCH(A716,#REF!,0)),"-"),M716)</f>
        <v>#VALUE!</v>
      </c>
    </row>
    <row r="717" spans="1:14" ht="16.5" thickTop="1" thickBot="1" x14ac:dyDescent="0.3">
      <c r="A717" s="16" t="s">
        <v>1236</v>
      </c>
      <c r="B717" s="53">
        <f t="shared" si="44"/>
        <v>5</v>
      </c>
      <c r="C717" s="53">
        <f>IFERROR(INDEX(OGSHome!$D:$D,MATCH(A717,OGSHome!$A:$A,0)),"-")</f>
        <v>1</v>
      </c>
      <c r="D717" s="53">
        <f>IFERROR(INDEX(OGSHome!$E:$E,MATCH(A717,OGSHome!$A:$A,0)),"-")</f>
        <v>0</v>
      </c>
      <c r="E717" s="53">
        <f>IFERROR(INDEX(OGSHome!$F:$F,MATCH(A717,OGSHome!$A:$A,0)),"-")</f>
        <v>0</v>
      </c>
      <c r="F717" s="54">
        <f>IFERROR(INDEX(Matches!$N:$N,MATCH(A717,Matches!$B:$B,0)),"-")</f>
        <v>2</v>
      </c>
      <c r="G717" s="54">
        <f>IFERROR(INDEX(Matches!$P:$P,MATCH(A717,Matches!$B:$B,0)),"-")</f>
        <v>2</v>
      </c>
      <c r="H717" s="54">
        <f>IFERROR(INDEX(Matches!$O:$O,MATCH(A717,Matches!$B:$B,0)),"-")</f>
        <v>1</v>
      </c>
      <c r="I717" s="54">
        <f t="shared" si="45"/>
        <v>1</v>
      </c>
      <c r="J717" s="54">
        <f>IFERROR(INDEX(OGCHome!$O:$O,MATCH(A717,OGCHome!$A:$A,0)),"-")</f>
        <v>2</v>
      </c>
      <c r="K717" s="55">
        <f t="shared" si="46"/>
        <v>0.2</v>
      </c>
      <c r="L717" s="55" t="str">
        <f>IFERROR(INDEX(#REF!,MATCH(A717,#REF!,0)),"-")</f>
        <v>-</v>
      </c>
      <c r="M717" s="55">
        <f t="shared" si="47"/>
        <v>-0.2</v>
      </c>
      <c r="N717" s="55" t="e">
        <f>AVERAGE(IFERROR(INDEX(#REF!,MATCH(A717,#REF!,0)),"-"),M717)</f>
        <v>#VALUE!</v>
      </c>
    </row>
    <row r="718" spans="1:14" ht="16.5" thickTop="1" thickBot="1" x14ac:dyDescent="0.3">
      <c r="A718" s="15" t="s">
        <v>1235</v>
      </c>
      <c r="B718" s="53">
        <f t="shared" si="44"/>
        <v>5</v>
      </c>
      <c r="C718" s="53">
        <f>IFERROR(INDEX(OGSHome!$D:$D,MATCH(A718,OGSHome!$A:$A,0)),"-")</f>
        <v>0</v>
      </c>
      <c r="D718" s="53">
        <f>IFERROR(INDEX(OGSHome!$E:$E,MATCH(A718,OGSHome!$A:$A,0)),"-")</f>
        <v>0</v>
      </c>
      <c r="E718" s="53">
        <f>IFERROR(INDEX(OGSHome!$F:$F,MATCH(A718,OGSHome!$A:$A,0)),"-")</f>
        <v>1</v>
      </c>
      <c r="F718" s="54">
        <f>IFERROR(INDEX(Matches!$N:$N,MATCH(A718,Matches!$B:$B,0)),"-")</f>
        <v>4</v>
      </c>
      <c r="G718" s="54">
        <f>IFERROR(INDEX(Matches!$P:$P,MATCH(A718,Matches!$B:$B,0)),"-")</f>
        <v>0</v>
      </c>
      <c r="H718" s="54">
        <f>IFERROR(INDEX(Matches!$O:$O,MATCH(A718,Matches!$B:$B,0)),"-")</f>
        <v>1</v>
      </c>
      <c r="I718" s="54">
        <f t="shared" si="45"/>
        <v>1</v>
      </c>
      <c r="J718" s="54">
        <f>IFERROR(INDEX(OGCHome!$O:$O,MATCH(A718,OGCHome!$A:$A,0)),"-")</f>
        <v>1</v>
      </c>
      <c r="K718" s="55">
        <f t="shared" si="46"/>
        <v>0.2</v>
      </c>
      <c r="L718" s="55" t="str">
        <f>IFERROR(INDEX(#REF!,MATCH(A718,#REF!,0)),"-")</f>
        <v>-</v>
      </c>
      <c r="M718" s="55">
        <f t="shared" si="47"/>
        <v>0.8</v>
      </c>
      <c r="N718" s="55" t="e">
        <f>AVERAGE(IFERROR(INDEX(#REF!,MATCH(A718,#REF!,0)),"-"),M718)</f>
        <v>#VALUE!</v>
      </c>
    </row>
    <row r="719" spans="1:14" ht="16.5" thickTop="1" thickBot="1" x14ac:dyDescent="0.3">
      <c r="A719" s="16" t="s">
        <v>1223</v>
      </c>
      <c r="B719" s="53">
        <f t="shared" si="44"/>
        <v>6</v>
      </c>
      <c r="C719" s="53">
        <f>IFERROR(INDEX(OGSHome!$D:$D,MATCH(A719,OGSHome!$A:$A,0)),"-")</f>
        <v>0</v>
      </c>
      <c r="D719" s="53">
        <f>IFERROR(INDEX(OGSHome!$E:$E,MATCH(A719,OGSHome!$A:$A,0)),"-")</f>
        <v>0</v>
      </c>
      <c r="E719" s="53">
        <f>IFERROR(INDEX(OGSHome!$F:$F,MATCH(A719,OGSHome!$A:$A,0)),"-")</f>
        <v>2</v>
      </c>
      <c r="F719" s="54">
        <f>IFERROR(INDEX(Matches!$N:$N,MATCH(A719,Matches!$B:$B,0)),"-")</f>
        <v>2</v>
      </c>
      <c r="G719" s="54">
        <f>IFERROR(INDEX(Matches!$P:$P,MATCH(A719,Matches!$B:$B,0)),"-")</f>
        <v>2</v>
      </c>
      <c r="H719" s="54">
        <f>IFERROR(INDEX(Matches!$O:$O,MATCH(A719,Matches!$B:$B,0)),"-")</f>
        <v>2</v>
      </c>
      <c r="I719" s="54">
        <f t="shared" si="45"/>
        <v>2</v>
      </c>
      <c r="J719" s="54">
        <f>IFERROR(INDEX(OGCHome!$O:$O,MATCH(A719,OGCHome!$A:$A,0)),"-")</f>
        <v>4</v>
      </c>
      <c r="K719" s="55">
        <f t="shared" si="46"/>
        <v>0.33333333333333331</v>
      </c>
      <c r="L719" s="55" t="str">
        <f>IFERROR(INDEX(#REF!,MATCH(A719,#REF!,0)),"-")</f>
        <v>-</v>
      </c>
      <c r="M719" s="55">
        <f t="shared" si="47"/>
        <v>-0.33333333333333331</v>
      </c>
      <c r="N719" s="55" t="e">
        <f>AVERAGE(IFERROR(INDEX(#REF!,MATCH(A719,#REF!,0)),"-"),M719)</f>
        <v>#VALUE!</v>
      </c>
    </row>
    <row r="720" spans="1:14" ht="16.5" thickTop="1" thickBot="1" x14ac:dyDescent="0.3">
      <c r="A720" s="15" t="s">
        <v>1208</v>
      </c>
      <c r="B720" s="53">
        <f t="shared" si="44"/>
        <v>5</v>
      </c>
      <c r="C720" s="53">
        <f>IFERROR(INDEX(OGSHome!$D:$D,MATCH(A720,OGSHome!$A:$A,0)),"-")</f>
        <v>1</v>
      </c>
      <c r="D720" s="53">
        <f>IFERROR(INDEX(OGSHome!$E:$E,MATCH(A720,OGSHome!$A:$A,0)),"-")</f>
        <v>0</v>
      </c>
      <c r="E720" s="53">
        <f>IFERROR(INDEX(OGSHome!$F:$F,MATCH(A720,OGSHome!$A:$A,0)),"-")</f>
        <v>0</v>
      </c>
      <c r="F720" s="54">
        <f>IFERROR(INDEX(Matches!$N:$N,MATCH(A720,Matches!$B:$B,0)),"-")</f>
        <v>3</v>
      </c>
      <c r="G720" s="54">
        <f>IFERROR(INDEX(Matches!$P:$P,MATCH(A720,Matches!$B:$B,0)),"-")</f>
        <v>1</v>
      </c>
      <c r="H720" s="54">
        <f>IFERROR(INDEX(Matches!$O:$O,MATCH(A720,Matches!$B:$B,0)),"-")</f>
        <v>1</v>
      </c>
      <c r="I720" s="54">
        <f t="shared" si="45"/>
        <v>1</v>
      </c>
      <c r="J720" s="54">
        <f>IFERROR(INDEX(OGCHome!$O:$O,MATCH(A720,OGCHome!$A:$A,0)),"-")</f>
        <v>1</v>
      </c>
      <c r="K720" s="55">
        <f t="shared" si="46"/>
        <v>0.2</v>
      </c>
      <c r="L720" s="55" t="str">
        <f>IFERROR(INDEX(#REF!,MATCH(A720,#REF!,0)),"-")</f>
        <v>-</v>
      </c>
      <c r="M720" s="55">
        <f t="shared" si="47"/>
        <v>0.39999999999999997</v>
      </c>
      <c r="N720" s="55" t="e">
        <f>AVERAGE(IFERROR(INDEX(#REF!,MATCH(A720,#REF!,0)),"-"),M720)</f>
        <v>#VALUE!</v>
      </c>
    </row>
    <row r="721" spans="1:14" ht="16.5" thickTop="1" thickBot="1" x14ac:dyDescent="0.3">
      <c r="A721" s="16" t="s">
        <v>1184</v>
      </c>
      <c r="B721" s="53">
        <f t="shared" si="44"/>
        <v>5</v>
      </c>
      <c r="C721" s="53">
        <f>IFERROR(INDEX(OGSHome!$D:$D,MATCH(A721,OGSHome!$A:$A,0)),"-")</f>
        <v>2</v>
      </c>
      <c r="D721" s="53">
        <f>IFERROR(INDEX(OGSHome!$E:$E,MATCH(A721,OGSHome!$A:$A,0)),"-")</f>
        <v>0</v>
      </c>
      <c r="E721" s="53">
        <f>IFERROR(INDEX(OGSHome!$F:$F,MATCH(A721,OGSHome!$A:$A,0)),"-")</f>
        <v>0</v>
      </c>
      <c r="F721" s="54">
        <f>IFERROR(INDEX(Matches!$N:$N,MATCH(A721,Matches!$B:$B,0)),"-")</f>
        <v>2</v>
      </c>
      <c r="G721" s="54">
        <f>IFERROR(INDEX(Matches!$P:$P,MATCH(A721,Matches!$B:$B,0)),"-")</f>
        <v>3</v>
      </c>
      <c r="H721" s="54">
        <f>IFERROR(INDEX(Matches!$O:$O,MATCH(A721,Matches!$B:$B,0)),"-")</f>
        <v>0</v>
      </c>
      <c r="I721" s="54">
        <f t="shared" si="45"/>
        <v>2</v>
      </c>
      <c r="J721" s="54">
        <f>IFERROR(INDEX(OGCHome!$O:$O,MATCH(A721,OGCHome!$A:$A,0)),"-")</f>
        <v>2</v>
      </c>
      <c r="K721" s="55">
        <f t="shared" si="46"/>
        <v>0.4</v>
      </c>
      <c r="L721" s="55" t="str">
        <f>IFERROR(INDEX(#REF!,MATCH(A721,#REF!,0)),"-")</f>
        <v>-</v>
      </c>
      <c r="M721" s="55">
        <f t="shared" si="47"/>
        <v>-0.19999999999999996</v>
      </c>
      <c r="N721" s="55" t="e">
        <f>AVERAGE(IFERROR(INDEX(#REF!,MATCH(A721,#REF!,0)),"-"),M721)</f>
        <v>#VALUE!</v>
      </c>
    </row>
    <row r="722" spans="1:14" ht="16.5" thickTop="1" thickBot="1" x14ac:dyDescent="0.3">
      <c r="A722" s="15" t="s">
        <v>1175</v>
      </c>
      <c r="B722" s="53">
        <f t="shared" si="44"/>
        <v>5</v>
      </c>
      <c r="C722" s="53">
        <f>IFERROR(INDEX(OGSHome!$D:$D,MATCH(A722,OGSHome!$A:$A,0)),"-")</f>
        <v>0</v>
      </c>
      <c r="D722" s="53">
        <f>IFERROR(INDEX(OGSHome!$E:$E,MATCH(A722,OGSHome!$A:$A,0)),"-")</f>
        <v>2</v>
      </c>
      <c r="E722" s="53">
        <f>IFERROR(INDEX(OGSHome!$F:$F,MATCH(A722,OGSHome!$A:$A,0)),"-")</f>
        <v>0</v>
      </c>
      <c r="F722" s="54">
        <f>IFERROR(INDEX(Matches!$N:$N,MATCH(A722,Matches!$B:$B,0)),"-")</f>
        <v>3</v>
      </c>
      <c r="G722" s="54">
        <f>IFERROR(INDEX(Matches!$P:$P,MATCH(A722,Matches!$B:$B,0)),"-")</f>
        <v>0</v>
      </c>
      <c r="H722" s="54">
        <f>IFERROR(INDEX(Matches!$O:$O,MATCH(A722,Matches!$B:$B,0)),"-")</f>
        <v>2</v>
      </c>
      <c r="I722" s="54">
        <f t="shared" si="45"/>
        <v>2</v>
      </c>
      <c r="J722" s="54">
        <f>IFERROR(INDEX(OGCHome!$O:$O,MATCH(A722,OGCHome!$A:$A,0)),"-")</f>
        <v>1</v>
      </c>
      <c r="K722" s="55">
        <f t="shared" si="46"/>
        <v>0.4</v>
      </c>
      <c r="L722" s="55" t="str">
        <f>IFERROR(INDEX(#REF!,MATCH(A722,#REF!,0)),"-")</f>
        <v>-</v>
      </c>
      <c r="M722" s="55">
        <f t="shared" si="47"/>
        <v>0.8</v>
      </c>
      <c r="N722" s="55" t="e">
        <f>AVERAGE(IFERROR(INDEX(#REF!,MATCH(A722,#REF!,0)),"-"),M722)</f>
        <v>#VALUE!</v>
      </c>
    </row>
    <row r="723" spans="1:14" ht="16.5" thickTop="1" thickBot="1" x14ac:dyDescent="0.3">
      <c r="A723" s="16" t="s">
        <v>1160</v>
      </c>
      <c r="B723" s="53">
        <f t="shared" si="44"/>
        <v>4</v>
      </c>
      <c r="C723" s="53">
        <f>IFERROR(INDEX(OGSHome!$D:$D,MATCH(A723,OGSHome!$A:$A,0)),"-")</f>
        <v>0</v>
      </c>
      <c r="D723" s="53">
        <f>IFERROR(INDEX(OGSHome!$E:$E,MATCH(A723,OGSHome!$A:$A,0)),"-")</f>
        <v>1</v>
      </c>
      <c r="E723" s="53">
        <f>IFERROR(INDEX(OGSHome!$F:$F,MATCH(A723,OGSHome!$A:$A,0)),"-")</f>
        <v>0</v>
      </c>
      <c r="F723" s="54">
        <f>IFERROR(INDEX(Matches!$N:$N,MATCH(A723,Matches!$B:$B,0)),"-")</f>
        <v>2</v>
      </c>
      <c r="G723" s="54">
        <f>IFERROR(INDEX(Matches!$P:$P,MATCH(A723,Matches!$B:$B,0)),"-")</f>
        <v>1</v>
      </c>
      <c r="H723" s="54">
        <f>IFERROR(INDEX(Matches!$O:$O,MATCH(A723,Matches!$B:$B,0)),"-")</f>
        <v>1</v>
      </c>
      <c r="I723" s="54">
        <f t="shared" si="45"/>
        <v>1</v>
      </c>
      <c r="J723" s="54">
        <f>IFERROR(INDEX(OGCHome!$O:$O,MATCH(A723,OGCHome!$A:$A,0)),"-")</f>
        <v>2</v>
      </c>
      <c r="K723" s="55">
        <f t="shared" si="46"/>
        <v>0.25</v>
      </c>
      <c r="L723" s="55" t="str">
        <f>IFERROR(INDEX(#REF!,MATCH(A723,#REF!,0)),"-")</f>
        <v>-</v>
      </c>
      <c r="M723" s="55">
        <f t="shared" si="47"/>
        <v>0</v>
      </c>
      <c r="N723" s="55" t="e">
        <f>AVERAGE(IFERROR(INDEX(#REF!,MATCH(A723,#REF!,0)),"-"),M723)</f>
        <v>#VALUE!</v>
      </c>
    </row>
    <row r="724" spans="1:14" ht="16.5" thickTop="1" thickBot="1" x14ac:dyDescent="0.3">
      <c r="A724" s="15" t="s">
        <v>1120</v>
      </c>
      <c r="B724" s="53">
        <f t="shared" si="44"/>
        <v>4</v>
      </c>
      <c r="C724" s="53">
        <f>IFERROR(INDEX(OGSHome!$D:$D,MATCH(A724,OGSHome!$A:$A,0)),"-")</f>
        <v>0</v>
      </c>
      <c r="D724" s="53">
        <f>IFERROR(INDEX(OGSHome!$E:$E,MATCH(A724,OGSHome!$A:$A,0)),"-")</f>
        <v>1</v>
      </c>
      <c r="E724" s="53">
        <f>IFERROR(INDEX(OGSHome!$F:$F,MATCH(A724,OGSHome!$A:$A,0)),"-")</f>
        <v>0</v>
      </c>
      <c r="F724" s="54">
        <f>IFERROR(INDEX(Matches!$N:$N,MATCH(A724,Matches!$B:$B,0)),"-")</f>
        <v>1</v>
      </c>
      <c r="G724" s="54">
        <f>IFERROR(INDEX(Matches!$P:$P,MATCH(A724,Matches!$B:$B,0)),"-")</f>
        <v>1</v>
      </c>
      <c r="H724" s="54">
        <f>IFERROR(INDEX(Matches!$O:$O,MATCH(A724,Matches!$B:$B,0)),"-")</f>
        <v>2</v>
      </c>
      <c r="I724" s="54">
        <f t="shared" si="45"/>
        <v>1</v>
      </c>
      <c r="J724" s="54">
        <f>IFERROR(INDEX(OGCHome!$O:$O,MATCH(A724,OGCHome!$A:$A,0)),"-")</f>
        <v>1</v>
      </c>
      <c r="K724" s="55">
        <f t="shared" si="46"/>
        <v>0.25</v>
      </c>
      <c r="L724" s="55" t="str">
        <f>IFERROR(INDEX(#REF!,MATCH(A724,#REF!,0)),"-")</f>
        <v>-</v>
      </c>
      <c r="M724" s="55">
        <f t="shared" si="47"/>
        <v>0</v>
      </c>
      <c r="N724" s="55" t="e">
        <f>AVERAGE(IFERROR(INDEX(#REF!,MATCH(A724,#REF!,0)),"-"),M724)</f>
        <v>#VALUE!</v>
      </c>
    </row>
    <row r="725" spans="1:14" ht="16.5" thickTop="1" thickBot="1" x14ac:dyDescent="0.3">
      <c r="A725" s="16" t="s">
        <v>1106</v>
      </c>
      <c r="B725" s="53">
        <f t="shared" si="44"/>
        <v>5</v>
      </c>
      <c r="C725" s="53">
        <f>IFERROR(INDEX(OGSHome!$D:$D,MATCH(A725,OGSHome!$A:$A,0)),"-")</f>
        <v>1</v>
      </c>
      <c r="D725" s="53">
        <f>IFERROR(INDEX(OGSHome!$E:$E,MATCH(A725,OGSHome!$A:$A,0)),"-")</f>
        <v>0</v>
      </c>
      <c r="E725" s="53">
        <f>IFERROR(INDEX(OGSHome!$F:$F,MATCH(A725,OGSHome!$A:$A,0)),"-")</f>
        <v>1</v>
      </c>
      <c r="F725" s="54">
        <f>IFERROR(INDEX(Matches!$N:$N,MATCH(A725,Matches!$B:$B,0)),"-")</f>
        <v>1</v>
      </c>
      <c r="G725" s="54">
        <f>IFERROR(INDEX(Matches!$P:$P,MATCH(A725,Matches!$B:$B,0)),"-")</f>
        <v>3</v>
      </c>
      <c r="H725" s="54">
        <f>IFERROR(INDEX(Matches!$O:$O,MATCH(A725,Matches!$B:$B,0)),"-")</f>
        <v>1</v>
      </c>
      <c r="I725" s="54">
        <f t="shared" si="45"/>
        <v>2</v>
      </c>
      <c r="J725" s="54">
        <f>IFERROR(INDEX(OGCHome!$O:$O,MATCH(A725,OGCHome!$A:$A,0)),"-")</f>
        <v>1</v>
      </c>
      <c r="K725" s="55">
        <f t="shared" si="46"/>
        <v>0.4</v>
      </c>
      <c r="L725" s="55" t="str">
        <f>IFERROR(INDEX(#REF!,MATCH(A725,#REF!,0)),"-")</f>
        <v>-</v>
      </c>
      <c r="M725" s="55">
        <f t="shared" si="47"/>
        <v>-0.19999999999999996</v>
      </c>
      <c r="N725" s="55" t="e">
        <f>AVERAGE(IFERROR(INDEX(#REF!,MATCH(A725,#REF!,0)),"-"),M725)</f>
        <v>#VALUE!</v>
      </c>
    </row>
    <row r="726" spans="1:14" ht="16.5" thickTop="1" thickBot="1" x14ac:dyDescent="0.3">
      <c r="A726" s="15" t="s">
        <v>1095</v>
      </c>
      <c r="B726" s="53">
        <f t="shared" si="44"/>
        <v>5</v>
      </c>
      <c r="C726" s="53">
        <f>IFERROR(INDEX(OGSHome!$D:$D,MATCH(A726,OGSHome!$A:$A,0)),"-")</f>
        <v>1</v>
      </c>
      <c r="D726" s="53">
        <f>IFERROR(INDEX(OGSHome!$E:$E,MATCH(A726,OGSHome!$A:$A,0)),"-")</f>
        <v>1</v>
      </c>
      <c r="E726" s="53">
        <f>IFERROR(INDEX(OGSHome!$F:$F,MATCH(A726,OGSHome!$A:$A,0)),"-")</f>
        <v>0</v>
      </c>
      <c r="F726" s="54">
        <f>IFERROR(INDEX(Matches!$N:$N,MATCH(A726,Matches!$B:$B,0)),"-")</f>
        <v>2</v>
      </c>
      <c r="G726" s="54">
        <f>IFERROR(INDEX(Matches!$P:$P,MATCH(A726,Matches!$B:$B,0)),"-")</f>
        <v>1</v>
      </c>
      <c r="H726" s="54">
        <f>IFERROR(INDEX(Matches!$O:$O,MATCH(A726,Matches!$B:$B,0)),"-")</f>
        <v>2</v>
      </c>
      <c r="I726" s="54">
        <f t="shared" si="45"/>
        <v>2</v>
      </c>
      <c r="J726" s="54">
        <f>IFERROR(INDEX(OGCHome!$O:$O,MATCH(A726,OGCHome!$A:$A,0)),"-")</f>
        <v>0</v>
      </c>
      <c r="K726" s="55">
        <f t="shared" si="46"/>
        <v>0.4</v>
      </c>
      <c r="L726" s="55" t="str">
        <f>IFERROR(INDEX(#REF!,MATCH(A726,#REF!,0)),"-")</f>
        <v>-</v>
      </c>
      <c r="M726" s="55">
        <f t="shared" si="47"/>
        <v>0.60000000000000009</v>
      </c>
      <c r="N726" s="55" t="e">
        <f>AVERAGE(IFERROR(INDEX(#REF!,MATCH(A726,#REF!,0)),"-"),M726)</f>
        <v>#VALUE!</v>
      </c>
    </row>
    <row r="727" spans="1:14" ht="16.5" thickTop="1" thickBot="1" x14ac:dyDescent="0.3">
      <c r="A727" s="16" t="s">
        <v>1088</v>
      </c>
      <c r="B727" s="53">
        <f t="shared" si="44"/>
        <v>5</v>
      </c>
      <c r="C727" s="53">
        <f>IFERROR(INDEX(OGSHome!$D:$D,MATCH(A727,OGSHome!$A:$A,0)),"-")</f>
        <v>0</v>
      </c>
      <c r="D727" s="53">
        <f>IFERROR(INDEX(OGSHome!$E:$E,MATCH(A727,OGSHome!$A:$A,0)),"-")</f>
        <v>0</v>
      </c>
      <c r="E727" s="53">
        <f>IFERROR(INDEX(OGSHome!$F:$F,MATCH(A727,OGSHome!$A:$A,0)),"-")</f>
        <v>1</v>
      </c>
      <c r="F727" s="54">
        <f>IFERROR(INDEX(Matches!$N:$N,MATCH(A727,Matches!$B:$B,0)),"-")</f>
        <v>1</v>
      </c>
      <c r="G727" s="54">
        <f>IFERROR(INDEX(Matches!$P:$P,MATCH(A727,Matches!$B:$B,0)),"-")</f>
        <v>4</v>
      </c>
      <c r="H727" s="54">
        <f>IFERROR(INDEX(Matches!$O:$O,MATCH(A727,Matches!$B:$B,0)),"-")</f>
        <v>0</v>
      </c>
      <c r="I727" s="54">
        <f t="shared" si="45"/>
        <v>1</v>
      </c>
      <c r="J727" s="54">
        <f>IFERROR(INDEX(OGCHome!$O:$O,MATCH(A727,OGCHome!$A:$A,0)),"-")</f>
        <v>3</v>
      </c>
      <c r="K727" s="55">
        <f t="shared" si="46"/>
        <v>0.2</v>
      </c>
      <c r="L727" s="55" t="str">
        <f>IFERROR(INDEX(#REF!,MATCH(A727,#REF!,0)),"-")</f>
        <v>-</v>
      </c>
      <c r="M727" s="55">
        <f t="shared" si="47"/>
        <v>-1</v>
      </c>
      <c r="N727" s="55" t="e">
        <f>AVERAGE(IFERROR(INDEX(#REF!,MATCH(A727,#REF!,0)),"-"),M727)</f>
        <v>#VALUE!</v>
      </c>
    </row>
    <row r="728" spans="1:14" ht="16.5" thickTop="1" thickBot="1" x14ac:dyDescent="0.3">
      <c r="A728" s="16" t="s">
        <v>1057</v>
      </c>
      <c r="B728" s="53">
        <f t="shared" si="44"/>
        <v>5</v>
      </c>
      <c r="C728" s="53">
        <f>IFERROR(INDEX(OGSHome!$D:$D,MATCH(A728,OGSHome!$A:$A,0)),"-")</f>
        <v>1</v>
      </c>
      <c r="D728" s="53">
        <f>IFERROR(INDEX(OGSHome!$E:$E,MATCH(A728,OGSHome!$A:$A,0)),"-")</f>
        <v>0</v>
      </c>
      <c r="E728" s="53">
        <f>IFERROR(INDEX(OGSHome!$F:$F,MATCH(A728,OGSHome!$A:$A,0)),"-")</f>
        <v>0</v>
      </c>
      <c r="F728" s="54">
        <f>IFERROR(INDEX(Matches!$N:$N,MATCH(A728,Matches!$B:$B,0)),"-")</f>
        <v>4</v>
      </c>
      <c r="G728" s="54">
        <f>IFERROR(INDEX(Matches!$P:$P,MATCH(A728,Matches!$B:$B,0)),"-")</f>
        <v>0</v>
      </c>
      <c r="H728" s="54">
        <f>IFERROR(INDEX(Matches!$O:$O,MATCH(A728,Matches!$B:$B,0)),"-")</f>
        <v>1</v>
      </c>
      <c r="I728" s="54">
        <f t="shared" si="45"/>
        <v>1</v>
      </c>
      <c r="J728" s="54">
        <f>IFERROR(INDEX(OGCHome!$O:$O,MATCH(A728,OGCHome!$A:$A,0)),"-")</f>
        <v>1</v>
      </c>
      <c r="K728" s="55">
        <f t="shared" si="46"/>
        <v>0.2</v>
      </c>
      <c r="L728" s="55" t="str">
        <f>IFERROR(INDEX(#REF!,MATCH(A728,#REF!,0)),"-")</f>
        <v>-</v>
      </c>
      <c r="M728" s="55">
        <f t="shared" si="47"/>
        <v>0.8</v>
      </c>
      <c r="N728" s="55" t="e">
        <f>AVERAGE(IFERROR(INDEX(#REF!,MATCH(A728,#REF!,0)),"-"),M728)</f>
        <v>#VALUE!</v>
      </c>
    </row>
    <row r="729" spans="1:14" ht="16.5" thickTop="1" thickBot="1" x14ac:dyDescent="0.3">
      <c r="A729" s="15" t="s">
        <v>1044</v>
      </c>
      <c r="B729" s="53">
        <f t="shared" si="44"/>
        <v>5</v>
      </c>
      <c r="C729" s="53">
        <f>IFERROR(INDEX(OGSHome!$D:$D,MATCH(A729,OGSHome!$A:$A,0)),"-")</f>
        <v>1</v>
      </c>
      <c r="D729" s="53">
        <f>IFERROR(INDEX(OGSHome!$E:$E,MATCH(A729,OGSHome!$A:$A,0)),"-")</f>
        <v>0</v>
      </c>
      <c r="E729" s="53">
        <f>IFERROR(INDEX(OGSHome!$F:$F,MATCH(A729,OGSHome!$A:$A,0)),"-")</f>
        <v>1</v>
      </c>
      <c r="F729" s="54">
        <f>IFERROR(INDEX(Matches!$N:$N,MATCH(A729,Matches!$B:$B,0)),"-")</f>
        <v>4</v>
      </c>
      <c r="G729" s="54">
        <f>IFERROR(INDEX(Matches!$P:$P,MATCH(A729,Matches!$B:$B,0)),"-")</f>
        <v>1</v>
      </c>
      <c r="H729" s="54">
        <f>IFERROR(INDEX(Matches!$O:$O,MATCH(A729,Matches!$B:$B,0)),"-")</f>
        <v>0</v>
      </c>
      <c r="I729" s="54">
        <f t="shared" si="45"/>
        <v>2</v>
      </c>
      <c r="J729" s="54">
        <f>IFERROR(INDEX(OGCHome!$O:$O,MATCH(A729,OGCHome!$A:$A,0)),"-")</f>
        <v>0</v>
      </c>
      <c r="K729" s="55">
        <f t="shared" si="46"/>
        <v>0.4</v>
      </c>
      <c r="L729" s="55" t="str">
        <f>IFERROR(INDEX(#REF!,MATCH(A729,#REF!,0)),"-")</f>
        <v>-</v>
      </c>
      <c r="M729" s="55">
        <f t="shared" si="47"/>
        <v>1.0000000000000002</v>
      </c>
      <c r="N729" s="55" t="e">
        <f>AVERAGE(IFERROR(INDEX(#REF!,MATCH(A729,#REF!,0)),"-"),M729)</f>
        <v>#VALUE!</v>
      </c>
    </row>
    <row r="730" spans="1:14" ht="16.5" thickTop="1" thickBot="1" x14ac:dyDescent="0.3">
      <c r="A730" s="15" t="s">
        <v>984</v>
      </c>
      <c r="B730" s="53">
        <f t="shared" si="44"/>
        <v>5</v>
      </c>
      <c r="C730" s="53">
        <f>IFERROR(INDEX(OGSHome!$D:$D,MATCH(A730,OGSHome!$A:$A,0)),"-")</f>
        <v>1</v>
      </c>
      <c r="D730" s="53">
        <f>IFERROR(INDEX(OGSHome!$E:$E,MATCH(A730,OGSHome!$A:$A,0)),"-")</f>
        <v>1</v>
      </c>
      <c r="E730" s="53">
        <f>IFERROR(INDEX(OGSHome!$F:$F,MATCH(A730,OGSHome!$A:$A,0)),"-")</f>
        <v>0</v>
      </c>
      <c r="F730" s="54">
        <f>IFERROR(INDEX(Matches!$N:$N,MATCH(A730,Matches!$B:$B,0)),"-")</f>
        <v>2</v>
      </c>
      <c r="G730" s="54">
        <f>IFERROR(INDEX(Matches!$P:$P,MATCH(A730,Matches!$B:$B,0)),"-")</f>
        <v>2</v>
      </c>
      <c r="H730" s="54">
        <f>IFERROR(INDEX(Matches!$O:$O,MATCH(A730,Matches!$B:$B,0)),"-")</f>
        <v>1</v>
      </c>
      <c r="I730" s="54">
        <f t="shared" si="45"/>
        <v>2</v>
      </c>
      <c r="J730" s="54">
        <f>IFERROR(INDEX(OGCHome!$O:$O,MATCH(A730,OGCHome!$A:$A,0)),"-")</f>
        <v>3</v>
      </c>
      <c r="K730" s="55">
        <f t="shared" si="46"/>
        <v>0.4</v>
      </c>
      <c r="L730" s="55" t="str">
        <f>IFERROR(INDEX(#REF!,MATCH(A730,#REF!,0)),"-")</f>
        <v>-</v>
      </c>
      <c r="M730" s="55">
        <f t="shared" si="47"/>
        <v>-0.19999999999999996</v>
      </c>
      <c r="N730" s="55" t="e">
        <f>AVERAGE(IFERROR(INDEX(#REF!,MATCH(A730,#REF!,0)),"-"),M730)</f>
        <v>#VALUE!</v>
      </c>
    </row>
    <row r="731" spans="1:14" ht="16.5" thickTop="1" thickBot="1" x14ac:dyDescent="0.3">
      <c r="A731" s="16" t="s">
        <v>890</v>
      </c>
      <c r="B731" s="53">
        <f t="shared" si="44"/>
        <v>5</v>
      </c>
      <c r="C731" s="53">
        <f>IFERROR(INDEX(OGSHome!$D:$D,MATCH(A731,OGSHome!$A:$A,0)),"-")</f>
        <v>0</v>
      </c>
      <c r="D731" s="53">
        <f>IFERROR(INDEX(OGSHome!$E:$E,MATCH(A731,OGSHome!$A:$A,0)),"-")</f>
        <v>0</v>
      </c>
      <c r="E731" s="53">
        <f>IFERROR(INDEX(OGSHome!$F:$F,MATCH(A731,OGSHome!$A:$A,0)),"-")</f>
        <v>1</v>
      </c>
      <c r="F731" s="54">
        <f>IFERROR(INDEX(Matches!$N:$N,MATCH(A731,Matches!$B:$B,0)),"-")</f>
        <v>1</v>
      </c>
      <c r="G731" s="54">
        <f>IFERROR(INDEX(Matches!$P:$P,MATCH(A731,Matches!$B:$B,0)),"-")</f>
        <v>3</v>
      </c>
      <c r="H731" s="54">
        <f>IFERROR(INDEX(Matches!$O:$O,MATCH(A731,Matches!$B:$B,0)),"-")</f>
        <v>1</v>
      </c>
      <c r="I731" s="54">
        <f t="shared" si="45"/>
        <v>1</v>
      </c>
      <c r="J731" s="54">
        <f>IFERROR(INDEX(OGCHome!$O:$O,MATCH(A731,OGCHome!$A:$A,0)),"-")</f>
        <v>3</v>
      </c>
      <c r="K731" s="55">
        <f t="shared" si="46"/>
        <v>0.2</v>
      </c>
      <c r="L731" s="55" t="str">
        <f>IFERROR(INDEX(#REF!,MATCH(A731,#REF!,0)),"-")</f>
        <v>-</v>
      </c>
      <c r="M731" s="55">
        <f t="shared" si="47"/>
        <v>-0.79999999999999993</v>
      </c>
      <c r="N731" s="55" t="e">
        <f>AVERAGE(IFERROR(INDEX(#REF!,MATCH(A731,#REF!,0)),"-"),M731)</f>
        <v>#VALUE!</v>
      </c>
    </row>
    <row r="732" spans="1:14" ht="16.5" thickTop="1" thickBot="1" x14ac:dyDescent="0.3">
      <c r="A732" s="16" t="s">
        <v>860</v>
      </c>
      <c r="B732" s="53">
        <f t="shared" si="44"/>
        <v>6</v>
      </c>
      <c r="C732" s="53">
        <f>IFERROR(INDEX(OGSHome!$D:$D,MATCH(A732,OGSHome!$A:$A,0)),"-")</f>
        <v>2</v>
      </c>
      <c r="D732" s="53">
        <f>IFERROR(INDEX(OGSHome!$E:$E,MATCH(A732,OGSHome!$A:$A,0)),"-")</f>
        <v>0</v>
      </c>
      <c r="E732" s="53">
        <f>IFERROR(INDEX(OGSHome!$F:$F,MATCH(A732,OGSHome!$A:$A,0)),"-")</f>
        <v>1</v>
      </c>
      <c r="F732" s="54">
        <f>IFERROR(INDEX(Matches!$N:$N,MATCH(A732,Matches!$B:$B,0)),"-")</f>
        <v>3</v>
      </c>
      <c r="G732" s="54">
        <f>IFERROR(INDEX(Matches!$P:$P,MATCH(A732,Matches!$B:$B,0)),"-")</f>
        <v>2</v>
      </c>
      <c r="H732" s="54">
        <f>IFERROR(INDEX(Matches!$O:$O,MATCH(A732,Matches!$B:$B,0)),"-")</f>
        <v>1</v>
      </c>
      <c r="I732" s="54">
        <f t="shared" si="45"/>
        <v>3</v>
      </c>
      <c r="J732" s="54">
        <f>IFERROR(INDEX(OGCHome!$O:$O,MATCH(A732,OGCHome!$A:$A,0)),"-")</f>
        <v>1</v>
      </c>
      <c r="K732" s="55">
        <f t="shared" si="46"/>
        <v>0.5</v>
      </c>
      <c r="L732" s="55" t="str">
        <f>IFERROR(INDEX(#REF!,MATCH(A732,#REF!,0)),"-")</f>
        <v>-</v>
      </c>
      <c r="M732" s="55">
        <f t="shared" si="47"/>
        <v>0.5</v>
      </c>
      <c r="N732" s="55" t="e">
        <f>AVERAGE(IFERROR(INDEX(#REF!,MATCH(A732,#REF!,0)),"-"),M732)</f>
        <v>#VALUE!</v>
      </c>
    </row>
    <row r="733" spans="1:14" ht="16.5" thickTop="1" thickBot="1" x14ac:dyDescent="0.3">
      <c r="A733" s="16" t="s">
        <v>852</v>
      </c>
      <c r="B733" s="53">
        <f t="shared" si="44"/>
        <v>5</v>
      </c>
      <c r="C733" s="53">
        <f>IFERROR(INDEX(OGSHome!$D:$D,MATCH(A733,OGSHome!$A:$A,0)),"-")</f>
        <v>1</v>
      </c>
      <c r="D733" s="53">
        <f>IFERROR(INDEX(OGSHome!$E:$E,MATCH(A733,OGSHome!$A:$A,0)),"-")</f>
        <v>0</v>
      </c>
      <c r="E733" s="53">
        <f>IFERROR(INDEX(OGSHome!$F:$F,MATCH(A733,OGSHome!$A:$A,0)),"-")</f>
        <v>0</v>
      </c>
      <c r="F733" s="54">
        <f>IFERROR(INDEX(Matches!$N:$N,MATCH(A733,Matches!$B:$B,0)),"-")</f>
        <v>0</v>
      </c>
      <c r="G733" s="54">
        <f>IFERROR(INDEX(Matches!$P:$P,MATCH(A733,Matches!$B:$B,0)),"-")</f>
        <v>3</v>
      </c>
      <c r="H733" s="54">
        <f>IFERROR(INDEX(Matches!$O:$O,MATCH(A733,Matches!$B:$B,0)),"-")</f>
        <v>2</v>
      </c>
      <c r="I733" s="54">
        <f t="shared" si="45"/>
        <v>1</v>
      </c>
      <c r="J733" s="54">
        <f>IFERROR(INDEX(OGCHome!$O:$O,MATCH(A733,OGCHome!$A:$A,0)),"-")</f>
        <v>4</v>
      </c>
      <c r="K733" s="55">
        <f t="shared" si="46"/>
        <v>0.2</v>
      </c>
      <c r="L733" s="55" t="str">
        <f>IFERROR(INDEX(#REF!,MATCH(A733,#REF!,0)),"-")</f>
        <v>-</v>
      </c>
      <c r="M733" s="55">
        <f t="shared" si="47"/>
        <v>-1.2000000000000002</v>
      </c>
      <c r="N733" s="55" t="e">
        <f>AVERAGE(IFERROR(INDEX(#REF!,MATCH(A733,#REF!,0)),"-"),M733)</f>
        <v>#VALUE!</v>
      </c>
    </row>
    <row r="734" spans="1:14" ht="16.5" thickTop="1" thickBot="1" x14ac:dyDescent="0.3">
      <c r="A734" s="16" t="s">
        <v>829</v>
      </c>
      <c r="B734" s="53">
        <f t="shared" si="44"/>
        <v>4</v>
      </c>
      <c r="C734" s="53">
        <f>IFERROR(INDEX(OGSHome!$D:$D,MATCH(A734,OGSHome!$A:$A,0)),"-")</f>
        <v>1</v>
      </c>
      <c r="D734" s="53">
        <f>IFERROR(INDEX(OGSHome!$E:$E,MATCH(A734,OGSHome!$A:$A,0)),"-")</f>
        <v>0</v>
      </c>
      <c r="E734" s="53">
        <f>IFERROR(INDEX(OGSHome!$F:$F,MATCH(A734,OGSHome!$A:$A,0)),"-")</f>
        <v>0</v>
      </c>
      <c r="F734" s="54">
        <f>IFERROR(INDEX(Matches!$N:$N,MATCH(A734,Matches!$B:$B,0)),"-")</f>
        <v>1</v>
      </c>
      <c r="G734" s="54">
        <f>IFERROR(INDEX(Matches!$P:$P,MATCH(A734,Matches!$B:$B,0)),"-")</f>
        <v>2</v>
      </c>
      <c r="H734" s="54">
        <f>IFERROR(INDEX(Matches!$O:$O,MATCH(A734,Matches!$B:$B,0)),"-")</f>
        <v>1</v>
      </c>
      <c r="I734" s="54">
        <f t="shared" si="45"/>
        <v>1</v>
      </c>
      <c r="J734" s="54">
        <f>IFERROR(INDEX(OGCHome!$O:$O,MATCH(A734,OGCHome!$A:$A,0)),"-")</f>
        <v>1</v>
      </c>
      <c r="K734" s="55">
        <f t="shared" si="46"/>
        <v>0.25</v>
      </c>
      <c r="L734" s="55" t="str">
        <f>IFERROR(INDEX(#REF!,MATCH(A734,#REF!,0)),"-")</f>
        <v>-</v>
      </c>
      <c r="M734" s="55">
        <f t="shared" si="47"/>
        <v>-0.25</v>
      </c>
      <c r="N734" s="55" t="e">
        <f>AVERAGE(IFERROR(INDEX(#REF!,MATCH(A734,#REF!,0)),"-"),M734)</f>
        <v>#VALUE!</v>
      </c>
    </row>
    <row r="735" spans="1:14" ht="16.5" thickTop="1" thickBot="1" x14ac:dyDescent="0.3">
      <c r="A735" s="15" t="s">
        <v>824</v>
      </c>
      <c r="B735" s="53">
        <f t="shared" si="44"/>
        <v>5</v>
      </c>
      <c r="C735" s="53">
        <f>IFERROR(INDEX(OGSHome!$D:$D,MATCH(A735,OGSHome!$A:$A,0)),"-")</f>
        <v>1</v>
      </c>
      <c r="D735" s="53">
        <f>IFERROR(INDEX(OGSHome!$E:$E,MATCH(A735,OGSHome!$A:$A,0)),"-")</f>
        <v>0</v>
      </c>
      <c r="E735" s="53">
        <f>IFERROR(INDEX(OGSHome!$F:$F,MATCH(A735,OGSHome!$A:$A,0)),"-")</f>
        <v>1</v>
      </c>
      <c r="F735" s="54">
        <f>IFERROR(INDEX(Matches!$N:$N,MATCH(A735,Matches!$B:$B,0)),"-")</f>
        <v>0</v>
      </c>
      <c r="G735" s="54">
        <f>IFERROR(INDEX(Matches!$P:$P,MATCH(A735,Matches!$B:$B,0)),"-")</f>
        <v>3</v>
      </c>
      <c r="H735" s="54">
        <f>IFERROR(INDEX(Matches!$O:$O,MATCH(A735,Matches!$B:$B,0)),"-")</f>
        <v>2</v>
      </c>
      <c r="I735" s="54">
        <f t="shared" si="45"/>
        <v>2</v>
      </c>
      <c r="J735" s="54">
        <f>IFERROR(INDEX(OGCHome!$O:$O,MATCH(A735,OGCHome!$A:$A,0)),"-")</f>
        <v>3</v>
      </c>
      <c r="K735" s="55">
        <f t="shared" si="46"/>
        <v>0.4</v>
      </c>
      <c r="L735" s="55" t="str">
        <f>IFERROR(INDEX(#REF!,MATCH(A735,#REF!,0)),"-")</f>
        <v>-</v>
      </c>
      <c r="M735" s="55">
        <f t="shared" si="47"/>
        <v>-0.79999999999999993</v>
      </c>
      <c r="N735" s="55" t="e">
        <f>AVERAGE(IFERROR(INDEX(#REF!,MATCH(A735,#REF!,0)),"-"),M735)</f>
        <v>#VALUE!</v>
      </c>
    </row>
    <row r="736" spans="1:14" ht="16.5" thickTop="1" thickBot="1" x14ac:dyDescent="0.3">
      <c r="A736" s="15" t="s">
        <v>820</v>
      </c>
      <c r="B736" s="53">
        <f t="shared" si="44"/>
        <v>5</v>
      </c>
      <c r="C736" s="53">
        <f>IFERROR(INDEX(OGSHome!$D:$D,MATCH(A736,OGSHome!$A:$A,0)),"-")</f>
        <v>0</v>
      </c>
      <c r="D736" s="53">
        <f>IFERROR(INDEX(OGSHome!$E:$E,MATCH(A736,OGSHome!$A:$A,0)),"-")</f>
        <v>1</v>
      </c>
      <c r="E736" s="53">
        <f>IFERROR(INDEX(OGSHome!$F:$F,MATCH(A736,OGSHome!$A:$A,0)),"-")</f>
        <v>0</v>
      </c>
      <c r="F736" s="54">
        <f>IFERROR(INDEX(Matches!$N:$N,MATCH(A736,Matches!$B:$B,0)),"-")</f>
        <v>2</v>
      </c>
      <c r="G736" s="54">
        <f>IFERROR(INDEX(Matches!$P:$P,MATCH(A736,Matches!$B:$B,0)),"-")</f>
        <v>2</v>
      </c>
      <c r="H736" s="54">
        <f>IFERROR(INDEX(Matches!$O:$O,MATCH(A736,Matches!$B:$B,0)),"-")</f>
        <v>1</v>
      </c>
      <c r="I736" s="54">
        <f t="shared" si="45"/>
        <v>1</v>
      </c>
      <c r="J736" s="54">
        <f>IFERROR(INDEX(OGCHome!$O:$O,MATCH(A736,OGCHome!$A:$A,0)),"-")</f>
        <v>3</v>
      </c>
      <c r="K736" s="55">
        <f t="shared" si="46"/>
        <v>0.2</v>
      </c>
      <c r="L736" s="55" t="str">
        <f>IFERROR(INDEX(#REF!,MATCH(A736,#REF!,0)),"-")</f>
        <v>-</v>
      </c>
      <c r="M736" s="55">
        <f t="shared" si="47"/>
        <v>-0.39999999999999997</v>
      </c>
      <c r="N736" s="55" t="e">
        <f>AVERAGE(IFERROR(INDEX(#REF!,MATCH(A736,#REF!,0)),"-"),M736)</f>
        <v>#VALUE!</v>
      </c>
    </row>
    <row r="737" spans="1:14" ht="16.5" thickTop="1" thickBot="1" x14ac:dyDescent="0.3">
      <c r="A737" s="16" t="s">
        <v>798</v>
      </c>
      <c r="B737" s="53">
        <f t="shared" si="44"/>
        <v>5</v>
      </c>
      <c r="C737" s="53">
        <f>IFERROR(INDEX(OGSHome!$D:$D,MATCH(A737,OGSHome!$A:$A,0)),"-")</f>
        <v>1</v>
      </c>
      <c r="D737" s="53">
        <f>IFERROR(INDEX(OGSHome!$E:$E,MATCH(A737,OGSHome!$A:$A,0)),"-")</f>
        <v>0</v>
      </c>
      <c r="E737" s="53">
        <f>IFERROR(INDEX(OGSHome!$F:$F,MATCH(A737,OGSHome!$A:$A,0)),"-")</f>
        <v>0</v>
      </c>
      <c r="F737" s="54">
        <f>IFERROR(INDEX(Matches!$N:$N,MATCH(A737,Matches!$B:$B,0)),"-")</f>
        <v>2</v>
      </c>
      <c r="G737" s="54">
        <f>IFERROR(INDEX(Matches!$P:$P,MATCH(A737,Matches!$B:$B,0)),"-")</f>
        <v>1</v>
      </c>
      <c r="H737" s="54">
        <f>IFERROR(INDEX(Matches!$O:$O,MATCH(A737,Matches!$B:$B,0)),"-")</f>
        <v>2</v>
      </c>
      <c r="I737" s="54">
        <f t="shared" si="45"/>
        <v>1</v>
      </c>
      <c r="J737" s="54">
        <f>IFERROR(INDEX(OGCHome!$O:$O,MATCH(A737,OGCHome!$A:$A,0)),"-")</f>
        <v>1</v>
      </c>
      <c r="K737" s="55">
        <f t="shared" si="46"/>
        <v>0.2</v>
      </c>
      <c r="L737" s="55" t="str">
        <f>IFERROR(INDEX(#REF!,MATCH(A737,#REF!,0)),"-")</f>
        <v>-</v>
      </c>
      <c r="M737" s="55">
        <f t="shared" si="47"/>
        <v>0.2</v>
      </c>
      <c r="N737" s="55" t="e">
        <f>AVERAGE(IFERROR(INDEX(#REF!,MATCH(A737,#REF!,0)),"-"),M737)</f>
        <v>#VALUE!</v>
      </c>
    </row>
    <row r="738" spans="1:14" ht="16.5" thickTop="1" thickBot="1" x14ac:dyDescent="0.3">
      <c r="A738" s="16" t="s">
        <v>783</v>
      </c>
      <c r="B738" s="53">
        <f t="shared" si="44"/>
        <v>5</v>
      </c>
      <c r="C738" s="53">
        <f>IFERROR(INDEX(OGSHome!$D:$D,MATCH(A738,OGSHome!$A:$A,0)),"-")</f>
        <v>1</v>
      </c>
      <c r="D738" s="53">
        <f>IFERROR(INDEX(OGSHome!$E:$E,MATCH(A738,OGSHome!$A:$A,0)),"-")</f>
        <v>0</v>
      </c>
      <c r="E738" s="53">
        <f>IFERROR(INDEX(OGSHome!$F:$F,MATCH(A738,OGSHome!$A:$A,0)),"-")</f>
        <v>0</v>
      </c>
      <c r="F738" s="54">
        <f>IFERROR(INDEX(Matches!$N:$N,MATCH(A738,Matches!$B:$B,0)),"-")</f>
        <v>1</v>
      </c>
      <c r="G738" s="54">
        <f>IFERROR(INDEX(Matches!$P:$P,MATCH(A738,Matches!$B:$B,0)),"-")</f>
        <v>1</v>
      </c>
      <c r="H738" s="54">
        <f>IFERROR(INDEX(Matches!$O:$O,MATCH(A738,Matches!$B:$B,0)),"-")</f>
        <v>3</v>
      </c>
      <c r="I738" s="54">
        <f t="shared" si="45"/>
        <v>1</v>
      </c>
      <c r="J738" s="54">
        <f>IFERROR(INDEX(OGCHome!$O:$O,MATCH(A738,OGCHome!$A:$A,0)),"-")</f>
        <v>0</v>
      </c>
      <c r="K738" s="55">
        <f t="shared" si="46"/>
        <v>0.2</v>
      </c>
      <c r="L738" s="55" t="str">
        <f>IFERROR(INDEX(#REF!,MATCH(A738,#REF!,0)),"-")</f>
        <v>-</v>
      </c>
      <c r="M738" s="55">
        <f t="shared" si="47"/>
        <v>0.2</v>
      </c>
      <c r="N738" s="55" t="e">
        <f>AVERAGE(IFERROR(INDEX(#REF!,MATCH(A738,#REF!,0)),"-"),M738)</f>
        <v>#VALUE!</v>
      </c>
    </row>
    <row r="739" spans="1:14" ht="16.5" thickTop="1" thickBot="1" x14ac:dyDescent="0.3">
      <c r="A739" s="15" t="s">
        <v>708</v>
      </c>
      <c r="B739" s="53">
        <f t="shared" si="44"/>
        <v>4</v>
      </c>
      <c r="C739" s="53">
        <f>IFERROR(INDEX(OGSHome!$D:$D,MATCH(A739,OGSHome!$A:$A,0)),"-")</f>
        <v>0</v>
      </c>
      <c r="D739" s="53">
        <f>IFERROR(INDEX(OGSHome!$E:$E,MATCH(A739,OGSHome!$A:$A,0)),"-")</f>
        <v>1</v>
      </c>
      <c r="E739" s="53">
        <f>IFERROR(INDEX(OGSHome!$F:$F,MATCH(A739,OGSHome!$A:$A,0)),"-")</f>
        <v>0</v>
      </c>
      <c r="F739" s="54">
        <f>IFERROR(INDEX(Matches!$N:$N,MATCH(A739,Matches!$B:$B,0)),"-")</f>
        <v>2</v>
      </c>
      <c r="G739" s="54">
        <f>IFERROR(INDEX(Matches!$P:$P,MATCH(A739,Matches!$B:$B,0)),"-")</f>
        <v>2</v>
      </c>
      <c r="H739" s="54">
        <f>IFERROR(INDEX(Matches!$O:$O,MATCH(A739,Matches!$B:$B,0)),"-")</f>
        <v>0</v>
      </c>
      <c r="I739" s="54">
        <f t="shared" si="45"/>
        <v>1</v>
      </c>
      <c r="J739" s="54">
        <f>IFERROR(INDEX(OGCHome!$O:$O,MATCH(A739,OGCHome!$A:$A,0)),"-")</f>
        <v>2</v>
      </c>
      <c r="K739" s="55">
        <f t="shared" si="46"/>
        <v>0.25</v>
      </c>
      <c r="L739" s="55" t="str">
        <f>IFERROR(INDEX(#REF!,MATCH(A739,#REF!,0)),"-")</f>
        <v>-</v>
      </c>
      <c r="M739" s="55">
        <f t="shared" si="47"/>
        <v>-0.25</v>
      </c>
      <c r="N739" s="55" t="e">
        <f>AVERAGE(IFERROR(INDEX(#REF!,MATCH(A739,#REF!,0)),"-"),M739)</f>
        <v>#VALUE!</v>
      </c>
    </row>
    <row r="740" spans="1:14" ht="16.5" thickTop="1" thickBot="1" x14ac:dyDescent="0.3">
      <c r="A740" s="16" t="s">
        <v>707</v>
      </c>
      <c r="B740" s="53">
        <f t="shared" si="44"/>
        <v>5</v>
      </c>
      <c r="C740" s="53">
        <f>IFERROR(INDEX(OGSHome!$D:$D,MATCH(A740,OGSHome!$A:$A,0)),"-")</f>
        <v>1</v>
      </c>
      <c r="D740" s="53">
        <f>IFERROR(INDEX(OGSHome!$E:$E,MATCH(A740,OGSHome!$A:$A,0)),"-")</f>
        <v>0</v>
      </c>
      <c r="E740" s="53">
        <f>IFERROR(INDEX(OGSHome!$F:$F,MATCH(A740,OGSHome!$A:$A,0)),"-")</f>
        <v>0</v>
      </c>
      <c r="F740" s="54">
        <f>IFERROR(INDEX(Matches!$N:$N,MATCH(A740,Matches!$B:$B,0)),"-")</f>
        <v>3</v>
      </c>
      <c r="G740" s="54">
        <f>IFERROR(INDEX(Matches!$P:$P,MATCH(A740,Matches!$B:$B,0)),"-")</f>
        <v>2</v>
      </c>
      <c r="H740" s="54">
        <f>IFERROR(INDEX(Matches!$O:$O,MATCH(A740,Matches!$B:$B,0)),"-")</f>
        <v>0</v>
      </c>
      <c r="I740" s="54">
        <f t="shared" si="45"/>
        <v>1</v>
      </c>
      <c r="J740" s="54">
        <f>IFERROR(INDEX(OGCHome!$O:$O,MATCH(A740,OGCHome!$A:$A,0)),"-")</f>
        <v>3</v>
      </c>
      <c r="K740" s="55">
        <f t="shared" si="46"/>
        <v>0.2</v>
      </c>
      <c r="L740" s="55" t="str">
        <f>IFERROR(INDEX(#REF!,MATCH(A740,#REF!,0)),"-")</f>
        <v>-</v>
      </c>
      <c r="M740" s="55">
        <f t="shared" si="47"/>
        <v>-0.2</v>
      </c>
      <c r="N740" s="55" t="e">
        <f>AVERAGE(IFERROR(INDEX(#REF!,MATCH(A740,#REF!,0)),"-"),M740)</f>
        <v>#VALUE!</v>
      </c>
    </row>
    <row r="741" spans="1:14" ht="16.5" thickTop="1" thickBot="1" x14ac:dyDescent="0.3">
      <c r="A741" s="16" t="s">
        <v>703</v>
      </c>
      <c r="B741" s="53">
        <f t="shared" si="44"/>
        <v>5</v>
      </c>
      <c r="C741" s="53">
        <f>IFERROR(INDEX(OGSHome!$D:$D,MATCH(A741,OGSHome!$A:$A,0)),"-")</f>
        <v>0</v>
      </c>
      <c r="D741" s="53">
        <f>IFERROR(INDEX(OGSHome!$E:$E,MATCH(A741,OGSHome!$A:$A,0)),"-")</f>
        <v>1</v>
      </c>
      <c r="E741" s="53">
        <f>IFERROR(INDEX(OGSHome!$F:$F,MATCH(A741,OGSHome!$A:$A,0)),"-")</f>
        <v>0</v>
      </c>
      <c r="F741" s="54">
        <f>IFERROR(INDEX(Matches!$N:$N,MATCH(A741,Matches!$B:$B,0)),"-")</f>
        <v>0</v>
      </c>
      <c r="G741" s="54">
        <f>IFERROR(INDEX(Matches!$P:$P,MATCH(A741,Matches!$B:$B,0)),"-")</f>
        <v>1</v>
      </c>
      <c r="H741" s="54">
        <f>IFERROR(INDEX(Matches!$O:$O,MATCH(A741,Matches!$B:$B,0)),"-")</f>
        <v>4</v>
      </c>
      <c r="I741" s="54">
        <f t="shared" si="45"/>
        <v>1</v>
      </c>
      <c r="J741" s="54">
        <f>IFERROR(INDEX(OGCHome!$O:$O,MATCH(A741,OGCHome!$A:$A,0)),"-")</f>
        <v>1</v>
      </c>
      <c r="K741" s="55">
        <f t="shared" si="46"/>
        <v>0.2</v>
      </c>
      <c r="L741" s="55" t="str">
        <f>IFERROR(INDEX(#REF!,MATCH(A741,#REF!,0)),"-")</f>
        <v>-</v>
      </c>
      <c r="M741" s="55">
        <f t="shared" si="47"/>
        <v>-0.2</v>
      </c>
      <c r="N741" s="55" t="e">
        <f>AVERAGE(IFERROR(INDEX(#REF!,MATCH(A741,#REF!,0)),"-"),M741)</f>
        <v>#VALUE!</v>
      </c>
    </row>
    <row r="742" spans="1:14" ht="16.5" thickTop="1" thickBot="1" x14ac:dyDescent="0.3">
      <c r="A742" s="16" t="s">
        <v>640</v>
      </c>
      <c r="B742" s="53">
        <f t="shared" si="44"/>
        <v>5</v>
      </c>
      <c r="C742" s="53">
        <f>IFERROR(INDEX(OGSHome!$D:$D,MATCH(A742,OGSHome!$A:$A,0)),"-")</f>
        <v>1</v>
      </c>
      <c r="D742" s="53">
        <f>IFERROR(INDEX(OGSHome!$E:$E,MATCH(A742,OGSHome!$A:$A,0)),"-")</f>
        <v>0</v>
      </c>
      <c r="E742" s="53">
        <f>IFERROR(INDEX(OGSHome!$F:$F,MATCH(A742,OGSHome!$A:$A,0)),"-")</f>
        <v>0</v>
      </c>
      <c r="F742" s="54">
        <f>IFERROR(INDEX(Matches!$N:$N,MATCH(A742,Matches!$B:$B,0)),"-")</f>
        <v>1</v>
      </c>
      <c r="G742" s="54">
        <f>IFERROR(INDEX(Matches!$P:$P,MATCH(A742,Matches!$B:$B,0)),"-")</f>
        <v>4</v>
      </c>
      <c r="H742" s="54">
        <f>IFERROR(INDEX(Matches!$O:$O,MATCH(A742,Matches!$B:$B,0)),"-")</f>
        <v>0</v>
      </c>
      <c r="I742" s="54">
        <f t="shared" si="45"/>
        <v>1</v>
      </c>
      <c r="J742" s="54">
        <f>IFERROR(INDEX(OGCHome!$O:$O,MATCH(A742,OGCHome!$A:$A,0)),"-")</f>
        <v>2</v>
      </c>
      <c r="K742" s="55">
        <f t="shared" si="46"/>
        <v>0.2</v>
      </c>
      <c r="L742" s="55" t="str">
        <f>IFERROR(INDEX(#REF!,MATCH(A742,#REF!,0)),"-")</f>
        <v>-</v>
      </c>
      <c r="M742" s="55">
        <f t="shared" si="47"/>
        <v>-0.8</v>
      </c>
      <c r="N742" s="55" t="e">
        <f>AVERAGE(IFERROR(INDEX(#REF!,MATCH(A742,#REF!,0)),"-"),M742)</f>
        <v>#VALUE!</v>
      </c>
    </row>
    <row r="743" spans="1:14" ht="16.5" thickTop="1" thickBot="1" x14ac:dyDescent="0.3">
      <c r="A743" s="15" t="s">
        <v>625</v>
      </c>
      <c r="B743" s="53">
        <f t="shared" si="44"/>
        <v>5</v>
      </c>
      <c r="C743" s="53">
        <f>IFERROR(INDEX(OGSHome!$D:$D,MATCH(A743,OGSHome!$A:$A,0)),"-")</f>
        <v>1</v>
      </c>
      <c r="D743" s="53">
        <f>IFERROR(INDEX(OGSHome!$E:$E,MATCH(A743,OGSHome!$A:$A,0)),"-")</f>
        <v>0</v>
      </c>
      <c r="E743" s="53">
        <f>IFERROR(INDEX(OGSHome!$F:$F,MATCH(A743,OGSHome!$A:$A,0)),"-")</f>
        <v>0</v>
      </c>
      <c r="F743" s="54">
        <f>IFERROR(INDEX(Matches!$N:$N,MATCH(A743,Matches!$B:$B,0)),"-")</f>
        <v>1</v>
      </c>
      <c r="G743" s="54">
        <f>IFERROR(INDEX(Matches!$P:$P,MATCH(A743,Matches!$B:$B,0)),"-")</f>
        <v>3</v>
      </c>
      <c r="H743" s="54">
        <f>IFERROR(INDEX(Matches!$O:$O,MATCH(A743,Matches!$B:$B,0)),"-")</f>
        <v>1</v>
      </c>
      <c r="I743" s="54">
        <f t="shared" si="45"/>
        <v>1</v>
      </c>
      <c r="J743" s="54">
        <f>IFERROR(INDEX(OGCHome!$O:$O,MATCH(A743,OGCHome!$A:$A,0)),"-")</f>
        <v>1</v>
      </c>
      <c r="K743" s="55">
        <f t="shared" si="46"/>
        <v>0.2</v>
      </c>
      <c r="L743" s="55" t="str">
        <f>IFERROR(INDEX(#REF!,MATCH(A743,#REF!,0)),"-")</f>
        <v>-</v>
      </c>
      <c r="M743" s="55">
        <f t="shared" si="47"/>
        <v>-0.39999999999999997</v>
      </c>
      <c r="N743" s="55" t="e">
        <f>AVERAGE(IFERROR(INDEX(#REF!,MATCH(A743,#REF!,0)),"-"),M743)</f>
        <v>#VALUE!</v>
      </c>
    </row>
    <row r="744" spans="1:14" ht="16.5" thickTop="1" thickBot="1" x14ac:dyDescent="0.3">
      <c r="A744" s="15" t="s">
        <v>611</v>
      </c>
      <c r="B744" s="53">
        <f t="shared" si="44"/>
        <v>5</v>
      </c>
      <c r="C744" s="53">
        <f>IFERROR(INDEX(OGSHome!$D:$D,MATCH(A744,OGSHome!$A:$A,0)),"-")</f>
        <v>0</v>
      </c>
      <c r="D744" s="53">
        <f>IFERROR(INDEX(OGSHome!$E:$E,MATCH(A744,OGSHome!$A:$A,0)),"-")</f>
        <v>0</v>
      </c>
      <c r="E744" s="53">
        <f>IFERROR(INDEX(OGSHome!$F:$F,MATCH(A744,OGSHome!$A:$A,0)),"-")</f>
        <v>1</v>
      </c>
      <c r="F744" s="54">
        <f>IFERROR(INDEX(Matches!$N:$N,MATCH(A744,Matches!$B:$B,0)),"-")</f>
        <v>1</v>
      </c>
      <c r="G744" s="54">
        <f>IFERROR(INDEX(Matches!$P:$P,MATCH(A744,Matches!$B:$B,0)),"-")</f>
        <v>1</v>
      </c>
      <c r="H744" s="54">
        <f>IFERROR(INDEX(Matches!$O:$O,MATCH(A744,Matches!$B:$B,0)),"-")</f>
        <v>3</v>
      </c>
      <c r="I744" s="54">
        <f t="shared" si="45"/>
        <v>1</v>
      </c>
      <c r="J744" s="54">
        <f>IFERROR(INDEX(OGCHome!$O:$O,MATCH(A744,OGCHome!$A:$A,0)),"-")</f>
        <v>1</v>
      </c>
      <c r="K744" s="55">
        <f t="shared" si="46"/>
        <v>0.2</v>
      </c>
      <c r="L744" s="55" t="str">
        <f>IFERROR(INDEX(#REF!,MATCH(A744,#REF!,0)),"-")</f>
        <v>-</v>
      </c>
      <c r="M744" s="55">
        <f t="shared" si="47"/>
        <v>0</v>
      </c>
      <c r="N744" s="55" t="e">
        <f>AVERAGE(IFERROR(INDEX(#REF!,MATCH(A744,#REF!,0)),"-"),M744)</f>
        <v>#VALUE!</v>
      </c>
    </row>
    <row r="745" spans="1:14" ht="16.5" thickTop="1" thickBot="1" x14ac:dyDescent="0.3">
      <c r="A745" s="15" t="s">
        <v>495</v>
      </c>
      <c r="B745" s="53">
        <f t="shared" si="44"/>
        <v>9</v>
      </c>
      <c r="C745" s="53">
        <f>IFERROR(INDEX(OGSHome!$D:$D,MATCH(A745,OGSHome!$A:$A,0)),"-")</f>
        <v>1</v>
      </c>
      <c r="D745" s="53">
        <f>IFERROR(INDEX(OGSHome!$E:$E,MATCH(A745,OGSHome!$A:$A,0)),"-")</f>
        <v>0</v>
      </c>
      <c r="E745" s="53">
        <f>IFERROR(INDEX(OGSHome!$F:$F,MATCH(A745,OGSHome!$A:$A,0)),"-")</f>
        <v>1</v>
      </c>
      <c r="F745" s="54">
        <f>IFERROR(INDEX(Matches!$N:$N,MATCH(A745,Matches!$B:$B,0)),"-")</f>
        <v>3</v>
      </c>
      <c r="G745" s="54">
        <f>IFERROR(INDEX(Matches!$P:$P,MATCH(A745,Matches!$B:$B,0)),"-")</f>
        <v>5</v>
      </c>
      <c r="H745" s="54">
        <f>IFERROR(INDEX(Matches!$O:$O,MATCH(A745,Matches!$B:$B,0)),"-")</f>
        <v>1</v>
      </c>
      <c r="I745" s="54">
        <f t="shared" si="45"/>
        <v>2</v>
      </c>
      <c r="J745" s="54">
        <f>IFERROR(INDEX(OGCHome!$O:$O,MATCH(A745,OGCHome!$A:$A,0)),"-")</f>
        <v>1</v>
      </c>
      <c r="K745" s="55">
        <f t="shared" si="46"/>
        <v>0.22222222222222221</v>
      </c>
      <c r="L745" s="55" t="str">
        <f>IFERROR(INDEX(#REF!,MATCH(A745,#REF!,0)),"-")</f>
        <v>-</v>
      </c>
      <c r="M745" s="55">
        <f t="shared" si="47"/>
        <v>-0.11111111111111116</v>
      </c>
      <c r="N745" s="55" t="e">
        <f>AVERAGE(IFERROR(INDEX(#REF!,MATCH(A745,#REF!,0)),"-"),M745)</f>
        <v>#VALUE!</v>
      </c>
    </row>
    <row r="746" spans="1:14" ht="16.5" thickTop="1" thickBot="1" x14ac:dyDescent="0.3">
      <c r="A746" s="16" t="s">
        <v>484</v>
      </c>
      <c r="B746" s="53">
        <f t="shared" si="44"/>
        <v>6</v>
      </c>
      <c r="C746" s="53">
        <f>IFERROR(INDEX(OGSHome!$D:$D,MATCH(A746,OGSHome!$A:$A,0)),"-")</f>
        <v>0</v>
      </c>
      <c r="D746" s="53">
        <f>IFERROR(INDEX(OGSHome!$E:$E,MATCH(A746,OGSHome!$A:$A,0)),"-")</f>
        <v>1</v>
      </c>
      <c r="E746" s="53">
        <f>IFERROR(INDEX(OGSHome!$F:$F,MATCH(A746,OGSHome!$A:$A,0)),"-")</f>
        <v>1</v>
      </c>
      <c r="F746" s="54">
        <f>IFERROR(INDEX(Matches!$N:$N,MATCH(A746,Matches!$B:$B,0)),"-")</f>
        <v>2</v>
      </c>
      <c r="G746" s="54">
        <f>IFERROR(INDEX(Matches!$P:$P,MATCH(A746,Matches!$B:$B,0)),"-")</f>
        <v>1</v>
      </c>
      <c r="H746" s="54">
        <f>IFERROR(INDEX(Matches!$O:$O,MATCH(A746,Matches!$B:$B,0)),"-")</f>
        <v>3</v>
      </c>
      <c r="I746" s="54">
        <f t="shared" si="45"/>
        <v>2</v>
      </c>
      <c r="J746" s="54">
        <f>IFERROR(INDEX(OGCHome!$O:$O,MATCH(A746,OGCHome!$A:$A,0)),"-")</f>
        <v>3</v>
      </c>
      <c r="K746" s="55">
        <f t="shared" si="46"/>
        <v>0.33333333333333331</v>
      </c>
      <c r="L746" s="55" t="str">
        <f>IFERROR(INDEX(#REF!,MATCH(A746,#REF!,0)),"-")</f>
        <v>-</v>
      </c>
      <c r="M746" s="55">
        <f t="shared" si="47"/>
        <v>0</v>
      </c>
      <c r="N746" s="55" t="e">
        <f>AVERAGE(IFERROR(INDEX(#REF!,MATCH(A746,#REF!,0)),"-"),M746)</f>
        <v>#VALUE!</v>
      </c>
    </row>
    <row r="747" spans="1:14" ht="16.5" thickTop="1" thickBot="1" x14ac:dyDescent="0.3">
      <c r="A747" s="15" t="s">
        <v>471</v>
      </c>
      <c r="B747" s="53">
        <f t="shared" si="44"/>
        <v>6</v>
      </c>
      <c r="C747" s="53">
        <f>IFERROR(INDEX(OGSHome!$D:$D,MATCH(A747,OGSHome!$A:$A,0)),"-")</f>
        <v>1</v>
      </c>
      <c r="D747" s="53">
        <f>IFERROR(INDEX(OGSHome!$E:$E,MATCH(A747,OGSHome!$A:$A,0)),"-")</f>
        <v>1</v>
      </c>
      <c r="E747" s="53">
        <f>IFERROR(INDEX(OGSHome!$F:$F,MATCH(A747,OGSHome!$A:$A,0)),"-")</f>
        <v>0</v>
      </c>
      <c r="F747" s="54">
        <f>IFERROR(INDEX(Matches!$N:$N,MATCH(A747,Matches!$B:$B,0)),"-")</f>
        <v>2</v>
      </c>
      <c r="G747" s="54">
        <f>IFERROR(INDEX(Matches!$P:$P,MATCH(A747,Matches!$B:$B,0)),"-")</f>
        <v>2</v>
      </c>
      <c r="H747" s="54">
        <f>IFERROR(INDEX(Matches!$O:$O,MATCH(A747,Matches!$B:$B,0)),"-")</f>
        <v>2</v>
      </c>
      <c r="I747" s="54">
        <f t="shared" si="45"/>
        <v>2</v>
      </c>
      <c r="J747" s="54">
        <f>IFERROR(INDEX(OGCHome!$O:$O,MATCH(A747,OGCHome!$A:$A,0)),"-")</f>
        <v>1</v>
      </c>
      <c r="K747" s="55">
        <f t="shared" si="46"/>
        <v>0.33333333333333331</v>
      </c>
      <c r="L747" s="55" t="str">
        <f>IFERROR(INDEX(#REF!,MATCH(A747,#REF!,0)),"-")</f>
        <v>-</v>
      </c>
      <c r="M747" s="55">
        <f t="shared" si="47"/>
        <v>0.16666666666666669</v>
      </c>
      <c r="N747" s="55" t="e">
        <f>AVERAGE(IFERROR(INDEX(#REF!,MATCH(A747,#REF!,0)),"-"),M747)</f>
        <v>#VALUE!</v>
      </c>
    </row>
    <row r="748" spans="1:14" ht="16.5" thickTop="1" thickBot="1" x14ac:dyDescent="0.3">
      <c r="A748" s="16" t="s">
        <v>470</v>
      </c>
      <c r="B748" s="53">
        <f t="shared" si="44"/>
        <v>5</v>
      </c>
      <c r="C748" s="53">
        <f>IFERROR(INDEX(OGSHome!$D:$D,MATCH(A748,OGSHome!$A:$A,0)),"-")</f>
        <v>1</v>
      </c>
      <c r="D748" s="53">
        <f>IFERROR(INDEX(OGSHome!$E:$E,MATCH(A748,OGSHome!$A:$A,0)),"-")</f>
        <v>1</v>
      </c>
      <c r="E748" s="53">
        <f>IFERROR(INDEX(OGSHome!$F:$F,MATCH(A748,OGSHome!$A:$A,0)),"-")</f>
        <v>0</v>
      </c>
      <c r="F748" s="54">
        <f>IFERROR(INDEX(Matches!$N:$N,MATCH(A748,Matches!$B:$B,0)),"-")</f>
        <v>1</v>
      </c>
      <c r="G748" s="54">
        <f>IFERROR(INDEX(Matches!$P:$P,MATCH(A748,Matches!$B:$B,0)),"-")</f>
        <v>2</v>
      </c>
      <c r="H748" s="54">
        <f>IFERROR(INDEX(Matches!$O:$O,MATCH(A748,Matches!$B:$B,0)),"-")</f>
        <v>2</v>
      </c>
      <c r="I748" s="54">
        <f t="shared" si="45"/>
        <v>2</v>
      </c>
      <c r="J748" s="54">
        <f>IFERROR(INDEX(OGCHome!$O:$O,MATCH(A748,OGCHome!$A:$A,0)),"-")</f>
        <v>1</v>
      </c>
      <c r="K748" s="55">
        <f t="shared" si="46"/>
        <v>0.4</v>
      </c>
      <c r="L748" s="55" t="str">
        <f>IFERROR(INDEX(#REF!,MATCH(A748,#REF!,0)),"-")</f>
        <v>-</v>
      </c>
      <c r="M748" s="55">
        <f t="shared" si="47"/>
        <v>0</v>
      </c>
      <c r="N748" s="55" t="e">
        <f>AVERAGE(IFERROR(INDEX(#REF!,MATCH(A748,#REF!,0)),"-"),M748)</f>
        <v>#VALUE!</v>
      </c>
    </row>
    <row r="749" spans="1:14" ht="16.5" thickTop="1" thickBot="1" x14ac:dyDescent="0.3">
      <c r="A749" s="16" t="s">
        <v>452</v>
      </c>
      <c r="B749" s="53">
        <f t="shared" si="44"/>
        <v>6</v>
      </c>
      <c r="C749" s="53">
        <f>IFERROR(INDEX(OGSHome!$D:$D,MATCH(A749,OGSHome!$A:$A,0)),"-")</f>
        <v>0</v>
      </c>
      <c r="D749" s="53">
        <f>IFERROR(INDEX(OGSHome!$E:$E,MATCH(A749,OGSHome!$A:$A,0)),"-")</f>
        <v>1</v>
      </c>
      <c r="E749" s="53">
        <f>IFERROR(INDEX(OGSHome!$F:$F,MATCH(A749,OGSHome!$A:$A,0)),"-")</f>
        <v>0</v>
      </c>
      <c r="F749" s="54">
        <f>IFERROR(INDEX(Matches!$N:$N,MATCH(A749,Matches!$B:$B,0)),"-")</f>
        <v>2</v>
      </c>
      <c r="G749" s="54">
        <f>IFERROR(INDEX(Matches!$P:$P,MATCH(A749,Matches!$B:$B,0)),"-")</f>
        <v>4</v>
      </c>
      <c r="H749" s="54">
        <f>IFERROR(INDEX(Matches!$O:$O,MATCH(A749,Matches!$B:$B,0)),"-")</f>
        <v>0</v>
      </c>
      <c r="I749" s="54">
        <f t="shared" si="45"/>
        <v>1</v>
      </c>
      <c r="J749" s="54">
        <f>IFERROR(INDEX(OGCHome!$O:$O,MATCH(A749,OGCHome!$A:$A,0)),"-")</f>
        <v>3</v>
      </c>
      <c r="K749" s="55">
        <f t="shared" si="46"/>
        <v>0.16666666666666666</v>
      </c>
      <c r="L749" s="55" t="str">
        <f>IFERROR(INDEX(#REF!,MATCH(A749,#REF!,0)),"-")</f>
        <v>-</v>
      </c>
      <c r="M749" s="55">
        <f t="shared" si="47"/>
        <v>-0.66666666666666674</v>
      </c>
      <c r="N749" s="55" t="e">
        <f>AVERAGE(IFERROR(INDEX(#REF!,MATCH(A749,#REF!,0)),"-"),M749)</f>
        <v>#VALUE!</v>
      </c>
    </row>
    <row r="750" spans="1:14" ht="16.5" thickTop="1" thickBot="1" x14ac:dyDescent="0.3">
      <c r="A750" s="16" t="s">
        <v>445</v>
      </c>
      <c r="B750" s="53">
        <f t="shared" si="44"/>
        <v>12</v>
      </c>
      <c r="C750" s="53">
        <f>IFERROR(INDEX(OGSHome!$D:$D,MATCH(A750,OGSHome!$A:$A,0)),"-")</f>
        <v>1</v>
      </c>
      <c r="D750" s="53">
        <f>IFERROR(INDEX(OGSHome!$E:$E,MATCH(A750,OGSHome!$A:$A,0)),"-")</f>
        <v>1</v>
      </c>
      <c r="E750" s="53">
        <f>IFERROR(INDEX(OGSHome!$F:$F,MATCH(A750,OGSHome!$A:$A,0)),"-")</f>
        <v>1</v>
      </c>
      <c r="F750" s="54">
        <f>IFERROR(INDEX(Matches!$N:$N,MATCH(A750,Matches!$B:$B,0)),"-")</f>
        <v>3</v>
      </c>
      <c r="G750" s="54">
        <f>IFERROR(INDEX(Matches!$P:$P,MATCH(A750,Matches!$B:$B,0)),"-")</f>
        <v>5</v>
      </c>
      <c r="H750" s="54">
        <f>IFERROR(INDEX(Matches!$O:$O,MATCH(A750,Matches!$B:$B,0)),"-")</f>
        <v>4</v>
      </c>
      <c r="I750" s="54">
        <f t="shared" si="45"/>
        <v>3</v>
      </c>
      <c r="J750" s="54">
        <f>IFERROR(INDEX(OGCHome!$O:$O,MATCH(A750,OGCHome!$A:$A,0)),"-")</f>
        <v>4</v>
      </c>
      <c r="K750" s="55">
        <f t="shared" si="46"/>
        <v>0.25</v>
      </c>
      <c r="L750" s="55" t="str">
        <f>IFERROR(INDEX(#REF!,MATCH(A750,#REF!,0)),"-")</f>
        <v>-</v>
      </c>
      <c r="M750" s="55">
        <f t="shared" si="47"/>
        <v>-0.25</v>
      </c>
      <c r="N750" s="55" t="e">
        <f>AVERAGE(IFERROR(INDEX(#REF!,MATCH(A750,#REF!,0)),"-"),M750)</f>
        <v>#VALUE!</v>
      </c>
    </row>
    <row r="751" spans="1:14" ht="16.5" thickTop="1" thickBot="1" x14ac:dyDescent="0.3">
      <c r="A751" s="16" t="s">
        <v>443</v>
      </c>
      <c r="B751" s="53">
        <f t="shared" si="44"/>
        <v>5</v>
      </c>
      <c r="C751" s="53">
        <f>IFERROR(INDEX(OGSHome!$D:$D,MATCH(A751,OGSHome!$A:$A,0)),"-")</f>
        <v>2</v>
      </c>
      <c r="D751" s="53">
        <f>IFERROR(INDEX(OGSHome!$E:$E,MATCH(A751,OGSHome!$A:$A,0)),"-")</f>
        <v>0</v>
      </c>
      <c r="E751" s="53">
        <f>IFERROR(INDEX(OGSHome!$F:$F,MATCH(A751,OGSHome!$A:$A,0)),"-")</f>
        <v>0</v>
      </c>
      <c r="F751" s="54">
        <f>IFERROR(INDEX(Matches!$N:$N,MATCH(A751,Matches!$B:$B,0)),"-")</f>
        <v>3</v>
      </c>
      <c r="G751" s="54">
        <f>IFERROR(INDEX(Matches!$P:$P,MATCH(A751,Matches!$B:$B,0)),"-")</f>
        <v>0</v>
      </c>
      <c r="H751" s="54">
        <f>IFERROR(INDEX(Matches!$O:$O,MATCH(A751,Matches!$B:$B,0)),"-")</f>
        <v>2</v>
      </c>
      <c r="I751" s="54">
        <f t="shared" si="45"/>
        <v>2</v>
      </c>
      <c r="J751" s="54">
        <f>IFERROR(INDEX(OGCHome!$O:$O,MATCH(A751,OGCHome!$A:$A,0)),"-")</f>
        <v>3</v>
      </c>
      <c r="K751" s="55">
        <f t="shared" si="46"/>
        <v>0.4</v>
      </c>
      <c r="L751" s="55" t="str">
        <f>IFERROR(INDEX(#REF!,MATCH(A751,#REF!,0)),"-")</f>
        <v>-</v>
      </c>
      <c r="M751" s="55">
        <f t="shared" si="47"/>
        <v>0.4</v>
      </c>
      <c r="N751" s="55" t="e">
        <f>AVERAGE(IFERROR(INDEX(#REF!,MATCH(A751,#REF!,0)),"-"),M751)</f>
        <v>#VALUE!</v>
      </c>
    </row>
    <row r="752" spans="1:14" ht="16.5" thickTop="1" thickBot="1" x14ac:dyDescent="0.3">
      <c r="A752" s="16" t="s">
        <v>418</v>
      </c>
      <c r="B752" s="53">
        <f t="shared" si="44"/>
        <v>5</v>
      </c>
      <c r="C752" s="53">
        <f>IFERROR(INDEX(OGSHome!$D:$D,MATCH(A752,OGSHome!$A:$A,0)),"-")</f>
        <v>1</v>
      </c>
      <c r="D752" s="53">
        <f>IFERROR(INDEX(OGSHome!$E:$E,MATCH(A752,OGSHome!$A:$A,0)),"-")</f>
        <v>0</v>
      </c>
      <c r="E752" s="53">
        <f>IFERROR(INDEX(OGSHome!$F:$F,MATCH(A752,OGSHome!$A:$A,0)),"-")</f>
        <v>1</v>
      </c>
      <c r="F752" s="54">
        <f>IFERROR(INDEX(Matches!$N:$N,MATCH(A752,Matches!$B:$B,0)),"-")</f>
        <v>2</v>
      </c>
      <c r="G752" s="54">
        <f>IFERROR(INDEX(Matches!$P:$P,MATCH(A752,Matches!$B:$B,0)),"-")</f>
        <v>3</v>
      </c>
      <c r="H752" s="54">
        <f>IFERROR(INDEX(Matches!$O:$O,MATCH(A752,Matches!$B:$B,0)),"-")</f>
        <v>0</v>
      </c>
      <c r="I752" s="54">
        <f t="shared" si="45"/>
        <v>2</v>
      </c>
      <c r="J752" s="54">
        <f>IFERROR(INDEX(OGCHome!$O:$O,MATCH(A752,OGCHome!$A:$A,0)),"-")</f>
        <v>3</v>
      </c>
      <c r="K752" s="55">
        <f t="shared" si="46"/>
        <v>0.4</v>
      </c>
      <c r="L752" s="55" t="str">
        <f>IFERROR(INDEX(#REF!,MATCH(A752,#REF!,0)),"-")</f>
        <v>-</v>
      </c>
      <c r="M752" s="55">
        <f t="shared" si="47"/>
        <v>-0.39999999999999991</v>
      </c>
      <c r="N752" s="55" t="e">
        <f>AVERAGE(IFERROR(INDEX(#REF!,MATCH(A752,#REF!,0)),"-"),M752)</f>
        <v>#VALUE!</v>
      </c>
    </row>
    <row r="753" spans="1:14" ht="16.5" thickTop="1" thickBot="1" x14ac:dyDescent="0.3">
      <c r="A753" s="15" t="s">
        <v>415</v>
      </c>
      <c r="B753" s="53">
        <f t="shared" si="44"/>
        <v>4</v>
      </c>
      <c r="C753" s="53">
        <f>IFERROR(INDEX(OGSHome!$D:$D,MATCH(A753,OGSHome!$A:$A,0)),"-")</f>
        <v>0</v>
      </c>
      <c r="D753" s="53">
        <f>IFERROR(INDEX(OGSHome!$E:$E,MATCH(A753,OGSHome!$A:$A,0)),"-")</f>
        <v>1</v>
      </c>
      <c r="E753" s="53">
        <f>IFERROR(INDEX(OGSHome!$F:$F,MATCH(A753,OGSHome!$A:$A,0)),"-")</f>
        <v>0</v>
      </c>
      <c r="F753" s="54">
        <f>IFERROR(INDEX(Matches!$N:$N,MATCH(A753,Matches!$B:$B,0)),"-")</f>
        <v>0</v>
      </c>
      <c r="G753" s="54">
        <f>IFERROR(INDEX(Matches!$P:$P,MATCH(A753,Matches!$B:$B,0)),"-")</f>
        <v>2</v>
      </c>
      <c r="H753" s="54">
        <f>IFERROR(INDEX(Matches!$O:$O,MATCH(A753,Matches!$B:$B,0)),"-")</f>
        <v>2</v>
      </c>
      <c r="I753" s="54">
        <f t="shared" si="45"/>
        <v>1</v>
      </c>
      <c r="J753" s="54">
        <f>IFERROR(INDEX(OGCHome!$O:$O,MATCH(A753,OGCHome!$A:$A,0)),"-")</f>
        <v>2</v>
      </c>
      <c r="K753" s="55">
        <f t="shared" si="46"/>
        <v>0.25</v>
      </c>
      <c r="L753" s="55" t="str">
        <f>IFERROR(INDEX(#REF!,MATCH(A753,#REF!,0)),"-")</f>
        <v>-</v>
      </c>
      <c r="M753" s="55">
        <f t="shared" si="47"/>
        <v>-0.75</v>
      </c>
      <c r="N753" s="55" t="e">
        <f>AVERAGE(IFERROR(INDEX(#REF!,MATCH(A753,#REF!,0)),"-"),M753)</f>
        <v>#VALUE!</v>
      </c>
    </row>
    <row r="754" spans="1:14" ht="16.5" thickTop="1" thickBot="1" x14ac:dyDescent="0.3">
      <c r="A754" s="16" t="s">
        <v>412</v>
      </c>
      <c r="B754" s="53">
        <f t="shared" si="44"/>
        <v>6</v>
      </c>
      <c r="C754" s="53">
        <f>IFERROR(INDEX(OGSHome!$D:$D,MATCH(A754,OGSHome!$A:$A,0)),"-")</f>
        <v>1</v>
      </c>
      <c r="D754" s="53">
        <f>IFERROR(INDEX(OGSHome!$E:$E,MATCH(A754,OGSHome!$A:$A,0)),"-")</f>
        <v>1</v>
      </c>
      <c r="E754" s="53">
        <f>IFERROR(INDEX(OGSHome!$F:$F,MATCH(A754,OGSHome!$A:$A,0)),"-")</f>
        <v>0</v>
      </c>
      <c r="F754" s="54">
        <f>IFERROR(INDEX(Matches!$N:$N,MATCH(A754,Matches!$B:$B,0)),"-")</f>
        <v>5</v>
      </c>
      <c r="G754" s="54">
        <f>IFERROR(INDEX(Matches!$P:$P,MATCH(A754,Matches!$B:$B,0)),"-")</f>
        <v>0</v>
      </c>
      <c r="H754" s="54">
        <f>IFERROR(INDEX(Matches!$O:$O,MATCH(A754,Matches!$B:$B,0)),"-")</f>
        <v>1</v>
      </c>
      <c r="I754" s="54">
        <f t="shared" si="45"/>
        <v>2</v>
      </c>
      <c r="J754" s="54">
        <f>IFERROR(INDEX(OGCHome!$O:$O,MATCH(A754,OGCHome!$A:$A,0)),"-")</f>
        <v>3</v>
      </c>
      <c r="K754" s="55">
        <f t="shared" si="46"/>
        <v>0.33333333333333331</v>
      </c>
      <c r="L754" s="55" t="str">
        <f>IFERROR(INDEX(#REF!,MATCH(A754,#REF!,0)),"-")</f>
        <v>-</v>
      </c>
      <c r="M754" s="55">
        <f t="shared" si="47"/>
        <v>0.66666666666666674</v>
      </c>
      <c r="N754" s="55" t="e">
        <f>AVERAGE(IFERROR(INDEX(#REF!,MATCH(A754,#REF!,0)),"-"),M754)</f>
        <v>#VALUE!</v>
      </c>
    </row>
    <row r="755" spans="1:14" ht="16.5" thickTop="1" thickBot="1" x14ac:dyDescent="0.3">
      <c r="A755" s="16" t="s">
        <v>385</v>
      </c>
      <c r="B755" s="53">
        <f t="shared" si="44"/>
        <v>5</v>
      </c>
      <c r="C755" s="53">
        <f>IFERROR(INDEX(OGSHome!$D:$D,MATCH(A755,OGSHome!$A:$A,0)),"-")</f>
        <v>0</v>
      </c>
      <c r="D755" s="53">
        <f>IFERROR(INDEX(OGSHome!$E:$E,MATCH(A755,OGSHome!$A:$A,0)),"-")</f>
        <v>0</v>
      </c>
      <c r="E755" s="53">
        <f>IFERROR(INDEX(OGSHome!$F:$F,MATCH(A755,OGSHome!$A:$A,0)),"-")</f>
        <v>1</v>
      </c>
      <c r="F755" s="54">
        <f>IFERROR(INDEX(Matches!$N:$N,MATCH(A755,Matches!$B:$B,0)),"-")</f>
        <v>1</v>
      </c>
      <c r="G755" s="54">
        <f>IFERROR(INDEX(Matches!$P:$P,MATCH(A755,Matches!$B:$B,0)),"-")</f>
        <v>2</v>
      </c>
      <c r="H755" s="54">
        <f>IFERROR(INDEX(Matches!$O:$O,MATCH(A755,Matches!$B:$B,0)),"-")</f>
        <v>2</v>
      </c>
      <c r="I755" s="54">
        <f t="shared" si="45"/>
        <v>1</v>
      </c>
      <c r="J755" s="54">
        <f>IFERROR(INDEX(OGCHome!$O:$O,MATCH(A755,OGCHome!$A:$A,0)),"-")</f>
        <v>2</v>
      </c>
      <c r="K755" s="55">
        <f t="shared" si="46"/>
        <v>0.2</v>
      </c>
      <c r="L755" s="55" t="str">
        <f>IFERROR(INDEX(#REF!,MATCH(A755,#REF!,0)),"-")</f>
        <v>-</v>
      </c>
      <c r="M755" s="55">
        <f t="shared" si="47"/>
        <v>-0.4</v>
      </c>
      <c r="N755" s="55" t="e">
        <f>AVERAGE(IFERROR(INDEX(#REF!,MATCH(A755,#REF!,0)),"-"),M755)</f>
        <v>#VALUE!</v>
      </c>
    </row>
    <row r="756" spans="1:14" ht="16.5" thickTop="1" thickBot="1" x14ac:dyDescent="0.3">
      <c r="A756" s="15" t="s">
        <v>381</v>
      </c>
      <c r="B756" s="53">
        <f t="shared" si="44"/>
        <v>5</v>
      </c>
      <c r="C756" s="53">
        <f>IFERROR(INDEX(OGSHome!$D:$D,MATCH(A756,OGSHome!$A:$A,0)),"-")</f>
        <v>1</v>
      </c>
      <c r="D756" s="53">
        <f>IFERROR(INDEX(OGSHome!$E:$E,MATCH(A756,OGSHome!$A:$A,0)),"-")</f>
        <v>0</v>
      </c>
      <c r="E756" s="53">
        <f>IFERROR(INDEX(OGSHome!$F:$F,MATCH(A756,OGSHome!$A:$A,0)),"-")</f>
        <v>0</v>
      </c>
      <c r="F756" s="54">
        <f>IFERROR(INDEX(Matches!$N:$N,MATCH(A756,Matches!$B:$B,0)),"-")</f>
        <v>3</v>
      </c>
      <c r="G756" s="54">
        <f>IFERROR(INDEX(Matches!$P:$P,MATCH(A756,Matches!$B:$B,0)),"-")</f>
        <v>1</v>
      </c>
      <c r="H756" s="54">
        <f>IFERROR(INDEX(Matches!$O:$O,MATCH(A756,Matches!$B:$B,0)),"-")</f>
        <v>1</v>
      </c>
      <c r="I756" s="54">
        <f t="shared" si="45"/>
        <v>1</v>
      </c>
      <c r="J756" s="54">
        <f>IFERROR(INDEX(OGCHome!$O:$O,MATCH(A756,OGCHome!$A:$A,0)),"-")</f>
        <v>2</v>
      </c>
      <c r="K756" s="55">
        <f t="shared" si="46"/>
        <v>0.2</v>
      </c>
      <c r="L756" s="55" t="str">
        <f>IFERROR(INDEX(#REF!,MATCH(A756,#REF!,0)),"-")</f>
        <v>-</v>
      </c>
      <c r="M756" s="55">
        <f t="shared" si="47"/>
        <v>0.19999999999999996</v>
      </c>
      <c r="N756" s="55" t="e">
        <f>AVERAGE(IFERROR(INDEX(#REF!,MATCH(A756,#REF!,0)),"-"),M756)</f>
        <v>#VALUE!</v>
      </c>
    </row>
    <row r="757" spans="1:14" ht="16.5" thickTop="1" thickBot="1" x14ac:dyDescent="0.3">
      <c r="A757" s="16" t="s">
        <v>376</v>
      </c>
      <c r="B757" s="53">
        <f t="shared" si="44"/>
        <v>5</v>
      </c>
      <c r="C757" s="53">
        <f>IFERROR(INDEX(OGSHome!$D:$D,MATCH(A757,OGSHome!$A:$A,0)),"-")</f>
        <v>0</v>
      </c>
      <c r="D757" s="53">
        <f>IFERROR(INDEX(OGSHome!$E:$E,MATCH(A757,OGSHome!$A:$A,0)),"-")</f>
        <v>0</v>
      </c>
      <c r="E757" s="53">
        <f>IFERROR(INDEX(OGSHome!$F:$F,MATCH(A757,OGSHome!$A:$A,0)),"-")</f>
        <v>1</v>
      </c>
      <c r="F757" s="54">
        <f>IFERROR(INDEX(Matches!$N:$N,MATCH(A757,Matches!$B:$B,0)),"-")</f>
        <v>2</v>
      </c>
      <c r="G757" s="54">
        <f>IFERROR(INDEX(Matches!$P:$P,MATCH(A757,Matches!$B:$B,0)),"-")</f>
        <v>3</v>
      </c>
      <c r="H757" s="54">
        <f>IFERROR(INDEX(Matches!$O:$O,MATCH(A757,Matches!$B:$B,0)),"-")</f>
        <v>0</v>
      </c>
      <c r="I757" s="54">
        <f t="shared" si="45"/>
        <v>1</v>
      </c>
      <c r="J757" s="54">
        <f>IFERROR(INDEX(OGCHome!$O:$O,MATCH(A757,OGCHome!$A:$A,0)),"-")</f>
        <v>4</v>
      </c>
      <c r="K757" s="55">
        <f t="shared" si="46"/>
        <v>0.2</v>
      </c>
      <c r="L757" s="55" t="str">
        <f>IFERROR(INDEX(#REF!,MATCH(A757,#REF!,0)),"-")</f>
        <v>-</v>
      </c>
      <c r="M757" s="55">
        <f t="shared" si="47"/>
        <v>-0.8</v>
      </c>
      <c r="N757" s="55" t="e">
        <f>AVERAGE(IFERROR(INDEX(#REF!,MATCH(A757,#REF!,0)),"-"),M757)</f>
        <v>#VALUE!</v>
      </c>
    </row>
    <row r="758" spans="1:14" ht="16.5" thickTop="1" thickBot="1" x14ac:dyDescent="0.3">
      <c r="A758" s="16" t="s">
        <v>261</v>
      </c>
      <c r="B758" s="53">
        <f t="shared" si="44"/>
        <v>6</v>
      </c>
      <c r="C758" s="53">
        <f>IFERROR(INDEX(OGSHome!$D:$D,MATCH(A758,OGSHome!$A:$A,0)),"-")</f>
        <v>1</v>
      </c>
      <c r="D758" s="53">
        <f>IFERROR(INDEX(OGSHome!$E:$E,MATCH(A758,OGSHome!$A:$A,0)),"-")</f>
        <v>0</v>
      </c>
      <c r="E758" s="53">
        <f>IFERROR(INDEX(OGSHome!$F:$F,MATCH(A758,OGSHome!$A:$A,0)),"-")</f>
        <v>1</v>
      </c>
      <c r="F758" s="54">
        <f>IFERROR(INDEX(Matches!$N:$N,MATCH(A758,Matches!$B:$B,0)),"-")</f>
        <v>2</v>
      </c>
      <c r="G758" s="54">
        <f>IFERROR(INDEX(Matches!$P:$P,MATCH(A758,Matches!$B:$B,0)),"-")</f>
        <v>1</v>
      </c>
      <c r="H758" s="54">
        <f>IFERROR(INDEX(Matches!$O:$O,MATCH(A758,Matches!$B:$B,0)),"-")</f>
        <v>3</v>
      </c>
      <c r="I758" s="54">
        <f t="shared" si="45"/>
        <v>2</v>
      </c>
      <c r="J758" s="54">
        <f>IFERROR(INDEX(OGCHome!$O:$O,MATCH(A758,OGCHome!$A:$A,0)),"-")</f>
        <v>3</v>
      </c>
      <c r="K758" s="55">
        <f t="shared" si="46"/>
        <v>0.33333333333333331</v>
      </c>
      <c r="L758" s="55" t="str">
        <f>IFERROR(INDEX(#REF!,MATCH(A758,#REF!,0)),"-")</f>
        <v>-</v>
      </c>
      <c r="M758" s="55">
        <f t="shared" si="47"/>
        <v>0</v>
      </c>
      <c r="N758" s="55" t="e">
        <f>AVERAGE(IFERROR(INDEX(#REF!,MATCH(A758,#REF!,0)),"-"),M758)</f>
        <v>#VALUE!</v>
      </c>
    </row>
    <row r="759" spans="1:14" ht="16.5" thickTop="1" thickBot="1" x14ac:dyDescent="0.3">
      <c r="A759" s="16" t="s">
        <v>864</v>
      </c>
      <c r="B759" s="53">
        <f t="shared" si="44"/>
        <v>18</v>
      </c>
      <c r="C759" s="53">
        <f>IFERROR(INDEX(OGSHome!$D:$D,MATCH(A759,OGSHome!$A:$A,0)),"-")</f>
        <v>2</v>
      </c>
      <c r="D759" s="53">
        <f>IFERROR(INDEX(OGSHome!$E:$E,MATCH(A759,OGSHome!$A:$A,0)),"-")</f>
        <v>1</v>
      </c>
      <c r="E759" s="53">
        <f>IFERROR(INDEX(OGSHome!$F:$F,MATCH(A759,OGSHome!$A:$A,0)),"-")</f>
        <v>1</v>
      </c>
      <c r="F759" s="54">
        <f>IFERROR(INDEX(Matches!$N:$N,MATCH(A759,Matches!$B:$B,0)),"-")</f>
        <v>6</v>
      </c>
      <c r="G759" s="54">
        <f>IFERROR(INDEX(Matches!$P:$P,MATCH(A759,Matches!$B:$B,0)),"-")</f>
        <v>9</v>
      </c>
      <c r="H759" s="54">
        <f>IFERROR(INDEX(Matches!$O:$O,MATCH(A759,Matches!$B:$B,0)),"-")</f>
        <v>3</v>
      </c>
      <c r="I759" s="54">
        <f t="shared" si="45"/>
        <v>4</v>
      </c>
      <c r="J759" s="54">
        <f>IFERROR(INDEX(OGCHome!$O:$O,MATCH(A759,OGCHome!$A:$A,0)),"-")</f>
        <v>8</v>
      </c>
      <c r="K759" s="55">
        <f t="shared" si="46"/>
        <v>0.22222222222222221</v>
      </c>
      <c r="L759" s="55" t="str">
        <f>IFERROR(INDEX(#REF!,MATCH(A759,#REF!,0)),"-")</f>
        <v>-</v>
      </c>
      <c r="M759" s="55">
        <f t="shared" si="47"/>
        <v>-0.3888888888888889</v>
      </c>
      <c r="N759" s="55" t="e">
        <f>AVERAGE(IFERROR(INDEX(#REF!,MATCH(A759,#REF!,0)),"-"),M759)</f>
        <v>#VALUE!</v>
      </c>
    </row>
    <row r="760" spans="1:14" ht="16.5" thickTop="1" thickBot="1" x14ac:dyDescent="0.3">
      <c r="A760" s="16" t="s">
        <v>1018</v>
      </c>
      <c r="B760" s="53">
        <f t="shared" si="44"/>
        <v>13</v>
      </c>
      <c r="C760" s="53">
        <f>IFERROR(INDEX(OGSHome!$D:$D,MATCH(A760,OGSHome!$A:$A,0)),"-")</f>
        <v>2</v>
      </c>
      <c r="D760" s="53">
        <f>IFERROR(INDEX(OGSHome!$E:$E,MATCH(A760,OGSHome!$A:$A,0)),"-")</f>
        <v>1</v>
      </c>
      <c r="E760" s="53">
        <f>IFERROR(INDEX(OGSHome!$F:$F,MATCH(A760,OGSHome!$A:$A,0)),"-")</f>
        <v>0</v>
      </c>
      <c r="F760" s="54">
        <f>IFERROR(INDEX(Matches!$N:$N,MATCH(A760,Matches!$B:$B,0)),"-")</f>
        <v>4</v>
      </c>
      <c r="G760" s="54">
        <f>IFERROR(INDEX(Matches!$P:$P,MATCH(A760,Matches!$B:$B,0)),"-")</f>
        <v>4</v>
      </c>
      <c r="H760" s="54">
        <f>IFERROR(INDEX(Matches!$O:$O,MATCH(A760,Matches!$B:$B,0)),"-")</f>
        <v>5</v>
      </c>
      <c r="I760" s="54">
        <f t="shared" si="45"/>
        <v>3</v>
      </c>
      <c r="J760" s="54">
        <f>IFERROR(INDEX(OGCHome!$O:$O,MATCH(A760,OGCHome!$A:$A,0)),"-")</f>
        <v>4</v>
      </c>
      <c r="K760" s="55">
        <f t="shared" si="46"/>
        <v>0.23076923076923078</v>
      </c>
      <c r="L760" s="55" t="str">
        <f>IFERROR(INDEX(#REF!,MATCH(A760,#REF!,0)),"-")</f>
        <v>-</v>
      </c>
      <c r="M760" s="55">
        <f t="shared" si="47"/>
        <v>-7.6923076923076927E-2</v>
      </c>
      <c r="N760" s="55" t="e">
        <f>AVERAGE(IFERROR(INDEX(#REF!,MATCH(A760,#REF!,0)),"-"),M760)</f>
        <v>#VALUE!</v>
      </c>
    </row>
    <row r="761" spans="1:14" ht="16.5" thickTop="1" thickBot="1" x14ac:dyDescent="0.3">
      <c r="A761" s="15" t="s">
        <v>1007</v>
      </c>
      <c r="B761" s="53">
        <f t="shared" si="44"/>
        <v>15</v>
      </c>
      <c r="C761" s="53">
        <f>IFERROR(INDEX(OGSHome!$D:$D,MATCH(A761,OGSHome!$A:$A,0)),"-")</f>
        <v>4</v>
      </c>
      <c r="D761" s="53">
        <f>IFERROR(INDEX(OGSHome!$E:$E,MATCH(A761,OGSHome!$A:$A,0)),"-")</f>
        <v>0</v>
      </c>
      <c r="E761" s="53">
        <f>IFERROR(INDEX(OGSHome!$F:$F,MATCH(A761,OGSHome!$A:$A,0)),"-")</f>
        <v>0</v>
      </c>
      <c r="F761" s="54">
        <f>IFERROR(INDEX(Matches!$N:$N,MATCH(A761,Matches!$B:$B,0)),"-")</f>
        <v>5</v>
      </c>
      <c r="G761" s="54">
        <f>IFERROR(INDEX(Matches!$P:$P,MATCH(A761,Matches!$B:$B,0)),"-")</f>
        <v>3</v>
      </c>
      <c r="H761" s="54">
        <f>IFERROR(INDEX(Matches!$O:$O,MATCH(A761,Matches!$B:$B,0)),"-")</f>
        <v>7</v>
      </c>
      <c r="I761" s="54">
        <f t="shared" si="45"/>
        <v>4</v>
      </c>
      <c r="J761" s="54">
        <f>IFERROR(INDEX(OGCHome!$O:$O,MATCH(A761,OGCHome!$A:$A,0)),"-")</f>
        <v>7</v>
      </c>
      <c r="K761" s="55">
        <f t="shared" si="46"/>
        <v>0.26666666666666666</v>
      </c>
      <c r="L761" s="55" t="str">
        <f>IFERROR(INDEX(#REF!,MATCH(A761,#REF!,0)),"-")</f>
        <v>-</v>
      </c>
      <c r="M761" s="55">
        <f t="shared" si="47"/>
        <v>-6.6666666666666707E-2</v>
      </c>
      <c r="N761" s="55" t="e">
        <f>AVERAGE(IFERROR(INDEX(#REF!,MATCH(A761,#REF!,0)),"-"),M761)</f>
        <v>#VALUE!</v>
      </c>
    </row>
    <row r="762" spans="1:14" ht="16.5" thickTop="1" thickBot="1" x14ac:dyDescent="0.3">
      <c r="A762" s="16" t="s">
        <v>723</v>
      </c>
      <c r="B762" s="53">
        <f t="shared" si="44"/>
        <v>14</v>
      </c>
      <c r="C762" s="53">
        <f>IFERROR(INDEX(OGSHome!$D:$D,MATCH(A762,OGSHome!$A:$A,0)),"-")</f>
        <v>1</v>
      </c>
      <c r="D762" s="53">
        <f>IFERROR(INDEX(OGSHome!$E:$E,MATCH(A762,OGSHome!$A:$A,0)),"-")</f>
        <v>3</v>
      </c>
      <c r="E762" s="53">
        <f>IFERROR(INDEX(OGSHome!$F:$F,MATCH(A762,OGSHome!$A:$A,0)),"-")</f>
        <v>0</v>
      </c>
      <c r="F762" s="54">
        <f>IFERROR(INDEX(Matches!$N:$N,MATCH(A762,Matches!$B:$B,0)),"-")</f>
        <v>6</v>
      </c>
      <c r="G762" s="54">
        <f>IFERROR(INDEX(Matches!$P:$P,MATCH(A762,Matches!$B:$B,0)),"-")</f>
        <v>4</v>
      </c>
      <c r="H762" s="54">
        <f>IFERROR(INDEX(Matches!$O:$O,MATCH(A762,Matches!$B:$B,0)),"-")</f>
        <v>4</v>
      </c>
      <c r="I762" s="54">
        <f t="shared" si="45"/>
        <v>4</v>
      </c>
      <c r="J762" s="54">
        <f>IFERROR(INDEX(OGCHome!$O:$O,MATCH(A762,OGCHome!$A:$A,0)),"-")</f>
        <v>6</v>
      </c>
      <c r="K762" s="55">
        <f t="shared" si="46"/>
        <v>0.2857142857142857</v>
      </c>
      <c r="L762" s="55" t="str">
        <f>IFERROR(INDEX(#REF!,MATCH(A762,#REF!,0)),"-")</f>
        <v>-</v>
      </c>
      <c r="M762" s="55">
        <f t="shared" si="47"/>
        <v>0</v>
      </c>
      <c r="N762" s="55" t="e">
        <f>AVERAGE(IFERROR(INDEX(#REF!,MATCH(A762,#REF!,0)),"-"),M762)</f>
        <v>#VALUE!</v>
      </c>
    </row>
    <row r="763" spans="1:14" ht="16.5" thickTop="1" thickBot="1" x14ac:dyDescent="0.3">
      <c r="A763" s="15" t="s">
        <v>657</v>
      </c>
      <c r="B763" s="53">
        <f t="shared" si="44"/>
        <v>14</v>
      </c>
      <c r="C763" s="53">
        <f>IFERROR(INDEX(OGSHome!$D:$D,MATCH(A763,OGSHome!$A:$A,0)),"-")</f>
        <v>1</v>
      </c>
      <c r="D763" s="53">
        <f>IFERROR(INDEX(OGSHome!$E:$E,MATCH(A763,OGSHome!$A:$A,0)),"-")</f>
        <v>0</v>
      </c>
      <c r="E763" s="53">
        <f>IFERROR(INDEX(OGSHome!$F:$F,MATCH(A763,OGSHome!$A:$A,0)),"-")</f>
        <v>3</v>
      </c>
      <c r="F763" s="54">
        <f>IFERROR(INDEX(Matches!$N:$N,MATCH(A763,Matches!$B:$B,0)),"-")</f>
        <v>6</v>
      </c>
      <c r="G763" s="54">
        <f>IFERROR(INDEX(Matches!$P:$P,MATCH(A763,Matches!$B:$B,0)),"-")</f>
        <v>5</v>
      </c>
      <c r="H763" s="54">
        <f>IFERROR(INDEX(Matches!$O:$O,MATCH(A763,Matches!$B:$B,0)),"-")</f>
        <v>3</v>
      </c>
      <c r="I763" s="54">
        <f t="shared" si="45"/>
        <v>4</v>
      </c>
      <c r="J763" s="54">
        <f>IFERROR(INDEX(OGCHome!$O:$O,MATCH(A763,OGCHome!$A:$A,0)),"-")</f>
        <v>5</v>
      </c>
      <c r="K763" s="55">
        <f t="shared" si="46"/>
        <v>0.2857142857142857</v>
      </c>
      <c r="L763" s="55" t="str">
        <f>IFERROR(INDEX(#REF!,MATCH(A763,#REF!,0)),"-")</f>
        <v>-</v>
      </c>
      <c r="M763" s="55">
        <f t="shared" si="47"/>
        <v>0</v>
      </c>
      <c r="N763" s="55" t="e">
        <f>AVERAGE(IFERROR(INDEX(#REF!,MATCH(A763,#REF!,0)),"-"),M763)</f>
        <v>#VALUE!</v>
      </c>
    </row>
    <row r="764" spans="1:14" ht="16.5" thickTop="1" thickBot="1" x14ac:dyDescent="0.3">
      <c r="A764" s="15" t="s">
        <v>284</v>
      </c>
      <c r="B764" s="53">
        <f t="shared" si="44"/>
        <v>13</v>
      </c>
      <c r="C764" s="53">
        <f>IFERROR(INDEX(OGSHome!$D:$D,MATCH(A764,OGSHome!$A:$A,0)),"-")</f>
        <v>1</v>
      </c>
      <c r="D764" s="53">
        <f>IFERROR(INDEX(OGSHome!$E:$E,MATCH(A764,OGSHome!$A:$A,0)),"-")</f>
        <v>2</v>
      </c>
      <c r="E764" s="53">
        <f>IFERROR(INDEX(OGSHome!$F:$F,MATCH(A764,OGSHome!$A:$A,0)),"-")</f>
        <v>0</v>
      </c>
      <c r="F764" s="54">
        <f>IFERROR(INDEX(Matches!$N:$N,MATCH(A764,Matches!$B:$B,0)),"-")</f>
        <v>7</v>
      </c>
      <c r="G764" s="54">
        <f>IFERROR(INDEX(Matches!$P:$P,MATCH(A764,Matches!$B:$B,0)),"-")</f>
        <v>3</v>
      </c>
      <c r="H764" s="54">
        <f>IFERROR(INDEX(Matches!$O:$O,MATCH(A764,Matches!$B:$B,0)),"-")</f>
        <v>3</v>
      </c>
      <c r="I764" s="54">
        <f t="shared" si="45"/>
        <v>3</v>
      </c>
      <c r="J764" s="54">
        <f>IFERROR(INDEX(OGCHome!$O:$O,MATCH(A764,OGCHome!$A:$A,0)),"-")</f>
        <v>3</v>
      </c>
      <c r="K764" s="55">
        <f t="shared" si="46"/>
        <v>0.23076923076923078</v>
      </c>
      <c r="L764" s="55" t="str">
        <f>IFERROR(INDEX(#REF!,MATCH(A764,#REF!,0)),"-")</f>
        <v>-</v>
      </c>
      <c r="M764" s="55">
        <f t="shared" si="47"/>
        <v>0.30769230769230765</v>
      </c>
      <c r="N764" s="55" t="e">
        <f>AVERAGE(IFERROR(INDEX(#REF!,MATCH(A764,#REF!,0)),"-"),M764)</f>
        <v>#VALUE!</v>
      </c>
    </row>
    <row r="765" spans="1:14" ht="16.5" thickTop="1" thickBot="1" x14ac:dyDescent="0.3">
      <c r="A765" s="15" t="s">
        <v>252</v>
      </c>
      <c r="B765" s="53">
        <f t="shared" si="44"/>
        <v>14</v>
      </c>
      <c r="C765" s="53">
        <f>IFERROR(INDEX(OGSHome!$D:$D,MATCH(A765,OGSHome!$A:$A,0)),"-")</f>
        <v>1</v>
      </c>
      <c r="D765" s="53">
        <f>IFERROR(INDEX(OGSHome!$E:$E,MATCH(A765,OGSHome!$A:$A,0)),"-")</f>
        <v>2</v>
      </c>
      <c r="E765" s="53">
        <f>IFERROR(INDEX(OGSHome!$F:$F,MATCH(A765,OGSHome!$A:$A,0)),"-")</f>
        <v>1</v>
      </c>
      <c r="F765" s="54">
        <f>IFERROR(INDEX(Matches!$N:$N,MATCH(A765,Matches!$B:$B,0)),"-")</f>
        <v>5</v>
      </c>
      <c r="G765" s="54">
        <f>IFERROR(INDEX(Matches!$P:$P,MATCH(A765,Matches!$B:$B,0)),"-")</f>
        <v>5</v>
      </c>
      <c r="H765" s="54">
        <f>IFERROR(INDEX(Matches!$O:$O,MATCH(A765,Matches!$B:$B,0)),"-")</f>
        <v>4</v>
      </c>
      <c r="I765" s="54">
        <f t="shared" si="45"/>
        <v>4</v>
      </c>
      <c r="J765" s="54">
        <f>IFERROR(INDEX(OGCHome!$O:$O,MATCH(A765,OGCHome!$A:$A,0)),"-")</f>
        <v>9</v>
      </c>
      <c r="K765" s="55">
        <f t="shared" si="46"/>
        <v>0.2857142857142857</v>
      </c>
      <c r="L765" s="55" t="str">
        <f>IFERROR(INDEX(#REF!,MATCH(A765,#REF!,0)),"-")</f>
        <v>-</v>
      </c>
      <c r="M765" s="55">
        <f t="shared" si="47"/>
        <v>-0.35714285714285721</v>
      </c>
      <c r="N765" s="55" t="e">
        <f>AVERAGE(IFERROR(INDEX(#REF!,MATCH(A765,#REF!,0)),"-"),M765)</f>
        <v>#VALUE!</v>
      </c>
    </row>
    <row r="766" spans="1:14" ht="16.5" thickTop="1" thickBot="1" x14ac:dyDescent="0.3">
      <c r="A766" s="15" t="s">
        <v>832</v>
      </c>
      <c r="B766" s="53">
        <f t="shared" si="44"/>
        <v>10</v>
      </c>
      <c r="C766" s="53">
        <f>IFERROR(INDEX(OGSHome!$D:$D,MATCH(A766,OGSHome!$A:$A,0)),"-")</f>
        <v>1</v>
      </c>
      <c r="D766" s="53">
        <f>IFERROR(INDEX(OGSHome!$E:$E,MATCH(A766,OGSHome!$A:$A,0)),"-")</f>
        <v>1</v>
      </c>
      <c r="E766" s="53">
        <f>IFERROR(INDEX(OGSHome!$F:$F,MATCH(A766,OGSHome!$A:$A,0)),"-")</f>
        <v>0</v>
      </c>
      <c r="F766" s="54">
        <f>IFERROR(INDEX(Matches!$N:$N,MATCH(A766,Matches!$B:$B,0)),"-")</f>
        <v>6</v>
      </c>
      <c r="G766" s="54">
        <f>IFERROR(INDEX(Matches!$P:$P,MATCH(A766,Matches!$B:$B,0)),"-")</f>
        <v>2</v>
      </c>
      <c r="H766" s="54">
        <f>IFERROR(INDEX(Matches!$O:$O,MATCH(A766,Matches!$B:$B,0)),"-")</f>
        <v>2</v>
      </c>
      <c r="I766" s="54">
        <f t="shared" si="45"/>
        <v>2</v>
      </c>
      <c r="J766" s="54">
        <f>IFERROR(INDEX(OGCHome!$O:$O,MATCH(A766,OGCHome!$A:$A,0)),"-")</f>
        <v>3</v>
      </c>
      <c r="K766" s="55">
        <f t="shared" si="46"/>
        <v>0.2</v>
      </c>
      <c r="L766" s="55" t="str">
        <f>IFERROR(INDEX(#REF!,MATCH(A766,#REF!,0)),"-")</f>
        <v>-</v>
      </c>
      <c r="M766" s="55">
        <f t="shared" si="47"/>
        <v>0.3</v>
      </c>
      <c r="N766" s="55" t="e">
        <f>AVERAGE(IFERROR(INDEX(#REF!,MATCH(A766,#REF!,0)),"-"),M766)</f>
        <v>#VALUE!</v>
      </c>
    </row>
    <row r="767" spans="1:14" ht="16.5" thickTop="1" thickBot="1" x14ac:dyDescent="0.3">
      <c r="A767" s="16" t="s">
        <v>825</v>
      </c>
      <c r="B767" s="53">
        <f t="shared" si="44"/>
        <v>10</v>
      </c>
      <c r="C767" s="53">
        <f>IFERROR(INDEX(OGSHome!$D:$D,MATCH(A767,OGSHome!$A:$A,0)),"-")</f>
        <v>1</v>
      </c>
      <c r="D767" s="53">
        <f>IFERROR(INDEX(OGSHome!$E:$E,MATCH(A767,OGSHome!$A:$A,0)),"-")</f>
        <v>1</v>
      </c>
      <c r="E767" s="53">
        <f>IFERROR(INDEX(OGSHome!$F:$F,MATCH(A767,OGSHome!$A:$A,0)),"-")</f>
        <v>1</v>
      </c>
      <c r="F767" s="54">
        <f>IFERROR(INDEX(Matches!$N:$N,MATCH(A767,Matches!$B:$B,0)),"-")</f>
        <v>1</v>
      </c>
      <c r="G767" s="54">
        <f>IFERROR(INDEX(Matches!$P:$P,MATCH(A767,Matches!$B:$B,0)),"-")</f>
        <v>5</v>
      </c>
      <c r="H767" s="54">
        <f>IFERROR(INDEX(Matches!$O:$O,MATCH(A767,Matches!$B:$B,0)),"-")</f>
        <v>4</v>
      </c>
      <c r="I767" s="54">
        <f t="shared" si="45"/>
        <v>3</v>
      </c>
      <c r="J767" s="54">
        <f>IFERROR(INDEX(OGCHome!$O:$O,MATCH(A767,OGCHome!$A:$A,0)),"-")</f>
        <v>4</v>
      </c>
      <c r="K767" s="55">
        <f t="shared" si="46"/>
        <v>0.3</v>
      </c>
      <c r="L767" s="55" t="str">
        <f>IFERROR(INDEX(#REF!,MATCH(A767,#REF!,0)),"-")</f>
        <v>-</v>
      </c>
      <c r="M767" s="55">
        <f t="shared" si="47"/>
        <v>-0.5</v>
      </c>
      <c r="N767" s="55" t="e">
        <f>AVERAGE(IFERROR(INDEX(#REF!,MATCH(A767,#REF!,0)),"-"),M767)</f>
        <v>#VALUE!</v>
      </c>
    </row>
    <row r="768" spans="1:14" ht="16.5" thickTop="1" thickBot="1" x14ac:dyDescent="0.3">
      <c r="A768" s="16" t="s">
        <v>1176</v>
      </c>
      <c r="B768" s="53">
        <f t="shared" si="44"/>
        <v>14</v>
      </c>
      <c r="C768" s="53">
        <f>IFERROR(INDEX(OGSHome!$D:$D,MATCH(A768,OGSHome!$A:$A,0)),"-")</f>
        <v>0</v>
      </c>
      <c r="D768" s="53">
        <f>IFERROR(INDEX(OGSHome!$E:$E,MATCH(A768,OGSHome!$A:$A,0)),"-")</f>
        <v>2</v>
      </c>
      <c r="E768" s="53">
        <f>IFERROR(INDEX(OGSHome!$F:$F,MATCH(A768,OGSHome!$A:$A,0)),"-")</f>
        <v>1</v>
      </c>
      <c r="F768" s="54">
        <f>IFERROR(INDEX(Matches!$N:$N,MATCH(A768,Matches!$B:$B,0)),"-")</f>
        <v>3</v>
      </c>
      <c r="G768" s="54">
        <f>IFERROR(INDEX(Matches!$P:$P,MATCH(A768,Matches!$B:$B,0)),"-")</f>
        <v>2</v>
      </c>
      <c r="H768" s="54">
        <f>IFERROR(INDEX(Matches!$O:$O,MATCH(A768,Matches!$B:$B,0)),"-")</f>
        <v>9</v>
      </c>
      <c r="I768" s="54">
        <f t="shared" si="45"/>
        <v>3</v>
      </c>
      <c r="J768" s="54">
        <f>IFERROR(INDEX(OGCHome!$O:$O,MATCH(A768,OGCHome!$A:$A,0)),"-")</f>
        <v>3</v>
      </c>
      <c r="K768" s="55">
        <f t="shared" si="46"/>
        <v>0.21428571428571427</v>
      </c>
      <c r="L768" s="55" t="str">
        <f>IFERROR(INDEX(#REF!,MATCH(A768,#REF!,0)),"-")</f>
        <v>-</v>
      </c>
      <c r="M768" s="55">
        <f t="shared" si="47"/>
        <v>7.1428571428571425E-2</v>
      </c>
      <c r="N768" s="55" t="e">
        <f>AVERAGE(IFERROR(INDEX(#REF!,MATCH(A768,#REF!,0)),"-"),M768)</f>
        <v>#VALUE!</v>
      </c>
    </row>
    <row r="769" spans="1:14" ht="16.5" thickTop="1" thickBot="1" x14ac:dyDescent="0.3">
      <c r="A769" s="16" t="s">
        <v>1129</v>
      </c>
      <c r="B769" s="53">
        <f t="shared" si="44"/>
        <v>15</v>
      </c>
      <c r="C769" s="53">
        <f>IFERROR(INDEX(OGSHome!$D:$D,MATCH(A769,OGSHome!$A:$A,0)),"-")</f>
        <v>0</v>
      </c>
      <c r="D769" s="53">
        <f>IFERROR(INDEX(OGSHome!$E:$E,MATCH(A769,OGSHome!$A:$A,0)),"-")</f>
        <v>1</v>
      </c>
      <c r="E769" s="53">
        <f>IFERROR(INDEX(OGSHome!$F:$F,MATCH(A769,OGSHome!$A:$A,0)),"-")</f>
        <v>2</v>
      </c>
      <c r="F769" s="54">
        <f>IFERROR(INDEX(Matches!$N:$N,MATCH(A769,Matches!$B:$B,0)),"-")</f>
        <v>4</v>
      </c>
      <c r="G769" s="54">
        <f>IFERROR(INDEX(Matches!$P:$P,MATCH(A769,Matches!$B:$B,0)),"-")</f>
        <v>5</v>
      </c>
      <c r="H769" s="54">
        <f>IFERROR(INDEX(Matches!$O:$O,MATCH(A769,Matches!$B:$B,0)),"-")</f>
        <v>6</v>
      </c>
      <c r="I769" s="54">
        <f t="shared" si="45"/>
        <v>3</v>
      </c>
      <c r="J769" s="54">
        <f>IFERROR(INDEX(OGCHome!$O:$O,MATCH(A769,OGCHome!$A:$A,0)),"-")</f>
        <v>6</v>
      </c>
      <c r="K769" s="55">
        <f t="shared" si="46"/>
        <v>0.2</v>
      </c>
      <c r="L769" s="55" t="str">
        <f>IFERROR(INDEX(#REF!,MATCH(A769,#REF!,0)),"-")</f>
        <v>-</v>
      </c>
      <c r="M769" s="55">
        <f t="shared" si="47"/>
        <v>-0.26666666666666666</v>
      </c>
      <c r="N769" s="55" t="e">
        <f>AVERAGE(IFERROR(INDEX(#REF!,MATCH(A769,#REF!,0)),"-"),M769)</f>
        <v>#VALUE!</v>
      </c>
    </row>
    <row r="770" spans="1:14" ht="16.5" thickTop="1" thickBot="1" x14ac:dyDescent="0.3">
      <c r="A770" s="15" t="s">
        <v>1031</v>
      </c>
      <c r="B770" s="53">
        <f t="shared" ref="B770:B833" si="48">SUM(F770:H770)</f>
        <v>16</v>
      </c>
      <c r="C770" s="53">
        <f>IFERROR(INDEX(OGSHome!$D:$D,MATCH(A770,OGSHome!$A:$A,0)),"-")</f>
        <v>1</v>
      </c>
      <c r="D770" s="53">
        <f>IFERROR(INDEX(OGSHome!$E:$E,MATCH(A770,OGSHome!$A:$A,0)),"-")</f>
        <v>1</v>
      </c>
      <c r="E770" s="53">
        <f>IFERROR(INDEX(OGSHome!$F:$F,MATCH(A770,OGSHome!$A:$A,0)),"-")</f>
        <v>2</v>
      </c>
      <c r="F770" s="54">
        <f>IFERROR(INDEX(Matches!$N:$N,MATCH(A770,Matches!$B:$B,0)),"-")</f>
        <v>5</v>
      </c>
      <c r="G770" s="54">
        <f>IFERROR(INDEX(Matches!$P:$P,MATCH(A770,Matches!$B:$B,0)),"-")</f>
        <v>10</v>
      </c>
      <c r="H770" s="54">
        <f>IFERROR(INDEX(Matches!$O:$O,MATCH(A770,Matches!$B:$B,0)),"-")</f>
        <v>1</v>
      </c>
      <c r="I770" s="54">
        <f t="shared" ref="I770:I833" si="49">SUM(C770:E770)</f>
        <v>4</v>
      </c>
      <c r="J770" s="54">
        <f>IFERROR(INDEX(OGCHome!$O:$O,MATCH(A770,OGCHome!$A:$A,0)),"-")</f>
        <v>4</v>
      </c>
      <c r="K770" s="55">
        <f t="shared" ref="K770:K833" si="50">I770/B770</f>
        <v>0.25</v>
      </c>
      <c r="L770" s="55" t="str">
        <f>IFERROR(INDEX(#REF!,MATCH(A770,#REF!,0)),"-")</f>
        <v>-</v>
      </c>
      <c r="M770" s="55">
        <f t="shared" ref="M770:M833" si="51">(I770/B770)-(J770/B770)+(F770/B770)-(G770/B770)</f>
        <v>-0.3125</v>
      </c>
      <c r="N770" s="55" t="e">
        <f>AVERAGE(IFERROR(INDEX(#REF!,MATCH(A770,#REF!,0)),"-"),M770)</f>
        <v>#VALUE!</v>
      </c>
    </row>
    <row r="771" spans="1:14" ht="16.5" thickTop="1" thickBot="1" x14ac:dyDescent="0.3">
      <c r="A771" s="15" t="s">
        <v>836</v>
      </c>
      <c r="B771" s="53">
        <f t="shared" si="48"/>
        <v>15</v>
      </c>
      <c r="C771" s="53">
        <f>IFERROR(INDEX(OGSHome!$D:$D,MATCH(A771,OGSHome!$A:$A,0)),"-")</f>
        <v>1</v>
      </c>
      <c r="D771" s="53">
        <f>IFERROR(INDEX(OGSHome!$E:$E,MATCH(A771,OGSHome!$A:$A,0)),"-")</f>
        <v>2</v>
      </c>
      <c r="E771" s="53">
        <f>IFERROR(INDEX(OGSHome!$F:$F,MATCH(A771,OGSHome!$A:$A,0)),"-")</f>
        <v>1</v>
      </c>
      <c r="F771" s="54">
        <f>IFERROR(INDEX(Matches!$N:$N,MATCH(A771,Matches!$B:$B,0)),"-")</f>
        <v>6</v>
      </c>
      <c r="G771" s="54">
        <f>IFERROR(INDEX(Matches!$P:$P,MATCH(A771,Matches!$B:$B,0)),"-")</f>
        <v>4</v>
      </c>
      <c r="H771" s="54">
        <f>IFERROR(INDEX(Matches!$O:$O,MATCH(A771,Matches!$B:$B,0)),"-")</f>
        <v>5</v>
      </c>
      <c r="I771" s="54">
        <f t="shared" si="49"/>
        <v>4</v>
      </c>
      <c r="J771" s="54">
        <f>IFERROR(INDEX(OGCHome!$O:$O,MATCH(A771,OGCHome!$A:$A,0)),"-")</f>
        <v>5</v>
      </c>
      <c r="K771" s="55">
        <f t="shared" si="50"/>
        <v>0.26666666666666666</v>
      </c>
      <c r="L771" s="55" t="str">
        <f>IFERROR(INDEX(#REF!,MATCH(A771,#REF!,0)),"-")</f>
        <v>-</v>
      </c>
      <c r="M771" s="55">
        <f t="shared" si="51"/>
        <v>6.6666666666666707E-2</v>
      </c>
      <c r="N771" s="55" t="e">
        <f>AVERAGE(IFERROR(INDEX(#REF!,MATCH(A771,#REF!,0)),"-"),M771)</f>
        <v>#VALUE!</v>
      </c>
    </row>
    <row r="772" spans="1:14" ht="16.5" thickTop="1" thickBot="1" x14ac:dyDescent="0.3">
      <c r="A772" s="15" t="s">
        <v>674</v>
      </c>
      <c r="B772" s="53">
        <f t="shared" si="48"/>
        <v>15</v>
      </c>
      <c r="C772" s="53">
        <f>IFERROR(INDEX(OGSHome!$D:$D,MATCH(A772,OGSHome!$A:$A,0)),"-")</f>
        <v>1</v>
      </c>
      <c r="D772" s="53">
        <f>IFERROR(INDEX(OGSHome!$E:$E,MATCH(A772,OGSHome!$A:$A,0)),"-")</f>
        <v>1</v>
      </c>
      <c r="E772" s="53">
        <f>IFERROR(INDEX(OGSHome!$F:$F,MATCH(A772,OGSHome!$A:$A,0)),"-")</f>
        <v>1</v>
      </c>
      <c r="F772" s="54">
        <f>IFERROR(INDEX(Matches!$N:$N,MATCH(A772,Matches!$B:$B,0)),"-")</f>
        <v>4</v>
      </c>
      <c r="G772" s="54">
        <f>IFERROR(INDEX(Matches!$P:$P,MATCH(A772,Matches!$B:$B,0)),"-")</f>
        <v>5</v>
      </c>
      <c r="H772" s="54">
        <f>IFERROR(INDEX(Matches!$O:$O,MATCH(A772,Matches!$B:$B,0)),"-")</f>
        <v>6</v>
      </c>
      <c r="I772" s="54">
        <f t="shared" si="49"/>
        <v>3</v>
      </c>
      <c r="J772" s="54">
        <f>IFERROR(INDEX(OGCHome!$O:$O,MATCH(A772,OGCHome!$A:$A,0)),"-")</f>
        <v>6</v>
      </c>
      <c r="K772" s="55">
        <f t="shared" si="50"/>
        <v>0.2</v>
      </c>
      <c r="L772" s="55" t="str">
        <f>IFERROR(INDEX(#REF!,MATCH(A772,#REF!,0)),"-")</f>
        <v>-</v>
      </c>
      <c r="M772" s="55">
        <f t="shared" si="51"/>
        <v>-0.26666666666666666</v>
      </c>
      <c r="N772" s="55" t="e">
        <f>AVERAGE(IFERROR(INDEX(#REF!,MATCH(A772,#REF!,0)),"-"),M772)</f>
        <v>#VALUE!</v>
      </c>
    </row>
    <row r="773" spans="1:14" ht="16.5" thickTop="1" thickBot="1" x14ac:dyDescent="0.3">
      <c r="A773" s="15" t="s">
        <v>409</v>
      </c>
      <c r="B773" s="53">
        <f t="shared" si="48"/>
        <v>15</v>
      </c>
      <c r="C773" s="53">
        <f>IFERROR(INDEX(OGSHome!$D:$D,MATCH(A773,OGSHome!$A:$A,0)),"-")</f>
        <v>1</v>
      </c>
      <c r="D773" s="53">
        <f>IFERROR(INDEX(OGSHome!$E:$E,MATCH(A773,OGSHome!$A:$A,0)),"-")</f>
        <v>1</v>
      </c>
      <c r="E773" s="53">
        <f>IFERROR(INDEX(OGSHome!$F:$F,MATCH(A773,OGSHome!$A:$A,0)),"-")</f>
        <v>2</v>
      </c>
      <c r="F773" s="54">
        <f>IFERROR(INDEX(Matches!$N:$N,MATCH(A773,Matches!$B:$B,0)),"-")</f>
        <v>2</v>
      </c>
      <c r="G773" s="54">
        <f>IFERROR(INDEX(Matches!$P:$P,MATCH(A773,Matches!$B:$B,0)),"-")</f>
        <v>8</v>
      </c>
      <c r="H773" s="54">
        <f>IFERROR(INDEX(Matches!$O:$O,MATCH(A773,Matches!$B:$B,0)),"-")</f>
        <v>5</v>
      </c>
      <c r="I773" s="54">
        <f t="shared" si="49"/>
        <v>4</v>
      </c>
      <c r="J773" s="54">
        <f>IFERROR(INDEX(OGCHome!$O:$O,MATCH(A773,OGCHome!$A:$A,0)),"-")</f>
        <v>6</v>
      </c>
      <c r="K773" s="55">
        <f t="shared" si="50"/>
        <v>0.26666666666666666</v>
      </c>
      <c r="L773" s="55" t="str">
        <f>IFERROR(INDEX(#REF!,MATCH(A773,#REF!,0)),"-")</f>
        <v>-</v>
      </c>
      <c r="M773" s="55">
        <f t="shared" si="51"/>
        <v>-0.53333333333333333</v>
      </c>
      <c r="N773" s="55" t="e">
        <f>AVERAGE(IFERROR(INDEX(#REF!,MATCH(A773,#REF!,0)),"-"),M773)</f>
        <v>#VALUE!</v>
      </c>
    </row>
    <row r="774" spans="1:14" ht="16.5" thickTop="1" thickBot="1" x14ac:dyDescent="0.3">
      <c r="A774" s="16" t="s">
        <v>353</v>
      </c>
      <c r="B774" s="53">
        <f t="shared" si="48"/>
        <v>15</v>
      </c>
      <c r="C774" s="53">
        <f>IFERROR(INDEX(OGSHome!$D:$D,MATCH(A774,OGSHome!$A:$A,0)),"-")</f>
        <v>1</v>
      </c>
      <c r="D774" s="53">
        <f>IFERROR(INDEX(OGSHome!$E:$E,MATCH(A774,OGSHome!$A:$A,0)),"-")</f>
        <v>3</v>
      </c>
      <c r="E774" s="53">
        <f>IFERROR(INDEX(OGSHome!$F:$F,MATCH(A774,OGSHome!$A:$A,0)),"-")</f>
        <v>0</v>
      </c>
      <c r="F774" s="54">
        <f>IFERROR(INDEX(Matches!$N:$N,MATCH(A774,Matches!$B:$B,0)),"-")</f>
        <v>6</v>
      </c>
      <c r="G774" s="54">
        <f>IFERROR(INDEX(Matches!$P:$P,MATCH(A774,Matches!$B:$B,0)),"-")</f>
        <v>5</v>
      </c>
      <c r="H774" s="54">
        <f>IFERROR(INDEX(Matches!$O:$O,MATCH(A774,Matches!$B:$B,0)),"-")</f>
        <v>4</v>
      </c>
      <c r="I774" s="54">
        <f t="shared" si="49"/>
        <v>4</v>
      </c>
      <c r="J774" s="54">
        <f>IFERROR(INDEX(OGCHome!$O:$O,MATCH(A774,OGCHome!$A:$A,0)),"-")</f>
        <v>4</v>
      </c>
      <c r="K774" s="55">
        <f t="shared" si="50"/>
        <v>0.26666666666666666</v>
      </c>
      <c r="L774" s="55" t="str">
        <f>IFERROR(INDEX(#REF!,MATCH(A774,#REF!,0)),"-")</f>
        <v>-</v>
      </c>
      <c r="M774" s="55">
        <f t="shared" si="51"/>
        <v>6.6666666666666707E-2</v>
      </c>
      <c r="N774" s="55" t="e">
        <f>AVERAGE(IFERROR(INDEX(#REF!,MATCH(A774,#REF!,0)),"-"),M774)</f>
        <v>#VALUE!</v>
      </c>
    </row>
    <row r="775" spans="1:14" ht="16.5" thickTop="1" thickBot="1" x14ac:dyDescent="0.3">
      <c r="A775" s="16" t="s">
        <v>1172</v>
      </c>
      <c r="B775" s="53">
        <f t="shared" si="48"/>
        <v>11</v>
      </c>
      <c r="C775" s="53">
        <f>IFERROR(INDEX(OGSHome!$D:$D,MATCH(A775,OGSHome!$A:$A,0)),"-")</f>
        <v>1</v>
      </c>
      <c r="D775" s="53">
        <f>IFERROR(INDEX(OGSHome!$E:$E,MATCH(A775,OGSHome!$A:$A,0)),"-")</f>
        <v>2</v>
      </c>
      <c r="E775" s="53">
        <f>IFERROR(INDEX(OGSHome!$F:$F,MATCH(A775,OGSHome!$A:$A,0)),"-")</f>
        <v>0</v>
      </c>
      <c r="F775" s="54">
        <f>IFERROR(INDEX(Matches!$N:$N,MATCH(A775,Matches!$B:$B,0)),"-")</f>
        <v>7</v>
      </c>
      <c r="G775" s="54">
        <f>IFERROR(INDEX(Matches!$P:$P,MATCH(A775,Matches!$B:$B,0)),"-")</f>
        <v>0</v>
      </c>
      <c r="H775" s="54">
        <f>IFERROR(INDEX(Matches!$O:$O,MATCH(A775,Matches!$B:$B,0)),"-")</f>
        <v>4</v>
      </c>
      <c r="I775" s="54">
        <f t="shared" si="49"/>
        <v>3</v>
      </c>
      <c r="J775" s="54">
        <f>IFERROR(INDEX(OGCHome!$O:$O,MATCH(A775,OGCHome!$A:$A,0)),"-")</f>
        <v>1</v>
      </c>
      <c r="K775" s="55">
        <f t="shared" si="50"/>
        <v>0.27272727272727271</v>
      </c>
      <c r="L775" s="55" t="str">
        <f>IFERROR(INDEX(#REF!,MATCH(A775,#REF!,0)),"-")</f>
        <v>-</v>
      </c>
      <c r="M775" s="55">
        <f t="shared" si="51"/>
        <v>0.81818181818181812</v>
      </c>
      <c r="N775" s="55" t="e">
        <f>AVERAGE(IFERROR(INDEX(#REF!,MATCH(A775,#REF!,0)),"-"),M775)</f>
        <v>#VALUE!</v>
      </c>
    </row>
    <row r="776" spans="1:14" ht="16.5" thickTop="1" thickBot="1" x14ac:dyDescent="0.3">
      <c r="A776" s="15" t="s">
        <v>1171</v>
      </c>
      <c r="B776" s="53">
        <f t="shared" si="48"/>
        <v>12</v>
      </c>
      <c r="C776" s="53">
        <f>IFERROR(INDEX(OGSHome!$D:$D,MATCH(A776,OGSHome!$A:$A,0)),"-")</f>
        <v>2</v>
      </c>
      <c r="D776" s="53">
        <f>IFERROR(INDEX(OGSHome!$E:$E,MATCH(A776,OGSHome!$A:$A,0)),"-")</f>
        <v>2</v>
      </c>
      <c r="E776" s="53">
        <f>IFERROR(INDEX(OGSHome!$F:$F,MATCH(A776,OGSHome!$A:$A,0)),"-")</f>
        <v>0</v>
      </c>
      <c r="F776" s="54">
        <f>IFERROR(INDEX(Matches!$N:$N,MATCH(A776,Matches!$B:$B,0)),"-")</f>
        <v>5</v>
      </c>
      <c r="G776" s="54">
        <f>IFERROR(INDEX(Matches!$P:$P,MATCH(A776,Matches!$B:$B,0)),"-")</f>
        <v>6</v>
      </c>
      <c r="H776" s="54">
        <f>IFERROR(INDEX(Matches!$O:$O,MATCH(A776,Matches!$B:$B,0)),"-")</f>
        <v>1</v>
      </c>
      <c r="I776" s="54">
        <f t="shared" si="49"/>
        <v>4</v>
      </c>
      <c r="J776" s="54">
        <f>IFERROR(INDEX(OGCHome!$O:$O,MATCH(A776,OGCHome!$A:$A,0)),"-")</f>
        <v>4</v>
      </c>
      <c r="K776" s="55">
        <f t="shared" si="50"/>
        <v>0.33333333333333331</v>
      </c>
      <c r="L776" s="55" t="str">
        <f>IFERROR(INDEX(#REF!,MATCH(A776,#REF!,0)),"-")</f>
        <v>-</v>
      </c>
      <c r="M776" s="55">
        <f t="shared" si="51"/>
        <v>-8.3333333333333315E-2</v>
      </c>
      <c r="N776" s="55" t="e">
        <f>AVERAGE(IFERROR(INDEX(#REF!,MATCH(A776,#REF!,0)),"-"),M776)</f>
        <v>#VALUE!</v>
      </c>
    </row>
    <row r="777" spans="1:14" ht="16.5" thickTop="1" thickBot="1" x14ac:dyDescent="0.3">
      <c r="A777" s="15" t="s">
        <v>1163</v>
      </c>
      <c r="B777" s="53">
        <f t="shared" si="48"/>
        <v>11</v>
      </c>
      <c r="C777" s="53">
        <f>IFERROR(INDEX(OGSHome!$D:$D,MATCH(A777,OGSHome!$A:$A,0)),"-")</f>
        <v>1</v>
      </c>
      <c r="D777" s="53">
        <f>IFERROR(INDEX(OGSHome!$E:$E,MATCH(A777,OGSHome!$A:$A,0)),"-")</f>
        <v>1</v>
      </c>
      <c r="E777" s="53">
        <f>IFERROR(INDEX(OGSHome!$F:$F,MATCH(A777,OGSHome!$A:$A,0)),"-")</f>
        <v>0</v>
      </c>
      <c r="F777" s="54">
        <f>IFERROR(INDEX(Matches!$N:$N,MATCH(A777,Matches!$B:$B,0)),"-")</f>
        <v>2</v>
      </c>
      <c r="G777" s="54">
        <f>IFERROR(INDEX(Matches!$P:$P,MATCH(A777,Matches!$B:$B,0)),"-")</f>
        <v>7</v>
      </c>
      <c r="H777" s="54">
        <f>IFERROR(INDEX(Matches!$O:$O,MATCH(A777,Matches!$B:$B,0)),"-")</f>
        <v>2</v>
      </c>
      <c r="I777" s="54">
        <f t="shared" si="49"/>
        <v>2</v>
      </c>
      <c r="J777" s="54">
        <f>IFERROR(INDEX(OGCHome!$O:$O,MATCH(A777,OGCHome!$A:$A,0)),"-")</f>
        <v>6</v>
      </c>
      <c r="K777" s="55">
        <f t="shared" si="50"/>
        <v>0.18181818181818182</v>
      </c>
      <c r="L777" s="55" t="str">
        <f>IFERROR(INDEX(#REF!,MATCH(A777,#REF!,0)),"-")</f>
        <v>-</v>
      </c>
      <c r="M777" s="55">
        <f t="shared" si="51"/>
        <v>-0.81818181818181812</v>
      </c>
      <c r="N777" s="55" t="e">
        <f>AVERAGE(IFERROR(INDEX(#REF!,MATCH(A777,#REF!,0)),"-"),M777)</f>
        <v>#VALUE!</v>
      </c>
    </row>
    <row r="778" spans="1:14" ht="16.5" thickTop="1" thickBot="1" x14ac:dyDescent="0.3">
      <c r="A778" s="15" t="s">
        <v>1107</v>
      </c>
      <c r="B778" s="53">
        <f t="shared" si="48"/>
        <v>16</v>
      </c>
      <c r="C778" s="53">
        <f>IFERROR(INDEX(OGSHome!$D:$D,MATCH(A778,OGSHome!$A:$A,0)),"-")</f>
        <v>1</v>
      </c>
      <c r="D778" s="53">
        <f>IFERROR(INDEX(OGSHome!$E:$E,MATCH(A778,OGSHome!$A:$A,0)),"-")</f>
        <v>0</v>
      </c>
      <c r="E778" s="53">
        <f>IFERROR(INDEX(OGSHome!$F:$F,MATCH(A778,OGSHome!$A:$A,0)),"-")</f>
        <v>2</v>
      </c>
      <c r="F778" s="54">
        <f>IFERROR(INDEX(Matches!$N:$N,MATCH(A778,Matches!$B:$B,0)),"-")</f>
        <v>2</v>
      </c>
      <c r="G778" s="54">
        <f>IFERROR(INDEX(Matches!$P:$P,MATCH(A778,Matches!$B:$B,0)),"-")</f>
        <v>11</v>
      </c>
      <c r="H778" s="54">
        <f>IFERROR(INDEX(Matches!$O:$O,MATCH(A778,Matches!$B:$B,0)),"-")</f>
        <v>3</v>
      </c>
      <c r="I778" s="54">
        <f t="shared" si="49"/>
        <v>3</v>
      </c>
      <c r="J778" s="54">
        <f>IFERROR(INDEX(OGCHome!$O:$O,MATCH(A778,OGCHome!$A:$A,0)),"-")</f>
        <v>5</v>
      </c>
      <c r="K778" s="55">
        <f t="shared" si="50"/>
        <v>0.1875</v>
      </c>
      <c r="L778" s="55" t="str">
        <f>IFERROR(INDEX(#REF!,MATCH(A778,#REF!,0)),"-")</f>
        <v>-</v>
      </c>
      <c r="M778" s="55">
        <f t="shared" si="51"/>
        <v>-0.6875</v>
      </c>
      <c r="N778" s="55" t="e">
        <f>AVERAGE(IFERROR(INDEX(#REF!,MATCH(A778,#REF!,0)),"-"),M778)</f>
        <v>#VALUE!</v>
      </c>
    </row>
    <row r="779" spans="1:14" ht="16.5" thickTop="1" thickBot="1" x14ac:dyDescent="0.3">
      <c r="A779" s="15" t="s">
        <v>913</v>
      </c>
      <c r="B779" s="53">
        <f t="shared" si="48"/>
        <v>6</v>
      </c>
      <c r="C779" s="53">
        <f>IFERROR(INDEX(OGSHome!$D:$D,MATCH(A779,OGSHome!$A:$A,0)),"-")</f>
        <v>0</v>
      </c>
      <c r="D779" s="53">
        <f>IFERROR(INDEX(OGSHome!$E:$E,MATCH(A779,OGSHome!$A:$A,0)),"-")</f>
        <v>1</v>
      </c>
      <c r="E779" s="53">
        <f>IFERROR(INDEX(OGSHome!$F:$F,MATCH(A779,OGSHome!$A:$A,0)),"-")</f>
        <v>1</v>
      </c>
      <c r="F779" s="54">
        <f>IFERROR(INDEX(Matches!$N:$N,MATCH(A779,Matches!$B:$B,0)),"-")</f>
        <v>1</v>
      </c>
      <c r="G779" s="54">
        <f>IFERROR(INDEX(Matches!$P:$P,MATCH(A779,Matches!$B:$B,0)),"-")</f>
        <v>4</v>
      </c>
      <c r="H779" s="54">
        <f>IFERROR(INDEX(Matches!$O:$O,MATCH(A779,Matches!$B:$B,0)),"-")</f>
        <v>1</v>
      </c>
      <c r="I779" s="54">
        <f t="shared" si="49"/>
        <v>2</v>
      </c>
      <c r="J779" s="54">
        <f>IFERROR(INDEX(OGCHome!$O:$O,MATCH(A779,OGCHome!$A:$A,0)),"-")</f>
        <v>1</v>
      </c>
      <c r="K779" s="55">
        <f t="shared" si="50"/>
        <v>0.33333333333333331</v>
      </c>
      <c r="L779" s="55" t="str">
        <f>IFERROR(INDEX(#REF!,MATCH(A779,#REF!,0)),"-")</f>
        <v>-</v>
      </c>
      <c r="M779" s="55">
        <f t="shared" si="51"/>
        <v>-0.33333333333333331</v>
      </c>
      <c r="N779" s="55" t="e">
        <f>AVERAGE(IFERROR(INDEX(#REF!,MATCH(A779,#REF!,0)),"-"),M779)</f>
        <v>#VALUE!</v>
      </c>
    </row>
    <row r="780" spans="1:14" ht="16.5" thickTop="1" thickBot="1" x14ac:dyDescent="0.3">
      <c r="A780" s="16" t="s">
        <v>683</v>
      </c>
      <c r="B780" s="53">
        <f t="shared" si="48"/>
        <v>12</v>
      </c>
      <c r="C780" s="53">
        <f>IFERROR(INDEX(OGSHome!$D:$D,MATCH(A780,OGSHome!$A:$A,0)),"-")</f>
        <v>2</v>
      </c>
      <c r="D780" s="53">
        <f>IFERROR(INDEX(OGSHome!$E:$E,MATCH(A780,OGSHome!$A:$A,0)),"-")</f>
        <v>1</v>
      </c>
      <c r="E780" s="53">
        <f>IFERROR(INDEX(OGSHome!$F:$F,MATCH(A780,OGSHome!$A:$A,0)),"-")</f>
        <v>1</v>
      </c>
      <c r="F780" s="54">
        <f>IFERROR(INDEX(Matches!$N:$N,MATCH(A780,Matches!$B:$B,0)),"-")</f>
        <v>6</v>
      </c>
      <c r="G780" s="54">
        <f>IFERROR(INDEX(Matches!$P:$P,MATCH(A780,Matches!$B:$B,0)),"-")</f>
        <v>4</v>
      </c>
      <c r="H780" s="54">
        <f>IFERROR(INDEX(Matches!$O:$O,MATCH(A780,Matches!$B:$B,0)),"-")</f>
        <v>2</v>
      </c>
      <c r="I780" s="54">
        <f t="shared" si="49"/>
        <v>4</v>
      </c>
      <c r="J780" s="54">
        <f>IFERROR(INDEX(OGCHome!$O:$O,MATCH(A780,OGCHome!$A:$A,0)),"-")</f>
        <v>3</v>
      </c>
      <c r="K780" s="55">
        <f t="shared" si="50"/>
        <v>0.33333333333333331</v>
      </c>
      <c r="L780" s="55" t="str">
        <f>IFERROR(INDEX(#REF!,MATCH(A780,#REF!,0)),"-")</f>
        <v>-</v>
      </c>
      <c r="M780" s="55">
        <f t="shared" si="51"/>
        <v>0.24999999999999994</v>
      </c>
      <c r="N780" s="55" t="e">
        <f>AVERAGE(IFERROR(INDEX(#REF!,MATCH(A780,#REF!,0)),"-"),M780)</f>
        <v>#VALUE!</v>
      </c>
    </row>
    <row r="781" spans="1:14" ht="16.5" thickTop="1" thickBot="1" x14ac:dyDescent="0.3">
      <c r="A781" s="16" t="s">
        <v>660</v>
      </c>
      <c r="B781" s="53">
        <f t="shared" si="48"/>
        <v>11</v>
      </c>
      <c r="C781" s="53">
        <f>IFERROR(INDEX(OGSHome!$D:$D,MATCH(A781,OGSHome!$A:$A,0)),"-")</f>
        <v>1</v>
      </c>
      <c r="D781" s="53">
        <f>IFERROR(INDEX(OGSHome!$E:$E,MATCH(A781,OGSHome!$A:$A,0)),"-")</f>
        <v>1</v>
      </c>
      <c r="E781" s="53">
        <f>IFERROR(INDEX(OGSHome!$F:$F,MATCH(A781,OGSHome!$A:$A,0)),"-")</f>
        <v>0</v>
      </c>
      <c r="F781" s="54">
        <f>IFERROR(INDEX(Matches!$N:$N,MATCH(A781,Matches!$B:$B,0)),"-")</f>
        <v>5</v>
      </c>
      <c r="G781" s="54">
        <f>IFERROR(INDEX(Matches!$P:$P,MATCH(A781,Matches!$B:$B,0)),"-")</f>
        <v>3</v>
      </c>
      <c r="H781" s="54">
        <f>IFERROR(INDEX(Matches!$O:$O,MATCH(A781,Matches!$B:$B,0)),"-")</f>
        <v>3</v>
      </c>
      <c r="I781" s="54">
        <f t="shared" si="49"/>
        <v>2</v>
      </c>
      <c r="J781" s="54">
        <f>IFERROR(INDEX(OGCHome!$O:$O,MATCH(A781,OGCHome!$A:$A,0)),"-")</f>
        <v>3</v>
      </c>
      <c r="K781" s="55">
        <f t="shared" si="50"/>
        <v>0.18181818181818182</v>
      </c>
      <c r="L781" s="55" t="str">
        <f>IFERROR(INDEX(#REF!,MATCH(A781,#REF!,0)),"-")</f>
        <v>-</v>
      </c>
      <c r="M781" s="55">
        <f t="shared" si="51"/>
        <v>9.0909090909090939E-2</v>
      </c>
      <c r="N781" s="55" t="e">
        <f>AVERAGE(IFERROR(INDEX(#REF!,MATCH(A781,#REF!,0)),"-"),M781)</f>
        <v>#VALUE!</v>
      </c>
    </row>
    <row r="782" spans="1:14" ht="16.5" thickTop="1" thickBot="1" x14ac:dyDescent="0.3">
      <c r="A782" s="15" t="s">
        <v>633</v>
      </c>
      <c r="B782" s="53">
        <f t="shared" si="48"/>
        <v>6</v>
      </c>
      <c r="C782" s="53">
        <f>IFERROR(INDEX(OGSHome!$D:$D,MATCH(A782,OGSHome!$A:$A,0)),"-")</f>
        <v>1</v>
      </c>
      <c r="D782" s="53">
        <f>IFERROR(INDEX(OGSHome!$E:$E,MATCH(A782,OGSHome!$A:$A,0)),"-")</f>
        <v>0</v>
      </c>
      <c r="E782" s="53">
        <f>IFERROR(INDEX(OGSHome!$F:$F,MATCH(A782,OGSHome!$A:$A,0)),"-")</f>
        <v>0</v>
      </c>
      <c r="F782" s="54">
        <f>IFERROR(INDEX(Matches!$N:$N,MATCH(A782,Matches!$B:$B,0)),"-")</f>
        <v>2</v>
      </c>
      <c r="G782" s="54">
        <f>IFERROR(INDEX(Matches!$P:$P,MATCH(A782,Matches!$B:$B,0)),"-")</f>
        <v>3</v>
      </c>
      <c r="H782" s="54">
        <f>IFERROR(INDEX(Matches!$O:$O,MATCH(A782,Matches!$B:$B,0)),"-")</f>
        <v>1</v>
      </c>
      <c r="I782" s="54">
        <f t="shared" si="49"/>
        <v>1</v>
      </c>
      <c r="J782" s="54">
        <f>IFERROR(INDEX(OGCHome!$O:$O,MATCH(A782,OGCHome!$A:$A,0)),"-")</f>
        <v>3</v>
      </c>
      <c r="K782" s="55">
        <f t="shared" si="50"/>
        <v>0.16666666666666666</v>
      </c>
      <c r="L782" s="55" t="str">
        <f>IFERROR(INDEX(#REF!,MATCH(A782,#REF!,0)),"-")</f>
        <v>-</v>
      </c>
      <c r="M782" s="55">
        <f t="shared" si="51"/>
        <v>-0.5</v>
      </c>
      <c r="N782" s="55" t="e">
        <f>AVERAGE(IFERROR(INDEX(#REF!,MATCH(A782,#REF!,0)),"-"),M782)</f>
        <v>#VALUE!</v>
      </c>
    </row>
    <row r="783" spans="1:14" ht="16.5" thickTop="1" thickBot="1" x14ac:dyDescent="0.3">
      <c r="A783" s="16" t="s">
        <v>448</v>
      </c>
      <c r="B783" s="53">
        <f t="shared" si="48"/>
        <v>11</v>
      </c>
      <c r="C783" s="53">
        <f>IFERROR(INDEX(OGSHome!$D:$D,MATCH(A783,OGSHome!$A:$A,0)),"-")</f>
        <v>1</v>
      </c>
      <c r="D783" s="53">
        <f>IFERROR(INDEX(OGSHome!$E:$E,MATCH(A783,OGSHome!$A:$A,0)),"-")</f>
        <v>1</v>
      </c>
      <c r="E783" s="53">
        <f>IFERROR(INDEX(OGSHome!$F:$F,MATCH(A783,OGSHome!$A:$A,0)),"-")</f>
        <v>0</v>
      </c>
      <c r="F783" s="54">
        <f>IFERROR(INDEX(Matches!$N:$N,MATCH(A783,Matches!$B:$B,0)),"-")</f>
        <v>3</v>
      </c>
      <c r="G783" s="54">
        <f>IFERROR(INDEX(Matches!$P:$P,MATCH(A783,Matches!$B:$B,0)),"-")</f>
        <v>4</v>
      </c>
      <c r="H783" s="54">
        <f>IFERROR(INDEX(Matches!$O:$O,MATCH(A783,Matches!$B:$B,0)),"-")</f>
        <v>4</v>
      </c>
      <c r="I783" s="54">
        <f t="shared" si="49"/>
        <v>2</v>
      </c>
      <c r="J783" s="54">
        <f>IFERROR(INDEX(OGCHome!$O:$O,MATCH(A783,OGCHome!$A:$A,0)),"-")</f>
        <v>4</v>
      </c>
      <c r="K783" s="55">
        <f t="shared" si="50"/>
        <v>0.18181818181818182</v>
      </c>
      <c r="L783" s="55" t="str">
        <f>IFERROR(INDEX(#REF!,MATCH(A783,#REF!,0)),"-")</f>
        <v>-</v>
      </c>
      <c r="M783" s="55">
        <f t="shared" si="51"/>
        <v>-0.27272727272727276</v>
      </c>
      <c r="N783" s="55" t="e">
        <f>AVERAGE(IFERROR(INDEX(#REF!,MATCH(A783,#REF!,0)),"-"),M783)</f>
        <v>#VALUE!</v>
      </c>
    </row>
    <row r="784" spans="1:14" ht="16.5" thickTop="1" thickBot="1" x14ac:dyDescent="0.3">
      <c r="A784" s="15" t="s">
        <v>1183</v>
      </c>
      <c r="B784" s="53">
        <f t="shared" si="48"/>
        <v>12</v>
      </c>
      <c r="C784" s="53">
        <f>IFERROR(INDEX(OGSHome!$D:$D,MATCH(A784,OGSHome!$A:$A,0)),"-")</f>
        <v>2</v>
      </c>
      <c r="D784" s="53">
        <f>IFERROR(INDEX(OGSHome!$E:$E,MATCH(A784,OGSHome!$A:$A,0)),"-")</f>
        <v>1</v>
      </c>
      <c r="E784" s="53">
        <f>IFERROR(INDEX(OGSHome!$F:$F,MATCH(A784,OGSHome!$A:$A,0)),"-")</f>
        <v>0</v>
      </c>
      <c r="F784" s="54">
        <f>IFERROR(INDEX(Matches!$N:$N,MATCH(A784,Matches!$B:$B,0)),"-")</f>
        <v>9</v>
      </c>
      <c r="G784" s="54">
        <f>IFERROR(INDEX(Matches!$P:$P,MATCH(A784,Matches!$B:$B,0)),"-")</f>
        <v>1</v>
      </c>
      <c r="H784" s="54">
        <f>IFERROR(INDEX(Matches!$O:$O,MATCH(A784,Matches!$B:$B,0)),"-")</f>
        <v>2</v>
      </c>
      <c r="I784" s="54">
        <f t="shared" si="49"/>
        <v>3</v>
      </c>
      <c r="J784" s="54">
        <f>IFERROR(INDEX(OGCHome!$O:$O,MATCH(A784,OGCHome!$A:$A,0)),"-")</f>
        <v>4</v>
      </c>
      <c r="K784" s="55">
        <f t="shared" si="50"/>
        <v>0.25</v>
      </c>
      <c r="L784" s="55" t="str">
        <f>IFERROR(INDEX(#REF!,MATCH(A784,#REF!,0)),"-")</f>
        <v>-</v>
      </c>
      <c r="M784" s="55">
        <f t="shared" si="51"/>
        <v>0.58333333333333337</v>
      </c>
      <c r="N784" s="55" t="e">
        <f>AVERAGE(IFERROR(INDEX(#REF!,MATCH(A784,#REF!,0)),"-"),M784)</f>
        <v>#VALUE!</v>
      </c>
    </row>
    <row r="785" spans="1:14" ht="16.5" thickTop="1" thickBot="1" x14ac:dyDescent="0.3">
      <c r="A785" s="16" t="s">
        <v>1168</v>
      </c>
      <c r="B785" s="53">
        <f t="shared" si="48"/>
        <v>12</v>
      </c>
      <c r="C785" s="53">
        <f>IFERROR(INDEX(OGSHome!$D:$D,MATCH(A785,OGSHome!$A:$A,0)),"-")</f>
        <v>2</v>
      </c>
      <c r="D785" s="53">
        <f>IFERROR(INDEX(OGSHome!$E:$E,MATCH(A785,OGSHome!$A:$A,0)),"-")</f>
        <v>0</v>
      </c>
      <c r="E785" s="53">
        <f>IFERROR(INDEX(OGSHome!$F:$F,MATCH(A785,OGSHome!$A:$A,0)),"-")</f>
        <v>0</v>
      </c>
      <c r="F785" s="54">
        <f>IFERROR(INDEX(Matches!$N:$N,MATCH(A785,Matches!$B:$B,0)),"-")</f>
        <v>1</v>
      </c>
      <c r="G785" s="54">
        <f>IFERROR(INDEX(Matches!$P:$P,MATCH(A785,Matches!$B:$B,0)),"-")</f>
        <v>8</v>
      </c>
      <c r="H785" s="54">
        <f>IFERROR(INDEX(Matches!$O:$O,MATCH(A785,Matches!$B:$B,0)),"-")</f>
        <v>3</v>
      </c>
      <c r="I785" s="54">
        <f t="shared" si="49"/>
        <v>2</v>
      </c>
      <c r="J785" s="54">
        <f>IFERROR(INDEX(OGCHome!$O:$O,MATCH(A785,OGCHome!$A:$A,0)),"-")</f>
        <v>6</v>
      </c>
      <c r="K785" s="55">
        <f t="shared" si="50"/>
        <v>0.16666666666666666</v>
      </c>
      <c r="L785" s="55" t="str">
        <f>IFERROR(INDEX(#REF!,MATCH(A785,#REF!,0)),"-")</f>
        <v>-</v>
      </c>
      <c r="M785" s="55">
        <f t="shared" si="51"/>
        <v>-0.91666666666666674</v>
      </c>
      <c r="N785" s="55" t="e">
        <f>AVERAGE(IFERROR(INDEX(#REF!,MATCH(A785,#REF!,0)),"-"),M785)</f>
        <v>#VALUE!</v>
      </c>
    </row>
    <row r="786" spans="1:14" ht="16.5" thickTop="1" thickBot="1" x14ac:dyDescent="0.3">
      <c r="A786" s="16" t="s">
        <v>669</v>
      </c>
      <c r="B786" s="53">
        <f t="shared" si="48"/>
        <v>12</v>
      </c>
      <c r="C786" s="53">
        <f>IFERROR(INDEX(OGSHome!$D:$D,MATCH(A786,OGSHome!$A:$A,0)),"-")</f>
        <v>3</v>
      </c>
      <c r="D786" s="53">
        <f>IFERROR(INDEX(OGSHome!$E:$E,MATCH(A786,OGSHome!$A:$A,0)),"-")</f>
        <v>0</v>
      </c>
      <c r="E786" s="53">
        <f>IFERROR(INDEX(OGSHome!$F:$F,MATCH(A786,OGSHome!$A:$A,0)),"-")</f>
        <v>0</v>
      </c>
      <c r="F786" s="54">
        <f>IFERROR(INDEX(Matches!$N:$N,MATCH(A786,Matches!$B:$B,0)),"-")</f>
        <v>3</v>
      </c>
      <c r="G786" s="54">
        <f>IFERROR(INDEX(Matches!$P:$P,MATCH(A786,Matches!$B:$B,0)),"-")</f>
        <v>6</v>
      </c>
      <c r="H786" s="54">
        <f>IFERROR(INDEX(Matches!$O:$O,MATCH(A786,Matches!$B:$B,0)),"-")</f>
        <v>3</v>
      </c>
      <c r="I786" s="54">
        <f t="shared" si="49"/>
        <v>3</v>
      </c>
      <c r="J786" s="54">
        <f>IFERROR(INDEX(OGCHome!$O:$O,MATCH(A786,OGCHome!$A:$A,0)),"-")</f>
        <v>5</v>
      </c>
      <c r="K786" s="55">
        <f t="shared" si="50"/>
        <v>0.25</v>
      </c>
      <c r="L786" s="55" t="str">
        <f>IFERROR(INDEX(#REF!,MATCH(A786,#REF!,0)),"-")</f>
        <v>-</v>
      </c>
      <c r="M786" s="55">
        <f t="shared" si="51"/>
        <v>-0.41666666666666669</v>
      </c>
      <c r="N786" s="55" t="e">
        <f>AVERAGE(IFERROR(INDEX(#REF!,MATCH(A786,#REF!,0)),"-"),M786)</f>
        <v>#VALUE!</v>
      </c>
    </row>
    <row r="787" spans="1:14" ht="16.5" thickTop="1" thickBot="1" x14ac:dyDescent="0.3">
      <c r="A787" s="15" t="s">
        <v>550</v>
      </c>
      <c r="B787" s="53">
        <f t="shared" si="48"/>
        <v>12</v>
      </c>
      <c r="C787" s="53">
        <f>IFERROR(INDEX(OGSHome!$D:$D,MATCH(A787,OGSHome!$A:$A,0)),"-")</f>
        <v>0</v>
      </c>
      <c r="D787" s="53">
        <f>IFERROR(INDEX(OGSHome!$E:$E,MATCH(A787,OGSHome!$A:$A,0)),"-")</f>
        <v>2</v>
      </c>
      <c r="E787" s="53">
        <f>IFERROR(INDEX(OGSHome!$F:$F,MATCH(A787,OGSHome!$A:$A,0)),"-")</f>
        <v>1</v>
      </c>
      <c r="F787" s="54">
        <f>IFERROR(INDEX(Matches!$N:$N,MATCH(A787,Matches!$B:$B,0)),"-")</f>
        <v>7</v>
      </c>
      <c r="G787" s="54">
        <f>IFERROR(INDEX(Matches!$P:$P,MATCH(A787,Matches!$B:$B,0)),"-")</f>
        <v>2</v>
      </c>
      <c r="H787" s="54">
        <f>IFERROR(INDEX(Matches!$O:$O,MATCH(A787,Matches!$B:$B,0)),"-")</f>
        <v>3</v>
      </c>
      <c r="I787" s="54">
        <f t="shared" si="49"/>
        <v>3</v>
      </c>
      <c r="J787" s="54">
        <f>IFERROR(INDEX(OGCHome!$O:$O,MATCH(A787,OGCHome!$A:$A,0)),"-")</f>
        <v>2</v>
      </c>
      <c r="K787" s="55">
        <f t="shared" si="50"/>
        <v>0.25</v>
      </c>
      <c r="L787" s="55" t="str">
        <f>IFERROR(INDEX(#REF!,MATCH(A787,#REF!,0)),"-")</f>
        <v>-</v>
      </c>
      <c r="M787" s="55">
        <f t="shared" si="51"/>
        <v>0.50000000000000011</v>
      </c>
      <c r="N787" s="55" t="e">
        <f>AVERAGE(IFERROR(INDEX(#REF!,MATCH(A787,#REF!,0)),"-"),M787)</f>
        <v>#VALUE!</v>
      </c>
    </row>
    <row r="788" spans="1:14" ht="16.5" thickTop="1" thickBot="1" x14ac:dyDescent="0.3">
      <c r="A788" s="16" t="s">
        <v>943</v>
      </c>
      <c r="B788" s="53">
        <f t="shared" si="48"/>
        <v>18</v>
      </c>
      <c r="C788" s="53">
        <f>IFERROR(INDEX(OGSHome!$D:$D,MATCH(A788,OGSHome!$A:$A,0)),"-")</f>
        <v>2</v>
      </c>
      <c r="D788" s="53">
        <f>IFERROR(INDEX(OGSHome!$E:$E,MATCH(A788,OGSHome!$A:$A,0)),"-")</f>
        <v>1</v>
      </c>
      <c r="E788" s="53">
        <f>IFERROR(INDEX(OGSHome!$F:$F,MATCH(A788,OGSHome!$A:$A,0)),"-")</f>
        <v>0</v>
      </c>
      <c r="F788" s="54">
        <f>IFERROR(INDEX(Matches!$N:$N,MATCH(A788,Matches!$B:$B,0)),"-")</f>
        <v>5</v>
      </c>
      <c r="G788" s="54">
        <f>IFERROR(INDEX(Matches!$P:$P,MATCH(A788,Matches!$B:$B,0)),"-")</f>
        <v>6</v>
      </c>
      <c r="H788" s="54">
        <f>IFERROR(INDEX(Matches!$O:$O,MATCH(A788,Matches!$B:$B,0)),"-")</f>
        <v>7</v>
      </c>
      <c r="I788" s="54">
        <f t="shared" si="49"/>
        <v>3</v>
      </c>
      <c r="J788" s="54">
        <f>IFERROR(INDEX(OGCHome!$O:$O,MATCH(A788,OGCHome!$A:$A,0)),"-")</f>
        <v>9</v>
      </c>
      <c r="K788" s="55">
        <f t="shared" si="50"/>
        <v>0.16666666666666666</v>
      </c>
      <c r="L788" s="55" t="str">
        <f>IFERROR(INDEX(#REF!,MATCH(A788,#REF!,0)),"-")</f>
        <v>-</v>
      </c>
      <c r="M788" s="55">
        <f t="shared" si="51"/>
        <v>-0.3888888888888889</v>
      </c>
      <c r="N788" s="55" t="e">
        <f>AVERAGE(IFERROR(INDEX(#REF!,MATCH(A788,#REF!,0)),"-"),M788)</f>
        <v>#VALUE!</v>
      </c>
    </row>
    <row r="789" spans="1:14" ht="16.5" thickTop="1" thickBot="1" x14ac:dyDescent="0.3">
      <c r="A789" s="16" t="s">
        <v>1156</v>
      </c>
      <c r="B789" s="53">
        <f t="shared" si="48"/>
        <v>13</v>
      </c>
      <c r="C789" s="53">
        <f>IFERROR(INDEX(OGSHome!$D:$D,MATCH(A789,OGSHome!$A:$A,0)),"-")</f>
        <v>1</v>
      </c>
      <c r="D789" s="53">
        <f>IFERROR(INDEX(OGSHome!$E:$E,MATCH(A789,OGSHome!$A:$A,0)),"-")</f>
        <v>1</v>
      </c>
      <c r="E789" s="53">
        <f>IFERROR(INDEX(OGSHome!$F:$F,MATCH(A789,OGSHome!$A:$A,0)),"-")</f>
        <v>0</v>
      </c>
      <c r="F789" s="54">
        <f>IFERROR(INDEX(Matches!$N:$N,MATCH(A789,Matches!$B:$B,0)),"-")</f>
        <v>7</v>
      </c>
      <c r="G789" s="54">
        <f>IFERROR(INDEX(Matches!$P:$P,MATCH(A789,Matches!$B:$B,0)),"-")</f>
        <v>1</v>
      </c>
      <c r="H789" s="54">
        <f>IFERROR(INDEX(Matches!$O:$O,MATCH(A789,Matches!$B:$B,0)),"-")</f>
        <v>5</v>
      </c>
      <c r="I789" s="54">
        <f t="shared" si="49"/>
        <v>2</v>
      </c>
      <c r="J789" s="54">
        <f>IFERROR(INDEX(OGCHome!$O:$O,MATCH(A789,OGCHome!$A:$A,0)),"-")</f>
        <v>3</v>
      </c>
      <c r="K789" s="55">
        <f t="shared" si="50"/>
        <v>0.15384615384615385</v>
      </c>
      <c r="L789" s="55" t="str">
        <f>IFERROR(INDEX(#REF!,MATCH(A789,#REF!,0)),"-")</f>
        <v>-</v>
      </c>
      <c r="M789" s="55">
        <f t="shared" si="51"/>
        <v>0.38461538461538458</v>
      </c>
      <c r="N789" s="55" t="e">
        <f>AVERAGE(IFERROR(INDEX(#REF!,MATCH(A789,#REF!,0)),"-"),M789)</f>
        <v>#VALUE!</v>
      </c>
    </row>
    <row r="790" spans="1:14" ht="16.5" thickTop="1" thickBot="1" x14ac:dyDescent="0.3">
      <c r="A790" s="15" t="s">
        <v>688</v>
      </c>
      <c r="B790" s="53">
        <f t="shared" si="48"/>
        <v>13</v>
      </c>
      <c r="C790" s="53">
        <f>IFERROR(INDEX(OGSHome!$D:$D,MATCH(A790,OGSHome!$A:$A,0)),"-")</f>
        <v>1</v>
      </c>
      <c r="D790" s="53">
        <f>IFERROR(INDEX(OGSHome!$E:$E,MATCH(A790,OGSHome!$A:$A,0)),"-")</f>
        <v>1</v>
      </c>
      <c r="E790" s="53">
        <f>IFERROR(INDEX(OGSHome!$F:$F,MATCH(A790,OGSHome!$A:$A,0)),"-")</f>
        <v>0</v>
      </c>
      <c r="F790" s="54">
        <f>IFERROR(INDEX(Matches!$N:$N,MATCH(A790,Matches!$B:$B,0)),"-")</f>
        <v>5</v>
      </c>
      <c r="G790" s="54">
        <f>IFERROR(INDEX(Matches!$P:$P,MATCH(A790,Matches!$B:$B,0)),"-")</f>
        <v>4</v>
      </c>
      <c r="H790" s="54">
        <f>IFERROR(INDEX(Matches!$O:$O,MATCH(A790,Matches!$B:$B,0)),"-")</f>
        <v>4</v>
      </c>
      <c r="I790" s="54">
        <f t="shared" si="49"/>
        <v>2</v>
      </c>
      <c r="J790" s="54">
        <f>IFERROR(INDEX(OGCHome!$O:$O,MATCH(A790,OGCHome!$A:$A,0)),"-")</f>
        <v>5</v>
      </c>
      <c r="K790" s="55">
        <f t="shared" si="50"/>
        <v>0.15384615384615385</v>
      </c>
      <c r="L790" s="55" t="str">
        <f>IFERROR(INDEX(#REF!,MATCH(A790,#REF!,0)),"-")</f>
        <v>-</v>
      </c>
      <c r="M790" s="55">
        <f t="shared" si="51"/>
        <v>-0.15384615384615385</v>
      </c>
      <c r="N790" s="55" t="e">
        <f>AVERAGE(IFERROR(INDEX(#REF!,MATCH(A790,#REF!,0)),"-"),M790)</f>
        <v>#VALUE!</v>
      </c>
    </row>
    <row r="791" spans="1:14" ht="16.5" thickTop="1" thickBot="1" x14ac:dyDescent="0.3">
      <c r="A791" s="15" t="s">
        <v>459</v>
      </c>
      <c r="B791" s="53">
        <f t="shared" si="48"/>
        <v>13</v>
      </c>
      <c r="C791" s="53">
        <f>IFERROR(INDEX(OGSHome!$D:$D,MATCH(A791,OGSHome!$A:$A,0)),"-")</f>
        <v>1</v>
      </c>
      <c r="D791" s="53">
        <f>IFERROR(INDEX(OGSHome!$E:$E,MATCH(A791,OGSHome!$A:$A,0)),"-")</f>
        <v>1</v>
      </c>
      <c r="E791" s="53">
        <f>IFERROR(INDEX(OGSHome!$F:$F,MATCH(A791,OGSHome!$A:$A,0)),"-")</f>
        <v>0</v>
      </c>
      <c r="F791" s="54">
        <f>IFERROR(INDEX(Matches!$N:$N,MATCH(A791,Matches!$B:$B,0)),"-")</f>
        <v>5</v>
      </c>
      <c r="G791" s="54">
        <f>IFERROR(INDEX(Matches!$P:$P,MATCH(A791,Matches!$B:$B,0)),"-")</f>
        <v>6</v>
      </c>
      <c r="H791" s="54">
        <f>IFERROR(INDEX(Matches!$O:$O,MATCH(A791,Matches!$B:$B,0)),"-")</f>
        <v>2</v>
      </c>
      <c r="I791" s="54">
        <f t="shared" si="49"/>
        <v>2</v>
      </c>
      <c r="J791" s="54">
        <f>IFERROR(INDEX(OGCHome!$O:$O,MATCH(A791,OGCHome!$A:$A,0)),"-")</f>
        <v>8</v>
      </c>
      <c r="K791" s="55">
        <f t="shared" si="50"/>
        <v>0.15384615384615385</v>
      </c>
      <c r="L791" s="55" t="str">
        <f>IFERROR(INDEX(#REF!,MATCH(A791,#REF!,0)),"-")</f>
        <v>-</v>
      </c>
      <c r="M791" s="55">
        <f t="shared" si="51"/>
        <v>-0.53846153846153855</v>
      </c>
      <c r="N791" s="55" t="e">
        <f>AVERAGE(IFERROR(INDEX(#REF!,MATCH(A791,#REF!,0)),"-"),M791)</f>
        <v>#VALUE!</v>
      </c>
    </row>
    <row r="792" spans="1:14" ht="16.5" thickTop="1" thickBot="1" x14ac:dyDescent="0.3">
      <c r="A792" s="15" t="s">
        <v>1153</v>
      </c>
      <c r="B792" s="53">
        <f t="shared" si="48"/>
        <v>13</v>
      </c>
      <c r="C792" s="53">
        <f>IFERROR(INDEX(OGSHome!$D:$D,MATCH(A792,OGSHome!$A:$A,0)),"-")</f>
        <v>0</v>
      </c>
      <c r="D792" s="53">
        <f>IFERROR(INDEX(OGSHome!$E:$E,MATCH(A792,OGSHome!$A:$A,0)),"-")</f>
        <v>2</v>
      </c>
      <c r="E792" s="53">
        <f>IFERROR(INDEX(OGSHome!$F:$F,MATCH(A792,OGSHome!$A:$A,0)),"-")</f>
        <v>0</v>
      </c>
      <c r="F792" s="54">
        <f>IFERROR(INDEX(Matches!$N:$N,MATCH(A792,Matches!$B:$B,0)),"-")</f>
        <v>4</v>
      </c>
      <c r="G792" s="54">
        <f>IFERROR(INDEX(Matches!$P:$P,MATCH(A792,Matches!$B:$B,0)),"-")</f>
        <v>4</v>
      </c>
      <c r="H792" s="54">
        <f>IFERROR(INDEX(Matches!$O:$O,MATCH(A792,Matches!$B:$B,0)),"-")</f>
        <v>5</v>
      </c>
      <c r="I792" s="54">
        <f t="shared" si="49"/>
        <v>2</v>
      </c>
      <c r="J792" s="54">
        <f>IFERROR(INDEX(OGCHome!$O:$O,MATCH(A792,OGCHome!$A:$A,0)),"-")</f>
        <v>4</v>
      </c>
      <c r="K792" s="55">
        <f t="shared" si="50"/>
        <v>0.15384615384615385</v>
      </c>
      <c r="L792" s="55" t="str">
        <f>IFERROR(INDEX(#REF!,MATCH(A792,#REF!,0)),"-")</f>
        <v>-</v>
      </c>
      <c r="M792" s="55">
        <f t="shared" si="51"/>
        <v>-0.15384615384615385</v>
      </c>
      <c r="N792" s="55" t="e">
        <f>AVERAGE(IFERROR(INDEX(#REF!,MATCH(A792,#REF!,0)),"-"),M792)</f>
        <v>#VALUE!</v>
      </c>
    </row>
    <row r="793" spans="1:14" ht="16.5" thickTop="1" thickBot="1" x14ac:dyDescent="0.3">
      <c r="A793" s="15" t="s">
        <v>1040</v>
      </c>
      <c r="B793" s="53">
        <f t="shared" si="48"/>
        <v>14</v>
      </c>
      <c r="C793" s="53">
        <f>IFERROR(INDEX(OGSHome!$D:$D,MATCH(A793,OGSHome!$A:$A,0)),"-")</f>
        <v>1</v>
      </c>
      <c r="D793" s="53">
        <f>IFERROR(INDEX(OGSHome!$E:$E,MATCH(A793,OGSHome!$A:$A,0)),"-")</f>
        <v>1</v>
      </c>
      <c r="E793" s="53">
        <f>IFERROR(INDEX(OGSHome!$F:$F,MATCH(A793,OGSHome!$A:$A,0)),"-")</f>
        <v>0</v>
      </c>
      <c r="F793" s="54">
        <f>IFERROR(INDEX(Matches!$N:$N,MATCH(A793,Matches!$B:$B,0)),"-")</f>
        <v>2</v>
      </c>
      <c r="G793" s="54">
        <f>IFERROR(INDEX(Matches!$P:$P,MATCH(A793,Matches!$B:$B,0)),"-")</f>
        <v>8</v>
      </c>
      <c r="H793" s="54">
        <f>IFERROR(INDEX(Matches!$O:$O,MATCH(A793,Matches!$B:$B,0)),"-")</f>
        <v>4</v>
      </c>
      <c r="I793" s="54">
        <f t="shared" si="49"/>
        <v>2</v>
      </c>
      <c r="J793" s="54">
        <f>IFERROR(INDEX(OGCHome!$O:$O,MATCH(A793,OGCHome!$A:$A,0)),"-")</f>
        <v>6</v>
      </c>
      <c r="K793" s="55">
        <f t="shared" si="50"/>
        <v>0.14285714285714285</v>
      </c>
      <c r="L793" s="55" t="str">
        <f>IFERROR(INDEX(#REF!,MATCH(A793,#REF!,0)),"-")</f>
        <v>-</v>
      </c>
      <c r="M793" s="55">
        <f t="shared" si="51"/>
        <v>-0.71428571428571419</v>
      </c>
      <c r="N793" s="55" t="e">
        <f>AVERAGE(IFERROR(INDEX(#REF!,MATCH(A793,#REF!,0)),"-"),M793)</f>
        <v>#VALUE!</v>
      </c>
    </row>
    <row r="794" spans="1:14" ht="16.5" thickTop="1" thickBot="1" x14ac:dyDescent="0.3">
      <c r="A794" s="15" t="s">
        <v>453</v>
      </c>
      <c r="B794" s="53">
        <f t="shared" si="48"/>
        <v>15</v>
      </c>
      <c r="C794" s="53">
        <f>IFERROR(INDEX(OGSHome!$D:$D,MATCH(A794,OGSHome!$A:$A,0)),"-")</f>
        <v>3</v>
      </c>
      <c r="D794" s="53">
        <f>IFERROR(INDEX(OGSHome!$E:$E,MATCH(A794,OGSHome!$A:$A,0)),"-")</f>
        <v>0</v>
      </c>
      <c r="E794" s="53">
        <f>IFERROR(INDEX(OGSHome!$F:$F,MATCH(A794,OGSHome!$A:$A,0)),"-")</f>
        <v>0</v>
      </c>
      <c r="F794" s="54">
        <f>IFERROR(INDEX(Matches!$N:$N,MATCH(A794,Matches!$B:$B,0)),"-")</f>
        <v>7</v>
      </c>
      <c r="G794" s="54">
        <f>IFERROR(INDEX(Matches!$P:$P,MATCH(A794,Matches!$B:$B,0)),"-")</f>
        <v>3</v>
      </c>
      <c r="H794" s="54">
        <f>IFERROR(INDEX(Matches!$O:$O,MATCH(A794,Matches!$B:$B,0)),"-")</f>
        <v>5</v>
      </c>
      <c r="I794" s="54">
        <f t="shared" si="49"/>
        <v>3</v>
      </c>
      <c r="J794" s="54">
        <f>IFERROR(INDEX(OGCHome!$O:$O,MATCH(A794,OGCHome!$A:$A,0)),"-")</f>
        <v>5</v>
      </c>
      <c r="K794" s="55">
        <f t="shared" si="50"/>
        <v>0.2</v>
      </c>
      <c r="L794" s="55" t="str">
        <f>IFERROR(INDEX(#REF!,MATCH(A794,#REF!,0)),"-")</f>
        <v>-</v>
      </c>
      <c r="M794" s="55">
        <f t="shared" si="51"/>
        <v>0.13333333333333336</v>
      </c>
      <c r="N794" s="55" t="e">
        <f>AVERAGE(IFERROR(INDEX(#REF!,MATCH(A794,#REF!,0)),"-"),M794)</f>
        <v>#VALUE!</v>
      </c>
    </row>
    <row r="795" spans="1:14" ht="16.5" thickTop="1" thickBot="1" x14ac:dyDescent="0.3">
      <c r="A795" s="15" t="s">
        <v>365</v>
      </c>
      <c r="B795" s="53">
        <f t="shared" si="48"/>
        <v>13</v>
      </c>
      <c r="C795" s="53">
        <f>IFERROR(INDEX(OGSHome!$D:$D,MATCH(A795,OGSHome!$A:$A,0)),"-")</f>
        <v>1</v>
      </c>
      <c r="D795" s="53">
        <f>IFERROR(INDEX(OGSHome!$E:$E,MATCH(A795,OGSHome!$A:$A,0)),"-")</f>
        <v>0</v>
      </c>
      <c r="E795" s="53">
        <f>IFERROR(INDEX(OGSHome!$F:$F,MATCH(A795,OGSHome!$A:$A,0)),"-")</f>
        <v>1</v>
      </c>
      <c r="F795" s="54">
        <f>IFERROR(INDEX(Matches!$N:$N,MATCH(A795,Matches!$B:$B,0)),"-")</f>
        <v>4</v>
      </c>
      <c r="G795" s="54">
        <f>IFERROR(INDEX(Matches!$P:$P,MATCH(A795,Matches!$B:$B,0)),"-")</f>
        <v>4</v>
      </c>
      <c r="H795" s="54">
        <f>IFERROR(INDEX(Matches!$O:$O,MATCH(A795,Matches!$B:$B,0)),"-")</f>
        <v>5</v>
      </c>
      <c r="I795" s="54">
        <f t="shared" si="49"/>
        <v>2</v>
      </c>
      <c r="J795" s="54">
        <f>IFERROR(INDEX(OGCHome!$O:$O,MATCH(A795,OGCHome!$A:$A,0)),"-")</f>
        <v>5</v>
      </c>
      <c r="K795" s="55">
        <f t="shared" si="50"/>
        <v>0.15384615384615385</v>
      </c>
      <c r="L795" s="55" t="str">
        <f>IFERROR(INDEX(#REF!,MATCH(A795,#REF!,0)),"-")</f>
        <v>-</v>
      </c>
      <c r="M795" s="55">
        <f t="shared" si="51"/>
        <v>-0.23076923076923078</v>
      </c>
      <c r="N795" s="55" t="e">
        <f>AVERAGE(IFERROR(INDEX(#REF!,MATCH(A795,#REF!,0)),"-"),M795)</f>
        <v>#VALUE!</v>
      </c>
    </row>
    <row r="796" spans="1:14" ht="16.5" thickTop="1" thickBot="1" x14ac:dyDescent="0.3">
      <c r="A796" s="16" t="s">
        <v>307</v>
      </c>
      <c r="B796" s="53">
        <f t="shared" si="48"/>
        <v>14</v>
      </c>
      <c r="C796" s="53">
        <f>IFERROR(INDEX(OGSHome!$D:$D,MATCH(A796,OGSHome!$A:$A,0)),"-")</f>
        <v>1</v>
      </c>
      <c r="D796" s="53">
        <f>IFERROR(INDEX(OGSHome!$E:$E,MATCH(A796,OGSHome!$A:$A,0)),"-")</f>
        <v>1</v>
      </c>
      <c r="E796" s="53">
        <f>IFERROR(INDEX(OGSHome!$F:$F,MATCH(A796,OGSHome!$A:$A,0)),"-")</f>
        <v>0</v>
      </c>
      <c r="F796" s="54">
        <f>IFERROR(INDEX(Matches!$N:$N,MATCH(A796,Matches!$B:$B,0)),"-")</f>
        <v>8</v>
      </c>
      <c r="G796" s="54">
        <f>IFERROR(INDEX(Matches!$P:$P,MATCH(A796,Matches!$B:$B,0)),"-")</f>
        <v>4</v>
      </c>
      <c r="H796" s="54">
        <f>IFERROR(INDEX(Matches!$O:$O,MATCH(A796,Matches!$B:$B,0)),"-")</f>
        <v>2</v>
      </c>
      <c r="I796" s="54">
        <f t="shared" si="49"/>
        <v>2</v>
      </c>
      <c r="J796" s="54">
        <f>IFERROR(INDEX(OGCHome!$O:$O,MATCH(A796,OGCHome!$A:$A,0)),"-")</f>
        <v>4</v>
      </c>
      <c r="K796" s="55">
        <f t="shared" si="50"/>
        <v>0.14285714285714285</v>
      </c>
      <c r="L796" s="55" t="str">
        <f>IFERROR(INDEX(#REF!,MATCH(A796,#REF!,0)),"-")</f>
        <v>-</v>
      </c>
      <c r="M796" s="55">
        <f t="shared" si="51"/>
        <v>0.14285714285714285</v>
      </c>
      <c r="N796" s="55" t="e">
        <f>AVERAGE(IFERROR(INDEX(#REF!,MATCH(A796,#REF!,0)),"-"),M796)</f>
        <v>#VALUE!</v>
      </c>
    </row>
    <row r="797" spans="1:14" ht="16.5" thickTop="1" thickBot="1" x14ac:dyDescent="0.3">
      <c r="A797" s="16" t="s">
        <v>1010</v>
      </c>
      <c r="B797" s="53">
        <f t="shared" si="48"/>
        <v>14</v>
      </c>
      <c r="C797" s="53">
        <f>IFERROR(INDEX(OGSHome!$D:$D,MATCH(A797,OGSHome!$A:$A,0)),"-")</f>
        <v>1</v>
      </c>
      <c r="D797" s="53">
        <f>IFERROR(INDEX(OGSHome!$E:$E,MATCH(A797,OGSHome!$A:$A,0)),"-")</f>
        <v>0</v>
      </c>
      <c r="E797" s="53">
        <f>IFERROR(INDEX(OGSHome!$F:$F,MATCH(A797,OGSHome!$A:$A,0)),"-")</f>
        <v>1</v>
      </c>
      <c r="F797" s="54">
        <f>IFERROR(INDEX(Matches!$N:$N,MATCH(A797,Matches!$B:$B,0)),"-")</f>
        <v>8</v>
      </c>
      <c r="G797" s="54">
        <f>IFERROR(INDEX(Matches!$P:$P,MATCH(A797,Matches!$B:$B,0)),"-")</f>
        <v>1</v>
      </c>
      <c r="H797" s="54">
        <f>IFERROR(INDEX(Matches!$O:$O,MATCH(A797,Matches!$B:$B,0)),"-")</f>
        <v>5</v>
      </c>
      <c r="I797" s="54">
        <f t="shared" si="49"/>
        <v>2</v>
      </c>
      <c r="J797" s="54">
        <f>IFERROR(INDEX(OGCHome!$O:$O,MATCH(A797,OGCHome!$A:$A,0)),"-")</f>
        <v>1</v>
      </c>
      <c r="K797" s="55">
        <f t="shared" si="50"/>
        <v>0.14285714285714285</v>
      </c>
      <c r="L797" s="55" t="str">
        <f>IFERROR(INDEX(#REF!,MATCH(A797,#REF!,0)),"-")</f>
        <v>-</v>
      </c>
      <c r="M797" s="55">
        <f t="shared" si="51"/>
        <v>0.5714285714285714</v>
      </c>
      <c r="N797" s="55" t="e">
        <f>AVERAGE(IFERROR(INDEX(#REF!,MATCH(A797,#REF!,0)),"-"),M797)</f>
        <v>#VALUE!</v>
      </c>
    </row>
    <row r="798" spans="1:14" ht="16.5" thickTop="1" thickBot="1" x14ac:dyDescent="0.3">
      <c r="A798" s="16" t="s">
        <v>803</v>
      </c>
      <c r="B798" s="53">
        <f t="shared" si="48"/>
        <v>14</v>
      </c>
      <c r="C798" s="53">
        <f>IFERROR(INDEX(OGSHome!$D:$D,MATCH(A798,OGSHome!$A:$A,0)),"-")</f>
        <v>0</v>
      </c>
      <c r="D798" s="53">
        <f>IFERROR(INDEX(OGSHome!$E:$E,MATCH(A798,OGSHome!$A:$A,0)),"-")</f>
        <v>0</v>
      </c>
      <c r="E798" s="53">
        <f>IFERROR(INDEX(OGSHome!$F:$F,MATCH(A798,OGSHome!$A:$A,0)),"-")</f>
        <v>2</v>
      </c>
      <c r="F798" s="54">
        <f>IFERROR(INDEX(Matches!$N:$N,MATCH(A798,Matches!$B:$B,0)),"-")</f>
        <v>7</v>
      </c>
      <c r="G798" s="54">
        <f>IFERROR(INDEX(Matches!$P:$P,MATCH(A798,Matches!$B:$B,0)),"-")</f>
        <v>3</v>
      </c>
      <c r="H798" s="54">
        <f>IFERROR(INDEX(Matches!$O:$O,MATCH(A798,Matches!$B:$B,0)),"-")</f>
        <v>4</v>
      </c>
      <c r="I798" s="54">
        <f t="shared" si="49"/>
        <v>2</v>
      </c>
      <c r="J798" s="54">
        <f>IFERROR(INDEX(OGCHome!$O:$O,MATCH(A798,OGCHome!$A:$A,0)),"-")</f>
        <v>4</v>
      </c>
      <c r="K798" s="55">
        <f t="shared" si="50"/>
        <v>0.14285714285714285</v>
      </c>
      <c r="L798" s="55" t="str">
        <f>IFERROR(INDEX(#REF!,MATCH(A798,#REF!,0)),"-")</f>
        <v>-</v>
      </c>
      <c r="M798" s="55">
        <f t="shared" si="51"/>
        <v>0.14285714285714288</v>
      </c>
      <c r="N798" s="55" t="e">
        <f>AVERAGE(IFERROR(INDEX(#REF!,MATCH(A798,#REF!,0)),"-"),M798)</f>
        <v>#VALUE!</v>
      </c>
    </row>
    <row r="799" spans="1:14" ht="16.5" thickTop="1" thickBot="1" x14ac:dyDescent="0.3">
      <c r="A799" s="16" t="s">
        <v>410</v>
      </c>
      <c r="B799" s="53">
        <f t="shared" si="48"/>
        <v>15</v>
      </c>
      <c r="C799" s="53">
        <f>IFERROR(INDEX(OGSHome!$D:$D,MATCH(A799,OGSHome!$A:$A,0)),"-")</f>
        <v>0</v>
      </c>
      <c r="D799" s="53">
        <f>IFERROR(INDEX(OGSHome!$E:$E,MATCH(A799,OGSHome!$A:$A,0)),"-")</f>
        <v>1</v>
      </c>
      <c r="E799" s="53">
        <f>IFERROR(INDEX(OGSHome!$F:$F,MATCH(A799,OGSHome!$A:$A,0)),"-")</f>
        <v>1</v>
      </c>
      <c r="F799" s="54">
        <f>IFERROR(INDEX(Matches!$N:$N,MATCH(A799,Matches!$B:$B,0)),"-")</f>
        <v>7</v>
      </c>
      <c r="G799" s="54">
        <f>IFERROR(INDEX(Matches!$P:$P,MATCH(A799,Matches!$B:$B,0)),"-")</f>
        <v>5</v>
      </c>
      <c r="H799" s="54">
        <f>IFERROR(INDEX(Matches!$O:$O,MATCH(A799,Matches!$B:$B,0)),"-")</f>
        <v>3</v>
      </c>
      <c r="I799" s="54">
        <f t="shared" si="49"/>
        <v>2</v>
      </c>
      <c r="J799" s="54">
        <f>IFERROR(INDEX(OGCHome!$O:$O,MATCH(A799,OGCHome!$A:$A,0)),"-")</f>
        <v>7</v>
      </c>
      <c r="K799" s="55">
        <f t="shared" si="50"/>
        <v>0.13333333333333333</v>
      </c>
      <c r="L799" s="55" t="str">
        <f>IFERROR(INDEX(#REF!,MATCH(A799,#REF!,0)),"-")</f>
        <v>-</v>
      </c>
      <c r="M799" s="55">
        <f t="shared" si="51"/>
        <v>-0.2</v>
      </c>
      <c r="N799" s="55" t="e">
        <f>AVERAGE(IFERROR(INDEX(#REF!,MATCH(A799,#REF!,0)),"-"),M799)</f>
        <v>#VALUE!</v>
      </c>
    </row>
    <row r="800" spans="1:14" ht="16.5" thickTop="1" thickBot="1" x14ac:dyDescent="0.3">
      <c r="A800" s="15" t="s">
        <v>274</v>
      </c>
      <c r="B800" s="53">
        <f t="shared" si="48"/>
        <v>15</v>
      </c>
      <c r="C800" s="53">
        <f>IFERROR(INDEX(OGSHome!$D:$D,MATCH(A800,OGSHome!$A:$A,0)),"-")</f>
        <v>0</v>
      </c>
      <c r="D800" s="53">
        <f>IFERROR(INDEX(OGSHome!$E:$E,MATCH(A800,OGSHome!$A:$A,0)),"-")</f>
        <v>0</v>
      </c>
      <c r="E800" s="53">
        <f>IFERROR(INDEX(OGSHome!$F:$F,MATCH(A800,OGSHome!$A:$A,0)),"-")</f>
        <v>2</v>
      </c>
      <c r="F800" s="54">
        <f>IFERROR(INDEX(Matches!$N:$N,MATCH(A800,Matches!$B:$B,0)),"-")</f>
        <v>3</v>
      </c>
      <c r="G800" s="54">
        <f>IFERROR(INDEX(Matches!$P:$P,MATCH(A800,Matches!$B:$B,0)),"-")</f>
        <v>10</v>
      </c>
      <c r="H800" s="54">
        <f>IFERROR(INDEX(Matches!$O:$O,MATCH(A800,Matches!$B:$B,0)),"-")</f>
        <v>2</v>
      </c>
      <c r="I800" s="54">
        <f t="shared" si="49"/>
        <v>2</v>
      </c>
      <c r="J800" s="54">
        <f>IFERROR(INDEX(OGCHome!$O:$O,MATCH(A800,OGCHome!$A:$A,0)),"-")</f>
        <v>8</v>
      </c>
      <c r="K800" s="55">
        <f t="shared" si="50"/>
        <v>0.13333333333333333</v>
      </c>
      <c r="L800" s="55" t="str">
        <f>IFERROR(INDEX(#REF!,MATCH(A800,#REF!,0)),"-")</f>
        <v>-</v>
      </c>
      <c r="M800" s="55">
        <f t="shared" si="51"/>
        <v>-0.8666666666666667</v>
      </c>
      <c r="N800" s="55" t="e">
        <f>AVERAGE(IFERROR(INDEX(#REF!,MATCH(A800,#REF!,0)),"-"),M800)</f>
        <v>#VALUE!</v>
      </c>
    </row>
    <row r="801" spans="1:14" ht="16.5" thickTop="1" thickBot="1" x14ac:dyDescent="0.3">
      <c r="A801" s="16" t="s">
        <v>337</v>
      </c>
      <c r="B801" s="53">
        <f t="shared" si="48"/>
        <v>18</v>
      </c>
      <c r="C801" s="53">
        <f>IFERROR(INDEX(OGSHome!$D:$D,MATCH(A801,OGSHome!$A:$A,0)),"-")</f>
        <v>1</v>
      </c>
      <c r="D801" s="53">
        <f>IFERROR(INDEX(OGSHome!$E:$E,MATCH(A801,OGSHome!$A:$A,0)),"-")</f>
        <v>0</v>
      </c>
      <c r="E801" s="53">
        <f>IFERROR(INDEX(OGSHome!$F:$F,MATCH(A801,OGSHome!$A:$A,0)),"-")</f>
        <v>1</v>
      </c>
      <c r="F801" s="54">
        <f>IFERROR(INDEX(Matches!$N:$N,MATCH(A801,Matches!$B:$B,0)),"-")</f>
        <v>3</v>
      </c>
      <c r="G801" s="54">
        <f>IFERROR(INDEX(Matches!$P:$P,MATCH(A801,Matches!$B:$B,0)),"-")</f>
        <v>5</v>
      </c>
      <c r="H801" s="54">
        <f>IFERROR(INDEX(Matches!$O:$O,MATCH(A801,Matches!$B:$B,0)),"-")</f>
        <v>10</v>
      </c>
      <c r="I801" s="54">
        <f t="shared" si="49"/>
        <v>2</v>
      </c>
      <c r="J801" s="54">
        <f>IFERROR(INDEX(OGCHome!$O:$O,MATCH(A801,OGCHome!$A:$A,0)),"-")</f>
        <v>4</v>
      </c>
      <c r="K801" s="55">
        <f t="shared" si="50"/>
        <v>0.1111111111111111</v>
      </c>
      <c r="L801" s="55" t="str">
        <f>IFERROR(INDEX(#REF!,MATCH(A801,#REF!,0)),"-")</f>
        <v>-</v>
      </c>
      <c r="M801" s="55">
        <f t="shared" si="51"/>
        <v>-0.22222222222222224</v>
      </c>
      <c r="N801" s="55" t="e">
        <f>AVERAGE(IFERROR(INDEX(#REF!,MATCH(A801,#REF!,0)),"-"),M801)</f>
        <v>#VALUE!</v>
      </c>
    </row>
    <row r="802" spans="1:14" ht="16.5" thickTop="1" thickBot="1" x14ac:dyDescent="0.3">
      <c r="A802" s="16" t="s">
        <v>329</v>
      </c>
      <c r="B802" s="53">
        <f t="shared" si="48"/>
        <v>9</v>
      </c>
      <c r="C802" s="53">
        <f>IFERROR(INDEX(OGSHome!$D:$D,MATCH(A802,OGSHome!$A:$A,0)),"-")</f>
        <v>0</v>
      </c>
      <c r="D802" s="53">
        <f>IFERROR(INDEX(OGSHome!$E:$E,MATCH(A802,OGSHome!$A:$A,0)),"-")</f>
        <v>0</v>
      </c>
      <c r="E802" s="53">
        <f>IFERROR(INDEX(OGSHome!$F:$F,MATCH(A802,OGSHome!$A:$A,0)),"-")</f>
        <v>1</v>
      </c>
      <c r="F802" s="54">
        <f>IFERROR(INDEX(Matches!$N:$N,MATCH(A802,Matches!$B:$B,0)),"-")</f>
        <v>2</v>
      </c>
      <c r="G802" s="54">
        <f>IFERROR(INDEX(Matches!$P:$P,MATCH(A802,Matches!$B:$B,0)),"-")</f>
        <v>4</v>
      </c>
      <c r="H802" s="54">
        <f>IFERROR(INDEX(Matches!$O:$O,MATCH(A802,Matches!$B:$B,0)),"-")</f>
        <v>3</v>
      </c>
      <c r="I802" s="54">
        <f t="shared" si="49"/>
        <v>1</v>
      </c>
      <c r="J802" s="54">
        <f>IFERROR(INDEX(OGCHome!$O:$O,MATCH(A802,OGCHome!$A:$A,0)),"-")</f>
        <v>4</v>
      </c>
      <c r="K802" s="55">
        <f t="shared" si="50"/>
        <v>0.1111111111111111</v>
      </c>
      <c r="L802" s="55" t="str">
        <f>IFERROR(INDEX(#REF!,MATCH(A802,#REF!,0)),"-")</f>
        <v>-</v>
      </c>
      <c r="M802" s="55">
        <f t="shared" si="51"/>
        <v>-0.55555555555555558</v>
      </c>
      <c r="N802" s="55" t="e">
        <f>AVERAGE(IFERROR(INDEX(#REF!,MATCH(A802,#REF!,0)),"-"),M802)</f>
        <v>#VALUE!</v>
      </c>
    </row>
    <row r="803" spans="1:14" ht="16.5" thickTop="1" thickBot="1" x14ac:dyDescent="0.3">
      <c r="A803" s="15" t="s">
        <v>1128</v>
      </c>
      <c r="B803" s="53">
        <f t="shared" si="48"/>
        <v>18</v>
      </c>
      <c r="C803" s="53">
        <f>IFERROR(INDEX(OGSHome!$D:$D,MATCH(A803,OGSHome!$A:$A,0)),"-")</f>
        <v>1</v>
      </c>
      <c r="D803" s="53">
        <f>IFERROR(INDEX(OGSHome!$E:$E,MATCH(A803,OGSHome!$A:$A,0)),"-")</f>
        <v>2</v>
      </c>
      <c r="E803" s="53">
        <f>IFERROR(INDEX(OGSHome!$F:$F,MATCH(A803,OGSHome!$A:$A,0)),"-")</f>
        <v>0</v>
      </c>
      <c r="F803" s="54">
        <f>IFERROR(INDEX(Matches!$N:$N,MATCH(A803,Matches!$B:$B,0)),"-")</f>
        <v>5</v>
      </c>
      <c r="G803" s="54">
        <f>IFERROR(INDEX(Matches!$P:$P,MATCH(A803,Matches!$B:$B,0)),"-")</f>
        <v>6</v>
      </c>
      <c r="H803" s="54">
        <f>IFERROR(INDEX(Matches!$O:$O,MATCH(A803,Matches!$B:$B,0)),"-")</f>
        <v>7</v>
      </c>
      <c r="I803" s="54">
        <f t="shared" si="49"/>
        <v>3</v>
      </c>
      <c r="J803" s="54">
        <f>IFERROR(INDEX(OGCHome!$O:$O,MATCH(A803,OGCHome!$A:$A,0)),"-")</f>
        <v>6</v>
      </c>
      <c r="K803" s="55">
        <f t="shared" si="50"/>
        <v>0.16666666666666666</v>
      </c>
      <c r="L803" s="55" t="str">
        <f>IFERROR(INDEX(#REF!,MATCH(A803,#REF!,0)),"-")</f>
        <v>-</v>
      </c>
      <c r="M803" s="55">
        <f t="shared" si="51"/>
        <v>-0.22222222222222218</v>
      </c>
      <c r="N803" s="55" t="e">
        <f>AVERAGE(IFERROR(INDEX(#REF!,MATCH(A803,#REF!,0)),"-"),M803)</f>
        <v>#VALUE!</v>
      </c>
    </row>
    <row r="804" spans="1:14" ht="16.5" thickTop="1" thickBot="1" x14ac:dyDescent="0.3">
      <c r="A804" s="15" t="s">
        <v>666</v>
      </c>
      <c r="B804" s="53">
        <f t="shared" si="48"/>
        <v>18</v>
      </c>
      <c r="C804" s="53">
        <f>IFERROR(INDEX(OGSHome!$D:$D,MATCH(A804,OGSHome!$A:$A,0)),"-")</f>
        <v>2</v>
      </c>
      <c r="D804" s="53">
        <f>IFERROR(INDEX(OGSHome!$E:$E,MATCH(A804,OGSHome!$A:$A,0)),"-")</f>
        <v>0</v>
      </c>
      <c r="E804" s="53">
        <f>IFERROR(INDEX(OGSHome!$F:$F,MATCH(A804,OGSHome!$A:$A,0)),"-")</f>
        <v>0</v>
      </c>
      <c r="F804" s="54">
        <f>IFERROR(INDEX(Matches!$N:$N,MATCH(A804,Matches!$B:$B,0)),"-")</f>
        <v>6</v>
      </c>
      <c r="G804" s="54">
        <f>IFERROR(INDEX(Matches!$P:$P,MATCH(A804,Matches!$B:$B,0)),"-")</f>
        <v>9</v>
      </c>
      <c r="H804" s="54">
        <f>IFERROR(INDEX(Matches!$O:$O,MATCH(A804,Matches!$B:$B,0)),"-")</f>
        <v>3</v>
      </c>
      <c r="I804" s="54">
        <f t="shared" si="49"/>
        <v>2</v>
      </c>
      <c r="J804" s="54">
        <f>IFERROR(INDEX(OGCHome!$O:$O,MATCH(A804,OGCHome!$A:$A,0)),"-")</f>
        <v>5</v>
      </c>
      <c r="K804" s="55">
        <f t="shared" si="50"/>
        <v>0.1111111111111111</v>
      </c>
      <c r="L804" s="55" t="str">
        <f>IFERROR(INDEX(#REF!,MATCH(A804,#REF!,0)),"-")</f>
        <v>-</v>
      </c>
      <c r="M804" s="55">
        <f t="shared" si="51"/>
        <v>-0.33333333333333337</v>
      </c>
      <c r="N804" s="55" t="e">
        <f>AVERAGE(IFERROR(INDEX(#REF!,MATCH(A804,#REF!,0)),"-"),M804)</f>
        <v>#VALUE!</v>
      </c>
    </row>
    <row r="805" spans="1:14" ht="16.5" thickTop="1" thickBot="1" x14ac:dyDescent="0.3">
      <c r="A805" s="15" t="s">
        <v>433</v>
      </c>
      <c r="B805" s="53">
        <f t="shared" si="48"/>
        <v>12</v>
      </c>
      <c r="C805" s="53">
        <f>IFERROR(INDEX(OGSHome!$D:$D,MATCH(A805,OGSHome!$A:$A,0)),"-")</f>
        <v>0</v>
      </c>
      <c r="D805" s="53">
        <f>IFERROR(INDEX(OGSHome!$E:$E,MATCH(A805,OGSHome!$A:$A,0)),"-")</f>
        <v>1</v>
      </c>
      <c r="E805" s="53">
        <f>IFERROR(INDEX(OGSHome!$F:$F,MATCH(A805,OGSHome!$A:$A,0)),"-")</f>
        <v>0</v>
      </c>
      <c r="F805" s="54">
        <f>IFERROR(INDEX(Matches!$N:$N,MATCH(A805,Matches!$B:$B,0)),"-")</f>
        <v>5</v>
      </c>
      <c r="G805" s="54">
        <f>IFERROR(INDEX(Matches!$P:$P,MATCH(A805,Matches!$B:$B,0)),"-")</f>
        <v>1</v>
      </c>
      <c r="H805" s="54">
        <f>IFERROR(INDEX(Matches!$O:$O,MATCH(A805,Matches!$B:$B,0)),"-")</f>
        <v>6</v>
      </c>
      <c r="I805" s="54">
        <f t="shared" si="49"/>
        <v>1</v>
      </c>
      <c r="J805" s="54">
        <f>IFERROR(INDEX(OGCHome!$O:$O,MATCH(A805,OGCHome!$A:$A,0)),"-")</f>
        <v>4</v>
      </c>
      <c r="K805" s="55">
        <f t="shared" si="50"/>
        <v>8.3333333333333329E-2</v>
      </c>
      <c r="L805" s="55" t="str">
        <f>IFERROR(INDEX(#REF!,MATCH(A805,#REF!,0)),"-")</f>
        <v>-</v>
      </c>
      <c r="M805" s="55">
        <f t="shared" si="51"/>
        <v>8.3333333333333356E-2</v>
      </c>
      <c r="N805" s="55" t="e">
        <f>AVERAGE(IFERROR(INDEX(#REF!,MATCH(A805,#REF!,0)),"-"),M805)</f>
        <v>#VALUE!</v>
      </c>
    </row>
    <row r="806" spans="1:14" ht="16.5" thickTop="1" thickBot="1" x14ac:dyDescent="0.3">
      <c r="A806" s="15" t="s">
        <v>581</v>
      </c>
      <c r="B806" s="53">
        <f t="shared" si="48"/>
        <v>12</v>
      </c>
      <c r="C806" s="53">
        <f>IFERROR(INDEX(OGSHome!$D:$D,MATCH(A806,OGSHome!$A:$A,0)),"-")</f>
        <v>1</v>
      </c>
      <c r="D806" s="53">
        <f>IFERROR(INDEX(OGSHome!$E:$E,MATCH(A806,OGSHome!$A:$A,0)),"-")</f>
        <v>1</v>
      </c>
      <c r="E806" s="53">
        <f>IFERROR(INDEX(OGSHome!$F:$F,MATCH(A806,OGSHome!$A:$A,0)),"-")</f>
        <v>0</v>
      </c>
      <c r="F806" s="54">
        <f>IFERROR(INDEX(Matches!$N:$N,MATCH(A806,Matches!$B:$B,0)),"-")</f>
        <v>7</v>
      </c>
      <c r="G806" s="54">
        <f>IFERROR(INDEX(Matches!$P:$P,MATCH(A806,Matches!$B:$B,0)),"-")</f>
        <v>1</v>
      </c>
      <c r="H806" s="54">
        <f>IFERROR(INDEX(Matches!$O:$O,MATCH(A806,Matches!$B:$B,0)),"-")</f>
        <v>4</v>
      </c>
      <c r="I806" s="54">
        <f t="shared" si="49"/>
        <v>2</v>
      </c>
      <c r="J806" s="54">
        <f>IFERROR(INDEX(OGCHome!$O:$O,MATCH(A806,OGCHome!$A:$A,0)),"-")</f>
        <v>6</v>
      </c>
      <c r="K806" s="55">
        <f t="shared" si="50"/>
        <v>0.16666666666666666</v>
      </c>
      <c r="L806" s="55" t="str">
        <f>IFERROR(INDEX(#REF!,MATCH(A806,#REF!,0)),"-")</f>
        <v>-</v>
      </c>
      <c r="M806" s="55">
        <f t="shared" si="51"/>
        <v>0.16666666666666669</v>
      </c>
      <c r="N806" s="55" t="e">
        <f>AVERAGE(IFERROR(INDEX(#REF!,MATCH(A806,#REF!,0)),"-"),M806)</f>
        <v>#VALUE!</v>
      </c>
    </row>
    <row r="807" spans="1:14" ht="16.5" thickTop="1" thickBot="1" x14ac:dyDescent="0.3">
      <c r="A807" s="15" t="s">
        <v>429</v>
      </c>
      <c r="B807" s="53">
        <f t="shared" si="48"/>
        <v>14</v>
      </c>
      <c r="C807" s="53">
        <f>IFERROR(INDEX(OGSHome!$D:$D,MATCH(A807,OGSHome!$A:$A,0)),"-")</f>
        <v>0</v>
      </c>
      <c r="D807" s="53">
        <f>IFERROR(INDEX(OGSHome!$E:$E,MATCH(A807,OGSHome!$A:$A,0)),"-")</f>
        <v>0</v>
      </c>
      <c r="E807" s="53">
        <f>IFERROR(INDEX(OGSHome!$F:$F,MATCH(A807,OGSHome!$A:$A,0)),"-")</f>
        <v>1</v>
      </c>
      <c r="F807" s="54">
        <f>IFERROR(INDEX(Matches!$N:$N,MATCH(A807,Matches!$B:$B,0)),"-")</f>
        <v>2</v>
      </c>
      <c r="G807" s="54">
        <f>IFERROR(INDEX(Matches!$P:$P,MATCH(A807,Matches!$B:$B,0)),"-")</f>
        <v>5</v>
      </c>
      <c r="H807" s="54">
        <f>IFERROR(INDEX(Matches!$O:$O,MATCH(A807,Matches!$B:$B,0)),"-")</f>
        <v>7</v>
      </c>
      <c r="I807" s="54">
        <f t="shared" si="49"/>
        <v>1</v>
      </c>
      <c r="J807" s="54">
        <f>IFERROR(INDEX(OGCHome!$O:$O,MATCH(A807,OGCHome!$A:$A,0)),"-")</f>
        <v>4</v>
      </c>
      <c r="K807" s="55">
        <f t="shared" si="50"/>
        <v>7.1428571428571425E-2</v>
      </c>
      <c r="L807" s="55" t="str">
        <f>IFERROR(INDEX(#REF!,MATCH(A807,#REF!,0)),"-")</f>
        <v>-</v>
      </c>
      <c r="M807" s="55">
        <f t="shared" si="51"/>
        <v>-0.4285714285714286</v>
      </c>
      <c r="N807" s="55" t="e">
        <f>AVERAGE(IFERROR(INDEX(#REF!,MATCH(A807,#REF!,0)),"-"),M807)</f>
        <v>#VALUE!</v>
      </c>
    </row>
    <row r="808" spans="1:14" ht="16.5" thickTop="1" thickBot="1" x14ac:dyDescent="0.3">
      <c r="A808" s="16" t="s">
        <v>996</v>
      </c>
      <c r="B808" s="53">
        <f t="shared" si="48"/>
        <v>14</v>
      </c>
      <c r="C808" s="53">
        <f>IFERROR(INDEX(OGSHome!$D:$D,MATCH(A808,OGSHome!$A:$A,0)),"-")</f>
        <v>2</v>
      </c>
      <c r="D808" s="53">
        <f>IFERROR(INDEX(OGSHome!$E:$E,MATCH(A808,OGSHome!$A:$A,0)),"-")</f>
        <v>0</v>
      </c>
      <c r="E808" s="53">
        <f>IFERROR(INDEX(OGSHome!$F:$F,MATCH(A808,OGSHome!$A:$A,0)),"-")</f>
        <v>0</v>
      </c>
      <c r="F808" s="54">
        <f>IFERROR(INDEX(Matches!$N:$N,MATCH(A808,Matches!$B:$B,0)),"-")</f>
        <v>8</v>
      </c>
      <c r="G808" s="54">
        <f>IFERROR(INDEX(Matches!$P:$P,MATCH(A808,Matches!$B:$B,0)),"-")</f>
        <v>3</v>
      </c>
      <c r="H808" s="54">
        <f>IFERROR(INDEX(Matches!$O:$O,MATCH(A808,Matches!$B:$B,0)),"-")</f>
        <v>3</v>
      </c>
      <c r="I808" s="54">
        <f t="shared" si="49"/>
        <v>2</v>
      </c>
      <c r="J808" s="54">
        <f>IFERROR(INDEX(OGCHome!$O:$O,MATCH(A808,OGCHome!$A:$A,0)),"-")</f>
        <v>6</v>
      </c>
      <c r="K808" s="55">
        <f t="shared" si="50"/>
        <v>0.14285714285714285</v>
      </c>
      <c r="L808" s="55" t="str">
        <f>IFERROR(INDEX(#REF!,MATCH(A808,#REF!,0)),"-")</f>
        <v>-</v>
      </c>
      <c r="M808" s="55">
        <f t="shared" si="51"/>
        <v>7.1428571428571425E-2</v>
      </c>
      <c r="N808" s="55" t="e">
        <f>AVERAGE(IFERROR(INDEX(#REF!,MATCH(A808,#REF!,0)),"-"),M808)</f>
        <v>#VALUE!</v>
      </c>
    </row>
    <row r="809" spans="1:14" ht="16.5" thickTop="1" thickBot="1" x14ac:dyDescent="0.3">
      <c r="A809" s="15" t="s">
        <v>210</v>
      </c>
      <c r="B809" s="53">
        <f t="shared" si="48"/>
        <v>14</v>
      </c>
      <c r="C809" s="53">
        <f>IFERROR(INDEX(OGSHome!$D:$D,MATCH(A809,OGSHome!$A:$A,0)),"-")</f>
        <v>1</v>
      </c>
      <c r="D809" s="53">
        <f>IFERROR(INDEX(OGSHome!$E:$E,MATCH(A809,OGSHome!$A:$A,0)),"-")</f>
        <v>0</v>
      </c>
      <c r="E809" s="53">
        <f>IFERROR(INDEX(OGSHome!$F:$F,MATCH(A809,OGSHome!$A:$A,0)),"-")</f>
        <v>0</v>
      </c>
      <c r="F809" s="54">
        <f>IFERROR(INDEX(Matches!$N:$N,MATCH(A809,Matches!$B:$B,0)),"-")</f>
        <v>1</v>
      </c>
      <c r="G809" s="54">
        <f>IFERROR(INDEX(Matches!$P:$P,MATCH(A809,Matches!$B:$B,0)),"-")</f>
        <v>8</v>
      </c>
      <c r="H809" s="54">
        <f>IFERROR(INDEX(Matches!$O:$O,MATCH(A809,Matches!$B:$B,0)),"-")</f>
        <v>5</v>
      </c>
      <c r="I809" s="54">
        <f t="shared" si="49"/>
        <v>1</v>
      </c>
      <c r="J809" s="54">
        <f>IFERROR(INDEX(OGCHome!$O:$O,MATCH(A809,OGCHome!$A:$A,0)),"-")</f>
        <v>4</v>
      </c>
      <c r="K809" s="55">
        <f t="shared" si="50"/>
        <v>7.1428571428571425E-2</v>
      </c>
      <c r="L809" s="55" t="str">
        <f>IFERROR(INDEX(#REF!,MATCH(A809,#REF!,0)),"-")</f>
        <v>-</v>
      </c>
      <c r="M809" s="55">
        <f t="shared" si="51"/>
        <v>-0.71428571428571419</v>
      </c>
      <c r="N809" s="55" t="e">
        <f>AVERAGE(IFERROR(INDEX(#REF!,MATCH(A809,#REF!,0)),"-"),M809)</f>
        <v>#VALUE!</v>
      </c>
    </row>
    <row r="810" spans="1:14" ht="16.5" thickTop="1" thickBot="1" x14ac:dyDescent="0.3">
      <c r="A810" s="15" t="s">
        <v>1243</v>
      </c>
      <c r="B810" s="53">
        <f t="shared" si="48"/>
        <v>3</v>
      </c>
      <c r="C810" s="53">
        <f>IFERROR(INDEX(OGSHome!$D:$D,MATCH(A810,OGSHome!$A:$A,0)),"-")</f>
        <v>0</v>
      </c>
      <c r="D810" s="53">
        <f>IFERROR(INDEX(OGSHome!$E:$E,MATCH(A810,OGSHome!$A:$A,0)),"-")</f>
        <v>0</v>
      </c>
      <c r="E810" s="53">
        <f>IFERROR(INDEX(OGSHome!$F:$F,MATCH(A810,OGSHome!$A:$A,0)),"-")</f>
        <v>0</v>
      </c>
      <c r="F810" s="54">
        <f>IFERROR(INDEX(Matches!$N:$N,MATCH(A810,Matches!$B:$B,0)),"-")</f>
        <v>1</v>
      </c>
      <c r="G810" s="54">
        <f>IFERROR(INDEX(Matches!$P:$P,MATCH(A810,Matches!$B:$B,0)),"-")</f>
        <v>2</v>
      </c>
      <c r="H810" s="54">
        <f>IFERROR(INDEX(Matches!$O:$O,MATCH(A810,Matches!$B:$B,0)),"-")</f>
        <v>0</v>
      </c>
      <c r="I810" s="54">
        <f t="shared" si="49"/>
        <v>0</v>
      </c>
      <c r="J810" s="54">
        <f>IFERROR(INDEX(OGCHome!$O:$O,MATCH(A810,OGCHome!$A:$A,0)),"-")</f>
        <v>1</v>
      </c>
      <c r="K810" s="55">
        <f t="shared" si="50"/>
        <v>0</v>
      </c>
      <c r="L810" s="55" t="str">
        <f>IFERROR(INDEX(#REF!,MATCH(A810,#REF!,0)),"-")</f>
        <v>-</v>
      </c>
      <c r="M810" s="55">
        <f t="shared" si="51"/>
        <v>-0.66666666666666663</v>
      </c>
      <c r="N810" s="55" t="e">
        <f>AVERAGE(IFERROR(INDEX(#REF!,MATCH(A810,#REF!,0)),"-"),M810)</f>
        <v>#VALUE!</v>
      </c>
    </row>
    <row r="811" spans="1:14" ht="16.5" thickTop="1" thickBot="1" x14ac:dyDescent="0.3">
      <c r="A811" s="15" t="s">
        <v>1241</v>
      </c>
      <c r="B811" s="53">
        <f t="shared" si="48"/>
        <v>4</v>
      </c>
      <c r="C811" s="53">
        <f>IFERROR(INDEX(OGSHome!$D:$D,MATCH(A811,OGSHome!$A:$A,0)),"-")</f>
        <v>0</v>
      </c>
      <c r="D811" s="53">
        <f>IFERROR(INDEX(OGSHome!$E:$E,MATCH(A811,OGSHome!$A:$A,0)),"-")</f>
        <v>0</v>
      </c>
      <c r="E811" s="53">
        <f>IFERROR(INDEX(OGSHome!$F:$F,MATCH(A811,OGSHome!$A:$A,0)),"-")</f>
        <v>0</v>
      </c>
      <c r="F811" s="54">
        <f>IFERROR(INDEX(Matches!$N:$N,MATCH(A811,Matches!$B:$B,0)),"-")</f>
        <v>3</v>
      </c>
      <c r="G811" s="54">
        <f>IFERROR(INDEX(Matches!$P:$P,MATCH(A811,Matches!$B:$B,0)),"-")</f>
        <v>1</v>
      </c>
      <c r="H811" s="54">
        <f>IFERROR(INDEX(Matches!$O:$O,MATCH(A811,Matches!$B:$B,0)),"-")</f>
        <v>0</v>
      </c>
      <c r="I811" s="54">
        <f t="shared" si="49"/>
        <v>0</v>
      </c>
      <c r="J811" s="54">
        <f>IFERROR(INDEX(OGCHome!$O:$O,MATCH(A811,OGCHome!$A:$A,0)),"-")</f>
        <v>4</v>
      </c>
      <c r="K811" s="55">
        <f t="shared" si="50"/>
        <v>0</v>
      </c>
      <c r="L811" s="55" t="str">
        <f>IFERROR(INDEX(#REF!,MATCH(A811,#REF!,0)),"-")</f>
        <v>-</v>
      </c>
      <c r="M811" s="55">
        <f t="shared" si="51"/>
        <v>-0.5</v>
      </c>
      <c r="N811" s="55" t="e">
        <f>AVERAGE(IFERROR(INDEX(#REF!,MATCH(A811,#REF!,0)),"-"),M811)</f>
        <v>#VALUE!</v>
      </c>
    </row>
    <row r="812" spans="1:14" ht="16.5" thickTop="1" thickBot="1" x14ac:dyDescent="0.3">
      <c r="A812" s="16" t="s">
        <v>1238</v>
      </c>
      <c r="B812" s="53">
        <f t="shared" si="48"/>
        <v>4</v>
      </c>
      <c r="C812" s="53">
        <f>IFERROR(INDEX(OGSHome!$D:$D,MATCH(A812,OGSHome!$A:$A,0)),"-")</f>
        <v>0</v>
      </c>
      <c r="D812" s="53">
        <f>IFERROR(INDEX(OGSHome!$E:$E,MATCH(A812,OGSHome!$A:$A,0)),"-")</f>
        <v>0</v>
      </c>
      <c r="E812" s="53">
        <f>IFERROR(INDEX(OGSHome!$F:$F,MATCH(A812,OGSHome!$A:$A,0)),"-")</f>
        <v>0</v>
      </c>
      <c r="F812" s="54">
        <f>IFERROR(INDEX(Matches!$N:$N,MATCH(A812,Matches!$B:$B,0)),"-")</f>
        <v>1</v>
      </c>
      <c r="G812" s="54">
        <f>IFERROR(INDEX(Matches!$P:$P,MATCH(A812,Matches!$B:$B,0)),"-")</f>
        <v>2</v>
      </c>
      <c r="H812" s="54">
        <f>IFERROR(INDEX(Matches!$O:$O,MATCH(A812,Matches!$B:$B,0)),"-")</f>
        <v>1</v>
      </c>
      <c r="I812" s="54">
        <f t="shared" si="49"/>
        <v>0</v>
      </c>
      <c r="J812" s="54">
        <f>IFERROR(INDEX(OGCHome!$O:$O,MATCH(A812,OGCHome!$A:$A,0)),"-")</f>
        <v>2</v>
      </c>
      <c r="K812" s="55">
        <f t="shared" si="50"/>
        <v>0</v>
      </c>
      <c r="L812" s="55" t="str">
        <f>IFERROR(INDEX(#REF!,MATCH(A812,#REF!,0)),"-")</f>
        <v>-</v>
      </c>
      <c r="M812" s="55">
        <f t="shared" si="51"/>
        <v>-0.75</v>
      </c>
      <c r="N812" s="55" t="e">
        <f>AVERAGE(IFERROR(INDEX(#REF!,MATCH(A812,#REF!,0)),"-"),M812)</f>
        <v>#VALUE!</v>
      </c>
    </row>
    <row r="813" spans="1:14" ht="16.5" thickTop="1" thickBot="1" x14ac:dyDescent="0.3">
      <c r="A813" s="15" t="s">
        <v>160</v>
      </c>
      <c r="B813" s="53">
        <f t="shared" si="48"/>
        <v>2</v>
      </c>
      <c r="C813" s="53">
        <f>IFERROR(INDEX(OGSHome!$D:$D,MATCH(A813,OGSHome!$A:$A,0)),"-")</f>
        <v>1</v>
      </c>
      <c r="D813" s="53">
        <f>IFERROR(INDEX(OGSHome!$E:$E,MATCH(A813,OGSHome!$A:$A,0)),"-")</f>
        <v>0</v>
      </c>
      <c r="E813" s="53">
        <f>IFERROR(INDEX(OGSHome!$F:$F,MATCH(A813,OGSHome!$A:$A,0)),"-")</f>
        <v>0</v>
      </c>
      <c r="F813" s="54">
        <f>IFERROR(INDEX(Matches!$N:$N,MATCH(A813,Matches!$B:$B,0)),"-")</f>
        <v>0</v>
      </c>
      <c r="G813" s="54">
        <f>IFERROR(INDEX(Matches!$P:$P,MATCH(A813,Matches!$B:$B,0)),"-")</f>
        <v>2</v>
      </c>
      <c r="H813" s="54">
        <f>IFERROR(INDEX(Matches!$O:$O,MATCH(A813,Matches!$B:$B,0)),"-")</f>
        <v>0</v>
      </c>
      <c r="I813" s="54">
        <f t="shared" si="49"/>
        <v>1</v>
      </c>
      <c r="J813" s="54">
        <f>IFERROR(INDEX(OGCHome!$O:$O,MATCH(A813,OGCHome!$A:$A,0)),"-")</f>
        <v>1</v>
      </c>
      <c r="K813" s="55">
        <f t="shared" si="50"/>
        <v>0.5</v>
      </c>
      <c r="L813" s="55" t="str">
        <f>IFERROR(INDEX(#REF!,MATCH(A813,#REF!,0)),"-")</f>
        <v>-</v>
      </c>
      <c r="M813" s="55">
        <f t="shared" si="51"/>
        <v>-1</v>
      </c>
      <c r="N813" s="55" t="e">
        <f>AVERAGE(IFERROR(INDEX(#REF!,MATCH(A813,#REF!,0)),"-"),M813)</f>
        <v>#VALUE!</v>
      </c>
    </row>
    <row r="814" spans="1:14" ht="16.5" thickTop="1" thickBot="1" x14ac:dyDescent="0.3">
      <c r="A814" s="15" t="s">
        <v>1218</v>
      </c>
      <c r="B814" s="53">
        <f t="shared" si="48"/>
        <v>3</v>
      </c>
      <c r="C814" s="53">
        <f>IFERROR(INDEX(OGSHome!$D:$D,MATCH(A814,OGSHome!$A:$A,0)),"-")</f>
        <v>0</v>
      </c>
      <c r="D814" s="53">
        <f>IFERROR(INDEX(OGSHome!$E:$E,MATCH(A814,OGSHome!$A:$A,0)),"-")</f>
        <v>0</v>
      </c>
      <c r="E814" s="53">
        <f>IFERROR(INDEX(OGSHome!$F:$F,MATCH(A814,OGSHome!$A:$A,0)),"-")</f>
        <v>0</v>
      </c>
      <c r="F814" s="54">
        <f>IFERROR(INDEX(Matches!$N:$N,MATCH(A814,Matches!$B:$B,0)),"-")</f>
        <v>2</v>
      </c>
      <c r="G814" s="54">
        <f>IFERROR(INDEX(Matches!$P:$P,MATCH(A814,Matches!$B:$B,0)),"-")</f>
        <v>0</v>
      </c>
      <c r="H814" s="54">
        <f>IFERROR(INDEX(Matches!$O:$O,MATCH(A814,Matches!$B:$B,0)),"-")</f>
        <v>1</v>
      </c>
      <c r="I814" s="54">
        <f t="shared" si="49"/>
        <v>0</v>
      </c>
      <c r="J814" s="54">
        <f>IFERROR(INDEX(OGCHome!$O:$O,MATCH(A814,OGCHome!$A:$A,0)),"-")</f>
        <v>1</v>
      </c>
      <c r="K814" s="55">
        <f t="shared" si="50"/>
        <v>0</v>
      </c>
      <c r="L814" s="55" t="str">
        <f>IFERROR(INDEX(#REF!,MATCH(A814,#REF!,0)),"-")</f>
        <v>-</v>
      </c>
      <c r="M814" s="55">
        <f t="shared" si="51"/>
        <v>0.33333333333333331</v>
      </c>
      <c r="N814" s="55" t="e">
        <f>AVERAGE(IFERROR(INDEX(#REF!,MATCH(A814,#REF!,0)),"-"),M814)</f>
        <v>#VALUE!</v>
      </c>
    </row>
    <row r="815" spans="1:14" ht="16.5" thickTop="1" thickBot="1" x14ac:dyDescent="0.3">
      <c r="A815" s="16" t="s">
        <v>1217</v>
      </c>
      <c r="B815" s="53">
        <f t="shared" si="48"/>
        <v>3</v>
      </c>
      <c r="C815" s="53">
        <f>IFERROR(INDEX(OGSHome!$D:$D,MATCH(A815,OGSHome!$A:$A,0)),"-")</f>
        <v>0</v>
      </c>
      <c r="D815" s="53">
        <f>IFERROR(INDEX(OGSHome!$E:$E,MATCH(A815,OGSHome!$A:$A,0)),"-")</f>
        <v>0</v>
      </c>
      <c r="E815" s="53">
        <f>IFERROR(INDEX(OGSHome!$F:$F,MATCH(A815,OGSHome!$A:$A,0)),"-")</f>
        <v>0</v>
      </c>
      <c r="F815" s="54">
        <f>IFERROR(INDEX(Matches!$N:$N,MATCH(A815,Matches!$B:$B,0)),"-")</f>
        <v>2</v>
      </c>
      <c r="G815" s="54">
        <f>IFERROR(INDEX(Matches!$P:$P,MATCH(A815,Matches!$B:$B,0)),"-")</f>
        <v>1</v>
      </c>
      <c r="H815" s="54">
        <f>IFERROR(INDEX(Matches!$O:$O,MATCH(A815,Matches!$B:$B,0)),"-")</f>
        <v>0</v>
      </c>
      <c r="I815" s="54">
        <f t="shared" si="49"/>
        <v>0</v>
      </c>
      <c r="J815" s="54">
        <f>IFERROR(INDEX(OGCHome!$O:$O,MATCH(A815,OGCHome!$A:$A,0)),"-")</f>
        <v>2</v>
      </c>
      <c r="K815" s="55">
        <f t="shared" si="50"/>
        <v>0</v>
      </c>
      <c r="L815" s="55" t="str">
        <f>IFERROR(INDEX(#REF!,MATCH(A815,#REF!,0)),"-")</f>
        <v>-</v>
      </c>
      <c r="M815" s="55">
        <f t="shared" si="51"/>
        <v>-0.33333333333333331</v>
      </c>
      <c r="N815" s="55" t="e">
        <f>AVERAGE(IFERROR(INDEX(#REF!,MATCH(A815,#REF!,0)),"-"),M815)</f>
        <v>#VALUE!</v>
      </c>
    </row>
    <row r="816" spans="1:14" ht="16.5" thickTop="1" thickBot="1" x14ac:dyDescent="0.3">
      <c r="A816" s="16" t="s">
        <v>1192</v>
      </c>
      <c r="B816" s="53">
        <f t="shared" si="48"/>
        <v>2</v>
      </c>
      <c r="C816" s="53">
        <f>IFERROR(INDEX(OGSHome!$D:$D,MATCH(A816,OGSHome!$A:$A,0)),"-")</f>
        <v>0</v>
      </c>
      <c r="D816" s="53">
        <f>IFERROR(INDEX(OGSHome!$E:$E,MATCH(A816,OGSHome!$A:$A,0)),"-")</f>
        <v>1</v>
      </c>
      <c r="E816" s="53">
        <f>IFERROR(INDEX(OGSHome!$F:$F,MATCH(A816,OGSHome!$A:$A,0)),"-")</f>
        <v>0</v>
      </c>
      <c r="F816" s="54">
        <f>IFERROR(INDEX(Matches!$N:$N,MATCH(A816,Matches!$B:$B,0)),"-")</f>
        <v>1</v>
      </c>
      <c r="G816" s="54">
        <f>IFERROR(INDEX(Matches!$P:$P,MATCH(A816,Matches!$B:$B,0)),"-")</f>
        <v>1</v>
      </c>
      <c r="H816" s="54">
        <f>IFERROR(INDEX(Matches!$O:$O,MATCH(A816,Matches!$B:$B,0)),"-")</f>
        <v>0</v>
      </c>
      <c r="I816" s="54">
        <f t="shared" si="49"/>
        <v>1</v>
      </c>
      <c r="J816" s="54">
        <f>IFERROR(INDEX(OGCHome!$O:$O,MATCH(A816,OGCHome!$A:$A,0)),"-")</f>
        <v>0</v>
      </c>
      <c r="K816" s="55">
        <f t="shared" si="50"/>
        <v>0.5</v>
      </c>
      <c r="L816" s="55" t="str">
        <f>IFERROR(INDEX(#REF!,MATCH(A816,#REF!,0)),"-")</f>
        <v>-</v>
      </c>
      <c r="M816" s="55">
        <f t="shared" si="51"/>
        <v>0.5</v>
      </c>
      <c r="N816" s="55" t="e">
        <f>AVERAGE(IFERROR(INDEX(#REF!,MATCH(A816,#REF!,0)),"-"),M816)</f>
        <v>#VALUE!</v>
      </c>
    </row>
    <row r="817" spans="1:14" ht="16.5" thickTop="1" thickBot="1" x14ac:dyDescent="0.3">
      <c r="A817" s="16" t="s">
        <v>1190</v>
      </c>
      <c r="B817" s="53">
        <f t="shared" si="48"/>
        <v>3</v>
      </c>
      <c r="C817" s="53">
        <f>IFERROR(INDEX(OGSHome!$D:$D,MATCH(A817,OGSHome!$A:$A,0)),"-")</f>
        <v>0</v>
      </c>
      <c r="D817" s="53">
        <f>IFERROR(INDEX(OGSHome!$E:$E,MATCH(A817,OGSHome!$A:$A,0)),"-")</f>
        <v>0</v>
      </c>
      <c r="E817" s="53">
        <f>IFERROR(INDEX(OGSHome!$F:$F,MATCH(A817,OGSHome!$A:$A,0)),"-")</f>
        <v>0</v>
      </c>
      <c r="F817" s="54">
        <f>IFERROR(INDEX(Matches!$N:$N,MATCH(A817,Matches!$B:$B,0)),"-")</f>
        <v>0</v>
      </c>
      <c r="G817" s="54">
        <f>IFERROR(INDEX(Matches!$P:$P,MATCH(A817,Matches!$B:$B,0)),"-")</f>
        <v>2</v>
      </c>
      <c r="H817" s="54">
        <f>IFERROR(INDEX(Matches!$O:$O,MATCH(A817,Matches!$B:$B,0)),"-")</f>
        <v>1</v>
      </c>
      <c r="I817" s="54">
        <f t="shared" si="49"/>
        <v>0</v>
      </c>
      <c r="J817" s="54">
        <f>IFERROR(INDEX(OGCHome!$O:$O,MATCH(A817,OGCHome!$A:$A,0)),"-")</f>
        <v>2</v>
      </c>
      <c r="K817" s="55">
        <f t="shared" si="50"/>
        <v>0</v>
      </c>
      <c r="L817" s="55" t="str">
        <f>IFERROR(INDEX(#REF!,MATCH(A817,#REF!,0)),"-")</f>
        <v>-</v>
      </c>
      <c r="M817" s="55">
        <f t="shared" si="51"/>
        <v>-1.3333333333333333</v>
      </c>
      <c r="N817" s="55" t="e">
        <f>AVERAGE(IFERROR(INDEX(#REF!,MATCH(A817,#REF!,0)),"-"),M817)</f>
        <v>#VALUE!</v>
      </c>
    </row>
    <row r="818" spans="1:14" ht="16.5" thickTop="1" thickBot="1" x14ac:dyDescent="0.3">
      <c r="A818" s="16" t="s">
        <v>1188</v>
      </c>
      <c r="B818" s="53">
        <f t="shared" si="48"/>
        <v>3</v>
      </c>
      <c r="C818" s="53">
        <f>IFERROR(INDEX(OGSHome!$D:$D,MATCH(A818,OGSHome!$A:$A,0)),"-")</f>
        <v>0</v>
      </c>
      <c r="D818" s="53">
        <f>IFERROR(INDEX(OGSHome!$E:$E,MATCH(A818,OGSHome!$A:$A,0)),"-")</f>
        <v>0</v>
      </c>
      <c r="E818" s="53">
        <f>IFERROR(INDEX(OGSHome!$F:$F,MATCH(A818,OGSHome!$A:$A,0)),"-")</f>
        <v>0</v>
      </c>
      <c r="F818" s="54">
        <f>IFERROR(INDEX(Matches!$N:$N,MATCH(A818,Matches!$B:$B,0)),"-")</f>
        <v>1</v>
      </c>
      <c r="G818" s="54">
        <f>IFERROR(INDEX(Matches!$P:$P,MATCH(A818,Matches!$B:$B,0)),"-")</f>
        <v>2</v>
      </c>
      <c r="H818" s="54">
        <f>IFERROR(INDEX(Matches!$O:$O,MATCH(A818,Matches!$B:$B,0)),"-")</f>
        <v>0</v>
      </c>
      <c r="I818" s="54">
        <f t="shared" si="49"/>
        <v>0</v>
      </c>
      <c r="J818" s="54">
        <f>IFERROR(INDEX(OGCHome!$O:$O,MATCH(A818,OGCHome!$A:$A,0)),"-")</f>
        <v>3</v>
      </c>
      <c r="K818" s="55">
        <f t="shared" si="50"/>
        <v>0</v>
      </c>
      <c r="L818" s="55" t="str">
        <f>IFERROR(INDEX(#REF!,MATCH(A818,#REF!,0)),"-")</f>
        <v>-</v>
      </c>
      <c r="M818" s="55">
        <f t="shared" si="51"/>
        <v>-1.3333333333333335</v>
      </c>
      <c r="N818" s="55" t="e">
        <f>AVERAGE(IFERROR(INDEX(#REF!,MATCH(A818,#REF!,0)),"-"),M818)</f>
        <v>#VALUE!</v>
      </c>
    </row>
    <row r="819" spans="1:14" ht="16.5" thickTop="1" thickBot="1" x14ac:dyDescent="0.3">
      <c r="A819" s="15" t="s">
        <v>1187</v>
      </c>
      <c r="B819" s="53">
        <f t="shared" si="48"/>
        <v>2</v>
      </c>
      <c r="C819" s="53">
        <f>IFERROR(INDEX(OGSHome!$D:$D,MATCH(A819,OGSHome!$A:$A,0)),"-")</f>
        <v>0</v>
      </c>
      <c r="D819" s="53">
        <f>IFERROR(INDEX(OGSHome!$E:$E,MATCH(A819,OGSHome!$A:$A,0)),"-")</f>
        <v>0</v>
      </c>
      <c r="E819" s="53">
        <f>IFERROR(INDEX(OGSHome!$F:$F,MATCH(A819,OGSHome!$A:$A,0)),"-")</f>
        <v>0</v>
      </c>
      <c r="F819" s="54">
        <f>IFERROR(INDEX(Matches!$N:$N,MATCH(A819,Matches!$B:$B,0)),"-")</f>
        <v>0</v>
      </c>
      <c r="G819" s="54">
        <f>IFERROR(INDEX(Matches!$P:$P,MATCH(A819,Matches!$B:$B,0)),"-")</f>
        <v>2</v>
      </c>
      <c r="H819" s="54">
        <f>IFERROR(INDEX(Matches!$O:$O,MATCH(A819,Matches!$B:$B,0)),"-")</f>
        <v>0</v>
      </c>
      <c r="I819" s="54">
        <f t="shared" si="49"/>
        <v>0</v>
      </c>
      <c r="J819" s="54">
        <f>IFERROR(INDEX(OGCHome!$O:$O,MATCH(A819,OGCHome!$A:$A,0)),"-")</f>
        <v>2</v>
      </c>
      <c r="K819" s="55">
        <f t="shared" si="50"/>
        <v>0</v>
      </c>
      <c r="L819" s="55" t="str">
        <f>IFERROR(INDEX(#REF!,MATCH(A819,#REF!,0)),"-")</f>
        <v>-</v>
      </c>
      <c r="M819" s="55">
        <f t="shared" si="51"/>
        <v>-2</v>
      </c>
      <c r="N819" s="55" t="e">
        <f>AVERAGE(IFERROR(INDEX(#REF!,MATCH(A819,#REF!,0)),"-"),M819)</f>
        <v>#VALUE!</v>
      </c>
    </row>
    <row r="820" spans="1:14" ht="16.5" thickTop="1" thickBot="1" x14ac:dyDescent="0.3">
      <c r="A820" s="16" t="s">
        <v>1182</v>
      </c>
      <c r="B820" s="53">
        <f t="shared" si="48"/>
        <v>3</v>
      </c>
      <c r="C820" s="53">
        <f>IFERROR(INDEX(OGSHome!$D:$D,MATCH(A820,OGSHome!$A:$A,0)),"-")</f>
        <v>0</v>
      </c>
      <c r="D820" s="53">
        <f>IFERROR(INDEX(OGSHome!$E:$E,MATCH(A820,OGSHome!$A:$A,0)),"-")</f>
        <v>0</v>
      </c>
      <c r="E820" s="53">
        <f>IFERROR(INDEX(OGSHome!$F:$F,MATCH(A820,OGSHome!$A:$A,0)),"-")</f>
        <v>0</v>
      </c>
      <c r="F820" s="54">
        <f>IFERROR(INDEX(Matches!$N:$N,MATCH(A820,Matches!$B:$B,0)),"-")</f>
        <v>2</v>
      </c>
      <c r="G820" s="54">
        <f>IFERROR(INDEX(Matches!$P:$P,MATCH(A820,Matches!$B:$B,0)),"-")</f>
        <v>0</v>
      </c>
      <c r="H820" s="54">
        <f>IFERROR(INDEX(Matches!$O:$O,MATCH(A820,Matches!$B:$B,0)),"-")</f>
        <v>1</v>
      </c>
      <c r="I820" s="54">
        <f t="shared" si="49"/>
        <v>0</v>
      </c>
      <c r="J820" s="54">
        <f>IFERROR(INDEX(OGCHome!$O:$O,MATCH(A820,OGCHome!$A:$A,0)),"-")</f>
        <v>0</v>
      </c>
      <c r="K820" s="55">
        <f t="shared" si="50"/>
        <v>0</v>
      </c>
      <c r="L820" s="55" t="str">
        <f>IFERROR(INDEX(#REF!,MATCH(A820,#REF!,0)),"-")</f>
        <v>-</v>
      </c>
      <c r="M820" s="55">
        <f t="shared" si="51"/>
        <v>0.66666666666666663</v>
      </c>
      <c r="N820" s="55" t="e">
        <f>AVERAGE(IFERROR(INDEX(#REF!,MATCH(A820,#REF!,0)),"-"),M820)</f>
        <v>#VALUE!</v>
      </c>
    </row>
    <row r="821" spans="1:14" ht="16.5" thickTop="1" thickBot="1" x14ac:dyDescent="0.3">
      <c r="A821" s="15" t="s">
        <v>1181</v>
      </c>
      <c r="B821" s="53">
        <f t="shared" si="48"/>
        <v>4</v>
      </c>
      <c r="C821" s="53">
        <f>IFERROR(INDEX(OGSHome!$D:$D,MATCH(A821,OGSHome!$A:$A,0)),"-")</f>
        <v>0</v>
      </c>
      <c r="D821" s="53">
        <f>IFERROR(INDEX(OGSHome!$E:$E,MATCH(A821,OGSHome!$A:$A,0)),"-")</f>
        <v>0</v>
      </c>
      <c r="E821" s="53">
        <f>IFERROR(INDEX(OGSHome!$F:$F,MATCH(A821,OGSHome!$A:$A,0)),"-")</f>
        <v>0</v>
      </c>
      <c r="F821" s="54">
        <f>IFERROR(INDEX(Matches!$N:$N,MATCH(A821,Matches!$B:$B,0)),"-")</f>
        <v>1</v>
      </c>
      <c r="G821" s="54">
        <f>IFERROR(INDEX(Matches!$P:$P,MATCH(A821,Matches!$B:$B,0)),"-")</f>
        <v>0</v>
      </c>
      <c r="H821" s="54">
        <f>IFERROR(INDEX(Matches!$O:$O,MATCH(A821,Matches!$B:$B,0)),"-")</f>
        <v>3</v>
      </c>
      <c r="I821" s="54">
        <f t="shared" si="49"/>
        <v>0</v>
      </c>
      <c r="J821" s="54">
        <f>IFERROR(INDEX(OGCHome!$O:$O,MATCH(A821,OGCHome!$A:$A,0)),"-")</f>
        <v>1</v>
      </c>
      <c r="K821" s="55">
        <f t="shared" si="50"/>
        <v>0</v>
      </c>
      <c r="L821" s="55" t="str">
        <f>IFERROR(INDEX(#REF!,MATCH(A821,#REF!,0)),"-")</f>
        <v>-</v>
      </c>
      <c r="M821" s="55">
        <f t="shared" si="51"/>
        <v>0</v>
      </c>
      <c r="N821" s="55" t="e">
        <f>AVERAGE(IFERROR(INDEX(#REF!,MATCH(A821,#REF!,0)),"-"),M821)</f>
        <v>#VALUE!</v>
      </c>
    </row>
    <row r="822" spans="1:14" ht="16.5" thickTop="1" thickBot="1" x14ac:dyDescent="0.3">
      <c r="A822" s="16" t="s">
        <v>1180</v>
      </c>
      <c r="B822" s="53">
        <f t="shared" si="48"/>
        <v>4</v>
      </c>
      <c r="C822" s="53">
        <f>IFERROR(INDEX(OGSHome!$D:$D,MATCH(A822,OGSHome!$A:$A,0)),"-")</f>
        <v>0</v>
      </c>
      <c r="D822" s="53">
        <f>IFERROR(INDEX(OGSHome!$E:$E,MATCH(A822,OGSHome!$A:$A,0)),"-")</f>
        <v>0</v>
      </c>
      <c r="E822" s="53">
        <f>IFERROR(INDEX(OGSHome!$F:$F,MATCH(A822,OGSHome!$A:$A,0)),"-")</f>
        <v>0</v>
      </c>
      <c r="F822" s="54">
        <f>IFERROR(INDEX(Matches!$N:$N,MATCH(A822,Matches!$B:$B,0)),"-")</f>
        <v>1</v>
      </c>
      <c r="G822" s="54">
        <f>IFERROR(INDEX(Matches!$P:$P,MATCH(A822,Matches!$B:$B,0)),"-")</f>
        <v>2</v>
      </c>
      <c r="H822" s="54">
        <f>IFERROR(INDEX(Matches!$O:$O,MATCH(A822,Matches!$B:$B,0)),"-")</f>
        <v>1</v>
      </c>
      <c r="I822" s="54">
        <f t="shared" si="49"/>
        <v>0</v>
      </c>
      <c r="J822" s="54">
        <f>IFERROR(INDEX(OGCHome!$O:$O,MATCH(A822,OGCHome!$A:$A,0)),"-")</f>
        <v>4</v>
      </c>
      <c r="K822" s="55">
        <f t="shared" si="50"/>
        <v>0</v>
      </c>
      <c r="L822" s="55" t="str">
        <f>IFERROR(INDEX(#REF!,MATCH(A822,#REF!,0)),"-")</f>
        <v>-</v>
      </c>
      <c r="M822" s="55">
        <f t="shared" si="51"/>
        <v>-1.25</v>
      </c>
      <c r="N822" s="55" t="e">
        <f>AVERAGE(IFERROR(INDEX(#REF!,MATCH(A822,#REF!,0)),"-"),M822)</f>
        <v>#VALUE!</v>
      </c>
    </row>
    <row r="823" spans="1:14" ht="16.5" thickTop="1" thickBot="1" x14ac:dyDescent="0.3">
      <c r="A823" s="16" t="s">
        <v>1174</v>
      </c>
      <c r="B823" s="53">
        <f t="shared" si="48"/>
        <v>4</v>
      </c>
      <c r="C823" s="53">
        <f>IFERROR(INDEX(OGSHome!$D:$D,MATCH(A823,OGSHome!$A:$A,0)),"-")</f>
        <v>0</v>
      </c>
      <c r="D823" s="53">
        <f>IFERROR(INDEX(OGSHome!$E:$E,MATCH(A823,OGSHome!$A:$A,0)),"-")</f>
        <v>0</v>
      </c>
      <c r="E823" s="53">
        <f>IFERROR(INDEX(OGSHome!$F:$F,MATCH(A823,OGSHome!$A:$A,0)),"-")</f>
        <v>0</v>
      </c>
      <c r="F823" s="54">
        <f>IFERROR(INDEX(Matches!$N:$N,MATCH(A823,Matches!$B:$B,0)),"-")</f>
        <v>0</v>
      </c>
      <c r="G823" s="54">
        <f>IFERROR(INDEX(Matches!$P:$P,MATCH(A823,Matches!$B:$B,0)),"-")</f>
        <v>4</v>
      </c>
      <c r="H823" s="54">
        <f>IFERROR(INDEX(Matches!$O:$O,MATCH(A823,Matches!$B:$B,0)),"-")</f>
        <v>0</v>
      </c>
      <c r="I823" s="54">
        <f t="shared" si="49"/>
        <v>0</v>
      </c>
      <c r="J823" s="54">
        <f>IFERROR(INDEX(OGCHome!$O:$O,MATCH(A823,OGCHome!$A:$A,0)),"-")</f>
        <v>1</v>
      </c>
      <c r="K823" s="55">
        <f t="shared" si="50"/>
        <v>0</v>
      </c>
      <c r="L823" s="55" t="str">
        <f>IFERROR(INDEX(#REF!,MATCH(A823,#REF!,0)),"-")</f>
        <v>-</v>
      </c>
      <c r="M823" s="55">
        <f t="shared" si="51"/>
        <v>-1.25</v>
      </c>
      <c r="N823" s="55" t="e">
        <f>AVERAGE(IFERROR(INDEX(#REF!,MATCH(A823,#REF!,0)),"-"),M823)</f>
        <v>#VALUE!</v>
      </c>
    </row>
    <row r="824" spans="1:14" ht="16.5" thickTop="1" thickBot="1" x14ac:dyDescent="0.3">
      <c r="A824" s="16" t="s">
        <v>1170</v>
      </c>
      <c r="B824" s="53">
        <f t="shared" si="48"/>
        <v>5</v>
      </c>
      <c r="C824" s="53">
        <f>IFERROR(INDEX(OGSHome!$D:$D,MATCH(A824,OGSHome!$A:$A,0)),"-")</f>
        <v>1</v>
      </c>
      <c r="D824" s="53">
        <f>IFERROR(INDEX(OGSHome!$E:$E,MATCH(A824,OGSHome!$A:$A,0)),"-")</f>
        <v>0</v>
      </c>
      <c r="E824" s="53">
        <f>IFERROR(INDEX(OGSHome!$F:$F,MATCH(A824,OGSHome!$A:$A,0)),"-")</f>
        <v>0</v>
      </c>
      <c r="F824" s="54">
        <f>IFERROR(INDEX(Matches!$N:$N,MATCH(A824,Matches!$B:$B,0)),"-")</f>
        <v>0</v>
      </c>
      <c r="G824" s="54">
        <f>IFERROR(INDEX(Matches!$P:$P,MATCH(A824,Matches!$B:$B,0)),"-")</f>
        <v>1</v>
      </c>
      <c r="H824" s="54">
        <f>IFERROR(INDEX(Matches!$O:$O,MATCH(A824,Matches!$B:$B,0)),"-")</f>
        <v>4</v>
      </c>
      <c r="I824" s="54">
        <f t="shared" si="49"/>
        <v>1</v>
      </c>
      <c r="J824" s="54">
        <f>IFERROR(INDEX(OGCHome!$O:$O,MATCH(A824,OGCHome!$A:$A,0)),"-")</f>
        <v>4</v>
      </c>
      <c r="K824" s="55">
        <f t="shared" si="50"/>
        <v>0.2</v>
      </c>
      <c r="L824" s="55" t="str">
        <f>IFERROR(INDEX(#REF!,MATCH(A824,#REF!,0)),"-")</f>
        <v>-</v>
      </c>
      <c r="M824" s="55">
        <f t="shared" si="51"/>
        <v>-0.8</v>
      </c>
      <c r="N824" s="55" t="e">
        <f>AVERAGE(IFERROR(INDEX(#REF!,MATCH(A824,#REF!,0)),"-"),M824)</f>
        <v>#VALUE!</v>
      </c>
    </row>
    <row r="825" spans="1:14" ht="16.5" thickTop="1" thickBot="1" x14ac:dyDescent="0.3">
      <c r="A825" s="15" t="s">
        <v>1165</v>
      </c>
      <c r="B825" s="53">
        <f t="shared" si="48"/>
        <v>4</v>
      </c>
      <c r="C825" s="53">
        <f>IFERROR(INDEX(OGSHome!$D:$D,MATCH(A825,OGSHome!$A:$A,0)),"-")</f>
        <v>0</v>
      </c>
      <c r="D825" s="53">
        <f>IFERROR(INDEX(OGSHome!$E:$E,MATCH(A825,OGSHome!$A:$A,0)),"-")</f>
        <v>0</v>
      </c>
      <c r="E825" s="53">
        <f>IFERROR(INDEX(OGSHome!$F:$F,MATCH(A825,OGSHome!$A:$A,0)),"-")</f>
        <v>0</v>
      </c>
      <c r="F825" s="54">
        <f>IFERROR(INDEX(Matches!$N:$N,MATCH(A825,Matches!$B:$B,0)),"-")</f>
        <v>1</v>
      </c>
      <c r="G825" s="54">
        <f>IFERROR(INDEX(Matches!$P:$P,MATCH(A825,Matches!$B:$B,0)),"-")</f>
        <v>3</v>
      </c>
      <c r="H825" s="54">
        <f>IFERROR(INDEX(Matches!$O:$O,MATCH(A825,Matches!$B:$B,0)),"-")</f>
        <v>0</v>
      </c>
      <c r="I825" s="54">
        <f t="shared" si="49"/>
        <v>0</v>
      </c>
      <c r="J825" s="54">
        <f>IFERROR(INDEX(OGCHome!$O:$O,MATCH(A825,OGCHome!$A:$A,0)),"-")</f>
        <v>3</v>
      </c>
      <c r="K825" s="55">
        <f t="shared" si="50"/>
        <v>0</v>
      </c>
      <c r="L825" s="55" t="str">
        <f>IFERROR(INDEX(#REF!,MATCH(A825,#REF!,0)),"-")</f>
        <v>-</v>
      </c>
      <c r="M825" s="55">
        <f t="shared" si="51"/>
        <v>-1.25</v>
      </c>
      <c r="N825" s="55" t="e">
        <f>AVERAGE(IFERROR(INDEX(#REF!,MATCH(A825,#REF!,0)),"-"),M825)</f>
        <v>#VALUE!</v>
      </c>
    </row>
    <row r="826" spans="1:14" ht="16.5" thickTop="1" thickBot="1" x14ac:dyDescent="0.3">
      <c r="A826" s="16" t="s">
        <v>1162</v>
      </c>
      <c r="B826" s="53">
        <f t="shared" si="48"/>
        <v>3</v>
      </c>
      <c r="C826" s="53">
        <f>IFERROR(INDEX(OGSHome!$D:$D,MATCH(A826,OGSHome!$A:$A,0)),"-")</f>
        <v>0</v>
      </c>
      <c r="D826" s="53">
        <f>IFERROR(INDEX(OGSHome!$E:$E,MATCH(A826,OGSHome!$A:$A,0)),"-")</f>
        <v>0</v>
      </c>
      <c r="E826" s="53">
        <f>IFERROR(INDEX(OGSHome!$F:$F,MATCH(A826,OGSHome!$A:$A,0)),"-")</f>
        <v>0</v>
      </c>
      <c r="F826" s="54">
        <f>IFERROR(INDEX(Matches!$N:$N,MATCH(A826,Matches!$B:$B,0)),"-")</f>
        <v>0</v>
      </c>
      <c r="G826" s="54">
        <f>IFERROR(INDEX(Matches!$P:$P,MATCH(A826,Matches!$B:$B,0)),"-")</f>
        <v>2</v>
      </c>
      <c r="H826" s="54">
        <f>IFERROR(INDEX(Matches!$O:$O,MATCH(A826,Matches!$B:$B,0)),"-")</f>
        <v>1</v>
      </c>
      <c r="I826" s="54">
        <f t="shared" si="49"/>
        <v>0</v>
      </c>
      <c r="J826" s="54">
        <f>IFERROR(INDEX(OGCHome!$O:$O,MATCH(A826,OGCHome!$A:$A,0)),"-")</f>
        <v>2</v>
      </c>
      <c r="K826" s="55">
        <f t="shared" si="50"/>
        <v>0</v>
      </c>
      <c r="L826" s="55" t="str">
        <f>IFERROR(INDEX(#REF!,MATCH(A826,#REF!,0)),"-")</f>
        <v>-</v>
      </c>
      <c r="M826" s="55">
        <f t="shared" si="51"/>
        <v>-1.3333333333333333</v>
      </c>
      <c r="N826" s="55" t="e">
        <f>AVERAGE(IFERROR(INDEX(#REF!,MATCH(A826,#REF!,0)),"-"),M826)</f>
        <v>#VALUE!</v>
      </c>
    </row>
    <row r="827" spans="1:14" ht="16.5" thickTop="1" thickBot="1" x14ac:dyDescent="0.3">
      <c r="A827" s="15" t="s">
        <v>1161</v>
      </c>
      <c r="B827" s="53">
        <f t="shared" si="48"/>
        <v>3</v>
      </c>
      <c r="C827" s="53">
        <f>IFERROR(INDEX(OGSHome!$D:$D,MATCH(A827,OGSHome!$A:$A,0)),"-")</f>
        <v>1</v>
      </c>
      <c r="D827" s="53">
        <f>IFERROR(INDEX(OGSHome!$E:$E,MATCH(A827,OGSHome!$A:$A,0)),"-")</f>
        <v>0</v>
      </c>
      <c r="E827" s="53">
        <f>IFERROR(INDEX(OGSHome!$F:$F,MATCH(A827,OGSHome!$A:$A,0)),"-")</f>
        <v>0</v>
      </c>
      <c r="F827" s="54">
        <f>IFERROR(INDEX(Matches!$N:$N,MATCH(A827,Matches!$B:$B,0)),"-")</f>
        <v>2</v>
      </c>
      <c r="G827" s="54">
        <f>IFERROR(INDEX(Matches!$P:$P,MATCH(A827,Matches!$B:$B,0)),"-")</f>
        <v>1</v>
      </c>
      <c r="H827" s="54">
        <f>IFERROR(INDEX(Matches!$O:$O,MATCH(A827,Matches!$B:$B,0)),"-")</f>
        <v>0</v>
      </c>
      <c r="I827" s="54">
        <f t="shared" si="49"/>
        <v>1</v>
      </c>
      <c r="J827" s="54">
        <f>IFERROR(INDEX(OGCHome!$O:$O,MATCH(A827,OGCHome!$A:$A,0)),"-")</f>
        <v>1</v>
      </c>
      <c r="K827" s="55">
        <f t="shared" si="50"/>
        <v>0.33333333333333331</v>
      </c>
      <c r="L827" s="55" t="str">
        <f>IFERROR(INDEX(#REF!,MATCH(A827,#REF!,0)),"-")</f>
        <v>-</v>
      </c>
      <c r="M827" s="55">
        <f t="shared" si="51"/>
        <v>0.33333333333333331</v>
      </c>
      <c r="N827" s="55" t="e">
        <f>AVERAGE(IFERROR(INDEX(#REF!,MATCH(A827,#REF!,0)),"-"),M827)</f>
        <v>#VALUE!</v>
      </c>
    </row>
    <row r="828" spans="1:14" ht="16.5" thickTop="1" thickBot="1" x14ac:dyDescent="0.3">
      <c r="A828" s="15" t="s">
        <v>1159</v>
      </c>
      <c r="B828" s="53">
        <f t="shared" si="48"/>
        <v>19</v>
      </c>
      <c r="C828" s="53" t="str">
        <f>IFERROR(INDEX(OGSHome!$D:$D,MATCH(A828,OGSHome!$A:$A,0)),"-")</f>
        <v>-</v>
      </c>
      <c r="D828" s="53" t="str">
        <f>IFERROR(INDEX(OGSHome!$E:$E,MATCH(A828,OGSHome!$A:$A,0)),"-")</f>
        <v>-</v>
      </c>
      <c r="E828" s="53" t="str">
        <f>IFERROR(INDEX(OGSHome!$F:$F,MATCH(A828,OGSHome!$A:$A,0)),"-")</f>
        <v>-</v>
      </c>
      <c r="F828" s="54">
        <f>IFERROR(INDEX(Matches!$N:$N,MATCH(A828,Matches!$B:$B,0)),"-")</f>
        <v>13</v>
      </c>
      <c r="G828" s="54">
        <f>IFERROR(INDEX(Matches!$P:$P,MATCH(A828,Matches!$B:$B,0)),"-")</f>
        <v>3</v>
      </c>
      <c r="H828" s="54">
        <f>IFERROR(INDEX(Matches!$O:$O,MATCH(A828,Matches!$B:$B,0)),"-")</f>
        <v>3</v>
      </c>
      <c r="I828" s="54">
        <f t="shared" si="49"/>
        <v>0</v>
      </c>
      <c r="J828" s="54" t="str">
        <f>IFERROR(INDEX(OGCHome!$O:$O,MATCH(A828,OGCHome!$A:$A,0)),"-")</f>
        <v>-</v>
      </c>
      <c r="K828" s="55">
        <f t="shared" si="50"/>
        <v>0</v>
      </c>
      <c r="L828" s="55" t="str">
        <f>IFERROR(INDEX(#REF!,MATCH(A828,#REF!,0)),"-")</f>
        <v>-</v>
      </c>
      <c r="M828" s="55" t="e">
        <f t="shared" si="51"/>
        <v>#VALUE!</v>
      </c>
      <c r="N828" s="55" t="e">
        <f>AVERAGE(IFERROR(INDEX(#REF!,MATCH(A828,#REF!,0)),"-"),M828)</f>
        <v>#VALUE!</v>
      </c>
    </row>
    <row r="829" spans="1:14" ht="16.5" thickTop="1" thickBot="1" x14ac:dyDescent="0.3">
      <c r="A829" s="15" t="s">
        <v>1157</v>
      </c>
      <c r="B829" s="53">
        <f t="shared" si="48"/>
        <v>4</v>
      </c>
      <c r="C829" s="53">
        <f>IFERROR(INDEX(OGSHome!$D:$D,MATCH(A829,OGSHome!$A:$A,0)),"-")</f>
        <v>0</v>
      </c>
      <c r="D829" s="53">
        <f>IFERROR(INDEX(OGSHome!$E:$E,MATCH(A829,OGSHome!$A:$A,0)),"-")</f>
        <v>0</v>
      </c>
      <c r="E829" s="53">
        <f>IFERROR(INDEX(OGSHome!$F:$F,MATCH(A829,OGSHome!$A:$A,0)),"-")</f>
        <v>0</v>
      </c>
      <c r="F829" s="54">
        <f>IFERROR(INDEX(Matches!$N:$N,MATCH(A829,Matches!$B:$B,0)),"-")</f>
        <v>0</v>
      </c>
      <c r="G829" s="54">
        <f>IFERROR(INDEX(Matches!$P:$P,MATCH(A829,Matches!$B:$B,0)),"-")</f>
        <v>2</v>
      </c>
      <c r="H829" s="54">
        <f>IFERROR(INDEX(Matches!$O:$O,MATCH(A829,Matches!$B:$B,0)),"-")</f>
        <v>2</v>
      </c>
      <c r="I829" s="54">
        <f t="shared" si="49"/>
        <v>0</v>
      </c>
      <c r="J829" s="54">
        <f>IFERROR(INDEX(OGCHome!$O:$O,MATCH(A829,OGCHome!$A:$A,0)),"-")</f>
        <v>2</v>
      </c>
      <c r="K829" s="55">
        <f t="shared" si="50"/>
        <v>0</v>
      </c>
      <c r="L829" s="55" t="str">
        <f>IFERROR(INDEX(#REF!,MATCH(A829,#REF!,0)),"-")</f>
        <v>-</v>
      </c>
      <c r="M829" s="55">
        <f t="shared" si="51"/>
        <v>-1</v>
      </c>
      <c r="N829" s="55" t="e">
        <f>AVERAGE(IFERROR(INDEX(#REF!,MATCH(A829,#REF!,0)),"-"),M829)</f>
        <v>#VALUE!</v>
      </c>
    </row>
    <row r="830" spans="1:14" ht="16.5" thickTop="1" thickBot="1" x14ac:dyDescent="0.3">
      <c r="A830" s="16" t="s">
        <v>1154</v>
      </c>
      <c r="B830" s="53">
        <f t="shared" si="48"/>
        <v>3</v>
      </c>
      <c r="C830" s="53">
        <f>IFERROR(INDEX(OGSHome!$D:$D,MATCH(A830,OGSHome!$A:$A,0)),"-")</f>
        <v>0</v>
      </c>
      <c r="D830" s="53">
        <f>IFERROR(INDEX(OGSHome!$E:$E,MATCH(A830,OGSHome!$A:$A,0)),"-")</f>
        <v>0</v>
      </c>
      <c r="E830" s="53">
        <f>IFERROR(INDEX(OGSHome!$F:$F,MATCH(A830,OGSHome!$A:$A,0)),"-")</f>
        <v>0</v>
      </c>
      <c r="F830" s="54">
        <f>IFERROR(INDEX(Matches!$N:$N,MATCH(A830,Matches!$B:$B,0)),"-")</f>
        <v>1</v>
      </c>
      <c r="G830" s="54">
        <f>IFERROR(INDEX(Matches!$P:$P,MATCH(A830,Matches!$B:$B,0)),"-")</f>
        <v>0</v>
      </c>
      <c r="H830" s="54">
        <f>IFERROR(INDEX(Matches!$O:$O,MATCH(A830,Matches!$B:$B,0)),"-")</f>
        <v>2</v>
      </c>
      <c r="I830" s="54">
        <f t="shared" si="49"/>
        <v>0</v>
      </c>
      <c r="J830" s="54">
        <f>IFERROR(INDEX(OGCHome!$O:$O,MATCH(A830,OGCHome!$A:$A,0)),"-")</f>
        <v>0</v>
      </c>
      <c r="K830" s="55">
        <f t="shared" si="50"/>
        <v>0</v>
      </c>
      <c r="L830" s="55" t="str">
        <f>IFERROR(INDEX(#REF!,MATCH(A830,#REF!,0)),"-")</f>
        <v>-</v>
      </c>
      <c r="M830" s="55">
        <f t="shared" si="51"/>
        <v>0.33333333333333331</v>
      </c>
      <c r="N830" s="55" t="e">
        <f>AVERAGE(IFERROR(INDEX(#REF!,MATCH(A830,#REF!,0)),"-"),M830)</f>
        <v>#VALUE!</v>
      </c>
    </row>
    <row r="831" spans="1:14" ht="16.5" thickTop="1" thickBot="1" x14ac:dyDescent="0.3">
      <c r="A831" s="16" t="s">
        <v>1150</v>
      </c>
      <c r="B831" s="53">
        <f t="shared" si="48"/>
        <v>2</v>
      </c>
      <c r="C831" s="53" t="str">
        <f>IFERROR(INDEX(OGSHome!$D:$D,MATCH(A831,OGSHome!$A:$A,0)),"-")</f>
        <v>-</v>
      </c>
      <c r="D831" s="53" t="str">
        <f>IFERROR(INDEX(OGSHome!$E:$E,MATCH(A831,OGSHome!$A:$A,0)),"-")</f>
        <v>-</v>
      </c>
      <c r="E831" s="53" t="str">
        <f>IFERROR(INDEX(OGSHome!$F:$F,MATCH(A831,OGSHome!$A:$A,0)),"-")</f>
        <v>-</v>
      </c>
      <c r="F831" s="54">
        <f>IFERROR(INDEX(Matches!$N:$N,MATCH(A831,Matches!$B:$B,0)),"-")</f>
        <v>0</v>
      </c>
      <c r="G831" s="54">
        <f>IFERROR(INDEX(Matches!$P:$P,MATCH(A831,Matches!$B:$B,0)),"-")</f>
        <v>1</v>
      </c>
      <c r="H831" s="54">
        <f>IFERROR(INDEX(Matches!$O:$O,MATCH(A831,Matches!$B:$B,0)),"-")</f>
        <v>1</v>
      </c>
      <c r="I831" s="54">
        <f t="shared" si="49"/>
        <v>0</v>
      </c>
      <c r="J831" s="54" t="str">
        <f>IFERROR(INDEX(OGCHome!$O:$O,MATCH(A831,OGCHome!$A:$A,0)),"-")</f>
        <v>-</v>
      </c>
      <c r="K831" s="55">
        <f t="shared" si="50"/>
        <v>0</v>
      </c>
      <c r="L831" s="55" t="str">
        <f>IFERROR(INDEX(#REF!,MATCH(A831,#REF!,0)),"-")</f>
        <v>-</v>
      </c>
      <c r="M831" s="55" t="e">
        <f t="shared" si="51"/>
        <v>#VALUE!</v>
      </c>
      <c r="N831" s="55" t="e">
        <f>AVERAGE(IFERROR(INDEX(#REF!,MATCH(A831,#REF!,0)),"-"),M831)</f>
        <v>#VALUE!</v>
      </c>
    </row>
    <row r="832" spans="1:14" ht="16.5" thickTop="1" thickBot="1" x14ac:dyDescent="0.3">
      <c r="A832" s="16" t="s">
        <v>1148</v>
      </c>
      <c r="B832" s="53">
        <f t="shared" si="48"/>
        <v>3</v>
      </c>
      <c r="C832" s="53">
        <f>IFERROR(INDEX(OGSHome!$D:$D,MATCH(A832,OGSHome!$A:$A,0)),"-")</f>
        <v>0</v>
      </c>
      <c r="D832" s="53">
        <f>IFERROR(INDEX(OGSHome!$E:$E,MATCH(A832,OGSHome!$A:$A,0)),"-")</f>
        <v>0</v>
      </c>
      <c r="E832" s="53">
        <f>IFERROR(INDEX(OGSHome!$F:$F,MATCH(A832,OGSHome!$A:$A,0)),"-")</f>
        <v>0</v>
      </c>
      <c r="F832" s="54">
        <f>IFERROR(INDEX(Matches!$N:$N,MATCH(A832,Matches!$B:$B,0)),"-")</f>
        <v>0</v>
      </c>
      <c r="G832" s="54">
        <f>IFERROR(INDEX(Matches!$P:$P,MATCH(A832,Matches!$B:$B,0)),"-")</f>
        <v>2</v>
      </c>
      <c r="H832" s="54">
        <f>IFERROR(INDEX(Matches!$O:$O,MATCH(A832,Matches!$B:$B,0)),"-")</f>
        <v>1</v>
      </c>
      <c r="I832" s="54">
        <f t="shared" si="49"/>
        <v>0</v>
      </c>
      <c r="J832" s="54">
        <f>IFERROR(INDEX(OGCHome!$O:$O,MATCH(A832,OGCHome!$A:$A,0)),"-")</f>
        <v>2</v>
      </c>
      <c r="K832" s="55">
        <f t="shared" si="50"/>
        <v>0</v>
      </c>
      <c r="L832" s="55" t="str">
        <f>IFERROR(INDEX(#REF!,MATCH(A832,#REF!,0)),"-")</f>
        <v>-</v>
      </c>
      <c r="M832" s="55">
        <f t="shared" si="51"/>
        <v>-1.3333333333333333</v>
      </c>
      <c r="N832" s="55" t="e">
        <f>AVERAGE(IFERROR(INDEX(#REF!,MATCH(A832,#REF!,0)),"-"),M832)</f>
        <v>#VALUE!</v>
      </c>
    </row>
    <row r="833" spans="1:14" ht="16.5" thickTop="1" thickBot="1" x14ac:dyDescent="0.3">
      <c r="A833" s="16" t="s">
        <v>1144</v>
      </c>
      <c r="B833" s="53">
        <f t="shared" si="48"/>
        <v>3</v>
      </c>
      <c r="C833" s="53">
        <f>IFERROR(INDEX(OGSHome!$D:$D,MATCH(A833,OGSHome!$A:$A,0)),"-")</f>
        <v>0</v>
      </c>
      <c r="D833" s="53">
        <f>IFERROR(INDEX(OGSHome!$E:$E,MATCH(A833,OGSHome!$A:$A,0)),"-")</f>
        <v>0</v>
      </c>
      <c r="E833" s="53">
        <f>IFERROR(INDEX(OGSHome!$F:$F,MATCH(A833,OGSHome!$A:$A,0)),"-")</f>
        <v>0</v>
      </c>
      <c r="F833" s="54">
        <f>IFERROR(INDEX(Matches!$N:$N,MATCH(A833,Matches!$B:$B,0)),"-")</f>
        <v>2</v>
      </c>
      <c r="G833" s="54">
        <f>IFERROR(INDEX(Matches!$P:$P,MATCH(A833,Matches!$B:$B,0)),"-")</f>
        <v>0</v>
      </c>
      <c r="H833" s="54">
        <f>IFERROR(INDEX(Matches!$O:$O,MATCH(A833,Matches!$B:$B,0)),"-")</f>
        <v>1</v>
      </c>
      <c r="I833" s="54">
        <f t="shared" si="49"/>
        <v>0</v>
      </c>
      <c r="J833" s="54">
        <f>IFERROR(INDEX(OGCHome!$O:$O,MATCH(A833,OGCHome!$A:$A,0)),"-")</f>
        <v>0</v>
      </c>
      <c r="K833" s="55">
        <f t="shared" si="50"/>
        <v>0</v>
      </c>
      <c r="L833" s="55" t="str">
        <f>IFERROR(INDEX(#REF!,MATCH(A833,#REF!,0)),"-")</f>
        <v>-</v>
      </c>
      <c r="M833" s="55">
        <f t="shared" si="51"/>
        <v>0.66666666666666663</v>
      </c>
      <c r="N833" s="55" t="e">
        <f>AVERAGE(IFERROR(INDEX(#REF!,MATCH(A833,#REF!,0)),"-"),M833)</f>
        <v>#VALUE!</v>
      </c>
    </row>
    <row r="834" spans="1:14" ht="16.5" thickTop="1" thickBot="1" x14ac:dyDescent="0.3">
      <c r="A834" s="15" t="s">
        <v>1141</v>
      </c>
      <c r="B834" s="53">
        <f t="shared" ref="B834:B897" si="52">SUM(F834:H834)</f>
        <v>2</v>
      </c>
      <c r="C834" s="53">
        <f>IFERROR(INDEX(OGSHome!$D:$D,MATCH(A834,OGSHome!$A:$A,0)),"-")</f>
        <v>1</v>
      </c>
      <c r="D834" s="53">
        <f>IFERROR(INDEX(OGSHome!$E:$E,MATCH(A834,OGSHome!$A:$A,0)),"-")</f>
        <v>0</v>
      </c>
      <c r="E834" s="53">
        <f>IFERROR(INDEX(OGSHome!$F:$F,MATCH(A834,OGSHome!$A:$A,0)),"-")</f>
        <v>0</v>
      </c>
      <c r="F834" s="54">
        <f>IFERROR(INDEX(Matches!$N:$N,MATCH(A834,Matches!$B:$B,0)),"-")</f>
        <v>1</v>
      </c>
      <c r="G834" s="54">
        <f>IFERROR(INDEX(Matches!$P:$P,MATCH(A834,Matches!$B:$B,0)),"-")</f>
        <v>1</v>
      </c>
      <c r="H834" s="54">
        <f>IFERROR(INDEX(Matches!$O:$O,MATCH(A834,Matches!$B:$B,0)),"-")</f>
        <v>0</v>
      </c>
      <c r="I834" s="54">
        <f t="shared" ref="I834:I897" si="53">SUM(C834:E834)</f>
        <v>1</v>
      </c>
      <c r="J834" s="54">
        <f>IFERROR(INDEX(OGCHome!$O:$O,MATCH(A834,OGCHome!$A:$A,0)),"-")</f>
        <v>0</v>
      </c>
      <c r="K834" s="55">
        <f t="shared" ref="K834:K897" si="54">I834/B834</f>
        <v>0.5</v>
      </c>
      <c r="L834" s="55" t="str">
        <f>IFERROR(INDEX(#REF!,MATCH(A834,#REF!,0)),"-")</f>
        <v>-</v>
      </c>
      <c r="M834" s="55">
        <f t="shared" ref="M834:M897" si="55">(I834/B834)-(J834/B834)+(F834/B834)-(G834/B834)</f>
        <v>0.5</v>
      </c>
      <c r="N834" s="55" t="e">
        <f>AVERAGE(IFERROR(INDEX(#REF!,MATCH(A834,#REF!,0)),"-"),M834)</f>
        <v>#VALUE!</v>
      </c>
    </row>
    <row r="835" spans="1:14" ht="16.5" thickTop="1" thickBot="1" x14ac:dyDescent="0.3">
      <c r="A835" s="16" t="s">
        <v>1140</v>
      </c>
      <c r="B835" s="53">
        <f t="shared" si="52"/>
        <v>2</v>
      </c>
      <c r="C835" s="53">
        <f>IFERROR(INDEX(OGSHome!$D:$D,MATCH(A835,OGSHome!$A:$A,0)),"-")</f>
        <v>0</v>
      </c>
      <c r="D835" s="53">
        <f>IFERROR(INDEX(OGSHome!$E:$E,MATCH(A835,OGSHome!$A:$A,0)),"-")</f>
        <v>0</v>
      </c>
      <c r="E835" s="53">
        <f>IFERROR(INDEX(OGSHome!$F:$F,MATCH(A835,OGSHome!$A:$A,0)),"-")</f>
        <v>0</v>
      </c>
      <c r="F835" s="54">
        <f>IFERROR(INDEX(Matches!$N:$N,MATCH(A835,Matches!$B:$B,0)),"-")</f>
        <v>0</v>
      </c>
      <c r="G835" s="54">
        <f>IFERROR(INDEX(Matches!$P:$P,MATCH(A835,Matches!$B:$B,0)),"-")</f>
        <v>0</v>
      </c>
      <c r="H835" s="54">
        <f>IFERROR(INDEX(Matches!$O:$O,MATCH(A835,Matches!$B:$B,0)),"-")</f>
        <v>2</v>
      </c>
      <c r="I835" s="54">
        <f t="shared" si="53"/>
        <v>0</v>
      </c>
      <c r="J835" s="54">
        <f>IFERROR(INDEX(OGCHome!$O:$O,MATCH(A835,OGCHome!$A:$A,0)),"-")</f>
        <v>1</v>
      </c>
      <c r="K835" s="55">
        <f t="shared" si="54"/>
        <v>0</v>
      </c>
      <c r="L835" s="55" t="str">
        <f>IFERROR(INDEX(#REF!,MATCH(A835,#REF!,0)),"-")</f>
        <v>-</v>
      </c>
      <c r="M835" s="55">
        <f t="shared" si="55"/>
        <v>-0.5</v>
      </c>
      <c r="N835" s="55" t="e">
        <f>AVERAGE(IFERROR(INDEX(#REF!,MATCH(A835,#REF!,0)),"-"),M835)</f>
        <v>#VALUE!</v>
      </c>
    </row>
    <row r="836" spans="1:14" ht="16.5" thickTop="1" thickBot="1" x14ac:dyDescent="0.3">
      <c r="A836" s="16" t="s">
        <v>147</v>
      </c>
      <c r="B836" s="53">
        <f t="shared" si="52"/>
        <v>2</v>
      </c>
      <c r="C836" s="53">
        <f>IFERROR(INDEX(OGSHome!$D:$D,MATCH(A836,OGSHome!$A:$A,0)),"-")</f>
        <v>0</v>
      </c>
      <c r="D836" s="53">
        <f>IFERROR(INDEX(OGSHome!$E:$E,MATCH(A836,OGSHome!$A:$A,0)),"-")</f>
        <v>0</v>
      </c>
      <c r="E836" s="53">
        <f>IFERROR(INDEX(OGSHome!$F:$F,MATCH(A836,OGSHome!$A:$A,0)),"-")</f>
        <v>0</v>
      </c>
      <c r="F836" s="54">
        <f>IFERROR(INDEX(Matches!$N:$N,MATCH(A836,Matches!$B:$B,0)),"-")</f>
        <v>2</v>
      </c>
      <c r="G836" s="54">
        <f>IFERROR(INDEX(Matches!$P:$P,MATCH(A836,Matches!$B:$B,0)),"-")</f>
        <v>0</v>
      </c>
      <c r="H836" s="54">
        <f>IFERROR(INDEX(Matches!$O:$O,MATCH(A836,Matches!$B:$B,0)),"-")</f>
        <v>0</v>
      </c>
      <c r="I836" s="54">
        <f t="shared" si="53"/>
        <v>0</v>
      </c>
      <c r="J836" s="54">
        <f>IFERROR(INDEX(OGCHome!$O:$O,MATCH(A836,OGCHome!$A:$A,0)),"-")</f>
        <v>0</v>
      </c>
      <c r="K836" s="55">
        <f t="shared" si="54"/>
        <v>0</v>
      </c>
      <c r="L836" s="55" t="str">
        <f>IFERROR(INDEX(#REF!,MATCH(A836,#REF!,0)),"-")</f>
        <v>-</v>
      </c>
      <c r="M836" s="55">
        <f t="shared" si="55"/>
        <v>1</v>
      </c>
      <c r="N836" s="55" t="e">
        <f>AVERAGE(IFERROR(INDEX(#REF!,MATCH(A836,#REF!,0)),"-"),M836)</f>
        <v>#VALUE!</v>
      </c>
    </row>
    <row r="837" spans="1:14" ht="16.5" thickTop="1" thickBot="1" x14ac:dyDescent="0.3">
      <c r="A837" s="15" t="s">
        <v>1132</v>
      </c>
      <c r="B837" s="53">
        <f t="shared" si="52"/>
        <v>3</v>
      </c>
      <c r="C837" s="53">
        <f>IFERROR(INDEX(OGSHome!$D:$D,MATCH(A837,OGSHome!$A:$A,0)),"-")</f>
        <v>0</v>
      </c>
      <c r="D837" s="53">
        <f>IFERROR(INDEX(OGSHome!$E:$E,MATCH(A837,OGSHome!$A:$A,0)),"-")</f>
        <v>0</v>
      </c>
      <c r="E837" s="53">
        <f>IFERROR(INDEX(OGSHome!$F:$F,MATCH(A837,OGSHome!$A:$A,0)),"-")</f>
        <v>0</v>
      </c>
      <c r="F837" s="54">
        <f>IFERROR(INDEX(Matches!$N:$N,MATCH(A837,Matches!$B:$B,0)),"-")</f>
        <v>1</v>
      </c>
      <c r="G837" s="54">
        <f>IFERROR(INDEX(Matches!$P:$P,MATCH(A837,Matches!$B:$B,0)),"-")</f>
        <v>0</v>
      </c>
      <c r="H837" s="54">
        <f>IFERROR(INDEX(Matches!$O:$O,MATCH(A837,Matches!$B:$B,0)),"-")</f>
        <v>2</v>
      </c>
      <c r="I837" s="54">
        <f t="shared" si="53"/>
        <v>0</v>
      </c>
      <c r="J837" s="54">
        <f>IFERROR(INDEX(OGCHome!$O:$O,MATCH(A837,OGCHome!$A:$A,0)),"-")</f>
        <v>0</v>
      </c>
      <c r="K837" s="55">
        <f t="shared" si="54"/>
        <v>0</v>
      </c>
      <c r="L837" s="55" t="str">
        <f>IFERROR(INDEX(#REF!,MATCH(A837,#REF!,0)),"-")</f>
        <v>-</v>
      </c>
      <c r="M837" s="55">
        <f t="shared" si="55"/>
        <v>0.33333333333333331</v>
      </c>
      <c r="N837" s="55" t="e">
        <f>AVERAGE(IFERROR(INDEX(#REF!,MATCH(A837,#REF!,0)),"-"),M837)</f>
        <v>#VALUE!</v>
      </c>
    </row>
    <row r="838" spans="1:14" ht="16.5" thickTop="1" thickBot="1" x14ac:dyDescent="0.3">
      <c r="A838" s="15" t="s">
        <v>1130</v>
      </c>
      <c r="B838" s="53">
        <f t="shared" si="52"/>
        <v>3</v>
      </c>
      <c r="C838" s="53">
        <f>IFERROR(INDEX(OGSHome!$D:$D,MATCH(A838,OGSHome!$A:$A,0)),"-")</f>
        <v>0</v>
      </c>
      <c r="D838" s="53">
        <f>IFERROR(INDEX(OGSHome!$E:$E,MATCH(A838,OGSHome!$A:$A,0)),"-")</f>
        <v>0</v>
      </c>
      <c r="E838" s="53">
        <f>IFERROR(INDEX(OGSHome!$F:$F,MATCH(A838,OGSHome!$A:$A,0)),"-")</f>
        <v>0</v>
      </c>
      <c r="F838" s="54">
        <f>IFERROR(INDEX(Matches!$N:$N,MATCH(A838,Matches!$B:$B,0)),"-")</f>
        <v>1</v>
      </c>
      <c r="G838" s="54">
        <f>IFERROR(INDEX(Matches!$P:$P,MATCH(A838,Matches!$B:$B,0)),"-")</f>
        <v>1</v>
      </c>
      <c r="H838" s="54">
        <f>IFERROR(INDEX(Matches!$O:$O,MATCH(A838,Matches!$B:$B,0)),"-")</f>
        <v>1</v>
      </c>
      <c r="I838" s="54">
        <f t="shared" si="53"/>
        <v>0</v>
      </c>
      <c r="J838" s="54">
        <f>IFERROR(INDEX(OGCHome!$O:$O,MATCH(A838,OGCHome!$A:$A,0)),"-")</f>
        <v>1</v>
      </c>
      <c r="K838" s="55">
        <f t="shared" si="54"/>
        <v>0</v>
      </c>
      <c r="L838" s="55" t="str">
        <f>IFERROR(INDEX(#REF!,MATCH(A838,#REF!,0)),"-")</f>
        <v>-</v>
      </c>
      <c r="M838" s="55">
        <f t="shared" si="55"/>
        <v>-0.33333333333333331</v>
      </c>
      <c r="N838" s="55" t="e">
        <f>AVERAGE(IFERROR(INDEX(#REF!,MATCH(A838,#REF!,0)),"-"),M838)</f>
        <v>#VALUE!</v>
      </c>
    </row>
    <row r="839" spans="1:14" ht="16.5" thickTop="1" thickBot="1" x14ac:dyDescent="0.3">
      <c r="A839" s="15" t="s">
        <v>1122</v>
      </c>
      <c r="B839" s="53">
        <f t="shared" si="52"/>
        <v>2</v>
      </c>
      <c r="C839" s="53">
        <f>IFERROR(INDEX(OGSHome!$D:$D,MATCH(A839,OGSHome!$A:$A,0)),"-")</f>
        <v>0</v>
      </c>
      <c r="D839" s="53">
        <f>IFERROR(INDEX(OGSHome!$E:$E,MATCH(A839,OGSHome!$A:$A,0)),"-")</f>
        <v>0</v>
      </c>
      <c r="E839" s="53">
        <f>IFERROR(INDEX(OGSHome!$F:$F,MATCH(A839,OGSHome!$A:$A,0)),"-")</f>
        <v>0</v>
      </c>
      <c r="F839" s="54">
        <f>IFERROR(INDEX(Matches!$N:$N,MATCH(A839,Matches!$B:$B,0)),"-")</f>
        <v>0</v>
      </c>
      <c r="G839" s="54">
        <f>IFERROR(INDEX(Matches!$P:$P,MATCH(A839,Matches!$B:$B,0)),"-")</f>
        <v>1</v>
      </c>
      <c r="H839" s="54">
        <f>IFERROR(INDEX(Matches!$O:$O,MATCH(A839,Matches!$B:$B,0)),"-")</f>
        <v>1</v>
      </c>
      <c r="I839" s="54">
        <f t="shared" si="53"/>
        <v>0</v>
      </c>
      <c r="J839" s="54">
        <f>IFERROR(INDEX(OGCHome!$O:$O,MATCH(A839,OGCHome!$A:$A,0)),"-")</f>
        <v>0</v>
      </c>
      <c r="K839" s="55">
        <f t="shared" si="54"/>
        <v>0</v>
      </c>
      <c r="L839" s="55" t="str">
        <f>IFERROR(INDEX(#REF!,MATCH(A839,#REF!,0)),"-")</f>
        <v>-</v>
      </c>
      <c r="M839" s="55">
        <f t="shared" si="55"/>
        <v>-0.5</v>
      </c>
      <c r="N839" s="55" t="e">
        <f>AVERAGE(IFERROR(INDEX(#REF!,MATCH(A839,#REF!,0)),"-"),M839)</f>
        <v>#VALUE!</v>
      </c>
    </row>
    <row r="840" spans="1:14" ht="16.5" thickTop="1" thickBot="1" x14ac:dyDescent="0.3">
      <c r="A840" s="16" t="s">
        <v>1121</v>
      </c>
      <c r="B840" s="53">
        <f t="shared" si="52"/>
        <v>4</v>
      </c>
      <c r="C840" s="53">
        <f>IFERROR(INDEX(OGSHome!$D:$D,MATCH(A840,OGSHome!$A:$A,0)),"-")</f>
        <v>0</v>
      </c>
      <c r="D840" s="53">
        <f>IFERROR(INDEX(OGSHome!$E:$E,MATCH(A840,OGSHome!$A:$A,0)),"-")</f>
        <v>1</v>
      </c>
      <c r="E840" s="53">
        <f>IFERROR(INDEX(OGSHome!$F:$F,MATCH(A840,OGSHome!$A:$A,0)),"-")</f>
        <v>0</v>
      </c>
      <c r="F840" s="54">
        <f>IFERROR(INDEX(Matches!$N:$N,MATCH(A840,Matches!$B:$B,0)),"-")</f>
        <v>0</v>
      </c>
      <c r="G840" s="54">
        <f>IFERROR(INDEX(Matches!$P:$P,MATCH(A840,Matches!$B:$B,0)),"-")</f>
        <v>2</v>
      </c>
      <c r="H840" s="54">
        <f>IFERROR(INDEX(Matches!$O:$O,MATCH(A840,Matches!$B:$B,0)),"-")</f>
        <v>2</v>
      </c>
      <c r="I840" s="54">
        <f t="shared" si="53"/>
        <v>1</v>
      </c>
      <c r="J840" s="54">
        <f>IFERROR(INDEX(OGCHome!$O:$O,MATCH(A840,OGCHome!$A:$A,0)),"-")</f>
        <v>1</v>
      </c>
      <c r="K840" s="55">
        <f t="shared" si="54"/>
        <v>0.25</v>
      </c>
      <c r="L840" s="55" t="str">
        <f>IFERROR(INDEX(#REF!,MATCH(A840,#REF!,0)),"-")</f>
        <v>-</v>
      </c>
      <c r="M840" s="55">
        <f t="shared" si="55"/>
        <v>-0.5</v>
      </c>
      <c r="N840" s="55" t="e">
        <f>AVERAGE(IFERROR(INDEX(#REF!,MATCH(A840,#REF!,0)),"-"),M840)</f>
        <v>#VALUE!</v>
      </c>
    </row>
    <row r="841" spans="1:14" ht="16.5" thickTop="1" thickBot="1" x14ac:dyDescent="0.3">
      <c r="A841" s="16" t="s">
        <v>1117</v>
      </c>
      <c r="B841" s="53">
        <f t="shared" si="52"/>
        <v>4</v>
      </c>
      <c r="C841" s="53" t="str">
        <f>IFERROR(INDEX(OGSHome!$D:$D,MATCH(A841,OGSHome!$A:$A,0)),"-")</f>
        <v>-</v>
      </c>
      <c r="D841" s="53" t="str">
        <f>IFERROR(INDEX(OGSHome!$E:$E,MATCH(A841,OGSHome!$A:$A,0)),"-")</f>
        <v>-</v>
      </c>
      <c r="E841" s="53" t="str">
        <f>IFERROR(INDEX(OGSHome!$F:$F,MATCH(A841,OGSHome!$A:$A,0)),"-")</f>
        <v>-</v>
      </c>
      <c r="F841" s="54">
        <f>IFERROR(INDEX(Matches!$N:$N,MATCH(A841,Matches!$B:$B,0)),"-")</f>
        <v>3</v>
      </c>
      <c r="G841" s="54">
        <f>IFERROR(INDEX(Matches!$P:$P,MATCH(A841,Matches!$B:$B,0)),"-")</f>
        <v>0</v>
      </c>
      <c r="H841" s="54">
        <f>IFERROR(INDEX(Matches!$O:$O,MATCH(A841,Matches!$B:$B,0)),"-")</f>
        <v>1</v>
      </c>
      <c r="I841" s="54">
        <f t="shared" si="53"/>
        <v>0</v>
      </c>
      <c r="J841" s="54" t="str">
        <f>IFERROR(INDEX(OGCHome!$O:$O,MATCH(A841,OGCHome!$A:$A,0)),"-")</f>
        <v>-</v>
      </c>
      <c r="K841" s="55">
        <f t="shared" si="54"/>
        <v>0</v>
      </c>
      <c r="L841" s="55" t="str">
        <f>IFERROR(INDEX(#REF!,MATCH(A841,#REF!,0)),"-")</f>
        <v>-</v>
      </c>
      <c r="M841" s="55" t="e">
        <f t="shared" si="55"/>
        <v>#VALUE!</v>
      </c>
      <c r="N841" s="55" t="e">
        <f>AVERAGE(IFERROR(INDEX(#REF!,MATCH(A841,#REF!,0)),"-"),M841)</f>
        <v>#VALUE!</v>
      </c>
    </row>
    <row r="842" spans="1:14" ht="16.5" thickTop="1" thickBot="1" x14ac:dyDescent="0.3">
      <c r="A842" s="15" t="s">
        <v>1116</v>
      </c>
      <c r="B842" s="53">
        <f t="shared" si="52"/>
        <v>2</v>
      </c>
      <c r="C842" s="53">
        <f>IFERROR(INDEX(OGSHome!$D:$D,MATCH(A842,OGSHome!$A:$A,0)),"-")</f>
        <v>0</v>
      </c>
      <c r="D842" s="53">
        <f>IFERROR(INDEX(OGSHome!$E:$E,MATCH(A842,OGSHome!$A:$A,0)),"-")</f>
        <v>0</v>
      </c>
      <c r="E842" s="53">
        <f>IFERROR(INDEX(OGSHome!$F:$F,MATCH(A842,OGSHome!$A:$A,0)),"-")</f>
        <v>0</v>
      </c>
      <c r="F842" s="54">
        <f>IFERROR(INDEX(Matches!$N:$N,MATCH(A842,Matches!$B:$B,0)),"-")</f>
        <v>0</v>
      </c>
      <c r="G842" s="54">
        <f>IFERROR(INDEX(Matches!$P:$P,MATCH(A842,Matches!$B:$B,0)),"-")</f>
        <v>1</v>
      </c>
      <c r="H842" s="54">
        <f>IFERROR(INDEX(Matches!$O:$O,MATCH(A842,Matches!$B:$B,0)),"-")</f>
        <v>1</v>
      </c>
      <c r="I842" s="54">
        <f t="shared" si="53"/>
        <v>0</v>
      </c>
      <c r="J842" s="54">
        <f>IFERROR(INDEX(OGCHome!$O:$O,MATCH(A842,OGCHome!$A:$A,0)),"-")</f>
        <v>1</v>
      </c>
      <c r="K842" s="55">
        <f t="shared" si="54"/>
        <v>0</v>
      </c>
      <c r="L842" s="55" t="str">
        <f>IFERROR(INDEX(#REF!,MATCH(A842,#REF!,0)),"-")</f>
        <v>-</v>
      </c>
      <c r="M842" s="55">
        <f t="shared" si="55"/>
        <v>-1</v>
      </c>
      <c r="N842" s="55" t="e">
        <f>AVERAGE(IFERROR(INDEX(#REF!,MATCH(A842,#REF!,0)),"-"),M842)</f>
        <v>#VALUE!</v>
      </c>
    </row>
    <row r="843" spans="1:14" ht="16.5" thickTop="1" thickBot="1" x14ac:dyDescent="0.3">
      <c r="A843" s="15" t="s">
        <v>1105</v>
      </c>
      <c r="B843" s="53">
        <f t="shared" si="52"/>
        <v>4</v>
      </c>
      <c r="C843" s="53">
        <f>IFERROR(INDEX(OGSHome!$D:$D,MATCH(A843,OGSHome!$A:$A,0)),"-")</f>
        <v>1</v>
      </c>
      <c r="D843" s="53">
        <f>IFERROR(INDEX(OGSHome!$E:$E,MATCH(A843,OGSHome!$A:$A,0)),"-")</f>
        <v>0</v>
      </c>
      <c r="E843" s="53">
        <f>IFERROR(INDEX(OGSHome!$F:$F,MATCH(A843,OGSHome!$A:$A,0)),"-")</f>
        <v>0</v>
      </c>
      <c r="F843" s="54">
        <f>IFERROR(INDEX(Matches!$N:$N,MATCH(A843,Matches!$B:$B,0)),"-")</f>
        <v>3</v>
      </c>
      <c r="G843" s="54">
        <f>IFERROR(INDEX(Matches!$P:$P,MATCH(A843,Matches!$B:$B,0)),"-")</f>
        <v>1</v>
      </c>
      <c r="H843" s="54">
        <f>IFERROR(INDEX(Matches!$O:$O,MATCH(A843,Matches!$B:$B,0)),"-")</f>
        <v>0</v>
      </c>
      <c r="I843" s="54">
        <f t="shared" si="53"/>
        <v>1</v>
      </c>
      <c r="J843" s="54">
        <f>IFERROR(INDEX(OGCHome!$O:$O,MATCH(A843,OGCHome!$A:$A,0)),"-")</f>
        <v>1</v>
      </c>
      <c r="K843" s="55">
        <f t="shared" si="54"/>
        <v>0.25</v>
      </c>
      <c r="L843" s="55" t="str">
        <f>IFERROR(INDEX(#REF!,MATCH(A843,#REF!,0)),"-")</f>
        <v>-</v>
      </c>
      <c r="M843" s="55">
        <f t="shared" si="55"/>
        <v>0.5</v>
      </c>
      <c r="N843" s="55" t="e">
        <f>AVERAGE(IFERROR(INDEX(#REF!,MATCH(A843,#REF!,0)),"-"),M843)</f>
        <v>#VALUE!</v>
      </c>
    </row>
    <row r="844" spans="1:14" ht="16.5" thickTop="1" thickBot="1" x14ac:dyDescent="0.3">
      <c r="A844" s="15" t="s">
        <v>1104</v>
      </c>
      <c r="B844" s="53">
        <f t="shared" si="52"/>
        <v>2</v>
      </c>
      <c r="C844" s="53">
        <f>IFERROR(INDEX(OGSHome!$D:$D,MATCH(A844,OGSHome!$A:$A,0)),"-")</f>
        <v>0</v>
      </c>
      <c r="D844" s="53">
        <f>IFERROR(INDEX(OGSHome!$E:$E,MATCH(A844,OGSHome!$A:$A,0)),"-")</f>
        <v>0</v>
      </c>
      <c r="E844" s="53">
        <f>IFERROR(INDEX(OGSHome!$F:$F,MATCH(A844,OGSHome!$A:$A,0)),"-")</f>
        <v>0</v>
      </c>
      <c r="F844" s="54">
        <f>IFERROR(INDEX(Matches!$N:$N,MATCH(A844,Matches!$B:$B,0)),"-")</f>
        <v>1</v>
      </c>
      <c r="G844" s="54">
        <f>IFERROR(INDEX(Matches!$P:$P,MATCH(A844,Matches!$B:$B,0)),"-")</f>
        <v>0</v>
      </c>
      <c r="H844" s="54">
        <f>IFERROR(INDEX(Matches!$O:$O,MATCH(A844,Matches!$B:$B,0)),"-")</f>
        <v>1</v>
      </c>
      <c r="I844" s="54">
        <f t="shared" si="53"/>
        <v>0</v>
      </c>
      <c r="J844" s="54">
        <f>IFERROR(INDEX(OGCHome!$O:$O,MATCH(A844,OGCHome!$A:$A,0)),"-")</f>
        <v>2</v>
      </c>
      <c r="K844" s="55">
        <f t="shared" si="54"/>
        <v>0</v>
      </c>
      <c r="L844" s="55" t="str">
        <f>IFERROR(INDEX(#REF!,MATCH(A844,#REF!,0)),"-")</f>
        <v>-</v>
      </c>
      <c r="M844" s="55">
        <f t="shared" si="55"/>
        <v>-0.5</v>
      </c>
      <c r="N844" s="55" t="e">
        <f>AVERAGE(IFERROR(INDEX(#REF!,MATCH(A844,#REF!,0)),"-"),M844)</f>
        <v>#VALUE!</v>
      </c>
    </row>
    <row r="845" spans="1:14" ht="16.5" thickTop="1" thickBot="1" x14ac:dyDescent="0.3">
      <c r="A845" s="15" t="s">
        <v>1098</v>
      </c>
      <c r="B845" s="53">
        <f t="shared" si="52"/>
        <v>19</v>
      </c>
      <c r="C845" s="53" t="str">
        <f>IFERROR(INDEX(OGSHome!$D:$D,MATCH(A845,OGSHome!$A:$A,0)),"-")</f>
        <v>-</v>
      </c>
      <c r="D845" s="53" t="str">
        <f>IFERROR(INDEX(OGSHome!$E:$E,MATCH(A845,OGSHome!$A:$A,0)),"-")</f>
        <v>-</v>
      </c>
      <c r="E845" s="53" t="str">
        <f>IFERROR(INDEX(OGSHome!$F:$F,MATCH(A845,OGSHome!$A:$A,0)),"-")</f>
        <v>-</v>
      </c>
      <c r="F845" s="54">
        <f>IFERROR(INDEX(Matches!$N:$N,MATCH(A845,Matches!$B:$B,0)),"-")</f>
        <v>5</v>
      </c>
      <c r="G845" s="54">
        <f>IFERROR(INDEX(Matches!$P:$P,MATCH(A845,Matches!$B:$B,0)),"-")</f>
        <v>8</v>
      </c>
      <c r="H845" s="54">
        <f>IFERROR(INDEX(Matches!$O:$O,MATCH(A845,Matches!$B:$B,0)),"-")</f>
        <v>6</v>
      </c>
      <c r="I845" s="54">
        <f t="shared" si="53"/>
        <v>0</v>
      </c>
      <c r="J845" s="54" t="str">
        <f>IFERROR(INDEX(OGCHome!$O:$O,MATCH(A845,OGCHome!$A:$A,0)),"-")</f>
        <v>-</v>
      </c>
      <c r="K845" s="55">
        <f t="shared" si="54"/>
        <v>0</v>
      </c>
      <c r="L845" s="55" t="str">
        <f>IFERROR(INDEX(#REF!,MATCH(A845,#REF!,0)),"-")</f>
        <v>-</v>
      </c>
      <c r="M845" s="55" t="e">
        <f t="shared" si="55"/>
        <v>#VALUE!</v>
      </c>
      <c r="N845" s="55" t="e">
        <f>AVERAGE(IFERROR(INDEX(#REF!,MATCH(A845,#REF!,0)),"-"),M845)</f>
        <v>#VALUE!</v>
      </c>
    </row>
    <row r="846" spans="1:14" ht="16.5" thickTop="1" thickBot="1" x14ac:dyDescent="0.3">
      <c r="A846" s="16" t="s">
        <v>1097</v>
      </c>
      <c r="B846" s="53">
        <f t="shared" si="52"/>
        <v>3</v>
      </c>
      <c r="C846" s="53">
        <f>IFERROR(INDEX(OGSHome!$D:$D,MATCH(A846,OGSHome!$A:$A,0)),"-")</f>
        <v>0</v>
      </c>
      <c r="D846" s="53">
        <f>IFERROR(INDEX(OGSHome!$E:$E,MATCH(A846,OGSHome!$A:$A,0)),"-")</f>
        <v>0</v>
      </c>
      <c r="E846" s="53">
        <f>IFERROR(INDEX(OGSHome!$F:$F,MATCH(A846,OGSHome!$A:$A,0)),"-")</f>
        <v>0</v>
      </c>
      <c r="F846" s="54">
        <f>IFERROR(INDEX(Matches!$N:$N,MATCH(A846,Matches!$B:$B,0)),"-")</f>
        <v>2</v>
      </c>
      <c r="G846" s="54">
        <f>IFERROR(INDEX(Matches!$P:$P,MATCH(A846,Matches!$B:$B,0)),"-")</f>
        <v>0</v>
      </c>
      <c r="H846" s="54">
        <f>IFERROR(INDEX(Matches!$O:$O,MATCH(A846,Matches!$B:$B,0)),"-")</f>
        <v>1</v>
      </c>
      <c r="I846" s="54">
        <f t="shared" si="53"/>
        <v>0</v>
      </c>
      <c r="J846" s="54">
        <f>IFERROR(INDEX(OGCHome!$O:$O,MATCH(A846,OGCHome!$A:$A,0)),"-")</f>
        <v>1</v>
      </c>
      <c r="K846" s="55">
        <f t="shared" si="54"/>
        <v>0</v>
      </c>
      <c r="L846" s="55" t="str">
        <f>IFERROR(INDEX(#REF!,MATCH(A846,#REF!,0)),"-")</f>
        <v>-</v>
      </c>
      <c r="M846" s="55">
        <f t="shared" si="55"/>
        <v>0.33333333333333331</v>
      </c>
      <c r="N846" s="55" t="e">
        <f>AVERAGE(IFERROR(INDEX(#REF!,MATCH(A846,#REF!,0)),"-"),M846)</f>
        <v>#VALUE!</v>
      </c>
    </row>
    <row r="847" spans="1:14" ht="16.5" thickTop="1" thickBot="1" x14ac:dyDescent="0.3">
      <c r="A847" s="16" t="s">
        <v>1094</v>
      </c>
      <c r="B847" s="53">
        <f t="shared" si="52"/>
        <v>3</v>
      </c>
      <c r="C847" s="53">
        <f>IFERROR(INDEX(OGSHome!$D:$D,MATCH(A847,OGSHome!$A:$A,0)),"-")</f>
        <v>0</v>
      </c>
      <c r="D847" s="53">
        <f>IFERROR(INDEX(OGSHome!$E:$E,MATCH(A847,OGSHome!$A:$A,0)),"-")</f>
        <v>0</v>
      </c>
      <c r="E847" s="53">
        <f>IFERROR(INDEX(OGSHome!$F:$F,MATCH(A847,OGSHome!$A:$A,0)),"-")</f>
        <v>0</v>
      </c>
      <c r="F847" s="54">
        <f>IFERROR(INDEX(Matches!$N:$N,MATCH(A847,Matches!$B:$B,0)),"-")</f>
        <v>2</v>
      </c>
      <c r="G847" s="54">
        <f>IFERROR(INDEX(Matches!$P:$P,MATCH(A847,Matches!$B:$B,0)),"-")</f>
        <v>0</v>
      </c>
      <c r="H847" s="54">
        <f>IFERROR(INDEX(Matches!$O:$O,MATCH(A847,Matches!$B:$B,0)),"-")</f>
        <v>1</v>
      </c>
      <c r="I847" s="54">
        <f t="shared" si="53"/>
        <v>0</v>
      </c>
      <c r="J847" s="54">
        <f>IFERROR(INDEX(OGCHome!$O:$O,MATCH(A847,OGCHome!$A:$A,0)),"-")</f>
        <v>1</v>
      </c>
      <c r="K847" s="55">
        <f t="shared" si="54"/>
        <v>0</v>
      </c>
      <c r="L847" s="55" t="str">
        <f>IFERROR(INDEX(#REF!,MATCH(A847,#REF!,0)),"-")</f>
        <v>-</v>
      </c>
      <c r="M847" s="55">
        <f t="shared" si="55"/>
        <v>0.33333333333333331</v>
      </c>
      <c r="N847" s="55" t="e">
        <f>AVERAGE(IFERROR(INDEX(#REF!,MATCH(A847,#REF!,0)),"-"),M847)</f>
        <v>#VALUE!</v>
      </c>
    </row>
    <row r="848" spans="1:14" ht="16.5" thickTop="1" thickBot="1" x14ac:dyDescent="0.3">
      <c r="A848" s="16" t="s">
        <v>1092</v>
      </c>
      <c r="B848" s="53">
        <f t="shared" si="52"/>
        <v>3</v>
      </c>
      <c r="C848" s="53">
        <f>IFERROR(INDEX(OGSHome!$D:$D,MATCH(A848,OGSHome!$A:$A,0)),"-")</f>
        <v>0</v>
      </c>
      <c r="D848" s="53">
        <f>IFERROR(INDEX(OGSHome!$E:$E,MATCH(A848,OGSHome!$A:$A,0)),"-")</f>
        <v>1</v>
      </c>
      <c r="E848" s="53">
        <f>IFERROR(INDEX(OGSHome!$F:$F,MATCH(A848,OGSHome!$A:$A,0)),"-")</f>
        <v>0</v>
      </c>
      <c r="F848" s="54">
        <f>IFERROR(INDEX(Matches!$N:$N,MATCH(A848,Matches!$B:$B,0)),"-")</f>
        <v>1</v>
      </c>
      <c r="G848" s="54">
        <f>IFERROR(INDEX(Matches!$P:$P,MATCH(A848,Matches!$B:$B,0)),"-")</f>
        <v>1</v>
      </c>
      <c r="H848" s="54">
        <f>IFERROR(INDEX(Matches!$O:$O,MATCH(A848,Matches!$B:$B,0)),"-")</f>
        <v>1</v>
      </c>
      <c r="I848" s="54">
        <f t="shared" si="53"/>
        <v>1</v>
      </c>
      <c r="J848" s="54">
        <f>IFERROR(INDEX(OGCHome!$O:$O,MATCH(A848,OGCHome!$A:$A,0)),"-")</f>
        <v>1</v>
      </c>
      <c r="K848" s="55">
        <f t="shared" si="54"/>
        <v>0.33333333333333331</v>
      </c>
      <c r="L848" s="55" t="str">
        <f>IFERROR(INDEX(#REF!,MATCH(A848,#REF!,0)),"-")</f>
        <v>-</v>
      </c>
      <c r="M848" s="55">
        <f t="shared" si="55"/>
        <v>0</v>
      </c>
      <c r="N848" s="55" t="e">
        <f>AVERAGE(IFERROR(INDEX(#REF!,MATCH(A848,#REF!,0)),"-"),M848)</f>
        <v>#VALUE!</v>
      </c>
    </row>
    <row r="849" spans="1:14" ht="16.5" thickTop="1" thickBot="1" x14ac:dyDescent="0.3">
      <c r="A849" s="16" t="s">
        <v>1090</v>
      </c>
      <c r="B849" s="53">
        <f t="shared" si="52"/>
        <v>4</v>
      </c>
      <c r="C849" s="53">
        <f>IFERROR(INDEX(OGSHome!$D:$D,MATCH(A849,OGSHome!$A:$A,0)),"-")</f>
        <v>0</v>
      </c>
      <c r="D849" s="53">
        <f>IFERROR(INDEX(OGSHome!$E:$E,MATCH(A849,OGSHome!$A:$A,0)),"-")</f>
        <v>0</v>
      </c>
      <c r="E849" s="53">
        <f>IFERROR(INDEX(OGSHome!$F:$F,MATCH(A849,OGSHome!$A:$A,0)),"-")</f>
        <v>0</v>
      </c>
      <c r="F849" s="54">
        <f>IFERROR(INDEX(Matches!$N:$N,MATCH(A849,Matches!$B:$B,0)),"-")</f>
        <v>0</v>
      </c>
      <c r="G849" s="54">
        <f>IFERROR(INDEX(Matches!$P:$P,MATCH(A849,Matches!$B:$B,0)),"-")</f>
        <v>2</v>
      </c>
      <c r="H849" s="54">
        <f>IFERROR(INDEX(Matches!$O:$O,MATCH(A849,Matches!$B:$B,0)),"-")</f>
        <v>2</v>
      </c>
      <c r="I849" s="54">
        <f t="shared" si="53"/>
        <v>0</v>
      </c>
      <c r="J849" s="54">
        <f>IFERROR(INDEX(OGCHome!$O:$O,MATCH(A849,OGCHome!$A:$A,0)),"-")</f>
        <v>2</v>
      </c>
      <c r="K849" s="55">
        <f t="shared" si="54"/>
        <v>0</v>
      </c>
      <c r="L849" s="55" t="str">
        <f>IFERROR(INDEX(#REF!,MATCH(A849,#REF!,0)),"-")</f>
        <v>-</v>
      </c>
      <c r="M849" s="55">
        <f t="shared" si="55"/>
        <v>-1</v>
      </c>
      <c r="N849" s="55" t="e">
        <f>AVERAGE(IFERROR(INDEX(#REF!,MATCH(A849,#REF!,0)),"-"),M849)</f>
        <v>#VALUE!</v>
      </c>
    </row>
    <row r="850" spans="1:14" ht="16.5" thickTop="1" thickBot="1" x14ac:dyDescent="0.3">
      <c r="A850" s="15" t="s">
        <v>1089</v>
      </c>
      <c r="B850" s="53">
        <f t="shared" si="52"/>
        <v>2</v>
      </c>
      <c r="C850" s="53">
        <f>IFERROR(INDEX(OGSHome!$D:$D,MATCH(A850,OGSHome!$A:$A,0)),"-")</f>
        <v>0</v>
      </c>
      <c r="D850" s="53">
        <f>IFERROR(INDEX(OGSHome!$E:$E,MATCH(A850,OGSHome!$A:$A,0)),"-")</f>
        <v>0</v>
      </c>
      <c r="E850" s="53">
        <f>IFERROR(INDEX(OGSHome!$F:$F,MATCH(A850,OGSHome!$A:$A,0)),"-")</f>
        <v>0</v>
      </c>
      <c r="F850" s="54">
        <f>IFERROR(INDEX(Matches!$N:$N,MATCH(A850,Matches!$B:$B,0)),"-")</f>
        <v>1</v>
      </c>
      <c r="G850" s="54">
        <f>IFERROR(INDEX(Matches!$P:$P,MATCH(A850,Matches!$B:$B,0)),"-")</f>
        <v>1</v>
      </c>
      <c r="H850" s="54">
        <f>IFERROR(INDEX(Matches!$O:$O,MATCH(A850,Matches!$B:$B,0)),"-")</f>
        <v>0</v>
      </c>
      <c r="I850" s="54">
        <f t="shared" si="53"/>
        <v>0</v>
      </c>
      <c r="J850" s="54">
        <f>IFERROR(INDEX(OGCHome!$O:$O,MATCH(A850,OGCHome!$A:$A,0)),"-")</f>
        <v>1</v>
      </c>
      <c r="K850" s="55">
        <f t="shared" si="54"/>
        <v>0</v>
      </c>
      <c r="L850" s="55" t="str">
        <f>IFERROR(INDEX(#REF!,MATCH(A850,#REF!,0)),"-")</f>
        <v>-</v>
      </c>
      <c r="M850" s="55">
        <f t="shared" si="55"/>
        <v>-0.5</v>
      </c>
      <c r="N850" s="55" t="e">
        <f>AVERAGE(IFERROR(INDEX(#REF!,MATCH(A850,#REF!,0)),"-"),M850)</f>
        <v>#VALUE!</v>
      </c>
    </row>
    <row r="851" spans="1:14" ht="16.5" thickTop="1" thickBot="1" x14ac:dyDescent="0.3">
      <c r="A851" s="16" t="s">
        <v>1086</v>
      </c>
      <c r="B851" s="53">
        <f t="shared" si="52"/>
        <v>3</v>
      </c>
      <c r="C851" s="53">
        <f>IFERROR(INDEX(OGSHome!$D:$D,MATCH(A851,OGSHome!$A:$A,0)),"-")</f>
        <v>0</v>
      </c>
      <c r="D851" s="53">
        <f>IFERROR(INDEX(OGSHome!$E:$E,MATCH(A851,OGSHome!$A:$A,0)),"-")</f>
        <v>0</v>
      </c>
      <c r="E851" s="53">
        <f>IFERROR(INDEX(OGSHome!$F:$F,MATCH(A851,OGSHome!$A:$A,0)),"-")</f>
        <v>0</v>
      </c>
      <c r="F851" s="54">
        <f>IFERROR(INDEX(Matches!$N:$N,MATCH(A851,Matches!$B:$B,0)),"-")</f>
        <v>1</v>
      </c>
      <c r="G851" s="54">
        <f>IFERROR(INDEX(Matches!$P:$P,MATCH(A851,Matches!$B:$B,0)),"-")</f>
        <v>1</v>
      </c>
      <c r="H851" s="54">
        <f>IFERROR(INDEX(Matches!$O:$O,MATCH(A851,Matches!$B:$B,0)),"-")</f>
        <v>1</v>
      </c>
      <c r="I851" s="54">
        <f t="shared" si="53"/>
        <v>0</v>
      </c>
      <c r="J851" s="54">
        <f>IFERROR(INDEX(OGCHome!$O:$O,MATCH(A851,OGCHome!$A:$A,0)),"-")</f>
        <v>1</v>
      </c>
      <c r="K851" s="55">
        <f t="shared" si="54"/>
        <v>0</v>
      </c>
      <c r="L851" s="55" t="str">
        <f>IFERROR(INDEX(#REF!,MATCH(A851,#REF!,0)),"-")</f>
        <v>-</v>
      </c>
      <c r="M851" s="55">
        <f t="shared" si="55"/>
        <v>-0.33333333333333331</v>
      </c>
      <c r="N851" s="55" t="e">
        <f>AVERAGE(IFERROR(INDEX(#REF!,MATCH(A851,#REF!,0)),"-"),M851)</f>
        <v>#VALUE!</v>
      </c>
    </row>
    <row r="852" spans="1:14" ht="16.5" thickTop="1" thickBot="1" x14ac:dyDescent="0.3">
      <c r="A852" s="15" t="s">
        <v>1081</v>
      </c>
      <c r="B852" s="53">
        <f t="shared" si="52"/>
        <v>3</v>
      </c>
      <c r="C852" s="53">
        <f>IFERROR(INDEX(OGSHome!$D:$D,MATCH(A852,OGSHome!$A:$A,0)),"-")</f>
        <v>0</v>
      </c>
      <c r="D852" s="53">
        <f>IFERROR(INDEX(OGSHome!$E:$E,MATCH(A852,OGSHome!$A:$A,0)),"-")</f>
        <v>0</v>
      </c>
      <c r="E852" s="53">
        <f>IFERROR(INDEX(OGSHome!$F:$F,MATCH(A852,OGSHome!$A:$A,0)),"-")</f>
        <v>0</v>
      </c>
      <c r="F852" s="54">
        <f>IFERROR(INDEX(Matches!$N:$N,MATCH(A852,Matches!$B:$B,0)),"-")</f>
        <v>0</v>
      </c>
      <c r="G852" s="54">
        <f>IFERROR(INDEX(Matches!$P:$P,MATCH(A852,Matches!$B:$B,0)),"-")</f>
        <v>2</v>
      </c>
      <c r="H852" s="54">
        <f>IFERROR(INDEX(Matches!$O:$O,MATCH(A852,Matches!$B:$B,0)),"-")</f>
        <v>1</v>
      </c>
      <c r="I852" s="54">
        <f t="shared" si="53"/>
        <v>0</v>
      </c>
      <c r="J852" s="54">
        <f>IFERROR(INDEX(OGCHome!$O:$O,MATCH(A852,OGCHome!$A:$A,0)),"-")</f>
        <v>2</v>
      </c>
      <c r="K852" s="55">
        <f t="shared" si="54"/>
        <v>0</v>
      </c>
      <c r="L852" s="55" t="str">
        <f>IFERROR(INDEX(#REF!,MATCH(A852,#REF!,0)),"-")</f>
        <v>-</v>
      </c>
      <c r="M852" s="55">
        <f t="shared" si="55"/>
        <v>-1.3333333333333333</v>
      </c>
      <c r="N852" s="55" t="e">
        <f>AVERAGE(IFERROR(INDEX(#REF!,MATCH(A852,#REF!,0)),"-"),M852)</f>
        <v>#VALUE!</v>
      </c>
    </row>
    <row r="853" spans="1:14" ht="16.5" thickTop="1" thickBot="1" x14ac:dyDescent="0.3">
      <c r="A853" s="16" t="s">
        <v>1074</v>
      </c>
      <c r="B853" s="53">
        <f t="shared" si="52"/>
        <v>2</v>
      </c>
      <c r="C853" s="53">
        <f>IFERROR(INDEX(OGSHome!$D:$D,MATCH(A853,OGSHome!$A:$A,0)),"-")</f>
        <v>0</v>
      </c>
      <c r="D853" s="53">
        <f>IFERROR(INDEX(OGSHome!$E:$E,MATCH(A853,OGSHome!$A:$A,0)),"-")</f>
        <v>0</v>
      </c>
      <c r="E853" s="53">
        <f>IFERROR(INDEX(OGSHome!$F:$F,MATCH(A853,OGSHome!$A:$A,0)),"-")</f>
        <v>0</v>
      </c>
      <c r="F853" s="54">
        <f>IFERROR(INDEX(Matches!$N:$N,MATCH(A853,Matches!$B:$B,0)),"-")</f>
        <v>0</v>
      </c>
      <c r="G853" s="54">
        <f>IFERROR(INDEX(Matches!$P:$P,MATCH(A853,Matches!$B:$B,0)),"-")</f>
        <v>2</v>
      </c>
      <c r="H853" s="54">
        <f>IFERROR(INDEX(Matches!$O:$O,MATCH(A853,Matches!$B:$B,0)),"-")</f>
        <v>0</v>
      </c>
      <c r="I853" s="54">
        <f t="shared" si="53"/>
        <v>0</v>
      </c>
      <c r="J853" s="54">
        <f>IFERROR(INDEX(OGCHome!$O:$O,MATCH(A853,OGCHome!$A:$A,0)),"-")</f>
        <v>1</v>
      </c>
      <c r="K853" s="55">
        <f t="shared" si="54"/>
        <v>0</v>
      </c>
      <c r="L853" s="55" t="str">
        <f>IFERROR(INDEX(#REF!,MATCH(A853,#REF!,0)),"-")</f>
        <v>-</v>
      </c>
      <c r="M853" s="55">
        <f t="shared" si="55"/>
        <v>-1.5</v>
      </c>
      <c r="N853" s="55" t="e">
        <f>AVERAGE(IFERROR(INDEX(#REF!,MATCH(A853,#REF!,0)),"-"),M853)</f>
        <v>#VALUE!</v>
      </c>
    </row>
    <row r="854" spans="1:14" ht="16.5" thickTop="1" thickBot="1" x14ac:dyDescent="0.3">
      <c r="A854" s="15" t="s">
        <v>1073</v>
      </c>
      <c r="B854" s="53">
        <f t="shared" si="52"/>
        <v>4</v>
      </c>
      <c r="C854" s="53">
        <f>IFERROR(INDEX(OGSHome!$D:$D,MATCH(A854,OGSHome!$A:$A,0)),"-")</f>
        <v>0</v>
      </c>
      <c r="D854" s="53">
        <f>IFERROR(INDEX(OGSHome!$E:$E,MATCH(A854,OGSHome!$A:$A,0)),"-")</f>
        <v>1</v>
      </c>
      <c r="E854" s="53">
        <f>IFERROR(INDEX(OGSHome!$F:$F,MATCH(A854,OGSHome!$A:$A,0)),"-")</f>
        <v>0</v>
      </c>
      <c r="F854" s="54">
        <f>IFERROR(INDEX(Matches!$N:$N,MATCH(A854,Matches!$B:$B,0)),"-")</f>
        <v>1</v>
      </c>
      <c r="G854" s="54">
        <f>IFERROR(INDEX(Matches!$P:$P,MATCH(A854,Matches!$B:$B,0)),"-")</f>
        <v>1</v>
      </c>
      <c r="H854" s="54">
        <f>IFERROR(INDEX(Matches!$O:$O,MATCH(A854,Matches!$B:$B,0)),"-")</f>
        <v>2</v>
      </c>
      <c r="I854" s="54">
        <f t="shared" si="53"/>
        <v>1</v>
      </c>
      <c r="J854" s="54">
        <f>IFERROR(INDEX(OGCHome!$O:$O,MATCH(A854,OGCHome!$A:$A,0)),"-")</f>
        <v>1</v>
      </c>
      <c r="K854" s="55">
        <f t="shared" si="54"/>
        <v>0.25</v>
      </c>
      <c r="L854" s="55" t="str">
        <f>IFERROR(INDEX(#REF!,MATCH(A854,#REF!,0)),"-")</f>
        <v>-</v>
      </c>
      <c r="M854" s="55">
        <f t="shared" si="55"/>
        <v>0</v>
      </c>
      <c r="N854" s="55" t="e">
        <f>AVERAGE(IFERROR(INDEX(#REF!,MATCH(A854,#REF!,0)),"-"),M854)</f>
        <v>#VALUE!</v>
      </c>
    </row>
    <row r="855" spans="1:14" ht="16.5" thickTop="1" thickBot="1" x14ac:dyDescent="0.3">
      <c r="A855" s="15" t="s">
        <v>1069</v>
      </c>
      <c r="B855" s="53">
        <f t="shared" si="52"/>
        <v>2</v>
      </c>
      <c r="C855" s="53">
        <f>IFERROR(INDEX(OGSHome!$D:$D,MATCH(A855,OGSHome!$A:$A,0)),"-")</f>
        <v>1</v>
      </c>
      <c r="D855" s="53">
        <f>IFERROR(INDEX(OGSHome!$E:$E,MATCH(A855,OGSHome!$A:$A,0)),"-")</f>
        <v>0</v>
      </c>
      <c r="E855" s="53">
        <f>IFERROR(INDEX(OGSHome!$F:$F,MATCH(A855,OGSHome!$A:$A,0)),"-")</f>
        <v>0</v>
      </c>
      <c r="F855" s="54">
        <f>IFERROR(INDEX(Matches!$N:$N,MATCH(A855,Matches!$B:$B,0)),"-")</f>
        <v>1</v>
      </c>
      <c r="G855" s="54">
        <f>IFERROR(INDEX(Matches!$P:$P,MATCH(A855,Matches!$B:$B,0)),"-")</f>
        <v>1</v>
      </c>
      <c r="H855" s="54">
        <f>IFERROR(INDEX(Matches!$O:$O,MATCH(A855,Matches!$B:$B,0)),"-")</f>
        <v>0</v>
      </c>
      <c r="I855" s="54">
        <f t="shared" si="53"/>
        <v>1</v>
      </c>
      <c r="J855" s="54">
        <f>IFERROR(INDEX(OGCHome!$O:$O,MATCH(A855,OGCHome!$A:$A,0)),"-")</f>
        <v>0</v>
      </c>
      <c r="K855" s="55">
        <f t="shared" si="54"/>
        <v>0.5</v>
      </c>
      <c r="L855" s="55" t="str">
        <f>IFERROR(INDEX(#REF!,MATCH(A855,#REF!,0)),"-")</f>
        <v>-</v>
      </c>
      <c r="M855" s="55">
        <f t="shared" si="55"/>
        <v>0.5</v>
      </c>
      <c r="N855" s="55" t="e">
        <f>AVERAGE(IFERROR(INDEX(#REF!,MATCH(A855,#REF!,0)),"-"),M855)</f>
        <v>#VALUE!</v>
      </c>
    </row>
    <row r="856" spans="1:14" ht="16.5" thickTop="1" thickBot="1" x14ac:dyDescent="0.3">
      <c r="A856" s="15" t="s">
        <v>1058</v>
      </c>
      <c r="B856" s="53">
        <f t="shared" si="52"/>
        <v>3</v>
      </c>
      <c r="C856" s="53">
        <f>IFERROR(INDEX(OGSHome!$D:$D,MATCH(A856,OGSHome!$A:$A,0)),"-")</f>
        <v>0</v>
      </c>
      <c r="D856" s="53">
        <f>IFERROR(INDEX(OGSHome!$E:$E,MATCH(A856,OGSHome!$A:$A,0)),"-")</f>
        <v>0</v>
      </c>
      <c r="E856" s="53">
        <f>IFERROR(INDEX(OGSHome!$F:$F,MATCH(A856,OGSHome!$A:$A,0)),"-")</f>
        <v>0</v>
      </c>
      <c r="F856" s="54">
        <f>IFERROR(INDEX(Matches!$N:$N,MATCH(A856,Matches!$B:$B,0)),"-")</f>
        <v>0</v>
      </c>
      <c r="G856" s="54">
        <f>IFERROR(INDEX(Matches!$P:$P,MATCH(A856,Matches!$B:$B,0)),"-")</f>
        <v>3</v>
      </c>
      <c r="H856" s="54">
        <f>IFERROR(INDEX(Matches!$O:$O,MATCH(A856,Matches!$B:$B,0)),"-")</f>
        <v>0</v>
      </c>
      <c r="I856" s="54">
        <f t="shared" si="53"/>
        <v>0</v>
      </c>
      <c r="J856" s="54">
        <f>IFERROR(INDEX(OGCHome!$O:$O,MATCH(A856,OGCHome!$A:$A,0)),"-")</f>
        <v>3</v>
      </c>
      <c r="K856" s="55">
        <f t="shared" si="54"/>
        <v>0</v>
      </c>
      <c r="L856" s="55" t="str">
        <f>IFERROR(INDEX(#REF!,MATCH(A856,#REF!,0)),"-")</f>
        <v>-</v>
      </c>
      <c r="M856" s="55">
        <f t="shared" si="55"/>
        <v>-2</v>
      </c>
      <c r="N856" s="55" t="e">
        <f>AVERAGE(IFERROR(INDEX(#REF!,MATCH(A856,#REF!,0)),"-"),M856)</f>
        <v>#VALUE!</v>
      </c>
    </row>
    <row r="857" spans="1:14" ht="16.5" thickTop="1" thickBot="1" x14ac:dyDescent="0.3">
      <c r="A857" s="16" t="s">
        <v>1045</v>
      </c>
      <c r="B857" s="53">
        <f t="shared" si="52"/>
        <v>4</v>
      </c>
      <c r="C857" s="53">
        <f>IFERROR(INDEX(OGSHome!$D:$D,MATCH(A857,OGSHome!$A:$A,0)),"-")</f>
        <v>0</v>
      </c>
      <c r="D857" s="53">
        <f>IFERROR(INDEX(OGSHome!$E:$E,MATCH(A857,OGSHome!$A:$A,0)),"-")</f>
        <v>0</v>
      </c>
      <c r="E857" s="53">
        <f>IFERROR(INDEX(OGSHome!$F:$F,MATCH(A857,OGSHome!$A:$A,0)),"-")</f>
        <v>1</v>
      </c>
      <c r="F857" s="54">
        <f>IFERROR(INDEX(Matches!$N:$N,MATCH(A857,Matches!$B:$B,0)),"-")</f>
        <v>2</v>
      </c>
      <c r="G857" s="54">
        <f>IFERROR(INDEX(Matches!$P:$P,MATCH(A857,Matches!$B:$B,0)),"-")</f>
        <v>2</v>
      </c>
      <c r="H857" s="54">
        <f>IFERROR(INDEX(Matches!$O:$O,MATCH(A857,Matches!$B:$B,0)),"-")</f>
        <v>0</v>
      </c>
      <c r="I857" s="54">
        <f t="shared" si="53"/>
        <v>1</v>
      </c>
      <c r="J857" s="54">
        <f>IFERROR(INDEX(OGCHome!$O:$O,MATCH(A857,OGCHome!$A:$A,0)),"-")</f>
        <v>0</v>
      </c>
      <c r="K857" s="55">
        <f t="shared" si="54"/>
        <v>0.25</v>
      </c>
      <c r="L857" s="55" t="str">
        <f>IFERROR(INDEX(#REF!,MATCH(A857,#REF!,0)),"-")</f>
        <v>-</v>
      </c>
      <c r="M857" s="55">
        <f t="shared" si="55"/>
        <v>0.25</v>
      </c>
      <c r="N857" s="55" t="e">
        <f>AVERAGE(IFERROR(INDEX(#REF!,MATCH(A857,#REF!,0)),"-"),M857)</f>
        <v>#VALUE!</v>
      </c>
    </row>
    <row r="858" spans="1:14" ht="16.5" thickTop="1" thickBot="1" x14ac:dyDescent="0.3">
      <c r="A858" s="16" t="s">
        <v>1039</v>
      </c>
      <c r="B858" s="53">
        <f t="shared" si="52"/>
        <v>4</v>
      </c>
      <c r="C858" s="53">
        <f>IFERROR(INDEX(OGSHome!$D:$D,MATCH(A858,OGSHome!$A:$A,0)),"-")</f>
        <v>0</v>
      </c>
      <c r="D858" s="53">
        <f>IFERROR(INDEX(OGSHome!$E:$E,MATCH(A858,OGSHome!$A:$A,0)),"-")</f>
        <v>0</v>
      </c>
      <c r="E858" s="53">
        <f>IFERROR(INDEX(OGSHome!$F:$F,MATCH(A858,OGSHome!$A:$A,0)),"-")</f>
        <v>0</v>
      </c>
      <c r="F858" s="54">
        <f>IFERROR(INDEX(Matches!$N:$N,MATCH(A858,Matches!$B:$B,0)),"-")</f>
        <v>0</v>
      </c>
      <c r="G858" s="54">
        <f>IFERROR(INDEX(Matches!$P:$P,MATCH(A858,Matches!$B:$B,0)),"-")</f>
        <v>4</v>
      </c>
      <c r="H858" s="54">
        <f>IFERROR(INDEX(Matches!$O:$O,MATCH(A858,Matches!$B:$B,0)),"-")</f>
        <v>0</v>
      </c>
      <c r="I858" s="54">
        <f t="shared" si="53"/>
        <v>0</v>
      </c>
      <c r="J858" s="54">
        <f>IFERROR(INDEX(OGCHome!$O:$O,MATCH(A858,OGCHome!$A:$A,0)),"-")</f>
        <v>3</v>
      </c>
      <c r="K858" s="55">
        <f t="shared" si="54"/>
        <v>0</v>
      </c>
      <c r="L858" s="55" t="str">
        <f>IFERROR(INDEX(#REF!,MATCH(A858,#REF!,0)),"-")</f>
        <v>-</v>
      </c>
      <c r="M858" s="55">
        <f t="shared" si="55"/>
        <v>-1.75</v>
      </c>
      <c r="N858" s="55" t="e">
        <f>AVERAGE(IFERROR(INDEX(#REF!,MATCH(A858,#REF!,0)),"-"),M858)</f>
        <v>#VALUE!</v>
      </c>
    </row>
    <row r="859" spans="1:14" ht="16.5" thickTop="1" thickBot="1" x14ac:dyDescent="0.3">
      <c r="A859" s="16" t="s">
        <v>188</v>
      </c>
      <c r="B859" s="53">
        <f t="shared" si="52"/>
        <v>4</v>
      </c>
      <c r="C859" s="53">
        <f>IFERROR(INDEX(OGSHome!$D:$D,MATCH(A859,OGSHome!$A:$A,0)),"-")</f>
        <v>0</v>
      </c>
      <c r="D859" s="53">
        <f>IFERROR(INDEX(OGSHome!$E:$E,MATCH(A859,OGSHome!$A:$A,0)),"-")</f>
        <v>0</v>
      </c>
      <c r="E859" s="53">
        <f>IFERROR(INDEX(OGSHome!$F:$F,MATCH(A859,OGSHome!$A:$A,0)),"-")</f>
        <v>1</v>
      </c>
      <c r="F859" s="54">
        <f>IFERROR(INDEX(Matches!$N:$N,MATCH(A859,Matches!$B:$B,0)),"-")</f>
        <v>0</v>
      </c>
      <c r="G859" s="54">
        <f>IFERROR(INDEX(Matches!$P:$P,MATCH(A859,Matches!$B:$B,0)),"-")</f>
        <v>3</v>
      </c>
      <c r="H859" s="54">
        <f>IFERROR(INDEX(Matches!$O:$O,MATCH(A859,Matches!$B:$B,0)),"-")</f>
        <v>1</v>
      </c>
      <c r="I859" s="54">
        <f t="shared" si="53"/>
        <v>1</v>
      </c>
      <c r="J859" s="54">
        <f>IFERROR(INDEX(OGCHome!$O:$O,MATCH(A859,OGCHome!$A:$A,0)),"-")</f>
        <v>2</v>
      </c>
      <c r="K859" s="55">
        <f t="shared" si="54"/>
        <v>0.25</v>
      </c>
      <c r="L859" s="55" t="str">
        <f>IFERROR(INDEX(#REF!,MATCH(A859,#REF!,0)),"-")</f>
        <v>-</v>
      </c>
      <c r="M859" s="55">
        <f t="shared" si="55"/>
        <v>-1</v>
      </c>
      <c r="N859" s="55" t="e">
        <f>AVERAGE(IFERROR(INDEX(#REF!,MATCH(A859,#REF!,0)),"-"),M859)</f>
        <v>#VALUE!</v>
      </c>
    </row>
    <row r="860" spans="1:14" ht="16.5" thickTop="1" thickBot="1" x14ac:dyDescent="0.3">
      <c r="A860" s="15" t="s">
        <v>162</v>
      </c>
      <c r="B860" s="53">
        <f t="shared" si="52"/>
        <v>4</v>
      </c>
      <c r="C860" s="53">
        <f>IFERROR(INDEX(OGSHome!$D:$D,MATCH(A860,OGSHome!$A:$A,0)),"-")</f>
        <v>0</v>
      </c>
      <c r="D860" s="53">
        <f>IFERROR(INDEX(OGSHome!$E:$E,MATCH(A860,OGSHome!$A:$A,0)),"-")</f>
        <v>0</v>
      </c>
      <c r="E860" s="53">
        <f>IFERROR(INDEX(OGSHome!$F:$F,MATCH(A860,OGSHome!$A:$A,0)),"-")</f>
        <v>0</v>
      </c>
      <c r="F860" s="54">
        <f>IFERROR(INDEX(Matches!$N:$N,MATCH(A860,Matches!$B:$B,0)),"-")</f>
        <v>0</v>
      </c>
      <c r="G860" s="54">
        <f>IFERROR(INDEX(Matches!$P:$P,MATCH(A860,Matches!$B:$B,0)),"-")</f>
        <v>3</v>
      </c>
      <c r="H860" s="54">
        <f>IFERROR(INDEX(Matches!$O:$O,MATCH(A860,Matches!$B:$B,0)),"-")</f>
        <v>1</v>
      </c>
      <c r="I860" s="54">
        <f t="shared" si="53"/>
        <v>0</v>
      </c>
      <c r="J860" s="54">
        <f>IFERROR(INDEX(OGCHome!$O:$O,MATCH(A860,OGCHome!$A:$A,0)),"-")</f>
        <v>2</v>
      </c>
      <c r="K860" s="55">
        <f t="shared" si="54"/>
        <v>0</v>
      </c>
      <c r="L860" s="55" t="str">
        <f>IFERROR(INDEX(#REF!,MATCH(A860,#REF!,0)),"-")</f>
        <v>-</v>
      </c>
      <c r="M860" s="55">
        <f t="shared" si="55"/>
        <v>-1.25</v>
      </c>
      <c r="N860" s="55" t="e">
        <f>AVERAGE(IFERROR(INDEX(#REF!,MATCH(A860,#REF!,0)),"-"),M860)</f>
        <v>#VALUE!</v>
      </c>
    </row>
    <row r="861" spans="1:14" ht="16.5" thickTop="1" thickBot="1" x14ac:dyDescent="0.3">
      <c r="A861" s="15" t="s">
        <v>1036</v>
      </c>
      <c r="B861" s="53">
        <f t="shared" si="52"/>
        <v>3</v>
      </c>
      <c r="C861" s="53">
        <f>IFERROR(INDEX(OGSHome!$D:$D,MATCH(A861,OGSHome!$A:$A,0)),"-")</f>
        <v>0</v>
      </c>
      <c r="D861" s="53">
        <f>IFERROR(INDEX(OGSHome!$E:$E,MATCH(A861,OGSHome!$A:$A,0)),"-")</f>
        <v>0</v>
      </c>
      <c r="E861" s="53">
        <f>IFERROR(INDEX(OGSHome!$F:$F,MATCH(A861,OGSHome!$A:$A,0)),"-")</f>
        <v>0</v>
      </c>
      <c r="F861" s="54">
        <f>IFERROR(INDEX(Matches!$N:$N,MATCH(A861,Matches!$B:$B,0)),"-")</f>
        <v>1</v>
      </c>
      <c r="G861" s="54">
        <f>IFERROR(INDEX(Matches!$P:$P,MATCH(A861,Matches!$B:$B,0)),"-")</f>
        <v>2</v>
      </c>
      <c r="H861" s="54">
        <f>IFERROR(INDEX(Matches!$O:$O,MATCH(A861,Matches!$B:$B,0)),"-")</f>
        <v>0</v>
      </c>
      <c r="I861" s="54">
        <f t="shared" si="53"/>
        <v>0</v>
      </c>
      <c r="J861" s="54">
        <f>IFERROR(INDEX(OGCHome!$O:$O,MATCH(A861,OGCHome!$A:$A,0)),"-")</f>
        <v>1</v>
      </c>
      <c r="K861" s="55">
        <f t="shared" si="54"/>
        <v>0</v>
      </c>
      <c r="L861" s="55" t="str">
        <f>IFERROR(INDEX(#REF!,MATCH(A861,#REF!,0)),"-")</f>
        <v>-</v>
      </c>
      <c r="M861" s="55">
        <f t="shared" si="55"/>
        <v>-0.66666666666666663</v>
      </c>
      <c r="N861" s="55" t="e">
        <f>AVERAGE(IFERROR(INDEX(#REF!,MATCH(A861,#REF!,0)),"-"),M861)</f>
        <v>#VALUE!</v>
      </c>
    </row>
    <row r="862" spans="1:14" ht="16.5" thickTop="1" thickBot="1" x14ac:dyDescent="0.3">
      <c r="A862" s="15" t="s">
        <v>1035</v>
      </c>
      <c r="B862" s="53">
        <f t="shared" si="52"/>
        <v>3</v>
      </c>
      <c r="C862" s="53">
        <f>IFERROR(INDEX(OGSHome!$D:$D,MATCH(A862,OGSHome!$A:$A,0)),"-")</f>
        <v>0</v>
      </c>
      <c r="D862" s="53">
        <f>IFERROR(INDEX(OGSHome!$E:$E,MATCH(A862,OGSHome!$A:$A,0)),"-")</f>
        <v>0</v>
      </c>
      <c r="E862" s="53">
        <f>IFERROR(INDEX(OGSHome!$F:$F,MATCH(A862,OGSHome!$A:$A,0)),"-")</f>
        <v>0</v>
      </c>
      <c r="F862" s="54">
        <f>IFERROR(INDEX(Matches!$N:$N,MATCH(A862,Matches!$B:$B,0)),"-")</f>
        <v>0</v>
      </c>
      <c r="G862" s="54">
        <f>IFERROR(INDEX(Matches!$P:$P,MATCH(A862,Matches!$B:$B,0)),"-")</f>
        <v>3</v>
      </c>
      <c r="H862" s="54">
        <f>IFERROR(INDEX(Matches!$O:$O,MATCH(A862,Matches!$B:$B,0)),"-")</f>
        <v>0</v>
      </c>
      <c r="I862" s="54">
        <f t="shared" si="53"/>
        <v>0</v>
      </c>
      <c r="J862" s="54">
        <f>IFERROR(INDEX(OGCHome!$O:$O,MATCH(A862,OGCHome!$A:$A,0)),"-")</f>
        <v>1</v>
      </c>
      <c r="K862" s="55">
        <f t="shared" si="54"/>
        <v>0</v>
      </c>
      <c r="L862" s="55" t="str">
        <f>IFERROR(INDEX(#REF!,MATCH(A862,#REF!,0)),"-")</f>
        <v>-</v>
      </c>
      <c r="M862" s="55">
        <f t="shared" si="55"/>
        <v>-1.3333333333333333</v>
      </c>
      <c r="N862" s="55" t="e">
        <f>AVERAGE(IFERROR(INDEX(#REF!,MATCH(A862,#REF!,0)),"-"),M862)</f>
        <v>#VALUE!</v>
      </c>
    </row>
    <row r="863" spans="1:14" ht="16.5" thickTop="1" thickBot="1" x14ac:dyDescent="0.3">
      <c r="A863" s="16" t="s">
        <v>1035</v>
      </c>
      <c r="B863" s="53">
        <f t="shared" si="52"/>
        <v>3</v>
      </c>
      <c r="C863" s="53">
        <f>IFERROR(INDEX(OGSHome!$D:$D,MATCH(A863,OGSHome!$A:$A,0)),"-")</f>
        <v>0</v>
      </c>
      <c r="D863" s="53">
        <f>IFERROR(INDEX(OGSHome!$E:$E,MATCH(A863,OGSHome!$A:$A,0)),"-")</f>
        <v>0</v>
      </c>
      <c r="E863" s="53">
        <f>IFERROR(INDEX(OGSHome!$F:$F,MATCH(A863,OGSHome!$A:$A,0)),"-")</f>
        <v>0</v>
      </c>
      <c r="F863" s="54">
        <f>IFERROR(INDEX(Matches!$N:$N,MATCH(A863,Matches!$B:$B,0)),"-")</f>
        <v>0</v>
      </c>
      <c r="G863" s="54">
        <f>IFERROR(INDEX(Matches!$P:$P,MATCH(A863,Matches!$B:$B,0)),"-")</f>
        <v>3</v>
      </c>
      <c r="H863" s="54">
        <f>IFERROR(INDEX(Matches!$O:$O,MATCH(A863,Matches!$B:$B,0)),"-")</f>
        <v>0</v>
      </c>
      <c r="I863" s="54">
        <f t="shared" si="53"/>
        <v>0</v>
      </c>
      <c r="J863" s="54">
        <f>IFERROR(INDEX(OGCHome!$O:$O,MATCH(A863,OGCHome!$A:$A,0)),"-")</f>
        <v>1</v>
      </c>
      <c r="K863" s="55">
        <f t="shared" si="54"/>
        <v>0</v>
      </c>
      <c r="L863" s="55" t="str">
        <f>IFERROR(INDEX(#REF!,MATCH(A863,#REF!,0)),"-")</f>
        <v>-</v>
      </c>
      <c r="M863" s="55">
        <f t="shared" si="55"/>
        <v>-1.3333333333333333</v>
      </c>
      <c r="N863" s="55" t="e">
        <f>AVERAGE(IFERROR(INDEX(#REF!,MATCH(A863,#REF!,0)),"-"),M863)</f>
        <v>#VALUE!</v>
      </c>
    </row>
    <row r="864" spans="1:14" ht="16.5" thickTop="1" thickBot="1" x14ac:dyDescent="0.3">
      <c r="A864" s="16" t="s">
        <v>1034</v>
      </c>
      <c r="B864" s="53">
        <f t="shared" si="52"/>
        <v>3</v>
      </c>
      <c r="C864" s="53">
        <f>IFERROR(INDEX(OGSHome!$D:$D,MATCH(A864,OGSHome!$A:$A,0)),"-")</f>
        <v>0</v>
      </c>
      <c r="D864" s="53">
        <f>IFERROR(INDEX(OGSHome!$E:$E,MATCH(A864,OGSHome!$A:$A,0)),"-")</f>
        <v>0</v>
      </c>
      <c r="E864" s="53">
        <f>IFERROR(INDEX(OGSHome!$F:$F,MATCH(A864,OGSHome!$A:$A,0)),"-")</f>
        <v>0</v>
      </c>
      <c r="F864" s="54">
        <f>IFERROR(INDEX(Matches!$N:$N,MATCH(A864,Matches!$B:$B,0)),"-")</f>
        <v>0</v>
      </c>
      <c r="G864" s="54">
        <f>IFERROR(INDEX(Matches!$P:$P,MATCH(A864,Matches!$B:$B,0)),"-")</f>
        <v>1</v>
      </c>
      <c r="H864" s="54">
        <f>IFERROR(INDEX(Matches!$O:$O,MATCH(A864,Matches!$B:$B,0)),"-")</f>
        <v>2</v>
      </c>
      <c r="I864" s="54">
        <f t="shared" si="53"/>
        <v>0</v>
      </c>
      <c r="J864" s="54">
        <f>IFERROR(INDEX(OGCHome!$O:$O,MATCH(A864,OGCHome!$A:$A,0)),"-")</f>
        <v>1</v>
      </c>
      <c r="K864" s="55">
        <f t="shared" si="54"/>
        <v>0</v>
      </c>
      <c r="L864" s="55" t="str">
        <f>IFERROR(INDEX(#REF!,MATCH(A864,#REF!,0)),"-")</f>
        <v>-</v>
      </c>
      <c r="M864" s="55">
        <f t="shared" si="55"/>
        <v>-0.66666666666666663</v>
      </c>
      <c r="N864" s="55" t="e">
        <f>AVERAGE(IFERROR(INDEX(#REF!,MATCH(A864,#REF!,0)),"-"),M864)</f>
        <v>#VALUE!</v>
      </c>
    </row>
    <row r="865" spans="1:14" ht="16.5" thickTop="1" thickBot="1" x14ac:dyDescent="0.3">
      <c r="A865" s="16" t="s">
        <v>1028</v>
      </c>
      <c r="B865" s="53">
        <f t="shared" si="52"/>
        <v>5</v>
      </c>
      <c r="C865" s="53" t="str">
        <f>IFERROR(INDEX(OGSHome!$D:$D,MATCH(A865,OGSHome!$A:$A,0)),"-")</f>
        <v>-</v>
      </c>
      <c r="D865" s="53" t="str">
        <f>IFERROR(INDEX(OGSHome!$E:$E,MATCH(A865,OGSHome!$A:$A,0)),"-")</f>
        <v>-</v>
      </c>
      <c r="E865" s="53" t="str">
        <f>IFERROR(INDEX(OGSHome!$F:$F,MATCH(A865,OGSHome!$A:$A,0)),"-")</f>
        <v>-</v>
      </c>
      <c r="F865" s="54">
        <f>IFERROR(INDEX(Matches!$N:$N,MATCH(A865,Matches!$B:$B,0)),"-")</f>
        <v>3</v>
      </c>
      <c r="G865" s="54">
        <f>IFERROR(INDEX(Matches!$P:$P,MATCH(A865,Matches!$B:$B,0)),"-")</f>
        <v>0</v>
      </c>
      <c r="H865" s="54">
        <f>IFERROR(INDEX(Matches!$O:$O,MATCH(A865,Matches!$B:$B,0)),"-")</f>
        <v>2</v>
      </c>
      <c r="I865" s="54">
        <f t="shared" si="53"/>
        <v>0</v>
      </c>
      <c r="J865" s="54" t="str">
        <f>IFERROR(INDEX(OGCHome!$O:$O,MATCH(A865,OGCHome!$A:$A,0)),"-")</f>
        <v>-</v>
      </c>
      <c r="K865" s="55">
        <f t="shared" si="54"/>
        <v>0</v>
      </c>
      <c r="L865" s="55" t="str">
        <f>IFERROR(INDEX(#REF!,MATCH(A865,#REF!,0)),"-")</f>
        <v>-</v>
      </c>
      <c r="M865" s="55" t="e">
        <f t="shared" si="55"/>
        <v>#VALUE!</v>
      </c>
      <c r="N865" s="55" t="e">
        <f>AVERAGE(IFERROR(INDEX(#REF!,MATCH(A865,#REF!,0)),"-"),M865)</f>
        <v>#VALUE!</v>
      </c>
    </row>
    <row r="866" spans="1:14" ht="16.5" thickTop="1" thickBot="1" x14ac:dyDescent="0.3">
      <c r="A866" s="15" t="s">
        <v>1027</v>
      </c>
      <c r="B866" s="53">
        <f t="shared" si="52"/>
        <v>2</v>
      </c>
      <c r="C866" s="53">
        <f>IFERROR(INDEX(OGSHome!$D:$D,MATCH(A866,OGSHome!$A:$A,0)),"-")</f>
        <v>0</v>
      </c>
      <c r="D866" s="53">
        <f>IFERROR(INDEX(OGSHome!$E:$E,MATCH(A866,OGSHome!$A:$A,0)),"-")</f>
        <v>0</v>
      </c>
      <c r="E866" s="53">
        <f>IFERROR(INDEX(OGSHome!$F:$F,MATCH(A866,OGSHome!$A:$A,0)),"-")</f>
        <v>0</v>
      </c>
      <c r="F866" s="54">
        <f>IFERROR(INDEX(Matches!$N:$N,MATCH(A866,Matches!$B:$B,0)),"-")</f>
        <v>0</v>
      </c>
      <c r="G866" s="54">
        <f>IFERROR(INDEX(Matches!$P:$P,MATCH(A866,Matches!$B:$B,0)),"-")</f>
        <v>2</v>
      </c>
      <c r="H866" s="54">
        <f>IFERROR(INDEX(Matches!$O:$O,MATCH(A866,Matches!$B:$B,0)),"-")</f>
        <v>0</v>
      </c>
      <c r="I866" s="54">
        <f t="shared" si="53"/>
        <v>0</v>
      </c>
      <c r="J866" s="54">
        <f>IFERROR(INDEX(OGCHome!$O:$O,MATCH(A866,OGCHome!$A:$A,0)),"-")</f>
        <v>2</v>
      </c>
      <c r="K866" s="55">
        <f t="shared" si="54"/>
        <v>0</v>
      </c>
      <c r="L866" s="55" t="str">
        <f>IFERROR(INDEX(#REF!,MATCH(A866,#REF!,0)),"-")</f>
        <v>-</v>
      </c>
      <c r="M866" s="55">
        <f t="shared" si="55"/>
        <v>-2</v>
      </c>
      <c r="N866" s="55" t="e">
        <f>AVERAGE(IFERROR(INDEX(#REF!,MATCH(A866,#REF!,0)),"-"),M866)</f>
        <v>#VALUE!</v>
      </c>
    </row>
    <row r="867" spans="1:14" ht="16.5" thickTop="1" thickBot="1" x14ac:dyDescent="0.3">
      <c r="A867" s="16" t="s">
        <v>1020</v>
      </c>
      <c r="B867" s="53">
        <f t="shared" si="52"/>
        <v>2</v>
      </c>
      <c r="C867" s="53">
        <f>IFERROR(INDEX(OGSHome!$D:$D,MATCH(A867,OGSHome!$A:$A,0)),"-")</f>
        <v>0</v>
      </c>
      <c r="D867" s="53">
        <f>IFERROR(INDEX(OGSHome!$E:$E,MATCH(A867,OGSHome!$A:$A,0)),"-")</f>
        <v>0</v>
      </c>
      <c r="E867" s="53">
        <f>IFERROR(INDEX(OGSHome!$F:$F,MATCH(A867,OGSHome!$A:$A,0)),"-")</f>
        <v>0</v>
      </c>
      <c r="F867" s="54">
        <f>IFERROR(INDEX(Matches!$N:$N,MATCH(A867,Matches!$B:$B,0)),"-")</f>
        <v>2</v>
      </c>
      <c r="G867" s="54">
        <f>IFERROR(INDEX(Matches!$P:$P,MATCH(A867,Matches!$B:$B,0)),"-")</f>
        <v>0</v>
      </c>
      <c r="H867" s="54">
        <f>IFERROR(INDEX(Matches!$O:$O,MATCH(A867,Matches!$B:$B,0)),"-")</f>
        <v>0</v>
      </c>
      <c r="I867" s="54">
        <f t="shared" si="53"/>
        <v>0</v>
      </c>
      <c r="J867" s="54">
        <f>IFERROR(INDEX(OGCHome!$O:$O,MATCH(A867,OGCHome!$A:$A,0)),"-")</f>
        <v>1</v>
      </c>
      <c r="K867" s="55">
        <f t="shared" si="54"/>
        <v>0</v>
      </c>
      <c r="L867" s="55" t="str">
        <f>IFERROR(INDEX(#REF!,MATCH(A867,#REF!,0)),"-")</f>
        <v>-</v>
      </c>
      <c r="M867" s="55">
        <f t="shared" si="55"/>
        <v>0.5</v>
      </c>
      <c r="N867" s="55" t="e">
        <f>AVERAGE(IFERROR(INDEX(#REF!,MATCH(A867,#REF!,0)),"-"),M867)</f>
        <v>#VALUE!</v>
      </c>
    </row>
    <row r="868" spans="1:14" ht="16.5" thickTop="1" thickBot="1" x14ac:dyDescent="0.3">
      <c r="A868" s="16" t="s">
        <v>1014</v>
      </c>
      <c r="B868" s="53">
        <f t="shared" si="52"/>
        <v>19</v>
      </c>
      <c r="C868" s="53" t="str">
        <f>IFERROR(INDEX(OGSHome!$D:$D,MATCH(A868,OGSHome!$A:$A,0)),"-")</f>
        <v>-</v>
      </c>
      <c r="D868" s="53" t="str">
        <f>IFERROR(INDEX(OGSHome!$E:$E,MATCH(A868,OGSHome!$A:$A,0)),"-")</f>
        <v>-</v>
      </c>
      <c r="E868" s="53" t="str">
        <f>IFERROR(INDEX(OGSHome!$F:$F,MATCH(A868,OGSHome!$A:$A,0)),"-")</f>
        <v>-</v>
      </c>
      <c r="F868" s="54">
        <f>IFERROR(INDEX(Matches!$N:$N,MATCH(A868,Matches!$B:$B,0)),"-")</f>
        <v>9</v>
      </c>
      <c r="G868" s="54">
        <f>IFERROR(INDEX(Matches!$P:$P,MATCH(A868,Matches!$B:$B,0)),"-")</f>
        <v>4</v>
      </c>
      <c r="H868" s="54">
        <f>IFERROR(INDEX(Matches!$O:$O,MATCH(A868,Matches!$B:$B,0)),"-")</f>
        <v>6</v>
      </c>
      <c r="I868" s="54">
        <f t="shared" si="53"/>
        <v>0</v>
      </c>
      <c r="J868" s="54" t="str">
        <f>IFERROR(INDEX(OGCHome!$O:$O,MATCH(A868,OGCHome!$A:$A,0)),"-")</f>
        <v>-</v>
      </c>
      <c r="K868" s="55">
        <f t="shared" si="54"/>
        <v>0</v>
      </c>
      <c r="L868" s="55" t="str">
        <f>IFERROR(INDEX(#REF!,MATCH(A868,#REF!,0)),"-")</f>
        <v>-</v>
      </c>
      <c r="M868" s="55" t="e">
        <f t="shared" si="55"/>
        <v>#VALUE!</v>
      </c>
      <c r="N868" s="55" t="e">
        <f>AVERAGE(IFERROR(INDEX(#REF!,MATCH(A868,#REF!,0)),"-"),M868)</f>
        <v>#VALUE!</v>
      </c>
    </row>
    <row r="869" spans="1:14" ht="16.5" thickTop="1" thickBot="1" x14ac:dyDescent="0.3">
      <c r="A869" s="15" t="s">
        <v>1013</v>
      </c>
      <c r="B869" s="53">
        <f t="shared" si="52"/>
        <v>3</v>
      </c>
      <c r="C869" s="53" t="str">
        <f>IFERROR(INDEX(OGSHome!$D:$D,MATCH(A869,OGSHome!$A:$A,0)),"-")</f>
        <v>-</v>
      </c>
      <c r="D869" s="53" t="str">
        <f>IFERROR(INDEX(OGSHome!$E:$E,MATCH(A869,OGSHome!$A:$A,0)),"-")</f>
        <v>-</v>
      </c>
      <c r="E869" s="53" t="str">
        <f>IFERROR(INDEX(OGSHome!$F:$F,MATCH(A869,OGSHome!$A:$A,0)),"-")</f>
        <v>-</v>
      </c>
      <c r="F869" s="54">
        <f>IFERROR(INDEX(Matches!$N:$N,MATCH(A869,Matches!$B:$B,0)),"-")</f>
        <v>1</v>
      </c>
      <c r="G869" s="54">
        <f>IFERROR(INDEX(Matches!$P:$P,MATCH(A869,Matches!$B:$B,0)),"-")</f>
        <v>1</v>
      </c>
      <c r="H869" s="54">
        <f>IFERROR(INDEX(Matches!$O:$O,MATCH(A869,Matches!$B:$B,0)),"-")</f>
        <v>1</v>
      </c>
      <c r="I869" s="54">
        <f t="shared" si="53"/>
        <v>0</v>
      </c>
      <c r="J869" s="54" t="str">
        <f>IFERROR(INDEX(OGCHome!$O:$O,MATCH(A869,OGCHome!$A:$A,0)),"-")</f>
        <v>-</v>
      </c>
      <c r="K869" s="55">
        <f t="shared" si="54"/>
        <v>0</v>
      </c>
      <c r="L869" s="55" t="str">
        <f>IFERROR(INDEX(#REF!,MATCH(A869,#REF!,0)),"-")</f>
        <v>-</v>
      </c>
      <c r="M869" s="55" t="e">
        <f t="shared" si="55"/>
        <v>#VALUE!</v>
      </c>
      <c r="N869" s="55" t="e">
        <f>AVERAGE(IFERROR(INDEX(#REF!,MATCH(A869,#REF!,0)),"-"),M869)</f>
        <v>#VALUE!</v>
      </c>
    </row>
    <row r="870" spans="1:14" ht="16.5" thickTop="1" thickBot="1" x14ac:dyDescent="0.3">
      <c r="A870" s="16" t="s">
        <v>1012</v>
      </c>
      <c r="B870" s="53">
        <f t="shared" si="52"/>
        <v>4</v>
      </c>
      <c r="C870" s="53">
        <f>IFERROR(INDEX(OGSHome!$D:$D,MATCH(A870,OGSHome!$A:$A,0)),"-")</f>
        <v>1</v>
      </c>
      <c r="D870" s="53">
        <f>IFERROR(INDEX(OGSHome!$E:$E,MATCH(A870,OGSHome!$A:$A,0)),"-")</f>
        <v>1</v>
      </c>
      <c r="E870" s="53">
        <f>IFERROR(INDEX(OGSHome!$F:$F,MATCH(A870,OGSHome!$A:$A,0)),"-")</f>
        <v>0</v>
      </c>
      <c r="F870" s="54">
        <f>IFERROR(INDEX(Matches!$N:$N,MATCH(A870,Matches!$B:$B,0)),"-")</f>
        <v>2</v>
      </c>
      <c r="G870" s="54">
        <f>IFERROR(INDEX(Matches!$P:$P,MATCH(A870,Matches!$B:$B,0)),"-")</f>
        <v>0</v>
      </c>
      <c r="H870" s="54">
        <f>IFERROR(INDEX(Matches!$O:$O,MATCH(A870,Matches!$B:$B,0)),"-")</f>
        <v>2</v>
      </c>
      <c r="I870" s="54">
        <f t="shared" si="53"/>
        <v>2</v>
      </c>
      <c r="J870" s="54">
        <f>IFERROR(INDEX(OGCHome!$O:$O,MATCH(A870,OGCHome!$A:$A,0)),"-")</f>
        <v>0</v>
      </c>
      <c r="K870" s="55">
        <f t="shared" si="54"/>
        <v>0.5</v>
      </c>
      <c r="L870" s="55" t="str">
        <f>IFERROR(INDEX(#REF!,MATCH(A870,#REF!,0)),"-")</f>
        <v>-</v>
      </c>
      <c r="M870" s="55">
        <f t="shared" si="55"/>
        <v>1</v>
      </c>
      <c r="N870" s="55" t="e">
        <f>AVERAGE(IFERROR(INDEX(#REF!,MATCH(A870,#REF!,0)),"-"),M870)</f>
        <v>#VALUE!</v>
      </c>
    </row>
    <row r="871" spans="1:14" ht="16.5" thickTop="1" thickBot="1" x14ac:dyDescent="0.3">
      <c r="A871" s="15" t="s">
        <v>1009</v>
      </c>
      <c r="B871" s="53">
        <f t="shared" si="52"/>
        <v>1</v>
      </c>
      <c r="C871" s="53">
        <f>IFERROR(INDEX(OGSHome!$D:$D,MATCH(A871,OGSHome!$A:$A,0)),"-")</f>
        <v>0</v>
      </c>
      <c r="D871" s="53">
        <f>IFERROR(INDEX(OGSHome!$E:$E,MATCH(A871,OGSHome!$A:$A,0)),"-")</f>
        <v>0</v>
      </c>
      <c r="E871" s="53">
        <f>IFERROR(INDEX(OGSHome!$F:$F,MATCH(A871,OGSHome!$A:$A,0)),"-")</f>
        <v>0</v>
      </c>
      <c r="F871" s="54">
        <f>IFERROR(INDEX(Matches!$N:$N,MATCH(A871,Matches!$B:$B,0)),"-")</f>
        <v>0</v>
      </c>
      <c r="G871" s="54">
        <f>IFERROR(INDEX(Matches!$P:$P,MATCH(A871,Matches!$B:$B,0)),"-")</f>
        <v>1</v>
      </c>
      <c r="H871" s="54">
        <f>IFERROR(INDEX(Matches!$O:$O,MATCH(A871,Matches!$B:$B,0)),"-")</f>
        <v>0</v>
      </c>
      <c r="I871" s="54">
        <f t="shared" si="53"/>
        <v>0</v>
      </c>
      <c r="J871" s="54">
        <f>IFERROR(INDEX(OGCHome!$O:$O,MATCH(A871,OGCHome!$A:$A,0)),"-")</f>
        <v>0</v>
      </c>
      <c r="K871" s="55">
        <f t="shared" si="54"/>
        <v>0</v>
      </c>
      <c r="L871" s="55" t="str">
        <f>IFERROR(INDEX(#REF!,MATCH(A871,#REF!,0)),"-")</f>
        <v>-</v>
      </c>
      <c r="M871" s="55">
        <f t="shared" si="55"/>
        <v>-1</v>
      </c>
      <c r="N871" s="55" t="e">
        <f>AVERAGE(IFERROR(INDEX(#REF!,MATCH(A871,#REF!,0)),"-"),M871)</f>
        <v>#VALUE!</v>
      </c>
    </row>
    <row r="872" spans="1:14" ht="16.5" thickTop="1" thickBot="1" x14ac:dyDescent="0.3">
      <c r="A872" s="16" t="s">
        <v>1008</v>
      </c>
      <c r="B872" s="53">
        <f t="shared" si="52"/>
        <v>3</v>
      </c>
      <c r="C872" s="53">
        <f>IFERROR(INDEX(OGSHome!$D:$D,MATCH(A872,OGSHome!$A:$A,0)),"-")</f>
        <v>0</v>
      </c>
      <c r="D872" s="53">
        <f>IFERROR(INDEX(OGSHome!$E:$E,MATCH(A872,OGSHome!$A:$A,0)),"-")</f>
        <v>0</v>
      </c>
      <c r="E872" s="53">
        <f>IFERROR(INDEX(OGSHome!$F:$F,MATCH(A872,OGSHome!$A:$A,0)),"-")</f>
        <v>1</v>
      </c>
      <c r="F872" s="54">
        <f>IFERROR(INDEX(Matches!$N:$N,MATCH(A872,Matches!$B:$B,0)),"-")</f>
        <v>0</v>
      </c>
      <c r="G872" s="54">
        <f>IFERROR(INDEX(Matches!$P:$P,MATCH(A872,Matches!$B:$B,0)),"-")</f>
        <v>3</v>
      </c>
      <c r="H872" s="54">
        <f>IFERROR(INDEX(Matches!$O:$O,MATCH(A872,Matches!$B:$B,0)),"-")</f>
        <v>0</v>
      </c>
      <c r="I872" s="54">
        <f t="shared" si="53"/>
        <v>1</v>
      </c>
      <c r="J872" s="54">
        <f>IFERROR(INDEX(OGCHome!$O:$O,MATCH(A872,OGCHome!$A:$A,0)),"-")</f>
        <v>1</v>
      </c>
      <c r="K872" s="55">
        <f t="shared" si="54"/>
        <v>0.33333333333333331</v>
      </c>
      <c r="L872" s="55" t="str">
        <f>IFERROR(INDEX(#REF!,MATCH(A872,#REF!,0)),"-")</f>
        <v>-</v>
      </c>
      <c r="M872" s="55">
        <f t="shared" si="55"/>
        <v>-1</v>
      </c>
      <c r="N872" s="55" t="e">
        <f>AVERAGE(IFERROR(INDEX(#REF!,MATCH(A872,#REF!,0)),"-"),M872)</f>
        <v>#VALUE!</v>
      </c>
    </row>
    <row r="873" spans="1:14" ht="16.5" thickTop="1" thickBot="1" x14ac:dyDescent="0.3">
      <c r="A873" s="15" t="s">
        <v>1003</v>
      </c>
      <c r="B873" s="53">
        <f t="shared" si="52"/>
        <v>3</v>
      </c>
      <c r="C873" s="53">
        <f>IFERROR(INDEX(OGSHome!$D:$D,MATCH(A873,OGSHome!$A:$A,0)),"-")</f>
        <v>0</v>
      </c>
      <c r="D873" s="53">
        <f>IFERROR(INDEX(OGSHome!$E:$E,MATCH(A873,OGSHome!$A:$A,0)),"-")</f>
        <v>0</v>
      </c>
      <c r="E873" s="53">
        <f>IFERROR(INDEX(OGSHome!$F:$F,MATCH(A873,OGSHome!$A:$A,0)),"-")</f>
        <v>0</v>
      </c>
      <c r="F873" s="54">
        <f>IFERROR(INDEX(Matches!$N:$N,MATCH(A873,Matches!$B:$B,0)),"-")</f>
        <v>0</v>
      </c>
      <c r="G873" s="54">
        <f>IFERROR(INDEX(Matches!$P:$P,MATCH(A873,Matches!$B:$B,0)),"-")</f>
        <v>1</v>
      </c>
      <c r="H873" s="54">
        <f>IFERROR(INDEX(Matches!$O:$O,MATCH(A873,Matches!$B:$B,0)),"-")</f>
        <v>2</v>
      </c>
      <c r="I873" s="54">
        <f t="shared" si="53"/>
        <v>0</v>
      </c>
      <c r="J873" s="54">
        <f>IFERROR(INDEX(OGCHome!$O:$O,MATCH(A873,OGCHome!$A:$A,0)),"-")</f>
        <v>2</v>
      </c>
      <c r="K873" s="55">
        <f t="shared" si="54"/>
        <v>0</v>
      </c>
      <c r="L873" s="55" t="str">
        <f>IFERROR(INDEX(#REF!,MATCH(A873,#REF!,0)),"-")</f>
        <v>-</v>
      </c>
      <c r="M873" s="55">
        <f t="shared" si="55"/>
        <v>-1</v>
      </c>
      <c r="N873" s="55" t="e">
        <f>AVERAGE(IFERROR(INDEX(#REF!,MATCH(A873,#REF!,0)),"-"),M873)</f>
        <v>#VALUE!</v>
      </c>
    </row>
    <row r="874" spans="1:14" ht="16.5" thickTop="1" thickBot="1" x14ac:dyDescent="0.3">
      <c r="A874" s="15" t="s">
        <v>995</v>
      </c>
      <c r="B874" s="53">
        <f t="shared" si="52"/>
        <v>3</v>
      </c>
      <c r="C874" s="53">
        <f>IFERROR(INDEX(OGSHome!$D:$D,MATCH(A874,OGSHome!$A:$A,0)),"-")</f>
        <v>0</v>
      </c>
      <c r="D874" s="53">
        <f>IFERROR(INDEX(OGSHome!$E:$E,MATCH(A874,OGSHome!$A:$A,0)),"-")</f>
        <v>0</v>
      </c>
      <c r="E874" s="53">
        <f>IFERROR(INDEX(OGSHome!$F:$F,MATCH(A874,OGSHome!$A:$A,0)),"-")</f>
        <v>0</v>
      </c>
      <c r="F874" s="54">
        <f>IFERROR(INDEX(Matches!$N:$N,MATCH(A874,Matches!$B:$B,0)),"-")</f>
        <v>2</v>
      </c>
      <c r="G874" s="54">
        <f>IFERROR(INDEX(Matches!$P:$P,MATCH(A874,Matches!$B:$B,0)),"-")</f>
        <v>1</v>
      </c>
      <c r="H874" s="54">
        <f>IFERROR(INDEX(Matches!$O:$O,MATCH(A874,Matches!$B:$B,0)),"-")</f>
        <v>0</v>
      </c>
      <c r="I874" s="54">
        <f t="shared" si="53"/>
        <v>0</v>
      </c>
      <c r="J874" s="54">
        <f>IFERROR(INDEX(OGCHome!$O:$O,MATCH(A874,OGCHome!$A:$A,0)),"-")</f>
        <v>2</v>
      </c>
      <c r="K874" s="55">
        <f t="shared" si="54"/>
        <v>0</v>
      </c>
      <c r="L874" s="55" t="str">
        <f>IFERROR(INDEX(#REF!,MATCH(A874,#REF!,0)),"-")</f>
        <v>-</v>
      </c>
      <c r="M874" s="55">
        <f t="shared" si="55"/>
        <v>-0.33333333333333331</v>
      </c>
      <c r="N874" s="55" t="e">
        <f>AVERAGE(IFERROR(INDEX(#REF!,MATCH(A874,#REF!,0)),"-"),M874)</f>
        <v>#VALUE!</v>
      </c>
    </row>
    <row r="875" spans="1:14" ht="16.5" thickTop="1" thickBot="1" x14ac:dyDescent="0.3">
      <c r="A875" s="16" t="s">
        <v>994</v>
      </c>
      <c r="B875" s="53">
        <f t="shared" si="52"/>
        <v>5</v>
      </c>
      <c r="C875" s="53">
        <f>IFERROR(INDEX(OGSHome!$D:$D,MATCH(A875,OGSHome!$A:$A,0)),"-")</f>
        <v>0</v>
      </c>
      <c r="D875" s="53">
        <f>IFERROR(INDEX(OGSHome!$E:$E,MATCH(A875,OGSHome!$A:$A,0)),"-")</f>
        <v>0</v>
      </c>
      <c r="E875" s="53">
        <f>IFERROR(INDEX(OGSHome!$F:$F,MATCH(A875,OGSHome!$A:$A,0)),"-")</f>
        <v>0</v>
      </c>
      <c r="F875" s="54">
        <f>IFERROR(INDEX(Matches!$N:$N,MATCH(A875,Matches!$B:$B,0)),"-")</f>
        <v>2</v>
      </c>
      <c r="G875" s="54">
        <f>IFERROR(INDEX(Matches!$P:$P,MATCH(A875,Matches!$B:$B,0)),"-")</f>
        <v>0</v>
      </c>
      <c r="H875" s="54">
        <f>IFERROR(INDEX(Matches!$O:$O,MATCH(A875,Matches!$B:$B,0)),"-")</f>
        <v>3</v>
      </c>
      <c r="I875" s="54">
        <f t="shared" si="53"/>
        <v>0</v>
      </c>
      <c r="J875" s="54">
        <f>IFERROR(INDEX(OGCHome!$O:$O,MATCH(A875,OGCHome!$A:$A,0)),"-")</f>
        <v>5</v>
      </c>
      <c r="K875" s="55">
        <f t="shared" si="54"/>
        <v>0</v>
      </c>
      <c r="L875" s="55" t="str">
        <f>IFERROR(INDEX(#REF!,MATCH(A875,#REF!,0)),"-")</f>
        <v>-</v>
      </c>
      <c r="M875" s="55">
        <f t="shared" si="55"/>
        <v>-0.6</v>
      </c>
      <c r="N875" s="55" t="e">
        <f>AVERAGE(IFERROR(INDEX(#REF!,MATCH(A875,#REF!,0)),"-"),M875)</f>
        <v>#VALUE!</v>
      </c>
    </row>
    <row r="876" spans="1:14" ht="16.5" thickTop="1" thickBot="1" x14ac:dyDescent="0.3">
      <c r="A876" s="15" t="s">
        <v>980</v>
      </c>
      <c r="B876" s="53">
        <f t="shared" si="52"/>
        <v>3</v>
      </c>
      <c r="C876" s="53">
        <f>IFERROR(INDEX(OGSHome!$D:$D,MATCH(A876,OGSHome!$A:$A,0)),"-")</f>
        <v>0</v>
      </c>
      <c r="D876" s="53">
        <f>IFERROR(INDEX(OGSHome!$E:$E,MATCH(A876,OGSHome!$A:$A,0)),"-")</f>
        <v>0</v>
      </c>
      <c r="E876" s="53">
        <f>IFERROR(INDEX(OGSHome!$F:$F,MATCH(A876,OGSHome!$A:$A,0)),"-")</f>
        <v>0</v>
      </c>
      <c r="F876" s="54">
        <f>IFERROR(INDEX(Matches!$N:$N,MATCH(A876,Matches!$B:$B,0)),"-")</f>
        <v>1</v>
      </c>
      <c r="G876" s="54">
        <f>IFERROR(INDEX(Matches!$P:$P,MATCH(A876,Matches!$B:$B,0)),"-")</f>
        <v>1</v>
      </c>
      <c r="H876" s="54">
        <f>IFERROR(INDEX(Matches!$O:$O,MATCH(A876,Matches!$B:$B,0)),"-")</f>
        <v>1</v>
      </c>
      <c r="I876" s="54">
        <f t="shared" si="53"/>
        <v>0</v>
      </c>
      <c r="J876" s="54">
        <f>IFERROR(INDEX(OGCHome!$O:$O,MATCH(A876,OGCHome!$A:$A,0)),"-")</f>
        <v>1</v>
      </c>
      <c r="K876" s="55">
        <f t="shared" si="54"/>
        <v>0</v>
      </c>
      <c r="L876" s="55" t="str">
        <f>IFERROR(INDEX(#REF!,MATCH(A876,#REF!,0)),"-")</f>
        <v>-</v>
      </c>
      <c r="M876" s="55">
        <f t="shared" si="55"/>
        <v>-0.33333333333333331</v>
      </c>
      <c r="N876" s="55" t="e">
        <f>AVERAGE(IFERROR(INDEX(#REF!,MATCH(A876,#REF!,0)),"-"),M876)</f>
        <v>#VALUE!</v>
      </c>
    </row>
    <row r="877" spans="1:14" ht="16.5" thickTop="1" thickBot="1" x14ac:dyDescent="0.3">
      <c r="A877" s="16" t="s">
        <v>979</v>
      </c>
      <c r="B877" s="53">
        <f t="shared" si="52"/>
        <v>3</v>
      </c>
      <c r="C877" s="53">
        <f>IFERROR(INDEX(OGSHome!$D:$D,MATCH(A877,OGSHome!$A:$A,0)),"-")</f>
        <v>0</v>
      </c>
      <c r="D877" s="53">
        <f>IFERROR(INDEX(OGSHome!$E:$E,MATCH(A877,OGSHome!$A:$A,0)),"-")</f>
        <v>0</v>
      </c>
      <c r="E877" s="53">
        <f>IFERROR(INDEX(OGSHome!$F:$F,MATCH(A877,OGSHome!$A:$A,0)),"-")</f>
        <v>0</v>
      </c>
      <c r="F877" s="54">
        <f>IFERROR(INDEX(Matches!$N:$N,MATCH(A877,Matches!$B:$B,0)),"-")</f>
        <v>1</v>
      </c>
      <c r="G877" s="54">
        <f>IFERROR(INDEX(Matches!$P:$P,MATCH(A877,Matches!$B:$B,0)),"-")</f>
        <v>1</v>
      </c>
      <c r="H877" s="54">
        <f>IFERROR(INDEX(Matches!$O:$O,MATCH(A877,Matches!$B:$B,0)),"-")</f>
        <v>1</v>
      </c>
      <c r="I877" s="54">
        <f t="shared" si="53"/>
        <v>0</v>
      </c>
      <c r="J877" s="54">
        <f>IFERROR(INDEX(OGCHome!$O:$O,MATCH(A877,OGCHome!$A:$A,0)),"-")</f>
        <v>3</v>
      </c>
      <c r="K877" s="55">
        <f t="shared" si="54"/>
        <v>0</v>
      </c>
      <c r="L877" s="55" t="str">
        <f>IFERROR(INDEX(#REF!,MATCH(A877,#REF!,0)),"-")</f>
        <v>-</v>
      </c>
      <c r="M877" s="55">
        <f t="shared" si="55"/>
        <v>-1</v>
      </c>
      <c r="N877" s="55" t="e">
        <f>AVERAGE(IFERROR(INDEX(#REF!,MATCH(A877,#REF!,0)),"-"),M877)</f>
        <v>#VALUE!</v>
      </c>
    </row>
    <row r="878" spans="1:14" ht="16.5" thickTop="1" thickBot="1" x14ac:dyDescent="0.3">
      <c r="A878" s="15" t="s">
        <v>976</v>
      </c>
      <c r="B878" s="53">
        <f t="shared" si="52"/>
        <v>4</v>
      </c>
      <c r="C878" s="53">
        <f>IFERROR(INDEX(OGSHome!$D:$D,MATCH(A878,OGSHome!$A:$A,0)),"-")</f>
        <v>0</v>
      </c>
      <c r="D878" s="53">
        <f>IFERROR(INDEX(OGSHome!$E:$E,MATCH(A878,OGSHome!$A:$A,0)),"-")</f>
        <v>1</v>
      </c>
      <c r="E878" s="53">
        <f>IFERROR(INDEX(OGSHome!$F:$F,MATCH(A878,OGSHome!$A:$A,0)),"-")</f>
        <v>0</v>
      </c>
      <c r="F878" s="54">
        <f>IFERROR(INDEX(Matches!$N:$N,MATCH(A878,Matches!$B:$B,0)),"-")</f>
        <v>0</v>
      </c>
      <c r="G878" s="54">
        <f>IFERROR(INDEX(Matches!$P:$P,MATCH(A878,Matches!$B:$B,0)),"-")</f>
        <v>3</v>
      </c>
      <c r="H878" s="54">
        <f>IFERROR(INDEX(Matches!$O:$O,MATCH(A878,Matches!$B:$B,0)),"-")</f>
        <v>1</v>
      </c>
      <c r="I878" s="54">
        <f t="shared" si="53"/>
        <v>1</v>
      </c>
      <c r="J878" s="54">
        <f>IFERROR(INDEX(OGCHome!$O:$O,MATCH(A878,OGCHome!$A:$A,0)),"-")</f>
        <v>3</v>
      </c>
      <c r="K878" s="55">
        <f t="shared" si="54"/>
        <v>0.25</v>
      </c>
      <c r="L878" s="55" t="str">
        <f>IFERROR(INDEX(#REF!,MATCH(A878,#REF!,0)),"-")</f>
        <v>-</v>
      </c>
      <c r="M878" s="55">
        <f t="shared" si="55"/>
        <v>-1.25</v>
      </c>
      <c r="N878" s="55" t="e">
        <f>AVERAGE(IFERROR(INDEX(#REF!,MATCH(A878,#REF!,0)),"-"),M878)</f>
        <v>#VALUE!</v>
      </c>
    </row>
    <row r="879" spans="1:14" ht="16.5" thickTop="1" thickBot="1" x14ac:dyDescent="0.3">
      <c r="A879" s="15" t="s">
        <v>972</v>
      </c>
      <c r="B879" s="53">
        <f t="shared" si="52"/>
        <v>2</v>
      </c>
      <c r="C879" s="53">
        <f>IFERROR(INDEX(OGSHome!$D:$D,MATCH(A879,OGSHome!$A:$A,0)),"-")</f>
        <v>1</v>
      </c>
      <c r="D879" s="53">
        <f>IFERROR(INDEX(OGSHome!$E:$E,MATCH(A879,OGSHome!$A:$A,0)),"-")</f>
        <v>0</v>
      </c>
      <c r="E879" s="53">
        <f>IFERROR(INDEX(OGSHome!$F:$F,MATCH(A879,OGSHome!$A:$A,0)),"-")</f>
        <v>0</v>
      </c>
      <c r="F879" s="54">
        <f>IFERROR(INDEX(Matches!$N:$N,MATCH(A879,Matches!$B:$B,0)),"-")</f>
        <v>1</v>
      </c>
      <c r="G879" s="54">
        <f>IFERROR(INDEX(Matches!$P:$P,MATCH(A879,Matches!$B:$B,0)),"-")</f>
        <v>0</v>
      </c>
      <c r="H879" s="54">
        <f>IFERROR(INDEX(Matches!$O:$O,MATCH(A879,Matches!$B:$B,0)),"-")</f>
        <v>1</v>
      </c>
      <c r="I879" s="54">
        <f t="shared" si="53"/>
        <v>1</v>
      </c>
      <c r="J879" s="54">
        <f>IFERROR(INDEX(OGCHome!$O:$O,MATCH(A879,OGCHome!$A:$A,0)),"-")</f>
        <v>0</v>
      </c>
      <c r="K879" s="55">
        <f t="shared" si="54"/>
        <v>0.5</v>
      </c>
      <c r="L879" s="55" t="str">
        <f>IFERROR(INDEX(#REF!,MATCH(A879,#REF!,0)),"-")</f>
        <v>-</v>
      </c>
      <c r="M879" s="55">
        <f t="shared" si="55"/>
        <v>1</v>
      </c>
      <c r="N879" s="55" t="e">
        <f>AVERAGE(IFERROR(INDEX(#REF!,MATCH(A879,#REF!,0)),"-"),M879)</f>
        <v>#VALUE!</v>
      </c>
    </row>
    <row r="880" spans="1:14" ht="16.5" thickTop="1" thickBot="1" x14ac:dyDescent="0.3">
      <c r="A880" s="15" t="s">
        <v>970</v>
      </c>
      <c r="B880" s="53">
        <f t="shared" si="52"/>
        <v>2</v>
      </c>
      <c r="C880" s="53">
        <f>IFERROR(INDEX(OGSHome!$D:$D,MATCH(A880,OGSHome!$A:$A,0)),"-")</f>
        <v>1</v>
      </c>
      <c r="D880" s="53">
        <f>IFERROR(INDEX(OGSHome!$E:$E,MATCH(A880,OGSHome!$A:$A,0)),"-")</f>
        <v>0</v>
      </c>
      <c r="E880" s="53">
        <f>IFERROR(INDEX(OGSHome!$F:$F,MATCH(A880,OGSHome!$A:$A,0)),"-")</f>
        <v>0</v>
      </c>
      <c r="F880" s="54">
        <f>IFERROR(INDEX(Matches!$N:$N,MATCH(A880,Matches!$B:$B,0)),"-")</f>
        <v>0</v>
      </c>
      <c r="G880" s="54">
        <f>IFERROR(INDEX(Matches!$P:$P,MATCH(A880,Matches!$B:$B,0)),"-")</f>
        <v>1</v>
      </c>
      <c r="H880" s="54">
        <f>IFERROR(INDEX(Matches!$O:$O,MATCH(A880,Matches!$B:$B,0)),"-")</f>
        <v>1</v>
      </c>
      <c r="I880" s="54">
        <f t="shared" si="53"/>
        <v>1</v>
      </c>
      <c r="J880" s="54">
        <f>IFERROR(INDEX(OGCHome!$O:$O,MATCH(A880,OGCHome!$A:$A,0)),"-")</f>
        <v>1</v>
      </c>
      <c r="K880" s="55">
        <f t="shared" si="54"/>
        <v>0.5</v>
      </c>
      <c r="L880" s="55" t="str">
        <f>IFERROR(INDEX(#REF!,MATCH(A880,#REF!,0)),"-")</f>
        <v>-</v>
      </c>
      <c r="M880" s="55">
        <f t="shared" si="55"/>
        <v>-0.5</v>
      </c>
      <c r="N880" s="55" t="e">
        <f>AVERAGE(IFERROR(INDEX(#REF!,MATCH(A880,#REF!,0)),"-"),M880)</f>
        <v>#VALUE!</v>
      </c>
    </row>
    <row r="881" spans="1:14" ht="16.5" thickTop="1" thickBot="1" x14ac:dyDescent="0.3">
      <c r="A881" s="15" t="s">
        <v>968</v>
      </c>
      <c r="B881" s="53">
        <f t="shared" si="52"/>
        <v>2</v>
      </c>
      <c r="C881" s="53">
        <f>IFERROR(INDEX(OGSHome!$D:$D,MATCH(A881,OGSHome!$A:$A,0)),"-")</f>
        <v>0</v>
      </c>
      <c r="D881" s="53">
        <f>IFERROR(INDEX(OGSHome!$E:$E,MATCH(A881,OGSHome!$A:$A,0)),"-")</f>
        <v>0</v>
      </c>
      <c r="E881" s="53">
        <f>IFERROR(INDEX(OGSHome!$F:$F,MATCH(A881,OGSHome!$A:$A,0)),"-")</f>
        <v>0</v>
      </c>
      <c r="F881" s="54">
        <f>IFERROR(INDEX(Matches!$N:$N,MATCH(A881,Matches!$B:$B,0)),"-")</f>
        <v>0</v>
      </c>
      <c r="G881" s="54">
        <f>IFERROR(INDEX(Matches!$P:$P,MATCH(A881,Matches!$B:$B,0)),"-")</f>
        <v>2</v>
      </c>
      <c r="H881" s="54">
        <f>IFERROR(INDEX(Matches!$O:$O,MATCH(A881,Matches!$B:$B,0)),"-")</f>
        <v>0</v>
      </c>
      <c r="I881" s="54">
        <f t="shared" si="53"/>
        <v>0</v>
      </c>
      <c r="J881" s="54">
        <f>IFERROR(INDEX(OGCHome!$O:$O,MATCH(A881,OGCHome!$A:$A,0)),"-")</f>
        <v>2</v>
      </c>
      <c r="K881" s="55">
        <f t="shared" si="54"/>
        <v>0</v>
      </c>
      <c r="L881" s="55" t="str">
        <f>IFERROR(INDEX(#REF!,MATCH(A881,#REF!,0)),"-")</f>
        <v>-</v>
      </c>
      <c r="M881" s="55">
        <f t="shared" si="55"/>
        <v>-2</v>
      </c>
      <c r="N881" s="55" t="e">
        <f>AVERAGE(IFERROR(INDEX(#REF!,MATCH(A881,#REF!,0)),"-"),M881)</f>
        <v>#VALUE!</v>
      </c>
    </row>
    <row r="882" spans="1:14" ht="16.5" thickTop="1" thickBot="1" x14ac:dyDescent="0.3">
      <c r="A882" s="15" t="s">
        <v>962</v>
      </c>
      <c r="B882" s="53">
        <f t="shared" si="52"/>
        <v>3</v>
      </c>
      <c r="C882" s="53">
        <f>IFERROR(INDEX(OGSHome!$D:$D,MATCH(A882,OGSHome!$A:$A,0)),"-")</f>
        <v>0</v>
      </c>
      <c r="D882" s="53">
        <f>IFERROR(INDEX(OGSHome!$E:$E,MATCH(A882,OGSHome!$A:$A,0)),"-")</f>
        <v>0</v>
      </c>
      <c r="E882" s="53">
        <f>IFERROR(INDEX(OGSHome!$F:$F,MATCH(A882,OGSHome!$A:$A,0)),"-")</f>
        <v>0</v>
      </c>
      <c r="F882" s="54">
        <f>IFERROR(INDEX(Matches!$N:$N,MATCH(A882,Matches!$B:$B,0)),"-")</f>
        <v>0</v>
      </c>
      <c r="G882" s="54">
        <f>IFERROR(INDEX(Matches!$P:$P,MATCH(A882,Matches!$B:$B,0)),"-")</f>
        <v>1</v>
      </c>
      <c r="H882" s="54">
        <f>IFERROR(INDEX(Matches!$O:$O,MATCH(A882,Matches!$B:$B,0)),"-")</f>
        <v>2</v>
      </c>
      <c r="I882" s="54">
        <f t="shared" si="53"/>
        <v>0</v>
      </c>
      <c r="J882" s="54">
        <f>IFERROR(INDEX(OGCHome!$O:$O,MATCH(A882,OGCHome!$A:$A,0)),"-")</f>
        <v>1</v>
      </c>
      <c r="K882" s="55">
        <f t="shared" si="54"/>
        <v>0</v>
      </c>
      <c r="L882" s="55" t="str">
        <f>IFERROR(INDEX(#REF!,MATCH(A882,#REF!,0)),"-")</f>
        <v>-</v>
      </c>
      <c r="M882" s="55">
        <f t="shared" si="55"/>
        <v>-0.66666666666666663</v>
      </c>
      <c r="N882" s="55" t="e">
        <f>AVERAGE(IFERROR(INDEX(#REF!,MATCH(A882,#REF!,0)),"-"),M882)</f>
        <v>#VALUE!</v>
      </c>
    </row>
    <row r="883" spans="1:14" ht="16.5" thickTop="1" thickBot="1" x14ac:dyDescent="0.3">
      <c r="A883" s="16" t="s">
        <v>961</v>
      </c>
      <c r="B883" s="53">
        <f t="shared" si="52"/>
        <v>2</v>
      </c>
      <c r="C883" s="53">
        <f>IFERROR(INDEX(OGSHome!$D:$D,MATCH(A883,OGSHome!$A:$A,0)),"-")</f>
        <v>0</v>
      </c>
      <c r="D883" s="53">
        <f>IFERROR(INDEX(OGSHome!$E:$E,MATCH(A883,OGSHome!$A:$A,0)),"-")</f>
        <v>0</v>
      </c>
      <c r="E883" s="53">
        <f>IFERROR(INDEX(OGSHome!$F:$F,MATCH(A883,OGSHome!$A:$A,0)),"-")</f>
        <v>0</v>
      </c>
      <c r="F883" s="54">
        <f>IFERROR(INDEX(Matches!$N:$N,MATCH(A883,Matches!$B:$B,0)),"-")</f>
        <v>2</v>
      </c>
      <c r="G883" s="54">
        <f>IFERROR(INDEX(Matches!$P:$P,MATCH(A883,Matches!$B:$B,0)),"-")</f>
        <v>0</v>
      </c>
      <c r="H883" s="54">
        <f>IFERROR(INDEX(Matches!$O:$O,MATCH(A883,Matches!$B:$B,0)),"-")</f>
        <v>0</v>
      </c>
      <c r="I883" s="54">
        <f t="shared" si="53"/>
        <v>0</v>
      </c>
      <c r="J883" s="54">
        <f>IFERROR(INDEX(OGCHome!$O:$O,MATCH(A883,OGCHome!$A:$A,0)),"-")</f>
        <v>2</v>
      </c>
      <c r="K883" s="55">
        <f t="shared" si="54"/>
        <v>0</v>
      </c>
      <c r="L883" s="55" t="str">
        <f>IFERROR(INDEX(#REF!,MATCH(A883,#REF!,0)),"-")</f>
        <v>-</v>
      </c>
      <c r="M883" s="55">
        <f t="shared" si="55"/>
        <v>0</v>
      </c>
      <c r="N883" s="55" t="e">
        <f>AVERAGE(IFERROR(INDEX(#REF!,MATCH(A883,#REF!,0)),"-"),M883)</f>
        <v>#VALUE!</v>
      </c>
    </row>
    <row r="884" spans="1:14" ht="16.5" thickTop="1" thickBot="1" x14ac:dyDescent="0.3">
      <c r="A884" s="15" t="s">
        <v>960</v>
      </c>
      <c r="B884" s="53">
        <f t="shared" si="52"/>
        <v>3</v>
      </c>
      <c r="C884" s="53">
        <f>IFERROR(INDEX(OGSHome!$D:$D,MATCH(A884,OGSHome!$A:$A,0)),"-")</f>
        <v>0</v>
      </c>
      <c r="D884" s="53">
        <f>IFERROR(INDEX(OGSHome!$E:$E,MATCH(A884,OGSHome!$A:$A,0)),"-")</f>
        <v>0</v>
      </c>
      <c r="E884" s="53">
        <f>IFERROR(INDEX(OGSHome!$F:$F,MATCH(A884,OGSHome!$A:$A,0)),"-")</f>
        <v>0</v>
      </c>
      <c r="F884" s="54">
        <f>IFERROR(INDEX(Matches!$N:$N,MATCH(A884,Matches!$B:$B,0)),"-")</f>
        <v>1</v>
      </c>
      <c r="G884" s="54">
        <f>IFERROR(INDEX(Matches!$P:$P,MATCH(A884,Matches!$B:$B,0)),"-")</f>
        <v>0</v>
      </c>
      <c r="H884" s="54">
        <f>IFERROR(INDEX(Matches!$O:$O,MATCH(A884,Matches!$B:$B,0)),"-")</f>
        <v>2</v>
      </c>
      <c r="I884" s="54">
        <f t="shared" si="53"/>
        <v>0</v>
      </c>
      <c r="J884" s="54">
        <f>IFERROR(INDEX(OGCHome!$O:$O,MATCH(A884,OGCHome!$A:$A,0)),"-")</f>
        <v>1</v>
      </c>
      <c r="K884" s="55">
        <f t="shared" si="54"/>
        <v>0</v>
      </c>
      <c r="L884" s="55" t="str">
        <f>IFERROR(INDEX(#REF!,MATCH(A884,#REF!,0)),"-")</f>
        <v>-</v>
      </c>
      <c r="M884" s="55">
        <f t="shared" si="55"/>
        <v>0</v>
      </c>
      <c r="N884" s="55" t="e">
        <f>AVERAGE(IFERROR(INDEX(#REF!,MATCH(A884,#REF!,0)),"-"),M884)</f>
        <v>#VALUE!</v>
      </c>
    </row>
    <row r="885" spans="1:14" ht="16.5" thickTop="1" thickBot="1" x14ac:dyDescent="0.3">
      <c r="A885" s="15" t="s">
        <v>958</v>
      </c>
      <c r="B885" s="53">
        <f t="shared" si="52"/>
        <v>2</v>
      </c>
      <c r="C885" s="53">
        <f>IFERROR(INDEX(OGSHome!$D:$D,MATCH(A885,OGSHome!$A:$A,0)),"-")</f>
        <v>1</v>
      </c>
      <c r="D885" s="53">
        <f>IFERROR(INDEX(OGSHome!$E:$E,MATCH(A885,OGSHome!$A:$A,0)),"-")</f>
        <v>0</v>
      </c>
      <c r="E885" s="53">
        <f>IFERROR(INDEX(OGSHome!$F:$F,MATCH(A885,OGSHome!$A:$A,0)),"-")</f>
        <v>0</v>
      </c>
      <c r="F885" s="54">
        <f>IFERROR(INDEX(Matches!$N:$N,MATCH(A885,Matches!$B:$B,0)),"-")</f>
        <v>2</v>
      </c>
      <c r="G885" s="54">
        <f>IFERROR(INDEX(Matches!$P:$P,MATCH(A885,Matches!$B:$B,0)),"-")</f>
        <v>0</v>
      </c>
      <c r="H885" s="54">
        <f>IFERROR(INDEX(Matches!$O:$O,MATCH(A885,Matches!$B:$B,0)),"-")</f>
        <v>0</v>
      </c>
      <c r="I885" s="54">
        <f t="shared" si="53"/>
        <v>1</v>
      </c>
      <c r="J885" s="54">
        <f>IFERROR(INDEX(OGCHome!$O:$O,MATCH(A885,OGCHome!$A:$A,0)),"-")</f>
        <v>1</v>
      </c>
      <c r="K885" s="55">
        <f t="shared" si="54"/>
        <v>0.5</v>
      </c>
      <c r="L885" s="55" t="str">
        <f>IFERROR(INDEX(#REF!,MATCH(A885,#REF!,0)),"-")</f>
        <v>-</v>
      </c>
      <c r="M885" s="55">
        <f t="shared" si="55"/>
        <v>1</v>
      </c>
      <c r="N885" s="55" t="e">
        <f>AVERAGE(IFERROR(INDEX(#REF!,MATCH(A885,#REF!,0)),"-"),M885)</f>
        <v>#VALUE!</v>
      </c>
    </row>
    <row r="886" spans="1:14" ht="16.5" thickTop="1" thickBot="1" x14ac:dyDescent="0.3">
      <c r="A886" s="16" t="s">
        <v>957</v>
      </c>
      <c r="B886" s="53">
        <f t="shared" si="52"/>
        <v>3</v>
      </c>
      <c r="C886" s="53">
        <f>IFERROR(INDEX(OGSHome!$D:$D,MATCH(A886,OGSHome!$A:$A,0)),"-")</f>
        <v>0</v>
      </c>
      <c r="D886" s="53">
        <f>IFERROR(INDEX(OGSHome!$E:$E,MATCH(A886,OGSHome!$A:$A,0)),"-")</f>
        <v>0</v>
      </c>
      <c r="E886" s="53">
        <f>IFERROR(INDEX(OGSHome!$F:$F,MATCH(A886,OGSHome!$A:$A,0)),"-")</f>
        <v>1</v>
      </c>
      <c r="F886" s="54">
        <f>IFERROR(INDEX(Matches!$N:$N,MATCH(A886,Matches!$B:$B,0)),"-")</f>
        <v>1</v>
      </c>
      <c r="G886" s="54">
        <f>IFERROR(INDEX(Matches!$P:$P,MATCH(A886,Matches!$B:$B,0)),"-")</f>
        <v>1</v>
      </c>
      <c r="H886" s="54">
        <f>IFERROR(INDEX(Matches!$O:$O,MATCH(A886,Matches!$B:$B,0)),"-")</f>
        <v>1</v>
      </c>
      <c r="I886" s="54">
        <f t="shared" si="53"/>
        <v>1</v>
      </c>
      <c r="J886" s="54">
        <f>IFERROR(INDEX(OGCHome!$O:$O,MATCH(A886,OGCHome!$A:$A,0)),"-")</f>
        <v>2</v>
      </c>
      <c r="K886" s="55">
        <f t="shared" si="54"/>
        <v>0.33333333333333331</v>
      </c>
      <c r="L886" s="55" t="str">
        <f>IFERROR(INDEX(#REF!,MATCH(A886,#REF!,0)),"-")</f>
        <v>-</v>
      </c>
      <c r="M886" s="55">
        <f t="shared" si="55"/>
        <v>-0.33333333333333331</v>
      </c>
      <c r="N886" s="55" t="e">
        <f>AVERAGE(IFERROR(INDEX(#REF!,MATCH(A886,#REF!,0)),"-"),M886)</f>
        <v>#VALUE!</v>
      </c>
    </row>
    <row r="887" spans="1:14" ht="16.5" thickTop="1" thickBot="1" x14ac:dyDescent="0.3">
      <c r="A887" s="15" t="s">
        <v>948</v>
      </c>
      <c r="B887" s="53">
        <f t="shared" si="52"/>
        <v>2</v>
      </c>
      <c r="C887" s="53">
        <f>IFERROR(INDEX(OGSHome!$D:$D,MATCH(A887,OGSHome!$A:$A,0)),"-")</f>
        <v>0</v>
      </c>
      <c r="D887" s="53">
        <f>IFERROR(INDEX(OGSHome!$E:$E,MATCH(A887,OGSHome!$A:$A,0)),"-")</f>
        <v>0</v>
      </c>
      <c r="E887" s="53">
        <f>IFERROR(INDEX(OGSHome!$F:$F,MATCH(A887,OGSHome!$A:$A,0)),"-")</f>
        <v>1</v>
      </c>
      <c r="F887" s="54">
        <f>IFERROR(INDEX(Matches!$N:$N,MATCH(A887,Matches!$B:$B,0)),"-")</f>
        <v>1</v>
      </c>
      <c r="G887" s="54">
        <f>IFERROR(INDEX(Matches!$P:$P,MATCH(A887,Matches!$B:$B,0)),"-")</f>
        <v>1</v>
      </c>
      <c r="H887" s="54">
        <f>IFERROR(INDEX(Matches!$O:$O,MATCH(A887,Matches!$B:$B,0)),"-")</f>
        <v>0</v>
      </c>
      <c r="I887" s="54">
        <f t="shared" si="53"/>
        <v>1</v>
      </c>
      <c r="J887" s="54">
        <f>IFERROR(INDEX(OGCHome!$O:$O,MATCH(A887,OGCHome!$A:$A,0)),"-")</f>
        <v>0</v>
      </c>
      <c r="K887" s="55">
        <f t="shared" si="54"/>
        <v>0.5</v>
      </c>
      <c r="L887" s="55" t="str">
        <f>IFERROR(INDEX(#REF!,MATCH(A887,#REF!,0)),"-")</f>
        <v>-</v>
      </c>
      <c r="M887" s="55">
        <f t="shared" si="55"/>
        <v>0.5</v>
      </c>
      <c r="N887" s="55" t="e">
        <f>AVERAGE(IFERROR(INDEX(#REF!,MATCH(A887,#REF!,0)),"-"),M887)</f>
        <v>#VALUE!</v>
      </c>
    </row>
    <row r="888" spans="1:14" ht="16.5" thickTop="1" thickBot="1" x14ac:dyDescent="0.3">
      <c r="A888" s="15" t="s">
        <v>946</v>
      </c>
      <c r="B888" s="53">
        <f t="shared" si="52"/>
        <v>2</v>
      </c>
      <c r="C888" s="53">
        <f>IFERROR(INDEX(OGSHome!$D:$D,MATCH(A888,OGSHome!$A:$A,0)),"-")</f>
        <v>0</v>
      </c>
      <c r="D888" s="53">
        <f>IFERROR(INDEX(OGSHome!$E:$E,MATCH(A888,OGSHome!$A:$A,0)),"-")</f>
        <v>0</v>
      </c>
      <c r="E888" s="53">
        <f>IFERROR(INDEX(OGSHome!$F:$F,MATCH(A888,OGSHome!$A:$A,0)),"-")</f>
        <v>0</v>
      </c>
      <c r="F888" s="54">
        <f>IFERROR(INDEX(Matches!$N:$N,MATCH(A888,Matches!$B:$B,0)),"-")</f>
        <v>1</v>
      </c>
      <c r="G888" s="54">
        <f>IFERROR(INDEX(Matches!$P:$P,MATCH(A888,Matches!$B:$B,0)),"-")</f>
        <v>0</v>
      </c>
      <c r="H888" s="54">
        <f>IFERROR(INDEX(Matches!$O:$O,MATCH(A888,Matches!$B:$B,0)),"-")</f>
        <v>1</v>
      </c>
      <c r="I888" s="54">
        <f t="shared" si="53"/>
        <v>0</v>
      </c>
      <c r="J888" s="54">
        <f>IFERROR(INDEX(OGCHome!$O:$O,MATCH(A888,OGCHome!$A:$A,0)),"-")</f>
        <v>1</v>
      </c>
      <c r="K888" s="55">
        <f t="shared" si="54"/>
        <v>0</v>
      </c>
      <c r="L888" s="55" t="str">
        <f>IFERROR(INDEX(#REF!,MATCH(A888,#REF!,0)),"-")</f>
        <v>-</v>
      </c>
      <c r="M888" s="55">
        <f t="shared" si="55"/>
        <v>0</v>
      </c>
      <c r="N888" s="55" t="e">
        <f>AVERAGE(IFERROR(INDEX(#REF!,MATCH(A888,#REF!,0)),"-"),M888)</f>
        <v>#VALUE!</v>
      </c>
    </row>
    <row r="889" spans="1:14" ht="16.5" thickTop="1" thickBot="1" x14ac:dyDescent="0.3">
      <c r="A889" s="15" t="s">
        <v>940</v>
      </c>
      <c r="B889" s="53">
        <f t="shared" si="52"/>
        <v>3</v>
      </c>
      <c r="C889" s="53">
        <f>IFERROR(INDEX(OGSHome!$D:$D,MATCH(A889,OGSHome!$A:$A,0)),"-")</f>
        <v>0</v>
      </c>
      <c r="D889" s="53">
        <f>IFERROR(INDEX(OGSHome!$E:$E,MATCH(A889,OGSHome!$A:$A,0)),"-")</f>
        <v>0</v>
      </c>
      <c r="E889" s="53">
        <f>IFERROR(INDEX(OGSHome!$F:$F,MATCH(A889,OGSHome!$A:$A,0)),"-")</f>
        <v>0</v>
      </c>
      <c r="F889" s="54">
        <f>IFERROR(INDEX(Matches!$N:$N,MATCH(A889,Matches!$B:$B,0)),"-")</f>
        <v>0</v>
      </c>
      <c r="G889" s="54">
        <f>IFERROR(INDEX(Matches!$P:$P,MATCH(A889,Matches!$B:$B,0)),"-")</f>
        <v>2</v>
      </c>
      <c r="H889" s="54">
        <f>IFERROR(INDEX(Matches!$O:$O,MATCH(A889,Matches!$B:$B,0)),"-")</f>
        <v>1</v>
      </c>
      <c r="I889" s="54">
        <f t="shared" si="53"/>
        <v>0</v>
      </c>
      <c r="J889" s="54">
        <f>IFERROR(INDEX(OGCHome!$O:$O,MATCH(A889,OGCHome!$A:$A,0)),"-")</f>
        <v>2</v>
      </c>
      <c r="K889" s="55">
        <f t="shared" si="54"/>
        <v>0</v>
      </c>
      <c r="L889" s="55" t="str">
        <f>IFERROR(INDEX(#REF!,MATCH(A889,#REF!,0)),"-")</f>
        <v>-</v>
      </c>
      <c r="M889" s="55">
        <f t="shared" si="55"/>
        <v>-1.3333333333333333</v>
      </c>
      <c r="N889" s="55" t="e">
        <f>AVERAGE(IFERROR(INDEX(#REF!,MATCH(A889,#REF!,0)),"-"),M889)</f>
        <v>#VALUE!</v>
      </c>
    </row>
    <row r="890" spans="1:14" ht="16.5" thickTop="1" thickBot="1" x14ac:dyDescent="0.3">
      <c r="A890" s="16" t="s">
        <v>182</v>
      </c>
      <c r="B890" s="53">
        <f t="shared" si="52"/>
        <v>3</v>
      </c>
      <c r="C890" s="53">
        <f>IFERROR(INDEX(OGSHome!$D:$D,MATCH(A890,OGSHome!$A:$A,0)),"-")</f>
        <v>1</v>
      </c>
      <c r="D890" s="53">
        <f>IFERROR(INDEX(OGSHome!$E:$E,MATCH(A890,OGSHome!$A:$A,0)),"-")</f>
        <v>0</v>
      </c>
      <c r="E890" s="53">
        <f>IFERROR(INDEX(OGSHome!$F:$F,MATCH(A890,OGSHome!$A:$A,0)),"-")</f>
        <v>0</v>
      </c>
      <c r="F890" s="54">
        <f>IFERROR(INDEX(Matches!$N:$N,MATCH(A890,Matches!$B:$B,0)),"-")</f>
        <v>0</v>
      </c>
      <c r="G890" s="54">
        <f>IFERROR(INDEX(Matches!$P:$P,MATCH(A890,Matches!$B:$B,0)),"-")</f>
        <v>2</v>
      </c>
      <c r="H890" s="54">
        <f>IFERROR(INDEX(Matches!$O:$O,MATCH(A890,Matches!$B:$B,0)),"-")</f>
        <v>1</v>
      </c>
      <c r="I890" s="54">
        <f t="shared" si="53"/>
        <v>1</v>
      </c>
      <c r="J890" s="54">
        <f>IFERROR(INDEX(OGCHome!$O:$O,MATCH(A890,OGCHome!$A:$A,0)),"-")</f>
        <v>1</v>
      </c>
      <c r="K890" s="55">
        <f t="shared" si="54"/>
        <v>0.33333333333333331</v>
      </c>
      <c r="L890" s="55" t="str">
        <f>IFERROR(INDEX(#REF!,MATCH(A890,#REF!,0)),"-")</f>
        <v>-</v>
      </c>
      <c r="M890" s="55">
        <f t="shared" si="55"/>
        <v>-0.66666666666666663</v>
      </c>
      <c r="N890" s="55" t="e">
        <f>AVERAGE(IFERROR(INDEX(#REF!,MATCH(A890,#REF!,0)),"-"),M890)</f>
        <v>#VALUE!</v>
      </c>
    </row>
    <row r="891" spans="1:14" ht="16.5" thickTop="1" thickBot="1" x14ac:dyDescent="0.3">
      <c r="A891" s="15" t="s">
        <v>937</v>
      </c>
      <c r="B891" s="53">
        <f t="shared" si="52"/>
        <v>3</v>
      </c>
      <c r="C891" s="53">
        <f>IFERROR(INDEX(OGSHome!$D:$D,MATCH(A891,OGSHome!$A:$A,0)),"-")</f>
        <v>1</v>
      </c>
      <c r="D891" s="53">
        <f>IFERROR(INDEX(OGSHome!$E:$E,MATCH(A891,OGSHome!$A:$A,0)),"-")</f>
        <v>0</v>
      </c>
      <c r="E891" s="53">
        <f>IFERROR(INDEX(OGSHome!$F:$F,MATCH(A891,OGSHome!$A:$A,0)),"-")</f>
        <v>0</v>
      </c>
      <c r="F891" s="54">
        <f>IFERROR(INDEX(Matches!$N:$N,MATCH(A891,Matches!$B:$B,0)),"-")</f>
        <v>2</v>
      </c>
      <c r="G891" s="54">
        <f>IFERROR(INDEX(Matches!$P:$P,MATCH(A891,Matches!$B:$B,0)),"-")</f>
        <v>0</v>
      </c>
      <c r="H891" s="54">
        <f>IFERROR(INDEX(Matches!$O:$O,MATCH(A891,Matches!$B:$B,0)),"-")</f>
        <v>1</v>
      </c>
      <c r="I891" s="54">
        <f t="shared" si="53"/>
        <v>1</v>
      </c>
      <c r="J891" s="54">
        <f>IFERROR(INDEX(OGCHome!$O:$O,MATCH(A891,OGCHome!$A:$A,0)),"-")</f>
        <v>1</v>
      </c>
      <c r="K891" s="55">
        <f t="shared" si="54"/>
        <v>0.33333333333333331</v>
      </c>
      <c r="L891" s="55" t="str">
        <f>IFERROR(INDEX(#REF!,MATCH(A891,#REF!,0)),"-")</f>
        <v>-</v>
      </c>
      <c r="M891" s="55">
        <f t="shared" si="55"/>
        <v>0.66666666666666663</v>
      </c>
      <c r="N891" s="55" t="e">
        <f>AVERAGE(IFERROR(INDEX(#REF!,MATCH(A891,#REF!,0)),"-"),M891)</f>
        <v>#VALUE!</v>
      </c>
    </row>
    <row r="892" spans="1:14" ht="16.5" thickTop="1" thickBot="1" x14ac:dyDescent="0.3">
      <c r="A892" s="16" t="s">
        <v>934</v>
      </c>
      <c r="B892" s="53">
        <f t="shared" si="52"/>
        <v>5</v>
      </c>
      <c r="C892" s="53">
        <f>IFERROR(INDEX(OGSHome!$D:$D,MATCH(A892,OGSHome!$A:$A,0)),"-")</f>
        <v>0</v>
      </c>
      <c r="D892" s="53">
        <f>IFERROR(INDEX(OGSHome!$E:$E,MATCH(A892,OGSHome!$A:$A,0)),"-")</f>
        <v>0</v>
      </c>
      <c r="E892" s="53">
        <f>IFERROR(INDEX(OGSHome!$F:$F,MATCH(A892,OGSHome!$A:$A,0)),"-")</f>
        <v>1</v>
      </c>
      <c r="F892" s="54">
        <f>IFERROR(INDEX(Matches!$N:$N,MATCH(A892,Matches!$B:$B,0)),"-")</f>
        <v>2</v>
      </c>
      <c r="G892" s="54">
        <f>IFERROR(INDEX(Matches!$P:$P,MATCH(A892,Matches!$B:$B,0)),"-")</f>
        <v>2</v>
      </c>
      <c r="H892" s="54">
        <f>IFERROR(INDEX(Matches!$O:$O,MATCH(A892,Matches!$B:$B,0)),"-")</f>
        <v>1</v>
      </c>
      <c r="I892" s="54">
        <f t="shared" si="53"/>
        <v>1</v>
      </c>
      <c r="J892" s="54">
        <f>IFERROR(INDEX(OGCHome!$O:$O,MATCH(A892,OGCHome!$A:$A,0)),"-")</f>
        <v>3</v>
      </c>
      <c r="K892" s="55">
        <f t="shared" si="54"/>
        <v>0.2</v>
      </c>
      <c r="L892" s="55" t="str">
        <f>IFERROR(INDEX(#REF!,MATCH(A892,#REF!,0)),"-")</f>
        <v>-</v>
      </c>
      <c r="M892" s="55">
        <f t="shared" si="55"/>
        <v>-0.39999999999999997</v>
      </c>
      <c r="N892" s="55" t="e">
        <f>AVERAGE(IFERROR(INDEX(#REF!,MATCH(A892,#REF!,0)),"-"),M892)</f>
        <v>#VALUE!</v>
      </c>
    </row>
    <row r="893" spans="1:14" ht="16.5" thickTop="1" thickBot="1" x14ac:dyDescent="0.3">
      <c r="A893" s="15" t="s">
        <v>931</v>
      </c>
      <c r="B893" s="53">
        <f t="shared" si="52"/>
        <v>3</v>
      </c>
      <c r="C893" s="53">
        <f>IFERROR(INDEX(OGSHome!$D:$D,MATCH(A893,OGSHome!$A:$A,0)),"-")</f>
        <v>0</v>
      </c>
      <c r="D893" s="53">
        <f>IFERROR(INDEX(OGSHome!$E:$E,MATCH(A893,OGSHome!$A:$A,0)),"-")</f>
        <v>0</v>
      </c>
      <c r="E893" s="53">
        <f>IFERROR(INDEX(OGSHome!$F:$F,MATCH(A893,OGSHome!$A:$A,0)),"-")</f>
        <v>0</v>
      </c>
      <c r="F893" s="54">
        <f>IFERROR(INDEX(Matches!$N:$N,MATCH(A893,Matches!$B:$B,0)),"-")</f>
        <v>0</v>
      </c>
      <c r="G893" s="54">
        <f>IFERROR(INDEX(Matches!$P:$P,MATCH(A893,Matches!$B:$B,0)),"-")</f>
        <v>2</v>
      </c>
      <c r="H893" s="54">
        <f>IFERROR(INDEX(Matches!$O:$O,MATCH(A893,Matches!$B:$B,0)),"-")</f>
        <v>1</v>
      </c>
      <c r="I893" s="54">
        <f t="shared" si="53"/>
        <v>0</v>
      </c>
      <c r="J893" s="54">
        <f>IFERROR(INDEX(OGCHome!$O:$O,MATCH(A893,OGCHome!$A:$A,0)),"-")</f>
        <v>2</v>
      </c>
      <c r="K893" s="55">
        <f t="shared" si="54"/>
        <v>0</v>
      </c>
      <c r="L893" s="55" t="str">
        <f>IFERROR(INDEX(#REF!,MATCH(A893,#REF!,0)),"-")</f>
        <v>-</v>
      </c>
      <c r="M893" s="55">
        <f t="shared" si="55"/>
        <v>-1.3333333333333333</v>
      </c>
      <c r="N893" s="55" t="e">
        <f>AVERAGE(IFERROR(INDEX(#REF!,MATCH(A893,#REF!,0)),"-"),M893)</f>
        <v>#VALUE!</v>
      </c>
    </row>
    <row r="894" spans="1:14" ht="16.5" thickTop="1" thickBot="1" x14ac:dyDescent="0.3">
      <c r="A894" s="16" t="s">
        <v>930</v>
      </c>
      <c r="B894" s="53">
        <f t="shared" si="52"/>
        <v>4</v>
      </c>
      <c r="C894" s="53">
        <f>IFERROR(INDEX(OGSHome!$D:$D,MATCH(A894,OGSHome!$A:$A,0)),"-")</f>
        <v>1</v>
      </c>
      <c r="D894" s="53">
        <f>IFERROR(INDEX(OGSHome!$E:$E,MATCH(A894,OGSHome!$A:$A,0)),"-")</f>
        <v>0</v>
      </c>
      <c r="E894" s="53">
        <f>IFERROR(INDEX(OGSHome!$F:$F,MATCH(A894,OGSHome!$A:$A,0)),"-")</f>
        <v>0</v>
      </c>
      <c r="F894" s="54">
        <f>IFERROR(INDEX(Matches!$N:$N,MATCH(A894,Matches!$B:$B,0)),"-")</f>
        <v>2</v>
      </c>
      <c r="G894" s="54">
        <f>IFERROR(INDEX(Matches!$P:$P,MATCH(A894,Matches!$B:$B,0)),"-")</f>
        <v>1</v>
      </c>
      <c r="H894" s="54">
        <f>IFERROR(INDEX(Matches!$O:$O,MATCH(A894,Matches!$B:$B,0)),"-")</f>
        <v>1</v>
      </c>
      <c r="I894" s="54">
        <f t="shared" si="53"/>
        <v>1</v>
      </c>
      <c r="J894" s="54">
        <f>IFERROR(INDEX(OGCHome!$O:$O,MATCH(A894,OGCHome!$A:$A,0)),"-")</f>
        <v>1</v>
      </c>
      <c r="K894" s="55">
        <f t="shared" si="54"/>
        <v>0.25</v>
      </c>
      <c r="L894" s="55" t="str">
        <f>IFERROR(INDEX(#REF!,MATCH(A894,#REF!,0)),"-")</f>
        <v>-</v>
      </c>
      <c r="M894" s="55">
        <f t="shared" si="55"/>
        <v>0.25</v>
      </c>
      <c r="N894" s="55" t="e">
        <f>AVERAGE(IFERROR(INDEX(#REF!,MATCH(A894,#REF!,0)),"-"),M894)</f>
        <v>#VALUE!</v>
      </c>
    </row>
    <row r="895" spans="1:14" ht="16.5" thickTop="1" thickBot="1" x14ac:dyDescent="0.3">
      <c r="A895" s="15" t="s">
        <v>928</v>
      </c>
      <c r="B895" s="53">
        <f t="shared" si="52"/>
        <v>5</v>
      </c>
      <c r="C895" s="53">
        <f>IFERROR(INDEX(OGSHome!$D:$D,MATCH(A895,OGSHome!$A:$A,0)),"-")</f>
        <v>0</v>
      </c>
      <c r="D895" s="53">
        <f>IFERROR(INDEX(OGSHome!$E:$E,MATCH(A895,OGSHome!$A:$A,0)),"-")</f>
        <v>0</v>
      </c>
      <c r="E895" s="53">
        <f>IFERROR(INDEX(OGSHome!$F:$F,MATCH(A895,OGSHome!$A:$A,0)),"-")</f>
        <v>0</v>
      </c>
      <c r="F895" s="54">
        <f>IFERROR(INDEX(Matches!$N:$N,MATCH(A895,Matches!$B:$B,0)),"-")</f>
        <v>3</v>
      </c>
      <c r="G895" s="54">
        <f>IFERROR(INDEX(Matches!$P:$P,MATCH(A895,Matches!$B:$B,0)),"-")</f>
        <v>0</v>
      </c>
      <c r="H895" s="54">
        <f>IFERROR(INDEX(Matches!$O:$O,MATCH(A895,Matches!$B:$B,0)),"-")</f>
        <v>2</v>
      </c>
      <c r="I895" s="54">
        <f t="shared" si="53"/>
        <v>0</v>
      </c>
      <c r="J895" s="54">
        <f>IFERROR(INDEX(OGCHome!$O:$O,MATCH(A895,OGCHome!$A:$A,0)),"-")</f>
        <v>3</v>
      </c>
      <c r="K895" s="55">
        <f t="shared" si="54"/>
        <v>0</v>
      </c>
      <c r="L895" s="55" t="str">
        <f>IFERROR(INDEX(#REF!,MATCH(A895,#REF!,0)),"-")</f>
        <v>-</v>
      </c>
      <c r="M895" s="55">
        <f t="shared" si="55"/>
        <v>0</v>
      </c>
      <c r="N895" s="55" t="e">
        <f>AVERAGE(IFERROR(INDEX(#REF!,MATCH(A895,#REF!,0)),"-"),M895)</f>
        <v>#VALUE!</v>
      </c>
    </row>
    <row r="896" spans="1:14" ht="16.5" thickTop="1" thickBot="1" x14ac:dyDescent="0.3">
      <c r="A896" s="15" t="s">
        <v>926</v>
      </c>
      <c r="B896" s="53">
        <f t="shared" si="52"/>
        <v>3</v>
      </c>
      <c r="C896" s="53">
        <f>IFERROR(INDEX(OGSHome!$D:$D,MATCH(A896,OGSHome!$A:$A,0)),"-")</f>
        <v>0</v>
      </c>
      <c r="D896" s="53">
        <f>IFERROR(INDEX(OGSHome!$E:$E,MATCH(A896,OGSHome!$A:$A,0)),"-")</f>
        <v>0</v>
      </c>
      <c r="E896" s="53">
        <f>IFERROR(INDEX(OGSHome!$F:$F,MATCH(A896,OGSHome!$A:$A,0)),"-")</f>
        <v>0</v>
      </c>
      <c r="F896" s="54">
        <f>IFERROR(INDEX(Matches!$N:$N,MATCH(A896,Matches!$B:$B,0)),"-")</f>
        <v>0</v>
      </c>
      <c r="G896" s="54">
        <f>IFERROR(INDEX(Matches!$P:$P,MATCH(A896,Matches!$B:$B,0)),"-")</f>
        <v>2</v>
      </c>
      <c r="H896" s="54">
        <f>IFERROR(INDEX(Matches!$O:$O,MATCH(A896,Matches!$B:$B,0)),"-")</f>
        <v>1</v>
      </c>
      <c r="I896" s="54">
        <f t="shared" si="53"/>
        <v>0</v>
      </c>
      <c r="J896" s="54">
        <f>IFERROR(INDEX(OGCHome!$O:$O,MATCH(A896,OGCHome!$A:$A,0)),"-")</f>
        <v>3</v>
      </c>
      <c r="K896" s="55">
        <f t="shared" si="54"/>
        <v>0</v>
      </c>
      <c r="L896" s="55" t="str">
        <f>IFERROR(INDEX(#REF!,MATCH(A896,#REF!,0)),"-")</f>
        <v>-</v>
      </c>
      <c r="M896" s="55">
        <f t="shared" si="55"/>
        <v>-1.6666666666666665</v>
      </c>
      <c r="N896" s="55" t="e">
        <f>AVERAGE(IFERROR(INDEX(#REF!,MATCH(A896,#REF!,0)),"-"),M896)</f>
        <v>#VALUE!</v>
      </c>
    </row>
    <row r="897" spans="1:14" ht="16.5" thickTop="1" thickBot="1" x14ac:dyDescent="0.3">
      <c r="A897" s="16" t="s">
        <v>925</v>
      </c>
      <c r="B897" s="53">
        <f t="shared" si="52"/>
        <v>4</v>
      </c>
      <c r="C897" s="53">
        <f>IFERROR(INDEX(OGSHome!$D:$D,MATCH(A897,OGSHome!$A:$A,0)),"-")</f>
        <v>0</v>
      </c>
      <c r="D897" s="53">
        <f>IFERROR(INDEX(OGSHome!$E:$E,MATCH(A897,OGSHome!$A:$A,0)),"-")</f>
        <v>0</v>
      </c>
      <c r="E897" s="53">
        <f>IFERROR(INDEX(OGSHome!$F:$F,MATCH(A897,OGSHome!$A:$A,0)),"-")</f>
        <v>0</v>
      </c>
      <c r="F897" s="54">
        <f>IFERROR(INDEX(Matches!$N:$N,MATCH(A897,Matches!$B:$B,0)),"-")</f>
        <v>3</v>
      </c>
      <c r="G897" s="54">
        <f>IFERROR(INDEX(Matches!$P:$P,MATCH(A897,Matches!$B:$B,0)),"-")</f>
        <v>1</v>
      </c>
      <c r="H897" s="54">
        <f>IFERROR(INDEX(Matches!$O:$O,MATCH(A897,Matches!$B:$B,0)),"-")</f>
        <v>0</v>
      </c>
      <c r="I897" s="54">
        <f t="shared" si="53"/>
        <v>0</v>
      </c>
      <c r="J897" s="54">
        <f>IFERROR(INDEX(OGCHome!$O:$O,MATCH(A897,OGCHome!$A:$A,0)),"-")</f>
        <v>1</v>
      </c>
      <c r="K897" s="55">
        <f t="shared" si="54"/>
        <v>0</v>
      </c>
      <c r="L897" s="55" t="str">
        <f>IFERROR(INDEX(#REF!,MATCH(A897,#REF!,0)),"-")</f>
        <v>-</v>
      </c>
      <c r="M897" s="55">
        <f t="shared" si="55"/>
        <v>0.25</v>
      </c>
      <c r="N897" s="55" t="e">
        <f>AVERAGE(IFERROR(INDEX(#REF!,MATCH(A897,#REF!,0)),"-"),M897)</f>
        <v>#VALUE!</v>
      </c>
    </row>
    <row r="898" spans="1:14" ht="16.5" thickTop="1" thickBot="1" x14ac:dyDescent="0.3">
      <c r="A898" s="16" t="s">
        <v>919</v>
      </c>
      <c r="B898" s="53">
        <f t="shared" ref="B898:B961" si="56">SUM(F898:H898)</f>
        <v>3</v>
      </c>
      <c r="C898" s="53">
        <f>IFERROR(INDEX(OGSHome!$D:$D,MATCH(A898,OGSHome!$A:$A,0)),"-")</f>
        <v>0</v>
      </c>
      <c r="D898" s="53">
        <f>IFERROR(INDEX(OGSHome!$E:$E,MATCH(A898,OGSHome!$A:$A,0)),"-")</f>
        <v>0</v>
      </c>
      <c r="E898" s="53">
        <f>IFERROR(INDEX(OGSHome!$F:$F,MATCH(A898,OGSHome!$A:$A,0)),"-")</f>
        <v>0</v>
      </c>
      <c r="F898" s="54">
        <f>IFERROR(INDEX(Matches!$N:$N,MATCH(A898,Matches!$B:$B,0)),"-")</f>
        <v>2</v>
      </c>
      <c r="G898" s="54">
        <f>IFERROR(INDEX(Matches!$P:$P,MATCH(A898,Matches!$B:$B,0)),"-")</f>
        <v>1</v>
      </c>
      <c r="H898" s="54">
        <f>IFERROR(INDEX(Matches!$O:$O,MATCH(A898,Matches!$B:$B,0)),"-")</f>
        <v>0</v>
      </c>
      <c r="I898" s="54">
        <f t="shared" ref="I898:I961" si="57">SUM(C898:E898)</f>
        <v>0</v>
      </c>
      <c r="J898" s="54">
        <f>IFERROR(INDEX(OGCHome!$O:$O,MATCH(A898,OGCHome!$A:$A,0)),"-")</f>
        <v>1</v>
      </c>
      <c r="K898" s="55">
        <f t="shared" ref="K898:K961" si="58">I898/B898</f>
        <v>0</v>
      </c>
      <c r="L898" s="55" t="str">
        <f>IFERROR(INDEX(#REF!,MATCH(A898,#REF!,0)),"-")</f>
        <v>-</v>
      </c>
      <c r="M898" s="55">
        <f t="shared" ref="M898:M961" si="59">(I898/B898)-(J898/B898)+(F898/B898)-(G898/B898)</f>
        <v>0</v>
      </c>
      <c r="N898" s="55" t="e">
        <f>AVERAGE(IFERROR(INDEX(#REF!,MATCH(A898,#REF!,0)),"-"),M898)</f>
        <v>#VALUE!</v>
      </c>
    </row>
    <row r="899" spans="1:14" ht="16.5" thickTop="1" thickBot="1" x14ac:dyDescent="0.3">
      <c r="A899" s="16" t="s">
        <v>917</v>
      </c>
      <c r="B899" s="53">
        <f t="shared" si="56"/>
        <v>4</v>
      </c>
      <c r="C899" s="53">
        <f>IFERROR(INDEX(OGSHome!$D:$D,MATCH(A899,OGSHome!$A:$A,0)),"-")</f>
        <v>0</v>
      </c>
      <c r="D899" s="53">
        <f>IFERROR(INDEX(OGSHome!$E:$E,MATCH(A899,OGSHome!$A:$A,0)),"-")</f>
        <v>0</v>
      </c>
      <c r="E899" s="53">
        <f>IFERROR(INDEX(OGSHome!$F:$F,MATCH(A899,OGSHome!$A:$A,0)),"-")</f>
        <v>0</v>
      </c>
      <c r="F899" s="54">
        <f>IFERROR(INDEX(Matches!$N:$N,MATCH(A899,Matches!$B:$B,0)),"-")</f>
        <v>2</v>
      </c>
      <c r="G899" s="54">
        <f>IFERROR(INDEX(Matches!$P:$P,MATCH(A899,Matches!$B:$B,0)),"-")</f>
        <v>2</v>
      </c>
      <c r="H899" s="54">
        <f>IFERROR(INDEX(Matches!$O:$O,MATCH(A899,Matches!$B:$B,0)),"-")</f>
        <v>0</v>
      </c>
      <c r="I899" s="54">
        <f t="shared" si="57"/>
        <v>0</v>
      </c>
      <c r="J899" s="54">
        <f>IFERROR(INDEX(OGCHome!$O:$O,MATCH(A899,OGCHome!$A:$A,0)),"-")</f>
        <v>4</v>
      </c>
      <c r="K899" s="55">
        <f t="shared" si="58"/>
        <v>0</v>
      </c>
      <c r="L899" s="55" t="str">
        <f>IFERROR(INDEX(#REF!,MATCH(A899,#REF!,0)),"-")</f>
        <v>-</v>
      </c>
      <c r="M899" s="55">
        <f t="shared" si="59"/>
        <v>-1</v>
      </c>
      <c r="N899" s="55" t="e">
        <f>AVERAGE(IFERROR(INDEX(#REF!,MATCH(A899,#REF!,0)),"-"),M899)</f>
        <v>#VALUE!</v>
      </c>
    </row>
    <row r="900" spans="1:14" ht="16.5" thickTop="1" thickBot="1" x14ac:dyDescent="0.3">
      <c r="A900" s="16" t="s">
        <v>914</v>
      </c>
      <c r="B900" s="53">
        <f t="shared" si="56"/>
        <v>2</v>
      </c>
      <c r="C900" s="53">
        <f>IFERROR(INDEX(OGSHome!$D:$D,MATCH(A900,OGSHome!$A:$A,0)),"-")</f>
        <v>1</v>
      </c>
      <c r="D900" s="53">
        <f>IFERROR(INDEX(OGSHome!$E:$E,MATCH(A900,OGSHome!$A:$A,0)),"-")</f>
        <v>0</v>
      </c>
      <c r="E900" s="53">
        <f>IFERROR(INDEX(OGSHome!$F:$F,MATCH(A900,OGSHome!$A:$A,0)),"-")</f>
        <v>0</v>
      </c>
      <c r="F900" s="54">
        <f>IFERROR(INDEX(Matches!$N:$N,MATCH(A900,Matches!$B:$B,0)),"-")</f>
        <v>0</v>
      </c>
      <c r="G900" s="54">
        <f>IFERROR(INDEX(Matches!$P:$P,MATCH(A900,Matches!$B:$B,0)),"-")</f>
        <v>1</v>
      </c>
      <c r="H900" s="54">
        <f>IFERROR(INDEX(Matches!$O:$O,MATCH(A900,Matches!$B:$B,0)),"-")</f>
        <v>1</v>
      </c>
      <c r="I900" s="54">
        <f t="shared" si="57"/>
        <v>1</v>
      </c>
      <c r="J900" s="54">
        <f>IFERROR(INDEX(OGCHome!$O:$O,MATCH(A900,OGCHome!$A:$A,0)),"-")</f>
        <v>1</v>
      </c>
      <c r="K900" s="55">
        <f t="shared" si="58"/>
        <v>0.5</v>
      </c>
      <c r="L900" s="55" t="str">
        <f>IFERROR(INDEX(#REF!,MATCH(A900,#REF!,0)),"-")</f>
        <v>-</v>
      </c>
      <c r="M900" s="55">
        <f t="shared" si="59"/>
        <v>-0.5</v>
      </c>
      <c r="N900" s="55" t="e">
        <f>AVERAGE(IFERROR(INDEX(#REF!,MATCH(A900,#REF!,0)),"-"),M900)</f>
        <v>#VALUE!</v>
      </c>
    </row>
    <row r="901" spans="1:14" ht="16.5" thickTop="1" thickBot="1" x14ac:dyDescent="0.3">
      <c r="A901" s="16" t="s">
        <v>912</v>
      </c>
      <c r="B901" s="53">
        <f t="shared" si="56"/>
        <v>2</v>
      </c>
      <c r="C901" s="53">
        <f>IFERROR(INDEX(OGSHome!$D:$D,MATCH(A901,OGSHome!$A:$A,0)),"-")</f>
        <v>0</v>
      </c>
      <c r="D901" s="53">
        <f>IFERROR(INDEX(OGSHome!$E:$E,MATCH(A901,OGSHome!$A:$A,0)),"-")</f>
        <v>0</v>
      </c>
      <c r="E901" s="53">
        <f>IFERROR(INDEX(OGSHome!$F:$F,MATCH(A901,OGSHome!$A:$A,0)),"-")</f>
        <v>0</v>
      </c>
      <c r="F901" s="54">
        <f>IFERROR(INDEX(Matches!$N:$N,MATCH(A901,Matches!$B:$B,0)),"-")</f>
        <v>1</v>
      </c>
      <c r="G901" s="54">
        <f>IFERROR(INDEX(Matches!$P:$P,MATCH(A901,Matches!$B:$B,0)),"-")</f>
        <v>0</v>
      </c>
      <c r="H901" s="54">
        <f>IFERROR(INDEX(Matches!$O:$O,MATCH(A901,Matches!$B:$B,0)),"-")</f>
        <v>1</v>
      </c>
      <c r="I901" s="54">
        <f t="shared" si="57"/>
        <v>0</v>
      </c>
      <c r="J901" s="54">
        <f>IFERROR(INDEX(OGCHome!$O:$O,MATCH(A901,OGCHome!$A:$A,0)),"-")</f>
        <v>0</v>
      </c>
      <c r="K901" s="55">
        <f t="shared" si="58"/>
        <v>0</v>
      </c>
      <c r="L901" s="55" t="str">
        <f>IFERROR(INDEX(#REF!,MATCH(A901,#REF!,0)),"-")</f>
        <v>-</v>
      </c>
      <c r="M901" s="55">
        <f t="shared" si="59"/>
        <v>0.5</v>
      </c>
      <c r="N901" s="55" t="e">
        <f>AVERAGE(IFERROR(INDEX(#REF!,MATCH(A901,#REF!,0)),"-"),M901)</f>
        <v>#VALUE!</v>
      </c>
    </row>
    <row r="902" spans="1:14" ht="16.5" thickTop="1" thickBot="1" x14ac:dyDescent="0.3">
      <c r="A902" s="15" t="s">
        <v>911</v>
      </c>
      <c r="B902" s="53">
        <f t="shared" si="56"/>
        <v>19</v>
      </c>
      <c r="C902" s="53" t="str">
        <f>IFERROR(INDEX(OGSHome!$D:$D,MATCH(A902,OGSHome!$A:$A,0)),"-")</f>
        <v>-</v>
      </c>
      <c r="D902" s="53" t="str">
        <f>IFERROR(INDEX(OGSHome!$E:$E,MATCH(A902,OGSHome!$A:$A,0)),"-")</f>
        <v>-</v>
      </c>
      <c r="E902" s="53" t="str">
        <f>IFERROR(INDEX(OGSHome!$F:$F,MATCH(A902,OGSHome!$A:$A,0)),"-")</f>
        <v>-</v>
      </c>
      <c r="F902" s="54">
        <f>IFERROR(INDEX(Matches!$N:$N,MATCH(A902,Matches!$B:$B,0)),"-")</f>
        <v>4</v>
      </c>
      <c r="G902" s="54">
        <f>IFERROR(INDEX(Matches!$P:$P,MATCH(A902,Matches!$B:$B,0)),"-")</f>
        <v>5</v>
      </c>
      <c r="H902" s="54">
        <f>IFERROR(INDEX(Matches!$O:$O,MATCH(A902,Matches!$B:$B,0)),"-")</f>
        <v>10</v>
      </c>
      <c r="I902" s="54">
        <f t="shared" si="57"/>
        <v>0</v>
      </c>
      <c r="J902" s="54" t="str">
        <f>IFERROR(INDEX(OGCHome!$O:$O,MATCH(A902,OGCHome!$A:$A,0)),"-")</f>
        <v>-</v>
      </c>
      <c r="K902" s="55">
        <f t="shared" si="58"/>
        <v>0</v>
      </c>
      <c r="L902" s="55" t="str">
        <f>IFERROR(INDEX(#REF!,MATCH(A902,#REF!,0)),"-")</f>
        <v>-</v>
      </c>
      <c r="M902" s="55" t="e">
        <f t="shared" si="59"/>
        <v>#VALUE!</v>
      </c>
      <c r="N902" s="55" t="e">
        <f>AVERAGE(IFERROR(INDEX(#REF!,MATCH(A902,#REF!,0)),"-"),M902)</f>
        <v>#VALUE!</v>
      </c>
    </row>
    <row r="903" spans="1:14" ht="16.5" thickTop="1" thickBot="1" x14ac:dyDescent="0.3">
      <c r="A903" s="16" t="s">
        <v>908</v>
      </c>
      <c r="B903" s="53">
        <f t="shared" si="56"/>
        <v>3</v>
      </c>
      <c r="C903" s="53">
        <f>IFERROR(INDEX(OGSHome!$D:$D,MATCH(A903,OGSHome!$A:$A,0)),"-")</f>
        <v>0</v>
      </c>
      <c r="D903" s="53">
        <f>IFERROR(INDEX(OGSHome!$E:$E,MATCH(A903,OGSHome!$A:$A,0)),"-")</f>
        <v>0</v>
      </c>
      <c r="E903" s="53">
        <f>IFERROR(INDEX(OGSHome!$F:$F,MATCH(A903,OGSHome!$A:$A,0)),"-")</f>
        <v>0</v>
      </c>
      <c r="F903" s="54">
        <f>IFERROR(INDEX(Matches!$N:$N,MATCH(A903,Matches!$B:$B,0)),"-")</f>
        <v>1</v>
      </c>
      <c r="G903" s="54">
        <f>IFERROR(INDEX(Matches!$P:$P,MATCH(A903,Matches!$B:$B,0)),"-")</f>
        <v>1</v>
      </c>
      <c r="H903" s="54">
        <f>IFERROR(INDEX(Matches!$O:$O,MATCH(A903,Matches!$B:$B,0)),"-")</f>
        <v>1</v>
      </c>
      <c r="I903" s="54">
        <f t="shared" si="57"/>
        <v>0</v>
      </c>
      <c r="J903" s="54">
        <f>IFERROR(INDEX(OGCHome!$O:$O,MATCH(A903,OGCHome!$A:$A,0)),"-")</f>
        <v>0</v>
      </c>
      <c r="K903" s="55">
        <f t="shared" si="58"/>
        <v>0</v>
      </c>
      <c r="L903" s="55" t="str">
        <f>IFERROR(INDEX(#REF!,MATCH(A903,#REF!,0)),"-")</f>
        <v>-</v>
      </c>
      <c r="M903" s="55">
        <f t="shared" si="59"/>
        <v>0</v>
      </c>
      <c r="N903" s="55" t="e">
        <f>AVERAGE(IFERROR(INDEX(#REF!,MATCH(A903,#REF!,0)),"-"),M903)</f>
        <v>#VALUE!</v>
      </c>
    </row>
    <row r="904" spans="1:14" ht="16.5" thickTop="1" thickBot="1" x14ac:dyDescent="0.3">
      <c r="A904" s="15" t="s">
        <v>905</v>
      </c>
      <c r="B904" s="53">
        <f t="shared" si="56"/>
        <v>2</v>
      </c>
      <c r="C904" s="53">
        <f>IFERROR(INDEX(OGSHome!$D:$D,MATCH(A904,OGSHome!$A:$A,0)),"-")</f>
        <v>0</v>
      </c>
      <c r="D904" s="53">
        <f>IFERROR(INDEX(OGSHome!$E:$E,MATCH(A904,OGSHome!$A:$A,0)),"-")</f>
        <v>0</v>
      </c>
      <c r="E904" s="53">
        <f>IFERROR(INDEX(OGSHome!$F:$F,MATCH(A904,OGSHome!$A:$A,0)),"-")</f>
        <v>0</v>
      </c>
      <c r="F904" s="54">
        <f>IFERROR(INDEX(Matches!$N:$N,MATCH(A904,Matches!$B:$B,0)),"-")</f>
        <v>0</v>
      </c>
      <c r="G904" s="54">
        <f>IFERROR(INDEX(Matches!$P:$P,MATCH(A904,Matches!$B:$B,0)),"-")</f>
        <v>0</v>
      </c>
      <c r="H904" s="54">
        <f>IFERROR(INDEX(Matches!$O:$O,MATCH(A904,Matches!$B:$B,0)),"-")</f>
        <v>2</v>
      </c>
      <c r="I904" s="54">
        <f t="shared" si="57"/>
        <v>0</v>
      </c>
      <c r="J904" s="54">
        <f>IFERROR(INDEX(OGCHome!$O:$O,MATCH(A904,OGCHome!$A:$A,0)),"-")</f>
        <v>0</v>
      </c>
      <c r="K904" s="55">
        <f t="shared" si="58"/>
        <v>0</v>
      </c>
      <c r="L904" s="55" t="str">
        <f>IFERROR(INDEX(#REF!,MATCH(A904,#REF!,0)),"-")</f>
        <v>-</v>
      </c>
      <c r="M904" s="55">
        <f t="shared" si="59"/>
        <v>0</v>
      </c>
      <c r="N904" s="55" t="e">
        <f>AVERAGE(IFERROR(INDEX(#REF!,MATCH(A904,#REF!,0)),"-"),M904)</f>
        <v>#VALUE!</v>
      </c>
    </row>
    <row r="905" spans="1:14" ht="16.5" thickTop="1" thickBot="1" x14ac:dyDescent="0.3">
      <c r="A905" s="16" t="s">
        <v>902</v>
      </c>
      <c r="B905" s="53">
        <f t="shared" si="56"/>
        <v>3</v>
      </c>
      <c r="C905" s="53">
        <f>IFERROR(INDEX(OGSHome!$D:$D,MATCH(A905,OGSHome!$A:$A,0)),"-")</f>
        <v>0</v>
      </c>
      <c r="D905" s="53">
        <f>IFERROR(INDEX(OGSHome!$E:$E,MATCH(A905,OGSHome!$A:$A,0)),"-")</f>
        <v>0</v>
      </c>
      <c r="E905" s="53">
        <f>IFERROR(INDEX(OGSHome!$F:$F,MATCH(A905,OGSHome!$A:$A,0)),"-")</f>
        <v>1</v>
      </c>
      <c r="F905" s="54">
        <f>IFERROR(INDEX(Matches!$N:$N,MATCH(A905,Matches!$B:$B,0)),"-")</f>
        <v>0</v>
      </c>
      <c r="G905" s="54">
        <f>IFERROR(INDEX(Matches!$P:$P,MATCH(A905,Matches!$B:$B,0)),"-")</f>
        <v>1</v>
      </c>
      <c r="H905" s="54">
        <f>IFERROR(INDEX(Matches!$O:$O,MATCH(A905,Matches!$B:$B,0)),"-")</f>
        <v>2</v>
      </c>
      <c r="I905" s="54">
        <f t="shared" si="57"/>
        <v>1</v>
      </c>
      <c r="J905" s="54">
        <f>IFERROR(INDEX(OGCHome!$O:$O,MATCH(A905,OGCHome!$A:$A,0)),"-")</f>
        <v>1</v>
      </c>
      <c r="K905" s="55">
        <f t="shared" si="58"/>
        <v>0.33333333333333331</v>
      </c>
      <c r="L905" s="55" t="str">
        <f>IFERROR(INDEX(#REF!,MATCH(A905,#REF!,0)),"-")</f>
        <v>-</v>
      </c>
      <c r="M905" s="55">
        <f t="shared" si="59"/>
        <v>-0.33333333333333331</v>
      </c>
      <c r="N905" s="55" t="e">
        <f>AVERAGE(IFERROR(INDEX(#REF!,MATCH(A905,#REF!,0)),"-"),M905)</f>
        <v>#VALUE!</v>
      </c>
    </row>
    <row r="906" spans="1:14" ht="16.5" thickTop="1" thickBot="1" x14ac:dyDescent="0.3">
      <c r="A906" s="16" t="s">
        <v>900</v>
      </c>
      <c r="B906" s="53">
        <f t="shared" si="56"/>
        <v>4</v>
      </c>
      <c r="C906" s="53">
        <f>IFERROR(INDEX(OGSHome!$D:$D,MATCH(A906,OGSHome!$A:$A,0)),"-")</f>
        <v>0</v>
      </c>
      <c r="D906" s="53">
        <f>IFERROR(INDEX(OGSHome!$E:$E,MATCH(A906,OGSHome!$A:$A,0)),"-")</f>
        <v>0</v>
      </c>
      <c r="E906" s="53">
        <f>IFERROR(INDEX(OGSHome!$F:$F,MATCH(A906,OGSHome!$A:$A,0)),"-")</f>
        <v>0</v>
      </c>
      <c r="F906" s="54">
        <f>IFERROR(INDEX(Matches!$N:$N,MATCH(A906,Matches!$B:$B,0)),"-")</f>
        <v>1</v>
      </c>
      <c r="G906" s="54">
        <f>IFERROR(INDEX(Matches!$P:$P,MATCH(A906,Matches!$B:$B,0)),"-")</f>
        <v>2</v>
      </c>
      <c r="H906" s="54">
        <f>IFERROR(INDEX(Matches!$O:$O,MATCH(A906,Matches!$B:$B,0)),"-")</f>
        <v>1</v>
      </c>
      <c r="I906" s="54">
        <f t="shared" si="57"/>
        <v>0</v>
      </c>
      <c r="J906" s="54">
        <f>IFERROR(INDEX(OGCHome!$O:$O,MATCH(A906,OGCHome!$A:$A,0)),"-")</f>
        <v>2</v>
      </c>
      <c r="K906" s="55">
        <f t="shared" si="58"/>
        <v>0</v>
      </c>
      <c r="L906" s="55" t="str">
        <f>IFERROR(INDEX(#REF!,MATCH(A906,#REF!,0)),"-")</f>
        <v>-</v>
      </c>
      <c r="M906" s="55">
        <f t="shared" si="59"/>
        <v>-0.75</v>
      </c>
      <c r="N906" s="55" t="e">
        <f>AVERAGE(IFERROR(INDEX(#REF!,MATCH(A906,#REF!,0)),"-"),M906)</f>
        <v>#VALUE!</v>
      </c>
    </row>
    <row r="907" spans="1:14" ht="16.5" thickTop="1" thickBot="1" x14ac:dyDescent="0.3">
      <c r="A907" s="15" t="s">
        <v>899</v>
      </c>
      <c r="B907" s="53">
        <f t="shared" si="56"/>
        <v>19</v>
      </c>
      <c r="C907" s="53" t="str">
        <f>IFERROR(INDEX(OGSHome!$D:$D,MATCH(A907,OGSHome!$A:$A,0)),"-")</f>
        <v>-</v>
      </c>
      <c r="D907" s="53" t="str">
        <f>IFERROR(INDEX(OGSHome!$E:$E,MATCH(A907,OGSHome!$A:$A,0)),"-")</f>
        <v>-</v>
      </c>
      <c r="E907" s="53" t="str">
        <f>IFERROR(INDEX(OGSHome!$F:$F,MATCH(A907,OGSHome!$A:$A,0)),"-")</f>
        <v>-</v>
      </c>
      <c r="F907" s="54">
        <f>IFERROR(INDEX(Matches!$N:$N,MATCH(A907,Matches!$B:$B,0)),"-")</f>
        <v>5</v>
      </c>
      <c r="G907" s="54">
        <f>IFERROR(INDEX(Matches!$P:$P,MATCH(A907,Matches!$B:$B,0)),"-")</f>
        <v>8</v>
      </c>
      <c r="H907" s="54">
        <f>IFERROR(INDEX(Matches!$O:$O,MATCH(A907,Matches!$B:$B,0)),"-")</f>
        <v>6</v>
      </c>
      <c r="I907" s="54">
        <f t="shared" si="57"/>
        <v>0</v>
      </c>
      <c r="J907" s="54" t="str">
        <f>IFERROR(INDEX(OGCHome!$O:$O,MATCH(A907,OGCHome!$A:$A,0)),"-")</f>
        <v>-</v>
      </c>
      <c r="K907" s="55">
        <f t="shared" si="58"/>
        <v>0</v>
      </c>
      <c r="L907" s="55" t="str">
        <f>IFERROR(INDEX(#REF!,MATCH(A907,#REF!,0)),"-")</f>
        <v>-</v>
      </c>
      <c r="M907" s="55" t="e">
        <f t="shared" si="59"/>
        <v>#VALUE!</v>
      </c>
      <c r="N907" s="55" t="e">
        <f>AVERAGE(IFERROR(INDEX(#REF!,MATCH(A907,#REF!,0)),"-"),M907)</f>
        <v>#VALUE!</v>
      </c>
    </row>
    <row r="908" spans="1:14" ht="16.5" thickTop="1" thickBot="1" x14ac:dyDescent="0.3">
      <c r="A908" s="16" t="s">
        <v>886</v>
      </c>
      <c r="B908" s="53">
        <f t="shared" si="56"/>
        <v>2</v>
      </c>
      <c r="C908" s="53">
        <f>IFERROR(INDEX(OGSHome!$D:$D,MATCH(A908,OGSHome!$A:$A,0)),"-")</f>
        <v>0</v>
      </c>
      <c r="D908" s="53">
        <f>IFERROR(INDEX(OGSHome!$E:$E,MATCH(A908,OGSHome!$A:$A,0)),"-")</f>
        <v>0</v>
      </c>
      <c r="E908" s="53">
        <f>IFERROR(INDEX(OGSHome!$F:$F,MATCH(A908,OGSHome!$A:$A,0)),"-")</f>
        <v>0</v>
      </c>
      <c r="F908" s="54">
        <f>IFERROR(INDEX(Matches!$N:$N,MATCH(A908,Matches!$B:$B,0)),"-")</f>
        <v>0</v>
      </c>
      <c r="G908" s="54">
        <f>IFERROR(INDEX(Matches!$P:$P,MATCH(A908,Matches!$B:$B,0)),"-")</f>
        <v>1</v>
      </c>
      <c r="H908" s="54">
        <f>IFERROR(INDEX(Matches!$O:$O,MATCH(A908,Matches!$B:$B,0)),"-")</f>
        <v>1</v>
      </c>
      <c r="I908" s="54">
        <f t="shared" si="57"/>
        <v>0</v>
      </c>
      <c r="J908" s="54">
        <f>IFERROR(INDEX(OGCHome!$O:$O,MATCH(A908,OGCHome!$A:$A,0)),"-")</f>
        <v>1</v>
      </c>
      <c r="K908" s="55">
        <f t="shared" si="58"/>
        <v>0</v>
      </c>
      <c r="L908" s="55" t="str">
        <f>IFERROR(INDEX(#REF!,MATCH(A908,#REF!,0)),"-")</f>
        <v>-</v>
      </c>
      <c r="M908" s="55">
        <f t="shared" si="59"/>
        <v>-1</v>
      </c>
      <c r="N908" s="55" t="e">
        <f>AVERAGE(IFERROR(INDEX(#REF!,MATCH(A908,#REF!,0)),"-"),M908)</f>
        <v>#VALUE!</v>
      </c>
    </row>
    <row r="909" spans="1:14" ht="16.5" thickTop="1" thickBot="1" x14ac:dyDescent="0.3">
      <c r="A909" s="16" t="s">
        <v>882</v>
      </c>
      <c r="B909" s="53">
        <f t="shared" si="56"/>
        <v>3</v>
      </c>
      <c r="C909" s="53">
        <f>IFERROR(INDEX(OGSHome!$D:$D,MATCH(A909,OGSHome!$A:$A,0)),"-")</f>
        <v>0</v>
      </c>
      <c r="D909" s="53">
        <f>IFERROR(INDEX(OGSHome!$E:$E,MATCH(A909,OGSHome!$A:$A,0)),"-")</f>
        <v>0</v>
      </c>
      <c r="E909" s="53">
        <f>IFERROR(INDEX(OGSHome!$F:$F,MATCH(A909,OGSHome!$A:$A,0)),"-")</f>
        <v>0</v>
      </c>
      <c r="F909" s="54">
        <f>IFERROR(INDEX(Matches!$N:$N,MATCH(A909,Matches!$B:$B,0)),"-")</f>
        <v>1</v>
      </c>
      <c r="G909" s="54">
        <f>IFERROR(INDEX(Matches!$P:$P,MATCH(A909,Matches!$B:$B,0)),"-")</f>
        <v>1</v>
      </c>
      <c r="H909" s="54">
        <f>IFERROR(INDEX(Matches!$O:$O,MATCH(A909,Matches!$B:$B,0)),"-")</f>
        <v>1</v>
      </c>
      <c r="I909" s="54">
        <f t="shared" si="57"/>
        <v>0</v>
      </c>
      <c r="J909" s="54">
        <f>IFERROR(INDEX(OGCHome!$O:$O,MATCH(A909,OGCHome!$A:$A,0)),"-")</f>
        <v>1</v>
      </c>
      <c r="K909" s="55">
        <f t="shared" si="58"/>
        <v>0</v>
      </c>
      <c r="L909" s="55" t="str">
        <f>IFERROR(INDEX(#REF!,MATCH(A909,#REF!,0)),"-")</f>
        <v>-</v>
      </c>
      <c r="M909" s="55">
        <f t="shared" si="59"/>
        <v>-0.33333333333333331</v>
      </c>
      <c r="N909" s="55" t="e">
        <f>AVERAGE(IFERROR(INDEX(#REF!,MATCH(A909,#REF!,0)),"-"),M909)</f>
        <v>#VALUE!</v>
      </c>
    </row>
    <row r="910" spans="1:14" ht="16.5" thickTop="1" thickBot="1" x14ac:dyDescent="0.3">
      <c r="A910" s="15" t="s">
        <v>879</v>
      </c>
      <c r="B910" s="53">
        <f t="shared" si="56"/>
        <v>5</v>
      </c>
      <c r="C910" s="53">
        <f>IFERROR(INDEX(OGSHome!$D:$D,MATCH(A910,OGSHome!$A:$A,0)),"-")</f>
        <v>0</v>
      </c>
      <c r="D910" s="53">
        <f>IFERROR(INDEX(OGSHome!$E:$E,MATCH(A910,OGSHome!$A:$A,0)),"-")</f>
        <v>0</v>
      </c>
      <c r="E910" s="53">
        <f>IFERROR(INDEX(OGSHome!$F:$F,MATCH(A910,OGSHome!$A:$A,0)),"-")</f>
        <v>0</v>
      </c>
      <c r="F910" s="54">
        <f>IFERROR(INDEX(Matches!$N:$N,MATCH(A910,Matches!$B:$B,0)),"-")</f>
        <v>2</v>
      </c>
      <c r="G910" s="54">
        <f>IFERROR(INDEX(Matches!$P:$P,MATCH(A910,Matches!$B:$B,0)),"-")</f>
        <v>2</v>
      </c>
      <c r="H910" s="54">
        <f>IFERROR(INDEX(Matches!$O:$O,MATCH(A910,Matches!$B:$B,0)),"-")</f>
        <v>1</v>
      </c>
      <c r="I910" s="54">
        <f t="shared" si="57"/>
        <v>0</v>
      </c>
      <c r="J910" s="54">
        <f>IFERROR(INDEX(OGCHome!$O:$O,MATCH(A910,OGCHome!$A:$A,0)),"-")</f>
        <v>2</v>
      </c>
      <c r="K910" s="55">
        <f t="shared" si="58"/>
        <v>0</v>
      </c>
      <c r="L910" s="55" t="str">
        <f>IFERROR(INDEX(#REF!,MATCH(A910,#REF!,0)),"-")</f>
        <v>-</v>
      </c>
      <c r="M910" s="55">
        <f t="shared" si="59"/>
        <v>-0.4</v>
      </c>
      <c r="N910" s="55" t="e">
        <f>AVERAGE(IFERROR(INDEX(#REF!,MATCH(A910,#REF!,0)),"-"),M910)</f>
        <v>#VALUE!</v>
      </c>
    </row>
    <row r="911" spans="1:14" ht="16.5" thickTop="1" thickBot="1" x14ac:dyDescent="0.3">
      <c r="A911" s="15" t="s">
        <v>875</v>
      </c>
      <c r="B911" s="53">
        <f t="shared" si="56"/>
        <v>4</v>
      </c>
      <c r="C911" s="53">
        <f>IFERROR(INDEX(OGSHome!$D:$D,MATCH(A911,OGSHome!$A:$A,0)),"-")</f>
        <v>0</v>
      </c>
      <c r="D911" s="53">
        <f>IFERROR(INDEX(OGSHome!$E:$E,MATCH(A911,OGSHome!$A:$A,0)),"-")</f>
        <v>0</v>
      </c>
      <c r="E911" s="53">
        <f>IFERROR(INDEX(OGSHome!$F:$F,MATCH(A911,OGSHome!$A:$A,0)),"-")</f>
        <v>0</v>
      </c>
      <c r="F911" s="54">
        <f>IFERROR(INDEX(Matches!$N:$N,MATCH(A911,Matches!$B:$B,0)),"-")</f>
        <v>1</v>
      </c>
      <c r="G911" s="54">
        <f>IFERROR(INDEX(Matches!$P:$P,MATCH(A911,Matches!$B:$B,0)),"-")</f>
        <v>3</v>
      </c>
      <c r="H911" s="54">
        <f>IFERROR(INDEX(Matches!$O:$O,MATCH(A911,Matches!$B:$B,0)),"-")</f>
        <v>0</v>
      </c>
      <c r="I911" s="54">
        <f t="shared" si="57"/>
        <v>0</v>
      </c>
      <c r="J911" s="54">
        <f>IFERROR(INDEX(OGCHome!$O:$O,MATCH(A911,OGCHome!$A:$A,0)),"-")</f>
        <v>3</v>
      </c>
      <c r="K911" s="55">
        <f t="shared" si="58"/>
        <v>0</v>
      </c>
      <c r="L911" s="55" t="str">
        <f>IFERROR(INDEX(#REF!,MATCH(A911,#REF!,0)),"-")</f>
        <v>-</v>
      </c>
      <c r="M911" s="55">
        <f t="shared" si="59"/>
        <v>-1.25</v>
      </c>
      <c r="N911" s="55" t="e">
        <f>AVERAGE(IFERROR(INDEX(#REF!,MATCH(A911,#REF!,0)),"-"),M911)</f>
        <v>#VALUE!</v>
      </c>
    </row>
    <row r="912" spans="1:14" ht="16.5" thickTop="1" thickBot="1" x14ac:dyDescent="0.3">
      <c r="A912" s="15" t="s">
        <v>873</v>
      </c>
      <c r="B912" s="53">
        <f t="shared" si="56"/>
        <v>3</v>
      </c>
      <c r="C912" s="53">
        <f>IFERROR(INDEX(OGSHome!$D:$D,MATCH(A912,OGSHome!$A:$A,0)),"-")</f>
        <v>0</v>
      </c>
      <c r="D912" s="53">
        <f>IFERROR(INDEX(OGSHome!$E:$E,MATCH(A912,OGSHome!$A:$A,0)),"-")</f>
        <v>0</v>
      </c>
      <c r="E912" s="53">
        <f>IFERROR(INDEX(OGSHome!$F:$F,MATCH(A912,OGSHome!$A:$A,0)),"-")</f>
        <v>0</v>
      </c>
      <c r="F912" s="54">
        <f>IFERROR(INDEX(Matches!$N:$N,MATCH(A912,Matches!$B:$B,0)),"-")</f>
        <v>2</v>
      </c>
      <c r="G912" s="54">
        <f>IFERROR(INDEX(Matches!$P:$P,MATCH(A912,Matches!$B:$B,0)),"-")</f>
        <v>0</v>
      </c>
      <c r="H912" s="54">
        <f>IFERROR(INDEX(Matches!$O:$O,MATCH(A912,Matches!$B:$B,0)),"-")</f>
        <v>1</v>
      </c>
      <c r="I912" s="54">
        <f t="shared" si="57"/>
        <v>0</v>
      </c>
      <c r="J912" s="54">
        <f>IFERROR(INDEX(OGCHome!$O:$O,MATCH(A912,OGCHome!$A:$A,0)),"-")</f>
        <v>0</v>
      </c>
      <c r="K912" s="55">
        <f t="shared" si="58"/>
        <v>0</v>
      </c>
      <c r="L912" s="55" t="str">
        <f>IFERROR(INDEX(#REF!,MATCH(A912,#REF!,0)),"-")</f>
        <v>-</v>
      </c>
      <c r="M912" s="55">
        <f t="shared" si="59"/>
        <v>0.66666666666666663</v>
      </c>
      <c r="N912" s="55" t="e">
        <f>AVERAGE(IFERROR(INDEX(#REF!,MATCH(A912,#REF!,0)),"-"),M912)</f>
        <v>#VALUE!</v>
      </c>
    </row>
    <row r="913" spans="1:14" ht="16.5" thickTop="1" thickBot="1" x14ac:dyDescent="0.3">
      <c r="A913" s="16" t="s">
        <v>872</v>
      </c>
      <c r="B913" s="53">
        <f t="shared" si="56"/>
        <v>3</v>
      </c>
      <c r="C913" s="53">
        <f>IFERROR(INDEX(OGSHome!$D:$D,MATCH(A913,OGSHome!$A:$A,0)),"-")</f>
        <v>0</v>
      </c>
      <c r="D913" s="53">
        <f>IFERROR(INDEX(OGSHome!$E:$E,MATCH(A913,OGSHome!$A:$A,0)),"-")</f>
        <v>0</v>
      </c>
      <c r="E913" s="53">
        <f>IFERROR(INDEX(OGSHome!$F:$F,MATCH(A913,OGSHome!$A:$A,0)),"-")</f>
        <v>0</v>
      </c>
      <c r="F913" s="54">
        <f>IFERROR(INDEX(Matches!$N:$N,MATCH(A913,Matches!$B:$B,0)),"-")</f>
        <v>0</v>
      </c>
      <c r="G913" s="54">
        <f>IFERROR(INDEX(Matches!$P:$P,MATCH(A913,Matches!$B:$B,0)),"-")</f>
        <v>2</v>
      </c>
      <c r="H913" s="54">
        <f>IFERROR(INDEX(Matches!$O:$O,MATCH(A913,Matches!$B:$B,0)),"-")</f>
        <v>1</v>
      </c>
      <c r="I913" s="54">
        <f t="shared" si="57"/>
        <v>0</v>
      </c>
      <c r="J913" s="54">
        <f>IFERROR(INDEX(OGCHome!$O:$O,MATCH(A913,OGCHome!$A:$A,0)),"-")</f>
        <v>2</v>
      </c>
      <c r="K913" s="55">
        <f t="shared" si="58"/>
        <v>0</v>
      </c>
      <c r="L913" s="55" t="str">
        <f>IFERROR(INDEX(#REF!,MATCH(A913,#REF!,0)),"-")</f>
        <v>-</v>
      </c>
      <c r="M913" s="55">
        <f t="shared" si="59"/>
        <v>-1.3333333333333333</v>
      </c>
      <c r="N913" s="55" t="e">
        <f>AVERAGE(IFERROR(INDEX(#REF!,MATCH(A913,#REF!,0)),"-"),M913)</f>
        <v>#VALUE!</v>
      </c>
    </row>
    <row r="914" spans="1:14" ht="16.5" thickTop="1" thickBot="1" x14ac:dyDescent="0.3">
      <c r="A914" s="15" t="s">
        <v>865</v>
      </c>
      <c r="B914" s="53">
        <f t="shared" si="56"/>
        <v>3</v>
      </c>
      <c r="C914" s="53">
        <f>IFERROR(INDEX(OGSHome!$D:$D,MATCH(A914,OGSHome!$A:$A,0)),"-")</f>
        <v>0</v>
      </c>
      <c r="D914" s="53">
        <f>IFERROR(INDEX(OGSHome!$E:$E,MATCH(A914,OGSHome!$A:$A,0)),"-")</f>
        <v>1</v>
      </c>
      <c r="E914" s="53">
        <f>IFERROR(INDEX(OGSHome!$F:$F,MATCH(A914,OGSHome!$A:$A,0)),"-")</f>
        <v>0</v>
      </c>
      <c r="F914" s="54">
        <f>IFERROR(INDEX(Matches!$N:$N,MATCH(A914,Matches!$B:$B,0)),"-")</f>
        <v>0</v>
      </c>
      <c r="G914" s="54">
        <f>IFERROR(INDEX(Matches!$P:$P,MATCH(A914,Matches!$B:$B,0)),"-")</f>
        <v>1</v>
      </c>
      <c r="H914" s="54">
        <f>IFERROR(INDEX(Matches!$O:$O,MATCH(A914,Matches!$B:$B,0)),"-")</f>
        <v>2</v>
      </c>
      <c r="I914" s="54">
        <f t="shared" si="57"/>
        <v>1</v>
      </c>
      <c r="J914" s="54">
        <f>IFERROR(INDEX(OGCHome!$O:$O,MATCH(A914,OGCHome!$A:$A,0)),"-")</f>
        <v>1</v>
      </c>
      <c r="K914" s="55">
        <f t="shared" si="58"/>
        <v>0.33333333333333331</v>
      </c>
      <c r="L914" s="55" t="str">
        <f>IFERROR(INDEX(#REF!,MATCH(A914,#REF!,0)),"-")</f>
        <v>-</v>
      </c>
      <c r="M914" s="55">
        <f t="shared" si="59"/>
        <v>-0.33333333333333331</v>
      </c>
      <c r="N914" s="55" t="e">
        <f>AVERAGE(IFERROR(INDEX(#REF!,MATCH(A914,#REF!,0)),"-"),M914)</f>
        <v>#VALUE!</v>
      </c>
    </row>
    <row r="915" spans="1:14" ht="16.5" thickTop="1" thickBot="1" x14ac:dyDescent="0.3">
      <c r="A915" s="15" t="s">
        <v>855</v>
      </c>
      <c r="B915" s="53">
        <f t="shared" si="56"/>
        <v>3</v>
      </c>
      <c r="C915" s="53" t="str">
        <f>IFERROR(INDEX(OGSHome!$D:$D,MATCH(A915,OGSHome!$A:$A,0)),"-")</f>
        <v>-</v>
      </c>
      <c r="D915" s="53" t="str">
        <f>IFERROR(INDEX(OGSHome!$E:$E,MATCH(A915,OGSHome!$A:$A,0)),"-")</f>
        <v>-</v>
      </c>
      <c r="E915" s="53" t="str">
        <f>IFERROR(INDEX(OGSHome!$F:$F,MATCH(A915,OGSHome!$A:$A,0)),"-")</f>
        <v>-</v>
      </c>
      <c r="F915" s="54">
        <f>IFERROR(INDEX(Matches!$N:$N,MATCH(A915,Matches!$B:$B,0)),"-")</f>
        <v>2</v>
      </c>
      <c r="G915" s="54">
        <f>IFERROR(INDEX(Matches!$P:$P,MATCH(A915,Matches!$B:$B,0)),"-")</f>
        <v>0</v>
      </c>
      <c r="H915" s="54">
        <f>IFERROR(INDEX(Matches!$O:$O,MATCH(A915,Matches!$B:$B,0)),"-")</f>
        <v>1</v>
      </c>
      <c r="I915" s="54">
        <f t="shared" si="57"/>
        <v>0</v>
      </c>
      <c r="J915" s="54" t="str">
        <f>IFERROR(INDEX(OGCHome!$O:$O,MATCH(A915,OGCHome!$A:$A,0)),"-")</f>
        <v>-</v>
      </c>
      <c r="K915" s="55">
        <f t="shared" si="58"/>
        <v>0</v>
      </c>
      <c r="L915" s="55" t="str">
        <f>IFERROR(INDEX(#REF!,MATCH(A915,#REF!,0)),"-")</f>
        <v>-</v>
      </c>
      <c r="M915" s="55" t="e">
        <f t="shared" si="59"/>
        <v>#VALUE!</v>
      </c>
      <c r="N915" s="55" t="e">
        <f>AVERAGE(IFERROR(INDEX(#REF!,MATCH(A915,#REF!,0)),"-"),M915)</f>
        <v>#VALUE!</v>
      </c>
    </row>
    <row r="916" spans="1:14" ht="16.5" thickTop="1" thickBot="1" x14ac:dyDescent="0.3">
      <c r="A916" s="15" t="s">
        <v>853</v>
      </c>
      <c r="B916" s="53">
        <f t="shared" si="56"/>
        <v>6</v>
      </c>
      <c r="C916" s="53">
        <f>IFERROR(INDEX(OGSHome!$D:$D,MATCH(A916,OGSHome!$A:$A,0)),"-")</f>
        <v>0</v>
      </c>
      <c r="D916" s="53">
        <f>IFERROR(INDEX(OGSHome!$E:$E,MATCH(A916,OGSHome!$A:$A,0)),"-")</f>
        <v>0</v>
      </c>
      <c r="E916" s="53">
        <f>IFERROR(INDEX(OGSHome!$F:$F,MATCH(A916,OGSHome!$A:$A,0)),"-")</f>
        <v>0</v>
      </c>
      <c r="F916" s="54">
        <f>IFERROR(INDEX(Matches!$N:$N,MATCH(A916,Matches!$B:$B,0)),"-")</f>
        <v>3</v>
      </c>
      <c r="G916" s="54">
        <f>IFERROR(INDEX(Matches!$P:$P,MATCH(A916,Matches!$B:$B,0)),"-")</f>
        <v>1</v>
      </c>
      <c r="H916" s="54">
        <f>IFERROR(INDEX(Matches!$O:$O,MATCH(A916,Matches!$B:$B,0)),"-")</f>
        <v>2</v>
      </c>
      <c r="I916" s="54">
        <f t="shared" si="57"/>
        <v>0</v>
      </c>
      <c r="J916" s="54">
        <f>IFERROR(INDEX(OGCHome!$O:$O,MATCH(A916,OGCHome!$A:$A,0)),"-")</f>
        <v>0</v>
      </c>
      <c r="K916" s="55">
        <f t="shared" si="58"/>
        <v>0</v>
      </c>
      <c r="L916" s="55" t="str">
        <f>IFERROR(INDEX(#REF!,MATCH(A916,#REF!,0)),"-")</f>
        <v>-</v>
      </c>
      <c r="M916" s="55">
        <f t="shared" si="59"/>
        <v>0.33333333333333337</v>
      </c>
      <c r="N916" s="55" t="e">
        <f>AVERAGE(IFERROR(INDEX(#REF!,MATCH(A916,#REF!,0)),"-"),M916)</f>
        <v>#VALUE!</v>
      </c>
    </row>
    <row r="917" spans="1:14" ht="16.5" thickTop="1" thickBot="1" x14ac:dyDescent="0.3">
      <c r="A917" s="16" t="s">
        <v>850</v>
      </c>
      <c r="B917" s="53">
        <f t="shared" si="56"/>
        <v>4</v>
      </c>
      <c r="C917" s="53">
        <f>IFERROR(INDEX(OGSHome!$D:$D,MATCH(A917,OGSHome!$A:$A,0)),"-")</f>
        <v>0</v>
      </c>
      <c r="D917" s="53">
        <f>IFERROR(INDEX(OGSHome!$E:$E,MATCH(A917,OGSHome!$A:$A,0)),"-")</f>
        <v>0</v>
      </c>
      <c r="E917" s="53">
        <f>IFERROR(INDEX(OGSHome!$F:$F,MATCH(A917,OGSHome!$A:$A,0)),"-")</f>
        <v>0</v>
      </c>
      <c r="F917" s="54">
        <f>IFERROR(INDEX(Matches!$N:$N,MATCH(A917,Matches!$B:$B,0)),"-")</f>
        <v>0</v>
      </c>
      <c r="G917" s="54">
        <f>IFERROR(INDEX(Matches!$P:$P,MATCH(A917,Matches!$B:$B,0)),"-")</f>
        <v>1</v>
      </c>
      <c r="H917" s="54">
        <f>IFERROR(INDEX(Matches!$O:$O,MATCH(A917,Matches!$B:$B,0)),"-")</f>
        <v>3</v>
      </c>
      <c r="I917" s="54">
        <f t="shared" si="57"/>
        <v>0</v>
      </c>
      <c r="J917" s="54">
        <f>IFERROR(INDEX(OGCHome!$O:$O,MATCH(A917,OGCHome!$A:$A,0)),"-")</f>
        <v>1</v>
      </c>
      <c r="K917" s="55">
        <f t="shared" si="58"/>
        <v>0</v>
      </c>
      <c r="L917" s="55" t="str">
        <f>IFERROR(INDEX(#REF!,MATCH(A917,#REF!,0)),"-")</f>
        <v>-</v>
      </c>
      <c r="M917" s="55">
        <f t="shared" si="59"/>
        <v>-0.5</v>
      </c>
      <c r="N917" s="55" t="e">
        <f>AVERAGE(IFERROR(INDEX(#REF!,MATCH(A917,#REF!,0)),"-"),M917)</f>
        <v>#VALUE!</v>
      </c>
    </row>
    <row r="918" spans="1:14" ht="16.5" thickTop="1" thickBot="1" x14ac:dyDescent="0.3">
      <c r="A918" s="16" t="s">
        <v>846</v>
      </c>
      <c r="B918" s="53">
        <f t="shared" si="56"/>
        <v>3</v>
      </c>
      <c r="C918" s="53">
        <f>IFERROR(INDEX(OGSHome!$D:$D,MATCH(A918,OGSHome!$A:$A,0)),"-")</f>
        <v>0</v>
      </c>
      <c r="D918" s="53">
        <f>IFERROR(INDEX(OGSHome!$E:$E,MATCH(A918,OGSHome!$A:$A,0)),"-")</f>
        <v>0</v>
      </c>
      <c r="E918" s="53">
        <f>IFERROR(INDEX(OGSHome!$F:$F,MATCH(A918,OGSHome!$A:$A,0)),"-")</f>
        <v>0</v>
      </c>
      <c r="F918" s="54">
        <f>IFERROR(INDEX(Matches!$N:$N,MATCH(A918,Matches!$B:$B,0)),"-")</f>
        <v>0</v>
      </c>
      <c r="G918" s="54">
        <f>IFERROR(INDEX(Matches!$P:$P,MATCH(A918,Matches!$B:$B,0)),"-")</f>
        <v>2</v>
      </c>
      <c r="H918" s="54">
        <f>IFERROR(INDEX(Matches!$O:$O,MATCH(A918,Matches!$B:$B,0)),"-")</f>
        <v>1</v>
      </c>
      <c r="I918" s="54">
        <f t="shared" si="57"/>
        <v>0</v>
      </c>
      <c r="J918" s="54">
        <f>IFERROR(INDEX(OGCHome!$O:$O,MATCH(A918,OGCHome!$A:$A,0)),"-")</f>
        <v>2</v>
      </c>
      <c r="K918" s="55">
        <f t="shared" si="58"/>
        <v>0</v>
      </c>
      <c r="L918" s="55" t="str">
        <f>IFERROR(INDEX(#REF!,MATCH(A918,#REF!,0)),"-")</f>
        <v>-</v>
      </c>
      <c r="M918" s="55">
        <f t="shared" si="59"/>
        <v>-1.3333333333333333</v>
      </c>
      <c r="N918" s="55" t="e">
        <f>AVERAGE(IFERROR(INDEX(#REF!,MATCH(A918,#REF!,0)),"-"),M918)</f>
        <v>#VALUE!</v>
      </c>
    </row>
    <row r="919" spans="1:14" ht="16.5" thickTop="1" thickBot="1" x14ac:dyDescent="0.3">
      <c r="A919" s="16" t="s">
        <v>844</v>
      </c>
      <c r="B919" s="53">
        <f t="shared" si="56"/>
        <v>5</v>
      </c>
      <c r="C919" s="53">
        <f>IFERROR(INDEX(OGSHome!$D:$D,MATCH(A919,OGSHome!$A:$A,0)),"-")</f>
        <v>0</v>
      </c>
      <c r="D919" s="53">
        <f>IFERROR(INDEX(OGSHome!$E:$E,MATCH(A919,OGSHome!$A:$A,0)),"-")</f>
        <v>0</v>
      </c>
      <c r="E919" s="53">
        <f>IFERROR(INDEX(OGSHome!$F:$F,MATCH(A919,OGSHome!$A:$A,0)),"-")</f>
        <v>0</v>
      </c>
      <c r="F919" s="54">
        <f>IFERROR(INDEX(Matches!$N:$N,MATCH(A919,Matches!$B:$B,0)),"-")</f>
        <v>1</v>
      </c>
      <c r="G919" s="54">
        <f>IFERROR(INDEX(Matches!$P:$P,MATCH(A919,Matches!$B:$B,0)),"-")</f>
        <v>3</v>
      </c>
      <c r="H919" s="54">
        <f>IFERROR(INDEX(Matches!$O:$O,MATCH(A919,Matches!$B:$B,0)),"-")</f>
        <v>1</v>
      </c>
      <c r="I919" s="54">
        <f t="shared" si="57"/>
        <v>0</v>
      </c>
      <c r="J919" s="54">
        <f>IFERROR(INDEX(OGCHome!$O:$O,MATCH(A919,OGCHome!$A:$A,0)),"-")</f>
        <v>3</v>
      </c>
      <c r="K919" s="55">
        <f t="shared" si="58"/>
        <v>0</v>
      </c>
      <c r="L919" s="55" t="str">
        <f>IFERROR(INDEX(#REF!,MATCH(A919,#REF!,0)),"-")</f>
        <v>-</v>
      </c>
      <c r="M919" s="55">
        <f t="shared" si="59"/>
        <v>-1</v>
      </c>
      <c r="N919" s="55" t="e">
        <f>AVERAGE(IFERROR(INDEX(#REF!,MATCH(A919,#REF!,0)),"-"),M919)</f>
        <v>#VALUE!</v>
      </c>
    </row>
    <row r="920" spans="1:14" ht="16.5" thickTop="1" thickBot="1" x14ac:dyDescent="0.3">
      <c r="A920" s="16" t="s">
        <v>819</v>
      </c>
      <c r="B920" s="53">
        <f t="shared" si="56"/>
        <v>3</v>
      </c>
      <c r="C920" s="53">
        <f>IFERROR(INDEX(OGSHome!$D:$D,MATCH(A920,OGSHome!$A:$A,0)),"-")</f>
        <v>0</v>
      </c>
      <c r="D920" s="53">
        <f>IFERROR(INDEX(OGSHome!$E:$E,MATCH(A920,OGSHome!$A:$A,0)),"-")</f>
        <v>0</v>
      </c>
      <c r="E920" s="53">
        <f>IFERROR(INDEX(OGSHome!$F:$F,MATCH(A920,OGSHome!$A:$A,0)),"-")</f>
        <v>0</v>
      </c>
      <c r="F920" s="54">
        <f>IFERROR(INDEX(Matches!$N:$N,MATCH(A920,Matches!$B:$B,0)),"-")</f>
        <v>2</v>
      </c>
      <c r="G920" s="54">
        <f>IFERROR(INDEX(Matches!$P:$P,MATCH(A920,Matches!$B:$B,0)),"-")</f>
        <v>1</v>
      </c>
      <c r="H920" s="54">
        <f>IFERROR(INDEX(Matches!$O:$O,MATCH(A920,Matches!$B:$B,0)),"-")</f>
        <v>0</v>
      </c>
      <c r="I920" s="54">
        <f t="shared" si="57"/>
        <v>0</v>
      </c>
      <c r="J920" s="54">
        <f>IFERROR(INDEX(OGCHome!$O:$O,MATCH(A920,OGCHome!$A:$A,0)),"-")</f>
        <v>1</v>
      </c>
      <c r="K920" s="55">
        <f t="shared" si="58"/>
        <v>0</v>
      </c>
      <c r="L920" s="55" t="str">
        <f>IFERROR(INDEX(#REF!,MATCH(A920,#REF!,0)),"-")</f>
        <v>-</v>
      </c>
      <c r="M920" s="55">
        <f t="shared" si="59"/>
        <v>0</v>
      </c>
      <c r="N920" s="55" t="e">
        <f>AVERAGE(IFERROR(INDEX(#REF!,MATCH(A920,#REF!,0)),"-"),M920)</f>
        <v>#VALUE!</v>
      </c>
    </row>
    <row r="921" spans="1:14" ht="16.5" thickTop="1" thickBot="1" x14ac:dyDescent="0.3">
      <c r="A921" s="16" t="s">
        <v>817</v>
      </c>
      <c r="B921" s="53">
        <f t="shared" si="56"/>
        <v>3</v>
      </c>
      <c r="C921" s="53">
        <f>IFERROR(INDEX(OGSHome!$D:$D,MATCH(A921,OGSHome!$A:$A,0)),"-")</f>
        <v>0</v>
      </c>
      <c r="D921" s="53">
        <f>IFERROR(INDEX(OGSHome!$E:$E,MATCH(A921,OGSHome!$A:$A,0)),"-")</f>
        <v>1</v>
      </c>
      <c r="E921" s="53">
        <f>IFERROR(INDEX(OGSHome!$F:$F,MATCH(A921,OGSHome!$A:$A,0)),"-")</f>
        <v>0</v>
      </c>
      <c r="F921" s="54">
        <f>IFERROR(INDEX(Matches!$N:$N,MATCH(A921,Matches!$B:$B,0)),"-")</f>
        <v>1</v>
      </c>
      <c r="G921" s="54">
        <f>IFERROR(INDEX(Matches!$P:$P,MATCH(A921,Matches!$B:$B,0)),"-")</f>
        <v>2</v>
      </c>
      <c r="H921" s="54">
        <f>IFERROR(INDEX(Matches!$O:$O,MATCH(A921,Matches!$B:$B,0)),"-")</f>
        <v>0</v>
      </c>
      <c r="I921" s="54">
        <f t="shared" si="57"/>
        <v>1</v>
      </c>
      <c r="J921" s="54">
        <f>IFERROR(INDEX(OGCHome!$O:$O,MATCH(A921,OGCHome!$A:$A,0)),"-")</f>
        <v>1</v>
      </c>
      <c r="K921" s="55">
        <f t="shared" si="58"/>
        <v>0.33333333333333331</v>
      </c>
      <c r="L921" s="55" t="str">
        <f>IFERROR(INDEX(#REF!,MATCH(A921,#REF!,0)),"-")</f>
        <v>-</v>
      </c>
      <c r="M921" s="55">
        <f t="shared" si="59"/>
        <v>-0.33333333333333331</v>
      </c>
      <c r="N921" s="55" t="e">
        <f>AVERAGE(IFERROR(INDEX(#REF!,MATCH(A921,#REF!,0)),"-"),M921)</f>
        <v>#VALUE!</v>
      </c>
    </row>
    <row r="922" spans="1:14" ht="16.5" thickTop="1" thickBot="1" x14ac:dyDescent="0.3">
      <c r="A922" s="15" t="s">
        <v>814</v>
      </c>
      <c r="B922" s="53">
        <f t="shared" si="56"/>
        <v>4</v>
      </c>
      <c r="C922" s="53">
        <f>IFERROR(INDEX(OGSHome!$D:$D,MATCH(A922,OGSHome!$A:$A,0)),"-")</f>
        <v>0</v>
      </c>
      <c r="D922" s="53">
        <f>IFERROR(INDEX(OGSHome!$E:$E,MATCH(A922,OGSHome!$A:$A,0)),"-")</f>
        <v>1</v>
      </c>
      <c r="E922" s="53">
        <f>IFERROR(INDEX(OGSHome!$F:$F,MATCH(A922,OGSHome!$A:$A,0)),"-")</f>
        <v>0</v>
      </c>
      <c r="F922" s="54">
        <f>IFERROR(INDEX(Matches!$N:$N,MATCH(A922,Matches!$B:$B,0)),"-")</f>
        <v>2</v>
      </c>
      <c r="G922" s="54">
        <f>IFERROR(INDEX(Matches!$P:$P,MATCH(A922,Matches!$B:$B,0)),"-")</f>
        <v>2</v>
      </c>
      <c r="H922" s="54">
        <f>IFERROR(INDEX(Matches!$O:$O,MATCH(A922,Matches!$B:$B,0)),"-")</f>
        <v>0</v>
      </c>
      <c r="I922" s="54">
        <f t="shared" si="57"/>
        <v>1</v>
      </c>
      <c r="J922" s="54">
        <f>IFERROR(INDEX(OGCHome!$O:$O,MATCH(A922,OGCHome!$A:$A,0)),"-")</f>
        <v>1</v>
      </c>
      <c r="K922" s="55">
        <f t="shared" si="58"/>
        <v>0.25</v>
      </c>
      <c r="L922" s="55" t="str">
        <f>IFERROR(INDEX(#REF!,MATCH(A922,#REF!,0)),"-")</f>
        <v>-</v>
      </c>
      <c r="M922" s="55">
        <f t="shared" si="59"/>
        <v>0</v>
      </c>
      <c r="N922" s="55" t="e">
        <f>AVERAGE(IFERROR(INDEX(#REF!,MATCH(A922,#REF!,0)),"-"),M922)</f>
        <v>#VALUE!</v>
      </c>
    </row>
    <row r="923" spans="1:14" ht="16.5" thickTop="1" thickBot="1" x14ac:dyDescent="0.3">
      <c r="A923" s="16" t="s">
        <v>813</v>
      </c>
      <c r="B923" s="53">
        <f t="shared" si="56"/>
        <v>3</v>
      </c>
      <c r="C923" s="53">
        <f>IFERROR(INDEX(OGSHome!$D:$D,MATCH(A923,OGSHome!$A:$A,0)),"-")</f>
        <v>0</v>
      </c>
      <c r="D923" s="53">
        <f>IFERROR(INDEX(OGSHome!$E:$E,MATCH(A923,OGSHome!$A:$A,0)),"-")</f>
        <v>0</v>
      </c>
      <c r="E923" s="53">
        <f>IFERROR(INDEX(OGSHome!$F:$F,MATCH(A923,OGSHome!$A:$A,0)),"-")</f>
        <v>0</v>
      </c>
      <c r="F923" s="54">
        <f>IFERROR(INDEX(Matches!$N:$N,MATCH(A923,Matches!$B:$B,0)),"-")</f>
        <v>0</v>
      </c>
      <c r="G923" s="54">
        <f>IFERROR(INDEX(Matches!$P:$P,MATCH(A923,Matches!$B:$B,0)),"-")</f>
        <v>1</v>
      </c>
      <c r="H923" s="54">
        <f>IFERROR(INDEX(Matches!$O:$O,MATCH(A923,Matches!$B:$B,0)),"-")</f>
        <v>2</v>
      </c>
      <c r="I923" s="54">
        <f t="shared" si="57"/>
        <v>0</v>
      </c>
      <c r="J923" s="54">
        <f>IFERROR(INDEX(OGCHome!$O:$O,MATCH(A923,OGCHome!$A:$A,0)),"-")</f>
        <v>2</v>
      </c>
      <c r="K923" s="55">
        <f t="shared" si="58"/>
        <v>0</v>
      </c>
      <c r="L923" s="55" t="str">
        <f>IFERROR(INDEX(#REF!,MATCH(A923,#REF!,0)),"-")</f>
        <v>-</v>
      </c>
      <c r="M923" s="55">
        <f t="shared" si="59"/>
        <v>-1</v>
      </c>
      <c r="N923" s="55" t="e">
        <f>AVERAGE(IFERROR(INDEX(#REF!,MATCH(A923,#REF!,0)),"-"),M923)</f>
        <v>#VALUE!</v>
      </c>
    </row>
    <row r="924" spans="1:14" ht="16.5" thickTop="1" thickBot="1" x14ac:dyDescent="0.3">
      <c r="A924" s="15" t="s">
        <v>808</v>
      </c>
      <c r="B924" s="53">
        <f t="shared" si="56"/>
        <v>5</v>
      </c>
      <c r="C924" s="53" t="str">
        <f>IFERROR(INDEX(OGSHome!$D:$D,MATCH(A924,OGSHome!$A:$A,0)),"-")</f>
        <v>-</v>
      </c>
      <c r="D924" s="53" t="str">
        <f>IFERROR(INDEX(OGSHome!$E:$E,MATCH(A924,OGSHome!$A:$A,0)),"-")</f>
        <v>-</v>
      </c>
      <c r="E924" s="53" t="str">
        <f>IFERROR(INDEX(OGSHome!$F:$F,MATCH(A924,OGSHome!$A:$A,0)),"-")</f>
        <v>-</v>
      </c>
      <c r="F924" s="54">
        <f>IFERROR(INDEX(Matches!$N:$N,MATCH(A924,Matches!$B:$B,0)),"-")</f>
        <v>0</v>
      </c>
      <c r="G924" s="54">
        <f>IFERROR(INDEX(Matches!$P:$P,MATCH(A924,Matches!$B:$B,0)),"-")</f>
        <v>4</v>
      </c>
      <c r="H924" s="54">
        <f>IFERROR(INDEX(Matches!$O:$O,MATCH(A924,Matches!$B:$B,0)),"-")</f>
        <v>1</v>
      </c>
      <c r="I924" s="54">
        <f t="shared" si="57"/>
        <v>0</v>
      </c>
      <c r="J924" s="54" t="str">
        <f>IFERROR(INDEX(OGCHome!$O:$O,MATCH(A924,OGCHome!$A:$A,0)),"-")</f>
        <v>-</v>
      </c>
      <c r="K924" s="55">
        <f t="shared" si="58"/>
        <v>0</v>
      </c>
      <c r="L924" s="55" t="str">
        <f>IFERROR(INDEX(#REF!,MATCH(A924,#REF!,0)),"-")</f>
        <v>-</v>
      </c>
      <c r="M924" s="55" t="e">
        <f t="shared" si="59"/>
        <v>#VALUE!</v>
      </c>
      <c r="N924" s="55" t="e">
        <f>AVERAGE(IFERROR(INDEX(#REF!,MATCH(A924,#REF!,0)),"-"),M924)</f>
        <v>#VALUE!</v>
      </c>
    </row>
    <row r="925" spans="1:14" ht="16.5" thickTop="1" thickBot="1" x14ac:dyDescent="0.3">
      <c r="A925" s="15" t="s">
        <v>189</v>
      </c>
      <c r="B925" s="53">
        <f t="shared" si="56"/>
        <v>4</v>
      </c>
      <c r="C925" s="53">
        <f>IFERROR(INDEX(OGSHome!$D:$D,MATCH(A925,OGSHome!$A:$A,0)),"-")</f>
        <v>0</v>
      </c>
      <c r="D925" s="53">
        <f>IFERROR(INDEX(OGSHome!$E:$E,MATCH(A925,OGSHome!$A:$A,0)),"-")</f>
        <v>0</v>
      </c>
      <c r="E925" s="53">
        <f>IFERROR(INDEX(OGSHome!$F:$F,MATCH(A925,OGSHome!$A:$A,0)),"-")</f>
        <v>0</v>
      </c>
      <c r="F925" s="54">
        <f>IFERROR(INDEX(Matches!$N:$N,MATCH(A925,Matches!$B:$B,0)),"-")</f>
        <v>1</v>
      </c>
      <c r="G925" s="54">
        <f>IFERROR(INDEX(Matches!$P:$P,MATCH(A925,Matches!$B:$B,0)),"-")</f>
        <v>2</v>
      </c>
      <c r="H925" s="54">
        <f>IFERROR(INDEX(Matches!$O:$O,MATCH(A925,Matches!$B:$B,0)),"-")</f>
        <v>1</v>
      </c>
      <c r="I925" s="54">
        <f t="shared" si="57"/>
        <v>0</v>
      </c>
      <c r="J925" s="54">
        <f>IFERROR(INDEX(OGCHome!$O:$O,MATCH(A925,OGCHome!$A:$A,0)),"-")</f>
        <v>2</v>
      </c>
      <c r="K925" s="55">
        <f t="shared" si="58"/>
        <v>0</v>
      </c>
      <c r="L925" s="55" t="str">
        <f>IFERROR(INDEX(#REF!,MATCH(A925,#REF!,0)),"-")</f>
        <v>-</v>
      </c>
      <c r="M925" s="55">
        <f t="shared" si="59"/>
        <v>-0.75</v>
      </c>
      <c r="N925" s="55" t="e">
        <f>AVERAGE(IFERROR(INDEX(#REF!,MATCH(A925,#REF!,0)),"-"),M925)</f>
        <v>#VALUE!</v>
      </c>
    </row>
    <row r="926" spans="1:14" ht="16.5" thickTop="1" thickBot="1" x14ac:dyDescent="0.3">
      <c r="A926" s="15" t="s">
        <v>796</v>
      </c>
      <c r="B926" s="53">
        <f t="shared" si="56"/>
        <v>4</v>
      </c>
      <c r="C926" s="53">
        <f>IFERROR(INDEX(OGSHome!$D:$D,MATCH(A926,OGSHome!$A:$A,0)),"-")</f>
        <v>1</v>
      </c>
      <c r="D926" s="53">
        <f>IFERROR(INDEX(OGSHome!$E:$E,MATCH(A926,OGSHome!$A:$A,0)),"-")</f>
        <v>0</v>
      </c>
      <c r="E926" s="53">
        <f>IFERROR(INDEX(OGSHome!$F:$F,MATCH(A926,OGSHome!$A:$A,0)),"-")</f>
        <v>0</v>
      </c>
      <c r="F926" s="54">
        <f>IFERROR(INDEX(Matches!$N:$N,MATCH(A926,Matches!$B:$B,0)),"-")</f>
        <v>2</v>
      </c>
      <c r="G926" s="54">
        <f>IFERROR(INDEX(Matches!$P:$P,MATCH(A926,Matches!$B:$B,0)),"-")</f>
        <v>1</v>
      </c>
      <c r="H926" s="54">
        <f>IFERROR(INDEX(Matches!$O:$O,MATCH(A926,Matches!$B:$B,0)),"-")</f>
        <v>1</v>
      </c>
      <c r="I926" s="54">
        <f t="shared" si="57"/>
        <v>1</v>
      </c>
      <c r="J926" s="54">
        <f>IFERROR(INDEX(OGCHome!$O:$O,MATCH(A926,OGCHome!$A:$A,0)),"-")</f>
        <v>1</v>
      </c>
      <c r="K926" s="55">
        <f t="shared" si="58"/>
        <v>0.25</v>
      </c>
      <c r="L926" s="55" t="str">
        <f>IFERROR(INDEX(#REF!,MATCH(A926,#REF!,0)),"-")</f>
        <v>-</v>
      </c>
      <c r="M926" s="55">
        <f t="shared" si="59"/>
        <v>0.25</v>
      </c>
      <c r="N926" s="55" t="e">
        <f>AVERAGE(IFERROR(INDEX(#REF!,MATCH(A926,#REF!,0)),"-"),M926)</f>
        <v>#VALUE!</v>
      </c>
    </row>
    <row r="927" spans="1:14" ht="16.5" thickTop="1" thickBot="1" x14ac:dyDescent="0.3">
      <c r="A927" s="15" t="s">
        <v>156</v>
      </c>
      <c r="B927" s="53">
        <f t="shared" si="56"/>
        <v>3</v>
      </c>
      <c r="C927" s="53">
        <f>IFERROR(INDEX(OGSHome!$D:$D,MATCH(A927,OGSHome!$A:$A,0)),"-")</f>
        <v>0</v>
      </c>
      <c r="D927" s="53">
        <f>IFERROR(INDEX(OGSHome!$E:$E,MATCH(A927,OGSHome!$A:$A,0)),"-")</f>
        <v>0</v>
      </c>
      <c r="E927" s="53">
        <f>IFERROR(INDEX(OGSHome!$F:$F,MATCH(A927,OGSHome!$A:$A,0)),"-")</f>
        <v>0</v>
      </c>
      <c r="F927" s="54">
        <f>IFERROR(INDEX(Matches!$N:$N,MATCH(A927,Matches!$B:$B,0)),"-")</f>
        <v>2</v>
      </c>
      <c r="G927" s="54">
        <f>IFERROR(INDEX(Matches!$P:$P,MATCH(A927,Matches!$B:$B,0)),"-")</f>
        <v>1</v>
      </c>
      <c r="H927" s="54">
        <f>IFERROR(INDEX(Matches!$O:$O,MATCH(A927,Matches!$B:$B,0)),"-")</f>
        <v>0</v>
      </c>
      <c r="I927" s="54">
        <f t="shared" si="57"/>
        <v>0</v>
      </c>
      <c r="J927" s="54">
        <f>IFERROR(INDEX(OGCHome!$O:$O,MATCH(A927,OGCHome!$A:$A,0)),"-")</f>
        <v>2</v>
      </c>
      <c r="K927" s="55">
        <f t="shared" si="58"/>
        <v>0</v>
      </c>
      <c r="L927" s="55" t="str">
        <f>IFERROR(INDEX(#REF!,MATCH(A927,#REF!,0)),"-")</f>
        <v>-</v>
      </c>
      <c r="M927" s="55">
        <f t="shared" si="59"/>
        <v>-0.33333333333333331</v>
      </c>
      <c r="N927" s="55" t="e">
        <f>AVERAGE(IFERROR(INDEX(#REF!,MATCH(A927,#REF!,0)),"-"),M927)</f>
        <v>#VALUE!</v>
      </c>
    </row>
    <row r="928" spans="1:14" ht="16.5" thickTop="1" thickBot="1" x14ac:dyDescent="0.3">
      <c r="A928" s="15" t="s">
        <v>784</v>
      </c>
      <c r="B928" s="53">
        <f t="shared" si="56"/>
        <v>2</v>
      </c>
      <c r="C928" s="53">
        <f>IFERROR(INDEX(OGSHome!$D:$D,MATCH(A928,OGSHome!$A:$A,0)),"-")</f>
        <v>0</v>
      </c>
      <c r="D928" s="53">
        <f>IFERROR(INDEX(OGSHome!$E:$E,MATCH(A928,OGSHome!$A:$A,0)),"-")</f>
        <v>0</v>
      </c>
      <c r="E928" s="53">
        <f>IFERROR(INDEX(OGSHome!$F:$F,MATCH(A928,OGSHome!$A:$A,0)),"-")</f>
        <v>0</v>
      </c>
      <c r="F928" s="54">
        <f>IFERROR(INDEX(Matches!$N:$N,MATCH(A928,Matches!$B:$B,0)),"-")</f>
        <v>0</v>
      </c>
      <c r="G928" s="54">
        <f>IFERROR(INDEX(Matches!$P:$P,MATCH(A928,Matches!$B:$B,0)),"-")</f>
        <v>1</v>
      </c>
      <c r="H928" s="54">
        <f>IFERROR(INDEX(Matches!$O:$O,MATCH(A928,Matches!$B:$B,0)),"-")</f>
        <v>1</v>
      </c>
      <c r="I928" s="54">
        <f t="shared" si="57"/>
        <v>0</v>
      </c>
      <c r="J928" s="54">
        <f>IFERROR(INDEX(OGCHome!$O:$O,MATCH(A928,OGCHome!$A:$A,0)),"-")</f>
        <v>0</v>
      </c>
      <c r="K928" s="55">
        <f t="shared" si="58"/>
        <v>0</v>
      </c>
      <c r="L928" s="55" t="str">
        <f>IFERROR(INDEX(#REF!,MATCH(A928,#REF!,0)),"-")</f>
        <v>-</v>
      </c>
      <c r="M928" s="55">
        <f t="shared" si="59"/>
        <v>-0.5</v>
      </c>
      <c r="N928" s="55" t="e">
        <f>AVERAGE(IFERROR(INDEX(#REF!,MATCH(A928,#REF!,0)),"-"),M928)</f>
        <v>#VALUE!</v>
      </c>
    </row>
    <row r="929" spans="1:14" ht="16.5" thickTop="1" thickBot="1" x14ac:dyDescent="0.3">
      <c r="A929" s="15" t="s">
        <v>776</v>
      </c>
      <c r="B929" s="53">
        <f t="shared" si="56"/>
        <v>3</v>
      </c>
      <c r="C929" s="53">
        <f>IFERROR(INDEX(OGSHome!$D:$D,MATCH(A929,OGSHome!$A:$A,0)),"-")</f>
        <v>0</v>
      </c>
      <c r="D929" s="53">
        <f>IFERROR(INDEX(OGSHome!$E:$E,MATCH(A929,OGSHome!$A:$A,0)),"-")</f>
        <v>0</v>
      </c>
      <c r="E929" s="53">
        <f>IFERROR(INDEX(OGSHome!$F:$F,MATCH(A929,OGSHome!$A:$A,0)),"-")</f>
        <v>0</v>
      </c>
      <c r="F929" s="54">
        <f>IFERROR(INDEX(Matches!$N:$N,MATCH(A929,Matches!$B:$B,0)),"-")</f>
        <v>0</v>
      </c>
      <c r="G929" s="54">
        <f>IFERROR(INDEX(Matches!$P:$P,MATCH(A929,Matches!$B:$B,0)),"-")</f>
        <v>2</v>
      </c>
      <c r="H929" s="54">
        <f>IFERROR(INDEX(Matches!$O:$O,MATCH(A929,Matches!$B:$B,0)),"-")</f>
        <v>1</v>
      </c>
      <c r="I929" s="54">
        <f t="shared" si="57"/>
        <v>0</v>
      </c>
      <c r="J929" s="54">
        <f>IFERROR(INDEX(OGCHome!$O:$O,MATCH(A929,OGCHome!$A:$A,0)),"-")</f>
        <v>2</v>
      </c>
      <c r="K929" s="55">
        <f t="shared" si="58"/>
        <v>0</v>
      </c>
      <c r="L929" s="55" t="str">
        <f>IFERROR(INDEX(#REF!,MATCH(A929,#REF!,0)),"-")</f>
        <v>-</v>
      </c>
      <c r="M929" s="55">
        <f t="shared" si="59"/>
        <v>-1.3333333333333333</v>
      </c>
      <c r="N929" s="55" t="e">
        <f>AVERAGE(IFERROR(INDEX(#REF!,MATCH(A929,#REF!,0)),"-"),M929)</f>
        <v>#VALUE!</v>
      </c>
    </row>
    <row r="930" spans="1:14" ht="16.5" thickTop="1" thickBot="1" x14ac:dyDescent="0.3">
      <c r="A930" s="16" t="s">
        <v>164</v>
      </c>
      <c r="B930" s="53">
        <f t="shared" si="56"/>
        <v>2</v>
      </c>
      <c r="C930" s="53">
        <f>IFERROR(INDEX(OGSHome!$D:$D,MATCH(A930,OGSHome!$A:$A,0)),"-")</f>
        <v>0</v>
      </c>
      <c r="D930" s="53">
        <f>IFERROR(INDEX(OGSHome!$E:$E,MATCH(A930,OGSHome!$A:$A,0)),"-")</f>
        <v>0</v>
      </c>
      <c r="E930" s="53">
        <f>IFERROR(INDEX(OGSHome!$F:$F,MATCH(A930,OGSHome!$A:$A,0)),"-")</f>
        <v>0</v>
      </c>
      <c r="F930" s="54">
        <f>IFERROR(INDEX(Matches!$N:$N,MATCH(A930,Matches!$B:$B,0)),"-")</f>
        <v>0</v>
      </c>
      <c r="G930" s="54">
        <f>IFERROR(INDEX(Matches!$P:$P,MATCH(A930,Matches!$B:$B,0)),"-")</f>
        <v>1</v>
      </c>
      <c r="H930" s="54">
        <f>IFERROR(INDEX(Matches!$O:$O,MATCH(A930,Matches!$B:$B,0)),"-")</f>
        <v>1</v>
      </c>
      <c r="I930" s="54">
        <f t="shared" si="57"/>
        <v>0</v>
      </c>
      <c r="J930" s="54">
        <f>IFERROR(INDEX(OGCHome!$O:$O,MATCH(A930,OGCHome!$A:$A,0)),"-")</f>
        <v>1</v>
      </c>
      <c r="K930" s="55">
        <f t="shared" si="58"/>
        <v>0</v>
      </c>
      <c r="L930" s="55" t="str">
        <f>IFERROR(INDEX(#REF!,MATCH(A930,#REF!,0)),"-")</f>
        <v>-</v>
      </c>
      <c r="M930" s="55">
        <f t="shared" si="59"/>
        <v>-1</v>
      </c>
      <c r="N930" s="55" t="e">
        <f>AVERAGE(IFERROR(INDEX(#REF!,MATCH(A930,#REF!,0)),"-"),M930)</f>
        <v>#VALUE!</v>
      </c>
    </row>
    <row r="931" spans="1:14" ht="16.5" thickTop="1" thickBot="1" x14ac:dyDescent="0.3">
      <c r="A931" s="15" t="s">
        <v>773</v>
      </c>
      <c r="B931" s="53">
        <f t="shared" si="56"/>
        <v>2</v>
      </c>
      <c r="C931" s="53">
        <f>IFERROR(INDEX(OGSHome!$D:$D,MATCH(A931,OGSHome!$A:$A,0)),"-")</f>
        <v>0</v>
      </c>
      <c r="D931" s="53">
        <f>IFERROR(INDEX(OGSHome!$E:$E,MATCH(A931,OGSHome!$A:$A,0)),"-")</f>
        <v>0</v>
      </c>
      <c r="E931" s="53">
        <f>IFERROR(INDEX(OGSHome!$F:$F,MATCH(A931,OGSHome!$A:$A,0)),"-")</f>
        <v>1</v>
      </c>
      <c r="F931" s="54">
        <f>IFERROR(INDEX(Matches!$N:$N,MATCH(A931,Matches!$B:$B,0)),"-")</f>
        <v>2</v>
      </c>
      <c r="G931" s="54">
        <f>IFERROR(INDEX(Matches!$P:$P,MATCH(A931,Matches!$B:$B,0)),"-")</f>
        <v>0</v>
      </c>
      <c r="H931" s="54">
        <f>IFERROR(INDEX(Matches!$O:$O,MATCH(A931,Matches!$B:$B,0)),"-")</f>
        <v>0</v>
      </c>
      <c r="I931" s="54">
        <f t="shared" si="57"/>
        <v>1</v>
      </c>
      <c r="J931" s="54">
        <f>IFERROR(INDEX(OGCHome!$O:$O,MATCH(A931,OGCHome!$A:$A,0)),"-")</f>
        <v>0</v>
      </c>
      <c r="K931" s="55">
        <f t="shared" si="58"/>
        <v>0.5</v>
      </c>
      <c r="L931" s="55" t="str">
        <f>IFERROR(INDEX(#REF!,MATCH(A931,#REF!,0)),"-")</f>
        <v>-</v>
      </c>
      <c r="M931" s="55">
        <f t="shared" si="59"/>
        <v>1.5</v>
      </c>
      <c r="N931" s="55" t="e">
        <f>AVERAGE(IFERROR(INDEX(#REF!,MATCH(A931,#REF!,0)),"-"),M931)</f>
        <v>#VALUE!</v>
      </c>
    </row>
    <row r="932" spans="1:14" ht="16.5" thickTop="1" thickBot="1" x14ac:dyDescent="0.3">
      <c r="A932" s="16" t="s">
        <v>772</v>
      </c>
      <c r="B932" s="53">
        <f t="shared" si="56"/>
        <v>3</v>
      </c>
      <c r="C932" s="53">
        <f>IFERROR(INDEX(OGSHome!$D:$D,MATCH(A932,OGSHome!$A:$A,0)),"-")</f>
        <v>0</v>
      </c>
      <c r="D932" s="53">
        <f>IFERROR(INDEX(OGSHome!$E:$E,MATCH(A932,OGSHome!$A:$A,0)),"-")</f>
        <v>0</v>
      </c>
      <c r="E932" s="53">
        <f>IFERROR(INDEX(OGSHome!$F:$F,MATCH(A932,OGSHome!$A:$A,0)),"-")</f>
        <v>0</v>
      </c>
      <c r="F932" s="54">
        <f>IFERROR(INDEX(Matches!$N:$N,MATCH(A932,Matches!$B:$B,0)),"-")</f>
        <v>1</v>
      </c>
      <c r="G932" s="54">
        <f>IFERROR(INDEX(Matches!$P:$P,MATCH(A932,Matches!$B:$B,0)),"-")</f>
        <v>1</v>
      </c>
      <c r="H932" s="54">
        <f>IFERROR(INDEX(Matches!$O:$O,MATCH(A932,Matches!$B:$B,0)),"-")</f>
        <v>1</v>
      </c>
      <c r="I932" s="54">
        <f t="shared" si="57"/>
        <v>0</v>
      </c>
      <c r="J932" s="54">
        <f>IFERROR(INDEX(OGCHome!$O:$O,MATCH(A932,OGCHome!$A:$A,0)),"-")</f>
        <v>2</v>
      </c>
      <c r="K932" s="55">
        <f t="shared" si="58"/>
        <v>0</v>
      </c>
      <c r="L932" s="55" t="str">
        <f>IFERROR(INDEX(#REF!,MATCH(A932,#REF!,0)),"-")</f>
        <v>-</v>
      </c>
      <c r="M932" s="55">
        <f t="shared" si="59"/>
        <v>-0.66666666666666663</v>
      </c>
      <c r="N932" s="55" t="e">
        <f>AVERAGE(IFERROR(INDEX(#REF!,MATCH(A932,#REF!,0)),"-"),M932)</f>
        <v>#VALUE!</v>
      </c>
    </row>
    <row r="933" spans="1:14" ht="16.5" thickTop="1" thickBot="1" x14ac:dyDescent="0.3">
      <c r="A933" s="15" t="s">
        <v>771</v>
      </c>
      <c r="B933" s="53">
        <f t="shared" si="56"/>
        <v>2</v>
      </c>
      <c r="C933" s="53">
        <f>IFERROR(INDEX(OGSHome!$D:$D,MATCH(A933,OGSHome!$A:$A,0)),"-")</f>
        <v>0</v>
      </c>
      <c r="D933" s="53">
        <f>IFERROR(INDEX(OGSHome!$E:$E,MATCH(A933,OGSHome!$A:$A,0)),"-")</f>
        <v>0</v>
      </c>
      <c r="E933" s="53">
        <f>IFERROR(INDEX(OGSHome!$F:$F,MATCH(A933,OGSHome!$A:$A,0)),"-")</f>
        <v>0</v>
      </c>
      <c r="F933" s="54">
        <f>IFERROR(INDEX(Matches!$N:$N,MATCH(A933,Matches!$B:$B,0)),"-")</f>
        <v>2</v>
      </c>
      <c r="G933" s="54">
        <f>IFERROR(INDEX(Matches!$P:$P,MATCH(A933,Matches!$B:$B,0)),"-")</f>
        <v>0</v>
      </c>
      <c r="H933" s="54">
        <f>IFERROR(INDEX(Matches!$O:$O,MATCH(A933,Matches!$B:$B,0)),"-")</f>
        <v>0</v>
      </c>
      <c r="I933" s="54">
        <f t="shared" si="57"/>
        <v>0</v>
      </c>
      <c r="J933" s="54">
        <f>IFERROR(INDEX(OGCHome!$O:$O,MATCH(A933,OGCHome!$A:$A,0)),"-")</f>
        <v>1</v>
      </c>
      <c r="K933" s="55">
        <f t="shared" si="58"/>
        <v>0</v>
      </c>
      <c r="L933" s="55" t="str">
        <f>IFERROR(INDEX(#REF!,MATCH(A933,#REF!,0)),"-")</f>
        <v>-</v>
      </c>
      <c r="M933" s="55">
        <f t="shared" si="59"/>
        <v>0.5</v>
      </c>
      <c r="N933" s="55" t="e">
        <f>AVERAGE(IFERROR(INDEX(#REF!,MATCH(A933,#REF!,0)),"-"),M933)</f>
        <v>#VALUE!</v>
      </c>
    </row>
    <row r="934" spans="1:14" ht="16.5" thickTop="1" thickBot="1" x14ac:dyDescent="0.3">
      <c r="A934" s="15" t="s">
        <v>769</v>
      </c>
      <c r="B934" s="53">
        <f t="shared" si="56"/>
        <v>2</v>
      </c>
      <c r="C934" s="53">
        <f>IFERROR(INDEX(OGSHome!$D:$D,MATCH(A934,OGSHome!$A:$A,0)),"-")</f>
        <v>0</v>
      </c>
      <c r="D934" s="53">
        <f>IFERROR(INDEX(OGSHome!$E:$E,MATCH(A934,OGSHome!$A:$A,0)),"-")</f>
        <v>0</v>
      </c>
      <c r="E934" s="53">
        <f>IFERROR(INDEX(OGSHome!$F:$F,MATCH(A934,OGSHome!$A:$A,0)),"-")</f>
        <v>0</v>
      </c>
      <c r="F934" s="54">
        <f>IFERROR(INDEX(Matches!$N:$N,MATCH(A934,Matches!$B:$B,0)),"-")</f>
        <v>0</v>
      </c>
      <c r="G934" s="54">
        <f>IFERROR(INDEX(Matches!$P:$P,MATCH(A934,Matches!$B:$B,0)),"-")</f>
        <v>0</v>
      </c>
      <c r="H934" s="54">
        <f>IFERROR(INDEX(Matches!$O:$O,MATCH(A934,Matches!$B:$B,0)),"-")</f>
        <v>2</v>
      </c>
      <c r="I934" s="54">
        <f t="shared" si="57"/>
        <v>0</v>
      </c>
      <c r="J934" s="54">
        <f>IFERROR(INDEX(OGCHome!$O:$O,MATCH(A934,OGCHome!$A:$A,0)),"-")</f>
        <v>0</v>
      </c>
      <c r="K934" s="55">
        <f t="shared" si="58"/>
        <v>0</v>
      </c>
      <c r="L934" s="55" t="str">
        <f>IFERROR(INDEX(#REF!,MATCH(A934,#REF!,0)),"-")</f>
        <v>-</v>
      </c>
      <c r="M934" s="55">
        <f t="shared" si="59"/>
        <v>0</v>
      </c>
      <c r="N934" s="55" t="e">
        <f>AVERAGE(IFERROR(INDEX(#REF!,MATCH(A934,#REF!,0)),"-"),M934)</f>
        <v>#VALUE!</v>
      </c>
    </row>
    <row r="935" spans="1:14" ht="16.5" thickTop="1" thickBot="1" x14ac:dyDescent="0.3">
      <c r="A935" s="15" t="s">
        <v>765</v>
      </c>
      <c r="B935" s="53">
        <f t="shared" si="56"/>
        <v>3</v>
      </c>
      <c r="C935" s="53">
        <f>IFERROR(INDEX(OGSHome!$D:$D,MATCH(A935,OGSHome!$A:$A,0)),"-")</f>
        <v>1</v>
      </c>
      <c r="D935" s="53">
        <f>IFERROR(INDEX(OGSHome!$E:$E,MATCH(A935,OGSHome!$A:$A,0)),"-")</f>
        <v>0</v>
      </c>
      <c r="E935" s="53">
        <f>IFERROR(INDEX(OGSHome!$F:$F,MATCH(A935,OGSHome!$A:$A,0)),"-")</f>
        <v>0</v>
      </c>
      <c r="F935" s="54">
        <f>IFERROR(INDEX(Matches!$N:$N,MATCH(A935,Matches!$B:$B,0)),"-")</f>
        <v>3</v>
      </c>
      <c r="G935" s="54">
        <f>IFERROR(INDEX(Matches!$P:$P,MATCH(A935,Matches!$B:$B,0)),"-")</f>
        <v>0</v>
      </c>
      <c r="H935" s="54">
        <f>IFERROR(INDEX(Matches!$O:$O,MATCH(A935,Matches!$B:$B,0)),"-")</f>
        <v>0</v>
      </c>
      <c r="I935" s="54">
        <f t="shared" si="57"/>
        <v>1</v>
      </c>
      <c r="J935" s="54">
        <f>IFERROR(INDEX(OGCHome!$O:$O,MATCH(A935,OGCHome!$A:$A,0)),"-")</f>
        <v>0</v>
      </c>
      <c r="K935" s="55">
        <f t="shared" si="58"/>
        <v>0.33333333333333331</v>
      </c>
      <c r="L935" s="55" t="str">
        <f>IFERROR(INDEX(#REF!,MATCH(A935,#REF!,0)),"-")</f>
        <v>-</v>
      </c>
      <c r="M935" s="55">
        <f t="shared" si="59"/>
        <v>1.3333333333333333</v>
      </c>
      <c r="N935" s="55" t="e">
        <f>AVERAGE(IFERROR(INDEX(#REF!,MATCH(A935,#REF!,0)),"-"),M935)</f>
        <v>#VALUE!</v>
      </c>
    </row>
    <row r="936" spans="1:14" ht="16.5" thickTop="1" thickBot="1" x14ac:dyDescent="0.3">
      <c r="A936" s="15" t="s">
        <v>763</v>
      </c>
      <c r="B936" s="53">
        <f t="shared" si="56"/>
        <v>4</v>
      </c>
      <c r="C936" s="53">
        <f>IFERROR(INDEX(OGSHome!$D:$D,MATCH(A936,OGSHome!$A:$A,0)),"-")</f>
        <v>0</v>
      </c>
      <c r="D936" s="53">
        <f>IFERROR(INDEX(OGSHome!$E:$E,MATCH(A936,OGSHome!$A:$A,0)),"-")</f>
        <v>0</v>
      </c>
      <c r="E936" s="53">
        <f>IFERROR(INDEX(OGSHome!$F:$F,MATCH(A936,OGSHome!$A:$A,0)),"-")</f>
        <v>1</v>
      </c>
      <c r="F936" s="54">
        <f>IFERROR(INDEX(Matches!$N:$N,MATCH(A936,Matches!$B:$B,0)),"-")</f>
        <v>1</v>
      </c>
      <c r="G936" s="54">
        <f>IFERROR(INDEX(Matches!$P:$P,MATCH(A936,Matches!$B:$B,0)),"-")</f>
        <v>0</v>
      </c>
      <c r="H936" s="54">
        <f>IFERROR(INDEX(Matches!$O:$O,MATCH(A936,Matches!$B:$B,0)),"-")</f>
        <v>3</v>
      </c>
      <c r="I936" s="54">
        <f t="shared" si="57"/>
        <v>1</v>
      </c>
      <c r="J936" s="54">
        <f>IFERROR(INDEX(OGCHome!$O:$O,MATCH(A936,OGCHome!$A:$A,0)),"-")</f>
        <v>3</v>
      </c>
      <c r="K936" s="55">
        <f t="shared" si="58"/>
        <v>0.25</v>
      </c>
      <c r="L936" s="55" t="str">
        <f>IFERROR(INDEX(#REF!,MATCH(A936,#REF!,0)),"-")</f>
        <v>-</v>
      </c>
      <c r="M936" s="55">
        <f t="shared" si="59"/>
        <v>-0.25</v>
      </c>
      <c r="N936" s="55" t="e">
        <f>AVERAGE(IFERROR(INDEX(#REF!,MATCH(A936,#REF!,0)),"-"),M936)</f>
        <v>#VALUE!</v>
      </c>
    </row>
    <row r="937" spans="1:14" ht="16.5" thickTop="1" thickBot="1" x14ac:dyDescent="0.3">
      <c r="A937" s="15" t="s">
        <v>761</v>
      </c>
      <c r="B937" s="53">
        <f t="shared" si="56"/>
        <v>5</v>
      </c>
      <c r="C937" s="53">
        <f>IFERROR(INDEX(OGSHome!$D:$D,MATCH(A937,OGSHome!$A:$A,0)),"-")</f>
        <v>0</v>
      </c>
      <c r="D937" s="53">
        <f>IFERROR(INDEX(OGSHome!$E:$E,MATCH(A937,OGSHome!$A:$A,0)),"-")</f>
        <v>0</v>
      </c>
      <c r="E937" s="53">
        <f>IFERROR(INDEX(OGSHome!$F:$F,MATCH(A937,OGSHome!$A:$A,0)),"-")</f>
        <v>1</v>
      </c>
      <c r="F937" s="54">
        <f>IFERROR(INDEX(Matches!$N:$N,MATCH(A937,Matches!$B:$B,0)),"-")</f>
        <v>1</v>
      </c>
      <c r="G937" s="54">
        <f>IFERROR(INDEX(Matches!$P:$P,MATCH(A937,Matches!$B:$B,0)),"-")</f>
        <v>4</v>
      </c>
      <c r="H937" s="54">
        <f>IFERROR(INDEX(Matches!$O:$O,MATCH(A937,Matches!$B:$B,0)),"-")</f>
        <v>0</v>
      </c>
      <c r="I937" s="54">
        <f t="shared" si="57"/>
        <v>1</v>
      </c>
      <c r="J937" s="54">
        <f>IFERROR(INDEX(OGCHome!$O:$O,MATCH(A937,OGCHome!$A:$A,0)),"-")</f>
        <v>3</v>
      </c>
      <c r="K937" s="55">
        <f t="shared" si="58"/>
        <v>0.2</v>
      </c>
      <c r="L937" s="55" t="str">
        <f>IFERROR(INDEX(#REF!,MATCH(A937,#REF!,0)),"-")</f>
        <v>-</v>
      </c>
      <c r="M937" s="55">
        <f t="shared" si="59"/>
        <v>-1</v>
      </c>
      <c r="N937" s="55" t="e">
        <f>AVERAGE(IFERROR(INDEX(#REF!,MATCH(A937,#REF!,0)),"-"),M937)</f>
        <v>#VALUE!</v>
      </c>
    </row>
    <row r="938" spans="1:14" ht="16.5" thickTop="1" thickBot="1" x14ac:dyDescent="0.3">
      <c r="A938" s="15" t="s">
        <v>759</v>
      </c>
      <c r="B938" s="53">
        <f t="shared" si="56"/>
        <v>3</v>
      </c>
      <c r="C938" s="53">
        <f>IFERROR(INDEX(OGSHome!$D:$D,MATCH(A938,OGSHome!$A:$A,0)),"-")</f>
        <v>0</v>
      </c>
      <c r="D938" s="53">
        <f>IFERROR(INDEX(OGSHome!$E:$E,MATCH(A938,OGSHome!$A:$A,0)),"-")</f>
        <v>0</v>
      </c>
      <c r="E938" s="53">
        <f>IFERROR(INDEX(OGSHome!$F:$F,MATCH(A938,OGSHome!$A:$A,0)),"-")</f>
        <v>0</v>
      </c>
      <c r="F938" s="54">
        <f>IFERROR(INDEX(Matches!$N:$N,MATCH(A938,Matches!$B:$B,0)),"-")</f>
        <v>0</v>
      </c>
      <c r="G938" s="54">
        <f>IFERROR(INDEX(Matches!$P:$P,MATCH(A938,Matches!$B:$B,0)),"-")</f>
        <v>1</v>
      </c>
      <c r="H938" s="54">
        <f>IFERROR(INDEX(Matches!$O:$O,MATCH(A938,Matches!$B:$B,0)),"-")</f>
        <v>2</v>
      </c>
      <c r="I938" s="54">
        <f t="shared" si="57"/>
        <v>0</v>
      </c>
      <c r="J938" s="54">
        <f>IFERROR(INDEX(OGCHome!$O:$O,MATCH(A938,OGCHome!$A:$A,0)),"-")</f>
        <v>1</v>
      </c>
      <c r="K938" s="55">
        <f t="shared" si="58"/>
        <v>0</v>
      </c>
      <c r="L938" s="55" t="str">
        <f>IFERROR(INDEX(#REF!,MATCH(A938,#REF!,0)),"-")</f>
        <v>-</v>
      </c>
      <c r="M938" s="55">
        <f t="shared" si="59"/>
        <v>-0.66666666666666663</v>
      </c>
      <c r="N938" s="55" t="e">
        <f>AVERAGE(IFERROR(INDEX(#REF!,MATCH(A938,#REF!,0)),"-"),M938)</f>
        <v>#VALUE!</v>
      </c>
    </row>
    <row r="939" spans="1:14" ht="16.5" thickTop="1" thickBot="1" x14ac:dyDescent="0.3">
      <c r="A939" s="15" t="s">
        <v>754</v>
      </c>
      <c r="B939" s="53">
        <f t="shared" si="56"/>
        <v>19</v>
      </c>
      <c r="C939" s="53" t="str">
        <f>IFERROR(INDEX(OGSHome!$D:$D,MATCH(A939,OGSHome!$A:$A,0)),"-")</f>
        <v>-</v>
      </c>
      <c r="D939" s="53" t="str">
        <f>IFERROR(INDEX(OGSHome!$E:$E,MATCH(A939,OGSHome!$A:$A,0)),"-")</f>
        <v>-</v>
      </c>
      <c r="E939" s="53" t="str">
        <f>IFERROR(INDEX(OGSHome!$F:$F,MATCH(A939,OGSHome!$A:$A,0)),"-")</f>
        <v>-</v>
      </c>
      <c r="F939" s="54">
        <f>IFERROR(INDEX(Matches!$N:$N,MATCH(A939,Matches!$B:$B,0)),"-")</f>
        <v>9</v>
      </c>
      <c r="G939" s="54">
        <f>IFERROR(INDEX(Matches!$P:$P,MATCH(A939,Matches!$B:$B,0)),"-")</f>
        <v>2</v>
      </c>
      <c r="H939" s="54">
        <f>IFERROR(INDEX(Matches!$O:$O,MATCH(A939,Matches!$B:$B,0)),"-")</f>
        <v>8</v>
      </c>
      <c r="I939" s="54">
        <f t="shared" si="57"/>
        <v>0</v>
      </c>
      <c r="J939" s="54" t="str">
        <f>IFERROR(INDEX(OGCHome!$O:$O,MATCH(A939,OGCHome!$A:$A,0)),"-")</f>
        <v>-</v>
      </c>
      <c r="K939" s="55">
        <f t="shared" si="58"/>
        <v>0</v>
      </c>
      <c r="L939" s="55" t="str">
        <f>IFERROR(INDEX(#REF!,MATCH(A939,#REF!,0)),"-")</f>
        <v>-</v>
      </c>
      <c r="M939" s="55" t="e">
        <f t="shared" si="59"/>
        <v>#VALUE!</v>
      </c>
      <c r="N939" s="55" t="e">
        <f>AVERAGE(IFERROR(INDEX(#REF!,MATCH(A939,#REF!,0)),"-"),M939)</f>
        <v>#VALUE!</v>
      </c>
    </row>
    <row r="940" spans="1:14" ht="16.5" thickTop="1" thickBot="1" x14ac:dyDescent="0.3">
      <c r="A940" s="15" t="s">
        <v>746</v>
      </c>
      <c r="B940" s="53">
        <f t="shared" si="56"/>
        <v>5</v>
      </c>
      <c r="C940" s="53">
        <f>IFERROR(INDEX(OGSHome!$D:$D,MATCH(A940,OGSHome!$A:$A,0)),"-")</f>
        <v>0</v>
      </c>
      <c r="D940" s="53">
        <f>IFERROR(INDEX(OGSHome!$E:$E,MATCH(A940,OGSHome!$A:$A,0)),"-")</f>
        <v>0</v>
      </c>
      <c r="E940" s="53">
        <f>IFERROR(INDEX(OGSHome!$F:$F,MATCH(A940,OGSHome!$A:$A,0)),"-")</f>
        <v>0</v>
      </c>
      <c r="F940" s="54">
        <f>IFERROR(INDEX(Matches!$N:$N,MATCH(A940,Matches!$B:$B,0)),"-")</f>
        <v>2</v>
      </c>
      <c r="G940" s="54">
        <f>IFERROR(INDEX(Matches!$P:$P,MATCH(A940,Matches!$B:$B,0)),"-")</f>
        <v>3</v>
      </c>
      <c r="H940" s="54">
        <f>IFERROR(INDEX(Matches!$O:$O,MATCH(A940,Matches!$B:$B,0)),"-")</f>
        <v>0</v>
      </c>
      <c r="I940" s="54">
        <f t="shared" si="57"/>
        <v>0</v>
      </c>
      <c r="J940" s="54">
        <f>IFERROR(INDEX(OGCHome!$O:$O,MATCH(A940,OGCHome!$A:$A,0)),"-")</f>
        <v>3</v>
      </c>
      <c r="K940" s="55">
        <f t="shared" si="58"/>
        <v>0</v>
      </c>
      <c r="L940" s="55" t="str">
        <f>IFERROR(INDEX(#REF!,MATCH(A940,#REF!,0)),"-")</f>
        <v>-</v>
      </c>
      <c r="M940" s="55">
        <f t="shared" si="59"/>
        <v>-0.79999999999999993</v>
      </c>
      <c r="N940" s="55" t="e">
        <f>AVERAGE(IFERROR(INDEX(#REF!,MATCH(A940,#REF!,0)),"-"),M940)</f>
        <v>#VALUE!</v>
      </c>
    </row>
    <row r="941" spans="1:14" ht="16.5" thickTop="1" thickBot="1" x14ac:dyDescent="0.3">
      <c r="A941" s="15" t="s">
        <v>744</v>
      </c>
      <c r="B941" s="53">
        <f t="shared" si="56"/>
        <v>2</v>
      </c>
      <c r="C941" s="53">
        <f>IFERROR(INDEX(OGSHome!$D:$D,MATCH(A941,OGSHome!$A:$A,0)),"-")</f>
        <v>0</v>
      </c>
      <c r="D941" s="53">
        <f>IFERROR(INDEX(OGSHome!$E:$E,MATCH(A941,OGSHome!$A:$A,0)),"-")</f>
        <v>0</v>
      </c>
      <c r="E941" s="53">
        <f>IFERROR(INDEX(OGSHome!$F:$F,MATCH(A941,OGSHome!$A:$A,0)),"-")</f>
        <v>0</v>
      </c>
      <c r="F941" s="54">
        <f>IFERROR(INDEX(Matches!$N:$N,MATCH(A941,Matches!$B:$B,0)),"-")</f>
        <v>0</v>
      </c>
      <c r="G941" s="54">
        <f>IFERROR(INDEX(Matches!$P:$P,MATCH(A941,Matches!$B:$B,0)),"-")</f>
        <v>0</v>
      </c>
      <c r="H941" s="54">
        <f>IFERROR(INDEX(Matches!$O:$O,MATCH(A941,Matches!$B:$B,0)),"-")</f>
        <v>2</v>
      </c>
      <c r="I941" s="54">
        <f t="shared" si="57"/>
        <v>0</v>
      </c>
      <c r="J941" s="54">
        <f>IFERROR(INDEX(OGCHome!$O:$O,MATCH(A941,OGCHome!$A:$A,0)),"-")</f>
        <v>1</v>
      </c>
      <c r="K941" s="55">
        <f t="shared" si="58"/>
        <v>0</v>
      </c>
      <c r="L941" s="55" t="str">
        <f>IFERROR(INDEX(#REF!,MATCH(A941,#REF!,0)),"-")</f>
        <v>-</v>
      </c>
      <c r="M941" s="55">
        <f t="shared" si="59"/>
        <v>-0.5</v>
      </c>
      <c r="N941" s="55" t="e">
        <f>AVERAGE(IFERROR(INDEX(#REF!,MATCH(A941,#REF!,0)),"-"),M941)</f>
        <v>#VALUE!</v>
      </c>
    </row>
    <row r="942" spans="1:14" ht="16.5" thickTop="1" thickBot="1" x14ac:dyDescent="0.3">
      <c r="A942" s="15" t="s">
        <v>743</v>
      </c>
      <c r="B942" s="53">
        <f t="shared" si="56"/>
        <v>19</v>
      </c>
      <c r="C942" s="53" t="str">
        <f>IFERROR(INDEX(OGSHome!$D:$D,MATCH(A942,OGSHome!$A:$A,0)),"-")</f>
        <v>-</v>
      </c>
      <c r="D942" s="53" t="str">
        <f>IFERROR(INDEX(OGSHome!$E:$E,MATCH(A942,OGSHome!$A:$A,0)),"-")</f>
        <v>-</v>
      </c>
      <c r="E942" s="53" t="str">
        <f>IFERROR(INDEX(OGSHome!$F:$F,MATCH(A942,OGSHome!$A:$A,0)),"-")</f>
        <v>-</v>
      </c>
      <c r="F942" s="54">
        <f>IFERROR(INDEX(Matches!$N:$N,MATCH(A942,Matches!$B:$B,0)),"-")</f>
        <v>11</v>
      </c>
      <c r="G942" s="54">
        <f>IFERROR(INDEX(Matches!$P:$P,MATCH(A942,Matches!$B:$B,0)),"-")</f>
        <v>5</v>
      </c>
      <c r="H942" s="54">
        <f>IFERROR(INDEX(Matches!$O:$O,MATCH(A942,Matches!$B:$B,0)),"-")</f>
        <v>3</v>
      </c>
      <c r="I942" s="54">
        <f t="shared" si="57"/>
        <v>0</v>
      </c>
      <c r="J942" s="54" t="str">
        <f>IFERROR(INDEX(OGCHome!$O:$O,MATCH(A942,OGCHome!$A:$A,0)),"-")</f>
        <v>-</v>
      </c>
      <c r="K942" s="55">
        <f t="shared" si="58"/>
        <v>0</v>
      </c>
      <c r="L942" s="55" t="str">
        <f>IFERROR(INDEX(#REF!,MATCH(A942,#REF!,0)),"-")</f>
        <v>-</v>
      </c>
      <c r="M942" s="55" t="e">
        <f t="shared" si="59"/>
        <v>#VALUE!</v>
      </c>
      <c r="N942" s="55" t="e">
        <f>AVERAGE(IFERROR(INDEX(#REF!,MATCH(A942,#REF!,0)),"-"),M942)</f>
        <v>#VALUE!</v>
      </c>
    </row>
    <row r="943" spans="1:14" ht="16.5" thickTop="1" thickBot="1" x14ac:dyDescent="0.3">
      <c r="A943" s="15" t="s">
        <v>180</v>
      </c>
      <c r="B943" s="53">
        <f t="shared" si="56"/>
        <v>4</v>
      </c>
      <c r="C943" s="53">
        <f>IFERROR(INDEX(OGSHome!$D:$D,MATCH(A943,OGSHome!$A:$A,0)),"-")</f>
        <v>0</v>
      </c>
      <c r="D943" s="53">
        <f>IFERROR(INDEX(OGSHome!$E:$E,MATCH(A943,OGSHome!$A:$A,0)),"-")</f>
        <v>0</v>
      </c>
      <c r="E943" s="53">
        <f>IFERROR(INDEX(OGSHome!$F:$F,MATCH(A943,OGSHome!$A:$A,0)),"-")</f>
        <v>0</v>
      </c>
      <c r="F943" s="54">
        <f>IFERROR(INDEX(Matches!$N:$N,MATCH(A943,Matches!$B:$B,0)),"-")</f>
        <v>1</v>
      </c>
      <c r="G943" s="54">
        <f>IFERROR(INDEX(Matches!$P:$P,MATCH(A943,Matches!$B:$B,0)),"-")</f>
        <v>0</v>
      </c>
      <c r="H943" s="54">
        <f>IFERROR(INDEX(Matches!$O:$O,MATCH(A943,Matches!$B:$B,0)),"-")</f>
        <v>3</v>
      </c>
      <c r="I943" s="54">
        <f t="shared" si="57"/>
        <v>0</v>
      </c>
      <c r="J943" s="54">
        <f>IFERROR(INDEX(OGCHome!$O:$O,MATCH(A943,OGCHome!$A:$A,0)),"-")</f>
        <v>1</v>
      </c>
      <c r="K943" s="55">
        <f t="shared" si="58"/>
        <v>0</v>
      </c>
      <c r="L943" s="55" t="str">
        <f>IFERROR(INDEX(#REF!,MATCH(A943,#REF!,0)),"-")</f>
        <v>-</v>
      </c>
      <c r="M943" s="55">
        <f t="shared" si="59"/>
        <v>0</v>
      </c>
      <c r="N943" s="55" t="e">
        <f>AVERAGE(IFERROR(INDEX(#REF!,MATCH(A943,#REF!,0)),"-"),M943)</f>
        <v>#VALUE!</v>
      </c>
    </row>
    <row r="944" spans="1:14" ht="16.5" thickTop="1" thickBot="1" x14ac:dyDescent="0.3">
      <c r="A944" s="16" t="s">
        <v>737</v>
      </c>
      <c r="B944" s="53">
        <f t="shared" si="56"/>
        <v>2</v>
      </c>
      <c r="C944" s="53">
        <f>IFERROR(INDEX(OGSHome!$D:$D,MATCH(A944,OGSHome!$A:$A,0)),"-")</f>
        <v>0</v>
      </c>
      <c r="D944" s="53">
        <f>IFERROR(INDEX(OGSHome!$E:$E,MATCH(A944,OGSHome!$A:$A,0)),"-")</f>
        <v>0</v>
      </c>
      <c r="E944" s="53">
        <f>IFERROR(INDEX(OGSHome!$F:$F,MATCH(A944,OGSHome!$A:$A,0)),"-")</f>
        <v>0</v>
      </c>
      <c r="F944" s="54">
        <f>IFERROR(INDEX(Matches!$N:$N,MATCH(A944,Matches!$B:$B,0)),"-")</f>
        <v>0</v>
      </c>
      <c r="G944" s="54">
        <f>IFERROR(INDEX(Matches!$P:$P,MATCH(A944,Matches!$B:$B,0)),"-")</f>
        <v>2</v>
      </c>
      <c r="H944" s="54">
        <f>IFERROR(INDEX(Matches!$O:$O,MATCH(A944,Matches!$B:$B,0)),"-")</f>
        <v>0</v>
      </c>
      <c r="I944" s="54">
        <f t="shared" si="57"/>
        <v>0</v>
      </c>
      <c r="J944" s="54">
        <f>IFERROR(INDEX(OGCHome!$O:$O,MATCH(A944,OGCHome!$A:$A,0)),"-")</f>
        <v>2</v>
      </c>
      <c r="K944" s="55">
        <f t="shared" si="58"/>
        <v>0</v>
      </c>
      <c r="L944" s="55" t="str">
        <f>IFERROR(INDEX(#REF!,MATCH(A944,#REF!,0)),"-")</f>
        <v>-</v>
      </c>
      <c r="M944" s="55">
        <f t="shared" si="59"/>
        <v>-2</v>
      </c>
      <c r="N944" s="55" t="e">
        <f>AVERAGE(IFERROR(INDEX(#REF!,MATCH(A944,#REF!,0)),"-"),M944)</f>
        <v>#VALUE!</v>
      </c>
    </row>
    <row r="945" spans="1:14" ht="16.5" thickTop="1" thickBot="1" x14ac:dyDescent="0.3">
      <c r="A945" s="16" t="s">
        <v>735</v>
      </c>
      <c r="B945" s="53">
        <f t="shared" si="56"/>
        <v>3</v>
      </c>
      <c r="C945" s="53">
        <f>IFERROR(INDEX(OGSHome!$D:$D,MATCH(A945,OGSHome!$A:$A,0)),"-")</f>
        <v>1</v>
      </c>
      <c r="D945" s="53">
        <f>IFERROR(INDEX(OGSHome!$E:$E,MATCH(A945,OGSHome!$A:$A,0)),"-")</f>
        <v>0</v>
      </c>
      <c r="E945" s="53">
        <f>IFERROR(INDEX(OGSHome!$F:$F,MATCH(A945,OGSHome!$A:$A,0)),"-")</f>
        <v>0</v>
      </c>
      <c r="F945" s="54">
        <f>IFERROR(INDEX(Matches!$N:$N,MATCH(A945,Matches!$B:$B,0)),"-")</f>
        <v>2</v>
      </c>
      <c r="G945" s="54">
        <f>IFERROR(INDEX(Matches!$P:$P,MATCH(A945,Matches!$B:$B,0)),"-")</f>
        <v>1</v>
      </c>
      <c r="H945" s="54">
        <f>IFERROR(INDEX(Matches!$O:$O,MATCH(A945,Matches!$B:$B,0)),"-")</f>
        <v>0</v>
      </c>
      <c r="I945" s="54">
        <f t="shared" si="57"/>
        <v>1</v>
      </c>
      <c r="J945" s="54">
        <f>IFERROR(INDEX(OGCHome!$O:$O,MATCH(A945,OGCHome!$A:$A,0)),"-")</f>
        <v>1</v>
      </c>
      <c r="K945" s="55">
        <f t="shared" si="58"/>
        <v>0.33333333333333331</v>
      </c>
      <c r="L945" s="55" t="str">
        <f>IFERROR(INDEX(#REF!,MATCH(A945,#REF!,0)),"-")</f>
        <v>-</v>
      </c>
      <c r="M945" s="55">
        <f t="shared" si="59"/>
        <v>0.33333333333333331</v>
      </c>
      <c r="N945" s="55" t="e">
        <f>AVERAGE(IFERROR(INDEX(#REF!,MATCH(A945,#REF!,0)),"-"),M945)</f>
        <v>#VALUE!</v>
      </c>
    </row>
    <row r="946" spans="1:14" ht="16.5" thickTop="1" thickBot="1" x14ac:dyDescent="0.3">
      <c r="A946" s="15" t="s">
        <v>734</v>
      </c>
      <c r="B946" s="53">
        <f t="shared" si="56"/>
        <v>2</v>
      </c>
      <c r="C946" s="53">
        <f>IFERROR(INDEX(OGSHome!$D:$D,MATCH(A946,OGSHome!$A:$A,0)),"-")</f>
        <v>1</v>
      </c>
      <c r="D946" s="53">
        <f>IFERROR(INDEX(OGSHome!$E:$E,MATCH(A946,OGSHome!$A:$A,0)),"-")</f>
        <v>0</v>
      </c>
      <c r="E946" s="53">
        <f>IFERROR(INDEX(OGSHome!$F:$F,MATCH(A946,OGSHome!$A:$A,0)),"-")</f>
        <v>0</v>
      </c>
      <c r="F946" s="54">
        <f>IFERROR(INDEX(Matches!$N:$N,MATCH(A946,Matches!$B:$B,0)),"-")</f>
        <v>0</v>
      </c>
      <c r="G946" s="54">
        <f>IFERROR(INDEX(Matches!$P:$P,MATCH(A946,Matches!$B:$B,0)),"-")</f>
        <v>1</v>
      </c>
      <c r="H946" s="54">
        <f>IFERROR(INDEX(Matches!$O:$O,MATCH(A946,Matches!$B:$B,0)),"-")</f>
        <v>1</v>
      </c>
      <c r="I946" s="54">
        <f t="shared" si="57"/>
        <v>1</v>
      </c>
      <c r="J946" s="54">
        <f>IFERROR(INDEX(OGCHome!$O:$O,MATCH(A946,OGCHome!$A:$A,0)),"-")</f>
        <v>1</v>
      </c>
      <c r="K946" s="55">
        <f t="shared" si="58"/>
        <v>0.5</v>
      </c>
      <c r="L946" s="55" t="str">
        <f>IFERROR(INDEX(#REF!,MATCH(A946,#REF!,0)),"-")</f>
        <v>-</v>
      </c>
      <c r="M946" s="55">
        <f t="shared" si="59"/>
        <v>-0.5</v>
      </c>
      <c r="N946" s="55" t="e">
        <f>AVERAGE(IFERROR(INDEX(#REF!,MATCH(A946,#REF!,0)),"-"),M946)</f>
        <v>#VALUE!</v>
      </c>
    </row>
    <row r="947" spans="1:14" ht="16.5" thickTop="1" thickBot="1" x14ac:dyDescent="0.3">
      <c r="A947" s="16" t="s">
        <v>733</v>
      </c>
      <c r="B947" s="53">
        <f t="shared" si="56"/>
        <v>4</v>
      </c>
      <c r="C947" s="53">
        <f>IFERROR(INDEX(OGSHome!$D:$D,MATCH(A947,OGSHome!$A:$A,0)),"-")</f>
        <v>0</v>
      </c>
      <c r="D947" s="53">
        <f>IFERROR(INDEX(OGSHome!$E:$E,MATCH(A947,OGSHome!$A:$A,0)),"-")</f>
        <v>0</v>
      </c>
      <c r="E947" s="53">
        <f>IFERROR(INDEX(OGSHome!$F:$F,MATCH(A947,OGSHome!$A:$A,0)),"-")</f>
        <v>0</v>
      </c>
      <c r="F947" s="54">
        <f>IFERROR(INDEX(Matches!$N:$N,MATCH(A947,Matches!$B:$B,0)),"-")</f>
        <v>4</v>
      </c>
      <c r="G947" s="54">
        <f>IFERROR(INDEX(Matches!$P:$P,MATCH(A947,Matches!$B:$B,0)),"-")</f>
        <v>0</v>
      </c>
      <c r="H947" s="54">
        <f>IFERROR(INDEX(Matches!$O:$O,MATCH(A947,Matches!$B:$B,0)),"-")</f>
        <v>0</v>
      </c>
      <c r="I947" s="54">
        <f t="shared" si="57"/>
        <v>0</v>
      </c>
      <c r="J947" s="54">
        <f>IFERROR(INDEX(OGCHome!$O:$O,MATCH(A947,OGCHome!$A:$A,0)),"-")</f>
        <v>0</v>
      </c>
      <c r="K947" s="55">
        <f t="shared" si="58"/>
        <v>0</v>
      </c>
      <c r="L947" s="55" t="str">
        <f>IFERROR(INDEX(#REF!,MATCH(A947,#REF!,0)),"-")</f>
        <v>-</v>
      </c>
      <c r="M947" s="55">
        <f t="shared" si="59"/>
        <v>1</v>
      </c>
      <c r="N947" s="55" t="e">
        <f>AVERAGE(IFERROR(INDEX(#REF!,MATCH(A947,#REF!,0)),"-"),M947)</f>
        <v>#VALUE!</v>
      </c>
    </row>
    <row r="948" spans="1:14" ht="16.5" thickTop="1" thickBot="1" x14ac:dyDescent="0.3">
      <c r="A948" s="16" t="s">
        <v>731</v>
      </c>
      <c r="B948" s="53">
        <f t="shared" si="56"/>
        <v>4</v>
      </c>
      <c r="C948" s="53">
        <f>IFERROR(INDEX(OGSHome!$D:$D,MATCH(A948,OGSHome!$A:$A,0)),"-")</f>
        <v>0</v>
      </c>
      <c r="D948" s="53">
        <f>IFERROR(INDEX(OGSHome!$E:$E,MATCH(A948,OGSHome!$A:$A,0)),"-")</f>
        <v>0</v>
      </c>
      <c r="E948" s="53">
        <f>IFERROR(INDEX(OGSHome!$F:$F,MATCH(A948,OGSHome!$A:$A,0)),"-")</f>
        <v>0</v>
      </c>
      <c r="F948" s="54">
        <f>IFERROR(INDEX(Matches!$N:$N,MATCH(A948,Matches!$B:$B,0)),"-")</f>
        <v>1</v>
      </c>
      <c r="G948" s="54">
        <f>IFERROR(INDEX(Matches!$P:$P,MATCH(A948,Matches!$B:$B,0)),"-")</f>
        <v>2</v>
      </c>
      <c r="H948" s="54">
        <f>IFERROR(INDEX(Matches!$O:$O,MATCH(A948,Matches!$B:$B,0)),"-")</f>
        <v>1</v>
      </c>
      <c r="I948" s="54">
        <f t="shared" si="57"/>
        <v>0</v>
      </c>
      <c r="J948" s="54">
        <f>IFERROR(INDEX(OGCHome!$O:$O,MATCH(A948,OGCHome!$A:$A,0)),"-")</f>
        <v>3</v>
      </c>
      <c r="K948" s="55">
        <f t="shared" si="58"/>
        <v>0</v>
      </c>
      <c r="L948" s="55" t="str">
        <f>IFERROR(INDEX(#REF!,MATCH(A948,#REF!,0)),"-")</f>
        <v>-</v>
      </c>
      <c r="M948" s="55">
        <f t="shared" si="59"/>
        <v>-1</v>
      </c>
      <c r="N948" s="55" t="e">
        <f>AVERAGE(IFERROR(INDEX(#REF!,MATCH(A948,#REF!,0)),"-"),M948)</f>
        <v>#VALUE!</v>
      </c>
    </row>
    <row r="949" spans="1:14" ht="16.5" thickTop="1" thickBot="1" x14ac:dyDescent="0.3">
      <c r="A949" s="15" t="s">
        <v>714</v>
      </c>
      <c r="B949" s="53">
        <f t="shared" si="56"/>
        <v>4</v>
      </c>
      <c r="C949" s="53">
        <f>IFERROR(INDEX(OGSHome!$D:$D,MATCH(A949,OGSHome!$A:$A,0)),"-")</f>
        <v>0</v>
      </c>
      <c r="D949" s="53">
        <f>IFERROR(INDEX(OGSHome!$E:$E,MATCH(A949,OGSHome!$A:$A,0)),"-")</f>
        <v>0</v>
      </c>
      <c r="E949" s="53">
        <f>IFERROR(INDEX(OGSHome!$F:$F,MATCH(A949,OGSHome!$A:$A,0)),"-")</f>
        <v>0</v>
      </c>
      <c r="F949" s="54">
        <f>IFERROR(INDEX(Matches!$N:$N,MATCH(A949,Matches!$B:$B,0)),"-")</f>
        <v>0</v>
      </c>
      <c r="G949" s="54">
        <f>IFERROR(INDEX(Matches!$P:$P,MATCH(A949,Matches!$B:$B,0)),"-")</f>
        <v>1</v>
      </c>
      <c r="H949" s="54">
        <f>IFERROR(INDEX(Matches!$O:$O,MATCH(A949,Matches!$B:$B,0)),"-")</f>
        <v>3</v>
      </c>
      <c r="I949" s="54">
        <f t="shared" si="57"/>
        <v>0</v>
      </c>
      <c r="J949" s="54">
        <f>IFERROR(INDEX(OGCHome!$O:$O,MATCH(A949,OGCHome!$A:$A,0)),"-")</f>
        <v>2</v>
      </c>
      <c r="K949" s="55">
        <f t="shared" si="58"/>
        <v>0</v>
      </c>
      <c r="L949" s="55" t="str">
        <f>IFERROR(INDEX(#REF!,MATCH(A949,#REF!,0)),"-")</f>
        <v>-</v>
      </c>
      <c r="M949" s="55">
        <f t="shared" si="59"/>
        <v>-0.75</v>
      </c>
      <c r="N949" s="55" t="e">
        <f>AVERAGE(IFERROR(INDEX(#REF!,MATCH(A949,#REF!,0)),"-"),M949)</f>
        <v>#VALUE!</v>
      </c>
    </row>
    <row r="950" spans="1:14" ht="16.5" thickTop="1" thickBot="1" x14ac:dyDescent="0.3">
      <c r="A950" s="15" t="s">
        <v>710</v>
      </c>
      <c r="B950" s="53">
        <f t="shared" si="56"/>
        <v>3</v>
      </c>
      <c r="C950" s="53">
        <f>IFERROR(INDEX(OGSHome!$D:$D,MATCH(A950,OGSHome!$A:$A,0)),"-")</f>
        <v>0</v>
      </c>
      <c r="D950" s="53">
        <f>IFERROR(INDEX(OGSHome!$E:$E,MATCH(A950,OGSHome!$A:$A,0)),"-")</f>
        <v>0</v>
      </c>
      <c r="E950" s="53">
        <f>IFERROR(INDEX(OGSHome!$F:$F,MATCH(A950,OGSHome!$A:$A,0)),"-")</f>
        <v>1</v>
      </c>
      <c r="F950" s="54">
        <f>IFERROR(INDEX(Matches!$N:$N,MATCH(A950,Matches!$B:$B,0)),"-")</f>
        <v>1</v>
      </c>
      <c r="G950" s="54">
        <f>IFERROR(INDEX(Matches!$P:$P,MATCH(A950,Matches!$B:$B,0)),"-")</f>
        <v>1</v>
      </c>
      <c r="H950" s="54">
        <f>IFERROR(INDEX(Matches!$O:$O,MATCH(A950,Matches!$B:$B,0)),"-")</f>
        <v>1</v>
      </c>
      <c r="I950" s="54">
        <f t="shared" si="57"/>
        <v>1</v>
      </c>
      <c r="J950" s="54">
        <f>IFERROR(INDEX(OGCHome!$O:$O,MATCH(A950,OGCHome!$A:$A,0)),"-")</f>
        <v>1</v>
      </c>
      <c r="K950" s="55">
        <f t="shared" si="58"/>
        <v>0.33333333333333331</v>
      </c>
      <c r="L950" s="55" t="str">
        <f>IFERROR(INDEX(#REF!,MATCH(A950,#REF!,0)),"-")</f>
        <v>-</v>
      </c>
      <c r="M950" s="55">
        <f t="shared" si="59"/>
        <v>0</v>
      </c>
      <c r="N950" s="55" t="e">
        <f>AVERAGE(IFERROR(INDEX(#REF!,MATCH(A950,#REF!,0)),"-"),M950)</f>
        <v>#VALUE!</v>
      </c>
    </row>
    <row r="951" spans="1:14" ht="16.5" thickTop="1" thickBot="1" x14ac:dyDescent="0.3">
      <c r="A951" s="16" t="s">
        <v>709</v>
      </c>
      <c r="B951" s="53">
        <f t="shared" si="56"/>
        <v>4</v>
      </c>
      <c r="C951" s="53" t="str">
        <f>IFERROR(INDEX(OGSHome!$D:$D,MATCH(A951,OGSHome!$A:$A,0)),"-")</f>
        <v>-</v>
      </c>
      <c r="D951" s="53" t="str">
        <f>IFERROR(INDEX(OGSHome!$E:$E,MATCH(A951,OGSHome!$A:$A,0)),"-")</f>
        <v>-</v>
      </c>
      <c r="E951" s="53" t="str">
        <f>IFERROR(INDEX(OGSHome!$F:$F,MATCH(A951,OGSHome!$A:$A,0)),"-")</f>
        <v>-</v>
      </c>
      <c r="F951" s="54">
        <f>IFERROR(INDEX(Matches!$N:$N,MATCH(A951,Matches!$B:$B,0)),"-")</f>
        <v>3</v>
      </c>
      <c r="G951" s="54">
        <f>IFERROR(INDEX(Matches!$P:$P,MATCH(A951,Matches!$B:$B,0)),"-")</f>
        <v>0</v>
      </c>
      <c r="H951" s="54">
        <f>IFERROR(INDEX(Matches!$O:$O,MATCH(A951,Matches!$B:$B,0)),"-")</f>
        <v>1</v>
      </c>
      <c r="I951" s="54">
        <f t="shared" si="57"/>
        <v>0</v>
      </c>
      <c r="J951" s="54" t="str">
        <f>IFERROR(INDEX(OGCHome!$O:$O,MATCH(A951,OGCHome!$A:$A,0)),"-")</f>
        <v>-</v>
      </c>
      <c r="K951" s="55">
        <f t="shared" si="58"/>
        <v>0</v>
      </c>
      <c r="L951" s="55" t="str">
        <f>IFERROR(INDEX(#REF!,MATCH(A951,#REF!,0)),"-")</f>
        <v>-</v>
      </c>
      <c r="M951" s="55" t="e">
        <f t="shared" si="59"/>
        <v>#VALUE!</v>
      </c>
      <c r="N951" s="55" t="e">
        <f>AVERAGE(IFERROR(INDEX(#REF!,MATCH(A951,#REF!,0)),"-"),M951)</f>
        <v>#VALUE!</v>
      </c>
    </row>
    <row r="952" spans="1:14" ht="16.5" thickTop="1" thickBot="1" x14ac:dyDescent="0.3">
      <c r="A952" s="15" t="s">
        <v>706</v>
      </c>
      <c r="B952" s="53">
        <f t="shared" si="56"/>
        <v>3</v>
      </c>
      <c r="C952" s="53" t="str">
        <f>IFERROR(INDEX(OGSHome!$D:$D,MATCH(A952,OGSHome!$A:$A,0)),"-")</f>
        <v>-</v>
      </c>
      <c r="D952" s="53" t="str">
        <f>IFERROR(INDEX(OGSHome!$E:$E,MATCH(A952,OGSHome!$A:$A,0)),"-")</f>
        <v>-</v>
      </c>
      <c r="E952" s="53" t="str">
        <f>IFERROR(INDEX(OGSHome!$F:$F,MATCH(A952,OGSHome!$A:$A,0)),"-")</f>
        <v>-</v>
      </c>
      <c r="F952" s="54">
        <f>IFERROR(INDEX(Matches!$N:$N,MATCH(A952,Matches!$B:$B,0)),"-")</f>
        <v>2</v>
      </c>
      <c r="G952" s="54">
        <f>IFERROR(INDEX(Matches!$P:$P,MATCH(A952,Matches!$B:$B,0)),"-")</f>
        <v>1</v>
      </c>
      <c r="H952" s="54">
        <f>IFERROR(INDEX(Matches!$O:$O,MATCH(A952,Matches!$B:$B,0)),"-")</f>
        <v>0</v>
      </c>
      <c r="I952" s="54">
        <f t="shared" si="57"/>
        <v>0</v>
      </c>
      <c r="J952" s="54" t="str">
        <f>IFERROR(INDEX(OGCHome!$O:$O,MATCH(A952,OGCHome!$A:$A,0)),"-")</f>
        <v>-</v>
      </c>
      <c r="K952" s="55">
        <f t="shared" si="58"/>
        <v>0</v>
      </c>
      <c r="L952" s="55" t="str">
        <f>IFERROR(INDEX(#REF!,MATCH(A952,#REF!,0)),"-")</f>
        <v>-</v>
      </c>
      <c r="M952" s="55" t="e">
        <f t="shared" si="59"/>
        <v>#VALUE!</v>
      </c>
      <c r="N952" s="55" t="e">
        <f>AVERAGE(IFERROR(INDEX(#REF!,MATCH(A952,#REF!,0)),"-"),M952)</f>
        <v>#VALUE!</v>
      </c>
    </row>
    <row r="953" spans="1:14" ht="16.5" thickTop="1" thickBot="1" x14ac:dyDescent="0.3">
      <c r="A953" s="16" t="s">
        <v>705</v>
      </c>
      <c r="B953" s="53">
        <f t="shared" si="56"/>
        <v>3</v>
      </c>
      <c r="C953" s="53">
        <f>IFERROR(INDEX(OGSHome!$D:$D,MATCH(A953,OGSHome!$A:$A,0)),"-")</f>
        <v>0</v>
      </c>
      <c r="D953" s="53">
        <f>IFERROR(INDEX(OGSHome!$E:$E,MATCH(A953,OGSHome!$A:$A,0)),"-")</f>
        <v>0</v>
      </c>
      <c r="E953" s="53">
        <f>IFERROR(INDEX(OGSHome!$F:$F,MATCH(A953,OGSHome!$A:$A,0)),"-")</f>
        <v>0</v>
      </c>
      <c r="F953" s="54">
        <f>IFERROR(INDEX(Matches!$N:$N,MATCH(A953,Matches!$B:$B,0)),"-")</f>
        <v>1</v>
      </c>
      <c r="G953" s="54">
        <f>IFERROR(INDEX(Matches!$P:$P,MATCH(A953,Matches!$B:$B,0)),"-")</f>
        <v>1</v>
      </c>
      <c r="H953" s="54">
        <f>IFERROR(INDEX(Matches!$O:$O,MATCH(A953,Matches!$B:$B,0)),"-")</f>
        <v>1</v>
      </c>
      <c r="I953" s="54">
        <f t="shared" si="57"/>
        <v>0</v>
      </c>
      <c r="J953" s="54">
        <f>IFERROR(INDEX(OGCHome!$O:$O,MATCH(A953,OGCHome!$A:$A,0)),"-")</f>
        <v>1</v>
      </c>
      <c r="K953" s="55">
        <f t="shared" si="58"/>
        <v>0</v>
      </c>
      <c r="L953" s="55" t="str">
        <f>IFERROR(INDEX(#REF!,MATCH(A953,#REF!,0)),"-")</f>
        <v>-</v>
      </c>
      <c r="M953" s="55">
        <f t="shared" si="59"/>
        <v>-0.33333333333333331</v>
      </c>
      <c r="N953" s="55" t="e">
        <f>AVERAGE(IFERROR(INDEX(#REF!,MATCH(A953,#REF!,0)),"-"),M953)</f>
        <v>#VALUE!</v>
      </c>
    </row>
    <row r="954" spans="1:14" ht="16.5" thickTop="1" thickBot="1" x14ac:dyDescent="0.3">
      <c r="A954" s="16" t="s">
        <v>693</v>
      </c>
      <c r="B954" s="53">
        <f t="shared" si="56"/>
        <v>3</v>
      </c>
      <c r="C954" s="53">
        <f>IFERROR(INDEX(OGSHome!$D:$D,MATCH(A954,OGSHome!$A:$A,0)),"-")</f>
        <v>0</v>
      </c>
      <c r="D954" s="53">
        <f>IFERROR(INDEX(OGSHome!$E:$E,MATCH(A954,OGSHome!$A:$A,0)),"-")</f>
        <v>0</v>
      </c>
      <c r="E954" s="53">
        <f>IFERROR(INDEX(OGSHome!$F:$F,MATCH(A954,OGSHome!$A:$A,0)),"-")</f>
        <v>0</v>
      </c>
      <c r="F954" s="54">
        <f>IFERROR(INDEX(Matches!$N:$N,MATCH(A954,Matches!$B:$B,0)),"-")</f>
        <v>1</v>
      </c>
      <c r="G954" s="54">
        <f>IFERROR(INDEX(Matches!$P:$P,MATCH(A954,Matches!$B:$B,0)),"-")</f>
        <v>1</v>
      </c>
      <c r="H954" s="54">
        <f>IFERROR(INDEX(Matches!$O:$O,MATCH(A954,Matches!$B:$B,0)),"-")</f>
        <v>1</v>
      </c>
      <c r="I954" s="54">
        <f t="shared" si="57"/>
        <v>0</v>
      </c>
      <c r="J954" s="54">
        <f>IFERROR(INDEX(OGCHome!$O:$O,MATCH(A954,OGCHome!$A:$A,0)),"-")</f>
        <v>2</v>
      </c>
      <c r="K954" s="55">
        <f t="shared" si="58"/>
        <v>0</v>
      </c>
      <c r="L954" s="55" t="str">
        <f>IFERROR(INDEX(#REF!,MATCH(A954,#REF!,0)),"-")</f>
        <v>-</v>
      </c>
      <c r="M954" s="55">
        <f t="shared" si="59"/>
        <v>-0.66666666666666663</v>
      </c>
      <c r="N954" s="55" t="e">
        <f>AVERAGE(IFERROR(INDEX(#REF!,MATCH(A954,#REF!,0)),"-"),M954)</f>
        <v>#VALUE!</v>
      </c>
    </row>
    <row r="955" spans="1:14" ht="16.5" thickTop="1" thickBot="1" x14ac:dyDescent="0.3">
      <c r="A955" s="15" t="s">
        <v>686</v>
      </c>
      <c r="B955" s="53">
        <f t="shared" si="56"/>
        <v>2</v>
      </c>
      <c r="C955" s="53">
        <f>IFERROR(INDEX(OGSHome!$D:$D,MATCH(A955,OGSHome!$A:$A,0)),"-")</f>
        <v>1</v>
      </c>
      <c r="D955" s="53">
        <f>IFERROR(INDEX(OGSHome!$E:$E,MATCH(A955,OGSHome!$A:$A,0)),"-")</f>
        <v>0</v>
      </c>
      <c r="E955" s="53">
        <f>IFERROR(INDEX(OGSHome!$F:$F,MATCH(A955,OGSHome!$A:$A,0)),"-")</f>
        <v>0</v>
      </c>
      <c r="F955" s="54">
        <f>IFERROR(INDEX(Matches!$N:$N,MATCH(A955,Matches!$B:$B,0)),"-")</f>
        <v>1</v>
      </c>
      <c r="G955" s="54">
        <f>IFERROR(INDEX(Matches!$P:$P,MATCH(A955,Matches!$B:$B,0)),"-")</f>
        <v>0</v>
      </c>
      <c r="H955" s="54">
        <f>IFERROR(INDEX(Matches!$O:$O,MATCH(A955,Matches!$B:$B,0)),"-")</f>
        <v>1</v>
      </c>
      <c r="I955" s="54">
        <f t="shared" si="57"/>
        <v>1</v>
      </c>
      <c r="J955" s="54">
        <f>IFERROR(INDEX(OGCHome!$O:$O,MATCH(A955,OGCHome!$A:$A,0)),"-")</f>
        <v>1</v>
      </c>
      <c r="K955" s="55">
        <f t="shared" si="58"/>
        <v>0.5</v>
      </c>
      <c r="L955" s="55" t="str">
        <f>IFERROR(INDEX(#REF!,MATCH(A955,#REF!,0)),"-")</f>
        <v>-</v>
      </c>
      <c r="M955" s="55">
        <f t="shared" si="59"/>
        <v>0.5</v>
      </c>
      <c r="N955" s="55" t="e">
        <f>AVERAGE(IFERROR(INDEX(#REF!,MATCH(A955,#REF!,0)),"-"),M955)</f>
        <v>#VALUE!</v>
      </c>
    </row>
    <row r="956" spans="1:14" ht="16.5" thickTop="1" thickBot="1" x14ac:dyDescent="0.3">
      <c r="A956" s="16" t="s">
        <v>679</v>
      </c>
      <c r="B956" s="53">
        <f t="shared" si="56"/>
        <v>2</v>
      </c>
      <c r="C956" s="53">
        <f>IFERROR(INDEX(OGSHome!$D:$D,MATCH(A956,OGSHome!$A:$A,0)),"-")</f>
        <v>1</v>
      </c>
      <c r="D956" s="53">
        <f>IFERROR(INDEX(OGSHome!$E:$E,MATCH(A956,OGSHome!$A:$A,0)),"-")</f>
        <v>0</v>
      </c>
      <c r="E956" s="53">
        <f>IFERROR(INDEX(OGSHome!$F:$F,MATCH(A956,OGSHome!$A:$A,0)),"-")</f>
        <v>0</v>
      </c>
      <c r="F956" s="54">
        <f>IFERROR(INDEX(Matches!$N:$N,MATCH(A956,Matches!$B:$B,0)),"-")</f>
        <v>0</v>
      </c>
      <c r="G956" s="54">
        <f>IFERROR(INDEX(Matches!$P:$P,MATCH(A956,Matches!$B:$B,0)),"-")</f>
        <v>1</v>
      </c>
      <c r="H956" s="54">
        <f>IFERROR(INDEX(Matches!$O:$O,MATCH(A956,Matches!$B:$B,0)),"-")</f>
        <v>1</v>
      </c>
      <c r="I956" s="54">
        <f t="shared" si="57"/>
        <v>1</v>
      </c>
      <c r="J956" s="54">
        <f>IFERROR(INDEX(OGCHome!$O:$O,MATCH(A956,OGCHome!$A:$A,0)),"-")</f>
        <v>1</v>
      </c>
      <c r="K956" s="55">
        <f t="shared" si="58"/>
        <v>0.5</v>
      </c>
      <c r="L956" s="55" t="str">
        <f>IFERROR(INDEX(#REF!,MATCH(A956,#REF!,0)),"-")</f>
        <v>-</v>
      </c>
      <c r="M956" s="55">
        <f t="shared" si="59"/>
        <v>-0.5</v>
      </c>
      <c r="N956" s="55" t="e">
        <f>AVERAGE(IFERROR(INDEX(#REF!,MATCH(A956,#REF!,0)),"-"),M956)</f>
        <v>#VALUE!</v>
      </c>
    </row>
    <row r="957" spans="1:14" ht="16.5" thickTop="1" thickBot="1" x14ac:dyDescent="0.3">
      <c r="A957" s="15" t="s">
        <v>664</v>
      </c>
      <c r="B957" s="53">
        <f t="shared" si="56"/>
        <v>4</v>
      </c>
      <c r="C957" s="53">
        <f>IFERROR(INDEX(OGSHome!$D:$D,MATCH(A957,OGSHome!$A:$A,0)),"-")</f>
        <v>0</v>
      </c>
      <c r="D957" s="53">
        <f>IFERROR(INDEX(OGSHome!$E:$E,MATCH(A957,OGSHome!$A:$A,0)),"-")</f>
        <v>0</v>
      </c>
      <c r="E957" s="53">
        <f>IFERROR(INDEX(OGSHome!$F:$F,MATCH(A957,OGSHome!$A:$A,0)),"-")</f>
        <v>0</v>
      </c>
      <c r="F957" s="54">
        <f>IFERROR(INDEX(Matches!$N:$N,MATCH(A957,Matches!$B:$B,0)),"-")</f>
        <v>0</v>
      </c>
      <c r="G957" s="54">
        <f>IFERROR(INDEX(Matches!$P:$P,MATCH(A957,Matches!$B:$B,0)),"-")</f>
        <v>2</v>
      </c>
      <c r="H957" s="54">
        <f>IFERROR(INDEX(Matches!$O:$O,MATCH(A957,Matches!$B:$B,0)),"-")</f>
        <v>2</v>
      </c>
      <c r="I957" s="54">
        <f t="shared" si="57"/>
        <v>0</v>
      </c>
      <c r="J957" s="54">
        <f>IFERROR(INDEX(OGCHome!$O:$O,MATCH(A957,OGCHome!$A:$A,0)),"-")</f>
        <v>3</v>
      </c>
      <c r="K957" s="55">
        <f t="shared" si="58"/>
        <v>0</v>
      </c>
      <c r="L957" s="55" t="str">
        <f>IFERROR(INDEX(#REF!,MATCH(A957,#REF!,0)),"-")</f>
        <v>-</v>
      </c>
      <c r="M957" s="55">
        <f t="shared" si="59"/>
        <v>-1.25</v>
      </c>
      <c r="N957" s="55" t="e">
        <f>AVERAGE(IFERROR(INDEX(#REF!,MATCH(A957,#REF!,0)),"-"),M957)</f>
        <v>#VALUE!</v>
      </c>
    </row>
    <row r="958" spans="1:14" ht="16.5" thickTop="1" thickBot="1" x14ac:dyDescent="0.3">
      <c r="A958" s="16" t="s">
        <v>663</v>
      </c>
      <c r="B958" s="53">
        <f t="shared" si="56"/>
        <v>2</v>
      </c>
      <c r="C958" s="53">
        <f>IFERROR(INDEX(OGSHome!$D:$D,MATCH(A958,OGSHome!$A:$A,0)),"-")</f>
        <v>0</v>
      </c>
      <c r="D958" s="53">
        <f>IFERROR(INDEX(OGSHome!$E:$E,MATCH(A958,OGSHome!$A:$A,0)),"-")</f>
        <v>0</v>
      </c>
      <c r="E958" s="53">
        <f>IFERROR(INDEX(OGSHome!$F:$F,MATCH(A958,OGSHome!$A:$A,0)),"-")</f>
        <v>0</v>
      </c>
      <c r="F958" s="54">
        <f>IFERROR(INDEX(Matches!$N:$N,MATCH(A958,Matches!$B:$B,0)),"-")</f>
        <v>0</v>
      </c>
      <c r="G958" s="54">
        <f>IFERROR(INDEX(Matches!$P:$P,MATCH(A958,Matches!$B:$B,0)),"-")</f>
        <v>1</v>
      </c>
      <c r="H958" s="54">
        <f>IFERROR(INDEX(Matches!$O:$O,MATCH(A958,Matches!$B:$B,0)),"-")</f>
        <v>1</v>
      </c>
      <c r="I958" s="54">
        <f t="shared" si="57"/>
        <v>0</v>
      </c>
      <c r="J958" s="54">
        <f>IFERROR(INDEX(OGCHome!$O:$O,MATCH(A958,OGCHome!$A:$A,0)),"-")</f>
        <v>0</v>
      </c>
      <c r="K958" s="55">
        <f t="shared" si="58"/>
        <v>0</v>
      </c>
      <c r="L958" s="55" t="str">
        <f>IFERROR(INDEX(#REF!,MATCH(A958,#REF!,0)),"-")</f>
        <v>-</v>
      </c>
      <c r="M958" s="55">
        <f t="shared" si="59"/>
        <v>-0.5</v>
      </c>
      <c r="N958" s="55" t="e">
        <f>AVERAGE(IFERROR(INDEX(#REF!,MATCH(A958,#REF!,0)),"-"),M958)</f>
        <v>#VALUE!</v>
      </c>
    </row>
    <row r="959" spans="1:14" ht="16.5" thickTop="1" thickBot="1" x14ac:dyDescent="0.3">
      <c r="A959" s="16" t="s">
        <v>648</v>
      </c>
      <c r="B959" s="53">
        <f t="shared" si="56"/>
        <v>4</v>
      </c>
      <c r="C959" s="53">
        <f>IFERROR(INDEX(OGSHome!$D:$D,MATCH(A959,OGSHome!$A:$A,0)),"-")</f>
        <v>0</v>
      </c>
      <c r="D959" s="53">
        <f>IFERROR(INDEX(OGSHome!$E:$E,MATCH(A959,OGSHome!$A:$A,0)),"-")</f>
        <v>0</v>
      </c>
      <c r="E959" s="53">
        <f>IFERROR(INDEX(OGSHome!$F:$F,MATCH(A959,OGSHome!$A:$A,0)),"-")</f>
        <v>0</v>
      </c>
      <c r="F959" s="54">
        <f>IFERROR(INDEX(Matches!$N:$N,MATCH(A959,Matches!$B:$B,0)),"-")</f>
        <v>0</v>
      </c>
      <c r="G959" s="54">
        <f>IFERROR(INDEX(Matches!$P:$P,MATCH(A959,Matches!$B:$B,0)),"-")</f>
        <v>4</v>
      </c>
      <c r="H959" s="54">
        <f>IFERROR(INDEX(Matches!$O:$O,MATCH(A959,Matches!$B:$B,0)),"-")</f>
        <v>0</v>
      </c>
      <c r="I959" s="54">
        <f t="shared" si="57"/>
        <v>0</v>
      </c>
      <c r="J959" s="54">
        <f>IFERROR(INDEX(OGCHome!$O:$O,MATCH(A959,OGCHome!$A:$A,0)),"-")</f>
        <v>3</v>
      </c>
      <c r="K959" s="55">
        <f t="shared" si="58"/>
        <v>0</v>
      </c>
      <c r="L959" s="55" t="str">
        <f>IFERROR(INDEX(#REF!,MATCH(A959,#REF!,0)),"-")</f>
        <v>-</v>
      </c>
      <c r="M959" s="55">
        <f t="shared" si="59"/>
        <v>-1.75</v>
      </c>
      <c r="N959" s="55" t="e">
        <f>AVERAGE(IFERROR(INDEX(#REF!,MATCH(A959,#REF!,0)),"-"),M959)</f>
        <v>#VALUE!</v>
      </c>
    </row>
    <row r="960" spans="1:14" ht="16.5" thickTop="1" thickBot="1" x14ac:dyDescent="0.3">
      <c r="A960" s="15" t="s">
        <v>646</v>
      </c>
      <c r="B960" s="53">
        <f t="shared" si="56"/>
        <v>3</v>
      </c>
      <c r="C960" s="53">
        <f>IFERROR(INDEX(OGSHome!$D:$D,MATCH(A960,OGSHome!$A:$A,0)),"-")</f>
        <v>0</v>
      </c>
      <c r="D960" s="53">
        <f>IFERROR(INDEX(OGSHome!$E:$E,MATCH(A960,OGSHome!$A:$A,0)),"-")</f>
        <v>0</v>
      </c>
      <c r="E960" s="53">
        <f>IFERROR(INDEX(OGSHome!$F:$F,MATCH(A960,OGSHome!$A:$A,0)),"-")</f>
        <v>0</v>
      </c>
      <c r="F960" s="54">
        <f>IFERROR(INDEX(Matches!$N:$N,MATCH(A960,Matches!$B:$B,0)),"-")</f>
        <v>0</v>
      </c>
      <c r="G960" s="54">
        <f>IFERROR(INDEX(Matches!$P:$P,MATCH(A960,Matches!$B:$B,0)),"-")</f>
        <v>1</v>
      </c>
      <c r="H960" s="54">
        <f>IFERROR(INDEX(Matches!$O:$O,MATCH(A960,Matches!$B:$B,0)),"-")</f>
        <v>2</v>
      </c>
      <c r="I960" s="54">
        <f t="shared" si="57"/>
        <v>0</v>
      </c>
      <c r="J960" s="54">
        <f>IFERROR(INDEX(OGCHome!$O:$O,MATCH(A960,OGCHome!$A:$A,0)),"-")</f>
        <v>2</v>
      </c>
      <c r="K960" s="55">
        <f t="shared" si="58"/>
        <v>0</v>
      </c>
      <c r="L960" s="55" t="str">
        <f>IFERROR(INDEX(#REF!,MATCH(A960,#REF!,0)),"-")</f>
        <v>-</v>
      </c>
      <c r="M960" s="55">
        <f t="shared" si="59"/>
        <v>-1</v>
      </c>
      <c r="N960" s="55" t="e">
        <f>AVERAGE(IFERROR(INDEX(#REF!,MATCH(A960,#REF!,0)),"-"),M960)</f>
        <v>#VALUE!</v>
      </c>
    </row>
    <row r="961" spans="1:14" ht="16.5" thickTop="1" thickBot="1" x14ac:dyDescent="0.3">
      <c r="A961" s="16" t="s">
        <v>186</v>
      </c>
      <c r="B961" s="53">
        <f t="shared" si="56"/>
        <v>4</v>
      </c>
      <c r="C961" s="53">
        <f>IFERROR(INDEX(OGSHome!$D:$D,MATCH(A961,OGSHome!$A:$A,0)),"-")</f>
        <v>0</v>
      </c>
      <c r="D961" s="53">
        <f>IFERROR(INDEX(OGSHome!$E:$E,MATCH(A961,OGSHome!$A:$A,0)),"-")</f>
        <v>1</v>
      </c>
      <c r="E961" s="53">
        <f>IFERROR(INDEX(OGSHome!$F:$F,MATCH(A961,OGSHome!$A:$A,0)),"-")</f>
        <v>1</v>
      </c>
      <c r="F961" s="54">
        <f>IFERROR(INDEX(Matches!$N:$N,MATCH(A961,Matches!$B:$B,0)),"-")</f>
        <v>1</v>
      </c>
      <c r="G961" s="54">
        <f>IFERROR(INDEX(Matches!$P:$P,MATCH(A961,Matches!$B:$B,0)),"-")</f>
        <v>2</v>
      </c>
      <c r="H961" s="54">
        <f>IFERROR(INDEX(Matches!$O:$O,MATCH(A961,Matches!$B:$B,0)),"-")</f>
        <v>1</v>
      </c>
      <c r="I961" s="54">
        <f t="shared" si="57"/>
        <v>2</v>
      </c>
      <c r="J961" s="54">
        <f>IFERROR(INDEX(OGCHome!$O:$O,MATCH(A961,OGCHome!$A:$A,0)),"-")</f>
        <v>1</v>
      </c>
      <c r="K961" s="55">
        <f t="shared" si="58"/>
        <v>0.5</v>
      </c>
      <c r="L961" s="55" t="str">
        <f>IFERROR(INDEX(#REF!,MATCH(A961,#REF!,0)),"-")</f>
        <v>-</v>
      </c>
      <c r="M961" s="55">
        <f t="shared" si="59"/>
        <v>0</v>
      </c>
      <c r="N961" s="55" t="e">
        <f>AVERAGE(IFERROR(INDEX(#REF!,MATCH(A961,#REF!,0)),"-"),M961)</f>
        <v>#VALUE!</v>
      </c>
    </row>
    <row r="962" spans="1:14" ht="16.5" thickTop="1" thickBot="1" x14ac:dyDescent="0.3">
      <c r="A962" s="16" t="s">
        <v>642</v>
      </c>
      <c r="B962" s="53">
        <f t="shared" ref="B962:B1025" si="60">SUM(F962:H962)</f>
        <v>4</v>
      </c>
      <c r="C962" s="53">
        <f>IFERROR(INDEX(OGSHome!$D:$D,MATCH(A962,OGSHome!$A:$A,0)),"-")</f>
        <v>0</v>
      </c>
      <c r="D962" s="53">
        <f>IFERROR(INDEX(OGSHome!$E:$E,MATCH(A962,OGSHome!$A:$A,0)),"-")</f>
        <v>0</v>
      </c>
      <c r="E962" s="53">
        <f>IFERROR(INDEX(OGSHome!$F:$F,MATCH(A962,OGSHome!$A:$A,0)),"-")</f>
        <v>0</v>
      </c>
      <c r="F962" s="54">
        <f>IFERROR(INDEX(Matches!$N:$N,MATCH(A962,Matches!$B:$B,0)),"-")</f>
        <v>2</v>
      </c>
      <c r="G962" s="54">
        <f>IFERROR(INDEX(Matches!$P:$P,MATCH(A962,Matches!$B:$B,0)),"-")</f>
        <v>2</v>
      </c>
      <c r="H962" s="54">
        <f>IFERROR(INDEX(Matches!$O:$O,MATCH(A962,Matches!$B:$B,0)),"-")</f>
        <v>0</v>
      </c>
      <c r="I962" s="54">
        <f t="shared" ref="I962:I1025" si="61">SUM(C962:E962)</f>
        <v>0</v>
      </c>
      <c r="J962" s="54">
        <f>IFERROR(INDEX(OGCHome!$O:$O,MATCH(A962,OGCHome!$A:$A,0)),"-")</f>
        <v>3</v>
      </c>
      <c r="K962" s="55">
        <f t="shared" ref="K962:K1025" si="62">I962/B962</f>
        <v>0</v>
      </c>
      <c r="L962" s="55" t="str">
        <f>IFERROR(INDEX(#REF!,MATCH(A962,#REF!,0)),"-")</f>
        <v>-</v>
      </c>
      <c r="M962" s="55">
        <f t="shared" ref="M962:M1025" si="63">(I962/B962)-(J962/B962)+(F962/B962)-(G962/B962)</f>
        <v>-0.75</v>
      </c>
      <c r="N962" s="55" t="e">
        <f>AVERAGE(IFERROR(INDEX(#REF!,MATCH(A962,#REF!,0)),"-"),M962)</f>
        <v>#VALUE!</v>
      </c>
    </row>
    <row r="963" spans="1:14" ht="16.5" thickTop="1" thickBot="1" x14ac:dyDescent="0.3">
      <c r="A963" s="15" t="s">
        <v>641</v>
      </c>
      <c r="B963" s="53">
        <f t="shared" si="60"/>
        <v>2</v>
      </c>
      <c r="C963" s="53">
        <f>IFERROR(INDEX(OGSHome!$D:$D,MATCH(A963,OGSHome!$A:$A,0)),"-")</f>
        <v>0</v>
      </c>
      <c r="D963" s="53">
        <f>IFERROR(INDEX(OGSHome!$E:$E,MATCH(A963,OGSHome!$A:$A,0)),"-")</f>
        <v>0</v>
      </c>
      <c r="E963" s="53">
        <f>IFERROR(INDEX(OGSHome!$F:$F,MATCH(A963,OGSHome!$A:$A,0)),"-")</f>
        <v>0</v>
      </c>
      <c r="F963" s="54">
        <f>IFERROR(INDEX(Matches!$N:$N,MATCH(A963,Matches!$B:$B,0)),"-")</f>
        <v>1</v>
      </c>
      <c r="G963" s="54">
        <f>IFERROR(INDEX(Matches!$P:$P,MATCH(A963,Matches!$B:$B,0)),"-")</f>
        <v>1</v>
      </c>
      <c r="H963" s="54">
        <f>IFERROR(INDEX(Matches!$O:$O,MATCH(A963,Matches!$B:$B,0)),"-")</f>
        <v>0</v>
      </c>
      <c r="I963" s="54">
        <f t="shared" si="61"/>
        <v>0</v>
      </c>
      <c r="J963" s="54">
        <f>IFERROR(INDEX(OGCHome!$O:$O,MATCH(A963,OGCHome!$A:$A,0)),"-")</f>
        <v>2</v>
      </c>
      <c r="K963" s="55">
        <f t="shared" si="62"/>
        <v>0</v>
      </c>
      <c r="L963" s="55" t="str">
        <f>IFERROR(INDEX(#REF!,MATCH(A963,#REF!,0)),"-")</f>
        <v>-</v>
      </c>
      <c r="M963" s="55">
        <f t="shared" si="63"/>
        <v>-1</v>
      </c>
      <c r="N963" s="55" t="e">
        <f>AVERAGE(IFERROR(INDEX(#REF!,MATCH(A963,#REF!,0)),"-"),M963)</f>
        <v>#VALUE!</v>
      </c>
    </row>
    <row r="964" spans="1:14" ht="16.5" thickTop="1" thickBot="1" x14ac:dyDescent="0.3">
      <c r="A964" s="16" t="s">
        <v>636</v>
      </c>
      <c r="B964" s="53">
        <f t="shared" si="60"/>
        <v>3</v>
      </c>
      <c r="C964" s="53">
        <f>IFERROR(INDEX(OGSHome!$D:$D,MATCH(A964,OGSHome!$A:$A,0)),"-")</f>
        <v>0</v>
      </c>
      <c r="D964" s="53">
        <f>IFERROR(INDEX(OGSHome!$E:$E,MATCH(A964,OGSHome!$A:$A,0)),"-")</f>
        <v>0</v>
      </c>
      <c r="E964" s="53">
        <f>IFERROR(INDEX(OGSHome!$F:$F,MATCH(A964,OGSHome!$A:$A,0)),"-")</f>
        <v>1</v>
      </c>
      <c r="F964" s="54">
        <f>IFERROR(INDEX(Matches!$N:$N,MATCH(A964,Matches!$B:$B,0)),"-")</f>
        <v>1</v>
      </c>
      <c r="G964" s="54">
        <f>IFERROR(INDEX(Matches!$P:$P,MATCH(A964,Matches!$B:$B,0)),"-")</f>
        <v>2</v>
      </c>
      <c r="H964" s="54">
        <f>IFERROR(INDEX(Matches!$O:$O,MATCH(A964,Matches!$B:$B,0)),"-")</f>
        <v>0</v>
      </c>
      <c r="I964" s="54">
        <f t="shared" si="61"/>
        <v>1</v>
      </c>
      <c r="J964" s="54">
        <f>IFERROR(INDEX(OGCHome!$O:$O,MATCH(A964,OGCHome!$A:$A,0)),"-")</f>
        <v>2</v>
      </c>
      <c r="K964" s="55">
        <f t="shared" si="62"/>
        <v>0.33333333333333331</v>
      </c>
      <c r="L964" s="55" t="str">
        <f>IFERROR(INDEX(#REF!,MATCH(A964,#REF!,0)),"-")</f>
        <v>-</v>
      </c>
      <c r="M964" s="55">
        <f t="shared" si="63"/>
        <v>-0.66666666666666663</v>
      </c>
      <c r="N964" s="55" t="e">
        <f>AVERAGE(IFERROR(INDEX(#REF!,MATCH(A964,#REF!,0)),"-"),M964)</f>
        <v>#VALUE!</v>
      </c>
    </row>
    <row r="965" spans="1:14" ht="16.5" thickTop="1" thickBot="1" x14ac:dyDescent="0.3">
      <c r="A965" s="16" t="s">
        <v>634</v>
      </c>
      <c r="B965" s="53">
        <f t="shared" si="60"/>
        <v>3</v>
      </c>
      <c r="C965" s="53">
        <f>IFERROR(INDEX(OGSHome!$D:$D,MATCH(A965,OGSHome!$A:$A,0)),"-")</f>
        <v>0</v>
      </c>
      <c r="D965" s="53">
        <f>IFERROR(INDEX(OGSHome!$E:$E,MATCH(A965,OGSHome!$A:$A,0)),"-")</f>
        <v>0</v>
      </c>
      <c r="E965" s="53">
        <f>IFERROR(INDEX(OGSHome!$F:$F,MATCH(A965,OGSHome!$A:$A,0)),"-")</f>
        <v>0</v>
      </c>
      <c r="F965" s="54">
        <f>IFERROR(INDEX(Matches!$N:$N,MATCH(A965,Matches!$B:$B,0)),"-")</f>
        <v>2</v>
      </c>
      <c r="G965" s="54">
        <f>IFERROR(INDEX(Matches!$P:$P,MATCH(A965,Matches!$B:$B,0)),"-")</f>
        <v>1</v>
      </c>
      <c r="H965" s="54">
        <f>IFERROR(INDEX(Matches!$O:$O,MATCH(A965,Matches!$B:$B,0)),"-")</f>
        <v>0</v>
      </c>
      <c r="I965" s="54">
        <f t="shared" si="61"/>
        <v>0</v>
      </c>
      <c r="J965" s="54">
        <f>IFERROR(INDEX(OGCHome!$O:$O,MATCH(A965,OGCHome!$A:$A,0)),"-")</f>
        <v>3</v>
      </c>
      <c r="K965" s="55">
        <f t="shared" si="62"/>
        <v>0</v>
      </c>
      <c r="L965" s="55" t="str">
        <f>IFERROR(INDEX(#REF!,MATCH(A965,#REF!,0)),"-")</f>
        <v>-</v>
      </c>
      <c r="M965" s="55">
        <f t="shared" si="63"/>
        <v>-0.66666666666666674</v>
      </c>
      <c r="N965" s="55" t="e">
        <f>AVERAGE(IFERROR(INDEX(#REF!,MATCH(A965,#REF!,0)),"-"),M965)</f>
        <v>#VALUE!</v>
      </c>
    </row>
    <row r="966" spans="1:14" ht="16.5" thickTop="1" thickBot="1" x14ac:dyDescent="0.3">
      <c r="A966" s="15" t="s">
        <v>627</v>
      </c>
      <c r="B966" s="53">
        <f t="shared" si="60"/>
        <v>5</v>
      </c>
      <c r="C966" s="53">
        <f>IFERROR(INDEX(OGSHome!$D:$D,MATCH(A966,OGSHome!$A:$A,0)),"-")</f>
        <v>0</v>
      </c>
      <c r="D966" s="53">
        <f>IFERROR(INDEX(OGSHome!$E:$E,MATCH(A966,OGSHome!$A:$A,0)),"-")</f>
        <v>0</v>
      </c>
      <c r="E966" s="53">
        <f>IFERROR(INDEX(OGSHome!$F:$F,MATCH(A966,OGSHome!$A:$A,0)),"-")</f>
        <v>0</v>
      </c>
      <c r="F966" s="54">
        <f>IFERROR(INDEX(Matches!$N:$N,MATCH(A966,Matches!$B:$B,0)),"-")</f>
        <v>2</v>
      </c>
      <c r="G966" s="54">
        <f>IFERROR(INDEX(Matches!$P:$P,MATCH(A966,Matches!$B:$B,0)),"-")</f>
        <v>2</v>
      </c>
      <c r="H966" s="54">
        <f>IFERROR(INDEX(Matches!$O:$O,MATCH(A966,Matches!$B:$B,0)),"-")</f>
        <v>1</v>
      </c>
      <c r="I966" s="54">
        <f t="shared" si="61"/>
        <v>0</v>
      </c>
      <c r="J966" s="54">
        <f>IFERROR(INDEX(OGCHome!$O:$O,MATCH(A966,OGCHome!$A:$A,0)),"-")</f>
        <v>1</v>
      </c>
      <c r="K966" s="55">
        <f t="shared" si="62"/>
        <v>0</v>
      </c>
      <c r="L966" s="55" t="str">
        <f>IFERROR(INDEX(#REF!,MATCH(A966,#REF!,0)),"-")</f>
        <v>-</v>
      </c>
      <c r="M966" s="55">
        <f t="shared" si="63"/>
        <v>-0.2</v>
      </c>
      <c r="N966" s="55" t="e">
        <f>AVERAGE(IFERROR(INDEX(#REF!,MATCH(A966,#REF!,0)),"-"),M966)</f>
        <v>#VALUE!</v>
      </c>
    </row>
    <row r="967" spans="1:14" ht="16.5" thickTop="1" thickBot="1" x14ac:dyDescent="0.3">
      <c r="A967" s="16" t="s">
        <v>626</v>
      </c>
      <c r="B967" s="53">
        <f t="shared" si="60"/>
        <v>3</v>
      </c>
      <c r="C967" s="53">
        <f>IFERROR(INDEX(OGSHome!$D:$D,MATCH(A967,OGSHome!$A:$A,0)),"-")</f>
        <v>1</v>
      </c>
      <c r="D967" s="53">
        <f>IFERROR(INDEX(OGSHome!$E:$E,MATCH(A967,OGSHome!$A:$A,0)),"-")</f>
        <v>0</v>
      </c>
      <c r="E967" s="53">
        <f>IFERROR(INDEX(OGSHome!$F:$F,MATCH(A967,OGSHome!$A:$A,0)),"-")</f>
        <v>0</v>
      </c>
      <c r="F967" s="54">
        <f>IFERROR(INDEX(Matches!$N:$N,MATCH(A967,Matches!$B:$B,0)),"-")</f>
        <v>1</v>
      </c>
      <c r="G967" s="54">
        <f>IFERROR(INDEX(Matches!$P:$P,MATCH(A967,Matches!$B:$B,0)),"-")</f>
        <v>1</v>
      </c>
      <c r="H967" s="54">
        <f>IFERROR(INDEX(Matches!$O:$O,MATCH(A967,Matches!$B:$B,0)),"-")</f>
        <v>1</v>
      </c>
      <c r="I967" s="54">
        <f t="shared" si="61"/>
        <v>1</v>
      </c>
      <c r="J967" s="54">
        <f>IFERROR(INDEX(OGCHome!$O:$O,MATCH(A967,OGCHome!$A:$A,0)),"-")</f>
        <v>1</v>
      </c>
      <c r="K967" s="55">
        <f t="shared" si="62"/>
        <v>0.33333333333333331</v>
      </c>
      <c r="L967" s="55" t="str">
        <f>IFERROR(INDEX(#REF!,MATCH(A967,#REF!,0)),"-")</f>
        <v>-</v>
      </c>
      <c r="M967" s="55">
        <f t="shared" si="63"/>
        <v>0</v>
      </c>
      <c r="N967" s="55" t="e">
        <f>AVERAGE(IFERROR(INDEX(#REF!,MATCH(A967,#REF!,0)),"-"),M967)</f>
        <v>#VALUE!</v>
      </c>
    </row>
    <row r="968" spans="1:14" ht="16.5" thickTop="1" thickBot="1" x14ac:dyDescent="0.3">
      <c r="A968" s="15" t="s">
        <v>623</v>
      </c>
      <c r="B968" s="53">
        <f t="shared" si="60"/>
        <v>2</v>
      </c>
      <c r="C968" s="53">
        <f>IFERROR(INDEX(OGSHome!$D:$D,MATCH(A968,OGSHome!$A:$A,0)),"-")</f>
        <v>0</v>
      </c>
      <c r="D968" s="53">
        <f>IFERROR(INDEX(OGSHome!$E:$E,MATCH(A968,OGSHome!$A:$A,0)),"-")</f>
        <v>0</v>
      </c>
      <c r="E968" s="53">
        <f>IFERROR(INDEX(OGSHome!$F:$F,MATCH(A968,OGSHome!$A:$A,0)),"-")</f>
        <v>0</v>
      </c>
      <c r="F968" s="54">
        <f>IFERROR(INDEX(Matches!$N:$N,MATCH(A968,Matches!$B:$B,0)),"-")</f>
        <v>0</v>
      </c>
      <c r="G968" s="54">
        <f>IFERROR(INDEX(Matches!$P:$P,MATCH(A968,Matches!$B:$B,0)),"-")</f>
        <v>0</v>
      </c>
      <c r="H968" s="54">
        <f>IFERROR(INDEX(Matches!$O:$O,MATCH(A968,Matches!$B:$B,0)),"-")</f>
        <v>2</v>
      </c>
      <c r="I968" s="54">
        <f t="shared" si="61"/>
        <v>0</v>
      </c>
      <c r="J968" s="54">
        <f>IFERROR(INDEX(OGCHome!$O:$O,MATCH(A968,OGCHome!$A:$A,0)),"-")</f>
        <v>1</v>
      </c>
      <c r="K968" s="55">
        <f t="shared" si="62"/>
        <v>0</v>
      </c>
      <c r="L968" s="55" t="str">
        <f>IFERROR(INDEX(#REF!,MATCH(A968,#REF!,0)),"-")</f>
        <v>-</v>
      </c>
      <c r="M968" s="55">
        <f t="shared" si="63"/>
        <v>-0.5</v>
      </c>
      <c r="N968" s="55" t="e">
        <f>AVERAGE(IFERROR(INDEX(#REF!,MATCH(A968,#REF!,0)),"-"),M968)</f>
        <v>#VALUE!</v>
      </c>
    </row>
    <row r="969" spans="1:14" ht="16.5" thickTop="1" thickBot="1" x14ac:dyDescent="0.3">
      <c r="A969" s="16" t="s">
        <v>618</v>
      </c>
      <c r="B969" s="53">
        <f t="shared" si="60"/>
        <v>3</v>
      </c>
      <c r="C969" s="53">
        <f>IFERROR(INDEX(OGSHome!$D:$D,MATCH(A969,OGSHome!$A:$A,0)),"-")</f>
        <v>0</v>
      </c>
      <c r="D969" s="53">
        <f>IFERROR(INDEX(OGSHome!$E:$E,MATCH(A969,OGSHome!$A:$A,0)),"-")</f>
        <v>1</v>
      </c>
      <c r="E969" s="53">
        <f>IFERROR(INDEX(OGSHome!$F:$F,MATCH(A969,OGSHome!$A:$A,0)),"-")</f>
        <v>0</v>
      </c>
      <c r="F969" s="54">
        <f>IFERROR(INDEX(Matches!$N:$N,MATCH(A969,Matches!$B:$B,0)),"-")</f>
        <v>1</v>
      </c>
      <c r="G969" s="54">
        <f>IFERROR(INDEX(Matches!$P:$P,MATCH(A969,Matches!$B:$B,0)),"-")</f>
        <v>1</v>
      </c>
      <c r="H969" s="54">
        <f>IFERROR(INDEX(Matches!$O:$O,MATCH(A969,Matches!$B:$B,0)),"-")</f>
        <v>1</v>
      </c>
      <c r="I969" s="54">
        <f t="shared" si="61"/>
        <v>1</v>
      </c>
      <c r="J969" s="54">
        <f>IFERROR(INDEX(OGCHome!$O:$O,MATCH(A969,OGCHome!$A:$A,0)),"-")</f>
        <v>1</v>
      </c>
      <c r="K969" s="55">
        <f t="shared" si="62"/>
        <v>0.33333333333333331</v>
      </c>
      <c r="L969" s="55" t="str">
        <f>IFERROR(INDEX(#REF!,MATCH(A969,#REF!,0)),"-")</f>
        <v>-</v>
      </c>
      <c r="M969" s="55">
        <f t="shared" si="63"/>
        <v>0</v>
      </c>
      <c r="N969" s="55" t="e">
        <f>AVERAGE(IFERROR(INDEX(#REF!,MATCH(A969,#REF!,0)),"-"),M969)</f>
        <v>#VALUE!</v>
      </c>
    </row>
    <row r="970" spans="1:14" ht="16.5" thickTop="1" thickBot="1" x14ac:dyDescent="0.3">
      <c r="A970" s="15" t="s">
        <v>617</v>
      </c>
      <c r="B970" s="53">
        <f t="shared" si="60"/>
        <v>5</v>
      </c>
      <c r="C970" s="53">
        <f>IFERROR(INDEX(OGSHome!$D:$D,MATCH(A970,OGSHome!$A:$A,0)),"-")</f>
        <v>0</v>
      </c>
      <c r="D970" s="53">
        <f>IFERROR(INDEX(OGSHome!$E:$E,MATCH(A970,OGSHome!$A:$A,0)),"-")</f>
        <v>0</v>
      </c>
      <c r="E970" s="53">
        <f>IFERROR(INDEX(OGSHome!$F:$F,MATCH(A970,OGSHome!$A:$A,0)),"-")</f>
        <v>0</v>
      </c>
      <c r="F970" s="54">
        <f>IFERROR(INDEX(Matches!$N:$N,MATCH(A970,Matches!$B:$B,0)),"-")</f>
        <v>2</v>
      </c>
      <c r="G970" s="54">
        <f>IFERROR(INDEX(Matches!$P:$P,MATCH(A970,Matches!$B:$B,0)),"-")</f>
        <v>2</v>
      </c>
      <c r="H970" s="54">
        <f>IFERROR(INDEX(Matches!$O:$O,MATCH(A970,Matches!$B:$B,0)),"-")</f>
        <v>1</v>
      </c>
      <c r="I970" s="54">
        <f t="shared" si="61"/>
        <v>0</v>
      </c>
      <c r="J970" s="54">
        <f>IFERROR(INDEX(OGCHome!$O:$O,MATCH(A970,OGCHome!$A:$A,0)),"-")</f>
        <v>3</v>
      </c>
      <c r="K970" s="55">
        <f t="shared" si="62"/>
        <v>0</v>
      </c>
      <c r="L970" s="55" t="str">
        <f>IFERROR(INDEX(#REF!,MATCH(A970,#REF!,0)),"-")</f>
        <v>-</v>
      </c>
      <c r="M970" s="55">
        <f t="shared" si="63"/>
        <v>-0.6</v>
      </c>
      <c r="N970" s="55" t="e">
        <f>AVERAGE(IFERROR(INDEX(#REF!,MATCH(A970,#REF!,0)),"-"),M970)</f>
        <v>#VALUE!</v>
      </c>
    </row>
    <row r="971" spans="1:14" ht="16.5" thickTop="1" thickBot="1" x14ac:dyDescent="0.3">
      <c r="A971" s="15" t="s">
        <v>609</v>
      </c>
      <c r="B971" s="53">
        <f t="shared" si="60"/>
        <v>4</v>
      </c>
      <c r="C971" s="53">
        <f>IFERROR(INDEX(OGSHome!$D:$D,MATCH(A971,OGSHome!$A:$A,0)),"-")</f>
        <v>0</v>
      </c>
      <c r="D971" s="53">
        <f>IFERROR(INDEX(OGSHome!$E:$E,MATCH(A971,OGSHome!$A:$A,0)),"-")</f>
        <v>0</v>
      </c>
      <c r="E971" s="53">
        <f>IFERROR(INDEX(OGSHome!$F:$F,MATCH(A971,OGSHome!$A:$A,0)),"-")</f>
        <v>0</v>
      </c>
      <c r="F971" s="54">
        <f>IFERROR(INDEX(Matches!$N:$N,MATCH(A971,Matches!$B:$B,0)),"-")</f>
        <v>3</v>
      </c>
      <c r="G971" s="54">
        <f>IFERROR(INDEX(Matches!$P:$P,MATCH(A971,Matches!$B:$B,0)),"-")</f>
        <v>1</v>
      </c>
      <c r="H971" s="54">
        <f>IFERROR(INDEX(Matches!$O:$O,MATCH(A971,Matches!$B:$B,0)),"-")</f>
        <v>0</v>
      </c>
      <c r="I971" s="54">
        <f t="shared" si="61"/>
        <v>0</v>
      </c>
      <c r="J971" s="54">
        <f>IFERROR(INDEX(OGCHome!$O:$O,MATCH(A971,OGCHome!$A:$A,0)),"-")</f>
        <v>0</v>
      </c>
      <c r="K971" s="55">
        <f t="shared" si="62"/>
        <v>0</v>
      </c>
      <c r="L971" s="55" t="str">
        <f>IFERROR(INDEX(#REF!,MATCH(A971,#REF!,0)),"-")</f>
        <v>-</v>
      </c>
      <c r="M971" s="55">
        <f t="shared" si="63"/>
        <v>0.5</v>
      </c>
      <c r="N971" s="55" t="e">
        <f>AVERAGE(IFERROR(INDEX(#REF!,MATCH(A971,#REF!,0)),"-"),M971)</f>
        <v>#VALUE!</v>
      </c>
    </row>
    <row r="972" spans="1:14" ht="16.5" thickTop="1" thickBot="1" x14ac:dyDescent="0.3">
      <c r="A972" s="16" t="s">
        <v>604</v>
      </c>
      <c r="B972" s="53">
        <f t="shared" si="60"/>
        <v>3</v>
      </c>
      <c r="C972" s="53">
        <f>IFERROR(INDEX(OGSHome!$D:$D,MATCH(A972,OGSHome!$A:$A,0)),"-")</f>
        <v>0</v>
      </c>
      <c r="D972" s="53">
        <f>IFERROR(INDEX(OGSHome!$E:$E,MATCH(A972,OGSHome!$A:$A,0)),"-")</f>
        <v>1</v>
      </c>
      <c r="E972" s="53">
        <f>IFERROR(INDEX(OGSHome!$F:$F,MATCH(A972,OGSHome!$A:$A,0)),"-")</f>
        <v>0</v>
      </c>
      <c r="F972" s="54">
        <f>IFERROR(INDEX(Matches!$N:$N,MATCH(A972,Matches!$B:$B,0)),"-")</f>
        <v>2</v>
      </c>
      <c r="G972" s="54">
        <f>IFERROR(INDEX(Matches!$P:$P,MATCH(A972,Matches!$B:$B,0)),"-")</f>
        <v>1</v>
      </c>
      <c r="H972" s="54">
        <f>IFERROR(INDEX(Matches!$O:$O,MATCH(A972,Matches!$B:$B,0)),"-")</f>
        <v>0</v>
      </c>
      <c r="I972" s="54">
        <f t="shared" si="61"/>
        <v>1</v>
      </c>
      <c r="J972" s="54">
        <f>IFERROR(INDEX(OGCHome!$O:$O,MATCH(A972,OGCHome!$A:$A,0)),"-")</f>
        <v>0</v>
      </c>
      <c r="K972" s="55">
        <f t="shared" si="62"/>
        <v>0.33333333333333331</v>
      </c>
      <c r="L972" s="55" t="str">
        <f>IFERROR(INDEX(#REF!,MATCH(A972,#REF!,0)),"-")</f>
        <v>-</v>
      </c>
      <c r="M972" s="55">
        <f t="shared" si="63"/>
        <v>0.66666666666666674</v>
      </c>
      <c r="N972" s="55" t="e">
        <f>AVERAGE(IFERROR(INDEX(#REF!,MATCH(A972,#REF!,0)),"-"),M972)</f>
        <v>#VALUE!</v>
      </c>
    </row>
    <row r="973" spans="1:14" ht="16.5" thickTop="1" thickBot="1" x14ac:dyDescent="0.3">
      <c r="A973" s="15" t="s">
        <v>603</v>
      </c>
      <c r="B973" s="53">
        <f t="shared" si="60"/>
        <v>3</v>
      </c>
      <c r="C973" s="53">
        <f>IFERROR(INDEX(OGSHome!$D:$D,MATCH(A973,OGSHome!$A:$A,0)),"-")</f>
        <v>0</v>
      </c>
      <c r="D973" s="53">
        <f>IFERROR(INDEX(OGSHome!$E:$E,MATCH(A973,OGSHome!$A:$A,0)),"-")</f>
        <v>0</v>
      </c>
      <c r="E973" s="53">
        <f>IFERROR(INDEX(OGSHome!$F:$F,MATCH(A973,OGSHome!$A:$A,0)),"-")</f>
        <v>1</v>
      </c>
      <c r="F973" s="54">
        <f>IFERROR(INDEX(Matches!$N:$N,MATCH(A973,Matches!$B:$B,0)),"-")</f>
        <v>1</v>
      </c>
      <c r="G973" s="54">
        <f>IFERROR(INDEX(Matches!$P:$P,MATCH(A973,Matches!$B:$B,0)),"-")</f>
        <v>0</v>
      </c>
      <c r="H973" s="54">
        <f>IFERROR(INDEX(Matches!$O:$O,MATCH(A973,Matches!$B:$B,0)),"-")</f>
        <v>2</v>
      </c>
      <c r="I973" s="54">
        <f t="shared" si="61"/>
        <v>1</v>
      </c>
      <c r="J973" s="54">
        <f>IFERROR(INDEX(OGCHome!$O:$O,MATCH(A973,OGCHome!$A:$A,0)),"-")</f>
        <v>0</v>
      </c>
      <c r="K973" s="55">
        <f t="shared" si="62"/>
        <v>0.33333333333333331</v>
      </c>
      <c r="L973" s="55" t="str">
        <f>IFERROR(INDEX(#REF!,MATCH(A973,#REF!,0)),"-")</f>
        <v>-</v>
      </c>
      <c r="M973" s="55">
        <f t="shared" si="63"/>
        <v>0.66666666666666663</v>
      </c>
      <c r="N973" s="55" t="e">
        <f>AVERAGE(IFERROR(INDEX(#REF!,MATCH(A973,#REF!,0)),"-"),M973)</f>
        <v>#VALUE!</v>
      </c>
    </row>
    <row r="974" spans="1:14" ht="16.5" thickTop="1" thickBot="1" x14ac:dyDescent="0.3">
      <c r="A974" s="15" t="s">
        <v>599</v>
      </c>
      <c r="B974" s="53">
        <f t="shared" si="60"/>
        <v>4</v>
      </c>
      <c r="C974" s="53">
        <f>IFERROR(INDEX(OGSHome!$D:$D,MATCH(A974,OGSHome!$A:$A,0)),"-")</f>
        <v>1</v>
      </c>
      <c r="D974" s="53">
        <f>IFERROR(INDEX(OGSHome!$E:$E,MATCH(A974,OGSHome!$A:$A,0)),"-")</f>
        <v>0</v>
      </c>
      <c r="E974" s="53">
        <f>IFERROR(INDEX(OGSHome!$F:$F,MATCH(A974,OGSHome!$A:$A,0)),"-")</f>
        <v>0</v>
      </c>
      <c r="F974" s="54">
        <f>IFERROR(INDEX(Matches!$N:$N,MATCH(A974,Matches!$B:$B,0)),"-")</f>
        <v>2</v>
      </c>
      <c r="G974" s="54">
        <f>IFERROR(INDEX(Matches!$P:$P,MATCH(A974,Matches!$B:$B,0)),"-")</f>
        <v>0</v>
      </c>
      <c r="H974" s="54">
        <f>IFERROR(INDEX(Matches!$O:$O,MATCH(A974,Matches!$B:$B,0)),"-")</f>
        <v>2</v>
      </c>
      <c r="I974" s="54">
        <f t="shared" si="61"/>
        <v>1</v>
      </c>
      <c r="J974" s="54">
        <f>IFERROR(INDEX(OGCHome!$O:$O,MATCH(A974,OGCHome!$A:$A,0)),"-")</f>
        <v>0</v>
      </c>
      <c r="K974" s="55">
        <f t="shared" si="62"/>
        <v>0.25</v>
      </c>
      <c r="L974" s="55" t="str">
        <f>IFERROR(INDEX(#REF!,MATCH(A974,#REF!,0)),"-")</f>
        <v>-</v>
      </c>
      <c r="M974" s="55">
        <f t="shared" si="63"/>
        <v>0.75</v>
      </c>
      <c r="N974" s="55" t="e">
        <f>AVERAGE(IFERROR(INDEX(#REF!,MATCH(A974,#REF!,0)),"-"),M974)</f>
        <v>#VALUE!</v>
      </c>
    </row>
    <row r="975" spans="1:14" ht="16.5" thickTop="1" thickBot="1" x14ac:dyDescent="0.3">
      <c r="A975" s="16" t="s">
        <v>592</v>
      </c>
      <c r="B975" s="53">
        <f t="shared" si="60"/>
        <v>19</v>
      </c>
      <c r="C975" s="53" t="str">
        <f>IFERROR(INDEX(OGSHome!$D:$D,MATCH(A975,OGSHome!$A:$A,0)),"-")</f>
        <v>-</v>
      </c>
      <c r="D975" s="53" t="str">
        <f>IFERROR(INDEX(OGSHome!$E:$E,MATCH(A975,OGSHome!$A:$A,0)),"-")</f>
        <v>-</v>
      </c>
      <c r="E975" s="53" t="str">
        <f>IFERROR(INDEX(OGSHome!$F:$F,MATCH(A975,OGSHome!$A:$A,0)),"-")</f>
        <v>-</v>
      </c>
      <c r="F975" s="54">
        <f>IFERROR(INDEX(Matches!$N:$N,MATCH(A975,Matches!$B:$B,0)),"-")</f>
        <v>8</v>
      </c>
      <c r="G975" s="54">
        <f>IFERROR(INDEX(Matches!$P:$P,MATCH(A975,Matches!$B:$B,0)),"-")</f>
        <v>8</v>
      </c>
      <c r="H975" s="54">
        <f>IFERROR(INDEX(Matches!$O:$O,MATCH(A975,Matches!$B:$B,0)),"-")</f>
        <v>3</v>
      </c>
      <c r="I975" s="54">
        <f t="shared" si="61"/>
        <v>0</v>
      </c>
      <c r="J975" s="54" t="str">
        <f>IFERROR(INDEX(OGCHome!$O:$O,MATCH(A975,OGCHome!$A:$A,0)),"-")</f>
        <v>-</v>
      </c>
      <c r="K975" s="55">
        <f t="shared" si="62"/>
        <v>0</v>
      </c>
      <c r="L975" s="55" t="str">
        <f>IFERROR(INDEX(#REF!,MATCH(A975,#REF!,0)),"-")</f>
        <v>-</v>
      </c>
      <c r="M975" s="55" t="e">
        <f t="shared" si="63"/>
        <v>#VALUE!</v>
      </c>
      <c r="N975" s="55" t="e">
        <f>AVERAGE(IFERROR(INDEX(#REF!,MATCH(A975,#REF!,0)),"-"),M975)</f>
        <v>#VALUE!</v>
      </c>
    </row>
    <row r="976" spans="1:14" ht="16.5" thickTop="1" thickBot="1" x14ac:dyDescent="0.3">
      <c r="A976" s="15" t="s">
        <v>585</v>
      </c>
      <c r="B976" s="53">
        <f t="shared" si="60"/>
        <v>3</v>
      </c>
      <c r="C976" s="53">
        <f>IFERROR(INDEX(OGSHome!$D:$D,MATCH(A976,OGSHome!$A:$A,0)),"-")</f>
        <v>0</v>
      </c>
      <c r="D976" s="53">
        <f>IFERROR(INDEX(OGSHome!$E:$E,MATCH(A976,OGSHome!$A:$A,0)),"-")</f>
        <v>0</v>
      </c>
      <c r="E976" s="53">
        <f>IFERROR(INDEX(OGSHome!$F:$F,MATCH(A976,OGSHome!$A:$A,0)),"-")</f>
        <v>0</v>
      </c>
      <c r="F976" s="54">
        <f>IFERROR(INDEX(Matches!$N:$N,MATCH(A976,Matches!$B:$B,0)),"-")</f>
        <v>1</v>
      </c>
      <c r="G976" s="54">
        <f>IFERROR(INDEX(Matches!$P:$P,MATCH(A976,Matches!$B:$B,0)),"-")</f>
        <v>0</v>
      </c>
      <c r="H976" s="54">
        <f>IFERROR(INDEX(Matches!$O:$O,MATCH(A976,Matches!$B:$B,0)),"-")</f>
        <v>2</v>
      </c>
      <c r="I976" s="54">
        <f t="shared" si="61"/>
        <v>0</v>
      </c>
      <c r="J976" s="54">
        <f>IFERROR(INDEX(OGCHome!$O:$O,MATCH(A976,OGCHome!$A:$A,0)),"-")</f>
        <v>1</v>
      </c>
      <c r="K976" s="55">
        <f t="shared" si="62"/>
        <v>0</v>
      </c>
      <c r="L976" s="55" t="str">
        <f>IFERROR(INDEX(#REF!,MATCH(A976,#REF!,0)),"-")</f>
        <v>-</v>
      </c>
      <c r="M976" s="55">
        <f t="shared" si="63"/>
        <v>0</v>
      </c>
      <c r="N976" s="55" t="e">
        <f>AVERAGE(IFERROR(INDEX(#REF!,MATCH(A976,#REF!,0)),"-"),M976)</f>
        <v>#VALUE!</v>
      </c>
    </row>
    <row r="977" spans="1:14" ht="16.5" thickTop="1" thickBot="1" x14ac:dyDescent="0.3">
      <c r="A977" s="16" t="s">
        <v>584</v>
      </c>
      <c r="B977" s="53">
        <f t="shared" si="60"/>
        <v>12</v>
      </c>
      <c r="C977" s="53">
        <f>IFERROR(INDEX(OGSHome!$D:$D,MATCH(A977,OGSHome!$A:$A,0)),"-")</f>
        <v>0</v>
      </c>
      <c r="D977" s="53">
        <f>IFERROR(INDEX(OGSHome!$E:$E,MATCH(A977,OGSHome!$A:$A,0)),"-")</f>
        <v>0</v>
      </c>
      <c r="E977" s="53">
        <f>IFERROR(INDEX(OGSHome!$F:$F,MATCH(A977,OGSHome!$A:$A,0)),"-")</f>
        <v>0</v>
      </c>
      <c r="F977" s="54">
        <f>IFERROR(INDEX(Matches!$N:$N,MATCH(A977,Matches!$B:$B,0)),"-")</f>
        <v>3</v>
      </c>
      <c r="G977" s="54">
        <f>IFERROR(INDEX(Matches!$P:$P,MATCH(A977,Matches!$B:$B,0)),"-")</f>
        <v>3</v>
      </c>
      <c r="H977" s="54">
        <f>IFERROR(INDEX(Matches!$O:$O,MATCH(A977,Matches!$B:$B,0)),"-")</f>
        <v>6</v>
      </c>
      <c r="I977" s="54">
        <f t="shared" si="61"/>
        <v>0</v>
      </c>
      <c r="J977" s="54">
        <f>IFERROR(INDEX(OGCHome!$O:$O,MATCH(A977,OGCHome!$A:$A,0)),"-")</f>
        <v>6</v>
      </c>
      <c r="K977" s="55">
        <f t="shared" si="62"/>
        <v>0</v>
      </c>
      <c r="L977" s="55" t="str">
        <f>IFERROR(INDEX(#REF!,MATCH(A977,#REF!,0)),"-")</f>
        <v>-</v>
      </c>
      <c r="M977" s="55">
        <f t="shared" si="63"/>
        <v>-0.5</v>
      </c>
      <c r="N977" s="55" t="e">
        <f>AVERAGE(IFERROR(INDEX(#REF!,MATCH(A977,#REF!,0)),"-"),M977)</f>
        <v>#VALUE!</v>
      </c>
    </row>
    <row r="978" spans="1:14" ht="16.5" thickTop="1" thickBot="1" x14ac:dyDescent="0.3">
      <c r="A978" s="15" t="s">
        <v>579</v>
      </c>
      <c r="B978" s="53">
        <f t="shared" si="60"/>
        <v>3</v>
      </c>
      <c r="C978" s="53" t="str">
        <f>IFERROR(INDEX(OGSHome!$D:$D,MATCH(A978,OGSHome!$A:$A,0)),"-")</f>
        <v>-</v>
      </c>
      <c r="D978" s="53" t="str">
        <f>IFERROR(INDEX(OGSHome!$E:$E,MATCH(A978,OGSHome!$A:$A,0)),"-")</f>
        <v>-</v>
      </c>
      <c r="E978" s="53" t="str">
        <f>IFERROR(INDEX(OGSHome!$F:$F,MATCH(A978,OGSHome!$A:$A,0)),"-")</f>
        <v>-</v>
      </c>
      <c r="F978" s="54">
        <f>IFERROR(INDEX(Matches!$N:$N,MATCH(A978,Matches!$B:$B,0)),"-")</f>
        <v>0</v>
      </c>
      <c r="G978" s="54">
        <f>IFERROR(INDEX(Matches!$P:$P,MATCH(A978,Matches!$B:$B,0)),"-")</f>
        <v>2</v>
      </c>
      <c r="H978" s="54">
        <f>IFERROR(INDEX(Matches!$O:$O,MATCH(A978,Matches!$B:$B,0)),"-")</f>
        <v>1</v>
      </c>
      <c r="I978" s="54">
        <f t="shared" si="61"/>
        <v>0</v>
      </c>
      <c r="J978" s="54" t="str">
        <f>IFERROR(INDEX(OGCHome!$O:$O,MATCH(A978,OGCHome!$A:$A,0)),"-")</f>
        <v>-</v>
      </c>
      <c r="K978" s="55">
        <f t="shared" si="62"/>
        <v>0</v>
      </c>
      <c r="L978" s="55" t="str">
        <f>IFERROR(INDEX(#REF!,MATCH(A978,#REF!,0)),"-")</f>
        <v>-</v>
      </c>
      <c r="M978" s="55" t="e">
        <f t="shared" si="63"/>
        <v>#VALUE!</v>
      </c>
      <c r="N978" s="55" t="e">
        <f>AVERAGE(IFERROR(INDEX(#REF!,MATCH(A978,#REF!,0)),"-"),M978)</f>
        <v>#VALUE!</v>
      </c>
    </row>
    <row r="979" spans="1:14" ht="16.5" thickTop="1" thickBot="1" x14ac:dyDescent="0.3">
      <c r="A979" s="15" t="s">
        <v>571</v>
      </c>
      <c r="B979" s="53">
        <f t="shared" si="60"/>
        <v>2</v>
      </c>
      <c r="C979" s="53">
        <f>IFERROR(INDEX(OGSHome!$D:$D,MATCH(A979,OGSHome!$A:$A,0)),"-")</f>
        <v>0</v>
      </c>
      <c r="D979" s="53">
        <f>IFERROR(INDEX(OGSHome!$E:$E,MATCH(A979,OGSHome!$A:$A,0)),"-")</f>
        <v>0</v>
      </c>
      <c r="E979" s="53">
        <f>IFERROR(INDEX(OGSHome!$F:$F,MATCH(A979,OGSHome!$A:$A,0)),"-")</f>
        <v>0</v>
      </c>
      <c r="F979" s="54">
        <f>IFERROR(INDEX(Matches!$N:$N,MATCH(A979,Matches!$B:$B,0)),"-")</f>
        <v>0</v>
      </c>
      <c r="G979" s="54">
        <f>IFERROR(INDEX(Matches!$P:$P,MATCH(A979,Matches!$B:$B,0)),"-")</f>
        <v>2</v>
      </c>
      <c r="H979" s="54">
        <f>IFERROR(INDEX(Matches!$O:$O,MATCH(A979,Matches!$B:$B,0)),"-")</f>
        <v>0</v>
      </c>
      <c r="I979" s="54">
        <f t="shared" si="61"/>
        <v>0</v>
      </c>
      <c r="J979" s="54">
        <f>IFERROR(INDEX(OGCHome!$O:$O,MATCH(A979,OGCHome!$A:$A,0)),"-")</f>
        <v>1</v>
      </c>
      <c r="K979" s="55">
        <f t="shared" si="62"/>
        <v>0</v>
      </c>
      <c r="L979" s="55" t="str">
        <f>IFERROR(INDEX(#REF!,MATCH(A979,#REF!,0)),"-")</f>
        <v>-</v>
      </c>
      <c r="M979" s="55">
        <f t="shared" si="63"/>
        <v>-1.5</v>
      </c>
      <c r="N979" s="55" t="e">
        <f>AVERAGE(IFERROR(INDEX(#REF!,MATCH(A979,#REF!,0)),"-"),M979)</f>
        <v>#VALUE!</v>
      </c>
    </row>
    <row r="980" spans="1:14" ht="16.5" thickTop="1" thickBot="1" x14ac:dyDescent="0.3">
      <c r="A980" s="16" t="s">
        <v>570</v>
      </c>
      <c r="B980" s="53">
        <f t="shared" si="60"/>
        <v>3</v>
      </c>
      <c r="C980" s="53">
        <f>IFERROR(INDEX(OGSHome!$D:$D,MATCH(A980,OGSHome!$A:$A,0)),"-")</f>
        <v>0</v>
      </c>
      <c r="D980" s="53">
        <f>IFERROR(INDEX(OGSHome!$E:$E,MATCH(A980,OGSHome!$A:$A,0)),"-")</f>
        <v>0</v>
      </c>
      <c r="E980" s="53">
        <f>IFERROR(INDEX(OGSHome!$F:$F,MATCH(A980,OGSHome!$A:$A,0)),"-")</f>
        <v>1</v>
      </c>
      <c r="F980" s="54">
        <f>IFERROR(INDEX(Matches!$N:$N,MATCH(A980,Matches!$B:$B,0)),"-")</f>
        <v>2</v>
      </c>
      <c r="G980" s="54">
        <f>IFERROR(INDEX(Matches!$P:$P,MATCH(A980,Matches!$B:$B,0)),"-")</f>
        <v>0</v>
      </c>
      <c r="H980" s="54">
        <f>IFERROR(INDEX(Matches!$O:$O,MATCH(A980,Matches!$B:$B,0)),"-")</f>
        <v>1</v>
      </c>
      <c r="I980" s="54">
        <f t="shared" si="61"/>
        <v>1</v>
      </c>
      <c r="J980" s="54">
        <f>IFERROR(INDEX(OGCHome!$O:$O,MATCH(A980,OGCHome!$A:$A,0)),"-")</f>
        <v>0</v>
      </c>
      <c r="K980" s="55">
        <f t="shared" si="62"/>
        <v>0.33333333333333331</v>
      </c>
      <c r="L980" s="55" t="str">
        <f>IFERROR(INDEX(#REF!,MATCH(A980,#REF!,0)),"-")</f>
        <v>-</v>
      </c>
      <c r="M980" s="55">
        <f t="shared" si="63"/>
        <v>1</v>
      </c>
      <c r="N980" s="55" t="e">
        <f>AVERAGE(IFERROR(INDEX(#REF!,MATCH(A980,#REF!,0)),"-"),M980)</f>
        <v>#VALUE!</v>
      </c>
    </row>
    <row r="981" spans="1:14" ht="16.5" thickTop="1" thickBot="1" x14ac:dyDescent="0.3">
      <c r="A981" s="16" t="s">
        <v>568</v>
      </c>
      <c r="B981" s="53">
        <f t="shared" si="60"/>
        <v>2</v>
      </c>
      <c r="C981" s="53">
        <f>IFERROR(INDEX(OGSHome!$D:$D,MATCH(A981,OGSHome!$A:$A,0)),"-")</f>
        <v>0</v>
      </c>
      <c r="D981" s="53">
        <f>IFERROR(INDEX(OGSHome!$E:$E,MATCH(A981,OGSHome!$A:$A,0)),"-")</f>
        <v>0</v>
      </c>
      <c r="E981" s="53">
        <f>IFERROR(INDEX(OGSHome!$F:$F,MATCH(A981,OGSHome!$A:$A,0)),"-")</f>
        <v>1</v>
      </c>
      <c r="F981" s="54">
        <f>IFERROR(INDEX(Matches!$N:$N,MATCH(A981,Matches!$B:$B,0)),"-")</f>
        <v>0</v>
      </c>
      <c r="G981" s="54">
        <f>IFERROR(INDEX(Matches!$P:$P,MATCH(A981,Matches!$B:$B,0)),"-")</f>
        <v>1</v>
      </c>
      <c r="H981" s="54">
        <f>IFERROR(INDEX(Matches!$O:$O,MATCH(A981,Matches!$B:$B,0)),"-")</f>
        <v>1</v>
      </c>
      <c r="I981" s="54">
        <f t="shared" si="61"/>
        <v>1</v>
      </c>
      <c r="J981" s="54">
        <f>IFERROR(INDEX(OGCHome!$O:$O,MATCH(A981,OGCHome!$A:$A,0)),"-")</f>
        <v>1</v>
      </c>
      <c r="K981" s="55">
        <f t="shared" si="62"/>
        <v>0.5</v>
      </c>
      <c r="L981" s="55" t="str">
        <f>IFERROR(INDEX(#REF!,MATCH(A981,#REF!,0)),"-")</f>
        <v>-</v>
      </c>
      <c r="M981" s="55">
        <f t="shared" si="63"/>
        <v>-0.5</v>
      </c>
      <c r="N981" s="55" t="e">
        <f>AVERAGE(IFERROR(INDEX(#REF!,MATCH(A981,#REF!,0)),"-"),M981)</f>
        <v>#VALUE!</v>
      </c>
    </row>
    <row r="982" spans="1:14" ht="16.5" thickTop="1" thickBot="1" x14ac:dyDescent="0.3">
      <c r="A982" s="15" t="s">
        <v>565</v>
      </c>
      <c r="B982" s="53">
        <f t="shared" si="60"/>
        <v>3</v>
      </c>
      <c r="C982" s="53">
        <f>IFERROR(INDEX(OGSHome!$D:$D,MATCH(A982,OGSHome!$A:$A,0)),"-")</f>
        <v>0</v>
      </c>
      <c r="D982" s="53">
        <f>IFERROR(INDEX(OGSHome!$E:$E,MATCH(A982,OGSHome!$A:$A,0)),"-")</f>
        <v>0</v>
      </c>
      <c r="E982" s="53">
        <f>IFERROR(INDEX(OGSHome!$F:$F,MATCH(A982,OGSHome!$A:$A,0)),"-")</f>
        <v>0</v>
      </c>
      <c r="F982" s="54">
        <f>IFERROR(INDEX(Matches!$N:$N,MATCH(A982,Matches!$B:$B,0)),"-")</f>
        <v>1</v>
      </c>
      <c r="G982" s="54">
        <f>IFERROR(INDEX(Matches!$P:$P,MATCH(A982,Matches!$B:$B,0)),"-")</f>
        <v>2</v>
      </c>
      <c r="H982" s="54">
        <f>IFERROR(INDEX(Matches!$O:$O,MATCH(A982,Matches!$B:$B,0)),"-")</f>
        <v>0</v>
      </c>
      <c r="I982" s="54">
        <f t="shared" si="61"/>
        <v>0</v>
      </c>
      <c r="J982" s="54">
        <f>IFERROR(INDEX(OGCHome!$O:$O,MATCH(A982,OGCHome!$A:$A,0)),"-")</f>
        <v>2</v>
      </c>
      <c r="K982" s="55">
        <f t="shared" si="62"/>
        <v>0</v>
      </c>
      <c r="L982" s="55" t="str">
        <f>IFERROR(INDEX(#REF!,MATCH(A982,#REF!,0)),"-")</f>
        <v>-</v>
      </c>
      <c r="M982" s="55">
        <f t="shared" si="63"/>
        <v>-1</v>
      </c>
      <c r="N982" s="55" t="e">
        <f>AVERAGE(IFERROR(INDEX(#REF!,MATCH(A982,#REF!,0)),"-"),M982)</f>
        <v>#VALUE!</v>
      </c>
    </row>
    <row r="983" spans="1:14" ht="16.5" thickTop="1" thickBot="1" x14ac:dyDescent="0.3">
      <c r="A983" s="15" t="s">
        <v>158</v>
      </c>
      <c r="B983" s="53">
        <f t="shared" si="60"/>
        <v>2</v>
      </c>
      <c r="C983" s="53">
        <f>IFERROR(INDEX(OGSHome!$D:$D,MATCH(A983,OGSHome!$A:$A,0)),"-")</f>
        <v>0</v>
      </c>
      <c r="D983" s="53">
        <f>IFERROR(INDEX(OGSHome!$E:$E,MATCH(A983,OGSHome!$A:$A,0)),"-")</f>
        <v>0</v>
      </c>
      <c r="E983" s="53">
        <f>IFERROR(INDEX(OGSHome!$F:$F,MATCH(A983,OGSHome!$A:$A,0)),"-")</f>
        <v>0</v>
      </c>
      <c r="F983" s="54">
        <f>IFERROR(INDEX(Matches!$N:$N,MATCH(A983,Matches!$B:$B,0)),"-")</f>
        <v>1</v>
      </c>
      <c r="G983" s="54">
        <f>IFERROR(INDEX(Matches!$P:$P,MATCH(A983,Matches!$B:$B,0)),"-")</f>
        <v>1</v>
      </c>
      <c r="H983" s="54">
        <f>IFERROR(INDEX(Matches!$O:$O,MATCH(A983,Matches!$B:$B,0)),"-")</f>
        <v>0</v>
      </c>
      <c r="I983" s="54">
        <f t="shared" si="61"/>
        <v>0</v>
      </c>
      <c r="J983" s="54">
        <f>IFERROR(INDEX(OGCHome!$O:$O,MATCH(A983,OGCHome!$A:$A,0)),"-")</f>
        <v>1</v>
      </c>
      <c r="K983" s="55">
        <f t="shared" si="62"/>
        <v>0</v>
      </c>
      <c r="L983" s="55" t="str">
        <f>IFERROR(INDEX(#REF!,MATCH(A983,#REF!,0)),"-")</f>
        <v>-</v>
      </c>
      <c r="M983" s="55">
        <f t="shared" si="63"/>
        <v>-0.5</v>
      </c>
      <c r="N983" s="55" t="e">
        <f>AVERAGE(IFERROR(INDEX(#REF!,MATCH(A983,#REF!,0)),"-"),M983)</f>
        <v>#VALUE!</v>
      </c>
    </row>
    <row r="984" spans="1:14" ht="16.5" thickTop="1" thickBot="1" x14ac:dyDescent="0.3">
      <c r="A984" s="15" t="s">
        <v>558</v>
      </c>
      <c r="B984" s="53">
        <f t="shared" si="60"/>
        <v>2</v>
      </c>
      <c r="C984" s="53">
        <f>IFERROR(INDEX(OGSHome!$D:$D,MATCH(A984,OGSHome!$A:$A,0)),"-")</f>
        <v>0</v>
      </c>
      <c r="D984" s="53">
        <f>IFERROR(INDEX(OGSHome!$E:$E,MATCH(A984,OGSHome!$A:$A,0)),"-")</f>
        <v>0</v>
      </c>
      <c r="E984" s="53">
        <f>IFERROR(INDEX(OGSHome!$F:$F,MATCH(A984,OGSHome!$A:$A,0)),"-")</f>
        <v>0</v>
      </c>
      <c r="F984" s="54">
        <f>IFERROR(INDEX(Matches!$N:$N,MATCH(A984,Matches!$B:$B,0)),"-")</f>
        <v>0</v>
      </c>
      <c r="G984" s="54">
        <f>IFERROR(INDEX(Matches!$P:$P,MATCH(A984,Matches!$B:$B,0)),"-")</f>
        <v>1</v>
      </c>
      <c r="H984" s="54">
        <f>IFERROR(INDEX(Matches!$O:$O,MATCH(A984,Matches!$B:$B,0)),"-")</f>
        <v>1</v>
      </c>
      <c r="I984" s="54">
        <f t="shared" si="61"/>
        <v>0</v>
      </c>
      <c r="J984" s="54">
        <f>IFERROR(INDEX(OGCHome!$O:$O,MATCH(A984,OGCHome!$A:$A,0)),"-")</f>
        <v>1</v>
      </c>
      <c r="K984" s="55">
        <f t="shared" si="62"/>
        <v>0</v>
      </c>
      <c r="L984" s="55" t="str">
        <f>IFERROR(INDEX(#REF!,MATCH(A984,#REF!,0)),"-")</f>
        <v>-</v>
      </c>
      <c r="M984" s="55">
        <f t="shared" si="63"/>
        <v>-1</v>
      </c>
      <c r="N984" s="55" t="e">
        <f>AVERAGE(IFERROR(INDEX(#REF!,MATCH(A984,#REF!,0)),"-"),M984)</f>
        <v>#VALUE!</v>
      </c>
    </row>
    <row r="985" spans="1:14" ht="16.5" thickTop="1" thickBot="1" x14ac:dyDescent="0.3">
      <c r="A985" s="16" t="s">
        <v>555</v>
      </c>
      <c r="B985" s="53">
        <f t="shared" si="60"/>
        <v>2</v>
      </c>
      <c r="C985" s="53">
        <f>IFERROR(INDEX(OGSHome!$D:$D,MATCH(A985,OGSHome!$A:$A,0)),"-")</f>
        <v>0</v>
      </c>
      <c r="D985" s="53">
        <f>IFERROR(INDEX(OGSHome!$E:$E,MATCH(A985,OGSHome!$A:$A,0)),"-")</f>
        <v>0</v>
      </c>
      <c r="E985" s="53">
        <f>IFERROR(INDEX(OGSHome!$F:$F,MATCH(A985,OGSHome!$A:$A,0)),"-")</f>
        <v>0</v>
      </c>
      <c r="F985" s="54">
        <f>IFERROR(INDEX(Matches!$N:$N,MATCH(A985,Matches!$B:$B,0)),"-")</f>
        <v>1</v>
      </c>
      <c r="G985" s="54">
        <f>IFERROR(INDEX(Matches!$P:$P,MATCH(A985,Matches!$B:$B,0)),"-")</f>
        <v>1</v>
      </c>
      <c r="H985" s="54">
        <f>IFERROR(INDEX(Matches!$O:$O,MATCH(A985,Matches!$B:$B,0)),"-")</f>
        <v>0</v>
      </c>
      <c r="I985" s="54">
        <f t="shared" si="61"/>
        <v>0</v>
      </c>
      <c r="J985" s="54">
        <f>IFERROR(INDEX(OGCHome!$O:$O,MATCH(A985,OGCHome!$A:$A,0)),"-")</f>
        <v>1</v>
      </c>
      <c r="K985" s="55">
        <f t="shared" si="62"/>
        <v>0</v>
      </c>
      <c r="L985" s="55" t="str">
        <f>IFERROR(INDEX(#REF!,MATCH(A985,#REF!,0)),"-")</f>
        <v>-</v>
      </c>
      <c r="M985" s="55">
        <f t="shared" si="63"/>
        <v>-0.5</v>
      </c>
      <c r="N985" s="55" t="e">
        <f>AVERAGE(IFERROR(INDEX(#REF!,MATCH(A985,#REF!,0)),"-"),M985)</f>
        <v>#VALUE!</v>
      </c>
    </row>
    <row r="986" spans="1:14" ht="16.5" thickTop="1" thickBot="1" x14ac:dyDescent="0.3">
      <c r="A986" s="16" t="s">
        <v>553</v>
      </c>
      <c r="B986" s="53">
        <f t="shared" si="60"/>
        <v>3</v>
      </c>
      <c r="C986" s="53">
        <f>IFERROR(INDEX(OGSHome!$D:$D,MATCH(A986,OGSHome!$A:$A,0)),"-")</f>
        <v>0</v>
      </c>
      <c r="D986" s="53">
        <f>IFERROR(INDEX(OGSHome!$E:$E,MATCH(A986,OGSHome!$A:$A,0)),"-")</f>
        <v>0</v>
      </c>
      <c r="E986" s="53">
        <f>IFERROR(INDEX(OGSHome!$F:$F,MATCH(A986,OGSHome!$A:$A,0)),"-")</f>
        <v>1</v>
      </c>
      <c r="F986" s="54">
        <f>IFERROR(INDEX(Matches!$N:$N,MATCH(A986,Matches!$B:$B,0)),"-")</f>
        <v>2</v>
      </c>
      <c r="G986" s="54">
        <f>IFERROR(INDEX(Matches!$P:$P,MATCH(A986,Matches!$B:$B,0)),"-")</f>
        <v>1</v>
      </c>
      <c r="H986" s="54">
        <f>IFERROR(INDEX(Matches!$O:$O,MATCH(A986,Matches!$B:$B,0)),"-")</f>
        <v>0</v>
      </c>
      <c r="I986" s="54">
        <f t="shared" si="61"/>
        <v>1</v>
      </c>
      <c r="J986" s="54">
        <f>IFERROR(INDEX(OGCHome!$O:$O,MATCH(A986,OGCHome!$A:$A,0)),"-")</f>
        <v>1</v>
      </c>
      <c r="K986" s="55">
        <f t="shared" si="62"/>
        <v>0.33333333333333331</v>
      </c>
      <c r="L986" s="55" t="str">
        <f>IFERROR(INDEX(#REF!,MATCH(A986,#REF!,0)),"-")</f>
        <v>-</v>
      </c>
      <c r="M986" s="55">
        <f t="shared" si="63"/>
        <v>0.33333333333333331</v>
      </c>
      <c r="N986" s="55" t="e">
        <f>AVERAGE(IFERROR(INDEX(#REF!,MATCH(A986,#REF!,0)),"-"),M986)</f>
        <v>#VALUE!</v>
      </c>
    </row>
    <row r="987" spans="1:14" ht="16.5" thickTop="1" thickBot="1" x14ac:dyDescent="0.3">
      <c r="A987" s="15" t="s">
        <v>552</v>
      </c>
      <c r="B987" s="53">
        <f t="shared" si="60"/>
        <v>19</v>
      </c>
      <c r="C987" s="53" t="str">
        <f>IFERROR(INDEX(OGSHome!$D:$D,MATCH(A987,OGSHome!$A:$A,0)),"-")</f>
        <v>-</v>
      </c>
      <c r="D987" s="53" t="str">
        <f>IFERROR(INDEX(OGSHome!$E:$E,MATCH(A987,OGSHome!$A:$A,0)),"-")</f>
        <v>-</v>
      </c>
      <c r="E987" s="53" t="str">
        <f>IFERROR(INDEX(OGSHome!$F:$F,MATCH(A987,OGSHome!$A:$A,0)),"-")</f>
        <v>-</v>
      </c>
      <c r="F987" s="54">
        <f>IFERROR(INDEX(Matches!$N:$N,MATCH(A987,Matches!$B:$B,0)),"-")</f>
        <v>1</v>
      </c>
      <c r="G987" s="54">
        <f>IFERROR(INDEX(Matches!$P:$P,MATCH(A987,Matches!$B:$B,0)),"-")</f>
        <v>10</v>
      </c>
      <c r="H987" s="54">
        <f>IFERROR(INDEX(Matches!$O:$O,MATCH(A987,Matches!$B:$B,0)),"-")</f>
        <v>8</v>
      </c>
      <c r="I987" s="54">
        <f t="shared" si="61"/>
        <v>0</v>
      </c>
      <c r="J987" s="54" t="str">
        <f>IFERROR(INDEX(OGCHome!$O:$O,MATCH(A987,OGCHome!$A:$A,0)),"-")</f>
        <v>-</v>
      </c>
      <c r="K987" s="55">
        <f t="shared" si="62"/>
        <v>0</v>
      </c>
      <c r="L987" s="55" t="str">
        <f>IFERROR(INDEX(#REF!,MATCH(A987,#REF!,0)),"-")</f>
        <v>-</v>
      </c>
      <c r="M987" s="55" t="e">
        <f t="shared" si="63"/>
        <v>#VALUE!</v>
      </c>
      <c r="N987" s="55" t="e">
        <f>AVERAGE(IFERROR(INDEX(#REF!,MATCH(A987,#REF!,0)),"-"),M987)</f>
        <v>#VALUE!</v>
      </c>
    </row>
    <row r="988" spans="1:14" ht="16.5" thickTop="1" thickBot="1" x14ac:dyDescent="0.3">
      <c r="A988" s="16" t="s">
        <v>549</v>
      </c>
      <c r="B988" s="53">
        <f t="shared" si="60"/>
        <v>3</v>
      </c>
      <c r="C988" s="53">
        <f>IFERROR(INDEX(OGSHome!$D:$D,MATCH(A988,OGSHome!$A:$A,0)),"-")</f>
        <v>0</v>
      </c>
      <c r="D988" s="53">
        <f>IFERROR(INDEX(OGSHome!$E:$E,MATCH(A988,OGSHome!$A:$A,0)),"-")</f>
        <v>1</v>
      </c>
      <c r="E988" s="53">
        <f>IFERROR(INDEX(OGSHome!$F:$F,MATCH(A988,OGSHome!$A:$A,0)),"-")</f>
        <v>0</v>
      </c>
      <c r="F988" s="54">
        <f>IFERROR(INDEX(Matches!$N:$N,MATCH(A988,Matches!$B:$B,0)),"-")</f>
        <v>0</v>
      </c>
      <c r="G988" s="54">
        <f>IFERROR(INDEX(Matches!$P:$P,MATCH(A988,Matches!$B:$B,0)),"-")</f>
        <v>1</v>
      </c>
      <c r="H988" s="54">
        <f>IFERROR(INDEX(Matches!$O:$O,MATCH(A988,Matches!$B:$B,0)),"-")</f>
        <v>2</v>
      </c>
      <c r="I988" s="54">
        <f t="shared" si="61"/>
        <v>1</v>
      </c>
      <c r="J988" s="54">
        <f>IFERROR(INDEX(OGCHome!$O:$O,MATCH(A988,OGCHome!$A:$A,0)),"-")</f>
        <v>1</v>
      </c>
      <c r="K988" s="55">
        <f t="shared" si="62"/>
        <v>0.33333333333333331</v>
      </c>
      <c r="L988" s="55" t="str">
        <f>IFERROR(INDEX(#REF!,MATCH(A988,#REF!,0)),"-")</f>
        <v>-</v>
      </c>
      <c r="M988" s="55">
        <f t="shared" si="63"/>
        <v>-0.33333333333333331</v>
      </c>
      <c r="N988" s="55" t="e">
        <f>AVERAGE(IFERROR(INDEX(#REF!,MATCH(A988,#REF!,0)),"-"),M988)</f>
        <v>#VALUE!</v>
      </c>
    </row>
    <row r="989" spans="1:14" ht="16.5" thickTop="1" thickBot="1" x14ac:dyDescent="0.3">
      <c r="A989" s="16" t="s">
        <v>545</v>
      </c>
      <c r="B989" s="53">
        <f t="shared" si="60"/>
        <v>3</v>
      </c>
      <c r="C989" s="53">
        <f>IFERROR(INDEX(OGSHome!$D:$D,MATCH(A989,OGSHome!$A:$A,0)),"-")</f>
        <v>0</v>
      </c>
      <c r="D989" s="53">
        <f>IFERROR(INDEX(OGSHome!$E:$E,MATCH(A989,OGSHome!$A:$A,0)),"-")</f>
        <v>0</v>
      </c>
      <c r="E989" s="53">
        <f>IFERROR(INDEX(OGSHome!$F:$F,MATCH(A989,OGSHome!$A:$A,0)),"-")</f>
        <v>0</v>
      </c>
      <c r="F989" s="54">
        <f>IFERROR(INDEX(Matches!$N:$N,MATCH(A989,Matches!$B:$B,0)),"-")</f>
        <v>0</v>
      </c>
      <c r="G989" s="54">
        <f>IFERROR(INDEX(Matches!$P:$P,MATCH(A989,Matches!$B:$B,0)),"-")</f>
        <v>3</v>
      </c>
      <c r="H989" s="54">
        <f>IFERROR(INDEX(Matches!$O:$O,MATCH(A989,Matches!$B:$B,0)),"-")</f>
        <v>0</v>
      </c>
      <c r="I989" s="54">
        <f t="shared" si="61"/>
        <v>0</v>
      </c>
      <c r="J989" s="54">
        <f>IFERROR(INDEX(OGCHome!$O:$O,MATCH(A989,OGCHome!$A:$A,0)),"-")</f>
        <v>3</v>
      </c>
      <c r="K989" s="55">
        <f t="shared" si="62"/>
        <v>0</v>
      </c>
      <c r="L989" s="55" t="str">
        <f>IFERROR(INDEX(#REF!,MATCH(A989,#REF!,0)),"-")</f>
        <v>-</v>
      </c>
      <c r="M989" s="55">
        <f t="shared" si="63"/>
        <v>-2</v>
      </c>
      <c r="N989" s="55" t="e">
        <f>AVERAGE(IFERROR(INDEX(#REF!,MATCH(A989,#REF!,0)),"-"),M989)</f>
        <v>#VALUE!</v>
      </c>
    </row>
    <row r="990" spans="1:14" ht="16.5" thickTop="1" thickBot="1" x14ac:dyDescent="0.3">
      <c r="A990" s="16" t="s">
        <v>541</v>
      </c>
      <c r="B990" s="53">
        <f t="shared" si="60"/>
        <v>3</v>
      </c>
      <c r="C990" s="53">
        <f>IFERROR(INDEX(OGSHome!$D:$D,MATCH(A990,OGSHome!$A:$A,0)),"-")</f>
        <v>1</v>
      </c>
      <c r="D990" s="53">
        <f>IFERROR(INDEX(OGSHome!$E:$E,MATCH(A990,OGSHome!$A:$A,0)),"-")</f>
        <v>1</v>
      </c>
      <c r="E990" s="53">
        <f>IFERROR(INDEX(OGSHome!$F:$F,MATCH(A990,OGSHome!$A:$A,0)),"-")</f>
        <v>0</v>
      </c>
      <c r="F990" s="54">
        <f>IFERROR(INDEX(Matches!$N:$N,MATCH(A990,Matches!$B:$B,0)),"-")</f>
        <v>2</v>
      </c>
      <c r="G990" s="54">
        <f>IFERROR(INDEX(Matches!$P:$P,MATCH(A990,Matches!$B:$B,0)),"-")</f>
        <v>1</v>
      </c>
      <c r="H990" s="54">
        <f>IFERROR(INDEX(Matches!$O:$O,MATCH(A990,Matches!$B:$B,0)),"-")</f>
        <v>0</v>
      </c>
      <c r="I990" s="54">
        <f t="shared" si="61"/>
        <v>2</v>
      </c>
      <c r="J990" s="54">
        <f>IFERROR(INDEX(OGCHome!$O:$O,MATCH(A990,OGCHome!$A:$A,0)),"-")</f>
        <v>0</v>
      </c>
      <c r="K990" s="55">
        <f t="shared" si="62"/>
        <v>0.66666666666666663</v>
      </c>
      <c r="L990" s="55" t="str">
        <f>IFERROR(INDEX(#REF!,MATCH(A990,#REF!,0)),"-")</f>
        <v>-</v>
      </c>
      <c r="M990" s="55">
        <f t="shared" si="63"/>
        <v>1</v>
      </c>
      <c r="N990" s="55" t="e">
        <f>AVERAGE(IFERROR(INDEX(#REF!,MATCH(A990,#REF!,0)),"-"),M990)</f>
        <v>#VALUE!</v>
      </c>
    </row>
    <row r="991" spans="1:14" ht="16.5" thickTop="1" thickBot="1" x14ac:dyDescent="0.3">
      <c r="A991" s="16" t="s">
        <v>539</v>
      </c>
      <c r="B991" s="53">
        <f t="shared" si="60"/>
        <v>19</v>
      </c>
      <c r="C991" s="53" t="str">
        <f>IFERROR(INDEX(OGSHome!$D:$D,MATCH(A991,OGSHome!$A:$A,0)),"-")</f>
        <v>-</v>
      </c>
      <c r="D991" s="53" t="str">
        <f>IFERROR(INDEX(OGSHome!$E:$E,MATCH(A991,OGSHome!$A:$A,0)),"-")</f>
        <v>-</v>
      </c>
      <c r="E991" s="53" t="str">
        <f>IFERROR(INDEX(OGSHome!$F:$F,MATCH(A991,OGSHome!$A:$A,0)),"-")</f>
        <v>-</v>
      </c>
      <c r="F991" s="54">
        <f>IFERROR(INDEX(Matches!$N:$N,MATCH(A991,Matches!$B:$B,0)),"-")</f>
        <v>8</v>
      </c>
      <c r="G991" s="54">
        <f>IFERROR(INDEX(Matches!$P:$P,MATCH(A991,Matches!$B:$B,0)),"-")</f>
        <v>5</v>
      </c>
      <c r="H991" s="54">
        <f>IFERROR(INDEX(Matches!$O:$O,MATCH(A991,Matches!$B:$B,0)),"-")</f>
        <v>6</v>
      </c>
      <c r="I991" s="54">
        <f t="shared" si="61"/>
        <v>0</v>
      </c>
      <c r="J991" s="54" t="str">
        <f>IFERROR(INDEX(OGCHome!$O:$O,MATCH(A991,OGCHome!$A:$A,0)),"-")</f>
        <v>-</v>
      </c>
      <c r="K991" s="55">
        <f t="shared" si="62"/>
        <v>0</v>
      </c>
      <c r="L991" s="55" t="str">
        <f>IFERROR(INDEX(#REF!,MATCH(A991,#REF!,0)),"-")</f>
        <v>-</v>
      </c>
      <c r="M991" s="55" t="e">
        <f t="shared" si="63"/>
        <v>#VALUE!</v>
      </c>
      <c r="N991" s="55" t="e">
        <f>AVERAGE(IFERROR(INDEX(#REF!,MATCH(A991,#REF!,0)),"-"),M991)</f>
        <v>#VALUE!</v>
      </c>
    </row>
    <row r="992" spans="1:14" ht="16.5" thickTop="1" thickBot="1" x14ac:dyDescent="0.3">
      <c r="A992" s="16" t="s">
        <v>537</v>
      </c>
      <c r="B992" s="53">
        <f t="shared" si="60"/>
        <v>3</v>
      </c>
      <c r="C992" s="53">
        <f>IFERROR(INDEX(OGSHome!$D:$D,MATCH(A992,OGSHome!$A:$A,0)),"-")</f>
        <v>0</v>
      </c>
      <c r="D992" s="53">
        <f>IFERROR(INDEX(OGSHome!$E:$E,MATCH(A992,OGSHome!$A:$A,0)),"-")</f>
        <v>0</v>
      </c>
      <c r="E992" s="53">
        <f>IFERROR(INDEX(OGSHome!$F:$F,MATCH(A992,OGSHome!$A:$A,0)),"-")</f>
        <v>0</v>
      </c>
      <c r="F992" s="54">
        <f>IFERROR(INDEX(Matches!$N:$N,MATCH(A992,Matches!$B:$B,0)),"-")</f>
        <v>1</v>
      </c>
      <c r="G992" s="54">
        <f>IFERROR(INDEX(Matches!$P:$P,MATCH(A992,Matches!$B:$B,0)),"-")</f>
        <v>2</v>
      </c>
      <c r="H992" s="54">
        <f>IFERROR(INDEX(Matches!$O:$O,MATCH(A992,Matches!$B:$B,0)),"-")</f>
        <v>0</v>
      </c>
      <c r="I992" s="54">
        <f t="shared" si="61"/>
        <v>0</v>
      </c>
      <c r="J992" s="54">
        <f>IFERROR(INDEX(OGCHome!$O:$O,MATCH(A992,OGCHome!$A:$A,0)),"-")</f>
        <v>1</v>
      </c>
      <c r="K992" s="55">
        <f t="shared" si="62"/>
        <v>0</v>
      </c>
      <c r="L992" s="55" t="str">
        <f>IFERROR(INDEX(#REF!,MATCH(A992,#REF!,0)),"-")</f>
        <v>-</v>
      </c>
      <c r="M992" s="55">
        <f t="shared" si="63"/>
        <v>-0.66666666666666663</v>
      </c>
      <c r="N992" s="55" t="e">
        <f>AVERAGE(IFERROR(INDEX(#REF!,MATCH(A992,#REF!,0)),"-"),M992)</f>
        <v>#VALUE!</v>
      </c>
    </row>
    <row r="993" spans="1:14" ht="16.5" thickTop="1" thickBot="1" x14ac:dyDescent="0.3">
      <c r="A993" s="15" t="s">
        <v>536</v>
      </c>
      <c r="B993" s="53">
        <f t="shared" si="60"/>
        <v>3</v>
      </c>
      <c r="C993" s="53">
        <f>IFERROR(INDEX(OGSHome!$D:$D,MATCH(A993,OGSHome!$A:$A,0)),"-")</f>
        <v>0</v>
      </c>
      <c r="D993" s="53">
        <f>IFERROR(INDEX(OGSHome!$E:$E,MATCH(A993,OGSHome!$A:$A,0)),"-")</f>
        <v>0</v>
      </c>
      <c r="E993" s="53">
        <f>IFERROR(INDEX(OGSHome!$F:$F,MATCH(A993,OGSHome!$A:$A,0)),"-")</f>
        <v>0</v>
      </c>
      <c r="F993" s="54">
        <f>IFERROR(INDEX(Matches!$N:$N,MATCH(A993,Matches!$B:$B,0)),"-")</f>
        <v>0</v>
      </c>
      <c r="G993" s="54">
        <f>IFERROR(INDEX(Matches!$P:$P,MATCH(A993,Matches!$B:$B,0)),"-")</f>
        <v>2</v>
      </c>
      <c r="H993" s="54">
        <f>IFERROR(INDEX(Matches!$O:$O,MATCH(A993,Matches!$B:$B,0)),"-")</f>
        <v>1</v>
      </c>
      <c r="I993" s="54">
        <f t="shared" si="61"/>
        <v>0</v>
      </c>
      <c r="J993" s="54">
        <f>IFERROR(INDEX(OGCHome!$O:$O,MATCH(A993,OGCHome!$A:$A,0)),"-")</f>
        <v>2</v>
      </c>
      <c r="K993" s="55">
        <f t="shared" si="62"/>
        <v>0</v>
      </c>
      <c r="L993" s="55" t="str">
        <f>IFERROR(INDEX(#REF!,MATCH(A993,#REF!,0)),"-")</f>
        <v>-</v>
      </c>
      <c r="M993" s="55">
        <f t="shared" si="63"/>
        <v>-1.3333333333333333</v>
      </c>
      <c r="N993" s="55" t="e">
        <f>AVERAGE(IFERROR(INDEX(#REF!,MATCH(A993,#REF!,0)),"-"),M993)</f>
        <v>#VALUE!</v>
      </c>
    </row>
    <row r="994" spans="1:14" ht="16.5" thickTop="1" thickBot="1" x14ac:dyDescent="0.3">
      <c r="A994" s="15" t="s">
        <v>534</v>
      </c>
      <c r="B994" s="53">
        <f t="shared" si="60"/>
        <v>2</v>
      </c>
      <c r="C994" s="53">
        <f>IFERROR(INDEX(OGSHome!$D:$D,MATCH(A994,OGSHome!$A:$A,0)),"-")</f>
        <v>0</v>
      </c>
      <c r="D994" s="53">
        <f>IFERROR(INDEX(OGSHome!$E:$E,MATCH(A994,OGSHome!$A:$A,0)),"-")</f>
        <v>0</v>
      </c>
      <c r="E994" s="53">
        <f>IFERROR(INDEX(OGSHome!$F:$F,MATCH(A994,OGSHome!$A:$A,0)),"-")</f>
        <v>0</v>
      </c>
      <c r="F994" s="54">
        <f>IFERROR(INDEX(Matches!$N:$N,MATCH(A994,Matches!$B:$B,0)),"-")</f>
        <v>1</v>
      </c>
      <c r="G994" s="54">
        <f>IFERROR(INDEX(Matches!$P:$P,MATCH(A994,Matches!$B:$B,0)),"-")</f>
        <v>1</v>
      </c>
      <c r="H994" s="54">
        <f>IFERROR(INDEX(Matches!$O:$O,MATCH(A994,Matches!$B:$B,0)),"-")</f>
        <v>0</v>
      </c>
      <c r="I994" s="54">
        <f t="shared" si="61"/>
        <v>0</v>
      </c>
      <c r="J994" s="54">
        <f>IFERROR(INDEX(OGCHome!$O:$O,MATCH(A994,OGCHome!$A:$A,0)),"-")</f>
        <v>1</v>
      </c>
      <c r="K994" s="55">
        <f t="shared" si="62"/>
        <v>0</v>
      </c>
      <c r="L994" s="55" t="str">
        <f>IFERROR(INDEX(#REF!,MATCH(A994,#REF!,0)),"-")</f>
        <v>-</v>
      </c>
      <c r="M994" s="55">
        <f t="shared" si="63"/>
        <v>-0.5</v>
      </c>
      <c r="N994" s="55" t="e">
        <f>AVERAGE(IFERROR(INDEX(#REF!,MATCH(A994,#REF!,0)),"-"),M994)</f>
        <v>#VALUE!</v>
      </c>
    </row>
    <row r="995" spans="1:14" ht="16.5" thickTop="1" thickBot="1" x14ac:dyDescent="0.3">
      <c r="A995" s="16" t="s">
        <v>531</v>
      </c>
      <c r="B995" s="53">
        <f t="shared" si="60"/>
        <v>2</v>
      </c>
      <c r="C995" s="53">
        <f>IFERROR(INDEX(OGSHome!$D:$D,MATCH(A995,OGSHome!$A:$A,0)),"-")</f>
        <v>0</v>
      </c>
      <c r="D995" s="53">
        <f>IFERROR(INDEX(OGSHome!$E:$E,MATCH(A995,OGSHome!$A:$A,0)),"-")</f>
        <v>0</v>
      </c>
      <c r="E995" s="53">
        <f>IFERROR(INDEX(OGSHome!$F:$F,MATCH(A995,OGSHome!$A:$A,0)),"-")</f>
        <v>0</v>
      </c>
      <c r="F995" s="54">
        <f>IFERROR(INDEX(Matches!$N:$N,MATCH(A995,Matches!$B:$B,0)),"-")</f>
        <v>0</v>
      </c>
      <c r="G995" s="54">
        <f>IFERROR(INDEX(Matches!$P:$P,MATCH(A995,Matches!$B:$B,0)),"-")</f>
        <v>2</v>
      </c>
      <c r="H995" s="54">
        <f>IFERROR(INDEX(Matches!$O:$O,MATCH(A995,Matches!$B:$B,0)),"-")</f>
        <v>0</v>
      </c>
      <c r="I995" s="54">
        <f t="shared" si="61"/>
        <v>0</v>
      </c>
      <c r="J995" s="54">
        <f>IFERROR(INDEX(OGCHome!$O:$O,MATCH(A995,OGCHome!$A:$A,0)),"-")</f>
        <v>1</v>
      </c>
      <c r="K995" s="55">
        <f t="shared" si="62"/>
        <v>0</v>
      </c>
      <c r="L995" s="55" t="str">
        <f>IFERROR(INDEX(#REF!,MATCH(A995,#REF!,0)),"-")</f>
        <v>-</v>
      </c>
      <c r="M995" s="55">
        <f t="shared" si="63"/>
        <v>-1.5</v>
      </c>
      <c r="N995" s="55" t="e">
        <f>AVERAGE(IFERROR(INDEX(#REF!,MATCH(A995,#REF!,0)),"-"),M995)</f>
        <v>#VALUE!</v>
      </c>
    </row>
    <row r="996" spans="1:14" ht="16.5" thickTop="1" thickBot="1" x14ac:dyDescent="0.3">
      <c r="A996" s="15" t="s">
        <v>526</v>
      </c>
      <c r="B996" s="53">
        <f t="shared" si="60"/>
        <v>3</v>
      </c>
      <c r="C996" s="53">
        <f>IFERROR(INDEX(OGSHome!$D:$D,MATCH(A996,OGSHome!$A:$A,0)),"-")</f>
        <v>0</v>
      </c>
      <c r="D996" s="53">
        <f>IFERROR(INDEX(OGSHome!$E:$E,MATCH(A996,OGSHome!$A:$A,0)),"-")</f>
        <v>0</v>
      </c>
      <c r="E996" s="53">
        <f>IFERROR(INDEX(OGSHome!$F:$F,MATCH(A996,OGSHome!$A:$A,0)),"-")</f>
        <v>0</v>
      </c>
      <c r="F996" s="54">
        <f>IFERROR(INDEX(Matches!$N:$N,MATCH(A996,Matches!$B:$B,0)),"-")</f>
        <v>1</v>
      </c>
      <c r="G996" s="54">
        <f>IFERROR(INDEX(Matches!$P:$P,MATCH(A996,Matches!$B:$B,0)),"-")</f>
        <v>0</v>
      </c>
      <c r="H996" s="54">
        <f>IFERROR(INDEX(Matches!$O:$O,MATCH(A996,Matches!$B:$B,0)),"-")</f>
        <v>2</v>
      </c>
      <c r="I996" s="54">
        <f t="shared" si="61"/>
        <v>0</v>
      </c>
      <c r="J996" s="54">
        <f>IFERROR(INDEX(OGCHome!$O:$O,MATCH(A996,OGCHome!$A:$A,0)),"-")</f>
        <v>2</v>
      </c>
      <c r="K996" s="55">
        <f t="shared" si="62"/>
        <v>0</v>
      </c>
      <c r="L996" s="55" t="str">
        <f>IFERROR(INDEX(#REF!,MATCH(A996,#REF!,0)),"-")</f>
        <v>-</v>
      </c>
      <c r="M996" s="55">
        <f t="shared" si="63"/>
        <v>-0.33333333333333331</v>
      </c>
      <c r="N996" s="55" t="e">
        <f>AVERAGE(IFERROR(INDEX(#REF!,MATCH(A996,#REF!,0)),"-"),M996)</f>
        <v>#VALUE!</v>
      </c>
    </row>
    <row r="997" spans="1:14" ht="16.5" thickTop="1" thickBot="1" x14ac:dyDescent="0.3">
      <c r="A997" s="15" t="s">
        <v>524</v>
      </c>
      <c r="B997" s="53">
        <f t="shared" si="60"/>
        <v>4</v>
      </c>
      <c r="C997" s="53">
        <f>IFERROR(INDEX(OGSHome!$D:$D,MATCH(A997,OGSHome!$A:$A,0)),"-")</f>
        <v>0</v>
      </c>
      <c r="D997" s="53">
        <f>IFERROR(INDEX(OGSHome!$E:$E,MATCH(A997,OGSHome!$A:$A,0)),"-")</f>
        <v>0</v>
      </c>
      <c r="E997" s="53">
        <f>IFERROR(INDEX(OGSHome!$F:$F,MATCH(A997,OGSHome!$A:$A,0)),"-")</f>
        <v>0</v>
      </c>
      <c r="F997" s="54">
        <f>IFERROR(INDEX(Matches!$N:$N,MATCH(A997,Matches!$B:$B,0)),"-")</f>
        <v>0</v>
      </c>
      <c r="G997" s="54">
        <f>IFERROR(INDEX(Matches!$P:$P,MATCH(A997,Matches!$B:$B,0)),"-")</f>
        <v>2</v>
      </c>
      <c r="H997" s="54">
        <f>IFERROR(INDEX(Matches!$O:$O,MATCH(A997,Matches!$B:$B,0)),"-")</f>
        <v>2</v>
      </c>
      <c r="I997" s="54">
        <f t="shared" si="61"/>
        <v>0</v>
      </c>
      <c r="J997" s="54">
        <f>IFERROR(INDEX(OGCHome!$O:$O,MATCH(A997,OGCHome!$A:$A,0)),"-")</f>
        <v>3</v>
      </c>
      <c r="K997" s="55">
        <f t="shared" si="62"/>
        <v>0</v>
      </c>
      <c r="L997" s="55" t="str">
        <f>IFERROR(INDEX(#REF!,MATCH(A997,#REF!,0)),"-")</f>
        <v>-</v>
      </c>
      <c r="M997" s="55">
        <f t="shared" si="63"/>
        <v>-1.25</v>
      </c>
      <c r="N997" s="55" t="e">
        <f>AVERAGE(IFERROR(INDEX(#REF!,MATCH(A997,#REF!,0)),"-"),M997)</f>
        <v>#VALUE!</v>
      </c>
    </row>
    <row r="998" spans="1:14" ht="16.5" thickTop="1" thickBot="1" x14ac:dyDescent="0.3">
      <c r="A998" s="15" t="s">
        <v>522</v>
      </c>
      <c r="B998" s="53">
        <f t="shared" si="60"/>
        <v>2</v>
      </c>
      <c r="C998" s="53">
        <f>IFERROR(INDEX(OGSHome!$D:$D,MATCH(A998,OGSHome!$A:$A,0)),"-")</f>
        <v>0</v>
      </c>
      <c r="D998" s="53">
        <f>IFERROR(INDEX(OGSHome!$E:$E,MATCH(A998,OGSHome!$A:$A,0)),"-")</f>
        <v>0</v>
      </c>
      <c r="E998" s="53">
        <f>IFERROR(INDEX(OGSHome!$F:$F,MATCH(A998,OGSHome!$A:$A,0)),"-")</f>
        <v>0</v>
      </c>
      <c r="F998" s="54">
        <f>IFERROR(INDEX(Matches!$N:$N,MATCH(A998,Matches!$B:$B,0)),"-")</f>
        <v>0</v>
      </c>
      <c r="G998" s="54">
        <f>IFERROR(INDEX(Matches!$P:$P,MATCH(A998,Matches!$B:$B,0)),"-")</f>
        <v>2</v>
      </c>
      <c r="H998" s="54">
        <f>IFERROR(INDEX(Matches!$O:$O,MATCH(A998,Matches!$B:$B,0)),"-")</f>
        <v>0</v>
      </c>
      <c r="I998" s="54">
        <f t="shared" si="61"/>
        <v>0</v>
      </c>
      <c r="J998" s="54">
        <f>IFERROR(INDEX(OGCHome!$O:$O,MATCH(A998,OGCHome!$A:$A,0)),"-")</f>
        <v>1</v>
      </c>
      <c r="K998" s="55">
        <f t="shared" si="62"/>
        <v>0</v>
      </c>
      <c r="L998" s="55" t="str">
        <f>IFERROR(INDEX(#REF!,MATCH(A998,#REF!,0)),"-")</f>
        <v>-</v>
      </c>
      <c r="M998" s="55">
        <f t="shared" si="63"/>
        <v>-1.5</v>
      </c>
      <c r="N998" s="55" t="e">
        <f>AVERAGE(IFERROR(INDEX(#REF!,MATCH(A998,#REF!,0)),"-"),M998)</f>
        <v>#VALUE!</v>
      </c>
    </row>
    <row r="999" spans="1:14" ht="16.5" thickTop="1" thickBot="1" x14ac:dyDescent="0.3">
      <c r="A999" s="16" t="s">
        <v>515</v>
      </c>
      <c r="B999" s="53">
        <f t="shared" si="60"/>
        <v>3</v>
      </c>
      <c r="C999" s="53">
        <f>IFERROR(INDEX(OGSHome!$D:$D,MATCH(A999,OGSHome!$A:$A,0)),"-")</f>
        <v>0</v>
      </c>
      <c r="D999" s="53">
        <f>IFERROR(INDEX(OGSHome!$E:$E,MATCH(A999,OGSHome!$A:$A,0)),"-")</f>
        <v>0</v>
      </c>
      <c r="E999" s="53">
        <f>IFERROR(INDEX(OGSHome!$F:$F,MATCH(A999,OGSHome!$A:$A,0)),"-")</f>
        <v>0</v>
      </c>
      <c r="F999" s="54">
        <f>IFERROR(INDEX(Matches!$N:$N,MATCH(A999,Matches!$B:$B,0)),"-")</f>
        <v>1</v>
      </c>
      <c r="G999" s="54">
        <f>IFERROR(INDEX(Matches!$P:$P,MATCH(A999,Matches!$B:$B,0)),"-")</f>
        <v>1</v>
      </c>
      <c r="H999" s="54">
        <f>IFERROR(INDEX(Matches!$O:$O,MATCH(A999,Matches!$B:$B,0)),"-")</f>
        <v>1</v>
      </c>
      <c r="I999" s="54">
        <f t="shared" si="61"/>
        <v>0</v>
      </c>
      <c r="J999" s="54">
        <f>IFERROR(INDEX(OGCHome!$O:$O,MATCH(A999,OGCHome!$A:$A,0)),"-")</f>
        <v>3</v>
      </c>
      <c r="K999" s="55">
        <f t="shared" si="62"/>
        <v>0</v>
      </c>
      <c r="L999" s="55" t="str">
        <f>IFERROR(INDEX(#REF!,MATCH(A999,#REF!,0)),"-")</f>
        <v>-</v>
      </c>
      <c r="M999" s="55">
        <f t="shared" si="63"/>
        <v>-1</v>
      </c>
      <c r="N999" s="55" t="e">
        <f>AVERAGE(IFERROR(INDEX(#REF!,MATCH(A999,#REF!,0)),"-"),M999)</f>
        <v>#VALUE!</v>
      </c>
    </row>
    <row r="1000" spans="1:14" ht="16.5" thickTop="1" thickBot="1" x14ac:dyDescent="0.3">
      <c r="A1000" s="16" t="s">
        <v>513</v>
      </c>
      <c r="B1000" s="53">
        <f t="shared" si="60"/>
        <v>3</v>
      </c>
      <c r="C1000" s="53">
        <f>IFERROR(INDEX(OGSHome!$D:$D,MATCH(A1000,OGSHome!$A:$A,0)),"-")</f>
        <v>0</v>
      </c>
      <c r="D1000" s="53">
        <f>IFERROR(INDEX(OGSHome!$E:$E,MATCH(A1000,OGSHome!$A:$A,0)),"-")</f>
        <v>1</v>
      </c>
      <c r="E1000" s="53">
        <f>IFERROR(INDEX(OGSHome!$F:$F,MATCH(A1000,OGSHome!$A:$A,0)),"-")</f>
        <v>0</v>
      </c>
      <c r="F1000" s="54">
        <f>IFERROR(INDEX(Matches!$N:$N,MATCH(A1000,Matches!$B:$B,0)),"-")</f>
        <v>3</v>
      </c>
      <c r="G1000" s="54">
        <f>IFERROR(INDEX(Matches!$P:$P,MATCH(A1000,Matches!$B:$B,0)),"-")</f>
        <v>0</v>
      </c>
      <c r="H1000" s="54">
        <f>IFERROR(INDEX(Matches!$O:$O,MATCH(A1000,Matches!$B:$B,0)),"-")</f>
        <v>0</v>
      </c>
      <c r="I1000" s="54">
        <f t="shared" si="61"/>
        <v>1</v>
      </c>
      <c r="J1000" s="54">
        <f>IFERROR(INDEX(OGCHome!$O:$O,MATCH(A1000,OGCHome!$A:$A,0)),"-")</f>
        <v>1</v>
      </c>
      <c r="K1000" s="55">
        <f t="shared" si="62"/>
        <v>0.33333333333333331</v>
      </c>
      <c r="L1000" s="55" t="str">
        <f>IFERROR(INDEX(#REF!,MATCH(A1000,#REF!,0)),"-")</f>
        <v>-</v>
      </c>
      <c r="M1000" s="55">
        <f t="shared" si="63"/>
        <v>1</v>
      </c>
      <c r="N1000" s="55" t="e">
        <f>AVERAGE(IFERROR(INDEX(#REF!,MATCH(A1000,#REF!,0)),"-"),M1000)</f>
        <v>#VALUE!</v>
      </c>
    </row>
    <row r="1001" spans="1:14" ht="16.5" thickTop="1" thickBot="1" x14ac:dyDescent="0.3">
      <c r="A1001" s="16" t="s">
        <v>511</v>
      </c>
      <c r="B1001" s="53">
        <f t="shared" si="60"/>
        <v>4</v>
      </c>
      <c r="C1001" s="53">
        <f>IFERROR(INDEX(OGSHome!$D:$D,MATCH(A1001,OGSHome!$A:$A,0)),"-")</f>
        <v>0</v>
      </c>
      <c r="D1001" s="53">
        <f>IFERROR(INDEX(OGSHome!$E:$E,MATCH(A1001,OGSHome!$A:$A,0)),"-")</f>
        <v>0</v>
      </c>
      <c r="E1001" s="53">
        <f>IFERROR(INDEX(OGSHome!$F:$F,MATCH(A1001,OGSHome!$A:$A,0)),"-")</f>
        <v>0</v>
      </c>
      <c r="F1001" s="54">
        <f>IFERROR(INDEX(Matches!$N:$N,MATCH(A1001,Matches!$B:$B,0)),"-")</f>
        <v>2</v>
      </c>
      <c r="G1001" s="54">
        <f>IFERROR(INDEX(Matches!$P:$P,MATCH(A1001,Matches!$B:$B,0)),"-")</f>
        <v>1</v>
      </c>
      <c r="H1001" s="54">
        <f>IFERROR(INDEX(Matches!$O:$O,MATCH(A1001,Matches!$B:$B,0)),"-")</f>
        <v>1</v>
      </c>
      <c r="I1001" s="54">
        <f t="shared" si="61"/>
        <v>0</v>
      </c>
      <c r="J1001" s="54">
        <f>IFERROR(INDEX(OGCHome!$O:$O,MATCH(A1001,OGCHome!$A:$A,0)),"-")</f>
        <v>0</v>
      </c>
      <c r="K1001" s="55">
        <f t="shared" si="62"/>
        <v>0</v>
      </c>
      <c r="L1001" s="55" t="str">
        <f>IFERROR(INDEX(#REF!,MATCH(A1001,#REF!,0)),"-")</f>
        <v>-</v>
      </c>
      <c r="M1001" s="55">
        <f t="shared" si="63"/>
        <v>0.25</v>
      </c>
      <c r="N1001" s="55" t="e">
        <f>AVERAGE(IFERROR(INDEX(#REF!,MATCH(A1001,#REF!,0)),"-"),M1001)</f>
        <v>#VALUE!</v>
      </c>
    </row>
    <row r="1002" spans="1:14" ht="16.5" thickTop="1" thickBot="1" x14ac:dyDescent="0.3">
      <c r="A1002" s="16" t="s">
        <v>509</v>
      </c>
      <c r="B1002" s="53">
        <f t="shared" si="60"/>
        <v>3</v>
      </c>
      <c r="C1002" s="53">
        <f>IFERROR(INDEX(OGSHome!$D:$D,MATCH(A1002,OGSHome!$A:$A,0)),"-")</f>
        <v>0</v>
      </c>
      <c r="D1002" s="53">
        <f>IFERROR(INDEX(OGSHome!$E:$E,MATCH(A1002,OGSHome!$A:$A,0)),"-")</f>
        <v>1</v>
      </c>
      <c r="E1002" s="53">
        <f>IFERROR(INDEX(OGSHome!$F:$F,MATCH(A1002,OGSHome!$A:$A,0)),"-")</f>
        <v>0</v>
      </c>
      <c r="F1002" s="54">
        <f>IFERROR(INDEX(Matches!$N:$N,MATCH(A1002,Matches!$B:$B,0)),"-")</f>
        <v>2</v>
      </c>
      <c r="G1002" s="54">
        <f>IFERROR(INDEX(Matches!$P:$P,MATCH(A1002,Matches!$B:$B,0)),"-")</f>
        <v>0</v>
      </c>
      <c r="H1002" s="54">
        <f>IFERROR(INDEX(Matches!$O:$O,MATCH(A1002,Matches!$B:$B,0)),"-")</f>
        <v>1</v>
      </c>
      <c r="I1002" s="54">
        <f t="shared" si="61"/>
        <v>1</v>
      </c>
      <c r="J1002" s="54">
        <f>IFERROR(INDEX(OGCHome!$O:$O,MATCH(A1002,OGCHome!$A:$A,0)),"-")</f>
        <v>0</v>
      </c>
      <c r="K1002" s="55">
        <f t="shared" si="62"/>
        <v>0.33333333333333331</v>
      </c>
      <c r="L1002" s="55" t="str">
        <f>IFERROR(INDEX(#REF!,MATCH(A1002,#REF!,0)),"-")</f>
        <v>-</v>
      </c>
      <c r="M1002" s="55">
        <f t="shared" si="63"/>
        <v>1</v>
      </c>
      <c r="N1002" s="55" t="e">
        <f>AVERAGE(IFERROR(INDEX(#REF!,MATCH(A1002,#REF!,0)),"-"),M1002)</f>
        <v>#VALUE!</v>
      </c>
    </row>
    <row r="1003" spans="1:14" ht="16.5" thickTop="1" thickBot="1" x14ac:dyDescent="0.3">
      <c r="A1003" s="15" t="s">
        <v>163</v>
      </c>
      <c r="B1003" s="53">
        <f t="shared" si="60"/>
        <v>3</v>
      </c>
      <c r="C1003" s="53">
        <f>IFERROR(INDEX(OGSHome!$D:$D,MATCH(A1003,OGSHome!$A:$A,0)),"-")</f>
        <v>0</v>
      </c>
      <c r="D1003" s="53">
        <f>IFERROR(INDEX(OGSHome!$E:$E,MATCH(A1003,OGSHome!$A:$A,0)),"-")</f>
        <v>0</v>
      </c>
      <c r="E1003" s="53">
        <f>IFERROR(INDEX(OGSHome!$F:$F,MATCH(A1003,OGSHome!$A:$A,0)),"-")</f>
        <v>0</v>
      </c>
      <c r="F1003" s="54">
        <f>IFERROR(INDEX(Matches!$N:$N,MATCH(A1003,Matches!$B:$B,0)),"-")</f>
        <v>0</v>
      </c>
      <c r="G1003" s="54">
        <f>IFERROR(INDEX(Matches!$P:$P,MATCH(A1003,Matches!$B:$B,0)),"-")</f>
        <v>3</v>
      </c>
      <c r="H1003" s="54">
        <f>IFERROR(INDEX(Matches!$O:$O,MATCH(A1003,Matches!$B:$B,0)),"-")</f>
        <v>0</v>
      </c>
      <c r="I1003" s="54">
        <f t="shared" si="61"/>
        <v>0</v>
      </c>
      <c r="J1003" s="54">
        <f>IFERROR(INDEX(OGCHome!$O:$O,MATCH(A1003,OGCHome!$A:$A,0)),"-")</f>
        <v>0</v>
      </c>
      <c r="K1003" s="55">
        <f t="shared" si="62"/>
        <v>0</v>
      </c>
      <c r="L1003" s="55" t="str">
        <f>IFERROR(INDEX(#REF!,MATCH(A1003,#REF!,0)),"-")</f>
        <v>-</v>
      </c>
      <c r="M1003" s="55">
        <f t="shared" si="63"/>
        <v>-1</v>
      </c>
      <c r="N1003" s="55" t="e">
        <f>AVERAGE(IFERROR(INDEX(#REF!,MATCH(A1003,#REF!,0)),"-"),M1003)</f>
        <v>#VALUE!</v>
      </c>
    </row>
    <row r="1004" spans="1:14" ht="16.5" thickTop="1" thickBot="1" x14ac:dyDescent="0.3">
      <c r="A1004" s="15" t="s">
        <v>501</v>
      </c>
      <c r="B1004" s="53">
        <f t="shared" si="60"/>
        <v>4</v>
      </c>
      <c r="C1004" s="53">
        <f>IFERROR(INDEX(OGSHome!$D:$D,MATCH(A1004,OGSHome!$A:$A,0)),"-")</f>
        <v>0</v>
      </c>
      <c r="D1004" s="53">
        <f>IFERROR(INDEX(OGSHome!$E:$E,MATCH(A1004,OGSHome!$A:$A,0)),"-")</f>
        <v>0</v>
      </c>
      <c r="E1004" s="53">
        <f>IFERROR(INDEX(OGSHome!$F:$F,MATCH(A1004,OGSHome!$A:$A,0)),"-")</f>
        <v>0</v>
      </c>
      <c r="F1004" s="54">
        <f>IFERROR(INDEX(Matches!$N:$N,MATCH(A1004,Matches!$B:$B,0)),"-")</f>
        <v>0</v>
      </c>
      <c r="G1004" s="54">
        <f>IFERROR(INDEX(Matches!$P:$P,MATCH(A1004,Matches!$B:$B,0)),"-")</f>
        <v>3</v>
      </c>
      <c r="H1004" s="54">
        <f>IFERROR(INDEX(Matches!$O:$O,MATCH(A1004,Matches!$B:$B,0)),"-")</f>
        <v>1</v>
      </c>
      <c r="I1004" s="54">
        <f t="shared" si="61"/>
        <v>0</v>
      </c>
      <c r="J1004" s="54">
        <f>IFERROR(INDEX(OGCHome!$O:$O,MATCH(A1004,OGCHome!$A:$A,0)),"-")</f>
        <v>3</v>
      </c>
      <c r="K1004" s="55">
        <f t="shared" si="62"/>
        <v>0</v>
      </c>
      <c r="L1004" s="55" t="str">
        <f>IFERROR(INDEX(#REF!,MATCH(A1004,#REF!,0)),"-")</f>
        <v>-</v>
      </c>
      <c r="M1004" s="55">
        <f t="shared" si="63"/>
        <v>-1.5</v>
      </c>
      <c r="N1004" s="55" t="e">
        <f>AVERAGE(IFERROR(INDEX(#REF!,MATCH(A1004,#REF!,0)),"-"),M1004)</f>
        <v>#VALUE!</v>
      </c>
    </row>
    <row r="1005" spans="1:14" ht="16.5" thickTop="1" thickBot="1" x14ac:dyDescent="0.3">
      <c r="A1005" s="15" t="s">
        <v>499</v>
      </c>
      <c r="B1005" s="53">
        <f t="shared" si="60"/>
        <v>3</v>
      </c>
      <c r="C1005" s="53">
        <f>IFERROR(INDEX(OGSHome!$D:$D,MATCH(A1005,OGSHome!$A:$A,0)),"-")</f>
        <v>0</v>
      </c>
      <c r="D1005" s="53">
        <f>IFERROR(INDEX(OGSHome!$E:$E,MATCH(A1005,OGSHome!$A:$A,0)),"-")</f>
        <v>0</v>
      </c>
      <c r="E1005" s="53">
        <f>IFERROR(INDEX(OGSHome!$F:$F,MATCH(A1005,OGSHome!$A:$A,0)),"-")</f>
        <v>0</v>
      </c>
      <c r="F1005" s="54">
        <f>IFERROR(INDEX(Matches!$N:$N,MATCH(A1005,Matches!$B:$B,0)),"-")</f>
        <v>1</v>
      </c>
      <c r="G1005" s="54">
        <f>IFERROR(INDEX(Matches!$P:$P,MATCH(A1005,Matches!$B:$B,0)),"-")</f>
        <v>2</v>
      </c>
      <c r="H1005" s="54">
        <f>IFERROR(INDEX(Matches!$O:$O,MATCH(A1005,Matches!$B:$B,0)),"-")</f>
        <v>0</v>
      </c>
      <c r="I1005" s="54">
        <f t="shared" si="61"/>
        <v>0</v>
      </c>
      <c r="J1005" s="54">
        <f>IFERROR(INDEX(OGCHome!$O:$O,MATCH(A1005,OGCHome!$A:$A,0)),"-")</f>
        <v>2</v>
      </c>
      <c r="K1005" s="55">
        <f t="shared" si="62"/>
        <v>0</v>
      </c>
      <c r="L1005" s="55" t="str">
        <f>IFERROR(INDEX(#REF!,MATCH(A1005,#REF!,0)),"-")</f>
        <v>-</v>
      </c>
      <c r="M1005" s="55">
        <f t="shared" si="63"/>
        <v>-1</v>
      </c>
      <c r="N1005" s="55" t="e">
        <f>AVERAGE(IFERROR(INDEX(#REF!,MATCH(A1005,#REF!,0)),"-"),M1005)</f>
        <v>#VALUE!</v>
      </c>
    </row>
    <row r="1006" spans="1:14" ht="16.5" thickTop="1" thickBot="1" x14ac:dyDescent="0.3">
      <c r="A1006" s="16" t="s">
        <v>498</v>
      </c>
      <c r="B1006" s="53">
        <f t="shared" si="60"/>
        <v>3</v>
      </c>
      <c r="C1006" s="53">
        <f>IFERROR(INDEX(OGSHome!$D:$D,MATCH(A1006,OGSHome!$A:$A,0)),"-")</f>
        <v>0</v>
      </c>
      <c r="D1006" s="53">
        <f>IFERROR(INDEX(OGSHome!$E:$E,MATCH(A1006,OGSHome!$A:$A,0)),"-")</f>
        <v>0</v>
      </c>
      <c r="E1006" s="53">
        <f>IFERROR(INDEX(OGSHome!$F:$F,MATCH(A1006,OGSHome!$A:$A,0)),"-")</f>
        <v>0</v>
      </c>
      <c r="F1006" s="54">
        <f>IFERROR(INDEX(Matches!$N:$N,MATCH(A1006,Matches!$B:$B,0)),"-")</f>
        <v>1</v>
      </c>
      <c r="G1006" s="54">
        <f>IFERROR(INDEX(Matches!$P:$P,MATCH(A1006,Matches!$B:$B,0)),"-")</f>
        <v>1</v>
      </c>
      <c r="H1006" s="54">
        <f>IFERROR(INDEX(Matches!$O:$O,MATCH(A1006,Matches!$B:$B,0)),"-")</f>
        <v>1</v>
      </c>
      <c r="I1006" s="54">
        <f t="shared" si="61"/>
        <v>0</v>
      </c>
      <c r="J1006" s="54">
        <f>IFERROR(INDEX(OGCHome!$O:$O,MATCH(A1006,OGCHome!$A:$A,0)),"-")</f>
        <v>1</v>
      </c>
      <c r="K1006" s="55">
        <f t="shared" si="62"/>
        <v>0</v>
      </c>
      <c r="L1006" s="55" t="str">
        <f>IFERROR(INDEX(#REF!,MATCH(A1006,#REF!,0)),"-")</f>
        <v>-</v>
      </c>
      <c r="M1006" s="55">
        <f t="shared" si="63"/>
        <v>-0.33333333333333331</v>
      </c>
      <c r="N1006" s="55" t="e">
        <f>AVERAGE(IFERROR(INDEX(#REF!,MATCH(A1006,#REF!,0)),"-"),M1006)</f>
        <v>#VALUE!</v>
      </c>
    </row>
    <row r="1007" spans="1:14" ht="16.5" thickTop="1" thickBot="1" x14ac:dyDescent="0.3">
      <c r="A1007" s="16" t="s">
        <v>494</v>
      </c>
      <c r="B1007" s="53">
        <f t="shared" si="60"/>
        <v>3</v>
      </c>
      <c r="C1007" s="53">
        <f>IFERROR(INDEX(OGSHome!$D:$D,MATCH(A1007,OGSHome!$A:$A,0)),"-")</f>
        <v>0</v>
      </c>
      <c r="D1007" s="53">
        <f>IFERROR(INDEX(OGSHome!$E:$E,MATCH(A1007,OGSHome!$A:$A,0)),"-")</f>
        <v>0</v>
      </c>
      <c r="E1007" s="53">
        <f>IFERROR(INDEX(OGSHome!$F:$F,MATCH(A1007,OGSHome!$A:$A,0)),"-")</f>
        <v>0</v>
      </c>
      <c r="F1007" s="54">
        <f>IFERROR(INDEX(Matches!$N:$N,MATCH(A1007,Matches!$B:$B,0)),"-")</f>
        <v>0</v>
      </c>
      <c r="G1007" s="54">
        <f>IFERROR(INDEX(Matches!$P:$P,MATCH(A1007,Matches!$B:$B,0)),"-")</f>
        <v>3</v>
      </c>
      <c r="H1007" s="54">
        <f>IFERROR(INDEX(Matches!$O:$O,MATCH(A1007,Matches!$B:$B,0)),"-")</f>
        <v>0</v>
      </c>
      <c r="I1007" s="54">
        <f t="shared" si="61"/>
        <v>0</v>
      </c>
      <c r="J1007" s="54">
        <f>IFERROR(INDEX(OGCHome!$O:$O,MATCH(A1007,OGCHome!$A:$A,0)),"-")</f>
        <v>1</v>
      </c>
      <c r="K1007" s="55">
        <f t="shared" si="62"/>
        <v>0</v>
      </c>
      <c r="L1007" s="55" t="str">
        <f>IFERROR(INDEX(#REF!,MATCH(A1007,#REF!,0)),"-")</f>
        <v>-</v>
      </c>
      <c r="M1007" s="55">
        <f t="shared" si="63"/>
        <v>-1.3333333333333333</v>
      </c>
      <c r="N1007" s="55" t="e">
        <f>AVERAGE(IFERROR(INDEX(#REF!,MATCH(A1007,#REF!,0)),"-"),M1007)</f>
        <v>#VALUE!</v>
      </c>
    </row>
    <row r="1008" spans="1:14" ht="16.5" thickTop="1" thickBot="1" x14ac:dyDescent="0.3">
      <c r="A1008" s="15" t="s">
        <v>493</v>
      </c>
      <c r="B1008" s="53">
        <f t="shared" si="60"/>
        <v>3</v>
      </c>
      <c r="C1008" s="53">
        <f>IFERROR(INDEX(OGSHome!$D:$D,MATCH(A1008,OGSHome!$A:$A,0)),"-")</f>
        <v>1</v>
      </c>
      <c r="D1008" s="53">
        <f>IFERROR(INDEX(OGSHome!$E:$E,MATCH(A1008,OGSHome!$A:$A,0)),"-")</f>
        <v>0</v>
      </c>
      <c r="E1008" s="53">
        <f>IFERROR(INDEX(OGSHome!$F:$F,MATCH(A1008,OGSHome!$A:$A,0)),"-")</f>
        <v>0</v>
      </c>
      <c r="F1008" s="54">
        <f>IFERROR(INDEX(Matches!$N:$N,MATCH(A1008,Matches!$B:$B,0)),"-")</f>
        <v>1</v>
      </c>
      <c r="G1008" s="54">
        <f>IFERROR(INDEX(Matches!$P:$P,MATCH(A1008,Matches!$B:$B,0)),"-")</f>
        <v>2</v>
      </c>
      <c r="H1008" s="54">
        <f>IFERROR(INDEX(Matches!$O:$O,MATCH(A1008,Matches!$B:$B,0)),"-")</f>
        <v>0</v>
      </c>
      <c r="I1008" s="54">
        <f t="shared" si="61"/>
        <v>1</v>
      </c>
      <c r="J1008" s="54">
        <f>IFERROR(INDEX(OGCHome!$O:$O,MATCH(A1008,OGCHome!$A:$A,0)),"-")</f>
        <v>1</v>
      </c>
      <c r="K1008" s="55">
        <f t="shared" si="62"/>
        <v>0.33333333333333331</v>
      </c>
      <c r="L1008" s="55" t="str">
        <f>IFERROR(INDEX(#REF!,MATCH(A1008,#REF!,0)),"-")</f>
        <v>-</v>
      </c>
      <c r="M1008" s="55">
        <f t="shared" si="63"/>
        <v>-0.33333333333333331</v>
      </c>
      <c r="N1008" s="55" t="e">
        <f>AVERAGE(IFERROR(INDEX(#REF!,MATCH(A1008,#REF!,0)),"-"),M1008)</f>
        <v>#VALUE!</v>
      </c>
    </row>
    <row r="1009" spans="1:14" ht="16.5" thickTop="1" thickBot="1" x14ac:dyDescent="0.3">
      <c r="A1009" s="15" t="s">
        <v>483</v>
      </c>
      <c r="B1009" s="53">
        <f t="shared" si="60"/>
        <v>3</v>
      </c>
      <c r="C1009" s="53">
        <f>IFERROR(INDEX(OGSHome!$D:$D,MATCH(A1009,OGSHome!$A:$A,0)),"-")</f>
        <v>1</v>
      </c>
      <c r="D1009" s="53">
        <f>IFERROR(INDEX(OGSHome!$E:$E,MATCH(A1009,OGSHome!$A:$A,0)),"-")</f>
        <v>0</v>
      </c>
      <c r="E1009" s="53">
        <f>IFERROR(INDEX(OGSHome!$F:$F,MATCH(A1009,OGSHome!$A:$A,0)),"-")</f>
        <v>0</v>
      </c>
      <c r="F1009" s="54">
        <f>IFERROR(INDEX(Matches!$N:$N,MATCH(A1009,Matches!$B:$B,0)),"-")</f>
        <v>1</v>
      </c>
      <c r="G1009" s="54">
        <f>IFERROR(INDEX(Matches!$P:$P,MATCH(A1009,Matches!$B:$B,0)),"-")</f>
        <v>2</v>
      </c>
      <c r="H1009" s="54">
        <f>IFERROR(INDEX(Matches!$O:$O,MATCH(A1009,Matches!$B:$B,0)),"-")</f>
        <v>0</v>
      </c>
      <c r="I1009" s="54">
        <f t="shared" si="61"/>
        <v>1</v>
      </c>
      <c r="J1009" s="54">
        <f>IFERROR(INDEX(OGCHome!$O:$O,MATCH(A1009,OGCHome!$A:$A,0)),"-")</f>
        <v>2</v>
      </c>
      <c r="K1009" s="55">
        <f t="shared" si="62"/>
        <v>0.33333333333333331</v>
      </c>
      <c r="L1009" s="55" t="str">
        <f>IFERROR(INDEX(#REF!,MATCH(A1009,#REF!,0)),"-")</f>
        <v>-</v>
      </c>
      <c r="M1009" s="55">
        <f t="shared" si="63"/>
        <v>-0.66666666666666663</v>
      </c>
      <c r="N1009" s="55" t="e">
        <f>AVERAGE(IFERROR(INDEX(#REF!,MATCH(A1009,#REF!,0)),"-"),M1009)</f>
        <v>#VALUE!</v>
      </c>
    </row>
    <row r="1010" spans="1:14" ht="16.5" thickTop="1" thickBot="1" x14ac:dyDescent="0.3">
      <c r="A1010" s="15" t="s">
        <v>481</v>
      </c>
      <c r="B1010" s="53">
        <f t="shared" si="60"/>
        <v>2</v>
      </c>
      <c r="C1010" s="53">
        <f>IFERROR(INDEX(OGSHome!$D:$D,MATCH(A1010,OGSHome!$A:$A,0)),"-")</f>
        <v>1</v>
      </c>
      <c r="D1010" s="53">
        <f>IFERROR(INDEX(OGSHome!$E:$E,MATCH(A1010,OGSHome!$A:$A,0)),"-")</f>
        <v>0</v>
      </c>
      <c r="E1010" s="53">
        <f>IFERROR(INDEX(OGSHome!$F:$F,MATCH(A1010,OGSHome!$A:$A,0)),"-")</f>
        <v>0</v>
      </c>
      <c r="F1010" s="54">
        <f>IFERROR(INDEX(Matches!$N:$N,MATCH(A1010,Matches!$B:$B,0)),"-")</f>
        <v>2</v>
      </c>
      <c r="G1010" s="54">
        <f>IFERROR(INDEX(Matches!$P:$P,MATCH(A1010,Matches!$B:$B,0)),"-")</f>
        <v>0</v>
      </c>
      <c r="H1010" s="54">
        <f>IFERROR(INDEX(Matches!$O:$O,MATCH(A1010,Matches!$B:$B,0)),"-")</f>
        <v>0</v>
      </c>
      <c r="I1010" s="54">
        <f t="shared" si="61"/>
        <v>1</v>
      </c>
      <c r="J1010" s="54">
        <f>IFERROR(INDEX(OGCHome!$O:$O,MATCH(A1010,OGCHome!$A:$A,0)),"-")</f>
        <v>1</v>
      </c>
      <c r="K1010" s="55">
        <f t="shared" si="62"/>
        <v>0.5</v>
      </c>
      <c r="L1010" s="55" t="str">
        <f>IFERROR(INDEX(#REF!,MATCH(A1010,#REF!,0)),"-")</f>
        <v>-</v>
      </c>
      <c r="M1010" s="55">
        <f t="shared" si="63"/>
        <v>1</v>
      </c>
      <c r="N1010" s="55" t="e">
        <f>AVERAGE(IFERROR(INDEX(#REF!,MATCH(A1010,#REF!,0)),"-"),M1010)</f>
        <v>#VALUE!</v>
      </c>
    </row>
    <row r="1011" spans="1:14" ht="16.5" thickTop="1" thickBot="1" x14ac:dyDescent="0.3">
      <c r="A1011" s="16" t="s">
        <v>480</v>
      </c>
      <c r="B1011" s="53">
        <f t="shared" si="60"/>
        <v>4</v>
      </c>
      <c r="C1011" s="53">
        <f>IFERROR(INDEX(OGSHome!$D:$D,MATCH(A1011,OGSHome!$A:$A,0)),"-")</f>
        <v>0</v>
      </c>
      <c r="D1011" s="53">
        <f>IFERROR(INDEX(OGSHome!$E:$E,MATCH(A1011,OGSHome!$A:$A,0)),"-")</f>
        <v>0</v>
      </c>
      <c r="E1011" s="53">
        <f>IFERROR(INDEX(OGSHome!$F:$F,MATCH(A1011,OGSHome!$A:$A,0)),"-")</f>
        <v>0</v>
      </c>
      <c r="F1011" s="54">
        <f>IFERROR(INDEX(Matches!$N:$N,MATCH(A1011,Matches!$B:$B,0)),"-")</f>
        <v>2</v>
      </c>
      <c r="G1011" s="54">
        <f>IFERROR(INDEX(Matches!$P:$P,MATCH(A1011,Matches!$B:$B,0)),"-")</f>
        <v>1</v>
      </c>
      <c r="H1011" s="54">
        <f>IFERROR(INDEX(Matches!$O:$O,MATCH(A1011,Matches!$B:$B,0)),"-")</f>
        <v>1</v>
      </c>
      <c r="I1011" s="54">
        <f t="shared" si="61"/>
        <v>0</v>
      </c>
      <c r="J1011" s="54">
        <f>IFERROR(INDEX(OGCHome!$O:$O,MATCH(A1011,OGCHome!$A:$A,0)),"-")</f>
        <v>3</v>
      </c>
      <c r="K1011" s="55">
        <f t="shared" si="62"/>
        <v>0</v>
      </c>
      <c r="L1011" s="55" t="str">
        <f>IFERROR(INDEX(#REF!,MATCH(A1011,#REF!,0)),"-")</f>
        <v>-</v>
      </c>
      <c r="M1011" s="55">
        <f t="shared" si="63"/>
        <v>-0.5</v>
      </c>
      <c r="N1011" s="55" t="e">
        <f>AVERAGE(IFERROR(INDEX(#REF!,MATCH(A1011,#REF!,0)),"-"),M1011)</f>
        <v>#VALUE!</v>
      </c>
    </row>
    <row r="1012" spans="1:14" ht="16.5" thickTop="1" thickBot="1" x14ac:dyDescent="0.3">
      <c r="A1012" s="15" t="s">
        <v>479</v>
      </c>
      <c r="B1012" s="53">
        <f t="shared" si="60"/>
        <v>3</v>
      </c>
      <c r="C1012" s="53">
        <f>IFERROR(INDEX(OGSHome!$D:$D,MATCH(A1012,OGSHome!$A:$A,0)),"-")</f>
        <v>1</v>
      </c>
      <c r="D1012" s="53">
        <f>IFERROR(INDEX(OGSHome!$E:$E,MATCH(A1012,OGSHome!$A:$A,0)),"-")</f>
        <v>0</v>
      </c>
      <c r="E1012" s="53">
        <f>IFERROR(INDEX(OGSHome!$F:$F,MATCH(A1012,OGSHome!$A:$A,0)),"-")</f>
        <v>0</v>
      </c>
      <c r="F1012" s="54">
        <f>IFERROR(INDEX(Matches!$N:$N,MATCH(A1012,Matches!$B:$B,0)),"-")</f>
        <v>2</v>
      </c>
      <c r="G1012" s="54">
        <f>IFERROR(INDEX(Matches!$P:$P,MATCH(A1012,Matches!$B:$B,0)),"-")</f>
        <v>1</v>
      </c>
      <c r="H1012" s="54">
        <f>IFERROR(INDEX(Matches!$O:$O,MATCH(A1012,Matches!$B:$B,0)),"-")</f>
        <v>0</v>
      </c>
      <c r="I1012" s="54">
        <f t="shared" si="61"/>
        <v>1</v>
      </c>
      <c r="J1012" s="54">
        <f>IFERROR(INDEX(OGCHome!$O:$O,MATCH(A1012,OGCHome!$A:$A,0)),"-")</f>
        <v>2</v>
      </c>
      <c r="K1012" s="55">
        <f t="shared" si="62"/>
        <v>0.33333333333333331</v>
      </c>
      <c r="L1012" s="55" t="str">
        <f>IFERROR(INDEX(#REF!,MATCH(A1012,#REF!,0)),"-")</f>
        <v>-</v>
      </c>
      <c r="M1012" s="55">
        <f t="shared" si="63"/>
        <v>0</v>
      </c>
      <c r="N1012" s="55" t="e">
        <f>AVERAGE(IFERROR(INDEX(#REF!,MATCH(A1012,#REF!,0)),"-"),M1012)</f>
        <v>#VALUE!</v>
      </c>
    </row>
    <row r="1013" spans="1:14" ht="16.5" thickTop="1" thickBot="1" x14ac:dyDescent="0.3">
      <c r="A1013" s="15" t="s">
        <v>477</v>
      </c>
      <c r="B1013" s="53">
        <f t="shared" si="60"/>
        <v>3</v>
      </c>
      <c r="C1013" s="53">
        <f>IFERROR(INDEX(OGSHome!$D:$D,MATCH(A1013,OGSHome!$A:$A,0)),"-")</f>
        <v>0</v>
      </c>
      <c r="D1013" s="53">
        <f>IFERROR(INDEX(OGSHome!$E:$E,MATCH(A1013,OGSHome!$A:$A,0)),"-")</f>
        <v>1</v>
      </c>
      <c r="E1013" s="53">
        <f>IFERROR(INDEX(OGSHome!$F:$F,MATCH(A1013,OGSHome!$A:$A,0)),"-")</f>
        <v>0</v>
      </c>
      <c r="F1013" s="54">
        <f>IFERROR(INDEX(Matches!$N:$N,MATCH(A1013,Matches!$B:$B,0)),"-")</f>
        <v>1</v>
      </c>
      <c r="G1013" s="54">
        <f>IFERROR(INDEX(Matches!$P:$P,MATCH(A1013,Matches!$B:$B,0)),"-")</f>
        <v>0</v>
      </c>
      <c r="H1013" s="54">
        <f>IFERROR(INDEX(Matches!$O:$O,MATCH(A1013,Matches!$B:$B,0)),"-")</f>
        <v>2</v>
      </c>
      <c r="I1013" s="54">
        <f t="shared" si="61"/>
        <v>1</v>
      </c>
      <c r="J1013" s="54">
        <f>IFERROR(INDEX(OGCHome!$O:$O,MATCH(A1013,OGCHome!$A:$A,0)),"-")</f>
        <v>1</v>
      </c>
      <c r="K1013" s="55">
        <f t="shared" si="62"/>
        <v>0.33333333333333331</v>
      </c>
      <c r="L1013" s="55" t="str">
        <f>IFERROR(INDEX(#REF!,MATCH(A1013,#REF!,0)),"-")</f>
        <v>-</v>
      </c>
      <c r="M1013" s="55">
        <f t="shared" si="63"/>
        <v>0.33333333333333331</v>
      </c>
      <c r="N1013" s="55" t="e">
        <f>AVERAGE(IFERROR(INDEX(#REF!,MATCH(A1013,#REF!,0)),"-"),M1013)</f>
        <v>#VALUE!</v>
      </c>
    </row>
    <row r="1014" spans="1:14" ht="16.5" thickTop="1" thickBot="1" x14ac:dyDescent="0.3">
      <c r="A1014" s="16" t="s">
        <v>476</v>
      </c>
      <c r="B1014" s="53">
        <f t="shared" si="60"/>
        <v>4</v>
      </c>
      <c r="C1014" s="53">
        <f>IFERROR(INDEX(OGSHome!$D:$D,MATCH(A1014,OGSHome!$A:$A,0)),"-")</f>
        <v>0</v>
      </c>
      <c r="D1014" s="53">
        <f>IFERROR(INDEX(OGSHome!$E:$E,MATCH(A1014,OGSHome!$A:$A,0)),"-")</f>
        <v>0</v>
      </c>
      <c r="E1014" s="53">
        <f>IFERROR(INDEX(OGSHome!$F:$F,MATCH(A1014,OGSHome!$A:$A,0)),"-")</f>
        <v>0</v>
      </c>
      <c r="F1014" s="54">
        <f>IFERROR(INDEX(Matches!$N:$N,MATCH(A1014,Matches!$B:$B,0)),"-")</f>
        <v>2</v>
      </c>
      <c r="G1014" s="54">
        <f>IFERROR(INDEX(Matches!$P:$P,MATCH(A1014,Matches!$B:$B,0)),"-")</f>
        <v>1</v>
      </c>
      <c r="H1014" s="54">
        <f>IFERROR(INDEX(Matches!$O:$O,MATCH(A1014,Matches!$B:$B,0)),"-")</f>
        <v>1</v>
      </c>
      <c r="I1014" s="54">
        <f t="shared" si="61"/>
        <v>0</v>
      </c>
      <c r="J1014" s="54">
        <f>IFERROR(INDEX(OGCHome!$O:$O,MATCH(A1014,OGCHome!$A:$A,0)),"-")</f>
        <v>1</v>
      </c>
      <c r="K1014" s="55">
        <f t="shared" si="62"/>
        <v>0</v>
      </c>
      <c r="L1014" s="55" t="str">
        <f>IFERROR(INDEX(#REF!,MATCH(A1014,#REF!,0)),"-")</f>
        <v>-</v>
      </c>
      <c r="M1014" s="55">
        <f t="shared" si="63"/>
        <v>0</v>
      </c>
      <c r="N1014" s="55" t="e">
        <f>AVERAGE(IFERROR(INDEX(#REF!,MATCH(A1014,#REF!,0)),"-"),M1014)</f>
        <v>#VALUE!</v>
      </c>
    </row>
    <row r="1015" spans="1:14" ht="16.5" thickTop="1" thickBot="1" x14ac:dyDescent="0.3">
      <c r="A1015" s="16" t="s">
        <v>474</v>
      </c>
      <c r="B1015" s="53">
        <f t="shared" si="60"/>
        <v>3</v>
      </c>
      <c r="C1015" s="53" t="str">
        <f>IFERROR(INDEX(OGSHome!$D:$D,MATCH(A1015,OGSHome!$A:$A,0)),"-")</f>
        <v>-</v>
      </c>
      <c r="D1015" s="53" t="str">
        <f>IFERROR(INDEX(OGSHome!$E:$E,MATCH(A1015,OGSHome!$A:$A,0)),"-")</f>
        <v>-</v>
      </c>
      <c r="E1015" s="53" t="str">
        <f>IFERROR(INDEX(OGSHome!$F:$F,MATCH(A1015,OGSHome!$A:$A,0)),"-")</f>
        <v>-</v>
      </c>
      <c r="F1015" s="54">
        <f>IFERROR(INDEX(Matches!$N:$N,MATCH(A1015,Matches!$B:$B,0)),"-")</f>
        <v>1</v>
      </c>
      <c r="G1015" s="54">
        <f>IFERROR(INDEX(Matches!$P:$P,MATCH(A1015,Matches!$B:$B,0)),"-")</f>
        <v>1</v>
      </c>
      <c r="H1015" s="54">
        <f>IFERROR(INDEX(Matches!$O:$O,MATCH(A1015,Matches!$B:$B,0)),"-")</f>
        <v>1</v>
      </c>
      <c r="I1015" s="54">
        <f t="shared" si="61"/>
        <v>0</v>
      </c>
      <c r="J1015" s="54" t="str">
        <f>IFERROR(INDEX(OGCHome!$O:$O,MATCH(A1015,OGCHome!$A:$A,0)),"-")</f>
        <v>-</v>
      </c>
      <c r="K1015" s="55">
        <f t="shared" si="62"/>
        <v>0</v>
      </c>
      <c r="L1015" s="55" t="str">
        <f>IFERROR(INDEX(#REF!,MATCH(A1015,#REF!,0)),"-")</f>
        <v>-</v>
      </c>
      <c r="M1015" s="55" t="e">
        <f t="shared" si="63"/>
        <v>#VALUE!</v>
      </c>
      <c r="N1015" s="55" t="e">
        <f>AVERAGE(IFERROR(INDEX(#REF!,MATCH(A1015,#REF!,0)),"-"),M1015)</f>
        <v>#VALUE!</v>
      </c>
    </row>
    <row r="1016" spans="1:14" ht="16.5" thickTop="1" thickBot="1" x14ac:dyDescent="0.3">
      <c r="A1016" s="16" t="s">
        <v>472</v>
      </c>
      <c r="B1016" s="53">
        <f t="shared" si="60"/>
        <v>4</v>
      </c>
      <c r="C1016" s="53">
        <f>IFERROR(INDEX(OGSHome!$D:$D,MATCH(A1016,OGSHome!$A:$A,0)),"-")</f>
        <v>0</v>
      </c>
      <c r="D1016" s="53">
        <f>IFERROR(INDEX(OGSHome!$E:$E,MATCH(A1016,OGSHome!$A:$A,0)),"-")</f>
        <v>0</v>
      </c>
      <c r="E1016" s="53">
        <f>IFERROR(INDEX(OGSHome!$F:$F,MATCH(A1016,OGSHome!$A:$A,0)),"-")</f>
        <v>0</v>
      </c>
      <c r="F1016" s="54">
        <f>IFERROR(INDEX(Matches!$N:$N,MATCH(A1016,Matches!$B:$B,0)),"-")</f>
        <v>2</v>
      </c>
      <c r="G1016" s="54">
        <f>IFERROR(INDEX(Matches!$P:$P,MATCH(A1016,Matches!$B:$B,0)),"-")</f>
        <v>2</v>
      </c>
      <c r="H1016" s="54">
        <f>IFERROR(INDEX(Matches!$O:$O,MATCH(A1016,Matches!$B:$B,0)),"-")</f>
        <v>0</v>
      </c>
      <c r="I1016" s="54">
        <f t="shared" si="61"/>
        <v>0</v>
      </c>
      <c r="J1016" s="54">
        <f>IFERROR(INDEX(OGCHome!$O:$O,MATCH(A1016,OGCHome!$A:$A,0)),"-")</f>
        <v>2</v>
      </c>
      <c r="K1016" s="55">
        <f t="shared" si="62"/>
        <v>0</v>
      </c>
      <c r="L1016" s="55" t="str">
        <f>IFERROR(INDEX(#REF!,MATCH(A1016,#REF!,0)),"-")</f>
        <v>-</v>
      </c>
      <c r="M1016" s="55">
        <f t="shared" si="63"/>
        <v>-0.5</v>
      </c>
      <c r="N1016" s="55" t="e">
        <f>AVERAGE(IFERROR(INDEX(#REF!,MATCH(A1016,#REF!,0)),"-"),M1016)</f>
        <v>#VALUE!</v>
      </c>
    </row>
    <row r="1017" spans="1:14" ht="16.5" thickTop="1" thickBot="1" x14ac:dyDescent="0.3">
      <c r="A1017" s="16" t="s">
        <v>464</v>
      </c>
      <c r="B1017" s="53">
        <f t="shared" si="60"/>
        <v>19</v>
      </c>
      <c r="C1017" s="53" t="str">
        <f>IFERROR(INDEX(OGSHome!$D:$D,MATCH(A1017,OGSHome!$A:$A,0)),"-")</f>
        <v>-</v>
      </c>
      <c r="D1017" s="53" t="str">
        <f>IFERROR(INDEX(OGSHome!$E:$E,MATCH(A1017,OGSHome!$A:$A,0)),"-")</f>
        <v>-</v>
      </c>
      <c r="E1017" s="53" t="str">
        <f>IFERROR(INDEX(OGSHome!$F:$F,MATCH(A1017,OGSHome!$A:$A,0)),"-")</f>
        <v>-</v>
      </c>
      <c r="F1017" s="54">
        <f>IFERROR(INDEX(Matches!$N:$N,MATCH(A1017,Matches!$B:$B,0)),"-")</f>
        <v>5</v>
      </c>
      <c r="G1017" s="54">
        <f>IFERROR(INDEX(Matches!$P:$P,MATCH(A1017,Matches!$B:$B,0)),"-")</f>
        <v>6</v>
      </c>
      <c r="H1017" s="54">
        <f>IFERROR(INDEX(Matches!$O:$O,MATCH(A1017,Matches!$B:$B,0)),"-")</f>
        <v>8</v>
      </c>
      <c r="I1017" s="54">
        <f t="shared" si="61"/>
        <v>0</v>
      </c>
      <c r="J1017" s="54" t="str">
        <f>IFERROR(INDEX(OGCHome!$O:$O,MATCH(A1017,OGCHome!$A:$A,0)),"-")</f>
        <v>-</v>
      </c>
      <c r="K1017" s="55">
        <f t="shared" si="62"/>
        <v>0</v>
      </c>
      <c r="L1017" s="55" t="str">
        <f>IFERROR(INDEX(#REF!,MATCH(A1017,#REF!,0)),"-")</f>
        <v>-</v>
      </c>
      <c r="M1017" s="55" t="e">
        <f t="shared" si="63"/>
        <v>#VALUE!</v>
      </c>
      <c r="N1017" s="55" t="e">
        <f>AVERAGE(IFERROR(INDEX(#REF!,MATCH(A1017,#REF!,0)),"-"),M1017)</f>
        <v>#VALUE!</v>
      </c>
    </row>
    <row r="1018" spans="1:14" ht="16.5" thickTop="1" thickBot="1" x14ac:dyDescent="0.3">
      <c r="A1018" s="16" t="s">
        <v>462</v>
      </c>
      <c r="B1018" s="53">
        <f t="shared" si="60"/>
        <v>3</v>
      </c>
      <c r="C1018" s="53">
        <f>IFERROR(INDEX(OGSHome!$D:$D,MATCH(A1018,OGSHome!$A:$A,0)),"-")</f>
        <v>0</v>
      </c>
      <c r="D1018" s="53">
        <f>IFERROR(INDEX(OGSHome!$E:$E,MATCH(A1018,OGSHome!$A:$A,0)),"-")</f>
        <v>0</v>
      </c>
      <c r="E1018" s="53">
        <f>IFERROR(INDEX(OGSHome!$F:$F,MATCH(A1018,OGSHome!$A:$A,0)),"-")</f>
        <v>1</v>
      </c>
      <c r="F1018" s="54">
        <f>IFERROR(INDEX(Matches!$N:$N,MATCH(A1018,Matches!$B:$B,0)),"-")</f>
        <v>0</v>
      </c>
      <c r="G1018" s="54">
        <f>IFERROR(INDEX(Matches!$P:$P,MATCH(A1018,Matches!$B:$B,0)),"-")</f>
        <v>0</v>
      </c>
      <c r="H1018" s="54">
        <f>IFERROR(INDEX(Matches!$O:$O,MATCH(A1018,Matches!$B:$B,0)),"-")</f>
        <v>3</v>
      </c>
      <c r="I1018" s="54">
        <f t="shared" si="61"/>
        <v>1</v>
      </c>
      <c r="J1018" s="54">
        <f>IFERROR(INDEX(OGCHome!$O:$O,MATCH(A1018,OGCHome!$A:$A,0)),"-")</f>
        <v>0</v>
      </c>
      <c r="K1018" s="55">
        <f t="shared" si="62"/>
        <v>0.33333333333333331</v>
      </c>
      <c r="L1018" s="55" t="str">
        <f>IFERROR(INDEX(#REF!,MATCH(A1018,#REF!,0)),"-")</f>
        <v>-</v>
      </c>
      <c r="M1018" s="55">
        <f t="shared" si="63"/>
        <v>0.33333333333333331</v>
      </c>
      <c r="N1018" s="55" t="e">
        <f>AVERAGE(IFERROR(INDEX(#REF!,MATCH(A1018,#REF!,0)),"-"),M1018)</f>
        <v>#VALUE!</v>
      </c>
    </row>
    <row r="1019" spans="1:14" ht="16.5" thickTop="1" thickBot="1" x14ac:dyDescent="0.3">
      <c r="A1019" s="15" t="s">
        <v>461</v>
      </c>
      <c r="B1019" s="53">
        <f t="shared" si="60"/>
        <v>3</v>
      </c>
      <c r="C1019" s="53">
        <f>IFERROR(INDEX(OGSHome!$D:$D,MATCH(A1019,OGSHome!$A:$A,0)),"-")</f>
        <v>0</v>
      </c>
      <c r="D1019" s="53">
        <f>IFERROR(INDEX(OGSHome!$E:$E,MATCH(A1019,OGSHome!$A:$A,0)),"-")</f>
        <v>0</v>
      </c>
      <c r="E1019" s="53">
        <f>IFERROR(INDEX(OGSHome!$F:$F,MATCH(A1019,OGSHome!$A:$A,0)),"-")</f>
        <v>0</v>
      </c>
      <c r="F1019" s="54">
        <f>IFERROR(INDEX(Matches!$N:$N,MATCH(A1019,Matches!$B:$B,0)),"-")</f>
        <v>1</v>
      </c>
      <c r="G1019" s="54">
        <f>IFERROR(INDEX(Matches!$P:$P,MATCH(A1019,Matches!$B:$B,0)),"-")</f>
        <v>1</v>
      </c>
      <c r="H1019" s="54">
        <f>IFERROR(INDEX(Matches!$O:$O,MATCH(A1019,Matches!$B:$B,0)),"-")</f>
        <v>1</v>
      </c>
      <c r="I1019" s="54">
        <f t="shared" si="61"/>
        <v>0</v>
      </c>
      <c r="J1019" s="54">
        <f>IFERROR(INDEX(OGCHome!$O:$O,MATCH(A1019,OGCHome!$A:$A,0)),"-")</f>
        <v>3</v>
      </c>
      <c r="K1019" s="55">
        <f t="shared" si="62"/>
        <v>0</v>
      </c>
      <c r="L1019" s="55" t="str">
        <f>IFERROR(INDEX(#REF!,MATCH(A1019,#REF!,0)),"-")</f>
        <v>-</v>
      </c>
      <c r="M1019" s="55">
        <f t="shared" si="63"/>
        <v>-1</v>
      </c>
      <c r="N1019" s="55" t="e">
        <f>AVERAGE(IFERROR(INDEX(#REF!,MATCH(A1019,#REF!,0)),"-"),M1019)</f>
        <v>#VALUE!</v>
      </c>
    </row>
    <row r="1020" spans="1:14" ht="16.5" thickTop="1" thickBot="1" x14ac:dyDescent="0.3">
      <c r="A1020" s="15" t="s">
        <v>457</v>
      </c>
      <c r="B1020" s="53">
        <f t="shared" si="60"/>
        <v>3</v>
      </c>
      <c r="C1020" s="53">
        <f>IFERROR(INDEX(OGSHome!$D:$D,MATCH(A1020,OGSHome!$A:$A,0)),"-")</f>
        <v>0</v>
      </c>
      <c r="D1020" s="53">
        <f>IFERROR(INDEX(OGSHome!$E:$E,MATCH(A1020,OGSHome!$A:$A,0)),"-")</f>
        <v>0</v>
      </c>
      <c r="E1020" s="53">
        <f>IFERROR(INDEX(OGSHome!$F:$F,MATCH(A1020,OGSHome!$A:$A,0)),"-")</f>
        <v>1</v>
      </c>
      <c r="F1020" s="54">
        <f>IFERROR(INDEX(Matches!$N:$N,MATCH(A1020,Matches!$B:$B,0)),"-")</f>
        <v>1</v>
      </c>
      <c r="G1020" s="54">
        <f>IFERROR(INDEX(Matches!$P:$P,MATCH(A1020,Matches!$B:$B,0)),"-")</f>
        <v>1</v>
      </c>
      <c r="H1020" s="54">
        <f>IFERROR(INDEX(Matches!$O:$O,MATCH(A1020,Matches!$B:$B,0)),"-")</f>
        <v>1</v>
      </c>
      <c r="I1020" s="54">
        <f t="shared" si="61"/>
        <v>1</v>
      </c>
      <c r="J1020" s="54">
        <f>IFERROR(INDEX(OGCHome!$O:$O,MATCH(A1020,OGCHome!$A:$A,0)),"-")</f>
        <v>0</v>
      </c>
      <c r="K1020" s="55">
        <f t="shared" si="62"/>
        <v>0.33333333333333331</v>
      </c>
      <c r="L1020" s="55" t="str">
        <f>IFERROR(INDEX(#REF!,MATCH(A1020,#REF!,0)),"-")</f>
        <v>-</v>
      </c>
      <c r="M1020" s="55">
        <f t="shared" si="63"/>
        <v>0.33333333333333331</v>
      </c>
      <c r="N1020" s="55" t="e">
        <f>AVERAGE(IFERROR(INDEX(#REF!,MATCH(A1020,#REF!,0)),"-"),M1020)</f>
        <v>#VALUE!</v>
      </c>
    </row>
    <row r="1021" spans="1:14" ht="16.5" thickTop="1" thickBot="1" x14ac:dyDescent="0.3">
      <c r="A1021" s="15" t="s">
        <v>455</v>
      </c>
      <c r="B1021" s="53">
        <f t="shared" si="60"/>
        <v>2</v>
      </c>
      <c r="C1021" s="53">
        <f>IFERROR(INDEX(OGSHome!$D:$D,MATCH(A1021,OGSHome!$A:$A,0)),"-")</f>
        <v>1</v>
      </c>
      <c r="D1021" s="53">
        <f>IFERROR(INDEX(OGSHome!$E:$E,MATCH(A1021,OGSHome!$A:$A,0)),"-")</f>
        <v>0</v>
      </c>
      <c r="E1021" s="53">
        <f>IFERROR(INDEX(OGSHome!$F:$F,MATCH(A1021,OGSHome!$A:$A,0)),"-")</f>
        <v>0</v>
      </c>
      <c r="F1021" s="54">
        <f>IFERROR(INDEX(Matches!$N:$N,MATCH(A1021,Matches!$B:$B,0)),"-")</f>
        <v>0</v>
      </c>
      <c r="G1021" s="54">
        <f>IFERROR(INDEX(Matches!$P:$P,MATCH(A1021,Matches!$B:$B,0)),"-")</f>
        <v>1</v>
      </c>
      <c r="H1021" s="54">
        <f>IFERROR(INDEX(Matches!$O:$O,MATCH(A1021,Matches!$B:$B,0)),"-")</f>
        <v>1</v>
      </c>
      <c r="I1021" s="54">
        <f t="shared" si="61"/>
        <v>1</v>
      </c>
      <c r="J1021" s="54">
        <f>IFERROR(INDEX(OGCHome!$O:$O,MATCH(A1021,OGCHome!$A:$A,0)),"-")</f>
        <v>1</v>
      </c>
      <c r="K1021" s="55">
        <f t="shared" si="62"/>
        <v>0.5</v>
      </c>
      <c r="L1021" s="55" t="str">
        <f>IFERROR(INDEX(#REF!,MATCH(A1021,#REF!,0)),"-")</f>
        <v>-</v>
      </c>
      <c r="M1021" s="55">
        <f t="shared" si="63"/>
        <v>-0.5</v>
      </c>
      <c r="N1021" s="55" t="e">
        <f>AVERAGE(IFERROR(INDEX(#REF!,MATCH(A1021,#REF!,0)),"-"),M1021)</f>
        <v>#VALUE!</v>
      </c>
    </row>
    <row r="1022" spans="1:14" ht="16.5" thickTop="1" thickBot="1" x14ac:dyDescent="0.3">
      <c r="A1022" s="15" t="s">
        <v>152</v>
      </c>
      <c r="B1022" s="53">
        <f t="shared" si="60"/>
        <v>3</v>
      </c>
      <c r="C1022" s="53">
        <f>IFERROR(INDEX(OGSHome!$D:$D,MATCH(A1022,OGSHome!$A:$A,0)),"-")</f>
        <v>0</v>
      </c>
      <c r="D1022" s="53">
        <f>IFERROR(INDEX(OGSHome!$E:$E,MATCH(A1022,OGSHome!$A:$A,0)),"-")</f>
        <v>0</v>
      </c>
      <c r="E1022" s="53">
        <f>IFERROR(INDEX(OGSHome!$F:$F,MATCH(A1022,OGSHome!$A:$A,0)),"-")</f>
        <v>0</v>
      </c>
      <c r="F1022" s="54">
        <f>IFERROR(INDEX(Matches!$N:$N,MATCH(A1022,Matches!$B:$B,0)),"-")</f>
        <v>1</v>
      </c>
      <c r="G1022" s="54">
        <f>IFERROR(INDEX(Matches!$P:$P,MATCH(A1022,Matches!$B:$B,0)),"-")</f>
        <v>1</v>
      </c>
      <c r="H1022" s="54">
        <f>IFERROR(INDEX(Matches!$O:$O,MATCH(A1022,Matches!$B:$B,0)),"-")</f>
        <v>1</v>
      </c>
      <c r="I1022" s="54">
        <f t="shared" si="61"/>
        <v>0</v>
      </c>
      <c r="J1022" s="54">
        <f>IFERROR(INDEX(OGCHome!$O:$O,MATCH(A1022,OGCHome!$A:$A,0)),"-")</f>
        <v>0</v>
      </c>
      <c r="K1022" s="55">
        <f t="shared" si="62"/>
        <v>0</v>
      </c>
      <c r="L1022" s="55" t="str">
        <f>IFERROR(INDEX(#REF!,MATCH(A1022,#REF!,0)),"-")</f>
        <v>-</v>
      </c>
      <c r="M1022" s="55">
        <f t="shared" si="63"/>
        <v>0</v>
      </c>
      <c r="N1022" s="55" t="e">
        <f>AVERAGE(IFERROR(INDEX(#REF!,MATCH(A1022,#REF!,0)),"-"),M1022)</f>
        <v>#VALUE!</v>
      </c>
    </row>
    <row r="1023" spans="1:14" ht="16.5" thickTop="1" thickBot="1" x14ac:dyDescent="0.3">
      <c r="A1023" s="16" t="s">
        <v>438</v>
      </c>
      <c r="B1023" s="53">
        <f t="shared" si="60"/>
        <v>3</v>
      </c>
      <c r="C1023" s="53">
        <f>IFERROR(INDEX(OGSHome!$D:$D,MATCH(A1023,OGSHome!$A:$A,0)),"-")</f>
        <v>0</v>
      </c>
      <c r="D1023" s="53">
        <f>IFERROR(INDEX(OGSHome!$E:$E,MATCH(A1023,OGSHome!$A:$A,0)),"-")</f>
        <v>0</v>
      </c>
      <c r="E1023" s="53">
        <f>IFERROR(INDEX(OGSHome!$F:$F,MATCH(A1023,OGSHome!$A:$A,0)),"-")</f>
        <v>0</v>
      </c>
      <c r="F1023" s="54">
        <f>IFERROR(INDEX(Matches!$N:$N,MATCH(A1023,Matches!$B:$B,0)),"-")</f>
        <v>0</v>
      </c>
      <c r="G1023" s="54">
        <f>IFERROR(INDEX(Matches!$P:$P,MATCH(A1023,Matches!$B:$B,0)),"-")</f>
        <v>1</v>
      </c>
      <c r="H1023" s="54">
        <f>IFERROR(INDEX(Matches!$O:$O,MATCH(A1023,Matches!$B:$B,0)),"-")</f>
        <v>2</v>
      </c>
      <c r="I1023" s="54">
        <f t="shared" si="61"/>
        <v>0</v>
      </c>
      <c r="J1023" s="54">
        <f>IFERROR(INDEX(OGCHome!$O:$O,MATCH(A1023,OGCHome!$A:$A,0)),"-")</f>
        <v>2</v>
      </c>
      <c r="K1023" s="55">
        <f t="shared" si="62"/>
        <v>0</v>
      </c>
      <c r="L1023" s="55" t="str">
        <f>IFERROR(INDEX(#REF!,MATCH(A1023,#REF!,0)),"-")</f>
        <v>-</v>
      </c>
      <c r="M1023" s="55">
        <f t="shared" si="63"/>
        <v>-1</v>
      </c>
      <c r="N1023" s="55" t="e">
        <f>AVERAGE(IFERROR(INDEX(#REF!,MATCH(A1023,#REF!,0)),"-"),M1023)</f>
        <v>#VALUE!</v>
      </c>
    </row>
    <row r="1024" spans="1:14" ht="16.5" thickTop="1" thickBot="1" x14ac:dyDescent="0.3">
      <c r="A1024" s="16" t="s">
        <v>436</v>
      </c>
      <c r="B1024" s="53">
        <f t="shared" si="60"/>
        <v>3</v>
      </c>
      <c r="C1024" s="53" t="str">
        <f>IFERROR(INDEX(OGSHome!$D:$D,MATCH(A1024,OGSHome!$A:$A,0)),"-")</f>
        <v>-</v>
      </c>
      <c r="D1024" s="53" t="str">
        <f>IFERROR(INDEX(OGSHome!$E:$E,MATCH(A1024,OGSHome!$A:$A,0)),"-")</f>
        <v>-</v>
      </c>
      <c r="E1024" s="53" t="str">
        <f>IFERROR(INDEX(OGSHome!$F:$F,MATCH(A1024,OGSHome!$A:$A,0)),"-")</f>
        <v>-</v>
      </c>
      <c r="F1024" s="54">
        <f>IFERROR(INDEX(Matches!$N:$N,MATCH(A1024,Matches!$B:$B,0)),"-")</f>
        <v>1</v>
      </c>
      <c r="G1024" s="54">
        <f>IFERROR(INDEX(Matches!$P:$P,MATCH(A1024,Matches!$B:$B,0)),"-")</f>
        <v>2</v>
      </c>
      <c r="H1024" s="54">
        <f>IFERROR(INDEX(Matches!$O:$O,MATCH(A1024,Matches!$B:$B,0)),"-")</f>
        <v>0</v>
      </c>
      <c r="I1024" s="54">
        <f t="shared" si="61"/>
        <v>0</v>
      </c>
      <c r="J1024" s="54" t="str">
        <f>IFERROR(INDEX(OGCHome!$O:$O,MATCH(A1024,OGCHome!$A:$A,0)),"-")</f>
        <v>-</v>
      </c>
      <c r="K1024" s="55">
        <f t="shared" si="62"/>
        <v>0</v>
      </c>
      <c r="L1024" s="55" t="str">
        <f>IFERROR(INDEX(#REF!,MATCH(A1024,#REF!,0)),"-")</f>
        <v>-</v>
      </c>
      <c r="M1024" s="55" t="e">
        <f t="shared" si="63"/>
        <v>#VALUE!</v>
      </c>
      <c r="N1024" s="55" t="e">
        <f>AVERAGE(IFERROR(INDEX(#REF!,MATCH(A1024,#REF!,0)),"-"),M1024)</f>
        <v>#VALUE!</v>
      </c>
    </row>
    <row r="1025" spans="1:14" ht="16.5" thickTop="1" thickBot="1" x14ac:dyDescent="0.3">
      <c r="A1025" s="15" t="s">
        <v>435</v>
      </c>
      <c r="B1025" s="53">
        <f t="shared" si="60"/>
        <v>2</v>
      </c>
      <c r="C1025" s="53">
        <f>IFERROR(INDEX(OGSHome!$D:$D,MATCH(A1025,OGSHome!$A:$A,0)),"-")</f>
        <v>0</v>
      </c>
      <c r="D1025" s="53">
        <f>IFERROR(INDEX(OGSHome!$E:$E,MATCH(A1025,OGSHome!$A:$A,0)),"-")</f>
        <v>0</v>
      </c>
      <c r="E1025" s="53">
        <f>IFERROR(INDEX(OGSHome!$F:$F,MATCH(A1025,OGSHome!$A:$A,0)),"-")</f>
        <v>0</v>
      </c>
      <c r="F1025" s="54">
        <f>IFERROR(INDEX(Matches!$N:$N,MATCH(A1025,Matches!$B:$B,0)),"-")</f>
        <v>1</v>
      </c>
      <c r="G1025" s="54">
        <f>IFERROR(INDEX(Matches!$P:$P,MATCH(A1025,Matches!$B:$B,0)),"-")</f>
        <v>0</v>
      </c>
      <c r="H1025" s="54">
        <f>IFERROR(INDEX(Matches!$O:$O,MATCH(A1025,Matches!$B:$B,0)),"-")</f>
        <v>1</v>
      </c>
      <c r="I1025" s="54">
        <f t="shared" si="61"/>
        <v>0</v>
      </c>
      <c r="J1025" s="54">
        <f>IFERROR(INDEX(OGCHome!$O:$O,MATCH(A1025,OGCHome!$A:$A,0)),"-")</f>
        <v>0</v>
      </c>
      <c r="K1025" s="55">
        <f t="shared" si="62"/>
        <v>0</v>
      </c>
      <c r="L1025" s="55" t="str">
        <f>IFERROR(INDEX(#REF!,MATCH(A1025,#REF!,0)),"-")</f>
        <v>-</v>
      </c>
      <c r="M1025" s="55">
        <f t="shared" si="63"/>
        <v>0.5</v>
      </c>
      <c r="N1025" s="55" t="e">
        <f>AVERAGE(IFERROR(INDEX(#REF!,MATCH(A1025,#REF!,0)),"-"),M1025)</f>
        <v>#VALUE!</v>
      </c>
    </row>
    <row r="1026" spans="1:14" ht="16.5" thickTop="1" thickBot="1" x14ac:dyDescent="0.3">
      <c r="A1026" s="16" t="s">
        <v>432</v>
      </c>
      <c r="B1026" s="53">
        <f t="shared" ref="B1026:B1086" si="64">SUM(F1026:H1026)</f>
        <v>4</v>
      </c>
      <c r="C1026" s="53">
        <f>IFERROR(INDEX(OGSHome!$D:$D,MATCH(A1026,OGSHome!$A:$A,0)),"-")</f>
        <v>0</v>
      </c>
      <c r="D1026" s="53">
        <f>IFERROR(INDEX(OGSHome!$E:$E,MATCH(A1026,OGSHome!$A:$A,0)),"-")</f>
        <v>0</v>
      </c>
      <c r="E1026" s="53">
        <f>IFERROR(INDEX(OGSHome!$F:$F,MATCH(A1026,OGSHome!$A:$A,0)),"-")</f>
        <v>0</v>
      </c>
      <c r="F1026" s="54">
        <f>IFERROR(INDEX(Matches!$N:$N,MATCH(A1026,Matches!$B:$B,0)),"-")</f>
        <v>0</v>
      </c>
      <c r="G1026" s="54">
        <f>IFERROR(INDEX(Matches!$P:$P,MATCH(A1026,Matches!$B:$B,0)),"-")</f>
        <v>2</v>
      </c>
      <c r="H1026" s="54">
        <f>IFERROR(INDEX(Matches!$O:$O,MATCH(A1026,Matches!$B:$B,0)),"-")</f>
        <v>2</v>
      </c>
      <c r="I1026" s="54">
        <f t="shared" ref="I1026:I1086" si="65">SUM(C1026:E1026)</f>
        <v>0</v>
      </c>
      <c r="J1026" s="54">
        <f>IFERROR(INDEX(OGCHome!$O:$O,MATCH(A1026,OGCHome!$A:$A,0)),"-")</f>
        <v>1</v>
      </c>
      <c r="K1026" s="55">
        <f t="shared" ref="K1026:K1086" si="66">I1026/B1026</f>
        <v>0</v>
      </c>
      <c r="L1026" s="55" t="str">
        <f>IFERROR(INDEX(#REF!,MATCH(A1026,#REF!,0)),"-")</f>
        <v>-</v>
      </c>
      <c r="M1026" s="55">
        <f t="shared" ref="M1026:M1086" si="67">(I1026/B1026)-(J1026/B1026)+(F1026/B1026)-(G1026/B1026)</f>
        <v>-0.75</v>
      </c>
      <c r="N1026" s="55" t="e">
        <f>AVERAGE(IFERROR(INDEX(#REF!,MATCH(A1026,#REF!,0)),"-"),M1026)</f>
        <v>#VALUE!</v>
      </c>
    </row>
    <row r="1027" spans="1:14" ht="16.5" thickTop="1" thickBot="1" x14ac:dyDescent="0.3">
      <c r="A1027" s="15" t="s">
        <v>419</v>
      </c>
      <c r="B1027" s="53">
        <f t="shared" si="64"/>
        <v>5</v>
      </c>
      <c r="C1027" s="53">
        <f>IFERROR(INDEX(OGSHome!$D:$D,MATCH(A1027,OGSHome!$A:$A,0)),"-")</f>
        <v>0</v>
      </c>
      <c r="D1027" s="53">
        <f>IFERROR(INDEX(OGSHome!$E:$E,MATCH(A1027,OGSHome!$A:$A,0)),"-")</f>
        <v>0</v>
      </c>
      <c r="E1027" s="53">
        <f>IFERROR(INDEX(OGSHome!$F:$F,MATCH(A1027,OGSHome!$A:$A,0)),"-")</f>
        <v>0</v>
      </c>
      <c r="F1027" s="54">
        <f>IFERROR(INDEX(Matches!$N:$N,MATCH(A1027,Matches!$B:$B,0)),"-")</f>
        <v>2</v>
      </c>
      <c r="G1027" s="54">
        <f>IFERROR(INDEX(Matches!$P:$P,MATCH(A1027,Matches!$B:$B,0)),"-")</f>
        <v>1</v>
      </c>
      <c r="H1027" s="54">
        <f>IFERROR(INDEX(Matches!$O:$O,MATCH(A1027,Matches!$B:$B,0)),"-")</f>
        <v>2</v>
      </c>
      <c r="I1027" s="54">
        <f t="shared" si="65"/>
        <v>0</v>
      </c>
      <c r="J1027" s="54">
        <f>IFERROR(INDEX(OGCHome!$O:$O,MATCH(A1027,OGCHome!$A:$A,0)),"-")</f>
        <v>4</v>
      </c>
      <c r="K1027" s="55">
        <f t="shared" si="66"/>
        <v>0</v>
      </c>
      <c r="L1027" s="55" t="str">
        <f>IFERROR(INDEX(#REF!,MATCH(A1027,#REF!,0)),"-")</f>
        <v>-</v>
      </c>
      <c r="M1027" s="55">
        <f t="shared" si="67"/>
        <v>-0.60000000000000009</v>
      </c>
      <c r="N1027" s="55" t="e">
        <f>AVERAGE(IFERROR(INDEX(#REF!,MATCH(A1027,#REF!,0)),"-"),M1027)</f>
        <v>#VALUE!</v>
      </c>
    </row>
    <row r="1028" spans="1:14" ht="16.5" thickTop="1" thickBot="1" x14ac:dyDescent="0.3">
      <c r="A1028" s="16" t="s">
        <v>416</v>
      </c>
      <c r="B1028" s="53">
        <f t="shared" si="64"/>
        <v>19</v>
      </c>
      <c r="C1028" s="53" t="str">
        <f>IFERROR(INDEX(OGSHome!$D:$D,MATCH(A1028,OGSHome!$A:$A,0)),"-")</f>
        <v>-</v>
      </c>
      <c r="D1028" s="53" t="str">
        <f>IFERROR(INDEX(OGSHome!$E:$E,MATCH(A1028,OGSHome!$A:$A,0)),"-")</f>
        <v>-</v>
      </c>
      <c r="E1028" s="53" t="str">
        <f>IFERROR(INDEX(OGSHome!$F:$F,MATCH(A1028,OGSHome!$A:$A,0)),"-")</f>
        <v>-</v>
      </c>
      <c r="F1028" s="54">
        <f>IFERROR(INDEX(Matches!$N:$N,MATCH(A1028,Matches!$B:$B,0)),"-")</f>
        <v>4</v>
      </c>
      <c r="G1028" s="54">
        <f>IFERROR(INDEX(Matches!$P:$P,MATCH(A1028,Matches!$B:$B,0)),"-")</f>
        <v>8</v>
      </c>
      <c r="H1028" s="54">
        <f>IFERROR(INDEX(Matches!$O:$O,MATCH(A1028,Matches!$B:$B,0)),"-")</f>
        <v>7</v>
      </c>
      <c r="I1028" s="54">
        <f t="shared" si="65"/>
        <v>0</v>
      </c>
      <c r="J1028" s="54" t="str">
        <f>IFERROR(INDEX(OGCHome!$O:$O,MATCH(A1028,OGCHome!$A:$A,0)),"-")</f>
        <v>-</v>
      </c>
      <c r="K1028" s="55">
        <f t="shared" si="66"/>
        <v>0</v>
      </c>
      <c r="L1028" s="55" t="str">
        <f>IFERROR(INDEX(#REF!,MATCH(A1028,#REF!,0)),"-")</f>
        <v>-</v>
      </c>
      <c r="M1028" s="55" t="e">
        <f t="shared" si="67"/>
        <v>#VALUE!</v>
      </c>
      <c r="N1028" s="55" t="e">
        <f>AVERAGE(IFERROR(INDEX(#REF!,MATCH(A1028,#REF!,0)),"-"),M1028)</f>
        <v>#VALUE!</v>
      </c>
    </row>
    <row r="1029" spans="1:14" ht="16.5" thickTop="1" thickBot="1" x14ac:dyDescent="0.3">
      <c r="A1029" s="16" t="s">
        <v>414</v>
      </c>
      <c r="B1029" s="53">
        <f t="shared" si="64"/>
        <v>19</v>
      </c>
      <c r="C1029" s="53" t="str">
        <f>IFERROR(INDEX(OGSHome!$D:$D,MATCH(A1029,OGSHome!$A:$A,0)),"-")</f>
        <v>-</v>
      </c>
      <c r="D1029" s="53" t="str">
        <f>IFERROR(INDEX(OGSHome!$E:$E,MATCH(A1029,OGSHome!$A:$A,0)),"-")</f>
        <v>-</v>
      </c>
      <c r="E1029" s="53" t="str">
        <f>IFERROR(INDEX(OGSHome!$F:$F,MATCH(A1029,OGSHome!$A:$A,0)),"-")</f>
        <v>-</v>
      </c>
      <c r="F1029" s="54">
        <f>IFERROR(INDEX(Matches!$N:$N,MATCH(A1029,Matches!$B:$B,0)),"-")</f>
        <v>7</v>
      </c>
      <c r="G1029" s="54">
        <f>IFERROR(INDEX(Matches!$P:$P,MATCH(A1029,Matches!$B:$B,0)),"-")</f>
        <v>6</v>
      </c>
      <c r="H1029" s="54">
        <f>IFERROR(INDEX(Matches!$O:$O,MATCH(A1029,Matches!$B:$B,0)),"-")</f>
        <v>6</v>
      </c>
      <c r="I1029" s="54">
        <f t="shared" si="65"/>
        <v>0</v>
      </c>
      <c r="J1029" s="54" t="str">
        <f>IFERROR(INDEX(OGCHome!$O:$O,MATCH(A1029,OGCHome!$A:$A,0)),"-")</f>
        <v>-</v>
      </c>
      <c r="K1029" s="55">
        <f t="shared" si="66"/>
        <v>0</v>
      </c>
      <c r="L1029" s="55" t="str">
        <f>IFERROR(INDEX(#REF!,MATCH(A1029,#REF!,0)),"-")</f>
        <v>-</v>
      </c>
      <c r="M1029" s="55" t="e">
        <f t="shared" si="67"/>
        <v>#VALUE!</v>
      </c>
      <c r="N1029" s="55" t="e">
        <f>AVERAGE(IFERROR(INDEX(#REF!,MATCH(A1029,#REF!,0)),"-"),M1029)</f>
        <v>#VALUE!</v>
      </c>
    </row>
    <row r="1030" spans="1:14" ht="16.5" thickTop="1" thickBot="1" x14ac:dyDescent="0.3">
      <c r="A1030" s="16" t="s">
        <v>408</v>
      </c>
      <c r="B1030" s="53">
        <f t="shared" si="64"/>
        <v>4</v>
      </c>
      <c r="C1030" s="53">
        <f>IFERROR(INDEX(OGSHome!$D:$D,MATCH(A1030,OGSHome!$A:$A,0)),"-")</f>
        <v>0</v>
      </c>
      <c r="D1030" s="53">
        <f>IFERROR(INDEX(OGSHome!$E:$E,MATCH(A1030,OGSHome!$A:$A,0)),"-")</f>
        <v>0</v>
      </c>
      <c r="E1030" s="53">
        <f>IFERROR(INDEX(OGSHome!$F:$F,MATCH(A1030,OGSHome!$A:$A,0)),"-")</f>
        <v>0</v>
      </c>
      <c r="F1030" s="54">
        <f>IFERROR(INDEX(Matches!$N:$N,MATCH(A1030,Matches!$B:$B,0)),"-")</f>
        <v>0</v>
      </c>
      <c r="G1030" s="54">
        <f>IFERROR(INDEX(Matches!$P:$P,MATCH(A1030,Matches!$B:$B,0)),"-")</f>
        <v>4</v>
      </c>
      <c r="H1030" s="54">
        <f>IFERROR(INDEX(Matches!$O:$O,MATCH(A1030,Matches!$B:$B,0)),"-")</f>
        <v>0</v>
      </c>
      <c r="I1030" s="54">
        <f t="shared" si="65"/>
        <v>0</v>
      </c>
      <c r="J1030" s="54">
        <f>IFERROR(INDEX(OGCHome!$O:$O,MATCH(A1030,OGCHome!$A:$A,0)),"-")</f>
        <v>2</v>
      </c>
      <c r="K1030" s="55">
        <f t="shared" si="66"/>
        <v>0</v>
      </c>
      <c r="L1030" s="55" t="str">
        <f>IFERROR(INDEX(#REF!,MATCH(A1030,#REF!,0)),"-")</f>
        <v>-</v>
      </c>
      <c r="M1030" s="55">
        <f t="shared" si="67"/>
        <v>-1.5</v>
      </c>
      <c r="N1030" s="55" t="e">
        <f>AVERAGE(IFERROR(INDEX(#REF!,MATCH(A1030,#REF!,0)),"-"),M1030)</f>
        <v>#VALUE!</v>
      </c>
    </row>
    <row r="1031" spans="1:14" ht="16.5" thickTop="1" thickBot="1" x14ac:dyDescent="0.3">
      <c r="A1031" s="16" t="s">
        <v>407</v>
      </c>
      <c r="B1031" s="53">
        <f t="shared" si="64"/>
        <v>3</v>
      </c>
      <c r="C1031" s="53">
        <f>IFERROR(INDEX(OGSHome!$D:$D,MATCH(A1031,OGSHome!$A:$A,0)),"-")</f>
        <v>0</v>
      </c>
      <c r="D1031" s="53">
        <f>IFERROR(INDEX(OGSHome!$E:$E,MATCH(A1031,OGSHome!$A:$A,0)),"-")</f>
        <v>0</v>
      </c>
      <c r="E1031" s="53">
        <f>IFERROR(INDEX(OGSHome!$F:$F,MATCH(A1031,OGSHome!$A:$A,0)),"-")</f>
        <v>0</v>
      </c>
      <c r="F1031" s="54">
        <f>IFERROR(INDEX(Matches!$N:$N,MATCH(A1031,Matches!$B:$B,0)),"-")</f>
        <v>0</v>
      </c>
      <c r="G1031" s="54">
        <f>IFERROR(INDEX(Matches!$P:$P,MATCH(A1031,Matches!$B:$B,0)),"-")</f>
        <v>2</v>
      </c>
      <c r="H1031" s="54">
        <f>IFERROR(INDEX(Matches!$O:$O,MATCH(A1031,Matches!$B:$B,0)),"-")</f>
        <v>1</v>
      </c>
      <c r="I1031" s="54">
        <f t="shared" si="65"/>
        <v>0</v>
      </c>
      <c r="J1031" s="54">
        <f>IFERROR(INDEX(OGCHome!$O:$O,MATCH(A1031,OGCHome!$A:$A,0)),"-")</f>
        <v>3</v>
      </c>
      <c r="K1031" s="55">
        <f t="shared" si="66"/>
        <v>0</v>
      </c>
      <c r="L1031" s="55" t="str">
        <f>IFERROR(INDEX(#REF!,MATCH(A1031,#REF!,0)),"-")</f>
        <v>-</v>
      </c>
      <c r="M1031" s="55">
        <f t="shared" si="67"/>
        <v>-1.6666666666666665</v>
      </c>
      <c r="N1031" s="55" t="e">
        <f>AVERAGE(IFERROR(INDEX(#REF!,MATCH(A1031,#REF!,0)),"-"),M1031)</f>
        <v>#VALUE!</v>
      </c>
    </row>
    <row r="1032" spans="1:14" ht="16.5" thickTop="1" thickBot="1" x14ac:dyDescent="0.3">
      <c r="A1032" s="16" t="s">
        <v>403</v>
      </c>
      <c r="B1032" s="53">
        <f t="shared" si="64"/>
        <v>15</v>
      </c>
      <c r="C1032" s="53">
        <f>IFERROR(INDEX(OGSHome!$D:$D,MATCH(A1032,OGSHome!$A:$A,0)),"-")</f>
        <v>0</v>
      </c>
      <c r="D1032" s="53">
        <f>IFERROR(INDEX(OGSHome!$E:$E,MATCH(A1032,OGSHome!$A:$A,0)),"-")</f>
        <v>0</v>
      </c>
      <c r="E1032" s="53">
        <f>IFERROR(INDEX(OGSHome!$F:$F,MATCH(A1032,OGSHome!$A:$A,0)),"-")</f>
        <v>1</v>
      </c>
      <c r="F1032" s="54">
        <f>IFERROR(INDEX(Matches!$N:$N,MATCH(A1032,Matches!$B:$B,0)),"-")</f>
        <v>3</v>
      </c>
      <c r="G1032" s="54">
        <f>IFERROR(INDEX(Matches!$P:$P,MATCH(A1032,Matches!$B:$B,0)),"-")</f>
        <v>6</v>
      </c>
      <c r="H1032" s="54">
        <f>IFERROR(INDEX(Matches!$O:$O,MATCH(A1032,Matches!$B:$B,0)),"-")</f>
        <v>6</v>
      </c>
      <c r="I1032" s="54">
        <f t="shared" si="65"/>
        <v>1</v>
      </c>
      <c r="J1032" s="54">
        <f>IFERROR(INDEX(OGCHome!$O:$O,MATCH(A1032,OGCHome!$A:$A,0)),"-")</f>
        <v>7</v>
      </c>
      <c r="K1032" s="55">
        <f t="shared" si="66"/>
        <v>6.6666666666666666E-2</v>
      </c>
      <c r="L1032" s="55" t="str">
        <f>IFERROR(INDEX(#REF!,MATCH(A1032,#REF!,0)),"-")</f>
        <v>-</v>
      </c>
      <c r="M1032" s="55">
        <f t="shared" si="67"/>
        <v>-0.60000000000000009</v>
      </c>
      <c r="N1032" s="55" t="e">
        <f>AVERAGE(IFERROR(INDEX(#REF!,MATCH(A1032,#REF!,0)),"-"),M1032)</f>
        <v>#VALUE!</v>
      </c>
    </row>
    <row r="1033" spans="1:14" ht="16.5" thickTop="1" thickBot="1" x14ac:dyDescent="0.3">
      <c r="A1033" s="15" t="s">
        <v>394</v>
      </c>
      <c r="B1033" s="53">
        <f t="shared" si="64"/>
        <v>3</v>
      </c>
      <c r="C1033" s="53">
        <f>IFERROR(INDEX(OGSHome!$D:$D,MATCH(A1033,OGSHome!$A:$A,0)),"-")</f>
        <v>0</v>
      </c>
      <c r="D1033" s="53">
        <f>IFERROR(INDEX(OGSHome!$E:$E,MATCH(A1033,OGSHome!$A:$A,0)),"-")</f>
        <v>0</v>
      </c>
      <c r="E1033" s="53">
        <f>IFERROR(INDEX(OGSHome!$F:$F,MATCH(A1033,OGSHome!$A:$A,0)),"-")</f>
        <v>0</v>
      </c>
      <c r="F1033" s="54">
        <f>IFERROR(INDEX(Matches!$N:$N,MATCH(A1033,Matches!$B:$B,0)),"-")</f>
        <v>0</v>
      </c>
      <c r="G1033" s="54">
        <f>IFERROR(INDEX(Matches!$P:$P,MATCH(A1033,Matches!$B:$B,0)),"-")</f>
        <v>3</v>
      </c>
      <c r="H1033" s="54">
        <f>IFERROR(INDEX(Matches!$O:$O,MATCH(A1033,Matches!$B:$B,0)),"-")</f>
        <v>0</v>
      </c>
      <c r="I1033" s="54">
        <f t="shared" si="65"/>
        <v>0</v>
      </c>
      <c r="J1033" s="54">
        <f>IFERROR(INDEX(OGCHome!$O:$O,MATCH(A1033,OGCHome!$A:$A,0)),"-")</f>
        <v>1</v>
      </c>
      <c r="K1033" s="55">
        <f t="shared" si="66"/>
        <v>0</v>
      </c>
      <c r="L1033" s="55" t="str">
        <f>IFERROR(INDEX(#REF!,MATCH(A1033,#REF!,0)),"-")</f>
        <v>-</v>
      </c>
      <c r="M1033" s="55">
        <f t="shared" si="67"/>
        <v>-1.3333333333333333</v>
      </c>
      <c r="N1033" s="55" t="e">
        <f>AVERAGE(IFERROR(INDEX(#REF!,MATCH(A1033,#REF!,0)),"-"),M1033)</f>
        <v>#VALUE!</v>
      </c>
    </row>
    <row r="1034" spans="1:14" ht="16.5" thickTop="1" thickBot="1" x14ac:dyDescent="0.3">
      <c r="A1034" s="16" t="s">
        <v>391</v>
      </c>
      <c r="B1034" s="53">
        <f t="shared" si="64"/>
        <v>19</v>
      </c>
      <c r="C1034" s="53" t="str">
        <f>IFERROR(INDEX(OGSHome!$D:$D,MATCH(A1034,OGSHome!$A:$A,0)),"-")</f>
        <v>-</v>
      </c>
      <c r="D1034" s="53" t="str">
        <f>IFERROR(INDEX(OGSHome!$E:$E,MATCH(A1034,OGSHome!$A:$A,0)),"-")</f>
        <v>-</v>
      </c>
      <c r="E1034" s="53" t="str">
        <f>IFERROR(INDEX(OGSHome!$F:$F,MATCH(A1034,OGSHome!$A:$A,0)),"-")</f>
        <v>-</v>
      </c>
      <c r="F1034" s="54">
        <f>IFERROR(INDEX(Matches!$N:$N,MATCH(A1034,Matches!$B:$B,0)),"-")</f>
        <v>8</v>
      </c>
      <c r="G1034" s="54">
        <f>IFERROR(INDEX(Matches!$P:$P,MATCH(A1034,Matches!$B:$B,0)),"-")</f>
        <v>5</v>
      </c>
      <c r="H1034" s="54">
        <f>IFERROR(INDEX(Matches!$O:$O,MATCH(A1034,Matches!$B:$B,0)),"-")</f>
        <v>6</v>
      </c>
      <c r="I1034" s="54">
        <f t="shared" si="65"/>
        <v>0</v>
      </c>
      <c r="J1034" s="54" t="str">
        <f>IFERROR(INDEX(OGCHome!$O:$O,MATCH(A1034,OGCHome!$A:$A,0)),"-")</f>
        <v>-</v>
      </c>
      <c r="K1034" s="55">
        <f t="shared" si="66"/>
        <v>0</v>
      </c>
      <c r="L1034" s="55" t="str">
        <f>IFERROR(INDEX(#REF!,MATCH(A1034,#REF!,0)),"-")</f>
        <v>-</v>
      </c>
      <c r="M1034" s="55" t="e">
        <f t="shared" si="67"/>
        <v>#VALUE!</v>
      </c>
      <c r="N1034" s="55" t="e">
        <f>AVERAGE(IFERROR(INDEX(#REF!,MATCH(A1034,#REF!,0)),"-"),M1034)</f>
        <v>#VALUE!</v>
      </c>
    </row>
    <row r="1035" spans="1:14" ht="16.5" thickTop="1" thickBot="1" x14ac:dyDescent="0.3">
      <c r="A1035" s="15" t="s">
        <v>390</v>
      </c>
      <c r="B1035" s="53">
        <f t="shared" si="64"/>
        <v>19</v>
      </c>
      <c r="C1035" s="53" t="str">
        <f>IFERROR(INDEX(OGSHome!$D:$D,MATCH(A1035,OGSHome!$A:$A,0)),"-")</f>
        <v>-</v>
      </c>
      <c r="D1035" s="53" t="str">
        <f>IFERROR(INDEX(OGSHome!$E:$E,MATCH(A1035,OGSHome!$A:$A,0)),"-")</f>
        <v>-</v>
      </c>
      <c r="E1035" s="53" t="str">
        <f>IFERROR(INDEX(OGSHome!$F:$F,MATCH(A1035,OGSHome!$A:$A,0)),"-")</f>
        <v>-</v>
      </c>
      <c r="F1035" s="54">
        <f>IFERROR(INDEX(Matches!$N:$N,MATCH(A1035,Matches!$B:$B,0)),"-")</f>
        <v>5</v>
      </c>
      <c r="G1035" s="54">
        <f>IFERROR(INDEX(Matches!$P:$P,MATCH(A1035,Matches!$B:$B,0)),"-")</f>
        <v>7</v>
      </c>
      <c r="H1035" s="54">
        <f>IFERROR(INDEX(Matches!$O:$O,MATCH(A1035,Matches!$B:$B,0)),"-")</f>
        <v>7</v>
      </c>
      <c r="I1035" s="54">
        <f t="shared" si="65"/>
        <v>0</v>
      </c>
      <c r="J1035" s="54" t="str">
        <f>IFERROR(INDEX(OGCHome!$O:$O,MATCH(A1035,OGCHome!$A:$A,0)),"-")</f>
        <v>-</v>
      </c>
      <c r="K1035" s="55">
        <f t="shared" si="66"/>
        <v>0</v>
      </c>
      <c r="L1035" s="55" t="str">
        <f>IFERROR(INDEX(#REF!,MATCH(A1035,#REF!,0)),"-")</f>
        <v>-</v>
      </c>
      <c r="M1035" s="55" t="e">
        <f t="shared" si="67"/>
        <v>#VALUE!</v>
      </c>
      <c r="N1035" s="55" t="e">
        <f>AVERAGE(IFERROR(INDEX(#REF!,MATCH(A1035,#REF!,0)),"-"),M1035)</f>
        <v>#VALUE!</v>
      </c>
    </row>
    <row r="1036" spans="1:14" ht="16.5" thickTop="1" thickBot="1" x14ac:dyDescent="0.3">
      <c r="A1036" s="16" t="s">
        <v>389</v>
      </c>
      <c r="B1036" s="53">
        <f t="shared" si="64"/>
        <v>19</v>
      </c>
      <c r="C1036" s="53" t="str">
        <f>IFERROR(INDEX(OGSHome!$D:$D,MATCH(A1036,OGSHome!$A:$A,0)),"-")</f>
        <v>-</v>
      </c>
      <c r="D1036" s="53" t="str">
        <f>IFERROR(INDEX(OGSHome!$E:$E,MATCH(A1036,OGSHome!$A:$A,0)),"-")</f>
        <v>-</v>
      </c>
      <c r="E1036" s="53" t="str">
        <f>IFERROR(INDEX(OGSHome!$F:$F,MATCH(A1036,OGSHome!$A:$A,0)),"-")</f>
        <v>-</v>
      </c>
      <c r="F1036" s="54">
        <f>IFERROR(INDEX(Matches!$N:$N,MATCH(A1036,Matches!$B:$B,0)),"-")</f>
        <v>3</v>
      </c>
      <c r="G1036" s="54">
        <f>IFERROR(INDEX(Matches!$P:$P,MATCH(A1036,Matches!$B:$B,0)),"-")</f>
        <v>11</v>
      </c>
      <c r="H1036" s="54">
        <f>IFERROR(INDEX(Matches!$O:$O,MATCH(A1036,Matches!$B:$B,0)),"-")</f>
        <v>5</v>
      </c>
      <c r="I1036" s="54">
        <f t="shared" si="65"/>
        <v>0</v>
      </c>
      <c r="J1036" s="54" t="str">
        <f>IFERROR(INDEX(OGCHome!$O:$O,MATCH(A1036,OGCHome!$A:$A,0)),"-")</f>
        <v>-</v>
      </c>
      <c r="K1036" s="55">
        <f t="shared" si="66"/>
        <v>0</v>
      </c>
      <c r="L1036" s="55" t="str">
        <f>IFERROR(INDEX(#REF!,MATCH(A1036,#REF!,0)),"-")</f>
        <v>-</v>
      </c>
      <c r="M1036" s="55" t="e">
        <f t="shared" si="67"/>
        <v>#VALUE!</v>
      </c>
      <c r="N1036" s="55" t="e">
        <f>AVERAGE(IFERROR(INDEX(#REF!,MATCH(A1036,#REF!,0)),"-"),M1036)</f>
        <v>#VALUE!</v>
      </c>
    </row>
    <row r="1037" spans="1:14" ht="16.5" thickTop="1" thickBot="1" x14ac:dyDescent="0.3">
      <c r="A1037" s="16" t="s">
        <v>387</v>
      </c>
      <c r="B1037" s="53">
        <f t="shared" si="64"/>
        <v>4</v>
      </c>
      <c r="C1037" s="53">
        <f>IFERROR(INDEX(OGSHome!$D:$D,MATCH(A1037,OGSHome!$A:$A,0)),"-")</f>
        <v>0</v>
      </c>
      <c r="D1037" s="53">
        <f>IFERROR(INDEX(OGSHome!$E:$E,MATCH(A1037,OGSHome!$A:$A,0)),"-")</f>
        <v>0</v>
      </c>
      <c r="E1037" s="53">
        <f>IFERROR(INDEX(OGSHome!$F:$F,MATCH(A1037,OGSHome!$A:$A,0)),"-")</f>
        <v>0</v>
      </c>
      <c r="F1037" s="54">
        <f>IFERROR(INDEX(Matches!$N:$N,MATCH(A1037,Matches!$B:$B,0)),"-")</f>
        <v>0</v>
      </c>
      <c r="G1037" s="54">
        <f>IFERROR(INDEX(Matches!$P:$P,MATCH(A1037,Matches!$B:$B,0)),"-")</f>
        <v>4</v>
      </c>
      <c r="H1037" s="54">
        <f>IFERROR(INDEX(Matches!$O:$O,MATCH(A1037,Matches!$B:$B,0)),"-")</f>
        <v>0</v>
      </c>
      <c r="I1037" s="54">
        <f t="shared" si="65"/>
        <v>0</v>
      </c>
      <c r="J1037" s="54">
        <f>IFERROR(INDEX(OGCHome!$O:$O,MATCH(A1037,OGCHome!$A:$A,0)),"-")</f>
        <v>4</v>
      </c>
      <c r="K1037" s="55">
        <f t="shared" si="66"/>
        <v>0</v>
      </c>
      <c r="L1037" s="55" t="str">
        <f>IFERROR(INDEX(#REF!,MATCH(A1037,#REF!,0)),"-")</f>
        <v>-</v>
      </c>
      <c r="M1037" s="55">
        <f t="shared" si="67"/>
        <v>-2</v>
      </c>
      <c r="N1037" s="55" t="e">
        <f>AVERAGE(IFERROR(INDEX(#REF!,MATCH(A1037,#REF!,0)),"-"),M1037)</f>
        <v>#VALUE!</v>
      </c>
    </row>
    <row r="1038" spans="1:14" ht="16.5" thickTop="1" thickBot="1" x14ac:dyDescent="0.3">
      <c r="A1038" s="15" t="s">
        <v>184</v>
      </c>
      <c r="B1038" s="53">
        <f t="shared" si="64"/>
        <v>4</v>
      </c>
      <c r="C1038" s="53">
        <f>IFERROR(INDEX(OGSHome!$D:$D,MATCH(A1038,OGSHome!$A:$A,0)),"-")</f>
        <v>1</v>
      </c>
      <c r="D1038" s="53">
        <f>IFERROR(INDEX(OGSHome!$E:$E,MATCH(A1038,OGSHome!$A:$A,0)),"-")</f>
        <v>0</v>
      </c>
      <c r="E1038" s="53">
        <f>IFERROR(INDEX(OGSHome!$F:$F,MATCH(A1038,OGSHome!$A:$A,0)),"-")</f>
        <v>0</v>
      </c>
      <c r="F1038" s="54">
        <f>IFERROR(INDEX(Matches!$N:$N,MATCH(A1038,Matches!$B:$B,0)),"-")</f>
        <v>3</v>
      </c>
      <c r="G1038" s="54">
        <f>IFERROR(INDEX(Matches!$P:$P,MATCH(A1038,Matches!$B:$B,0)),"-")</f>
        <v>1</v>
      </c>
      <c r="H1038" s="54">
        <f>IFERROR(INDEX(Matches!$O:$O,MATCH(A1038,Matches!$B:$B,0)),"-")</f>
        <v>0</v>
      </c>
      <c r="I1038" s="54">
        <f t="shared" si="65"/>
        <v>1</v>
      </c>
      <c r="J1038" s="54">
        <f>IFERROR(INDEX(OGCHome!$O:$O,MATCH(A1038,OGCHome!$A:$A,0)),"-")</f>
        <v>1</v>
      </c>
      <c r="K1038" s="55">
        <f t="shared" si="66"/>
        <v>0.25</v>
      </c>
      <c r="L1038" s="55" t="str">
        <f>IFERROR(INDEX(#REF!,MATCH(A1038,#REF!,0)),"-")</f>
        <v>-</v>
      </c>
      <c r="M1038" s="55">
        <f t="shared" si="67"/>
        <v>0.5</v>
      </c>
      <c r="N1038" s="55" t="e">
        <f>AVERAGE(IFERROR(INDEX(#REF!,MATCH(A1038,#REF!,0)),"-"),M1038)</f>
        <v>#VALUE!</v>
      </c>
    </row>
    <row r="1039" spans="1:14" ht="16.5" thickTop="1" thickBot="1" x14ac:dyDescent="0.3">
      <c r="A1039" s="16" t="s">
        <v>384</v>
      </c>
      <c r="B1039" s="53">
        <f t="shared" si="64"/>
        <v>3</v>
      </c>
      <c r="C1039" s="53">
        <f>IFERROR(INDEX(OGSHome!$D:$D,MATCH(A1039,OGSHome!$A:$A,0)),"-")</f>
        <v>0</v>
      </c>
      <c r="D1039" s="53">
        <f>IFERROR(INDEX(OGSHome!$E:$E,MATCH(A1039,OGSHome!$A:$A,0)),"-")</f>
        <v>1</v>
      </c>
      <c r="E1039" s="53">
        <f>IFERROR(INDEX(OGSHome!$F:$F,MATCH(A1039,OGSHome!$A:$A,0)),"-")</f>
        <v>0</v>
      </c>
      <c r="F1039" s="54">
        <f>IFERROR(INDEX(Matches!$N:$N,MATCH(A1039,Matches!$B:$B,0)),"-")</f>
        <v>0</v>
      </c>
      <c r="G1039" s="54">
        <f>IFERROR(INDEX(Matches!$P:$P,MATCH(A1039,Matches!$B:$B,0)),"-")</f>
        <v>3</v>
      </c>
      <c r="H1039" s="54">
        <f>IFERROR(INDEX(Matches!$O:$O,MATCH(A1039,Matches!$B:$B,0)),"-")</f>
        <v>0</v>
      </c>
      <c r="I1039" s="54">
        <f t="shared" si="65"/>
        <v>1</v>
      </c>
      <c r="J1039" s="54">
        <f>IFERROR(INDEX(OGCHome!$O:$O,MATCH(A1039,OGCHome!$A:$A,0)),"-")</f>
        <v>1</v>
      </c>
      <c r="K1039" s="55">
        <f t="shared" si="66"/>
        <v>0.33333333333333331</v>
      </c>
      <c r="L1039" s="55" t="str">
        <f>IFERROR(INDEX(#REF!,MATCH(A1039,#REF!,0)),"-")</f>
        <v>-</v>
      </c>
      <c r="M1039" s="55">
        <f t="shared" si="67"/>
        <v>-1</v>
      </c>
      <c r="N1039" s="55" t="e">
        <f>AVERAGE(IFERROR(INDEX(#REF!,MATCH(A1039,#REF!,0)),"-"),M1039)</f>
        <v>#VALUE!</v>
      </c>
    </row>
    <row r="1040" spans="1:14" ht="16.5" thickTop="1" thickBot="1" x14ac:dyDescent="0.3">
      <c r="A1040" s="15" t="s">
        <v>383</v>
      </c>
      <c r="B1040" s="53">
        <f t="shared" si="64"/>
        <v>2</v>
      </c>
      <c r="C1040" s="53">
        <f>IFERROR(INDEX(OGSHome!$D:$D,MATCH(A1040,OGSHome!$A:$A,0)),"-")</f>
        <v>0</v>
      </c>
      <c r="D1040" s="53">
        <f>IFERROR(INDEX(OGSHome!$E:$E,MATCH(A1040,OGSHome!$A:$A,0)),"-")</f>
        <v>0</v>
      </c>
      <c r="E1040" s="53">
        <f>IFERROR(INDEX(OGSHome!$F:$F,MATCH(A1040,OGSHome!$A:$A,0)),"-")</f>
        <v>0</v>
      </c>
      <c r="F1040" s="54">
        <f>IFERROR(INDEX(Matches!$N:$N,MATCH(A1040,Matches!$B:$B,0)),"-")</f>
        <v>1</v>
      </c>
      <c r="G1040" s="54">
        <f>IFERROR(INDEX(Matches!$P:$P,MATCH(A1040,Matches!$B:$B,0)),"-")</f>
        <v>1</v>
      </c>
      <c r="H1040" s="54">
        <f>IFERROR(INDEX(Matches!$O:$O,MATCH(A1040,Matches!$B:$B,0)),"-")</f>
        <v>0</v>
      </c>
      <c r="I1040" s="54">
        <f t="shared" si="65"/>
        <v>0</v>
      </c>
      <c r="J1040" s="54">
        <f>IFERROR(INDEX(OGCHome!$O:$O,MATCH(A1040,OGCHome!$A:$A,0)),"-")</f>
        <v>1</v>
      </c>
      <c r="K1040" s="55">
        <f t="shared" si="66"/>
        <v>0</v>
      </c>
      <c r="L1040" s="55" t="str">
        <f>IFERROR(INDEX(#REF!,MATCH(A1040,#REF!,0)),"-")</f>
        <v>-</v>
      </c>
      <c r="M1040" s="55">
        <f t="shared" si="67"/>
        <v>-0.5</v>
      </c>
      <c r="N1040" s="55" t="e">
        <f>AVERAGE(IFERROR(INDEX(#REF!,MATCH(A1040,#REF!,0)),"-"),M1040)</f>
        <v>#VALUE!</v>
      </c>
    </row>
    <row r="1041" spans="1:14" ht="16.5" thickTop="1" thickBot="1" x14ac:dyDescent="0.3">
      <c r="A1041" s="16" t="s">
        <v>380</v>
      </c>
      <c r="B1041" s="53">
        <f t="shared" si="64"/>
        <v>2</v>
      </c>
      <c r="C1041" s="53">
        <f>IFERROR(INDEX(OGSHome!$D:$D,MATCH(A1041,OGSHome!$A:$A,0)),"-")</f>
        <v>0</v>
      </c>
      <c r="D1041" s="53">
        <f>IFERROR(INDEX(OGSHome!$E:$E,MATCH(A1041,OGSHome!$A:$A,0)),"-")</f>
        <v>0</v>
      </c>
      <c r="E1041" s="53">
        <f>IFERROR(INDEX(OGSHome!$F:$F,MATCH(A1041,OGSHome!$A:$A,0)),"-")</f>
        <v>0</v>
      </c>
      <c r="F1041" s="54">
        <f>IFERROR(INDEX(Matches!$N:$N,MATCH(A1041,Matches!$B:$B,0)),"-")</f>
        <v>0</v>
      </c>
      <c r="G1041" s="54">
        <f>IFERROR(INDEX(Matches!$P:$P,MATCH(A1041,Matches!$B:$B,0)),"-")</f>
        <v>1</v>
      </c>
      <c r="H1041" s="54">
        <f>IFERROR(INDEX(Matches!$O:$O,MATCH(A1041,Matches!$B:$B,0)),"-")</f>
        <v>1</v>
      </c>
      <c r="I1041" s="54">
        <f t="shared" si="65"/>
        <v>0</v>
      </c>
      <c r="J1041" s="54">
        <f>IFERROR(INDEX(OGCHome!$O:$O,MATCH(A1041,OGCHome!$A:$A,0)),"-")</f>
        <v>1</v>
      </c>
      <c r="K1041" s="55">
        <f t="shared" si="66"/>
        <v>0</v>
      </c>
      <c r="L1041" s="55" t="str">
        <f>IFERROR(INDEX(#REF!,MATCH(A1041,#REF!,0)),"-")</f>
        <v>-</v>
      </c>
      <c r="M1041" s="55">
        <f t="shared" si="67"/>
        <v>-1</v>
      </c>
      <c r="N1041" s="55" t="e">
        <f>AVERAGE(IFERROR(INDEX(#REF!,MATCH(A1041,#REF!,0)),"-"),M1041)</f>
        <v>#VALUE!</v>
      </c>
    </row>
    <row r="1042" spans="1:14" ht="16.5" thickTop="1" thickBot="1" x14ac:dyDescent="0.3">
      <c r="A1042" s="15" t="s">
        <v>373</v>
      </c>
      <c r="B1042" s="53">
        <f t="shared" si="64"/>
        <v>4</v>
      </c>
      <c r="C1042" s="53">
        <f>IFERROR(INDEX(OGSHome!$D:$D,MATCH(A1042,OGSHome!$A:$A,0)),"-")</f>
        <v>0</v>
      </c>
      <c r="D1042" s="53">
        <f>IFERROR(INDEX(OGSHome!$E:$E,MATCH(A1042,OGSHome!$A:$A,0)),"-")</f>
        <v>1</v>
      </c>
      <c r="E1042" s="53">
        <f>IFERROR(INDEX(OGSHome!$F:$F,MATCH(A1042,OGSHome!$A:$A,0)),"-")</f>
        <v>0</v>
      </c>
      <c r="F1042" s="54">
        <f>IFERROR(INDEX(Matches!$N:$N,MATCH(A1042,Matches!$B:$B,0)),"-")</f>
        <v>0</v>
      </c>
      <c r="G1042" s="54">
        <f>IFERROR(INDEX(Matches!$P:$P,MATCH(A1042,Matches!$B:$B,0)),"-")</f>
        <v>2</v>
      </c>
      <c r="H1042" s="54">
        <f>IFERROR(INDEX(Matches!$O:$O,MATCH(A1042,Matches!$B:$B,0)),"-")</f>
        <v>2</v>
      </c>
      <c r="I1042" s="54">
        <f t="shared" si="65"/>
        <v>1</v>
      </c>
      <c r="J1042" s="54">
        <f>IFERROR(INDEX(OGCHome!$O:$O,MATCH(A1042,OGCHome!$A:$A,0)),"-")</f>
        <v>1</v>
      </c>
      <c r="K1042" s="55">
        <f t="shared" si="66"/>
        <v>0.25</v>
      </c>
      <c r="L1042" s="55" t="str">
        <f>IFERROR(INDEX(#REF!,MATCH(A1042,#REF!,0)),"-")</f>
        <v>-</v>
      </c>
      <c r="M1042" s="55">
        <f t="shared" si="67"/>
        <v>-0.5</v>
      </c>
      <c r="N1042" s="55" t="e">
        <f>AVERAGE(IFERROR(INDEX(#REF!,MATCH(A1042,#REF!,0)),"-"),M1042)</f>
        <v>#VALUE!</v>
      </c>
    </row>
    <row r="1043" spans="1:14" ht="16.5" thickTop="1" thickBot="1" x14ac:dyDescent="0.3">
      <c r="A1043" s="15" t="s">
        <v>366</v>
      </c>
      <c r="B1043" s="53">
        <f t="shared" si="64"/>
        <v>4</v>
      </c>
      <c r="C1043" s="53">
        <f>IFERROR(INDEX(OGSHome!$D:$D,MATCH(A1043,OGSHome!$A:$A,0)),"-")</f>
        <v>1</v>
      </c>
      <c r="D1043" s="53">
        <f>IFERROR(INDEX(OGSHome!$E:$E,MATCH(A1043,OGSHome!$A:$A,0)),"-")</f>
        <v>0</v>
      </c>
      <c r="E1043" s="53">
        <f>IFERROR(INDEX(OGSHome!$F:$F,MATCH(A1043,OGSHome!$A:$A,0)),"-")</f>
        <v>0</v>
      </c>
      <c r="F1043" s="54">
        <f>IFERROR(INDEX(Matches!$N:$N,MATCH(A1043,Matches!$B:$B,0)),"-")</f>
        <v>1</v>
      </c>
      <c r="G1043" s="54">
        <f>IFERROR(INDEX(Matches!$P:$P,MATCH(A1043,Matches!$B:$B,0)),"-")</f>
        <v>1</v>
      </c>
      <c r="H1043" s="54">
        <f>IFERROR(INDEX(Matches!$O:$O,MATCH(A1043,Matches!$B:$B,0)),"-")</f>
        <v>2</v>
      </c>
      <c r="I1043" s="54">
        <f t="shared" si="65"/>
        <v>1</v>
      </c>
      <c r="J1043" s="54">
        <f>IFERROR(INDEX(OGCHome!$O:$O,MATCH(A1043,OGCHome!$A:$A,0)),"-")</f>
        <v>2</v>
      </c>
      <c r="K1043" s="55">
        <f t="shared" si="66"/>
        <v>0.25</v>
      </c>
      <c r="L1043" s="55" t="str">
        <f>IFERROR(INDEX(#REF!,MATCH(A1043,#REF!,0)),"-")</f>
        <v>-</v>
      </c>
      <c r="M1043" s="55">
        <f t="shared" si="67"/>
        <v>-0.25</v>
      </c>
      <c r="N1043" s="55" t="e">
        <f>AVERAGE(IFERROR(INDEX(#REF!,MATCH(A1043,#REF!,0)),"-"),M1043)</f>
        <v>#VALUE!</v>
      </c>
    </row>
    <row r="1044" spans="1:14" ht="16.5" thickTop="1" thickBot="1" x14ac:dyDescent="0.3">
      <c r="A1044" s="16" t="s">
        <v>173</v>
      </c>
      <c r="B1044" s="53">
        <f t="shared" si="64"/>
        <v>4</v>
      </c>
      <c r="C1044" s="53">
        <f>IFERROR(INDEX(OGSHome!$D:$D,MATCH(A1044,OGSHome!$A:$A,0)),"-")</f>
        <v>1</v>
      </c>
      <c r="D1044" s="53">
        <f>IFERROR(INDEX(OGSHome!$E:$E,MATCH(A1044,OGSHome!$A:$A,0)),"-")</f>
        <v>0</v>
      </c>
      <c r="E1044" s="53">
        <f>IFERROR(INDEX(OGSHome!$F:$F,MATCH(A1044,OGSHome!$A:$A,0)),"-")</f>
        <v>0</v>
      </c>
      <c r="F1044" s="54">
        <f>IFERROR(INDEX(Matches!$N:$N,MATCH(A1044,Matches!$B:$B,0)),"-")</f>
        <v>1</v>
      </c>
      <c r="G1044" s="54">
        <f>IFERROR(INDEX(Matches!$P:$P,MATCH(A1044,Matches!$B:$B,0)),"-")</f>
        <v>1</v>
      </c>
      <c r="H1044" s="54">
        <f>IFERROR(INDEX(Matches!$O:$O,MATCH(A1044,Matches!$B:$B,0)),"-")</f>
        <v>2</v>
      </c>
      <c r="I1044" s="54">
        <f t="shared" si="65"/>
        <v>1</v>
      </c>
      <c r="J1044" s="54">
        <f>IFERROR(INDEX(OGCHome!$O:$O,MATCH(A1044,OGCHome!$A:$A,0)),"-")</f>
        <v>1</v>
      </c>
      <c r="K1044" s="55">
        <f t="shared" si="66"/>
        <v>0.25</v>
      </c>
      <c r="L1044" s="55" t="str">
        <f>IFERROR(INDEX(#REF!,MATCH(A1044,#REF!,0)),"-")</f>
        <v>-</v>
      </c>
      <c r="M1044" s="55">
        <f t="shared" si="67"/>
        <v>0</v>
      </c>
      <c r="N1044" s="55" t="e">
        <f>AVERAGE(IFERROR(INDEX(#REF!,MATCH(A1044,#REF!,0)),"-"),M1044)</f>
        <v>#VALUE!</v>
      </c>
    </row>
    <row r="1045" spans="1:14" ht="16.5" thickTop="1" thickBot="1" x14ac:dyDescent="0.3">
      <c r="A1045" s="15" t="s">
        <v>364</v>
      </c>
      <c r="B1045" s="53">
        <f t="shared" si="64"/>
        <v>3</v>
      </c>
      <c r="C1045" s="53">
        <f>IFERROR(INDEX(OGSHome!$D:$D,MATCH(A1045,OGSHome!$A:$A,0)),"-")</f>
        <v>0</v>
      </c>
      <c r="D1045" s="53">
        <f>IFERROR(INDEX(OGSHome!$E:$E,MATCH(A1045,OGSHome!$A:$A,0)),"-")</f>
        <v>0</v>
      </c>
      <c r="E1045" s="53">
        <f>IFERROR(INDEX(OGSHome!$F:$F,MATCH(A1045,OGSHome!$A:$A,0)),"-")</f>
        <v>0</v>
      </c>
      <c r="F1045" s="54">
        <f>IFERROR(INDEX(Matches!$N:$N,MATCH(A1045,Matches!$B:$B,0)),"-")</f>
        <v>2</v>
      </c>
      <c r="G1045" s="54">
        <f>IFERROR(INDEX(Matches!$P:$P,MATCH(A1045,Matches!$B:$B,0)),"-")</f>
        <v>0</v>
      </c>
      <c r="H1045" s="54">
        <f>IFERROR(INDEX(Matches!$O:$O,MATCH(A1045,Matches!$B:$B,0)),"-")</f>
        <v>1</v>
      </c>
      <c r="I1045" s="54">
        <f t="shared" si="65"/>
        <v>0</v>
      </c>
      <c r="J1045" s="54">
        <f>IFERROR(INDEX(OGCHome!$O:$O,MATCH(A1045,OGCHome!$A:$A,0)),"-")</f>
        <v>1</v>
      </c>
      <c r="K1045" s="55">
        <f t="shared" si="66"/>
        <v>0</v>
      </c>
      <c r="L1045" s="55" t="str">
        <f>IFERROR(INDEX(#REF!,MATCH(A1045,#REF!,0)),"-")</f>
        <v>-</v>
      </c>
      <c r="M1045" s="55">
        <f t="shared" si="67"/>
        <v>0.33333333333333331</v>
      </c>
      <c r="N1045" s="55" t="e">
        <f>AVERAGE(IFERROR(INDEX(#REF!,MATCH(A1045,#REF!,0)),"-"),M1045)</f>
        <v>#VALUE!</v>
      </c>
    </row>
    <row r="1046" spans="1:14" ht="16.5" thickTop="1" thickBot="1" x14ac:dyDescent="0.3">
      <c r="A1046" s="16" t="s">
        <v>363</v>
      </c>
      <c r="B1046" s="53">
        <f t="shared" si="64"/>
        <v>2</v>
      </c>
      <c r="C1046" s="53">
        <f>IFERROR(INDEX(OGSHome!$D:$D,MATCH(A1046,OGSHome!$A:$A,0)),"-")</f>
        <v>0</v>
      </c>
      <c r="D1046" s="53">
        <f>IFERROR(INDEX(OGSHome!$E:$E,MATCH(A1046,OGSHome!$A:$A,0)),"-")</f>
        <v>0</v>
      </c>
      <c r="E1046" s="53">
        <f>IFERROR(INDEX(OGSHome!$F:$F,MATCH(A1046,OGSHome!$A:$A,0)),"-")</f>
        <v>0</v>
      </c>
      <c r="F1046" s="54">
        <f>IFERROR(INDEX(Matches!$N:$N,MATCH(A1046,Matches!$B:$B,0)),"-")</f>
        <v>1</v>
      </c>
      <c r="G1046" s="54">
        <f>IFERROR(INDEX(Matches!$P:$P,MATCH(A1046,Matches!$B:$B,0)),"-")</f>
        <v>0</v>
      </c>
      <c r="H1046" s="54">
        <f>IFERROR(INDEX(Matches!$O:$O,MATCH(A1046,Matches!$B:$B,0)),"-")</f>
        <v>1</v>
      </c>
      <c r="I1046" s="54">
        <f t="shared" si="65"/>
        <v>0</v>
      </c>
      <c r="J1046" s="54">
        <f>IFERROR(INDEX(OGCHome!$O:$O,MATCH(A1046,OGCHome!$A:$A,0)),"-")</f>
        <v>0</v>
      </c>
      <c r="K1046" s="55">
        <f t="shared" si="66"/>
        <v>0</v>
      </c>
      <c r="L1046" s="55" t="str">
        <f>IFERROR(INDEX(#REF!,MATCH(A1046,#REF!,0)),"-")</f>
        <v>-</v>
      </c>
      <c r="M1046" s="55">
        <f t="shared" si="67"/>
        <v>0.5</v>
      </c>
      <c r="N1046" s="55" t="e">
        <f>AVERAGE(IFERROR(INDEX(#REF!,MATCH(A1046,#REF!,0)),"-"),M1046)</f>
        <v>#VALUE!</v>
      </c>
    </row>
    <row r="1047" spans="1:14" ht="16.5" thickTop="1" thickBot="1" x14ac:dyDescent="0.3">
      <c r="A1047" s="16" t="s">
        <v>356</v>
      </c>
      <c r="B1047" s="53">
        <f t="shared" si="64"/>
        <v>19</v>
      </c>
      <c r="C1047" s="53" t="str">
        <f>IFERROR(INDEX(OGSHome!$D:$D,MATCH(A1047,OGSHome!$A:$A,0)),"-")</f>
        <v>-</v>
      </c>
      <c r="D1047" s="53" t="str">
        <f>IFERROR(INDEX(OGSHome!$E:$E,MATCH(A1047,OGSHome!$A:$A,0)),"-")</f>
        <v>-</v>
      </c>
      <c r="E1047" s="53" t="str">
        <f>IFERROR(INDEX(OGSHome!$F:$F,MATCH(A1047,OGSHome!$A:$A,0)),"-")</f>
        <v>-</v>
      </c>
      <c r="F1047" s="54">
        <f>IFERROR(INDEX(Matches!$N:$N,MATCH(A1047,Matches!$B:$B,0)),"-")</f>
        <v>13</v>
      </c>
      <c r="G1047" s="54">
        <f>IFERROR(INDEX(Matches!$P:$P,MATCH(A1047,Matches!$B:$B,0)),"-")</f>
        <v>2</v>
      </c>
      <c r="H1047" s="54">
        <f>IFERROR(INDEX(Matches!$O:$O,MATCH(A1047,Matches!$B:$B,0)),"-")</f>
        <v>4</v>
      </c>
      <c r="I1047" s="54">
        <f t="shared" si="65"/>
        <v>0</v>
      </c>
      <c r="J1047" s="54" t="str">
        <f>IFERROR(INDEX(OGCHome!$O:$O,MATCH(A1047,OGCHome!$A:$A,0)),"-")</f>
        <v>-</v>
      </c>
      <c r="K1047" s="55">
        <f t="shared" si="66"/>
        <v>0</v>
      </c>
      <c r="L1047" s="55" t="str">
        <f>IFERROR(INDEX(#REF!,MATCH(A1047,#REF!,0)),"-")</f>
        <v>-</v>
      </c>
      <c r="M1047" s="55" t="e">
        <f t="shared" si="67"/>
        <v>#VALUE!</v>
      </c>
      <c r="N1047" s="55" t="e">
        <f>AVERAGE(IFERROR(INDEX(#REF!,MATCH(A1047,#REF!,0)),"-"),M1047)</f>
        <v>#VALUE!</v>
      </c>
    </row>
    <row r="1048" spans="1:14" ht="16.5" thickTop="1" thickBot="1" x14ac:dyDescent="0.3">
      <c r="A1048" s="15" t="s">
        <v>161</v>
      </c>
      <c r="B1048" s="53">
        <f t="shared" si="64"/>
        <v>3</v>
      </c>
      <c r="C1048" s="53">
        <f>IFERROR(INDEX(OGSHome!$D:$D,MATCH(A1048,OGSHome!$A:$A,0)),"-")</f>
        <v>0</v>
      </c>
      <c r="D1048" s="53">
        <f>IFERROR(INDEX(OGSHome!$E:$E,MATCH(A1048,OGSHome!$A:$A,0)),"-")</f>
        <v>0</v>
      </c>
      <c r="E1048" s="53">
        <f>IFERROR(INDEX(OGSHome!$F:$F,MATCH(A1048,OGSHome!$A:$A,0)),"-")</f>
        <v>0</v>
      </c>
      <c r="F1048" s="54">
        <f>IFERROR(INDEX(Matches!$N:$N,MATCH(A1048,Matches!$B:$B,0)),"-")</f>
        <v>0</v>
      </c>
      <c r="G1048" s="54">
        <f>IFERROR(INDEX(Matches!$P:$P,MATCH(A1048,Matches!$B:$B,0)),"-")</f>
        <v>1</v>
      </c>
      <c r="H1048" s="54">
        <f>IFERROR(INDEX(Matches!$O:$O,MATCH(A1048,Matches!$B:$B,0)),"-")</f>
        <v>2</v>
      </c>
      <c r="I1048" s="54">
        <f t="shared" si="65"/>
        <v>0</v>
      </c>
      <c r="J1048" s="54">
        <f>IFERROR(INDEX(OGCHome!$O:$O,MATCH(A1048,OGCHome!$A:$A,0)),"-")</f>
        <v>1</v>
      </c>
      <c r="K1048" s="55">
        <f t="shared" si="66"/>
        <v>0</v>
      </c>
      <c r="L1048" s="55" t="str">
        <f>IFERROR(INDEX(#REF!,MATCH(A1048,#REF!,0)),"-")</f>
        <v>-</v>
      </c>
      <c r="M1048" s="55">
        <f t="shared" si="67"/>
        <v>-0.66666666666666663</v>
      </c>
      <c r="N1048" s="55" t="e">
        <f>AVERAGE(IFERROR(INDEX(#REF!,MATCH(A1048,#REF!,0)),"-"),M1048)</f>
        <v>#VALUE!</v>
      </c>
    </row>
    <row r="1049" spans="1:14" ht="16.5" thickTop="1" thickBot="1" x14ac:dyDescent="0.3">
      <c r="A1049" s="16" t="s">
        <v>355</v>
      </c>
      <c r="B1049" s="53">
        <f t="shared" si="64"/>
        <v>5</v>
      </c>
      <c r="C1049" s="53">
        <f>IFERROR(INDEX(OGSHome!$D:$D,MATCH(A1049,OGSHome!$A:$A,0)),"-")</f>
        <v>0</v>
      </c>
      <c r="D1049" s="53">
        <f>IFERROR(INDEX(OGSHome!$E:$E,MATCH(A1049,OGSHome!$A:$A,0)),"-")</f>
        <v>0</v>
      </c>
      <c r="E1049" s="53">
        <f>IFERROR(INDEX(OGSHome!$F:$F,MATCH(A1049,OGSHome!$A:$A,0)),"-")</f>
        <v>0</v>
      </c>
      <c r="F1049" s="54">
        <f>IFERROR(INDEX(Matches!$N:$N,MATCH(A1049,Matches!$B:$B,0)),"-")</f>
        <v>2</v>
      </c>
      <c r="G1049" s="54">
        <f>IFERROR(INDEX(Matches!$P:$P,MATCH(A1049,Matches!$B:$B,0)),"-")</f>
        <v>3</v>
      </c>
      <c r="H1049" s="54">
        <f>IFERROR(INDEX(Matches!$O:$O,MATCH(A1049,Matches!$B:$B,0)),"-")</f>
        <v>0</v>
      </c>
      <c r="I1049" s="54">
        <f t="shared" si="65"/>
        <v>0</v>
      </c>
      <c r="J1049" s="54">
        <f>IFERROR(INDEX(OGCHome!$O:$O,MATCH(A1049,OGCHome!$A:$A,0)),"-")</f>
        <v>2</v>
      </c>
      <c r="K1049" s="55">
        <f t="shared" si="66"/>
        <v>0</v>
      </c>
      <c r="L1049" s="55" t="str">
        <f>IFERROR(INDEX(#REF!,MATCH(A1049,#REF!,0)),"-")</f>
        <v>-</v>
      </c>
      <c r="M1049" s="55">
        <f t="shared" si="67"/>
        <v>-0.6</v>
      </c>
      <c r="N1049" s="55" t="e">
        <f>AVERAGE(IFERROR(INDEX(#REF!,MATCH(A1049,#REF!,0)),"-"),M1049)</f>
        <v>#VALUE!</v>
      </c>
    </row>
    <row r="1050" spans="1:14" ht="16.5" thickTop="1" thickBot="1" x14ac:dyDescent="0.3">
      <c r="A1050" s="16" t="s">
        <v>351</v>
      </c>
      <c r="B1050" s="53">
        <f t="shared" si="64"/>
        <v>19</v>
      </c>
      <c r="C1050" s="53" t="str">
        <f>IFERROR(INDEX(OGSHome!$D:$D,MATCH(A1050,OGSHome!$A:$A,0)),"-")</f>
        <v>-</v>
      </c>
      <c r="D1050" s="53" t="str">
        <f>IFERROR(INDEX(OGSHome!$E:$E,MATCH(A1050,OGSHome!$A:$A,0)),"-")</f>
        <v>-</v>
      </c>
      <c r="E1050" s="53" t="str">
        <f>IFERROR(INDEX(OGSHome!$F:$F,MATCH(A1050,OGSHome!$A:$A,0)),"-")</f>
        <v>-</v>
      </c>
      <c r="F1050" s="54">
        <f>IFERROR(INDEX(Matches!$N:$N,MATCH(A1050,Matches!$B:$B,0)),"-")</f>
        <v>8</v>
      </c>
      <c r="G1050" s="54">
        <f>IFERROR(INDEX(Matches!$P:$P,MATCH(A1050,Matches!$B:$B,0)),"-")</f>
        <v>5</v>
      </c>
      <c r="H1050" s="54">
        <f>IFERROR(INDEX(Matches!$O:$O,MATCH(A1050,Matches!$B:$B,0)),"-")</f>
        <v>6</v>
      </c>
      <c r="I1050" s="54">
        <f t="shared" si="65"/>
        <v>0</v>
      </c>
      <c r="J1050" s="54" t="str">
        <f>IFERROR(INDEX(OGCHome!$O:$O,MATCH(A1050,OGCHome!$A:$A,0)),"-")</f>
        <v>-</v>
      </c>
      <c r="K1050" s="55">
        <f t="shared" si="66"/>
        <v>0</v>
      </c>
      <c r="L1050" s="55" t="str">
        <f>IFERROR(INDEX(#REF!,MATCH(A1050,#REF!,0)),"-")</f>
        <v>-</v>
      </c>
      <c r="M1050" s="55" t="e">
        <f t="shared" si="67"/>
        <v>#VALUE!</v>
      </c>
      <c r="N1050" s="55" t="e">
        <f>AVERAGE(IFERROR(INDEX(#REF!,MATCH(A1050,#REF!,0)),"-"),M1050)</f>
        <v>#VALUE!</v>
      </c>
    </row>
    <row r="1051" spans="1:14" ht="16.5" thickTop="1" thickBot="1" x14ac:dyDescent="0.3">
      <c r="A1051" s="15" t="s">
        <v>350</v>
      </c>
      <c r="B1051" s="53">
        <f t="shared" si="64"/>
        <v>6</v>
      </c>
      <c r="C1051" s="53">
        <f>IFERROR(INDEX(OGSHome!$D:$D,MATCH(A1051,OGSHome!$A:$A,0)),"-")</f>
        <v>0</v>
      </c>
      <c r="D1051" s="53">
        <f>IFERROR(INDEX(OGSHome!$E:$E,MATCH(A1051,OGSHome!$A:$A,0)),"-")</f>
        <v>0</v>
      </c>
      <c r="E1051" s="53">
        <f>IFERROR(INDEX(OGSHome!$F:$F,MATCH(A1051,OGSHome!$A:$A,0)),"-")</f>
        <v>0</v>
      </c>
      <c r="F1051" s="54">
        <f>IFERROR(INDEX(Matches!$N:$N,MATCH(A1051,Matches!$B:$B,0)),"-")</f>
        <v>1</v>
      </c>
      <c r="G1051" s="54">
        <f>IFERROR(INDEX(Matches!$P:$P,MATCH(A1051,Matches!$B:$B,0)),"-")</f>
        <v>3</v>
      </c>
      <c r="H1051" s="54">
        <f>IFERROR(INDEX(Matches!$O:$O,MATCH(A1051,Matches!$B:$B,0)),"-")</f>
        <v>2</v>
      </c>
      <c r="I1051" s="54">
        <f t="shared" si="65"/>
        <v>0</v>
      </c>
      <c r="J1051" s="54">
        <f>IFERROR(INDEX(OGCHome!$O:$O,MATCH(A1051,OGCHome!$A:$A,0)),"-")</f>
        <v>2</v>
      </c>
      <c r="K1051" s="55">
        <f t="shared" si="66"/>
        <v>0</v>
      </c>
      <c r="L1051" s="55" t="str">
        <f>IFERROR(INDEX(#REF!,MATCH(A1051,#REF!,0)),"-")</f>
        <v>-</v>
      </c>
      <c r="M1051" s="55">
        <f t="shared" si="67"/>
        <v>-0.66666666666666663</v>
      </c>
      <c r="N1051" s="55" t="e">
        <f>AVERAGE(IFERROR(INDEX(#REF!,MATCH(A1051,#REF!,0)),"-"),M1051)</f>
        <v>#VALUE!</v>
      </c>
    </row>
    <row r="1052" spans="1:14" ht="16.5" thickTop="1" thickBot="1" x14ac:dyDescent="0.3">
      <c r="A1052" s="15" t="s">
        <v>344</v>
      </c>
      <c r="B1052" s="53">
        <f t="shared" si="64"/>
        <v>3</v>
      </c>
      <c r="C1052" s="53">
        <f>IFERROR(INDEX(OGSHome!$D:$D,MATCH(A1052,OGSHome!$A:$A,0)),"-")</f>
        <v>0</v>
      </c>
      <c r="D1052" s="53">
        <f>IFERROR(INDEX(OGSHome!$E:$E,MATCH(A1052,OGSHome!$A:$A,0)),"-")</f>
        <v>0</v>
      </c>
      <c r="E1052" s="53">
        <f>IFERROR(INDEX(OGSHome!$F:$F,MATCH(A1052,OGSHome!$A:$A,0)),"-")</f>
        <v>0</v>
      </c>
      <c r="F1052" s="54">
        <f>IFERROR(INDEX(Matches!$N:$N,MATCH(A1052,Matches!$B:$B,0)),"-")</f>
        <v>1</v>
      </c>
      <c r="G1052" s="54">
        <f>IFERROR(INDEX(Matches!$P:$P,MATCH(A1052,Matches!$B:$B,0)),"-")</f>
        <v>1</v>
      </c>
      <c r="H1052" s="54">
        <f>IFERROR(INDEX(Matches!$O:$O,MATCH(A1052,Matches!$B:$B,0)),"-")</f>
        <v>1</v>
      </c>
      <c r="I1052" s="54">
        <f t="shared" si="65"/>
        <v>0</v>
      </c>
      <c r="J1052" s="54">
        <f>IFERROR(INDEX(OGCHome!$O:$O,MATCH(A1052,OGCHome!$A:$A,0)),"-")</f>
        <v>2</v>
      </c>
      <c r="K1052" s="55">
        <f t="shared" si="66"/>
        <v>0</v>
      </c>
      <c r="L1052" s="55" t="str">
        <f>IFERROR(INDEX(#REF!,MATCH(A1052,#REF!,0)),"-")</f>
        <v>-</v>
      </c>
      <c r="M1052" s="55">
        <f t="shared" si="67"/>
        <v>-0.66666666666666663</v>
      </c>
      <c r="N1052" s="55" t="e">
        <f>AVERAGE(IFERROR(INDEX(#REF!,MATCH(A1052,#REF!,0)),"-"),M1052)</f>
        <v>#VALUE!</v>
      </c>
    </row>
    <row r="1053" spans="1:14" ht="16.5" thickTop="1" thickBot="1" x14ac:dyDescent="0.3">
      <c r="A1053" s="15" t="s">
        <v>338</v>
      </c>
      <c r="B1053" s="53">
        <f t="shared" si="64"/>
        <v>3</v>
      </c>
      <c r="C1053" s="53">
        <f>IFERROR(INDEX(OGSHome!$D:$D,MATCH(A1053,OGSHome!$A:$A,0)),"-")</f>
        <v>1</v>
      </c>
      <c r="D1053" s="53">
        <f>IFERROR(INDEX(OGSHome!$E:$E,MATCH(A1053,OGSHome!$A:$A,0)),"-")</f>
        <v>0</v>
      </c>
      <c r="E1053" s="53">
        <f>IFERROR(INDEX(OGSHome!$F:$F,MATCH(A1053,OGSHome!$A:$A,0)),"-")</f>
        <v>0</v>
      </c>
      <c r="F1053" s="54">
        <f>IFERROR(INDEX(Matches!$N:$N,MATCH(A1053,Matches!$B:$B,0)),"-")</f>
        <v>2</v>
      </c>
      <c r="G1053" s="54">
        <f>IFERROR(INDEX(Matches!$P:$P,MATCH(A1053,Matches!$B:$B,0)),"-")</f>
        <v>0</v>
      </c>
      <c r="H1053" s="54">
        <f>IFERROR(INDEX(Matches!$O:$O,MATCH(A1053,Matches!$B:$B,0)),"-")</f>
        <v>1</v>
      </c>
      <c r="I1053" s="54">
        <f t="shared" si="65"/>
        <v>1</v>
      </c>
      <c r="J1053" s="54">
        <f>IFERROR(INDEX(OGCHome!$O:$O,MATCH(A1053,OGCHome!$A:$A,0)),"-")</f>
        <v>2</v>
      </c>
      <c r="K1053" s="55">
        <f t="shared" si="66"/>
        <v>0.33333333333333331</v>
      </c>
      <c r="L1053" s="55" t="str">
        <f>IFERROR(INDEX(#REF!,MATCH(A1053,#REF!,0)),"-")</f>
        <v>-</v>
      </c>
      <c r="M1053" s="55">
        <f t="shared" si="67"/>
        <v>0.33333333333333331</v>
      </c>
      <c r="N1053" s="55" t="e">
        <f>AVERAGE(IFERROR(INDEX(#REF!,MATCH(A1053,#REF!,0)),"-"),M1053)</f>
        <v>#VALUE!</v>
      </c>
    </row>
    <row r="1054" spans="1:14" ht="16.5" thickTop="1" thickBot="1" x14ac:dyDescent="0.3">
      <c r="A1054" s="15" t="s">
        <v>335</v>
      </c>
      <c r="B1054" s="53">
        <f t="shared" si="64"/>
        <v>5</v>
      </c>
      <c r="C1054" s="53">
        <f>IFERROR(INDEX(OGSHome!$D:$D,MATCH(A1054,OGSHome!$A:$A,0)),"-")</f>
        <v>0</v>
      </c>
      <c r="D1054" s="53">
        <f>IFERROR(INDEX(OGSHome!$E:$E,MATCH(A1054,OGSHome!$A:$A,0)),"-")</f>
        <v>0</v>
      </c>
      <c r="E1054" s="53">
        <f>IFERROR(INDEX(OGSHome!$F:$F,MATCH(A1054,OGSHome!$A:$A,0)),"-")</f>
        <v>0</v>
      </c>
      <c r="F1054" s="54">
        <f>IFERROR(INDEX(Matches!$N:$N,MATCH(A1054,Matches!$B:$B,0)),"-")</f>
        <v>1</v>
      </c>
      <c r="G1054" s="54">
        <f>IFERROR(INDEX(Matches!$P:$P,MATCH(A1054,Matches!$B:$B,0)),"-")</f>
        <v>3</v>
      </c>
      <c r="H1054" s="54">
        <f>IFERROR(INDEX(Matches!$O:$O,MATCH(A1054,Matches!$B:$B,0)),"-")</f>
        <v>1</v>
      </c>
      <c r="I1054" s="54">
        <f t="shared" si="65"/>
        <v>0</v>
      </c>
      <c r="J1054" s="54">
        <f>IFERROR(INDEX(OGCHome!$O:$O,MATCH(A1054,OGCHome!$A:$A,0)),"-")</f>
        <v>3</v>
      </c>
      <c r="K1054" s="55">
        <f t="shared" si="66"/>
        <v>0</v>
      </c>
      <c r="L1054" s="55" t="str">
        <f>IFERROR(INDEX(#REF!,MATCH(A1054,#REF!,0)),"-")</f>
        <v>-</v>
      </c>
      <c r="M1054" s="55">
        <f t="shared" si="67"/>
        <v>-1</v>
      </c>
      <c r="N1054" s="55" t="e">
        <f>AVERAGE(IFERROR(INDEX(#REF!,MATCH(A1054,#REF!,0)),"-"),M1054)</f>
        <v>#VALUE!</v>
      </c>
    </row>
    <row r="1055" spans="1:14" ht="16.5" thickTop="1" thickBot="1" x14ac:dyDescent="0.3">
      <c r="A1055" s="15" t="s">
        <v>328</v>
      </c>
      <c r="B1055" s="53">
        <f t="shared" si="64"/>
        <v>4</v>
      </c>
      <c r="C1055" s="53">
        <f>IFERROR(INDEX(OGSHome!$D:$D,MATCH(A1055,OGSHome!$A:$A,0)),"-")</f>
        <v>0</v>
      </c>
      <c r="D1055" s="53">
        <f>IFERROR(INDEX(OGSHome!$E:$E,MATCH(A1055,OGSHome!$A:$A,0)),"-")</f>
        <v>0</v>
      </c>
      <c r="E1055" s="53">
        <f>IFERROR(INDEX(OGSHome!$F:$F,MATCH(A1055,OGSHome!$A:$A,0)),"-")</f>
        <v>0</v>
      </c>
      <c r="F1055" s="54">
        <f>IFERROR(INDEX(Matches!$N:$N,MATCH(A1055,Matches!$B:$B,0)),"-")</f>
        <v>0</v>
      </c>
      <c r="G1055" s="54">
        <f>IFERROR(INDEX(Matches!$P:$P,MATCH(A1055,Matches!$B:$B,0)),"-")</f>
        <v>4</v>
      </c>
      <c r="H1055" s="54">
        <f>IFERROR(INDEX(Matches!$O:$O,MATCH(A1055,Matches!$B:$B,0)),"-")</f>
        <v>0</v>
      </c>
      <c r="I1055" s="54">
        <f t="shared" si="65"/>
        <v>0</v>
      </c>
      <c r="J1055" s="54">
        <f>IFERROR(INDEX(OGCHome!$O:$O,MATCH(A1055,OGCHome!$A:$A,0)),"-")</f>
        <v>4</v>
      </c>
      <c r="K1055" s="55">
        <f t="shared" si="66"/>
        <v>0</v>
      </c>
      <c r="L1055" s="55" t="str">
        <f>IFERROR(INDEX(#REF!,MATCH(A1055,#REF!,0)),"-")</f>
        <v>-</v>
      </c>
      <c r="M1055" s="55">
        <f t="shared" si="67"/>
        <v>-2</v>
      </c>
      <c r="N1055" s="55" t="e">
        <f>AVERAGE(IFERROR(INDEX(#REF!,MATCH(A1055,#REF!,0)),"-"),M1055)</f>
        <v>#VALUE!</v>
      </c>
    </row>
    <row r="1056" spans="1:14" ht="16.5" thickTop="1" thickBot="1" x14ac:dyDescent="0.3">
      <c r="A1056" s="15" t="s">
        <v>326</v>
      </c>
      <c r="B1056" s="53">
        <f t="shared" si="64"/>
        <v>3</v>
      </c>
      <c r="C1056" s="53">
        <f>IFERROR(INDEX(OGSHome!$D:$D,MATCH(A1056,OGSHome!$A:$A,0)),"-")</f>
        <v>0</v>
      </c>
      <c r="D1056" s="53">
        <f>IFERROR(INDEX(OGSHome!$E:$E,MATCH(A1056,OGSHome!$A:$A,0)),"-")</f>
        <v>0</v>
      </c>
      <c r="E1056" s="53">
        <f>IFERROR(INDEX(OGSHome!$F:$F,MATCH(A1056,OGSHome!$A:$A,0)),"-")</f>
        <v>0</v>
      </c>
      <c r="F1056" s="54">
        <f>IFERROR(INDEX(Matches!$N:$N,MATCH(A1056,Matches!$B:$B,0)),"-")</f>
        <v>1</v>
      </c>
      <c r="G1056" s="54">
        <f>IFERROR(INDEX(Matches!$P:$P,MATCH(A1056,Matches!$B:$B,0)),"-")</f>
        <v>1</v>
      </c>
      <c r="H1056" s="54">
        <f>IFERROR(INDEX(Matches!$O:$O,MATCH(A1056,Matches!$B:$B,0)),"-")</f>
        <v>1</v>
      </c>
      <c r="I1056" s="54">
        <f t="shared" si="65"/>
        <v>0</v>
      </c>
      <c r="J1056" s="54">
        <f>IFERROR(INDEX(OGCHome!$O:$O,MATCH(A1056,OGCHome!$A:$A,0)),"-")</f>
        <v>1</v>
      </c>
      <c r="K1056" s="55">
        <f t="shared" si="66"/>
        <v>0</v>
      </c>
      <c r="L1056" s="55" t="str">
        <f>IFERROR(INDEX(#REF!,MATCH(A1056,#REF!,0)),"-")</f>
        <v>-</v>
      </c>
      <c r="M1056" s="55">
        <f t="shared" si="67"/>
        <v>-0.33333333333333331</v>
      </c>
      <c r="N1056" s="55" t="e">
        <f>AVERAGE(IFERROR(INDEX(#REF!,MATCH(A1056,#REF!,0)),"-"),M1056)</f>
        <v>#VALUE!</v>
      </c>
    </row>
    <row r="1057" spans="1:14" ht="16.5" thickTop="1" thickBot="1" x14ac:dyDescent="0.3">
      <c r="A1057" s="16" t="s">
        <v>323</v>
      </c>
      <c r="B1057" s="53">
        <f t="shared" si="64"/>
        <v>3</v>
      </c>
      <c r="C1057" s="53">
        <f>IFERROR(INDEX(OGSHome!$D:$D,MATCH(A1057,OGSHome!$A:$A,0)),"-")</f>
        <v>0</v>
      </c>
      <c r="D1057" s="53">
        <f>IFERROR(INDEX(OGSHome!$E:$E,MATCH(A1057,OGSHome!$A:$A,0)),"-")</f>
        <v>0</v>
      </c>
      <c r="E1057" s="53">
        <f>IFERROR(INDEX(OGSHome!$F:$F,MATCH(A1057,OGSHome!$A:$A,0)),"-")</f>
        <v>0</v>
      </c>
      <c r="F1057" s="54">
        <f>IFERROR(INDEX(Matches!$N:$N,MATCH(A1057,Matches!$B:$B,0)),"-")</f>
        <v>0</v>
      </c>
      <c r="G1057" s="54">
        <f>IFERROR(INDEX(Matches!$P:$P,MATCH(A1057,Matches!$B:$B,0)),"-")</f>
        <v>3</v>
      </c>
      <c r="H1057" s="54">
        <f>IFERROR(INDEX(Matches!$O:$O,MATCH(A1057,Matches!$B:$B,0)),"-")</f>
        <v>0</v>
      </c>
      <c r="I1057" s="54">
        <f t="shared" si="65"/>
        <v>0</v>
      </c>
      <c r="J1057" s="54">
        <f>IFERROR(INDEX(OGCHome!$O:$O,MATCH(A1057,OGCHome!$A:$A,0)),"-")</f>
        <v>2</v>
      </c>
      <c r="K1057" s="55">
        <f t="shared" si="66"/>
        <v>0</v>
      </c>
      <c r="L1057" s="55" t="str">
        <f>IFERROR(INDEX(#REF!,MATCH(A1057,#REF!,0)),"-")</f>
        <v>-</v>
      </c>
      <c r="M1057" s="55">
        <f t="shared" si="67"/>
        <v>-1.6666666666666665</v>
      </c>
      <c r="N1057" s="55" t="e">
        <f>AVERAGE(IFERROR(INDEX(#REF!,MATCH(A1057,#REF!,0)),"-"),M1057)</f>
        <v>#VALUE!</v>
      </c>
    </row>
    <row r="1058" spans="1:14" ht="16.5" thickTop="1" thickBot="1" x14ac:dyDescent="0.3">
      <c r="A1058" s="15" t="s">
        <v>322</v>
      </c>
      <c r="B1058" s="53">
        <f t="shared" si="64"/>
        <v>2</v>
      </c>
      <c r="C1058" s="53">
        <f>IFERROR(INDEX(OGSHome!$D:$D,MATCH(A1058,OGSHome!$A:$A,0)),"-")</f>
        <v>0</v>
      </c>
      <c r="D1058" s="53">
        <f>IFERROR(INDEX(OGSHome!$E:$E,MATCH(A1058,OGSHome!$A:$A,0)),"-")</f>
        <v>0</v>
      </c>
      <c r="E1058" s="53">
        <f>IFERROR(INDEX(OGSHome!$F:$F,MATCH(A1058,OGSHome!$A:$A,0)),"-")</f>
        <v>0</v>
      </c>
      <c r="F1058" s="54">
        <f>IFERROR(INDEX(Matches!$N:$N,MATCH(A1058,Matches!$B:$B,0)),"-")</f>
        <v>1</v>
      </c>
      <c r="G1058" s="54">
        <f>IFERROR(INDEX(Matches!$P:$P,MATCH(A1058,Matches!$B:$B,0)),"-")</f>
        <v>0</v>
      </c>
      <c r="H1058" s="54">
        <f>IFERROR(INDEX(Matches!$O:$O,MATCH(A1058,Matches!$B:$B,0)),"-")</f>
        <v>1</v>
      </c>
      <c r="I1058" s="54">
        <f t="shared" si="65"/>
        <v>0</v>
      </c>
      <c r="J1058" s="54">
        <f>IFERROR(INDEX(OGCHome!$O:$O,MATCH(A1058,OGCHome!$A:$A,0)),"-")</f>
        <v>2</v>
      </c>
      <c r="K1058" s="55">
        <f t="shared" si="66"/>
        <v>0</v>
      </c>
      <c r="L1058" s="55" t="str">
        <f>IFERROR(INDEX(#REF!,MATCH(A1058,#REF!,0)),"-")</f>
        <v>-</v>
      </c>
      <c r="M1058" s="55">
        <f t="shared" si="67"/>
        <v>-0.5</v>
      </c>
      <c r="N1058" s="55" t="e">
        <f>AVERAGE(IFERROR(INDEX(#REF!,MATCH(A1058,#REF!,0)),"-"),M1058)</f>
        <v>#VALUE!</v>
      </c>
    </row>
    <row r="1059" spans="1:14" ht="16.5" thickTop="1" thickBot="1" x14ac:dyDescent="0.3">
      <c r="A1059" s="16" t="s">
        <v>317</v>
      </c>
      <c r="B1059" s="53">
        <f t="shared" si="64"/>
        <v>5</v>
      </c>
      <c r="C1059" s="53">
        <f>IFERROR(INDEX(OGSHome!$D:$D,MATCH(A1059,OGSHome!$A:$A,0)),"-")</f>
        <v>1</v>
      </c>
      <c r="D1059" s="53">
        <f>IFERROR(INDEX(OGSHome!$E:$E,MATCH(A1059,OGSHome!$A:$A,0)),"-")</f>
        <v>0</v>
      </c>
      <c r="E1059" s="53">
        <f>IFERROR(INDEX(OGSHome!$F:$F,MATCH(A1059,OGSHome!$A:$A,0)),"-")</f>
        <v>0</v>
      </c>
      <c r="F1059" s="54">
        <f>IFERROR(INDEX(Matches!$N:$N,MATCH(A1059,Matches!$B:$B,0)),"-")</f>
        <v>4</v>
      </c>
      <c r="G1059" s="54">
        <f>IFERROR(INDEX(Matches!$P:$P,MATCH(A1059,Matches!$B:$B,0)),"-")</f>
        <v>0</v>
      </c>
      <c r="H1059" s="54">
        <f>IFERROR(INDEX(Matches!$O:$O,MATCH(A1059,Matches!$B:$B,0)),"-")</f>
        <v>1</v>
      </c>
      <c r="I1059" s="54">
        <f t="shared" si="65"/>
        <v>1</v>
      </c>
      <c r="J1059" s="54">
        <f>IFERROR(INDEX(OGCHome!$O:$O,MATCH(A1059,OGCHome!$A:$A,0)),"-")</f>
        <v>0</v>
      </c>
      <c r="K1059" s="55">
        <f t="shared" si="66"/>
        <v>0.2</v>
      </c>
      <c r="L1059" s="55" t="str">
        <f>IFERROR(INDEX(#REF!,MATCH(A1059,#REF!,0)),"-")</f>
        <v>-</v>
      </c>
      <c r="M1059" s="55">
        <f t="shared" si="67"/>
        <v>1</v>
      </c>
      <c r="N1059" s="55" t="e">
        <f>AVERAGE(IFERROR(INDEX(#REF!,MATCH(A1059,#REF!,0)),"-"),M1059)</f>
        <v>#VALUE!</v>
      </c>
    </row>
    <row r="1060" spans="1:14" ht="16.5" thickTop="1" thickBot="1" x14ac:dyDescent="0.3">
      <c r="A1060" s="16" t="s">
        <v>313</v>
      </c>
      <c r="B1060" s="53">
        <f t="shared" si="64"/>
        <v>4</v>
      </c>
      <c r="C1060" s="53">
        <f>IFERROR(INDEX(OGSHome!$D:$D,MATCH(A1060,OGSHome!$A:$A,0)),"-")</f>
        <v>0</v>
      </c>
      <c r="D1060" s="53">
        <f>IFERROR(INDEX(OGSHome!$E:$E,MATCH(A1060,OGSHome!$A:$A,0)),"-")</f>
        <v>1</v>
      </c>
      <c r="E1060" s="53">
        <f>IFERROR(INDEX(OGSHome!$F:$F,MATCH(A1060,OGSHome!$A:$A,0)),"-")</f>
        <v>0</v>
      </c>
      <c r="F1060" s="54">
        <f>IFERROR(INDEX(Matches!$N:$N,MATCH(A1060,Matches!$B:$B,0)),"-")</f>
        <v>1</v>
      </c>
      <c r="G1060" s="54">
        <f>IFERROR(INDEX(Matches!$P:$P,MATCH(A1060,Matches!$B:$B,0)),"-")</f>
        <v>2</v>
      </c>
      <c r="H1060" s="54">
        <f>IFERROR(INDEX(Matches!$O:$O,MATCH(A1060,Matches!$B:$B,0)),"-")</f>
        <v>1</v>
      </c>
      <c r="I1060" s="54">
        <f t="shared" si="65"/>
        <v>1</v>
      </c>
      <c r="J1060" s="54">
        <f>IFERROR(INDEX(OGCHome!$O:$O,MATCH(A1060,OGCHome!$A:$A,0)),"-")</f>
        <v>2</v>
      </c>
      <c r="K1060" s="55">
        <f t="shared" si="66"/>
        <v>0.25</v>
      </c>
      <c r="L1060" s="55" t="str">
        <f>IFERROR(INDEX(#REF!,MATCH(A1060,#REF!,0)),"-")</f>
        <v>-</v>
      </c>
      <c r="M1060" s="55">
        <f t="shared" si="67"/>
        <v>-0.5</v>
      </c>
      <c r="N1060" s="55" t="e">
        <f>AVERAGE(IFERROR(INDEX(#REF!,MATCH(A1060,#REF!,0)),"-"),M1060)</f>
        <v>#VALUE!</v>
      </c>
    </row>
    <row r="1061" spans="1:14" ht="16.5" thickTop="1" thickBot="1" x14ac:dyDescent="0.3">
      <c r="A1061" s="16" t="s">
        <v>311</v>
      </c>
      <c r="B1061" s="53">
        <f t="shared" si="64"/>
        <v>5</v>
      </c>
      <c r="C1061" s="53">
        <f>IFERROR(INDEX(OGSHome!$D:$D,MATCH(A1061,OGSHome!$A:$A,0)),"-")</f>
        <v>0</v>
      </c>
      <c r="D1061" s="53">
        <f>IFERROR(INDEX(OGSHome!$E:$E,MATCH(A1061,OGSHome!$A:$A,0)),"-")</f>
        <v>0</v>
      </c>
      <c r="E1061" s="53">
        <f>IFERROR(INDEX(OGSHome!$F:$F,MATCH(A1061,OGSHome!$A:$A,0)),"-")</f>
        <v>0</v>
      </c>
      <c r="F1061" s="54">
        <f>IFERROR(INDEX(Matches!$N:$N,MATCH(A1061,Matches!$B:$B,0)),"-")</f>
        <v>0</v>
      </c>
      <c r="G1061" s="54">
        <f>IFERROR(INDEX(Matches!$P:$P,MATCH(A1061,Matches!$B:$B,0)),"-")</f>
        <v>4</v>
      </c>
      <c r="H1061" s="54">
        <f>IFERROR(INDEX(Matches!$O:$O,MATCH(A1061,Matches!$B:$B,0)),"-")</f>
        <v>1</v>
      </c>
      <c r="I1061" s="54">
        <f t="shared" si="65"/>
        <v>0</v>
      </c>
      <c r="J1061" s="54">
        <f>IFERROR(INDEX(OGCHome!$O:$O,MATCH(A1061,OGCHome!$A:$A,0)),"-")</f>
        <v>2</v>
      </c>
      <c r="K1061" s="55">
        <f t="shared" si="66"/>
        <v>0</v>
      </c>
      <c r="L1061" s="55" t="str">
        <f>IFERROR(INDEX(#REF!,MATCH(A1061,#REF!,0)),"-")</f>
        <v>-</v>
      </c>
      <c r="M1061" s="55">
        <f t="shared" si="67"/>
        <v>-1.2000000000000002</v>
      </c>
      <c r="N1061" s="55" t="e">
        <f>AVERAGE(IFERROR(INDEX(#REF!,MATCH(A1061,#REF!,0)),"-"),M1061)</f>
        <v>#VALUE!</v>
      </c>
    </row>
    <row r="1062" spans="1:14" ht="16.5" thickTop="1" thickBot="1" x14ac:dyDescent="0.3">
      <c r="A1062" s="16" t="s">
        <v>305</v>
      </c>
      <c r="B1062" s="53">
        <f t="shared" si="64"/>
        <v>3</v>
      </c>
      <c r="C1062" s="53">
        <f>IFERROR(INDEX(OGSHome!$D:$D,MATCH(A1062,OGSHome!$A:$A,0)),"-")</f>
        <v>1</v>
      </c>
      <c r="D1062" s="53">
        <f>IFERROR(INDEX(OGSHome!$E:$E,MATCH(A1062,OGSHome!$A:$A,0)),"-")</f>
        <v>0</v>
      </c>
      <c r="E1062" s="53">
        <f>IFERROR(INDEX(OGSHome!$F:$F,MATCH(A1062,OGSHome!$A:$A,0)),"-")</f>
        <v>0</v>
      </c>
      <c r="F1062" s="54">
        <f>IFERROR(INDEX(Matches!$N:$N,MATCH(A1062,Matches!$B:$B,0)),"-")</f>
        <v>0</v>
      </c>
      <c r="G1062" s="54">
        <f>IFERROR(INDEX(Matches!$P:$P,MATCH(A1062,Matches!$B:$B,0)),"-")</f>
        <v>1</v>
      </c>
      <c r="H1062" s="54">
        <f>IFERROR(INDEX(Matches!$O:$O,MATCH(A1062,Matches!$B:$B,0)),"-")</f>
        <v>2</v>
      </c>
      <c r="I1062" s="54">
        <f t="shared" si="65"/>
        <v>1</v>
      </c>
      <c r="J1062" s="54">
        <f>IFERROR(INDEX(OGCHome!$O:$O,MATCH(A1062,OGCHome!$A:$A,0)),"-")</f>
        <v>0</v>
      </c>
      <c r="K1062" s="55">
        <f t="shared" si="66"/>
        <v>0.33333333333333331</v>
      </c>
      <c r="L1062" s="55" t="str">
        <f>IFERROR(INDEX(#REF!,MATCH(A1062,#REF!,0)),"-")</f>
        <v>-</v>
      </c>
      <c r="M1062" s="55">
        <f t="shared" si="67"/>
        <v>0</v>
      </c>
      <c r="N1062" s="55" t="e">
        <f>AVERAGE(IFERROR(INDEX(#REF!,MATCH(A1062,#REF!,0)),"-"),M1062)</f>
        <v>#VALUE!</v>
      </c>
    </row>
    <row r="1063" spans="1:14" ht="16.5" thickTop="1" thickBot="1" x14ac:dyDescent="0.3">
      <c r="A1063" s="15" t="s">
        <v>296</v>
      </c>
      <c r="B1063" s="53">
        <f t="shared" si="64"/>
        <v>3</v>
      </c>
      <c r="C1063" s="53">
        <f>IFERROR(INDEX(OGSHome!$D:$D,MATCH(A1063,OGSHome!$A:$A,0)),"-")</f>
        <v>0</v>
      </c>
      <c r="D1063" s="53">
        <f>IFERROR(INDEX(OGSHome!$E:$E,MATCH(A1063,OGSHome!$A:$A,0)),"-")</f>
        <v>0</v>
      </c>
      <c r="E1063" s="53">
        <f>IFERROR(INDEX(OGSHome!$F:$F,MATCH(A1063,OGSHome!$A:$A,0)),"-")</f>
        <v>0</v>
      </c>
      <c r="F1063" s="54">
        <f>IFERROR(INDEX(Matches!$N:$N,MATCH(A1063,Matches!$B:$B,0)),"-")</f>
        <v>2</v>
      </c>
      <c r="G1063" s="54">
        <f>IFERROR(INDEX(Matches!$P:$P,MATCH(A1063,Matches!$B:$B,0)),"-")</f>
        <v>1</v>
      </c>
      <c r="H1063" s="54">
        <f>IFERROR(INDEX(Matches!$O:$O,MATCH(A1063,Matches!$B:$B,0)),"-")</f>
        <v>0</v>
      </c>
      <c r="I1063" s="54">
        <f t="shared" si="65"/>
        <v>0</v>
      </c>
      <c r="J1063" s="54">
        <f>IFERROR(INDEX(OGCHome!$O:$O,MATCH(A1063,OGCHome!$A:$A,0)),"-")</f>
        <v>2</v>
      </c>
      <c r="K1063" s="55">
        <f t="shared" si="66"/>
        <v>0</v>
      </c>
      <c r="L1063" s="55" t="str">
        <f>IFERROR(INDEX(#REF!,MATCH(A1063,#REF!,0)),"-")</f>
        <v>-</v>
      </c>
      <c r="M1063" s="55">
        <f t="shared" si="67"/>
        <v>-0.33333333333333331</v>
      </c>
      <c r="N1063" s="55" t="e">
        <f>AVERAGE(IFERROR(INDEX(#REF!,MATCH(A1063,#REF!,0)),"-"),M1063)</f>
        <v>#VALUE!</v>
      </c>
    </row>
    <row r="1064" spans="1:14" ht="16.5" thickTop="1" thickBot="1" x14ac:dyDescent="0.3">
      <c r="A1064" s="15" t="s">
        <v>293</v>
      </c>
      <c r="B1064" s="53">
        <f t="shared" si="64"/>
        <v>19</v>
      </c>
      <c r="C1064" s="53" t="str">
        <f>IFERROR(INDEX(OGSHome!$D:$D,MATCH(A1064,OGSHome!$A:$A,0)),"-")</f>
        <v>-</v>
      </c>
      <c r="D1064" s="53" t="str">
        <f>IFERROR(INDEX(OGSHome!$E:$E,MATCH(A1064,OGSHome!$A:$A,0)),"-")</f>
        <v>-</v>
      </c>
      <c r="E1064" s="53" t="str">
        <f>IFERROR(INDEX(OGSHome!$F:$F,MATCH(A1064,OGSHome!$A:$A,0)),"-")</f>
        <v>-</v>
      </c>
      <c r="F1064" s="54">
        <f>IFERROR(INDEX(Matches!$N:$N,MATCH(A1064,Matches!$B:$B,0)),"-")</f>
        <v>9</v>
      </c>
      <c r="G1064" s="54">
        <f>IFERROR(INDEX(Matches!$P:$P,MATCH(A1064,Matches!$B:$B,0)),"-")</f>
        <v>2</v>
      </c>
      <c r="H1064" s="54">
        <f>IFERROR(INDEX(Matches!$O:$O,MATCH(A1064,Matches!$B:$B,0)),"-")</f>
        <v>8</v>
      </c>
      <c r="I1064" s="54">
        <f t="shared" si="65"/>
        <v>0</v>
      </c>
      <c r="J1064" s="54" t="str">
        <f>IFERROR(INDEX(OGCHome!$O:$O,MATCH(A1064,OGCHome!$A:$A,0)),"-")</f>
        <v>-</v>
      </c>
      <c r="K1064" s="55">
        <f t="shared" si="66"/>
        <v>0</v>
      </c>
      <c r="L1064" s="55" t="str">
        <f>IFERROR(INDEX(#REF!,MATCH(A1064,#REF!,0)),"-")</f>
        <v>-</v>
      </c>
      <c r="M1064" s="55" t="e">
        <f t="shared" si="67"/>
        <v>#VALUE!</v>
      </c>
      <c r="N1064" s="55" t="e">
        <f>AVERAGE(IFERROR(INDEX(#REF!,MATCH(A1064,#REF!,0)),"-"),M1064)</f>
        <v>#VALUE!</v>
      </c>
    </row>
    <row r="1065" spans="1:14" ht="16.5" thickTop="1" thickBot="1" x14ac:dyDescent="0.3">
      <c r="A1065" s="15" t="s">
        <v>289</v>
      </c>
      <c r="B1065" s="53">
        <f t="shared" si="64"/>
        <v>2</v>
      </c>
      <c r="C1065" s="53">
        <f>IFERROR(INDEX(OGSHome!$D:$D,MATCH(A1065,OGSHome!$A:$A,0)),"-")</f>
        <v>0</v>
      </c>
      <c r="D1065" s="53">
        <f>IFERROR(INDEX(OGSHome!$E:$E,MATCH(A1065,OGSHome!$A:$A,0)),"-")</f>
        <v>0</v>
      </c>
      <c r="E1065" s="53">
        <f>IFERROR(INDEX(OGSHome!$F:$F,MATCH(A1065,OGSHome!$A:$A,0)),"-")</f>
        <v>1</v>
      </c>
      <c r="F1065" s="54">
        <f>IFERROR(INDEX(Matches!$N:$N,MATCH(A1065,Matches!$B:$B,0)),"-")</f>
        <v>1</v>
      </c>
      <c r="G1065" s="54">
        <f>IFERROR(INDEX(Matches!$P:$P,MATCH(A1065,Matches!$B:$B,0)),"-")</f>
        <v>1</v>
      </c>
      <c r="H1065" s="54">
        <f>IFERROR(INDEX(Matches!$O:$O,MATCH(A1065,Matches!$B:$B,0)),"-")</f>
        <v>0</v>
      </c>
      <c r="I1065" s="54">
        <f t="shared" si="65"/>
        <v>1</v>
      </c>
      <c r="J1065" s="54">
        <f>IFERROR(INDEX(OGCHome!$O:$O,MATCH(A1065,OGCHome!$A:$A,0)),"-")</f>
        <v>1</v>
      </c>
      <c r="K1065" s="55">
        <f t="shared" si="66"/>
        <v>0.5</v>
      </c>
      <c r="L1065" s="55" t="str">
        <f>IFERROR(INDEX(#REF!,MATCH(A1065,#REF!,0)),"-")</f>
        <v>-</v>
      </c>
      <c r="M1065" s="55">
        <f t="shared" si="67"/>
        <v>0</v>
      </c>
      <c r="N1065" s="55" t="e">
        <f>AVERAGE(IFERROR(INDEX(#REF!,MATCH(A1065,#REF!,0)),"-"),M1065)</f>
        <v>#VALUE!</v>
      </c>
    </row>
    <row r="1066" spans="1:14" ht="16.5" thickTop="1" thickBot="1" x14ac:dyDescent="0.3">
      <c r="A1066" s="16" t="s">
        <v>287</v>
      </c>
      <c r="B1066" s="53">
        <f t="shared" si="64"/>
        <v>3</v>
      </c>
      <c r="C1066" s="53">
        <f>IFERROR(INDEX(OGSHome!$D:$D,MATCH(A1066,OGSHome!$A:$A,0)),"-")</f>
        <v>0</v>
      </c>
      <c r="D1066" s="53">
        <f>IFERROR(INDEX(OGSHome!$E:$E,MATCH(A1066,OGSHome!$A:$A,0)),"-")</f>
        <v>0</v>
      </c>
      <c r="E1066" s="53">
        <f>IFERROR(INDEX(OGSHome!$F:$F,MATCH(A1066,OGSHome!$A:$A,0)),"-")</f>
        <v>0</v>
      </c>
      <c r="F1066" s="54">
        <f>IFERROR(INDEX(Matches!$N:$N,MATCH(A1066,Matches!$B:$B,0)),"-")</f>
        <v>1</v>
      </c>
      <c r="G1066" s="54">
        <f>IFERROR(INDEX(Matches!$P:$P,MATCH(A1066,Matches!$B:$B,0)),"-")</f>
        <v>1</v>
      </c>
      <c r="H1066" s="54">
        <f>IFERROR(INDEX(Matches!$O:$O,MATCH(A1066,Matches!$B:$B,0)),"-")</f>
        <v>1</v>
      </c>
      <c r="I1066" s="54">
        <f t="shared" si="65"/>
        <v>0</v>
      </c>
      <c r="J1066" s="54">
        <f>IFERROR(INDEX(OGCHome!$O:$O,MATCH(A1066,OGCHome!$A:$A,0)),"-")</f>
        <v>2</v>
      </c>
      <c r="K1066" s="55">
        <f t="shared" si="66"/>
        <v>0</v>
      </c>
      <c r="L1066" s="55" t="str">
        <f>IFERROR(INDEX(#REF!,MATCH(A1066,#REF!,0)),"-")</f>
        <v>-</v>
      </c>
      <c r="M1066" s="55">
        <f t="shared" si="67"/>
        <v>-0.66666666666666663</v>
      </c>
      <c r="N1066" s="55" t="e">
        <f>AVERAGE(IFERROR(INDEX(#REF!,MATCH(A1066,#REF!,0)),"-"),M1066)</f>
        <v>#VALUE!</v>
      </c>
    </row>
    <row r="1067" spans="1:14" ht="16.5" thickTop="1" thickBot="1" x14ac:dyDescent="0.3">
      <c r="A1067" s="16" t="s">
        <v>275</v>
      </c>
      <c r="B1067" s="53">
        <f t="shared" si="64"/>
        <v>3</v>
      </c>
      <c r="C1067" s="53">
        <f>IFERROR(INDEX(OGSHome!$D:$D,MATCH(A1067,OGSHome!$A:$A,0)),"-")</f>
        <v>1</v>
      </c>
      <c r="D1067" s="53">
        <f>IFERROR(INDEX(OGSHome!$E:$E,MATCH(A1067,OGSHome!$A:$A,0)),"-")</f>
        <v>0</v>
      </c>
      <c r="E1067" s="53">
        <f>IFERROR(INDEX(OGSHome!$F:$F,MATCH(A1067,OGSHome!$A:$A,0)),"-")</f>
        <v>0</v>
      </c>
      <c r="F1067" s="54">
        <f>IFERROR(INDEX(Matches!$N:$N,MATCH(A1067,Matches!$B:$B,0)),"-")</f>
        <v>1</v>
      </c>
      <c r="G1067" s="54">
        <f>IFERROR(INDEX(Matches!$P:$P,MATCH(A1067,Matches!$B:$B,0)),"-")</f>
        <v>0</v>
      </c>
      <c r="H1067" s="54">
        <f>IFERROR(INDEX(Matches!$O:$O,MATCH(A1067,Matches!$B:$B,0)),"-")</f>
        <v>2</v>
      </c>
      <c r="I1067" s="54">
        <f t="shared" si="65"/>
        <v>1</v>
      </c>
      <c r="J1067" s="54">
        <f>IFERROR(INDEX(OGCHome!$O:$O,MATCH(A1067,OGCHome!$A:$A,0)),"-")</f>
        <v>1</v>
      </c>
      <c r="K1067" s="55">
        <f t="shared" si="66"/>
        <v>0.33333333333333331</v>
      </c>
      <c r="L1067" s="55" t="str">
        <f>IFERROR(INDEX(#REF!,MATCH(A1067,#REF!,0)),"-")</f>
        <v>-</v>
      </c>
      <c r="M1067" s="55">
        <f t="shared" si="67"/>
        <v>0.33333333333333331</v>
      </c>
      <c r="N1067" s="55" t="e">
        <f>AVERAGE(IFERROR(INDEX(#REF!,MATCH(A1067,#REF!,0)),"-"),M1067)</f>
        <v>#VALUE!</v>
      </c>
    </row>
    <row r="1068" spans="1:14" ht="16.5" thickTop="1" thickBot="1" x14ac:dyDescent="0.3">
      <c r="A1068" s="15" t="s">
        <v>272</v>
      </c>
      <c r="B1068" s="53">
        <f t="shared" si="64"/>
        <v>4</v>
      </c>
      <c r="C1068" s="53">
        <f>IFERROR(INDEX(OGSHome!$D:$D,MATCH(A1068,OGSHome!$A:$A,0)),"-")</f>
        <v>1</v>
      </c>
      <c r="D1068" s="53">
        <f>IFERROR(INDEX(OGSHome!$E:$E,MATCH(A1068,OGSHome!$A:$A,0)),"-")</f>
        <v>0</v>
      </c>
      <c r="E1068" s="53">
        <f>IFERROR(INDEX(OGSHome!$F:$F,MATCH(A1068,OGSHome!$A:$A,0)),"-")</f>
        <v>0</v>
      </c>
      <c r="F1068" s="54">
        <f>IFERROR(INDEX(Matches!$N:$N,MATCH(A1068,Matches!$B:$B,0)),"-")</f>
        <v>2</v>
      </c>
      <c r="G1068" s="54">
        <f>IFERROR(INDEX(Matches!$P:$P,MATCH(A1068,Matches!$B:$B,0)),"-")</f>
        <v>1</v>
      </c>
      <c r="H1068" s="54">
        <f>IFERROR(INDEX(Matches!$O:$O,MATCH(A1068,Matches!$B:$B,0)),"-")</f>
        <v>1</v>
      </c>
      <c r="I1068" s="54">
        <f t="shared" si="65"/>
        <v>1</v>
      </c>
      <c r="J1068" s="54">
        <f>IFERROR(INDEX(OGCHome!$O:$O,MATCH(A1068,OGCHome!$A:$A,0)),"-")</f>
        <v>3</v>
      </c>
      <c r="K1068" s="55">
        <f t="shared" si="66"/>
        <v>0.25</v>
      </c>
      <c r="L1068" s="55" t="str">
        <f>IFERROR(INDEX(#REF!,MATCH(A1068,#REF!,0)),"-")</f>
        <v>-</v>
      </c>
      <c r="M1068" s="55">
        <f t="shared" si="67"/>
        <v>-0.25</v>
      </c>
      <c r="N1068" s="55" t="e">
        <f>AVERAGE(IFERROR(INDEX(#REF!,MATCH(A1068,#REF!,0)),"-"),M1068)</f>
        <v>#VALUE!</v>
      </c>
    </row>
    <row r="1069" spans="1:14" ht="16.5" thickTop="1" thickBot="1" x14ac:dyDescent="0.3">
      <c r="A1069" s="16" t="s">
        <v>271</v>
      </c>
      <c r="B1069" s="53">
        <f t="shared" si="64"/>
        <v>3</v>
      </c>
      <c r="C1069" s="53">
        <f>IFERROR(INDEX(OGSHome!$D:$D,MATCH(A1069,OGSHome!$A:$A,0)),"-")</f>
        <v>1</v>
      </c>
      <c r="D1069" s="53">
        <f>IFERROR(INDEX(OGSHome!$E:$E,MATCH(A1069,OGSHome!$A:$A,0)),"-")</f>
        <v>0</v>
      </c>
      <c r="E1069" s="53">
        <f>IFERROR(INDEX(OGSHome!$F:$F,MATCH(A1069,OGSHome!$A:$A,0)),"-")</f>
        <v>0</v>
      </c>
      <c r="F1069" s="54">
        <f>IFERROR(INDEX(Matches!$N:$N,MATCH(A1069,Matches!$B:$B,0)),"-")</f>
        <v>0</v>
      </c>
      <c r="G1069" s="54">
        <f>IFERROR(INDEX(Matches!$P:$P,MATCH(A1069,Matches!$B:$B,0)),"-")</f>
        <v>1</v>
      </c>
      <c r="H1069" s="54">
        <f>IFERROR(INDEX(Matches!$O:$O,MATCH(A1069,Matches!$B:$B,0)),"-")</f>
        <v>2</v>
      </c>
      <c r="I1069" s="54">
        <f t="shared" si="65"/>
        <v>1</v>
      </c>
      <c r="J1069" s="54">
        <f>IFERROR(INDEX(OGCHome!$O:$O,MATCH(A1069,OGCHome!$A:$A,0)),"-")</f>
        <v>1</v>
      </c>
      <c r="K1069" s="55">
        <f t="shared" si="66"/>
        <v>0.33333333333333331</v>
      </c>
      <c r="L1069" s="55" t="str">
        <f>IFERROR(INDEX(#REF!,MATCH(A1069,#REF!,0)),"-")</f>
        <v>-</v>
      </c>
      <c r="M1069" s="55">
        <f t="shared" si="67"/>
        <v>-0.33333333333333331</v>
      </c>
      <c r="N1069" s="55" t="e">
        <f>AVERAGE(IFERROR(INDEX(#REF!,MATCH(A1069,#REF!,0)),"-"),M1069)</f>
        <v>#VALUE!</v>
      </c>
    </row>
    <row r="1070" spans="1:14" ht="16.5" thickTop="1" thickBot="1" x14ac:dyDescent="0.3">
      <c r="A1070" s="16" t="s">
        <v>267</v>
      </c>
      <c r="B1070" s="53">
        <f t="shared" si="64"/>
        <v>3</v>
      </c>
      <c r="C1070" s="53">
        <f>IFERROR(INDEX(OGSHome!$D:$D,MATCH(A1070,OGSHome!$A:$A,0)),"-")</f>
        <v>0</v>
      </c>
      <c r="D1070" s="53">
        <f>IFERROR(INDEX(OGSHome!$E:$E,MATCH(A1070,OGSHome!$A:$A,0)),"-")</f>
        <v>0</v>
      </c>
      <c r="E1070" s="53">
        <f>IFERROR(INDEX(OGSHome!$F:$F,MATCH(A1070,OGSHome!$A:$A,0)),"-")</f>
        <v>1</v>
      </c>
      <c r="F1070" s="54">
        <f>IFERROR(INDEX(Matches!$N:$N,MATCH(A1070,Matches!$B:$B,0)),"-")</f>
        <v>1</v>
      </c>
      <c r="G1070" s="54">
        <f>IFERROR(INDEX(Matches!$P:$P,MATCH(A1070,Matches!$B:$B,0)),"-")</f>
        <v>2</v>
      </c>
      <c r="H1070" s="54">
        <f>IFERROR(INDEX(Matches!$O:$O,MATCH(A1070,Matches!$B:$B,0)),"-")</f>
        <v>0</v>
      </c>
      <c r="I1070" s="54">
        <f t="shared" si="65"/>
        <v>1</v>
      </c>
      <c r="J1070" s="54">
        <f>IFERROR(INDEX(OGCHome!$O:$O,MATCH(A1070,OGCHome!$A:$A,0)),"-")</f>
        <v>1</v>
      </c>
      <c r="K1070" s="55">
        <f t="shared" si="66"/>
        <v>0.33333333333333331</v>
      </c>
      <c r="L1070" s="55" t="str">
        <f>IFERROR(INDEX(#REF!,MATCH(A1070,#REF!,0)),"-")</f>
        <v>-</v>
      </c>
      <c r="M1070" s="55">
        <f t="shared" si="67"/>
        <v>-0.33333333333333331</v>
      </c>
      <c r="N1070" s="55" t="e">
        <f>AVERAGE(IFERROR(INDEX(#REF!,MATCH(A1070,#REF!,0)),"-"),M1070)</f>
        <v>#VALUE!</v>
      </c>
    </row>
    <row r="1071" spans="1:14" ht="16.5" thickTop="1" thickBot="1" x14ac:dyDescent="0.3">
      <c r="A1071" s="15" t="s">
        <v>266</v>
      </c>
      <c r="B1071" s="53">
        <f t="shared" si="64"/>
        <v>4</v>
      </c>
      <c r="C1071" s="53">
        <f>IFERROR(INDEX(OGSHome!$D:$D,MATCH(A1071,OGSHome!$A:$A,0)),"-")</f>
        <v>0</v>
      </c>
      <c r="D1071" s="53">
        <f>IFERROR(INDEX(OGSHome!$E:$E,MATCH(A1071,OGSHome!$A:$A,0)),"-")</f>
        <v>0</v>
      </c>
      <c r="E1071" s="53">
        <f>IFERROR(INDEX(OGSHome!$F:$F,MATCH(A1071,OGSHome!$A:$A,0)),"-")</f>
        <v>0</v>
      </c>
      <c r="F1071" s="54">
        <f>IFERROR(INDEX(Matches!$N:$N,MATCH(A1071,Matches!$B:$B,0)),"-")</f>
        <v>0</v>
      </c>
      <c r="G1071" s="54">
        <f>IFERROR(INDEX(Matches!$P:$P,MATCH(A1071,Matches!$B:$B,0)),"-")</f>
        <v>3</v>
      </c>
      <c r="H1071" s="54">
        <f>IFERROR(INDEX(Matches!$O:$O,MATCH(A1071,Matches!$B:$B,0)),"-")</f>
        <v>1</v>
      </c>
      <c r="I1071" s="54">
        <f t="shared" si="65"/>
        <v>0</v>
      </c>
      <c r="J1071" s="54">
        <f>IFERROR(INDEX(OGCHome!$O:$O,MATCH(A1071,OGCHome!$A:$A,0)),"-")</f>
        <v>2</v>
      </c>
      <c r="K1071" s="55">
        <f t="shared" si="66"/>
        <v>0</v>
      </c>
      <c r="L1071" s="55" t="str">
        <f>IFERROR(INDEX(#REF!,MATCH(A1071,#REF!,0)),"-")</f>
        <v>-</v>
      </c>
      <c r="M1071" s="55">
        <f t="shared" si="67"/>
        <v>-1.25</v>
      </c>
      <c r="N1071" s="55" t="e">
        <f>AVERAGE(IFERROR(INDEX(#REF!,MATCH(A1071,#REF!,0)),"-"),M1071)</f>
        <v>#VALUE!</v>
      </c>
    </row>
    <row r="1072" spans="1:14" ht="16.5" thickTop="1" thickBot="1" x14ac:dyDescent="0.3">
      <c r="A1072" s="15" t="s">
        <v>262</v>
      </c>
      <c r="B1072" s="53">
        <f t="shared" si="64"/>
        <v>4</v>
      </c>
      <c r="C1072" s="53">
        <f>IFERROR(INDEX(OGSHome!$D:$D,MATCH(A1072,OGSHome!$A:$A,0)),"-")</f>
        <v>1</v>
      </c>
      <c r="D1072" s="53">
        <f>IFERROR(INDEX(OGSHome!$E:$E,MATCH(A1072,OGSHome!$A:$A,0)),"-")</f>
        <v>0</v>
      </c>
      <c r="E1072" s="53">
        <f>IFERROR(INDEX(OGSHome!$F:$F,MATCH(A1072,OGSHome!$A:$A,0)),"-")</f>
        <v>0</v>
      </c>
      <c r="F1072" s="54">
        <f>IFERROR(INDEX(Matches!$N:$N,MATCH(A1072,Matches!$B:$B,0)),"-")</f>
        <v>2</v>
      </c>
      <c r="G1072" s="54">
        <f>IFERROR(INDEX(Matches!$P:$P,MATCH(A1072,Matches!$B:$B,0)),"-")</f>
        <v>0</v>
      </c>
      <c r="H1072" s="54">
        <f>IFERROR(INDEX(Matches!$O:$O,MATCH(A1072,Matches!$B:$B,0)),"-")</f>
        <v>2</v>
      </c>
      <c r="I1072" s="54">
        <f t="shared" si="65"/>
        <v>1</v>
      </c>
      <c r="J1072" s="54">
        <f>IFERROR(INDEX(OGCHome!$O:$O,MATCH(A1072,OGCHome!$A:$A,0)),"-")</f>
        <v>0</v>
      </c>
      <c r="K1072" s="55">
        <f t="shared" si="66"/>
        <v>0.25</v>
      </c>
      <c r="L1072" s="55" t="str">
        <f>IFERROR(INDEX(#REF!,MATCH(A1072,#REF!,0)),"-")</f>
        <v>-</v>
      </c>
      <c r="M1072" s="55">
        <f t="shared" si="67"/>
        <v>0.75</v>
      </c>
      <c r="N1072" s="55" t="e">
        <f>AVERAGE(IFERROR(INDEX(#REF!,MATCH(A1072,#REF!,0)),"-"),M1072)</f>
        <v>#VALUE!</v>
      </c>
    </row>
    <row r="1073" spans="1:14" ht="16.5" thickTop="1" thickBot="1" x14ac:dyDescent="0.3">
      <c r="A1073" s="16" t="s">
        <v>259</v>
      </c>
      <c r="B1073" s="53">
        <f t="shared" si="64"/>
        <v>4</v>
      </c>
      <c r="C1073" s="53">
        <f>IFERROR(INDEX(OGSHome!$D:$D,MATCH(A1073,OGSHome!$A:$A,0)),"-")</f>
        <v>0</v>
      </c>
      <c r="D1073" s="53">
        <f>IFERROR(INDEX(OGSHome!$E:$E,MATCH(A1073,OGSHome!$A:$A,0)),"-")</f>
        <v>0</v>
      </c>
      <c r="E1073" s="53">
        <f>IFERROR(INDEX(OGSHome!$F:$F,MATCH(A1073,OGSHome!$A:$A,0)),"-")</f>
        <v>0</v>
      </c>
      <c r="F1073" s="54">
        <f>IFERROR(INDEX(Matches!$N:$N,MATCH(A1073,Matches!$B:$B,0)),"-")</f>
        <v>2</v>
      </c>
      <c r="G1073" s="54">
        <f>IFERROR(INDEX(Matches!$P:$P,MATCH(A1073,Matches!$B:$B,0)),"-")</f>
        <v>2</v>
      </c>
      <c r="H1073" s="54">
        <f>IFERROR(INDEX(Matches!$O:$O,MATCH(A1073,Matches!$B:$B,0)),"-")</f>
        <v>0</v>
      </c>
      <c r="I1073" s="54">
        <f t="shared" si="65"/>
        <v>0</v>
      </c>
      <c r="J1073" s="54">
        <f>IFERROR(INDEX(OGCHome!$O:$O,MATCH(A1073,OGCHome!$A:$A,0)),"-")</f>
        <v>2</v>
      </c>
      <c r="K1073" s="55">
        <f t="shared" si="66"/>
        <v>0</v>
      </c>
      <c r="L1073" s="55" t="str">
        <f>IFERROR(INDEX(#REF!,MATCH(A1073,#REF!,0)),"-")</f>
        <v>-</v>
      </c>
      <c r="M1073" s="55">
        <f t="shared" si="67"/>
        <v>-0.5</v>
      </c>
      <c r="N1073" s="55" t="e">
        <f>AVERAGE(IFERROR(INDEX(#REF!,MATCH(A1073,#REF!,0)),"-"),M1073)</f>
        <v>#VALUE!</v>
      </c>
    </row>
    <row r="1074" spans="1:14" ht="16.5" thickTop="1" thickBot="1" x14ac:dyDescent="0.3">
      <c r="A1074" s="16" t="s">
        <v>257</v>
      </c>
      <c r="B1074" s="53">
        <f t="shared" si="64"/>
        <v>3</v>
      </c>
      <c r="C1074" s="53">
        <f>IFERROR(INDEX(OGSHome!$D:$D,MATCH(A1074,OGSHome!$A:$A,0)),"-")</f>
        <v>0</v>
      </c>
      <c r="D1074" s="53">
        <f>IFERROR(INDEX(OGSHome!$E:$E,MATCH(A1074,OGSHome!$A:$A,0)),"-")</f>
        <v>0</v>
      </c>
      <c r="E1074" s="53">
        <f>IFERROR(INDEX(OGSHome!$F:$F,MATCH(A1074,OGSHome!$A:$A,0)),"-")</f>
        <v>0</v>
      </c>
      <c r="F1074" s="54">
        <f>IFERROR(INDEX(Matches!$N:$N,MATCH(A1074,Matches!$B:$B,0)),"-")</f>
        <v>0</v>
      </c>
      <c r="G1074" s="54">
        <f>IFERROR(INDEX(Matches!$P:$P,MATCH(A1074,Matches!$B:$B,0)),"-")</f>
        <v>3</v>
      </c>
      <c r="H1074" s="54">
        <f>IFERROR(INDEX(Matches!$O:$O,MATCH(A1074,Matches!$B:$B,0)),"-")</f>
        <v>0</v>
      </c>
      <c r="I1074" s="54">
        <f t="shared" si="65"/>
        <v>0</v>
      </c>
      <c r="J1074" s="54">
        <f>IFERROR(INDEX(OGCHome!$O:$O,MATCH(A1074,OGCHome!$A:$A,0)),"-")</f>
        <v>2</v>
      </c>
      <c r="K1074" s="55">
        <f t="shared" si="66"/>
        <v>0</v>
      </c>
      <c r="L1074" s="55" t="str">
        <f>IFERROR(INDEX(#REF!,MATCH(A1074,#REF!,0)),"-")</f>
        <v>-</v>
      </c>
      <c r="M1074" s="55">
        <f t="shared" si="67"/>
        <v>-1.6666666666666665</v>
      </c>
      <c r="N1074" s="55" t="e">
        <f>AVERAGE(IFERROR(INDEX(#REF!,MATCH(A1074,#REF!,0)),"-"),M1074)</f>
        <v>#VALUE!</v>
      </c>
    </row>
    <row r="1075" spans="1:14" ht="16.5" thickTop="1" thickBot="1" x14ac:dyDescent="0.3">
      <c r="A1075" s="16" t="s">
        <v>255</v>
      </c>
      <c r="B1075" s="53">
        <f t="shared" si="64"/>
        <v>3</v>
      </c>
      <c r="C1075" s="53">
        <f>IFERROR(INDEX(OGSHome!$D:$D,MATCH(A1075,OGSHome!$A:$A,0)),"-")</f>
        <v>0</v>
      </c>
      <c r="D1075" s="53">
        <f>IFERROR(INDEX(OGSHome!$E:$E,MATCH(A1075,OGSHome!$A:$A,0)),"-")</f>
        <v>0</v>
      </c>
      <c r="E1075" s="53">
        <f>IFERROR(INDEX(OGSHome!$F:$F,MATCH(A1075,OGSHome!$A:$A,0)),"-")</f>
        <v>0</v>
      </c>
      <c r="F1075" s="54">
        <f>IFERROR(INDEX(Matches!$N:$N,MATCH(A1075,Matches!$B:$B,0)),"-")</f>
        <v>0</v>
      </c>
      <c r="G1075" s="54">
        <f>IFERROR(INDEX(Matches!$P:$P,MATCH(A1075,Matches!$B:$B,0)),"-")</f>
        <v>2</v>
      </c>
      <c r="H1075" s="54">
        <f>IFERROR(INDEX(Matches!$O:$O,MATCH(A1075,Matches!$B:$B,0)),"-")</f>
        <v>1</v>
      </c>
      <c r="I1075" s="54">
        <f t="shared" si="65"/>
        <v>0</v>
      </c>
      <c r="J1075" s="54">
        <f>IFERROR(INDEX(OGCHome!$O:$O,MATCH(A1075,OGCHome!$A:$A,0)),"-")</f>
        <v>2</v>
      </c>
      <c r="K1075" s="55">
        <f t="shared" si="66"/>
        <v>0</v>
      </c>
      <c r="L1075" s="55" t="str">
        <f>IFERROR(INDEX(#REF!,MATCH(A1075,#REF!,0)),"-")</f>
        <v>-</v>
      </c>
      <c r="M1075" s="55">
        <f t="shared" si="67"/>
        <v>-1.3333333333333333</v>
      </c>
      <c r="N1075" s="55" t="e">
        <f>AVERAGE(IFERROR(INDEX(#REF!,MATCH(A1075,#REF!,0)),"-"),M1075)</f>
        <v>#VALUE!</v>
      </c>
    </row>
    <row r="1076" spans="1:14" ht="16.5" thickTop="1" thickBot="1" x14ac:dyDescent="0.3">
      <c r="A1076" s="16" t="s">
        <v>253</v>
      </c>
      <c r="B1076" s="53">
        <f t="shared" si="64"/>
        <v>4</v>
      </c>
      <c r="C1076" s="53">
        <f>IFERROR(INDEX(OGSHome!$D:$D,MATCH(A1076,OGSHome!$A:$A,0)),"-")</f>
        <v>0</v>
      </c>
      <c r="D1076" s="53">
        <f>IFERROR(INDEX(OGSHome!$E:$E,MATCH(A1076,OGSHome!$A:$A,0)),"-")</f>
        <v>0</v>
      </c>
      <c r="E1076" s="53">
        <f>IFERROR(INDEX(OGSHome!$F:$F,MATCH(A1076,OGSHome!$A:$A,0)),"-")</f>
        <v>0</v>
      </c>
      <c r="F1076" s="54">
        <f>IFERROR(INDEX(Matches!$N:$N,MATCH(A1076,Matches!$B:$B,0)),"-")</f>
        <v>0</v>
      </c>
      <c r="G1076" s="54">
        <f>IFERROR(INDEX(Matches!$P:$P,MATCH(A1076,Matches!$B:$B,0)),"-")</f>
        <v>3</v>
      </c>
      <c r="H1076" s="54">
        <f>IFERROR(INDEX(Matches!$O:$O,MATCH(A1076,Matches!$B:$B,0)),"-")</f>
        <v>1</v>
      </c>
      <c r="I1076" s="54">
        <f t="shared" si="65"/>
        <v>0</v>
      </c>
      <c r="J1076" s="54">
        <f>IFERROR(INDEX(OGCHome!$O:$O,MATCH(A1076,OGCHome!$A:$A,0)),"-")</f>
        <v>2</v>
      </c>
      <c r="K1076" s="55">
        <f t="shared" si="66"/>
        <v>0</v>
      </c>
      <c r="L1076" s="55" t="str">
        <f>IFERROR(INDEX(#REF!,MATCH(A1076,#REF!,0)),"-")</f>
        <v>-</v>
      </c>
      <c r="M1076" s="55">
        <f t="shared" si="67"/>
        <v>-1.25</v>
      </c>
      <c r="N1076" s="55" t="e">
        <f>AVERAGE(IFERROR(INDEX(#REF!,MATCH(A1076,#REF!,0)),"-"),M1076)</f>
        <v>#VALUE!</v>
      </c>
    </row>
    <row r="1077" spans="1:14" ht="16.5" thickTop="1" thickBot="1" x14ac:dyDescent="0.3">
      <c r="A1077" s="16" t="s">
        <v>251</v>
      </c>
      <c r="B1077" s="53">
        <f t="shared" si="64"/>
        <v>2</v>
      </c>
      <c r="C1077" s="53">
        <f>IFERROR(INDEX(OGSHome!$D:$D,MATCH(A1077,OGSHome!$A:$A,0)),"-")</f>
        <v>1</v>
      </c>
      <c r="D1077" s="53">
        <f>IFERROR(INDEX(OGSHome!$E:$E,MATCH(A1077,OGSHome!$A:$A,0)),"-")</f>
        <v>0</v>
      </c>
      <c r="E1077" s="53">
        <f>IFERROR(INDEX(OGSHome!$F:$F,MATCH(A1077,OGSHome!$A:$A,0)),"-")</f>
        <v>0</v>
      </c>
      <c r="F1077" s="54">
        <f>IFERROR(INDEX(Matches!$N:$N,MATCH(A1077,Matches!$B:$B,0)),"-")</f>
        <v>1</v>
      </c>
      <c r="G1077" s="54">
        <f>IFERROR(INDEX(Matches!$P:$P,MATCH(A1077,Matches!$B:$B,0)),"-")</f>
        <v>1</v>
      </c>
      <c r="H1077" s="54">
        <f>IFERROR(INDEX(Matches!$O:$O,MATCH(A1077,Matches!$B:$B,0)),"-")</f>
        <v>0</v>
      </c>
      <c r="I1077" s="54">
        <f t="shared" si="65"/>
        <v>1</v>
      </c>
      <c r="J1077" s="54">
        <f>IFERROR(INDEX(OGCHome!$O:$O,MATCH(A1077,OGCHome!$A:$A,0)),"-")</f>
        <v>0</v>
      </c>
      <c r="K1077" s="55">
        <f t="shared" si="66"/>
        <v>0.5</v>
      </c>
      <c r="L1077" s="55" t="str">
        <f>IFERROR(INDEX(#REF!,MATCH(A1077,#REF!,0)),"-")</f>
        <v>-</v>
      </c>
      <c r="M1077" s="55">
        <f t="shared" si="67"/>
        <v>0.5</v>
      </c>
      <c r="N1077" s="55" t="e">
        <f>AVERAGE(IFERROR(INDEX(#REF!,MATCH(A1077,#REF!,0)),"-"),M1077)</f>
        <v>#VALUE!</v>
      </c>
    </row>
    <row r="1078" spans="1:14" ht="16.5" thickTop="1" thickBot="1" x14ac:dyDescent="0.3">
      <c r="A1078" s="16" t="s">
        <v>245</v>
      </c>
      <c r="B1078" s="53">
        <f t="shared" si="64"/>
        <v>3</v>
      </c>
      <c r="C1078" s="53">
        <f>IFERROR(INDEX(OGSHome!$D:$D,MATCH(A1078,OGSHome!$A:$A,0)),"-")</f>
        <v>0</v>
      </c>
      <c r="D1078" s="53">
        <f>IFERROR(INDEX(OGSHome!$E:$E,MATCH(A1078,OGSHome!$A:$A,0)),"-")</f>
        <v>0</v>
      </c>
      <c r="E1078" s="53">
        <f>IFERROR(INDEX(OGSHome!$F:$F,MATCH(A1078,OGSHome!$A:$A,0)),"-")</f>
        <v>0</v>
      </c>
      <c r="F1078" s="54">
        <f>IFERROR(INDEX(Matches!$N:$N,MATCH(A1078,Matches!$B:$B,0)),"-")</f>
        <v>2</v>
      </c>
      <c r="G1078" s="54">
        <f>IFERROR(INDEX(Matches!$P:$P,MATCH(A1078,Matches!$B:$B,0)),"-")</f>
        <v>1</v>
      </c>
      <c r="H1078" s="54">
        <f>IFERROR(INDEX(Matches!$O:$O,MATCH(A1078,Matches!$B:$B,0)),"-")</f>
        <v>0</v>
      </c>
      <c r="I1078" s="54">
        <f t="shared" si="65"/>
        <v>0</v>
      </c>
      <c r="J1078" s="54">
        <f>IFERROR(INDEX(OGCHome!$O:$O,MATCH(A1078,OGCHome!$A:$A,0)),"-")</f>
        <v>1</v>
      </c>
      <c r="K1078" s="55">
        <f t="shared" si="66"/>
        <v>0</v>
      </c>
      <c r="L1078" s="55" t="str">
        <f>IFERROR(INDEX(#REF!,MATCH(A1078,#REF!,0)),"-")</f>
        <v>-</v>
      </c>
      <c r="M1078" s="55">
        <f t="shared" si="67"/>
        <v>0</v>
      </c>
      <c r="N1078" s="55" t="e">
        <f>AVERAGE(IFERROR(INDEX(#REF!,MATCH(A1078,#REF!,0)),"-"),M1078)</f>
        <v>#VALUE!</v>
      </c>
    </row>
    <row r="1079" spans="1:14" ht="16.5" thickTop="1" thickBot="1" x14ac:dyDescent="0.3">
      <c r="A1079" s="16" t="s">
        <v>237</v>
      </c>
      <c r="B1079" s="53">
        <f t="shared" si="64"/>
        <v>4</v>
      </c>
      <c r="C1079" s="53">
        <f>IFERROR(INDEX(OGSHome!$D:$D,MATCH(A1079,OGSHome!$A:$A,0)),"-")</f>
        <v>1</v>
      </c>
      <c r="D1079" s="53">
        <f>IFERROR(INDEX(OGSHome!$E:$E,MATCH(A1079,OGSHome!$A:$A,0)),"-")</f>
        <v>0</v>
      </c>
      <c r="E1079" s="53">
        <f>IFERROR(INDEX(OGSHome!$F:$F,MATCH(A1079,OGSHome!$A:$A,0)),"-")</f>
        <v>0</v>
      </c>
      <c r="F1079" s="54">
        <f>IFERROR(INDEX(Matches!$N:$N,MATCH(A1079,Matches!$B:$B,0)),"-")</f>
        <v>3</v>
      </c>
      <c r="G1079" s="54">
        <f>IFERROR(INDEX(Matches!$P:$P,MATCH(A1079,Matches!$B:$B,0)),"-")</f>
        <v>0</v>
      </c>
      <c r="H1079" s="54">
        <f>IFERROR(INDEX(Matches!$O:$O,MATCH(A1079,Matches!$B:$B,0)),"-")</f>
        <v>1</v>
      </c>
      <c r="I1079" s="54">
        <f t="shared" si="65"/>
        <v>1</v>
      </c>
      <c r="J1079" s="54">
        <f>IFERROR(INDEX(OGCHome!$O:$O,MATCH(A1079,OGCHome!$A:$A,0)),"-")</f>
        <v>3</v>
      </c>
      <c r="K1079" s="55">
        <f t="shared" si="66"/>
        <v>0.25</v>
      </c>
      <c r="L1079" s="55" t="str">
        <f>IFERROR(INDEX(#REF!,MATCH(A1079,#REF!,0)),"-")</f>
        <v>-</v>
      </c>
      <c r="M1079" s="55">
        <f t="shared" si="67"/>
        <v>0.25</v>
      </c>
      <c r="N1079" s="55" t="e">
        <f>AVERAGE(IFERROR(INDEX(#REF!,MATCH(A1079,#REF!,0)),"-"),M1079)</f>
        <v>#VALUE!</v>
      </c>
    </row>
    <row r="1080" spans="1:14" ht="16.5" thickTop="1" thickBot="1" x14ac:dyDescent="0.3">
      <c r="A1080" s="16" t="s">
        <v>235</v>
      </c>
      <c r="B1080" s="53">
        <f t="shared" si="64"/>
        <v>3</v>
      </c>
      <c r="C1080" s="53">
        <f>IFERROR(INDEX(OGSHome!$D:$D,MATCH(A1080,OGSHome!$A:$A,0)),"-")</f>
        <v>0</v>
      </c>
      <c r="D1080" s="53">
        <f>IFERROR(INDEX(OGSHome!$E:$E,MATCH(A1080,OGSHome!$A:$A,0)),"-")</f>
        <v>0</v>
      </c>
      <c r="E1080" s="53">
        <f>IFERROR(INDEX(OGSHome!$F:$F,MATCH(A1080,OGSHome!$A:$A,0)),"-")</f>
        <v>0</v>
      </c>
      <c r="F1080" s="54">
        <f>IFERROR(INDEX(Matches!$N:$N,MATCH(A1080,Matches!$B:$B,0)),"-")</f>
        <v>0</v>
      </c>
      <c r="G1080" s="54">
        <f>IFERROR(INDEX(Matches!$P:$P,MATCH(A1080,Matches!$B:$B,0)),"-")</f>
        <v>2</v>
      </c>
      <c r="H1080" s="54">
        <f>IFERROR(INDEX(Matches!$O:$O,MATCH(A1080,Matches!$B:$B,0)),"-")</f>
        <v>1</v>
      </c>
      <c r="I1080" s="54">
        <f t="shared" si="65"/>
        <v>0</v>
      </c>
      <c r="J1080" s="54">
        <f>IFERROR(INDEX(OGCHome!$O:$O,MATCH(A1080,OGCHome!$A:$A,0)),"-")</f>
        <v>3</v>
      </c>
      <c r="K1080" s="55">
        <f t="shared" si="66"/>
        <v>0</v>
      </c>
      <c r="L1080" s="55" t="str">
        <f>IFERROR(INDEX(#REF!,MATCH(A1080,#REF!,0)),"-")</f>
        <v>-</v>
      </c>
      <c r="M1080" s="55">
        <f t="shared" si="67"/>
        <v>-1.6666666666666665</v>
      </c>
      <c r="N1080" s="55" t="e">
        <f>AVERAGE(IFERROR(INDEX(#REF!,MATCH(A1080,#REF!,0)),"-"),M1080)</f>
        <v>#VALUE!</v>
      </c>
    </row>
    <row r="1081" spans="1:14" ht="16.5" thickTop="1" thickBot="1" x14ac:dyDescent="0.3">
      <c r="A1081" s="16" t="s">
        <v>225</v>
      </c>
      <c r="B1081" s="53">
        <f t="shared" si="64"/>
        <v>5</v>
      </c>
      <c r="C1081" s="53">
        <f>IFERROR(INDEX(OGSHome!$D:$D,MATCH(A1081,OGSHome!$A:$A,0)),"-")</f>
        <v>0</v>
      </c>
      <c r="D1081" s="53">
        <f>IFERROR(INDEX(OGSHome!$E:$E,MATCH(A1081,OGSHome!$A:$A,0)),"-")</f>
        <v>0</v>
      </c>
      <c r="E1081" s="53">
        <f>IFERROR(INDEX(OGSHome!$F:$F,MATCH(A1081,OGSHome!$A:$A,0)),"-")</f>
        <v>0</v>
      </c>
      <c r="F1081" s="54">
        <f>IFERROR(INDEX(Matches!$N:$N,MATCH(A1081,Matches!$B:$B,0)),"-")</f>
        <v>1</v>
      </c>
      <c r="G1081" s="54">
        <f>IFERROR(INDEX(Matches!$P:$P,MATCH(A1081,Matches!$B:$B,0)),"-")</f>
        <v>3</v>
      </c>
      <c r="H1081" s="54">
        <f>IFERROR(INDEX(Matches!$O:$O,MATCH(A1081,Matches!$B:$B,0)),"-")</f>
        <v>1</v>
      </c>
      <c r="I1081" s="54">
        <f t="shared" si="65"/>
        <v>0</v>
      </c>
      <c r="J1081" s="54">
        <f>IFERROR(INDEX(OGCHome!$O:$O,MATCH(A1081,OGCHome!$A:$A,0)),"-")</f>
        <v>3</v>
      </c>
      <c r="K1081" s="55">
        <f t="shared" si="66"/>
        <v>0</v>
      </c>
      <c r="L1081" s="55"/>
      <c r="M1081" s="55">
        <f t="shared" si="67"/>
        <v>-1</v>
      </c>
      <c r="N1081" s="55" t="e">
        <f>AVERAGE(IFERROR(INDEX(#REF!,MATCH(A1081,#REF!,0)),"-"),M1081)</f>
        <v>#VALUE!</v>
      </c>
    </row>
    <row r="1082" spans="1:14" ht="16.5" thickTop="1" thickBot="1" x14ac:dyDescent="0.3">
      <c r="A1082" s="16" t="s">
        <v>223</v>
      </c>
      <c r="B1082" s="53">
        <f t="shared" si="64"/>
        <v>2</v>
      </c>
      <c r="C1082" s="53">
        <f>IFERROR(INDEX(OGSHome!$D:$D,MATCH(A1082,OGSHome!$A:$A,0)),"-")</f>
        <v>0</v>
      </c>
      <c r="D1082" s="53">
        <f>IFERROR(INDEX(OGSHome!$E:$E,MATCH(A1082,OGSHome!$A:$A,0)),"-")</f>
        <v>1</v>
      </c>
      <c r="E1082" s="53">
        <f>IFERROR(INDEX(OGSHome!$F:$F,MATCH(A1082,OGSHome!$A:$A,0)),"-")</f>
        <v>0</v>
      </c>
      <c r="F1082" s="54">
        <f>IFERROR(INDEX(Matches!$N:$N,MATCH(A1082,Matches!$B:$B,0)),"-")</f>
        <v>0</v>
      </c>
      <c r="G1082" s="54">
        <f>IFERROR(INDEX(Matches!$P:$P,MATCH(A1082,Matches!$B:$B,0)),"-")</f>
        <v>0</v>
      </c>
      <c r="H1082" s="54">
        <f>IFERROR(INDEX(Matches!$O:$O,MATCH(A1082,Matches!$B:$B,0)),"-")</f>
        <v>2</v>
      </c>
      <c r="I1082" s="54">
        <f t="shared" si="65"/>
        <v>1</v>
      </c>
      <c r="J1082" s="54">
        <f>IFERROR(INDEX(OGCHome!$O:$O,MATCH(A1082,OGCHome!$A:$A,0)),"-")</f>
        <v>1</v>
      </c>
      <c r="K1082" s="55">
        <f t="shared" si="66"/>
        <v>0.5</v>
      </c>
      <c r="L1082" s="55" t="str">
        <f>IFERROR(INDEX(#REF!,MATCH(A1082,#REF!,0)),"-")</f>
        <v>-</v>
      </c>
      <c r="M1082" s="55">
        <f t="shared" si="67"/>
        <v>0</v>
      </c>
      <c r="N1082" s="55" t="e">
        <f>AVERAGE(IFERROR(INDEX(#REF!,MATCH(A1082,#REF!,0)),"-"),M1082)</f>
        <v>#VALUE!</v>
      </c>
    </row>
    <row r="1083" spans="1:14" ht="16.5" thickTop="1" thickBot="1" x14ac:dyDescent="0.3">
      <c r="A1083" s="15" t="s">
        <v>222</v>
      </c>
      <c r="B1083" s="53">
        <f t="shared" si="64"/>
        <v>3</v>
      </c>
      <c r="C1083" s="53">
        <f>IFERROR(INDEX(OGSHome!$D:$D,MATCH(A1083,OGSHome!$A:$A,0)),"-")</f>
        <v>0</v>
      </c>
      <c r="D1083" s="53">
        <f>IFERROR(INDEX(OGSHome!$E:$E,MATCH(A1083,OGSHome!$A:$A,0)),"-")</f>
        <v>1</v>
      </c>
      <c r="E1083" s="53">
        <f>IFERROR(INDEX(OGSHome!$F:$F,MATCH(A1083,OGSHome!$A:$A,0)),"-")</f>
        <v>0</v>
      </c>
      <c r="F1083" s="54">
        <f>IFERROR(INDEX(Matches!$N:$N,MATCH(A1083,Matches!$B:$B,0)),"-")</f>
        <v>1</v>
      </c>
      <c r="G1083" s="54">
        <f>IFERROR(INDEX(Matches!$P:$P,MATCH(A1083,Matches!$B:$B,0)),"-")</f>
        <v>1</v>
      </c>
      <c r="H1083" s="54">
        <f>IFERROR(INDEX(Matches!$O:$O,MATCH(A1083,Matches!$B:$B,0)),"-")</f>
        <v>1</v>
      </c>
      <c r="I1083" s="54">
        <f t="shared" si="65"/>
        <v>1</v>
      </c>
      <c r="J1083" s="54">
        <f>IFERROR(INDEX(OGCHome!$O:$O,MATCH(A1083,OGCHome!$A:$A,0)),"-")</f>
        <v>2</v>
      </c>
      <c r="K1083" s="55">
        <f t="shared" si="66"/>
        <v>0.33333333333333331</v>
      </c>
      <c r="L1083" s="55" t="str">
        <f>IFERROR(INDEX(#REF!,MATCH(A1083,#REF!,0)),"-")</f>
        <v>-</v>
      </c>
      <c r="M1083" s="55">
        <f t="shared" si="67"/>
        <v>-0.33333333333333331</v>
      </c>
      <c r="N1083" s="55" t="e">
        <f>AVERAGE(IFERROR(INDEX(#REF!,MATCH(A1083,#REF!,0)),"-"),M1083)</f>
        <v>#VALUE!</v>
      </c>
    </row>
    <row r="1084" spans="1:14" ht="16.5" thickTop="1" thickBot="1" x14ac:dyDescent="0.3">
      <c r="A1084" s="16" t="s">
        <v>213</v>
      </c>
      <c r="B1084" s="53">
        <f t="shared" si="64"/>
        <v>4</v>
      </c>
      <c r="C1084" s="53">
        <f>IFERROR(INDEX(OGSHome!$D:$D,MATCH(A1084,OGSHome!$A:$A,0)),"-")</f>
        <v>0</v>
      </c>
      <c r="D1084" s="53">
        <f>IFERROR(INDEX(OGSHome!$E:$E,MATCH(A1084,OGSHome!$A:$A,0)),"-")</f>
        <v>0</v>
      </c>
      <c r="E1084" s="53">
        <f>IFERROR(INDEX(OGSHome!$F:$F,MATCH(A1084,OGSHome!$A:$A,0)),"-")</f>
        <v>0</v>
      </c>
      <c r="F1084" s="54">
        <f>IFERROR(INDEX(Matches!$N:$N,MATCH(A1084,Matches!$B:$B,0)),"-")</f>
        <v>1</v>
      </c>
      <c r="G1084" s="54">
        <f>IFERROR(INDEX(Matches!$P:$P,MATCH(A1084,Matches!$B:$B,0)),"-")</f>
        <v>0</v>
      </c>
      <c r="H1084" s="54">
        <f>IFERROR(INDEX(Matches!$O:$O,MATCH(A1084,Matches!$B:$B,0)),"-")</f>
        <v>3</v>
      </c>
      <c r="I1084" s="54">
        <f t="shared" si="65"/>
        <v>0</v>
      </c>
      <c r="J1084" s="54">
        <f>IFERROR(INDEX(OGCHome!$O:$O,MATCH(A1084,OGCHome!$A:$A,0)),"-")</f>
        <v>2</v>
      </c>
      <c r="K1084" s="55">
        <f t="shared" si="66"/>
        <v>0</v>
      </c>
      <c r="L1084" s="55" t="str">
        <f>IFERROR(INDEX(#REF!,MATCH(A1084,#REF!,0)),"-")</f>
        <v>-</v>
      </c>
      <c r="M1084" s="55">
        <f t="shared" si="67"/>
        <v>-0.25</v>
      </c>
      <c r="N1084" s="55" t="e">
        <f>AVERAGE(IFERROR(INDEX(#REF!,MATCH(A1084,#REF!,0)),"-"),M1084)</f>
        <v>#VALUE!</v>
      </c>
    </row>
    <row r="1085" spans="1:14" ht="16.5" thickTop="1" thickBot="1" x14ac:dyDescent="0.3">
      <c r="A1085" s="16" t="s">
        <v>211</v>
      </c>
      <c r="B1085" s="53">
        <f t="shared" si="64"/>
        <v>3</v>
      </c>
      <c r="C1085" s="53">
        <f>IFERROR(INDEX(OGSHome!$D:$D,MATCH(A1085,OGSHome!$A:$A,0)),"-")</f>
        <v>0</v>
      </c>
      <c r="D1085" s="53">
        <f>IFERROR(INDEX(OGSHome!$E:$E,MATCH(A1085,OGSHome!$A:$A,0)),"-")</f>
        <v>1</v>
      </c>
      <c r="E1085" s="53">
        <f>IFERROR(INDEX(OGSHome!$F:$F,MATCH(A1085,OGSHome!$A:$A,0)),"-")</f>
        <v>0</v>
      </c>
      <c r="F1085" s="54">
        <f>IFERROR(INDEX(Matches!$N:$N,MATCH(A1085,Matches!$B:$B,0)),"-")</f>
        <v>1</v>
      </c>
      <c r="G1085" s="54">
        <f>IFERROR(INDEX(Matches!$P:$P,MATCH(A1085,Matches!$B:$B,0)),"-")</f>
        <v>2</v>
      </c>
      <c r="H1085" s="54">
        <f>IFERROR(INDEX(Matches!$O:$O,MATCH(A1085,Matches!$B:$B,0)),"-")</f>
        <v>0</v>
      </c>
      <c r="I1085" s="54">
        <f t="shared" si="65"/>
        <v>1</v>
      </c>
      <c r="J1085" s="54">
        <f>IFERROR(INDEX(OGCHome!$O:$O,MATCH(A1085,OGCHome!$A:$A,0)),"-")</f>
        <v>1</v>
      </c>
      <c r="K1085" s="55">
        <f t="shared" si="66"/>
        <v>0.33333333333333331</v>
      </c>
      <c r="L1085" s="55" t="str">
        <f>IFERROR(INDEX(#REF!,MATCH(A1085,#REF!,0)),"-")</f>
        <v>-</v>
      </c>
      <c r="M1085" s="55">
        <f t="shared" si="67"/>
        <v>-0.33333333333333331</v>
      </c>
      <c r="N1085" s="55" t="e">
        <f>AVERAGE(IFERROR(INDEX(#REF!,MATCH(A1085,#REF!,0)),"-"),M1085)</f>
        <v>#VALUE!</v>
      </c>
    </row>
    <row r="1086" spans="1:14" ht="16.5" thickTop="1" thickBot="1" x14ac:dyDescent="0.3">
      <c r="A1086" s="16" t="s">
        <v>205</v>
      </c>
      <c r="B1086" s="53">
        <f t="shared" si="64"/>
        <v>4</v>
      </c>
      <c r="C1086" s="53">
        <f>IFERROR(INDEX(OGSHome!$D:$D,MATCH(A1086,OGSHome!$A:$A,0)),"-")</f>
        <v>0</v>
      </c>
      <c r="D1086" s="53">
        <f>IFERROR(INDEX(OGSHome!$E:$E,MATCH(A1086,OGSHome!$A:$A,0)),"-")</f>
        <v>0</v>
      </c>
      <c r="E1086" s="53">
        <f>IFERROR(INDEX(OGSHome!$F:$F,MATCH(A1086,OGSHome!$A:$A,0)),"-")</f>
        <v>0</v>
      </c>
      <c r="F1086" s="54">
        <f>IFERROR(INDEX(Matches!$N:$N,MATCH(A1086,Matches!$B:$B,0)),"-")</f>
        <v>0</v>
      </c>
      <c r="G1086" s="54">
        <f>IFERROR(INDEX(Matches!$P:$P,MATCH(A1086,Matches!$B:$B,0)),"-")</f>
        <v>4</v>
      </c>
      <c r="H1086" s="54">
        <f>IFERROR(INDEX(Matches!$O:$O,MATCH(A1086,Matches!$B:$B,0)),"-")</f>
        <v>0</v>
      </c>
      <c r="I1086" s="54">
        <f t="shared" si="65"/>
        <v>0</v>
      </c>
      <c r="J1086" s="54">
        <f>IFERROR(INDEX(OGCHome!$O:$O,MATCH(A1086,OGCHome!$A:$A,0)),"-")</f>
        <v>4</v>
      </c>
      <c r="K1086" s="55">
        <f t="shared" si="66"/>
        <v>0</v>
      </c>
      <c r="L1086" s="55" t="str">
        <f>IFERROR(INDEX(#REF!,MATCH(A1086,#REF!,0)),"-")</f>
        <v>-</v>
      </c>
      <c r="M1086" s="55">
        <f t="shared" si="67"/>
        <v>-2</v>
      </c>
      <c r="N1086" s="55" t="e">
        <f>AVERAGE(IFERROR(INDEX(#REF!,MATCH(A1086,#REF!,0)),"-"),M1086)</f>
        <v>#VALUE!</v>
      </c>
    </row>
    <row r="1087" spans="1:14" ht="15.75" thickTop="1" x14ac:dyDescent="0.25"/>
  </sheetData>
  <sheetProtection selectLockedCells="1"/>
  <autoFilter ref="A1:N1086" xr:uid="{00000000-0009-0000-0000-000002000000}">
    <sortState xmlns:xlrd2="http://schemas.microsoft.com/office/spreadsheetml/2017/richdata2" ref="A2:N1086">
      <sortCondition descending="1" ref="K1:K1086"/>
    </sortState>
  </autoFilter>
  <conditionalFormatting sqref="K2:K1086">
    <cfRule type="colorScale" priority="5">
      <colorScale>
        <cfvo type="min"/>
        <cfvo type="max"/>
        <color rgb="FFFFEF9C"/>
        <color rgb="FF63BE7B"/>
      </colorScale>
    </cfRule>
  </conditionalFormatting>
  <conditionalFormatting sqref="M2:M1086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086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108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D29EE-76C9-445B-AF0B-96F772508BD1}">
  <dimension ref="A1:N1115"/>
  <sheetViews>
    <sheetView topLeftCell="A380" workbookViewId="0">
      <selection activeCell="F408" sqref="F408"/>
    </sheetView>
  </sheetViews>
  <sheetFormatPr defaultRowHeight="15" x14ac:dyDescent="0.25"/>
  <cols>
    <col min="1" max="1" width="18.14062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1268</v>
      </c>
      <c r="B2">
        <v>3</v>
      </c>
      <c r="C2">
        <v>25</v>
      </c>
      <c r="D2">
        <v>2</v>
      </c>
      <c r="E2">
        <v>0</v>
      </c>
      <c r="F2">
        <v>0</v>
      </c>
      <c r="G2">
        <v>1</v>
      </c>
      <c r="H2">
        <v>0</v>
      </c>
      <c r="I2">
        <v>0</v>
      </c>
      <c r="K2">
        <v>6.03</v>
      </c>
      <c r="L2" t="s">
        <v>41</v>
      </c>
      <c r="M2" t="s">
        <v>41</v>
      </c>
      <c r="N2">
        <v>2.97</v>
      </c>
    </row>
    <row r="3" spans="1:14" x14ac:dyDescent="0.25">
      <c r="A3" t="s">
        <v>204</v>
      </c>
      <c r="B3">
        <v>3</v>
      </c>
      <c r="C3">
        <v>37</v>
      </c>
      <c r="D3">
        <v>0</v>
      </c>
      <c r="E3">
        <v>1</v>
      </c>
      <c r="F3">
        <v>1</v>
      </c>
      <c r="G3">
        <v>1</v>
      </c>
      <c r="H3">
        <v>0</v>
      </c>
      <c r="I3">
        <v>0</v>
      </c>
      <c r="K3">
        <v>6.03</v>
      </c>
      <c r="L3" t="s">
        <v>41</v>
      </c>
      <c r="M3" t="s">
        <v>41</v>
      </c>
      <c r="N3">
        <v>2.97</v>
      </c>
    </row>
    <row r="4" spans="1:14" x14ac:dyDescent="0.25">
      <c r="A4" t="s">
        <v>205</v>
      </c>
      <c r="B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K4">
        <v>0</v>
      </c>
      <c r="L4" t="s">
        <v>41</v>
      </c>
      <c r="M4" t="s">
        <v>41</v>
      </c>
      <c r="N4">
        <v>0</v>
      </c>
    </row>
    <row r="5" spans="1:14" x14ac:dyDescent="0.25">
      <c r="A5" t="s">
        <v>206</v>
      </c>
      <c r="B5">
        <v>9</v>
      </c>
      <c r="C5">
        <v>31</v>
      </c>
      <c r="D5">
        <v>2</v>
      </c>
      <c r="E5">
        <v>4</v>
      </c>
      <c r="F5">
        <v>2</v>
      </c>
      <c r="G5">
        <v>0</v>
      </c>
      <c r="H5">
        <v>0</v>
      </c>
      <c r="I5">
        <v>1</v>
      </c>
      <c r="K5">
        <v>8.01</v>
      </c>
      <c r="L5" t="s">
        <v>41</v>
      </c>
      <c r="M5" t="s">
        <v>41</v>
      </c>
      <c r="N5">
        <v>0.99</v>
      </c>
    </row>
    <row r="6" spans="1:14" x14ac:dyDescent="0.25">
      <c r="A6" t="s">
        <v>207</v>
      </c>
      <c r="B6">
        <v>6</v>
      </c>
      <c r="C6">
        <v>33</v>
      </c>
      <c r="D6">
        <v>2</v>
      </c>
      <c r="E6">
        <v>2</v>
      </c>
      <c r="F6">
        <v>1</v>
      </c>
      <c r="G6">
        <v>0</v>
      </c>
      <c r="H6">
        <v>0</v>
      </c>
      <c r="I6">
        <v>1</v>
      </c>
      <c r="K6">
        <v>7.47</v>
      </c>
      <c r="L6" t="s">
        <v>41</v>
      </c>
      <c r="M6" t="s">
        <v>41</v>
      </c>
      <c r="N6">
        <v>1.53</v>
      </c>
    </row>
    <row r="7" spans="1:14" x14ac:dyDescent="0.25">
      <c r="A7" t="s">
        <v>208</v>
      </c>
      <c r="B7">
        <v>6</v>
      </c>
      <c r="C7">
        <v>43</v>
      </c>
      <c r="D7">
        <v>0</v>
      </c>
      <c r="E7">
        <v>2</v>
      </c>
      <c r="F7">
        <v>2</v>
      </c>
      <c r="G7">
        <v>1</v>
      </c>
      <c r="H7">
        <v>0</v>
      </c>
      <c r="I7">
        <v>1</v>
      </c>
      <c r="K7">
        <v>6.03</v>
      </c>
      <c r="L7" t="s">
        <v>41</v>
      </c>
      <c r="M7" t="s">
        <v>41</v>
      </c>
      <c r="N7">
        <v>2.97</v>
      </c>
    </row>
    <row r="8" spans="1:14" x14ac:dyDescent="0.25">
      <c r="A8" t="s">
        <v>209</v>
      </c>
      <c r="B8">
        <v>1</v>
      </c>
      <c r="C8">
        <v>8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K8">
        <v>0.9</v>
      </c>
      <c r="L8" t="s">
        <v>41</v>
      </c>
      <c r="M8" t="s">
        <v>41</v>
      </c>
      <c r="N8">
        <v>0</v>
      </c>
    </row>
    <row r="9" spans="1:14" x14ac:dyDescent="0.25">
      <c r="A9" t="s">
        <v>210</v>
      </c>
      <c r="B9">
        <v>4</v>
      </c>
      <c r="C9">
        <v>55</v>
      </c>
      <c r="D9">
        <v>1</v>
      </c>
      <c r="E9">
        <v>0</v>
      </c>
      <c r="F9">
        <v>0</v>
      </c>
      <c r="G9">
        <v>1</v>
      </c>
      <c r="H9">
        <v>1</v>
      </c>
      <c r="I9">
        <v>1</v>
      </c>
      <c r="K9">
        <v>2.25</v>
      </c>
      <c r="L9" t="s">
        <v>41</v>
      </c>
      <c r="M9" t="s">
        <v>41</v>
      </c>
      <c r="N9">
        <v>6.75</v>
      </c>
    </row>
    <row r="10" spans="1:14" x14ac:dyDescent="0.25">
      <c r="A10" t="s">
        <v>211</v>
      </c>
      <c r="B10">
        <v>1</v>
      </c>
      <c r="C10">
        <v>21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K10">
        <v>0.9</v>
      </c>
      <c r="L10" t="s">
        <v>41</v>
      </c>
      <c r="M10" t="s">
        <v>41</v>
      </c>
      <c r="N10">
        <v>0</v>
      </c>
    </row>
    <row r="11" spans="1:14" x14ac:dyDescent="0.25">
      <c r="A11" t="s">
        <v>212</v>
      </c>
      <c r="B11">
        <v>2</v>
      </c>
      <c r="C11">
        <v>47</v>
      </c>
      <c r="D11">
        <v>0</v>
      </c>
      <c r="E11">
        <v>0</v>
      </c>
      <c r="F11">
        <v>1</v>
      </c>
      <c r="G11">
        <v>1</v>
      </c>
      <c r="H11">
        <v>0</v>
      </c>
      <c r="I11">
        <v>0</v>
      </c>
      <c r="K11">
        <v>0.45</v>
      </c>
      <c r="L11" t="s">
        <v>41</v>
      </c>
      <c r="M11" t="s">
        <v>41</v>
      </c>
      <c r="N11">
        <v>0.45</v>
      </c>
    </row>
    <row r="12" spans="1:14" x14ac:dyDescent="0.25">
      <c r="A12" t="s">
        <v>213</v>
      </c>
      <c r="B12">
        <v>1</v>
      </c>
      <c r="C12">
        <v>56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K12">
        <v>0</v>
      </c>
      <c r="L12" t="s">
        <v>41</v>
      </c>
      <c r="M12" t="s">
        <v>41</v>
      </c>
      <c r="N12">
        <v>0.9</v>
      </c>
    </row>
    <row r="13" spans="1:14" x14ac:dyDescent="0.25">
      <c r="A13" t="s">
        <v>214</v>
      </c>
      <c r="B13">
        <v>4</v>
      </c>
      <c r="C13">
        <v>22</v>
      </c>
      <c r="D13">
        <v>1</v>
      </c>
      <c r="E13">
        <v>3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</row>
    <row r="14" spans="1:14" x14ac:dyDescent="0.25">
      <c r="A14" t="s">
        <v>215</v>
      </c>
      <c r="B14">
        <v>2</v>
      </c>
      <c r="C14">
        <v>21</v>
      </c>
      <c r="D14">
        <v>1</v>
      </c>
      <c r="E14">
        <v>0</v>
      </c>
      <c r="F14">
        <v>1</v>
      </c>
      <c r="G14">
        <v>0</v>
      </c>
      <c r="H14">
        <v>0</v>
      </c>
      <c r="I14">
        <v>0</v>
      </c>
      <c r="K14">
        <v>0.9</v>
      </c>
      <c r="L14" t="s">
        <v>41</v>
      </c>
      <c r="M14" t="s">
        <v>41</v>
      </c>
      <c r="N14">
        <v>0</v>
      </c>
    </row>
    <row r="15" spans="1:14" x14ac:dyDescent="0.25">
      <c r="A15" t="s">
        <v>216</v>
      </c>
      <c r="B15">
        <v>1</v>
      </c>
      <c r="C15">
        <v>37</v>
      </c>
      <c r="D15">
        <v>0</v>
      </c>
      <c r="E15">
        <v>0</v>
      </c>
      <c r="F15">
        <v>1</v>
      </c>
      <c r="G15">
        <v>0</v>
      </c>
      <c r="H15">
        <v>0</v>
      </c>
      <c r="I15">
        <v>0</v>
      </c>
      <c r="K15">
        <v>0.9</v>
      </c>
      <c r="L15" t="s">
        <v>41</v>
      </c>
      <c r="M15" t="s">
        <v>41</v>
      </c>
      <c r="N15">
        <v>0</v>
      </c>
    </row>
    <row r="16" spans="1:14" x14ac:dyDescent="0.25">
      <c r="A16" t="s">
        <v>217</v>
      </c>
      <c r="B16">
        <v>4</v>
      </c>
      <c r="C16">
        <v>33</v>
      </c>
      <c r="D16">
        <v>0</v>
      </c>
      <c r="E16">
        <v>2</v>
      </c>
      <c r="F16">
        <v>2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</row>
    <row r="17" spans="1:14" x14ac:dyDescent="0.25">
      <c r="A17" t="s">
        <v>218</v>
      </c>
      <c r="B17">
        <v>2</v>
      </c>
      <c r="C17">
        <v>21</v>
      </c>
      <c r="D17">
        <v>1</v>
      </c>
      <c r="E17">
        <v>1</v>
      </c>
      <c r="F17">
        <v>0</v>
      </c>
      <c r="G17">
        <v>0</v>
      </c>
      <c r="H17">
        <v>0</v>
      </c>
      <c r="I17">
        <v>0</v>
      </c>
      <c r="K17">
        <v>0.9</v>
      </c>
      <c r="L17" t="s">
        <v>41</v>
      </c>
      <c r="M17" t="s">
        <v>41</v>
      </c>
      <c r="N17">
        <v>0</v>
      </c>
    </row>
    <row r="18" spans="1:14" x14ac:dyDescent="0.25">
      <c r="A18" t="s">
        <v>219</v>
      </c>
      <c r="B18">
        <v>7</v>
      </c>
      <c r="C18">
        <v>23</v>
      </c>
      <c r="D18">
        <v>2</v>
      </c>
      <c r="E18">
        <v>2</v>
      </c>
      <c r="F18">
        <v>3</v>
      </c>
      <c r="G18">
        <v>0</v>
      </c>
      <c r="H18">
        <v>0</v>
      </c>
      <c r="I18">
        <v>0</v>
      </c>
      <c r="K18">
        <v>0.9</v>
      </c>
      <c r="L18" t="s">
        <v>41</v>
      </c>
      <c r="M18" t="s">
        <v>41</v>
      </c>
      <c r="N18">
        <v>0</v>
      </c>
    </row>
    <row r="19" spans="1:14" x14ac:dyDescent="0.25">
      <c r="A19" t="s">
        <v>220</v>
      </c>
      <c r="B19">
        <v>9</v>
      </c>
      <c r="C19">
        <v>26</v>
      </c>
      <c r="D19">
        <v>2</v>
      </c>
      <c r="E19">
        <v>2</v>
      </c>
      <c r="F19">
        <v>4</v>
      </c>
      <c r="G19">
        <v>1</v>
      </c>
      <c r="H19">
        <v>0</v>
      </c>
      <c r="I19">
        <v>0</v>
      </c>
      <c r="K19">
        <v>8.01</v>
      </c>
      <c r="L19" t="s">
        <v>41</v>
      </c>
      <c r="M19" t="s">
        <v>41</v>
      </c>
      <c r="N19">
        <v>0.99</v>
      </c>
    </row>
    <row r="20" spans="1:14" x14ac:dyDescent="0.25">
      <c r="A20" t="s">
        <v>221</v>
      </c>
      <c r="B20">
        <v>3</v>
      </c>
      <c r="C20">
        <v>48</v>
      </c>
      <c r="D20">
        <v>1</v>
      </c>
      <c r="E20">
        <v>0</v>
      </c>
      <c r="F20">
        <v>1</v>
      </c>
      <c r="G20">
        <v>0</v>
      </c>
      <c r="H20">
        <v>0</v>
      </c>
      <c r="I20">
        <v>1</v>
      </c>
      <c r="K20">
        <v>6.03</v>
      </c>
      <c r="L20" t="s">
        <v>41</v>
      </c>
      <c r="M20" t="s">
        <v>41</v>
      </c>
      <c r="N20">
        <v>2.97</v>
      </c>
    </row>
    <row r="21" spans="1:14" x14ac:dyDescent="0.25">
      <c r="A21" t="s">
        <v>222</v>
      </c>
      <c r="B21">
        <v>1</v>
      </c>
      <c r="C21">
        <v>28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K21">
        <v>0.9</v>
      </c>
      <c r="L21" t="s">
        <v>41</v>
      </c>
      <c r="M21" t="s">
        <v>41</v>
      </c>
      <c r="N21">
        <v>0</v>
      </c>
    </row>
    <row r="22" spans="1:14" x14ac:dyDescent="0.25">
      <c r="A22" t="s">
        <v>223</v>
      </c>
      <c r="B22">
        <v>1</v>
      </c>
      <c r="C22">
        <v>22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K22">
        <v>0.9</v>
      </c>
      <c r="L22" t="s">
        <v>41</v>
      </c>
      <c r="M22" t="s">
        <v>41</v>
      </c>
      <c r="N22">
        <v>0</v>
      </c>
    </row>
    <row r="23" spans="1:14" x14ac:dyDescent="0.25">
      <c r="A23" t="s">
        <v>224</v>
      </c>
      <c r="B23">
        <v>6</v>
      </c>
      <c r="C23">
        <v>29</v>
      </c>
      <c r="D23">
        <v>2</v>
      </c>
      <c r="E23">
        <v>3</v>
      </c>
      <c r="F23">
        <v>0</v>
      </c>
      <c r="G23">
        <v>0</v>
      </c>
      <c r="H23">
        <v>0</v>
      </c>
      <c r="I23">
        <v>1</v>
      </c>
      <c r="K23">
        <v>7.47</v>
      </c>
      <c r="L23" t="s">
        <v>41</v>
      </c>
      <c r="M23" t="s">
        <v>41</v>
      </c>
      <c r="N23">
        <v>1.53</v>
      </c>
    </row>
    <row r="24" spans="1:14" x14ac:dyDescent="0.25">
      <c r="A24" t="s">
        <v>225</v>
      </c>
      <c r="B24">
        <v>1</v>
      </c>
      <c r="C24">
        <v>79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K24">
        <v>0</v>
      </c>
      <c r="L24" t="s">
        <v>41</v>
      </c>
      <c r="M24" t="s">
        <v>41</v>
      </c>
      <c r="N24">
        <v>0.9</v>
      </c>
    </row>
    <row r="25" spans="1:14" x14ac:dyDescent="0.25">
      <c r="A25" t="s">
        <v>226</v>
      </c>
      <c r="B25">
        <v>3</v>
      </c>
      <c r="C25">
        <v>32</v>
      </c>
      <c r="D25">
        <v>0</v>
      </c>
      <c r="E25">
        <v>1</v>
      </c>
      <c r="F25">
        <v>2</v>
      </c>
      <c r="G25">
        <v>0</v>
      </c>
      <c r="H25">
        <v>0</v>
      </c>
      <c r="I25">
        <v>0</v>
      </c>
      <c r="K25">
        <v>0.9</v>
      </c>
      <c r="L25" t="s">
        <v>41</v>
      </c>
      <c r="M25" t="s">
        <v>41</v>
      </c>
      <c r="N25">
        <v>0</v>
      </c>
    </row>
    <row r="26" spans="1:14" x14ac:dyDescent="0.25">
      <c r="A26" t="s">
        <v>227</v>
      </c>
      <c r="B26">
        <v>3</v>
      </c>
      <c r="C26">
        <v>24</v>
      </c>
      <c r="D26">
        <v>1</v>
      </c>
      <c r="E26">
        <v>1</v>
      </c>
      <c r="F26">
        <v>1</v>
      </c>
      <c r="G26">
        <v>0</v>
      </c>
      <c r="H26">
        <v>0</v>
      </c>
      <c r="I26">
        <v>0</v>
      </c>
      <c r="K26">
        <v>0.9</v>
      </c>
      <c r="L26" t="s">
        <v>41</v>
      </c>
      <c r="M26" t="s">
        <v>41</v>
      </c>
      <c r="N26">
        <v>0</v>
      </c>
    </row>
    <row r="27" spans="1:14" x14ac:dyDescent="0.25">
      <c r="A27" t="s">
        <v>228</v>
      </c>
      <c r="B27">
        <v>5</v>
      </c>
      <c r="C27">
        <v>37</v>
      </c>
      <c r="D27">
        <v>0</v>
      </c>
      <c r="E27">
        <v>1</v>
      </c>
      <c r="F27">
        <v>3</v>
      </c>
      <c r="G27">
        <v>1</v>
      </c>
      <c r="H27">
        <v>0</v>
      </c>
      <c r="I27">
        <v>0</v>
      </c>
      <c r="K27">
        <v>0.72</v>
      </c>
      <c r="L27" t="s">
        <v>41</v>
      </c>
      <c r="M27" t="s">
        <v>41</v>
      </c>
      <c r="N27">
        <v>0.18</v>
      </c>
    </row>
    <row r="28" spans="1:14" x14ac:dyDescent="0.25">
      <c r="A28" t="s">
        <v>229</v>
      </c>
      <c r="B28">
        <v>2</v>
      </c>
      <c r="C28">
        <v>37</v>
      </c>
      <c r="D28">
        <v>1</v>
      </c>
      <c r="E28">
        <v>0</v>
      </c>
      <c r="F28">
        <v>0</v>
      </c>
      <c r="G28">
        <v>0</v>
      </c>
      <c r="H28">
        <v>1</v>
      </c>
      <c r="I28">
        <v>0</v>
      </c>
      <c r="K28">
        <v>0.45</v>
      </c>
      <c r="L28" t="s">
        <v>41</v>
      </c>
      <c r="M28" t="s">
        <v>41</v>
      </c>
      <c r="N28">
        <v>0.45</v>
      </c>
    </row>
    <row r="29" spans="1:14" x14ac:dyDescent="0.25">
      <c r="A29" t="s">
        <v>230</v>
      </c>
      <c r="B29">
        <v>1</v>
      </c>
      <c r="C29">
        <v>45</v>
      </c>
      <c r="D29">
        <v>0</v>
      </c>
      <c r="E29">
        <v>0</v>
      </c>
      <c r="F29">
        <v>1</v>
      </c>
      <c r="G29">
        <v>0</v>
      </c>
      <c r="H29">
        <v>0</v>
      </c>
      <c r="I29">
        <v>0</v>
      </c>
      <c r="K29">
        <v>0.9</v>
      </c>
      <c r="L29" t="s">
        <v>41</v>
      </c>
      <c r="M29" t="s">
        <v>41</v>
      </c>
      <c r="N29">
        <v>0</v>
      </c>
    </row>
    <row r="30" spans="1:14" x14ac:dyDescent="0.25">
      <c r="A30" t="s">
        <v>231</v>
      </c>
      <c r="B30">
        <v>4</v>
      </c>
      <c r="C30">
        <v>35</v>
      </c>
      <c r="D30">
        <v>2</v>
      </c>
      <c r="E30">
        <v>0</v>
      </c>
      <c r="F30">
        <v>1</v>
      </c>
      <c r="G30">
        <v>0</v>
      </c>
      <c r="H30">
        <v>0</v>
      </c>
      <c r="I30">
        <v>1</v>
      </c>
      <c r="K30">
        <v>6.75</v>
      </c>
      <c r="L30" t="s">
        <v>41</v>
      </c>
      <c r="M30" t="s">
        <v>41</v>
      </c>
      <c r="N30">
        <v>2.25</v>
      </c>
    </row>
    <row r="31" spans="1:14" x14ac:dyDescent="0.25">
      <c r="A31" t="s">
        <v>232</v>
      </c>
      <c r="B31">
        <v>1</v>
      </c>
      <c r="C31">
        <v>23</v>
      </c>
      <c r="D31">
        <v>0</v>
      </c>
      <c r="E31">
        <v>1</v>
      </c>
      <c r="F31">
        <v>0</v>
      </c>
      <c r="G31">
        <v>0</v>
      </c>
      <c r="H31">
        <v>0</v>
      </c>
      <c r="I31">
        <v>0</v>
      </c>
      <c r="K31">
        <v>0.9</v>
      </c>
      <c r="L31" t="s">
        <v>41</v>
      </c>
      <c r="M31" t="s">
        <v>41</v>
      </c>
      <c r="N31">
        <v>0</v>
      </c>
    </row>
    <row r="32" spans="1:14" x14ac:dyDescent="0.25">
      <c r="A32" t="s">
        <v>233</v>
      </c>
      <c r="B32">
        <v>1</v>
      </c>
      <c r="C32">
        <v>24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K32">
        <v>0.9</v>
      </c>
      <c r="L32" t="s">
        <v>41</v>
      </c>
      <c r="M32" t="s">
        <v>41</v>
      </c>
      <c r="N32">
        <v>0</v>
      </c>
    </row>
    <row r="33" spans="1:14" x14ac:dyDescent="0.25">
      <c r="A33" t="s">
        <v>234</v>
      </c>
      <c r="B33">
        <v>1</v>
      </c>
      <c r="C33">
        <v>13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K33">
        <v>0.9</v>
      </c>
      <c r="L33" t="s">
        <v>41</v>
      </c>
      <c r="M33" t="s">
        <v>41</v>
      </c>
      <c r="N33">
        <v>0</v>
      </c>
    </row>
    <row r="34" spans="1:14" x14ac:dyDescent="0.25">
      <c r="A34" t="s">
        <v>235</v>
      </c>
      <c r="B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K34">
        <v>0</v>
      </c>
      <c r="L34" t="s">
        <v>41</v>
      </c>
      <c r="M34" t="s">
        <v>41</v>
      </c>
      <c r="N34">
        <v>0</v>
      </c>
    </row>
    <row r="35" spans="1:14" x14ac:dyDescent="0.25">
      <c r="A35" t="s">
        <v>236</v>
      </c>
      <c r="B35">
        <v>2</v>
      </c>
      <c r="C35">
        <v>27</v>
      </c>
      <c r="D35">
        <v>0</v>
      </c>
      <c r="E35">
        <v>2</v>
      </c>
      <c r="F35">
        <v>0</v>
      </c>
      <c r="G35">
        <v>0</v>
      </c>
      <c r="H35">
        <v>0</v>
      </c>
      <c r="I35">
        <v>0</v>
      </c>
      <c r="K35">
        <v>0.9</v>
      </c>
      <c r="L35" t="s">
        <v>41</v>
      </c>
      <c r="M35" t="s">
        <v>41</v>
      </c>
      <c r="N35">
        <v>0</v>
      </c>
    </row>
    <row r="36" spans="1:14" x14ac:dyDescent="0.25">
      <c r="A36" t="s">
        <v>237</v>
      </c>
      <c r="B36">
        <v>1</v>
      </c>
      <c r="C36">
        <v>2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K36">
        <v>0.9</v>
      </c>
      <c r="L36" t="s">
        <v>41</v>
      </c>
      <c r="M36" t="s">
        <v>41</v>
      </c>
      <c r="N36">
        <v>0</v>
      </c>
    </row>
    <row r="37" spans="1:14" x14ac:dyDescent="0.25">
      <c r="A37" t="s">
        <v>238</v>
      </c>
      <c r="B37">
        <v>2</v>
      </c>
      <c r="C37">
        <v>35</v>
      </c>
      <c r="D37">
        <v>0</v>
      </c>
      <c r="E37">
        <v>1</v>
      </c>
      <c r="F37">
        <v>0</v>
      </c>
      <c r="G37">
        <v>1</v>
      </c>
      <c r="H37">
        <v>0</v>
      </c>
      <c r="I37">
        <v>0</v>
      </c>
      <c r="K37">
        <v>0.45</v>
      </c>
      <c r="L37" t="s">
        <v>41</v>
      </c>
      <c r="M37" t="s">
        <v>41</v>
      </c>
      <c r="N37">
        <v>0.45</v>
      </c>
    </row>
    <row r="38" spans="1:14" x14ac:dyDescent="0.25">
      <c r="A38" t="s">
        <v>239</v>
      </c>
      <c r="B38">
        <v>1</v>
      </c>
      <c r="C38">
        <v>22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K38">
        <v>0.9</v>
      </c>
      <c r="L38" t="s">
        <v>41</v>
      </c>
      <c r="M38" t="s">
        <v>41</v>
      </c>
      <c r="N38">
        <v>0</v>
      </c>
    </row>
    <row r="39" spans="1:14" x14ac:dyDescent="0.25">
      <c r="A39" t="s">
        <v>240</v>
      </c>
      <c r="B39">
        <v>2</v>
      </c>
      <c r="C39">
        <v>9</v>
      </c>
      <c r="D39">
        <v>2</v>
      </c>
      <c r="E39">
        <v>0</v>
      </c>
      <c r="F39">
        <v>0</v>
      </c>
      <c r="G39">
        <v>0</v>
      </c>
      <c r="H39">
        <v>0</v>
      </c>
      <c r="I39">
        <v>0</v>
      </c>
      <c r="K39">
        <v>0.9</v>
      </c>
      <c r="L39" t="s">
        <v>41</v>
      </c>
      <c r="M39" t="s">
        <v>41</v>
      </c>
      <c r="N39">
        <v>0</v>
      </c>
    </row>
    <row r="40" spans="1:14" x14ac:dyDescent="0.25">
      <c r="A40" t="s">
        <v>241</v>
      </c>
      <c r="B40">
        <v>1</v>
      </c>
      <c r="C40">
        <v>17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K40">
        <v>0.9</v>
      </c>
      <c r="L40" t="s">
        <v>41</v>
      </c>
      <c r="M40" t="s">
        <v>41</v>
      </c>
      <c r="N40">
        <v>0</v>
      </c>
    </row>
    <row r="41" spans="1:14" x14ac:dyDescent="0.25">
      <c r="A41" t="s">
        <v>242</v>
      </c>
      <c r="B41">
        <v>1</v>
      </c>
      <c r="C41">
        <v>17</v>
      </c>
      <c r="D41">
        <v>0</v>
      </c>
      <c r="E41">
        <v>1</v>
      </c>
      <c r="F41">
        <v>0</v>
      </c>
      <c r="G41">
        <v>0</v>
      </c>
      <c r="H41">
        <v>0</v>
      </c>
      <c r="I41">
        <v>0</v>
      </c>
      <c r="K41">
        <v>0.9</v>
      </c>
      <c r="L41" t="s">
        <v>41</v>
      </c>
      <c r="M41" t="s">
        <v>41</v>
      </c>
      <c r="N41">
        <v>0</v>
      </c>
    </row>
    <row r="42" spans="1:14" x14ac:dyDescent="0.25">
      <c r="A42" t="s">
        <v>243</v>
      </c>
      <c r="B42">
        <v>2</v>
      </c>
      <c r="C42">
        <v>33</v>
      </c>
      <c r="D42">
        <v>0</v>
      </c>
      <c r="E42">
        <v>1</v>
      </c>
      <c r="F42">
        <v>1</v>
      </c>
      <c r="G42">
        <v>0</v>
      </c>
      <c r="H42">
        <v>0</v>
      </c>
      <c r="I42">
        <v>0</v>
      </c>
      <c r="K42">
        <v>0.9</v>
      </c>
      <c r="L42" t="s">
        <v>41</v>
      </c>
      <c r="M42" t="s">
        <v>41</v>
      </c>
      <c r="N42">
        <v>0</v>
      </c>
    </row>
    <row r="43" spans="1:14" x14ac:dyDescent="0.25">
      <c r="A43" t="s">
        <v>244</v>
      </c>
      <c r="B43">
        <v>3</v>
      </c>
      <c r="C43">
        <v>35</v>
      </c>
      <c r="D43">
        <v>2</v>
      </c>
      <c r="E43">
        <v>0</v>
      </c>
      <c r="F43">
        <v>0</v>
      </c>
      <c r="G43">
        <v>0</v>
      </c>
      <c r="H43">
        <v>0</v>
      </c>
      <c r="I43">
        <v>1</v>
      </c>
      <c r="K43">
        <v>6.03</v>
      </c>
      <c r="L43" t="s">
        <v>41</v>
      </c>
      <c r="M43" t="s">
        <v>41</v>
      </c>
      <c r="N43">
        <v>2.97</v>
      </c>
    </row>
    <row r="44" spans="1:14" x14ac:dyDescent="0.25">
      <c r="A44" t="s">
        <v>245</v>
      </c>
      <c r="B44">
        <v>2</v>
      </c>
      <c r="C44">
        <v>81</v>
      </c>
      <c r="D44">
        <v>0</v>
      </c>
      <c r="E44">
        <v>0</v>
      </c>
      <c r="F44">
        <v>0</v>
      </c>
      <c r="G44">
        <v>0</v>
      </c>
      <c r="H44">
        <v>0</v>
      </c>
      <c r="I44">
        <v>2</v>
      </c>
      <c r="K44">
        <v>0</v>
      </c>
      <c r="L44" t="s">
        <v>41</v>
      </c>
      <c r="M44" t="s">
        <v>41</v>
      </c>
      <c r="N44">
        <v>0.9</v>
      </c>
    </row>
    <row r="45" spans="1:14" x14ac:dyDescent="0.25">
      <c r="A45" t="s">
        <v>246</v>
      </c>
      <c r="B45">
        <v>3</v>
      </c>
      <c r="C45">
        <v>23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K45">
        <v>0.9</v>
      </c>
      <c r="L45" t="s">
        <v>41</v>
      </c>
      <c r="M45" t="s">
        <v>41</v>
      </c>
      <c r="N45">
        <v>0</v>
      </c>
    </row>
    <row r="46" spans="1:14" x14ac:dyDescent="0.25">
      <c r="A46" t="s">
        <v>247</v>
      </c>
      <c r="B46">
        <v>2</v>
      </c>
      <c r="C46">
        <v>32</v>
      </c>
      <c r="D46">
        <v>0</v>
      </c>
      <c r="E46">
        <v>1</v>
      </c>
      <c r="F46">
        <v>1</v>
      </c>
      <c r="G46">
        <v>0</v>
      </c>
      <c r="H46">
        <v>0</v>
      </c>
      <c r="I46">
        <v>0</v>
      </c>
      <c r="K46">
        <v>0.9</v>
      </c>
      <c r="L46" t="s">
        <v>41</v>
      </c>
      <c r="M46" t="s">
        <v>41</v>
      </c>
      <c r="N46">
        <v>0</v>
      </c>
    </row>
    <row r="47" spans="1:14" x14ac:dyDescent="0.25">
      <c r="A47" t="s">
        <v>248</v>
      </c>
      <c r="B47">
        <v>3</v>
      </c>
      <c r="C47">
        <v>23</v>
      </c>
      <c r="D47">
        <v>2</v>
      </c>
      <c r="E47">
        <v>0</v>
      </c>
      <c r="F47">
        <v>0</v>
      </c>
      <c r="G47">
        <v>1</v>
      </c>
      <c r="H47">
        <v>0</v>
      </c>
      <c r="I47">
        <v>0</v>
      </c>
      <c r="K47">
        <v>6.03</v>
      </c>
      <c r="L47" t="s">
        <v>41</v>
      </c>
      <c r="M47" t="s">
        <v>41</v>
      </c>
      <c r="N47">
        <v>2.97</v>
      </c>
    </row>
    <row r="48" spans="1:14" x14ac:dyDescent="0.25">
      <c r="A48" t="s">
        <v>249</v>
      </c>
      <c r="B48">
        <v>2</v>
      </c>
      <c r="C48">
        <v>7</v>
      </c>
      <c r="D48">
        <v>2</v>
      </c>
      <c r="E48">
        <v>0</v>
      </c>
      <c r="F48">
        <v>0</v>
      </c>
      <c r="G48">
        <v>0</v>
      </c>
      <c r="H48">
        <v>0</v>
      </c>
      <c r="I48">
        <v>0</v>
      </c>
      <c r="K48">
        <v>0.9</v>
      </c>
      <c r="L48" t="s">
        <v>41</v>
      </c>
      <c r="M48" t="s">
        <v>41</v>
      </c>
      <c r="N48">
        <v>0</v>
      </c>
    </row>
    <row r="49" spans="1:14" x14ac:dyDescent="0.25">
      <c r="A49" t="s">
        <v>250</v>
      </c>
      <c r="B49">
        <v>2</v>
      </c>
      <c r="C49">
        <v>10</v>
      </c>
      <c r="D49">
        <v>1</v>
      </c>
      <c r="E49">
        <v>1</v>
      </c>
      <c r="F49">
        <v>0</v>
      </c>
      <c r="G49">
        <v>0</v>
      </c>
      <c r="H49">
        <v>0</v>
      </c>
      <c r="I49">
        <v>0</v>
      </c>
      <c r="K49">
        <v>0.9</v>
      </c>
      <c r="L49" t="s">
        <v>41</v>
      </c>
      <c r="M49" t="s">
        <v>41</v>
      </c>
      <c r="N49">
        <v>0</v>
      </c>
    </row>
    <row r="50" spans="1:14" x14ac:dyDescent="0.25">
      <c r="A50" t="s">
        <v>251</v>
      </c>
      <c r="B50">
        <v>2</v>
      </c>
      <c r="C50">
        <v>35</v>
      </c>
      <c r="D50">
        <v>1</v>
      </c>
      <c r="E50">
        <v>0</v>
      </c>
      <c r="F50">
        <v>0</v>
      </c>
      <c r="G50">
        <v>0</v>
      </c>
      <c r="H50">
        <v>1</v>
      </c>
      <c r="I50">
        <v>0</v>
      </c>
      <c r="K50">
        <v>0.45</v>
      </c>
      <c r="L50" t="s">
        <v>41</v>
      </c>
      <c r="M50" t="s">
        <v>41</v>
      </c>
      <c r="N50">
        <v>0.45</v>
      </c>
    </row>
    <row r="51" spans="1:14" x14ac:dyDescent="0.25">
      <c r="A51" t="s">
        <v>252</v>
      </c>
      <c r="B51">
        <v>4</v>
      </c>
      <c r="C51">
        <v>22</v>
      </c>
      <c r="D51">
        <v>1</v>
      </c>
      <c r="E51">
        <v>2</v>
      </c>
      <c r="F51">
        <v>1</v>
      </c>
      <c r="G51">
        <v>0</v>
      </c>
      <c r="H51">
        <v>0</v>
      </c>
      <c r="I51">
        <v>0</v>
      </c>
      <c r="K51">
        <v>0.9</v>
      </c>
      <c r="L51" t="s">
        <v>41</v>
      </c>
      <c r="M51" t="s">
        <v>41</v>
      </c>
      <c r="N51">
        <v>0</v>
      </c>
    </row>
    <row r="52" spans="1:14" x14ac:dyDescent="0.25">
      <c r="A52" t="s">
        <v>253</v>
      </c>
      <c r="B52">
        <v>1</v>
      </c>
      <c r="C52">
        <v>90</v>
      </c>
      <c r="D52">
        <v>0</v>
      </c>
      <c r="E52">
        <v>0</v>
      </c>
      <c r="F52">
        <v>0</v>
      </c>
      <c r="G52">
        <v>0</v>
      </c>
      <c r="H52">
        <v>0</v>
      </c>
      <c r="I52">
        <v>1</v>
      </c>
      <c r="K52">
        <v>0</v>
      </c>
      <c r="L52" t="s">
        <v>41</v>
      </c>
      <c r="M52" t="s">
        <v>41</v>
      </c>
      <c r="N52">
        <v>0.9</v>
      </c>
    </row>
    <row r="53" spans="1:14" x14ac:dyDescent="0.25">
      <c r="A53" t="s">
        <v>254</v>
      </c>
      <c r="B53">
        <v>5</v>
      </c>
      <c r="C53">
        <v>34</v>
      </c>
      <c r="D53">
        <v>1</v>
      </c>
      <c r="E53">
        <v>1</v>
      </c>
      <c r="F53">
        <v>2</v>
      </c>
      <c r="G53">
        <v>1</v>
      </c>
      <c r="H53">
        <v>0</v>
      </c>
      <c r="I53">
        <v>0</v>
      </c>
      <c r="K53">
        <v>0.72</v>
      </c>
      <c r="L53" t="s">
        <v>41</v>
      </c>
      <c r="M53" t="s">
        <v>41</v>
      </c>
      <c r="N53">
        <v>0.18</v>
      </c>
    </row>
    <row r="54" spans="1:14" x14ac:dyDescent="0.25">
      <c r="A54" t="s">
        <v>255</v>
      </c>
      <c r="B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K54">
        <v>0</v>
      </c>
      <c r="L54" t="s">
        <v>41</v>
      </c>
      <c r="M54" t="s">
        <v>41</v>
      </c>
      <c r="N54">
        <v>0</v>
      </c>
    </row>
    <row r="55" spans="1:14" x14ac:dyDescent="0.25">
      <c r="A55" t="s">
        <v>256</v>
      </c>
      <c r="B55">
        <v>1</v>
      </c>
      <c r="C55">
        <v>33</v>
      </c>
      <c r="D55">
        <v>0</v>
      </c>
      <c r="E55">
        <v>0</v>
      </c>
      <c r="F55">
        <v>1</v>
      </c>
      <c r="G55">
        <v>0</v>
      </c>
      <c r="H55">
        <v>0</v>
      </c>
      <c r="I55">
        <v>0</v>
      </c>
      <c r="K55">
        <v>0.9</v>
      </c>
      <c r="L55" t="s">
        <v>41</v>
      </c>
      <c r="M55" t="s">
        <v>41</v>
      </c>
      <c r="N55">
        <v>0</v>
      </c>
    </row>
    <row r="56" spans="1:14" x14ac:dyDescent="0.25">
      <c r="A56" t="s">
        <v>257</v>
      </c>
      <c r="B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K56">
        <v>0</v>
      </c>
      <c r="L56" t="s">
        <v>41</v>
      </c>
      <c r="M56" t="s">
        <v>41</v>
      </c>
      <c r="N56">
        <v>0</v>
      </c>
    </row>
    <row r="57" spans="1:14" x14ac:dyDescent="0.25">
      <c r="A57" t="s">
        <v>258</v>
      </c>
      <c r="B57">
        <v>1</v>
      </c>
      <c r="C57">
        <v>3</v>
      </c>
      <c r="D57">
        <v>1</v>
      </c>
      <c r="E57">
        <v>0</v>
      </c>
      <c r="F57">
        <v>0</v>
      </c>
      <c r="G57">
        <v>0</v>
      </c>
      <c r="H57">
        <v>0</v>
      </c>
      <c r="I57">
        <v>0</v>
      </c>
      <c r="K57">
        <v>0.9</v>
      </c>
      <c r="L57" t="s">
        <v>41</v>
      </c>
      <c r="M57" t="s">
        <v>41</v>
      </c>
      <c r="N57">
        <v>0</v>
      </c>
    </row>
    <row r="58" spans="1:14" x14ac:dyDescent="0.25">
      <c r="A58" t="s">
        <v>259</v>
      </c>
      <c r="B58">
        <v>1</v>
      </c>
      <c r="C58">
        <v>90</v>
      </c>
      <c r="D58">
        <v>0</v>
      </c>
      <c r="E58">
        <v>0</v>
      </c>
      <c r="F58">
        <v>0</v>
      </c>
      <c r="G58">
        <v>0</v>
      </c>
      <c r="H58">
        <v>0</v>
      </c>
      <c r="I58">
        <v>1</v>
      </c>
      <c r="K58">
        <v>0</v>
      </c>
      <c r="L58" t="s">
        <v>41</v>
      </c>
      <c r="M58" t="s">
        <v>41</v>
      </c>
      <c r="N58">
        <v>0.9</v>
      </c>
    </row>
    <row r="59" spans="1:14" x14ac:dyDescent="0.25">
      <c r="A59" t="s">
        <v>260</v>
      </c>
      <c r="B59">
        <v>5</v>
      </c>
      <c r="C59">
        <v>36</v>
      </c>
      <c r="D59">
        <v>1</v>
      </c>
      <c r="E59">
        <v>2</v>
      </c>
      <c r="F59">
        <v>1</v>
      </c>
      <c r="G59">
        <v>0</v>
      </c>
      <c r="H59">
        <v>0</v>
      </c>
      <c r="I59">
        <v>1</v>
      </c>
      <c r="K59">
        <v>0.72</v>
      </c>
      <c r="L59" t="s">
        <v>41</v>
      </c>
      <c r="M59" t="s">
        <v>41</v>
      </c>
      <c r="N59">
        <v>0.18</v>
      </c>
    </row>
    <row r="60" spans="1:14" x14ac:dyDescent="0.25">
      <c r="A60" t="s">
        <v>1351</v>
      </c>
      <c r="B60">
        <v>2</v>
      </c>
      <c r="C60">
        <v>30</v>
      </c>
      <c r="D60">
        <v>1</v>
      </c>
      <c r="E60">
        <v>0</v>
      </c>
      <c r="F60">
        <v>0</v>
      </c>
      <c r="G60">
        <v>1</v>
      </c>
      <c r="H60">
        <v>0</v>
      </c>
      <c r="I60">
        <v>0</v>
      </c>
      <c r="K60">
        <v>0.45</v>
      </c>
      <c r="L60" t="s">
        <v>41</v>
      </c>
      <c r="M60" t="s">
        <v>41</v>
      </c>
      <c r="N60">
        <v>0.45</v>
      </c>
    </row>
    <row r="61" spans="1:14" x14ac:dyDescent="0.25">
      <c r="A61" t="s">
        <v>261</v>
      </c>
      <c r="B61">
        <v>3</v>
      </c>
      <c r="C61">
        <v>38</v>
      </c>
      <c r="D61">
        <v>1</v>
      </c>
      <c r="E61">
        <v>0</v>
      </c>
      <c r="F61">
        <v>1</v>
      </c>
      <c r="G61">
        <v>0</v>
      </c>
      <c r="H61">
        <v>0</v>
      </c>
      <c r="I61">
        <v>1</v>
      </c>
      <c r="K61">
        <v>6.03</v>
      </c>
      <c r="L61" t="s">
        <v>41</v>
      </c>
      <c r="M61" t="s">
        <v>41</v>
      </c>
      <c r="N61">
        <v>2.97</v>
      </c>
    </row>
    <row r="62" spans="1:14" x14ac:dyDescent="0.25">
      <c r="A62" t="s">
        <v>262</v>
      </c>
      <c r="B62">
        <v>2</v>
      </c>
      <c r="C62">
        <v>36</v>
      </c>
      <c r="D62">
        <v>1</v>
      </c>
      <c r="E62">
        <v>0</v>
      </c>
      <c r="F62">
        <v>0</v>
      </c>
      <c r="G62">
        <v>0</v>
      </c>
      <c r="H62">
        <v>1</v>
      </c>
      <c r="I62">
        <v>0</v>
      </c>
      <c r="K62">
        <v>0.45</v>
      </c>
      <c r="L62" t="s">
        <v>41</v>
      </c>
      <c r="M62" t="s">
        <v>41</v>
      </c>
      <c r="N62">
        <v>0.45</v>
      </c>
    </row>
    <row r="63" spans="1:14" x14ac:dyDescent="0.25">
      <c r="A63" t="s">
        <v>263</v>
      </c>
      <c r="B63">
        <v>6</v>
      </c>
      <c r="C63">
        <v>33</v>
      </c>
      <c r="D63">
        <v>2</v>
      </c>
      <c r="E63">
        <v>2</v>
      </c>
      <c r="F63">
        <v>0</v>
      </c>
      <c r="G63">
        <v>0</v>
      </c>
      <c r="H63">
        <v>2</v>
      </c>
      <c r="I63">
        <v>0</v>
      </c>
      <c r="K63">
        <v>6.03</v>
      </c>
      <c r="L63" t="s">
        <v>41</v>
      </c>
      <c r="M63" t="s">
        <v>41</v>
      </c>
      <c r="N63">
        <v>2.97</v>
      </c>
    </row>
    <row r="64" spans="1:14" x14ac:dyDescent="0.25">
      <c r="A64" t="s">
        <v>264</v>
      </c>
      <c r="B64">
        <v>2</v>
      </c>
      <c r="C64">
        <v>63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K64">
        <v>0.45</v>
      </c>
      <c r="L64" t="s">
        <v>41</v>
      </c>
      <c r="M64" t="s">
        <v>41</v>
      </c>
      <c r="N64">
        <v>0.45</v>
      </c>
    </row>
    <row r="65" spans="1:14" x14ac:dyDescent="0.25">
      <c r="A65" t="s">
        <v>265</v>
      </c>
      <c r="B65">
        <v>2</v>
      </c>
      <c r="C65">
        <v>23</v>
      </c>
      <c r="D65">
        <v>1</v>
      </c>
      <c r="E65">
        <v>0</v>
      </c>
      <c r="F65">
        <v>1</v>
      </c>
      <c r="G65">
        <v>0</v>
      </c>
      <c r="H65">
        <v>0</v>
      </c>
      <c r="I65">
        <v>0</v>
      </c>
      <c r="K65">
        <v>0.9</v>
      </c>
      <c r="L65" t="s">
        <v>41</v>
      </c>
      <c r="M65" t="s">
        <v>41</v>
      </c>
      <c r="N65">
        <v>0</v>
      </c>
    </row>
    <row r="66" spans="1:14" x14ac:dyDescent="0.25">
      <c r="A66" t="s">
        <v>266</v>
      </c>
      <c r="B66">
        <v>1</v>
      </c>
      <c r="C66">
        <v>50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K66">
        <v>0</v>
      </c>
      <c r="L66" t="s">
        <v>41</v>
      </c>
      <c r="M66" t="s">
        <v>41</v>
      </c>
      <c r="N66">
        <v>0.9</v>
      </c>
    </row>
    <row r="67" spans="1:14" x14ac:dyDescent="0.25">
      <c r="A67" t="s">
        <v>267</v>
      </c>
      <c r="B67">
        <v>2</v>
      </c>
      <c r="C67">
        <v>40</v>
      </c>
      <c r="D67">
        <v>0</v>
      </c>
      <c r="E67">
        <v>0</v>
      </c>
      <c r="F67">
        <v>1</v>
      </c>
      <c r="G67">
        <v>1</v>
      </c>
      <c r="H67">
        <v>0</v>
      </c>
      <c r="I67">
        <v>0</v>
      </c>
      <c r="K67">
        <v>0.45</v>
      </c>
      <c r="L67" t="s">
        <v>41</v>
      </c>
      <c r="M67" t="s">
        <v>41</v>
      </c>
      <c r="N67">
        <v>0.45</v>
      </c>
    </row>
    <row r="68" spans="1:14" x14ac:dyDescent="0.25">
      <c r="A68" t="s">
        <v>268</v>
      </c>
      <c r="B68">
        <v>4</v>
      </c>
      <c r="C68">
        <v>30</v>
      </c>
      <c r="D68">
        <v>1</v>
      </c>
      <c r="E68">
        <v>0</v>
      </c>
      <c r="F68">
        <v>3</v>
      </c>
      <c r="G68">
        <v>0</v>
      </c>
      <c r="H68">
        <v>0</v>
      </c>
      <c r="I68">
        <v>0</v>
      </c>
      <c r="K68">
        <v>0.9</v>
      </c>
      <c r="L68" t="s">
        <v>41</v>
      </c>
      <c r="M68" t="s">
        <v>41</v>
      </c>
      <c r="N68">
        <v>0</v>
      </c>
    </row>
    <row r="69" spans="1:14" x14ac:dyDescent="0.25">
      <c r="A69" t="s">
        <v>269</v>
      </c>
      <c r="B69">
        <v>3</v>
      </c>
      <c r="C69">
        <v>13</v>
      </c>
      <c r="D69">
        <v>2</v>
      </c>
      <c r="E69">
        <v>0</v>
      </c>
      <c r="F69">
        <v>1</v>
      </c>
      <c r="G69">
        <v>0</v>
      </c>
      <c r="H69">
        <v>0</v>
      </c>
      <c r="I69">
        <v>0</v>
      </c>
      <c r="K69">
        <v>0.9</v>
      </c>
      <c r="L69" t="s">
        <v>41</v>
      </c>
      <c r="M69" t="s">
        <v>41</v>
      </c>
      <c r="N69">
        <v>0</v>
      </c>
    </row>
    <row r="70" spans="1:14" x14ac:dyDescent="0.25">
      <c r="A70" t="s">
        <v>270</v>
      </c>
      <c r="B70">
        <v>2</v>
      </c>
      <c r="C70">
        <v>31</v>
      </c>
      <c r="D70">
        <v>0</v>
      </c>
      <c r="E70">
        <v>1</v>
      </c>
      <c r="F70">
        <v>1</v>
      </c>
      <c r="G70">
        <v>0</v>
      </c>
      <c r="H70">
        <v>0</v>
      </c>
      <c r="I70">
        <v>0</v>
      </c>
      <c r="K70">
        <v>0.9</v>
      </c>
      <c r="L70" t="s">
        <v>41</v>
      </c>
      <c r="M70" t="s">
        <v>41</v>
      </c>
      <c r="N70">
        <v>0</v>
      </c>
    </row>
    <row r="71" spans="1:14" x14ac:dyDescent="0.25">
      <c r="A71" t="s">
        <v>271</v>
      </c>
      <c r="B71">
        <v>1</v>
      </c>
      <c r="C71">
        <v>3</v>
      </c>
      <c r="D71">
        <v>1</v>
      </c>
      <c r="E71">
        <v>0</v>
      </c>
      <c r="F71">
        <v>0</v>
      </c>
      <c r="G71">
        <v>0</v>
      </c>
      <c r="H71">
        <v>0</v>
      </c>
      <c r="I71">
        <v>0</v>
      </c>
      <c r="K71">
        <v>0.9</v>
      </c>
      <c r="L71" t="s">
        <v>41</v>
      </c>
      <c r="M71" t="s">
        <v>41</v>
      </c>
      <c r="N71">
        <v>0</v>
      </c>
    </row>
    <row r="72" spans="1:14" x14ac:dyDescent="0.25">
      <c r="A72" t="s">
        <v>272</v>
      </c>
      <c r="B72">
        <v>1</v>
      </c>
      <c r="C72">
        <v>14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K72">
        <v>0.9</v>
      </c>
      <c r="L72" t="s">
        <v>41</v>
      </c>
      <c r="M72" t="s">
        <v>41</v>
      </c>
      <c r="N72">
        <v>0</v>
      </c>
    </row>
    <row r="73" spans="1:14" x14ac:dyDescent="0.25">
      <c r="A73" t="s">
        <v>273</v>
      </c>
      <c r="B73">
        <v>3</v>
      </c>
      <c r="C73">
        <v>42</v>
      </c>
      <c r="D73">
        <v>0</v>
      </c>
      <c r="E73">
        <v>1</v>
      </c>
      <c r="F73">
        <v>1</v>
      </c>
      <c r="G73">
        <v>1</v>
      </c>
      <c r="H73">
        <v>0</v>
      </c>
      <c r="I73">
        <v>0</v>
      </c>
      <c r="K73">
        <v>6.03</v>
      </c>
      <c r="L73" t="s">
        <v>41</v>
      </c>
      <c r="M73" t="s">
        <v>41</v>
      </c>
      <c r="N73">
        <v>2.97</v>
      </c>
    </row>
    <row r="74" spans="1:14" x14ac:dyDescent="0.25">
      <c r="A74" t="s">
        <v>274</v>
      </c>
      <c r="B74">
        <v>4</v>
      </c>
      <c r="C74">
        <v>61</v>
      </c>
      <c r="D74">
        <v>0</v>
      </c>
      <c r="E74">
        <v>0</v>
      </c>
      <c r="F74">
        <v>2</v>
      </c>
      <c r="G74">
        <v>0</v>
      </c>
      <c r="H74">
        <v>0</v>
      </c>
      <c r="I74">
        <v>2</v>
      </c>
      <c r="K74">
        <v>0.45</v>
      </c>
      <c r="L74" t="s">
        <v>41</v>
      </c>
      <c r="M74" t="s">
        <v>41</v>
      </c>
      <c r="N74">
        <v>0.45</v>
      </c>
    </row>
    <row r="75" spans="1:14" x14ac:dyDescent="0.25">
      <c r="A75" t="s">
        <v>275</v>
      </c>
      <c r="B75">
        <v>1</v>
      </c>
      <c r="C75">
        <v>10</v>
      </c>
      <c r="D75">
        <v>1</v>
      </c>
      <c r="E75">
        <v>0</v>
      </c>
      <c r="F75">
        <v>0</v>
      </c>
      <c r="G75">
        <v>0</v>
      </c>
      <c r="H75">
        <v>0</v>
      </c>
      <c r="I75">
        <v>0</v>
      </c>
      <c r="K75">
        <v>0.9</v>
      </c>
      <c r="L75" t="s">
        <v>41</v>
      </c>
      <c r="M75" t="s">
        <v>41</v>
      </c>
      <c r="N75">
        <v>0</v>
      </c>
    </row>
    <row r="76" spans="1:14" x14ac:dyDescent="0.25">
      <c r="A76" t="s">
        <v>276</v>
      </c>
      <c r="B76">
        <v>2</v>
      </c>
      <c r="C76">
        <v>28</v>
      </c>
      <c r="D76">
        <v>1</v>
      </c>
      <c r="E76">
        <v>0</v>
      </c>
      <c r="F76">
        <v>1</v>
      </c>
      <c r="G76">
        <v>0</v>
      </c>
      <c r="H76">
        <v>0</v>
      </c>
      <c r="I76">
        <v>0</v>
      </c>
      <c r="K76">
        <v>0.9</v>
      </c>
      <c r="L76" t="s">
        <v>41</v>
      </c>
      <c r="M76" t="s">
        <v>41</v>
      </c>
      <c r="N76">
        <v>0</v>
      </c>
    </row>
    <row r="77" spans="1:14" x14ac:dyDescent="0.25">
      <c r="A77" t="s">
        <v>277</v>
      </c>
      <c r="B77">
        <v>10</v>
      </c>
      <c r="C77">
        <v>36</v>
      </c>
      <c r="D77">
        <v>1</v>
      </c>
      <c r="E77">
        <v>3</v>
      </c>
      <c r="F77">
        <v>3</v>
      </c>
      <c r="G77">
        <v>3</v>
      </c>
      <c r="H77">
        <v>0</v>
      </c>
      <c r="I77">
        <v>0</v>
      </c>
      <c r="K77">
        <v>0.63</v>
      </c>
      <c r="L77" t="s">
        <v>41</v>
      </c>
      <c r="M77" t="s">
        <v>41</v>
      </c>
      <c r="N77">
        <v>0.27</v>
      </c>
    </row>
    <row r="78" spans="1:14" x14ac:dyDescent="0.25">
      <c r="A78" t="s">
        <v>278</v>
      </c>
      <c r="B78">
        <v>2</v>
      </c>
      <c r="C78">
        <v>20</v>
      </c>
      <c r="D78">
        <v>0</v>
      </c>
      <c r="E78">
        <v>2</v>
      </c>
      <c r="F78">
        <v>0</v>
      </c>
      <c r="G78">
        <v>0</v>
      </c>
      <c r="H78">
        <v>0</v>
      </c>
      <c r="I78">
        <v>0</v>
      </c>
      <c r="K78">
        <v>0.9</v>
      </c>
      <c r="L78" t="s">
        <v>41</v>
      </c>
      <c r="M78" t="s">
        <v>41</v>
      </c>
      <c r="N78">
        <v>0</v>
      </c>
    </row>
    <row r="79" spans="1:14" x14ac:dyDescent="0.25">
      <c r="A79" t="s">
        <v>279</v>
      </c>
      <c r="B79">
        <v>3</v>
      </c>
      <c r="C79">
        <v>18</v>
      </c>
      <c r="D79">
        <v>1</v>
      </c>
      <c r="E79">
        <v>2</v>
      </c>
      <c r="F79">
        <v>0</v>
      </c>
      <c r="G79">
        <v>0</v>
      </c>
      <c r="H79">
        <v>0</v>
      </c>
      <c r="I79">
        <v>0</v>
      </c>
      <c r="K79">
        <v>0.9</v>
      </c>
      <c r="L79" t="s">
        <v>41</v>
      </c>
      <c r="M79" t="s">
        <v>41</v>
      </c>
      <c r="N79">
        <v>0</v>
      </c>
    </row>
    <row r="80" spans="1:14" x14ac:dyDescent="0.25">
      <c r="A80" t="s">
        <v>280</v>
      </c>
      <c r="B80">
        <v>2</v>
      </c>
      <c r="C80">
        <v>24</v>
      </c>
      <c r="D80">
        <v>0</v>
      </c>
      <c r="E80">
        <v>2</v>
      </c>
      <c r="F80">
        <v>0</v>
      </c>
      <c r="G80">
        <v>0</v>
      </c>
      <c r="H80">
        <v>0</v>
      </c>
      <c r="I80">
        <v>0</v>
      </c>
      <c r="K80">
        <v>0.9</v>
      </c>
      <c r="L80" t="s">
        <v>41</v>
      </c>
      <c r="M80" t="s">
        <v>41</v>
      </c>
      <c r="N80">
        <v>0</v>
      </c>
    </row>
    <row r="81" spans="1:14" x14ac:dyDescent="0.25">
      <c r="A81" t="s">
        <v>281</v>
      </c>
      <c r="B81">
        <v>3</v>
      </c>
      <c r="C81">
        <v>13</v>
      </c>
      <c r="D81">
        <v>1</v>
      </c>
      <c r="E81">
        <v>2</v>
      </c>
      <c r="F81">
        <v>0</v>
      </c>
      <c r="G81">
        <v>0</v>
      </c>
      <c r="H81">
        <v>0</v>
      </c>
      <c r="I81">
        <v>0</v>
      </c>
      <c r="K81">
        <v>0.9</v>
      </c>
      <c r="L81" t="s">
        <v>41</v>
      </c>
      <c r="M81" t="s">
        <v>41</v>
      </c>
      <c r="N81">
        <v>0</v>
      </c>
    </row>
    <row r="82" spans="1:14" x14ac:dyDescent="0.25">
      <c r="A82" t="s">
        <v>282</v>
      </c>
      <c r="B82">
        <v>1</v>
      </c>
      <c r="C82">
        <v>8</v>
      </c>
      <c r="D82">
        <v>1</v>
      </c>
      <c r="E82">
        <v>0</v>
      </c>
      <c r="F82">
        <v>0</v>
      </c>
      <c r="G82">
        <v>0</v>
      </c>
      <c r="H82">
        <v>0</v>
      </c>
      <c r="I82">
        <v>0</v>
      </c>
      <c r="K82">
        <v>0.9</v>
      </c>
      <c r="L82" t="s">
        <v>41</v>
      </c>
      <c r="M82" t="s">
        <v>41</v>
      </c>
      <c r="N82">
        <v>0</v>
      </c>
    </row>
    <row r="83" spans="1:14" x14ac:dyDescent="0.25">
      <c r="A83" t="s">
        <v>283</v>
      </c>
      <c r="B83">
        <v>2</v>
      </c>
      <c r="C83">
        <v>42</v>
      </c>
      <c r="D83">
        <v>0</v>
      </c>
      <c r="E83">
        <v>1</v>
      </c>
      <c r="F83">
        <v>0</v>
      </c>
      <c r="G83">
        <v>0</v>
      </c>
      <c r="H83">
        <v>1</v>
      </c>
      <c r="I83">
        <v>0</v>
      </c>
      <c r="K83">
        <v>0.45</v>
      </c>
      <c r="L83" t="s">
        <v>41</v>
      </c>
      <c r="M83" t="s">
        <v>41</v>
      </c>
      <c r="N83">
        <v>0.45</v>
      </c>
    </row>
    <row r="84" spans="1:14" x14ac:dyDescent="0.25">
      <c r="A84" t="s">
        <v>284</v>
      </c>
      <c r="B84">
        <v>7</v>
      </c>
      <c r="C84">
        <v>47</v>
      </c>
      <c r="D84">
        <v>1</v>
      </c>
      <c r="E84">
        <v>2</v>
      </c>
      <c r="F84">
        <v>0</v>
      </c>
      <c r="G84">
        <v>1</v>
      </c>
      <c r="H84">
        <v>2</v>
      </c>
      <c r="I84">
        <v>1</v>
      </c>
      <c r="K84">
        <v>3.87</v>
      </c>
      <c r="L84" t="s">
        <v>41</v>
      </c>
      <c r="M84" t="s">
        <v>41</v>
      </c>
      <c r="N84">
        <v>5.13</v>
      </c>
    </row>
    <row r="85" spans="1:14" x14ac:dyDescent="0.25">
      <c r="A85" t="s">
        <v>285</v>
      </c>
      <c r="B85">
        <v>2</v>
      </c>
      <c r="C85">
        <v>19</v>
      </c>
      <c r="D85">
        <v>0</v>
      </c>
      <c r="E85">
        <v>2</v>
      </c>
      <c r="F85">
        <v>0</v>
      </c>
      <c r="G85">
        <v>0</v>
      </c>
      <c r="H85">
        <v>0</v>
      </c>
      <c r="I85">
        <v>0</v>
      </c>
      <c r="K85">
        <v>0.9</v>
      </c>
      <c r="L85" t="s">
        <v>41</v>
      </c>
      <c r="M85" t="s">
        <v>41</v>
      </c>
      <c r="N85">
        <v>0</v>
      </c>
    </row>
    <row r="86" spans="1:14" x14ac:dyDescent="0.25">
      <c r="A86" t="s">
        <v>286</v>
      </c>
      <c r="B86">
        <v>3</v>
      </c>
      <c r="C86">
        <v>39</v>
      </c>
      <c r="D86">
        <v>1</v>
      </c>
      <c r="E86">
        <v>0</v>
      </c>
      <c r="F86">
        <v>0</v>
      </c>
      <c r="G86">
        <v>1</v>
      </c>
      <c r="H86">
        <v>1</v>
      </c>
      <c r="I86">
        <v>0</v>
      </c>
      <c r="K86">
        <v>2.97</v>
      </c>
      <c r="L86" t="s">
        <v>41</v>
      </c>
      <c r="M86" t="s">
        <v>41</v>
      </c>
      <c r="N86">
        <v>6.03</v>
      </c>
    </row>
    <row r="87" spans="1:14" x14ac:dyDescent="0.25">
      <c r="A87" t="s">
        <v>287</v>
      </c>
      <c r="B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K87">
        <v>0</v>
      </c>
      <c r="L87" t="s">
        <v>41</v>
      </c>
      <c r="M87" t="s">
        <v>41</v>
      </c>
      <c r="N87">
        <v>0</v>
      </c>
    </row>
    <row r="88" spans="1:14" x14ac:dyDescent="0.25">
      <c r="A88" t="s">
        <v>150</v>
      </c>
      <c r="B88">
        <v>2</v>
      </c>
      <c r="C88">
        <v>26</v>
      </c>
      <c r="D88">
        <v>0</v>
      </c>
      <c r="E88">
        <v>2</v>
      </c>
      <c r="F88">
        <v>0</v>
      </c>
      <c r="G88">
        <v>0</v>
      </c>
      <c r="H88">
        <v>0</v>
      </c>
      <c r="I88">
        <v>0</v>
      </c>
      <c r="K88">
        <v>0.9</v>
      </c>
      <c r="L88" t="s">
        <v>41</v>
      </c>
      <c r="M88" t="s">
        <v>41</v>
      </c>
      <c r="N88">
        <v>0</v>
      </c>
    </row>
    <row r="89" spans="1:14" x14ac:dyDescent="0.25">
      <c r="A89" t="s">
        <v>288</v>
      </c>
      <c r="B89">
        <v>6</v>
      </c>
      <c r="C89">
        <v>31</v>
      </c>
      <c r="D89">
        <v>1</v>
      </c>
      <c r="E89">
        <v>2</v>
      </c>
      <c r="F89">
        <v>2</v>
      </c>
      <c r="G89">
        <v>1</v>
      </c>
      <c r="H89">
        <v>0</v>
      </c>
      <c r="I89">
        <v>0</v>
      </c>
      <c r="K89">
        <v>7.47</v>
      </c>
      <c r="L89" t="s">
        <v>41</v>
      </c>
      <c r="M89" t="s">
        <v>41</v>
      </c>
      <c r="N89">
        <v>1.53</v>
      </c>
    </row>
    <row r="90" spans="1:14" x14ac:dyDescent="0.25">
      <c r="A90" t="s">
        <v>289</v>
      </c>
      <c r="B90">
        <v>1</v>
      </c>
      <c r="C90">
        <v>31</v>
      </c>
      <c r="D90">
        <v>0</v>
      </c>
      <c r="E90">
        <v>0</v>
      </c>
      <c r="F90">
        <v>1</v>
      </c>
      <c r="G90">
        <v>0</v>
      </c>
      <c r="H90">
        <v>0</v>
      </c>
      <c r="I90">
        <v>0</v>
      </c>
      <c r="K90">
        <v>0.9</v>
      </c>
      <c r="L90" t="s">
        <v>41</v>
      </c>
      <c r="M90" t="s">
        <v>41</v>
      </c>
      <c r="N90">
        <v>0</v>
      </c>
    </row>
    <row r="91" spans="1:14" x14ac:dyDescent="0.25">
      <c r="A91" t="s">
        <v>290</v>
      </c>
      <c r="B91">
        <v>2</v>
      </c>
      <c r="C91">
        <v>10</v>
      </c>
      <c r="D91">
        <v>1</v>
      </c>
      <c r="E91">
        <v>1</v>
      </c>
      <c r="F91">
        <v>0</v>
      </c>
      <c r="G91">
        <v>0</v>
      </c>
      <c r="H91">
        <v>0</v>
      </c>
      <c r="I91">
        <v>0</v>
      </c>
      <c r="K91">
        <v>0.9</v>
      </c>
      <c r="L91" t="s">
        <v>41</v>
      </c>
      <c r="M91" t="s">
        <v>41</v>
      </c>
      <c r="N91">
        <v>0</v>
      </c>
    </row>
    <row r="92" spans="1:14" x14ac:dyDescent="0.25">
      <c r="A92" t="s">
        <v>1328</v>
      </c>
      <c r="B92">
        <v>7</v>
      </c>
      <c r="C92">
        <v>20</v>
      </c>
      <c r="D92">
        <v>3</v>
      </c>
      <c r="E92">
        <v>3</v>
      </c>
      <c r="F92">
        <v>0</v>
      </c>
      <c r="G92">
        <v>1</v>
      </c>
      <c r="H92">
        <v>0</v>
      </c>
      <c r="I92">
        <v>0</v>
      </c>
      <c r="K92">
        <v>7.74</v>
      </c>
      <c r="L92" t="s">
        <v>41</v>
      </c>
      <c r="M92" t="s">
        <v>41</v>
      </c>
      <c r="N92">
        <v>1.26</v>
      </c>
    </row>
    <row r="93" spans="1:14" x14ac:dyDescent="0.25">
      <c r="A93" t="s">
        <v>291</v>
      </c>
      <c r="B93">
        <v>1</v>
      </c>
      <c r="C93">
        <v>29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K93">
        <v>0.9</v>
      </c>
      <c r="L93" t="s">
        <v>41</v>
      </c>
      <c r="M93" t="s">
        <v>41</v>
      </c>
      <c r="N93">
        <v>0</v>
      </c>
    </row>
    <row r="94" spans="1:14" x14ac:dyDescent="0.25">
      <c r="A94" t="s">
        <v>292</v>
      </c>
      <c r="B94">
        <v>1</v>
      </c>
      <c r="C94">
        <v>14</v>
      </c>
      <c r="D94">
        <v>1</v>
      </c>
      <c r="E94">
        <v>0</v>
      </c>
      <c r="F94">
        <v>0</v>
      </c>
      <c r="G94">
        <v>0</v>
      </c>
      <c r="H94">
        <v>0</v>
      </c>
      <c r="I94">
        <v>0</v>
      </c>
      <c r="K94">
        <v>0.9</v>
      </c>
      <c r="L94" t="s">
        <v>41</v>
      </c>
      <c r="M94" t="s">
        <v>41</v>
      </c>
      <c r="N94">
        <v>0</v>
      </c>
    </row>
    <row r="95" spans="1:14" x14ac:dyDescent="0.25">
      <c r="A95" t="s">
        <v>155</v>
      </c>
      <c r="B95">
        <v>1</v>
      </c>
      <c r="C95">
        <v>18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K95">
        <v>0.9</v>
      </c>
      <c r="L95" t="s">
        <v>41</v>
      </c>
      <c r="M95" t="s">
        <v>41</v>
      </c>
      <c r="N95">
        <v>0</v>
      </c>
    </row>
    <row r="96" spans="1:14" x14ac:dyDescent="0.25">
      <c r="A96" t="s">
        <v>294</v>
      </c>
      <c r="B96">
        <v>2</v>
      </c>
      <c r="C96">
        <v>34</v>
      </c>
      <c r="D96">
        <v>0</v>
      </c>
      <c r="E96">
        <v>0</v>
      </c>
      <c r="F96">
        <v>2</v>
      </c>
      <c r="G96">
        <v>0</v>
      </c>
      <c r="H96">
        <v>0</v>
      </c>
      <c r="I96">
        <v>0</v>
      </c>
      <c r="K96">
        <v>0.9</v>
      </c>
      <c r="L96" t="s">
        <v>41</v>
      </c>
      <c r="M96" t="s">
        <v>41</v>
      </c>
      <c r="N96">
        <v>0</v>
      </c>
    </row>
    <row r="97" spans="1:14" x14ac:dyDescent="0.25">
      <c r="A97" t="s">
        <v>295</v>
      </c>
      <c r="B97">
        <v>3</v>
      </c>
      <c r="C97">
        <v>9</v>
      </c>
      <c r="D97">
        <v>3</v>
      </c>
      <c r="E97">
        <v>0</v>
      </c>
      <c r="F97">
        <v>0</v>
      </c>
      <c r="G97">
        <v>0</v>
      </c>
      <c r="H97">
        <v>0</v>
      </c>
      <c r="I97">
        <v>0</v>
      </c>
      <c r="K97">
        <v>0.9</v>
      </c>
      <c r="L97" t="s">
        <v>41</v>
      </c>
      <c r="M97" t="s">
        <v>41</v>
      </c>
      <c r="N97">
        <v>0</v>
      </c>
    </row>
    <row r="98" spans="1:14" x14ac:dyDescent="0.25">
      <c r="A98" t="s">
        <v>296</v>
      </c>
      <c r="B98">
        <v>1</v>
      </c>
      <c r="C98">
        <v>66</v>
      </c>
      <c r="D98">
        <v>0</v>
      </c>
      <c r="E98">
        <v>0</v>
      </c>
      <c r="F98">
        <v>0</v>
      </c>
      <c r="G98">
        <v>0</v>
      </c>
      <c r="H98">
        <v>1</v>
      </c>
      <c r="I98">
        <v>0</v>
      </c>
      <c r="K98">
        <v>0</v>
      </c>
      <c r="L98" t="s">
        <v>41</v>
      </c>
      <c r="M98" t="s">
        <v>41</v>
      </c>
      <c r="N98">
        <v>0.9</v>
      </c>
    </row>
    <row r="99" spans="1:14" x14ac:dyDescent="0.25">
      <c r="A99" t="s">
        <v>297</v>
      </c>
      <c r="B99">
        <v>7</v>
      </c>
      <c r="C99">
        <v>31</v>
      </c>
      <c r="D99">
        <v>1</v>
      </c>
      <c r="E99">
        <v>2</v>
      </c>
      <c r="F99">
        <v>4</v>
      </c>
      <c r="G99">
        <v>0</v>
      </c>
      <c r="H99">
        <v>0</v>
      </c>
      <c r="I99">
        <v>0</v>
      </c>
      <c r="K99">
        <v>0.9</v>
      </c>
      <c r="L99" t="s">
        <v>41</v>
      </c>
      <c r="M99" t="s">
        <v>41</v>
      </c>
      <c r="N99">
        <v>0</v>
      </c>
    </row>
    <row r="100" spans="1:14" x14ac:dyDescent="0.25">
      <c r="A100" t="s">
        <v>298</v>
      </c>
      <c r="B100">
        <v>10</v>
      </c>
      <c r="C100">
        <v>18</v>
      </c>
      <c r="D100">
        <v>5</v>
      </c>
      <c r="E100">
        <v>5</v>
      </c>
      <c r="F100">
        <v>0</v>
      </c>
      <c r="G100">
        <v>0</v>
      </c>
      <c r="H100">
        <v>0</v>
      </c>
      <c r="I100">
        <v>0</v>
      </c>
      <c r="K100">
        <v>0.9</v>
      </c>
      <c r="L100" t="s">
        <v>41</v>
      </c>
      <c r="M100" t="s">
        <v>41</v>
      </c>
      <c r="N100">
        <v>0</v>
      </c>
    </row>
    <row r="101" spans="1:14" x14ac:dyDescent="0.25">
      <c r="A101" t="s">
        <v>299</v>
      </c>
      <c r="B101">
        <v>8</v>
      </c>
      <c r="C101">
        <v>29</v>
      </c>
      <c r="D101">
        <v>4</v>
      </c>
      <c r="E101">
        <v>1</v>
      </c>
      <c r="F101">
        <v>1</v>
      </c>
      <c r="G101">
        <v>1</v>
      </c>
      <c r="H101">
        <v>0</v>
      </c>
      <c r="I101">
        <v>1</v>
      </c>
      <c r="K101">
        <v>6.75</v>
      </c>
      <c r="L101" t="s">
        <v>41</v>
      </c>
      <c r="M101" t="s">
        <v>41</v>
      </c>
      <c r="N101">
        <v>2.25</v>
      </c>
    </row>
    <row r="102" spans="1:14" x14ac:dyDescent="0.25">
      <c r="A102" t="s">
        <v>300</v>
      </c>
      <c r="B102">
        <v>2</v>
      </c>
      <c r="C102">
        <v>25</v>
      </c>
      <c r="D102">
        <v>1</v>
      </c>
      <c r="E102">
        <v>0</v>
      </c>
      <c r="F102">
        <v>1</v>
      </c>
      <c r="G102">
        <v>0</v>
      </c>
      <c r="H102">
        <v>0</v>
      </c>
      <c r="I102">
        <v>0</v>
      </c>
      <c r="K102">
        <v>0.9</v>
      </c>
      <c r="L102" t="s">
        <v>41</v>
      </c>
      <c r="M102" t="s">
        <v>41</v>
      </c>
      <c r="N102">
        <v>0</v>
      </c>
    </row>
    <row r="103" spans="1:14" x14ac:dyDescent="0.25">
      <c r="A103" t="s">
        <v>301</v>
      </c>
      <c r="B103">
        <v>10</v>
      </c>
      <c r="C103">
        <v>29</v>
      </c>
      <c r="D103">
        <v>4</v>
      </c>
      <c r="E103">
        <v>1</v>
      </c>
      <c r="F103">
        <v>3</v>
      </c>
      <c r="G103">
        <v>1</v>
      </c>
      <c r="H103">
        <v>0</v>
      </c>
      <c r="I103">
        <v>1</v>
      </c>
      <c r="K103">
        <v>0.72</v>
      </c>
      <c r="L103" t="s">
        <v>41</v>
      </c>
      <c r="M103" t="s">
        <v>41</v>
      </c>
      <c r="N103">
        <v>0.18</v>
      </c>
    </row>
    <row r="104" spans="1:14" x14ac:dyDescent="0.25">
      <c r="A104" t="s">
        <v>302</v>
      </c>
      <c r="B104">
        <v>1</v>
      </c>
      <c r="C104">
        <v>36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0</v>
      </c>
      <c r="K104">
        <v>0.9</v>
      </c>
      <c r="L104" t="s">
        <v>41</v>
      </c>
      <c r="M104" t="s">
        <v>41</v>
      </c>
      <c r="N104">
        <v>0</v>
      </c>
    </row>
    <row r="105" spans="1:14" x14ac:dyDescent="0.25">
      <c r="A105" t="s">
        <v>303</v>
      </c>
      <c r="B105">
        <v>8</v>
      </c>
      <c r="C105">
        <v>34</v>
      </c>
      <c r="D105">
        <v>2</v>
      </c>
      <c r="E105">
        <v>4</v>
      </c>
      <c r="F105">
        <v>0</v>
      </c>
      <c r="G105">
        <v>0</v>
      </c>
      <c r="H105">
        <v>0</v>
      </c>
      <c r="I105">
        <v>2</v>
      </c>
      <c r="K105">
        <v>6.75</v>
      </c>
      <c r="L105" t="s">
        <v>41</v>
      </c>
      <c r="M105" t="s">
        <v>41</v>
      </c>
      <c r="N105">
        <v>2.25</v>
      </c>
    </row>
    <row r="106" spans="1:14" x14ac:dyDescent="0.25">
      <c r="A106" t="s">
        <v>304</v>
      </c>
      <c r="B106">
        <v>1</v>
      </c>
      <c r="C106">
        <v>3</v>
      </c>
      <c r="D106">
        <v>1</v>
      </c>
      <c r="E106">
        <v>0</v>
      </c>
      <c r="F106">
        <v>0</v>
      </c>
      <c r="G106">
        <v>0</v>
      </c>
      <c r="H106">
        <v>0</v>
      </c>
      <c r="I106">
        <v>0</v>
      </c>
      <c r="K106">
        <v>0.9</v>
      </c>
      <c r="L106" t="s">
        <v>41</v>
      </c>
      <c r="M106" t="s">
        <v>41</v>
      </c>
      <c r="N106">
        <v>0</v>
      </c>
    </row>
    <row r="107" spans="1:14" x14ac:dyDescent="0.25">
      <c r="A107" t="s">
        <v>305</v>
      </c>
      <c r="B107">
        <v>1</v>
      </c>
      <c r="C107">
        <v>13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0</v>
      </c>
      <c r="K107">
        <v>0.9</v>
      </c>
      <c r="L107" t="s">
        <v>41</v>
      </c>
      <c r="M107" t="s">
        <v>41</v>
      </c>
      <c r="N107">
        <v>0</v>
      </c>
    </row>
    <row r="108" spans="1:14" x14ac:dyDescent="0.25">
      <c r="A108" t="s">
        <v>306</v>
      </c>
      <c r="B108">
        <v>6</v>
      </c>
      <c r="C108">
        <v>40</v>
      </c>
      <c r="D108">
        <v>3</v>
      </c>
      <c r="E108">
        <v>0</v>
      </c>
      <c r="F108">
        <v>1</v>
      </c>
      <c r="G108">
        <v>0</v>
      </c>
      <c r="H108">
        <v>0</v>
      </c>
      <c r="I108">
        <v>2</v>
      </c>
      <c r="K108">
        <v>6.03</v>
      </c>
      <c r="L108" t="s">
        <v>41</v>
      </c>
      <c r="M108" t="s">
        <v>41</v>
      </c>
      <c r="N108">
        <v>2.97</v>
      </c>
    </row>
    <row r="109" spans="1:14" x14ac:dyDescent="0.25">
      <c r="A109" t="s">
        <v>307</v>
      </c>
      <c r="B109">
        <v>6</v>
      </c>
      <c r="C109">
        <v>52</v>
      </c>
      <c r="D109">
        <v>1</v>
      </c>
      <c r="E109">
        <v>1</v>
      </c>
      <c r="F109">
        <v>0</v>
      </c>
      <c r="G109">
        <v>1</v>
      </c>
      <c r="H109">
        <v>1</v>
      </c>
      <c r="I109">
        <v>2</v>
      </c>
      <c r="K109">
        <v>2.97</v>
      </c>
      <c r="L109" t="s">
        <v>41</v>
      </c>
      <c r="M109" t="s">
        <v>41</v>
      </c>
      <c r="N109">
        <v>6.03</v>
      </c>
    </row>
    <row r="110" spans="1:14" x14ac:dyDescent="0.25">
      <c r="A110" t="s">
        <v>308</v>
      </c>
      <c r="B110">
        <v>2</v>
      </c>
      <c r="C110">
        <v>33</v>
      </c>
      <c r="D110">
        <v>0</v>
      </c>
      <c r="E110">
        <v>1</v>
      </c>
      <c r="F110">
        <v>1</v>
      </c>
      <c r="G110">
        <v>0</v>
      </c>
      <c r="H110">
        <v>0</v>
      </c>
      <c r="I110">
        <v>0</v>
      </c>
      <c r="K110">
        <v>0.9</v>
      </c>
      <c r="L110" t="s">
        <v>41</v>
      </c>
      <c r="M110" t="s">
        <v>41</v>
      </c>
      <c r="N110">
        <v>0</v>
      </c>
    </row>
    <row r="111" spans="1:14" x14ac:dyDescent="0.25">
      <c r="A111" t="s">
        <v>309</v>
      </c>
      <c r="B111">
        <v>1</v>
      </c>
      <c r="C111">
        <v>8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0</v>
      </c>
      <c r="K111">
        <v>0.9</v>
      </c>
      <c r="L111" t="s">
        <v>41</v>
      </c>
      <c r="M111" t="s">
        <v>41</v>
      </c>
      <c r="N111">
        <v>0</v>
      </c>
    </row>
    <row r="112" spans="1:14" x14ac:dyDescent="0.25">
      <c r="A112" t="s">
        <v>310</v>
      </c>
      <c r="B112">
        <v>2</v>
      </c>
      <c r="C112">
        <v>11</v>
      </c>
      <c r="D112">
        <v>1</v>
      </c>
      <c r="E112">
        <v>1</v>
      </c>
      <c r="F112">
        <v>0</v>
      </c>
      <c r="G112">
        <v>0</v>
      </c>
      <c r="H112">
        <v>0</v>
      </c>
      <c r="I112">
        <v>0</v>
      </c>
      <c r="K112">
        <v>0.9</v>
      </c>
      <c r="L112" t="s">
        <v>41</v>
      </c>
      <c r="M112" t="s">
        <v>41</v>
      </c>
      <c r="N112">
        <v>0</v>
      </c>
    </row>
    <row r="113" spans="1:14" x14ac:dyDescent="0.25">
      <c r="A113" t="s">
        <v>311</v>
      </c>
      <c r="B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K113">
        <v>0</v>
      </c>
      <c r="L113" t="s">
        <v>41</v>
      </c>
      <c r="M113" t="s">
        <v>41</v>
      </c>
      <c r="N113">
        <v>0</v>
      </c>
    </row>
    <row r="114" spans="1:14" x14ac:dyDescent="0.25">
      <c r="A114" t="s">
        <v>312</v>
      </c>
      <c r="B114">
        <v>4</v>
      </c>
      <c r="C114">
        <v>47</v>
      </c>
      <c r="D114">
        <v>2</v>
      </c>
      <c r="E114">
        <v>0</v>
      </c>
      <c r="F114">
        <v>0</v>
      </c>
      <c r="G114">
        <v>0</v>
      </c>
      <c r="H114">
        <v>0</v>
      </c>
      <c r="I114">
        <v>2</v>
      </c>
      <c r="K114">
        <v>0.45</v>
      </c>
      <c r="L114" t="s">
        <v>41</v>
      </c>
      <c r="M114" t="s">
        <v>41</v>
      </c>
      <c r="N114">
        <v>0.45</v>
      </c>
    </row>
    <row r="115" spans="1:14" x14ac:dyDescent="0.25">
      <c r="A115" t="s">
        <v>313</v>
      </c>
      <c r="B115">
        <v>1</v>
      </c>
      <c r="C115">
        <v>18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0</v>
      </c>
      <c r="K115">
        <v>0.9</v>
      </c>
      <c r="L115" t="s">
        <v>41</v>
      </c>
      <c r="M115" t="s">
        <v>41</v>
      </c>
      <c r="N115">
        <v>0</v>
      </c>
    </row>
    <row r="116" spans="1:14" x14ac:dyDescent="0.25">
      <c r="A116" t="s">
        <v>314</v>
      </c>
      <c r="B116">
        <v>8</v>
      </c>
      <c r="C116">
        <v>36</v>
      </c>
      <c r="D116">
        <v>1</v>
      </c>
      <c r="E116">
        <v>4</v>
      </c>
      <c r="F116">
        <v>1</v>
      </c>
      <c r="G116">
        <v>1</v>
      </c>
      <c r="H116">
        <v>0</v>
      </c>
      <c r="I116">
        <v>1</v>
      </c>
      <c r="K116">
        <v>6.75</v>
      </c>
      <c r="L116" t="s">
        <v>41</v>
      </c>
      <c r="M116" t="s">
        <v>41</v>
      </c>
      <c r="N116">
        <v>2.25</v>
      </c>
    </row>
    <row r="117" spans="1:14" x14ac:dyDescent="0.25">
      <c r="A117" t="s">
        <v>315</v>
      </c>
      <c r="B117">
        <v>7</v>
      </c>
      <c r="C117">
        <v>36</v>
      </c>
      <c r="D117">
        <v>2</v>
      </c>
      <c r="E117">
        <v>2</v>
      </c>
      <c r="F117">
        <v>1</v>
      </c>
      <c r="G117">
        <v>0</v>
      </c>
      <c r="H117">
        <v>1</v>
      </c>
      <c r="I117">
        <v>1</v>
      </c>
      <c r="K117">
        <v>6.39</v>
      </c>
      <c r="L117" t="s">
        <v>41</v>
      </c>
      <c r="M117" t="s">
        <v>41</v>
      </c>
      <c r="N117">
        <v>2.61</v>
      </c>
    </row>
    <row r="118" spans="1:14" x14ac:dyDescent="0.25">
      <c r="A118" t="s">
        <v>316</v>
      </c>
      <c r="B118">
        <v>5</v>
      </c>
      <c r="C118">
        <v>31</v>
      </c>
      <c r="D118">
        <v>1</v>
      </c>
      <c r="E118">
        <v>3</v>
      </c>
      <c r="F118">
        <v>0</v>
      </c>
      <c r="G118">
        <v>0</v>
      </c>
      <c r="H118">
        <v>1</v>
      </c>
      <c r="I118">
        <v>0</v>
      </c>
      <c r="K118">
        <v>0.72</v>
      </c>
      <c r="L118" t="s">
        <v>41</v>
      </c>
      <c r="M118" t="s">
        <v>41</v>
      </c>
      <c r="N118">
        <v>0.18</v>
      </c>
    </row>
    <row r="119" spans="1:14" x14ac:dyDescent="0.25">
      <c r="A119" t="s">
        <v>317</v>
      </c>
      <c r="B119">
        <v>4</v>
      </c>
      <c r="C119">
        <v>54</v>
      </c>
      <c r="D119">
        <v>1</v>
      </c>
      <c r="E119">
        <v>0</v>
      </c>
      <c r="F119">
        <v>0</v>
      </c>
      <c r="G119">
        <v>1</v>
      </c>
      <c r="H119">
        <v>1</v>
      </c>
      <c r="I119">
        <v>1</v>
      </c>
      <c r="K119">
        <v>2.25</v>
      </c>
      <c r="L119" t="s">
        <v>41</v>
      </c>
      <c r="M119" t="s">
        <v>41</v>
      </c>
      <c r="N119">
        <v>6.75</v>
      </c>
    </row>
    <row r="120" spans="1:14" x14ac:dyDescent="0.25">
      <c r="A120" t="s">
        <v>318</v>
      </c>
      <c r="B120">
        <v>2</v>
      </c>
      <c r="C120">
        <v>17</v>
      </c>
      <c r="D120">
        <v>1</v>
      </c>
      <c r="E120">
        <v>1</v>
      </c>
      <c r="F120">
        <v>0</v>
      </c>
      <c r="G120">
        <v>0</v>
      </c>
      <c r="H120">
        <v>0</v>
      </c>
      <c r="I120">
        <v>0</v>
      </c>
      <c r="K120">
        <v>0.9</v>
      </c>
      <c r="L120" t="s">
        <v>41</v>
      </c>
      <c r="M120" t="s">
        <v>41</v>
      </c>
      <c r="N120">
        <v>0</v>
      </c>
    </row>
    <row r="121" spans="1:14" x14ac:dyDescent="0.25">
      <c r="A121" t="s">
        <v>319</v>
      </c>
      <c r="B121">
        <v>4</v>
      </c>
      <c r="C121">
        <v>22</v>
      </c>
      <c r="D121">
        <v>2</v>
      </c>
      <c r="E121">
        <v>1</v>
      </c>
      <c r="F121">
        <v>1</v>
      </c>
      <c r="G121">
        <v>0</v>
      </c>
      <c r="H121">
        <v>0</v>
      </c>
      <c r="I121">
        <v>0</v>
      </c>
      <c r="K121">
        <v>0.9</v>
      </c>
      <c r="L121" t="s">
        <v>41</v>
      </c>
      <c r="M121" t="s">
        <v>41</v>
      </c>
      <c r="N121">
        <v>0</v>
      </c>
    </row>
    <row r="122" spans="1:14" x14ac:dyDescent="0.25">
      <c r="A122" t="s">
        <v>320</v>
      </c>
      <c r="B122">
        <v>3</v>
      </c>
      <c r="C122">
        <v>32</v>
      </c>
      <c r="D122">
        <v>0</v>
      </c>
      <c r="E122">
        <v>2</v>
      </c>
      <c r="F122">
        <v>0</v>
      </c>
      <c r="G122">
        <v>1</v>
      </c>
      <c r="H122">
        <v>0</v>
      </c>
      <c r="I122">
        <v>0</v>
      </c>
      <c r="K122">
        <v>6.03</v>
      </c>
      <c r="L122" t="s">
        <v>41</v>
      </c>
      <c r="M122" t="s">
        <v>41</v>
      </c>
      <c r="N122">
        <v>2.97</v>
      </c>
    </row>
    <row r="123" spans="1:14" x14ac:dyDescent="0.25">
      <c r="A123" t="s">
        <v>321</v>
      </c>
      <c r="B123">
        <v>6</v>
      </c>
      <c r="C123">
        <v>16</v>
      </c>
      <c r="D123">
        <v>2</v>
      </c>
      <c r="E123">
        <v>4</v>
      </c>
      <c r="F123">
        <v>0</v>
      </c>
      <c r="G123">
        <v>0</v>
      </c>
      <c r="H123">
        <v>0</v>
      </c>
      <c r="I123">
        <v>0</v>
      </c>
      <c r="K123">
        <v>0.9</v>
      </c>
      <c r="L123" t="s">
        <v>41</v>
      </c>
      <c r="M123" t="s">
        <v>41</v>
      </c>
      <c r="N123">
        <v>0</v>
      </c>
    </row>
    <row r="124" spans="1:14" x14ac:dyDescent="0.25">
      <c r="A124" t="s">
        <v>322</v>
      </c>
      <c r="B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K124">
        <v>0</v>
      </c>
      <c r="L124" t="s">
        <v>41</v>
      </c>
      <c r="M124" t="s">
        <v>41</v>
      </c>
      <c r="N124">
        <v>0</v>
      </c>
    </row>
    <row r="125" spans="1:14" x14ac:dyDescent="0.25">
      <c r="A125" t="s">
        <v>323</v>
      </c>
      <c r="B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K125">
        <v>0</v>
      </c>
      <c r="L125" t="s">
        <v>41</v>
      </c>
      <c r="M125" t="s">
        <v>41</v>
      </c>
      <c r="N125">
        <v>0</v>
      </c>
    </row>
    <row r="126" spans="1:14" x14ac:dyDescent="0.25">
      <c r="A126" t="s">
        <v>324</v>
      </c>
      <c r="B126">
        <v>7</v>
      </c>
      <c r="C126">
        <v>14</v>
      </c>
      <c r="D126">
        <v>4</v>
      </c>
      <c r="E126">
        <v>2</v>
      </c>
      <c r="F126">
        <v>1</v>
      </c>
      <c r="G126">
        <v>0</v>
      </c>
      <c r="H126">
        <v>0</v>
      </c>
      <c r="I126">
        <v>0</v>
      </c>
      <c r="K126">
        <v>0.9</v>
      </c>
      <c r="L126" t="s">
        <v>41</v>
      </c>
      <c r="M126" t="s">
        <v>41</v>
      </c>
      <c r="N126">
        <v>0</v>
      </c>
    </row>
    <row r="127" spans="1:14" x14ac:dyDescent="0.25">
      <c r="A127" t="s">
        <v>325</v>
      </c>
      <c r="B127">
        <v>3</v>
      </c>
      <c r="C127">
        <v>14</v>
      </c>
      <c r="D127">
        <v>2</v>
      </c>
      <c r="E127">
        <v>0</v>
      </c>
      <c r="F127">
        <v>1</v>
      </c>
      <c r="G127">
        <v>0</v>
      </c>
      <c r="H127">
        <v>0</v>
      </c>
      <c r="I127">
        <v>0</v>
      </c>
      <c r="K127">
        <v>0.9</v>
      </c>
      <c r="L127" t="s">
        <v>41</v>
      </c>
      <c r="M127" t="s">
        <v>41</v>
      </c>
      <c r="N127">
        <v>0</v>
      </c>
    </row>
    <row r="128" spans="1:14" x14ac:dyDescent="0.25">
      <c r="A128" t="s">
        <v>326</v>
      </c>
      <c r="B128">
        <v>1</v>
      </c>
      <c r="C128">
        <v>51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K128">
        <v>0</v>
      </c>
      <c r="L128" t="s">
        <v>41</v>
      </c>
      <c r="M128" t="s">
        <v>41</v>
      </c>
      <c r="N128">
        <v>0.9</v>
      </c>
    </row>
    <row r="129" spans="1:14" x14ac:dyDescent="0.25">
      <c r="A129" t="s">
        <v>327</v>
      </c>
      <c r="B129">
        <v>7</v>
      </c>
      <c r="C129">
        <v>31</v>
      </c>
      <c r="D129">
        <v>1</v>
      </c>
      <c r="E129">
        <v>1</v>
      </c>
      <c r="F129">
        <v>5</v>
      </c>
      <c r="G129">
        <v>0</v>
      </c>
      <c r="H129">
        <v>0</v>
      </c>
      <c r="I129">
        <v>0</v>
      </c>
      <c r="K129">
        <v>0.9</v>
      </c>
      <c r="L129" t="s">
        <v>41</v>
      </c>
      <c r="M129" t="s">
        <v>41</v>
      </c>
      <c r="N129">
        <v>0</v>
      </c>
    </row>
    <row r="130" spans="1:14" x14ac:dyDescent="0.25">
      <c r="A130" t="s">
        <v>328</v>
      </c>
      <c r="B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K130">
        <v>0</v>
      </c>
      <c r="L130" t="s">
        <v>41</v>
      </c>
      <c r="M130" t="s">
        <v>41</v>
      </c>
      <c r="N130">
        <v>0</v>
      </c>
    </row>
    <row r="131" spans="1:14" x14ac:dyDescent="0.25">
      <c r="A131" t="s">
        <v>329</v>
      </c>
      <c r="B131">
        <v>2</v>
      </c>
      <c r="C131">
        <v>55</v>
      </c>
      <c r="D131">
        <v>0</v>
      </c>
      <c r="E131">
        <v>0</v>
      </c>
      <c r="F131">
        <v>1</v>
      </c>
      <c r="G131">
        <v>0</v>
      </c>
      <c r="H131">
        <v>1</v>
      </c>
      <c r="I131">
        <v>0</v>
      </c>
      <c r="K131">
        <v>0.45</v>
      </c>
      <c r="L131" t="s">
        <v>41</v>
      </c>
      <c r="M131" t="s">
        <v>41</v>
      </c>
      <c r="N131">
        <v>0.45</v>
      </c>
    </row>
    <row r="132" spans="1:14" x14ac:dyDescent="0.25">
      <c r="A132" t="s">
        <v>330</v>
      </c>
      <c r="B132">
        <v>2</v>
      </c>
      <c r="C132">
        <v>45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1</v>
      </c>
      <c r="K132">
        <v>0.45</v>
      </c>
      <c r="L132" t="s">
        <v>41</v>
      </c>
      <c r="M132" t="s">
        <v>41</v>
      </c>
      <c r="N132">
        <v>0.45</v>
      </c>
    </row>
    <row r="133" spans="1:14" x14ac:dyDescent="0.25">
      <c r="A133" t="s">
        <v>331</v>
      </c>
      <c r="B133">
        <v>1</v>
      </c>
      <c r="C133">
        <v>27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0</v>
      </c>
      <c r="K133">
        <v>0.9</v>
      </c>
      <c r="L133" t="s">
        <v>41</v>
      </c>
      <c r="M133" t="s">
        <v>41</v>
      </c>
      <c r="N133">
        <v>0</v>
      </c>
    </row>
    <row r="134" spans="1:14" x14ac:dyDescent="0.25">
      <c r="A134" t="s">
        <v>332</v>
      </c>
      <c r="B134">
        <v>3</v>
      </c>
      <c r="C134">
        <v>12</v>
      </c>
      <c r="D134">
        <v>2</v>
      </c>
      <c r="E134">
        <v>1</v>
      </c>
      <c r="F134">
        <v>0</v>
      </c>
      <c r="G134">
        <v>0</v>
      </c>
      <c r="H134">
        <v>0</v>
      </c>
      <c r="I134">
        <v>0</v>
      </c>
      <c r="K134">
        <v>0.9</v>
      </c>
      <c r="L134" t="s">
        <v>41</v>
      </c>
      <c r="M134" t="s">
        <v>41</v>
      </c>
      <c r="N134">
        <v>0</v>
      </c>
    </row>
    <row r="135" spans="1:14" x14ac:dyDescent="0.25">
      <c r="A135" t="s">
        <v>333</v>
      </c>
      <c r="B135">
        <v>2</v>
      </c>
      <c r="C135">
        <v>19</v>
      </c>
      <c r="D135">
        <v>1</v>
      </c>
      <c r="E135">
        <v>1</v>
      </c>
      <c r="F135">
        <v>0</v>
      </c>
      <c r="G135">
        <v>0</v>
      </c>
      <c r="H135">
        <v>0</v>
      </c>
      <c r="I135">
        <v>0</v>
      </c>
      <c r="K135">
        <v>0.9</v>
      </c>
      <c r="L135" t="s">
        <v>41</v>
      </c>
      <c r="M135" t="s">
        <v>41</v>
      </c>
      <c r="N135">
        <v>0</v>
      </c>
    </row>
    <row r="136" spans="1:14" x14ac:dyDescent="0.25">
      <c r="A136" t="s">
        <v>334</v>
      </c>
      <c r="B136">
        <v>1</v>
      </c>
      <c r="C136">
        <v>6</v>
      </c>
      <c r="D136">
        <v>1</v>
      </c>
      <c r="E136">
        <v>0</v>
      </c>
      <c r="F136">
        <v>0</v>
      </c>
      <c r="G136">
        <v>0</v>
      </c>
      <c r="H136">
        <v>0</v>
      </c>
      <c r="I136">
        <v>0</v>
      </c>
      <c r="K136">
        <v>0.9</v>
      </c>
      <c r="L136" t="s">
        <v>41</v>
      </c>
      <c r="M136" t="s">
        <v>41</v>
      </c>
      <c r="N136">
        <v>0</v>
      </c>
    </row>
    <row r="137" spans="1:14" x14ac:dyDescent="0.25">
      <c r="A137" t="s">
        <v>1269</v>
      </c>
      <c r="B137">
        <v>1</v>
      </c>
      <c r="C137">
        <v>19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0</v>
      </c>
      <c r="K137">
        <v>0.9</v>
      </c>
      <c r="L137" t="s">
        <v>41</v>
      </c>
      <c r="M137" t="s">
        <v>41</v>
      </c>
      <c r="N137">
        <v>0</v>
      </c>
    </row>
    <row r="138" spans="1:14" x14ac:dyDescent="0.25">
      <c r="A138" t="s">
        <v>1355</v>
      </c>
      <c r="B138">
        <v>2</v>
      </c>
      <c r="C138">
        <v>11</v>
      </c>
      <c r="D138">
        <v>1</v>
      </c>
      <c r="E138">
        <v>1</v>
      </c>
      <c r="F138">
        <v>0</v>
      </c>
      <c r="G138">
        <v>0</v>
      </c>
      <c r="H138">
        <v>0</v>
      </c>
      <c r="I138">
        <v>0</v>
      </c>
      <c r="K138">
        <v>0.9</v>
      </c>
      <c r="L138" t="s">
        <v>41</v>
      </c>
      <c r="M138" t="s">
        <v>41</v>
      </c>
      <c r="N138">
        <v>0</v>
      </c>
    </row>
    <row r="139" spans="1:14" x14ac:dyDescent="0.25">
      <c r="A139" t="s">
        <v>169</v>
      </c>
      <c r="B139">
        <v>2</v>
      </c>
      <c r="C139">
        <v>49</v>
      </c>
      <c r="D139">
        <v>1</v>
      </c>
      <c r="E139">
        <v>0</v>
      </c>
      <c r="F139">
        <v>0</v>
      </c>
      <c r="G139">
        <v>0</v>
      </c>
      <c r="H139">
        <v>0</v>
      </c>
      <c r="I139">
        <v>1</v>
      </c>
      <c r="K139">
        <v>0.45</v>
      </c>
      <c r="L139" t="s">
        <v>41</v>
      </c>
      <c r="M139" t="s">
        <v>41</v>
      </c>
      <c r="N139">
        <v>0.45</v>
      </c>
    </row>
    <row r="140" spans="1:14" x14ac:dyDescent="0.25">
      <c r="A140" t="s">
        <v>335</v>
      </c>
      <c r="B140">
        <v>1</v>
      </c>
      <c r="C140">
        <v>90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1</v>
      </c>
      <c r="K140">
        <v>0</v>
      </c>
      <c r="L140" t="s">
        <v>41</v>
      </c>
      <c r="M140" t="s">
        <v>41</v>
      </c>
      <c r="N140">
        <v>0.9</v>
      </c>
    </row>
    <row r="141" spans="1:14" x14ac:dyDescent="0.25">
      <c r="A141" t="s">
        <v>178</v>
      </c>
      <c r="B141">
        <v>3</v>
      </c>
      <c r="C141">
        <v>42</v>
      </c>
      <c r="D141">
        <v>0</v>
      </c>
      <c r="E141">
        <v>1</v>
      </c>
      <c r="F141">
        <v>1</v>
      </c>
      <c r="G141">
        <v>0</v>
      </c>
      <c r="H141">
        <v>1</v>
      </c>
      <c r="I141">
        <v>0</v>
      </c>
      <c r="K141">
        <v>6.03</v>
      </c>
      <c r="L141" t="s">
        <v>41</v>
      </c>
      <c r="M141" t="s">
        <v>41</v>
      </c>
      <c r="N141">
        <v>2.97</v>
      </c>
    </row>
    <row r="142" spans="1:14" x14ac:dyDescent="0.25">
      <c r="A142" t="s">
        <v>336</v>
      </c>
      <c r="B142">
        <v>3</v>
      </c>
      <c r="C142">
        <v>14</v>
      </c>
      <c r="D142">
        <v>1</v>
      </c>
      <c r="E142">
        <v>2</v>
      </c>
      <c r="F142">
        <v>0</v>
      </c>
      <c r="G142">
        <v>0</v>
      </c>
      <c r="H142">
        <v>0</v>
      </c>
      <c r="I142">
        <v>0</v>
      </c>
      <c r="K142">
        <v>0.9</v>
      </c>
      <c r="L142" t="s">
        <v>41</v>
      </c>
      <c r="M142" t="s">
        <v>41</v>
      </c>
      <c r="N142">
        <v>0</v>
      </c>
    </row>
    <row r="143" spans="1:14" x14ac:dyDescent="0.25">
      <c r="A143" t="s">
        <v>337</v>
      </c>
      <c r="B143">
        <v>6</v>
      </c>
      <c r="C143">
        <v>46</v>
      </c>
      <c r="D143">
        <v>1</v>
      </c>
      <c r="E143">
        <v>0</v>
      </c>
      <c r="F143">
        <v>1</v>
      </c>
      <c r="G143">
        <v>3</v>
      </c>
      <c r="H143">
        <v>0</v>
      </c>
      <c r="I143">
        <v>1</v>
      </c>
      <c r="K143">
        <v>2.97</v>
      </c>
      <c r="L143" t="s">
        <v>41</v>
      </c>
      <c r="M143" t="s">
        <v>41</v>
      </c>
      <c r="N143">
        <v>6.03</v>
      </c>
    </row>
    <row r="144" spans="1:14" x14ac:dyDescent="0.25">
      <c r="A144" t="s">
        <v>338</v>
      </c>
      <c r="B144">
        <v>1</v>
      </c>
      <c r="C144">
        <v>1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K144">
        <v>0.9</v>
      </c>
      <c r="L144" t="s">
        <v>41</v>
      </c>
      <c r="M144" t="s">
        <v>41</v>
      </c>
      <c r="N144">
        <v>0</v>
      </c>
    </row>
    <row r="145" spans="1:14" x14ac:dyDescent="0.25">
      <c r="A145" t="s">
        <v>339</v>
      </c>
      <c r="B145">
        <v>8</v>
      </c>
      <c r="C145">
        <v>37</v>
      </c>
      <c r="D145">
        <v>3</v>
      </c>
      <c r="E145">
        <v>1</v>
      </c>
      <c r="F145">
        <v>0</v>
      </c>
      <c r="G145">
        <v>2</v>
      </c>
      <c r="H145">
        <v>2</v>
      </c>
      <c r="I145">
        <v>0</v>
      </c>
      <c r="K145">
        <v>0.45</v>
      </c>
      <c r="L145" t="s">
        <v>41</v>
      </c>
      <c r="M145" t="s">
        <v>41</v>
      </c>
      <c r="N145">
        <v>0.45</v>
      </c>
    </row>
    <row r="146" spans="1:14" x14ac:dyDescent="0.25">
      <c r="A146" t="s">
        <v>340</v>
      </c>
      <c r="B146">
        <v>1</v>
      </c>
      <c r="C146">
        <v>13</v>
      </c>
      <c r="D146">
        <v>1</v>
      </c>
      <c r="E146">
        <v>0</v>
      </c>
      <c r="F146">
        <v>0</v>
      </c>
      <c r="G146">
        <v>0</v>
      </c>
      <c r="H146">
        <v>0</v>
      </c>
      <c r="I146">
        <v>0</v>
      </c>
      <c r="K146">
        <v>0.9</v>
      </c>
      <c r="L146" t="s">
        <v>41</v>
      </c>
      <c r="M146" t="s">
        <v>41</v>
      </c>
      <c r="N146">
        <v>0</v>
      </c>
    </row>
    <row r="147" spans="1:14" x14ac:dyDescent="0.25">
      <c r="A147" t="s">
        <v>341</v>
      </c>
      <c r="B147">
        <v>6</v>
      </c>
      <c r="C147">
        <v>25</v>
      </c>
      <c r="D147">
        <v>3</v>
      </c>
      <c r="E147">
        <v>1</v>
      </c>
      <c r="F147">
        <v>0</v>
      </c>
      <c r="G147">
        <v>1</v>
      </c>
      <c r="H147">
        <v>1</v>
      </c>
      <c r="I147">
        <v>0</v>
      </c>
      <c r="K147">
        <v>6.03</v>
      </c>
      <c r="L147" t="s">
        <v>41</v>
      </c>
      <c r="M147" t="s">
        <v>41</v>
      </c>
      <c r="N147">
        <v>2.97</v>
      </c>
    </row>
    <row r="148" spans="1:14" x14ac:dyDescent="0.25">
      <c r="A148" t="s">
        <v>342</v>
      </c>
      <c r="B148">
        <v>12</v>
      </c>
      <c r="C148">
        <v>26</v>
      </c>
      <c r="D148">
        <v>4</v>
      </c>
      <c r="E148">
        <v>3</v>
      </c>
      <c r="F148">
        <v>3</v>
      </c>
      <c r="G148">
        <v>2</v>
      </c>
      <c r="H148">
        <v>0</v>
      </c>
      <c r="I148">
        <v>0</v>
      </c>
      <c r="K148">
        <v>7.47</v>
      </c>
      <c r="L148" t="s">
        <v>41</v>
      </c>
      <c r="M148" t="s">
        <v>41</v>
      </c>
      <c r="N148">
        <v>1.53</v>
      </c>
    </row>
    <row r="149" spans="1:14" x14ac:dyDescent="0.25">
      <c r="A149" t="s">
        <v>343</v>
      </c>
      <c r="B149">
        <v>2</v>
      </c>
      <c r="C149">
        <v>44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K149">
        <v>0.45</v>
      </c>
      <c r="L149" t="s">
        <v>41</v>
      </c>
      <c r="M149" t="s">
        <v>41</v>
      </c>
      <c r="N149">
        <v>0.45</v>
      </c>
    </row>
    <row r="150" spans="1:14" x14ac:dyDescent="0.25">
      <c r="A150" t="s">
        <v>344</v>
      </c>
      <c r="B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K150">
        <v>0</v>
      </c>
      <c r="L150" t="s">
        <v>41</v>
      </c>
      <c r="M150" t="s">
        <v>41</v>
      </c>
      <c r="N150">
        <v>0</v>
      </c>
    </row>
    <row r="151" spans="1:14" x14ac:dyDescent="0.25">
      <c r="A151" t="s">
        <v>345</v>
      </c>
      <c r="B151">
        <v>2</v>
      </c>
      <c r="C151">
        <v>4</v>
      </c>
      <c r="D151">
        <v>2</v>
      </c>
      <c r="E151">
        <v>0</v>
      </c>
      <c r="F151">
        <v>0</v>
      </c>
      <c r="G151">
        <v>0</v>
      </c>
      <c r="H151">
        <v>0</v>
      </c>
      <c r="I151">
        <v>0</v>
      </c>
      <c r="K151">
        <v>0.9</v>
      </c>
      <c r="L151" t="s">
        <v>41</v>
      </c>
      <c r="M151" t="s">
        <v>41</v>
      </c>
      <c r="N151">
        <v>0</v>
      </c>
    </row>
    <row r="152" spans="1:14" x14ac:dyDescent="0.25">
      <c r="A152" t="s">
        <v>346</v>
      </c>
      <c r="B152">
        <v>9</v>
      </c>
      <c r="C152">
        <v>54</v>
      </c>
      <c r="D152">
        <v>1</v>
      </c>
      <c r="E152">
        <v>0</v>
      </c>
      <c r="F152">
        <v>4</v>
      </c>
      <c r="G152">
        <v>0</v>
      </c>
      <c r="H152">
        <v>1</v>
      </c>
      <c r="I152">
        <v>3</v>
      </c>
      <c r="K152">
        <v>5.04</v>
      </c>
      <c r="L152" t="s">
        <v>41</v>
      </c>
      <c r="M152" t="s">
        <v>41</v>
      </c>
      <c r="N152">
        <v>3.96</v>
      </c>
    </row>
    <row r="153" spans="1:14" x14ac:dyDescent="0.25">
      <c r="A153" t="s">
        <v>347</v>
      </c>
      <c r="B153">
        <v>2</v>
      </c>
      <c r="C153">
        <v>36</v>
      </c>
      <c r="D153">
        <v>0</v>
      </c>
      <c r="E153">
        <v>0</v>
      </c>
      <c r="F153">
        <v>2</v>
      </c>
      <c r="G153">
        <v>0</v>
      </c>
      <c r="H153">
        <v>0</v>
      </c>
      <c r="I153">
        <v>0</v>
      </c>
      <c r="K153">
        <v>0.9</v>
      </c>
      <c r="L153" t="s">
        <v>41</v>
      </c>
      <c r="M153" t="s">
        <v>41</v>
      </c>
      <c r="N153">
        <v>0</v>
      </c>
    </row>
    <row r="154" spans="1:14" x14ac:dyDescent="0.25">
      <c r="A154" t="s">
        <v>348</v>
      </c>
      <c r="B154">
        <v>2</v>
      </c>
      <c r="C154">
        <v>61</v>
      </c>
      <c r="D154">
        <v>0</v>
      </c>
      <c r="E154">
        <v>0</v>
      </c>
      <c r="F154">
        <v>1</v>
      </c>
      <c r="G154">
        <v>0</v>
      </c>
      <c r="H154">
        <v>0</v>
      </c>
      <c r="I154">
        <v>1</v>
      </c>
      <c r="K154">
        <v>0.45</v>
      </c>
      <c r="L154" t="s">
        <v>41</v>
      </c>
      <c r="M154" t="s">
        <v>41</v>
      </c>
      <c r="N154">
        <v>0.45</v>
      </c>
    </row>
    <row r="155" spans="1:14" x14ac:dyDescent="0.25">
      <c r="A155" t="s">
        <v>349</v>
      </c>
      <c r="B155">
        <v>3</v>
      </c>
      <c r="C155">
        <v>54</v>
      </c>
      <c r="D155">
        <v>0</v>
      </c>
      <c r="E155">
        <v>1</v>
      </c>
      <c r="F155">
        <v>0</v>
      </c>
      <c r="G155">
        <v>1</v>
      </c>
      <c r="H155">
        <v>0</v>
      </c>
      <c r="I155">
        <v>1</v>
      </c>
      <c r="K155">
        <v>2.97</v>
      </c>
      <c r="L155" t="s">
        <v>41</v>
      </c>
      <c r="M155" t="s">
        <v>41</v>
      </c>
      <c r="N155">
        <v>6.03</v>
      </c>
    </row>
    <row r="156" spans="1:14" x14ac:dyDescent="0.25">
      <c r="A156" t="s">
        <v>350</v>
      </c>
      <c r="B156">
        <v>1</v>
      </c>
      <c r="C156">
        <v>54</v>
      </c>
      <c r="D156">
        <v>0</v>
      </c>
      <c r="E156">
        <v>0</v>
      </c>
      <c r="F156">
        <v>0</v>
      </c>
      <c r="G156">
        <v>1</v>
      </c>
      <c r="H156">
        <v>0</v>
      </c>
      <c r="I156">
        <v>0</v>
      </c>
      <c r="K156">
        <v>0</v>
      </c>
      <c r="L156" t="s">
        <v>41</v>
      </c>
      <c r="M156" t="s">
        <v>41</v>
      </c>
      <c r="N156">
        <v>0.9</v>
      </c>
    </row>
    <row r="157" spans="1:14" x14ac:dyDescent="0.25">
      <c r="A157" t="s">
        <v>352</v>
      </c>
      <c r="B157">
        <v>10</v>
      </c>
      <c r="C157">
        <v>28</v>
      </c>
      <c r="D157">
        <v>5</v>
      </c>
      <c r="E157">
        <v>1</v>
      </c>
      <c r="F157">
        <v>1</v>
      </c>
      <c r="G157">
        <v>2</v>
      </c>
      <c r="H157">
        <v>1</v>
      </c>
      <c r="I157">
        <v>0</v>
      </c>
      <c r="K157">
        <v>0.63</v>
      </c>
      <c r="L157" t="s">
        <v>41</v>
      </c>
      <c r="M157" t="s">
        <v>41</v>
      </c>
      <c r="N157">
        <v>0.27</v>
      </c>
    </row>
    <row r="158" spans="1:14" x14ac:dyDescent="0.25">
      <c r="A158" t="s">
        <v>353</v>
      </c>
      <c r="B158">
        <v>7</v>
      </c>
      <c r="C158">
        <v>44</v>
      </c>
      <c r="D158">
        <v>1</v>
      </c>
      <c r="E158">
        <v>3</v>
      </c>
      <c r="F158">
        <v>0</v>
      </c>
      <c r="G158">
        <v>0</v>
      </c>
      <c r="H158">
        <v>2</v>
      </c>
      <c r="I158">
        <v>1</v>
      </c>
      <c r="K158">
        <v>5.13</v>
      </c>
      <c r="L158" t="s">
        <v>41</v>
      </c>
      <c r="M158" t="s">
        <v>41</v>
      </c>
      <c r="N158">
        <v>3.87</v>
      </c>
    </row>
    <row r="159" spans="1:14" x14ac:dyDescent="0.25">
      <c r="A159" t="s">
        <v>354</v>
      </c>
      <c r="B159">
        <v>2</v>
      </c>
      <c r="C159">
        <v>24</v>
      </c>
      <c r="D159">
        <v>0</v>
      </c>
      <c r="E159">
        <v>2</v>
      </c>
      <c r="F159">
        <v>0</v>
      </c>
      <c r="G159">
        <v>0</v>
      </c>
      <c r="H159">
        <v>0</v>
      </c>
      <c r="I159">
        <v>0</v>
      </c>
      <c r="K159">
        <v>0.9</v>
      </c>
      <c r="L159" t="s">
        <v>41</v>
      </c>
      <c r="M159" t="s">
        <v>41</v>
      </c>
      <c r="N159">
        <v>0</v>
      </c>
    </row>
    <row r="160" spans="1:14" x14ac:dyDescent="0.25">
      <c r="A160" t="s">
        <v>355</v>
      </c>
      <c r="B160">
        <v>2</v>
      </c>
      <c r="C160">
        <v>51</v>
      </c>
      <c r="D160">
        <v>0</v>
      </c>
      <c r="E160">
        <v>0</v>
      </c>
      <c r="F160">
        <v>0</v>
      </c>
      <c r="G160">
        <v>2</v>
      </c>
      <c r="H160">
        <v>0</v>
      </c>
      <c r="I160">
        <v>0</v>
      </c>
      <c r="K160">
        <v>0</v>
      </c>
      <c r="L160" t="s">
        <v>41</v>
      </c>
      <c r="M160" t="s">
        <v>41</v>
      </c>
      <c r="N160">
        <v>0.9</v>
      </c>
    </row>
    <row r="161" spans="1:14" x14ac:dyDescent="0.25">
      <c r="A161" t="s">
        <v>161</v>
      </c>
      <c r="B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K161">
        <v>0</v>
      </c>
      <c r="L161" t="s">
        <v>41</v>
      </c>
      <c r="M161" t="s">
        <v>41</v>
      </c>
      <c r="N161">
        <v>0</v>
      </c>
    </row>
    <row r="162" spans="1:14" x14ac:dyDescent="0.25">
      <c r="A162" t="s">
        <v>357</v>
      </c>
      <c r="B162">
        <v>1</v>
      </c>
      <c r="C162">
        <v>43</v>
      </c>
      <c r="D162">
        <v>0</v>
      </c>
      <c r="E162">
        <v>0</v>
      </c>
      <c r="F162">
        <v>1</v>
      </c>
      <c r="G162">
        <v>0</v>
      </c>
      <c r="H162">
        <v>0</v>
      </c>
      <c r="I162">
        <v>0</v>
      </c>
      <c r="K162">
        <v>0.9</v>
      </c>
      <c r="L162" t="s">
        <v>41</v>
      </c>
      <c r="M162" t="s">
        <v>41</v>
      </c>
      <c r="N162">
        <v>0</v>
      </c>
    </row>
    <row r="163" spans="1:14" x14ac:dyDescent="0.25">
      <c r="A163" t="s">
        <v>358</v>
      </c>
      <c r="B163">
        <v>6</v>
      </c>
      <c r="C163">
        <v>28</v>
      </c>
      <c r="D163">
        <v>1</v>
      </c>
      <c r="E163">
        <v>2</v>
      </c>
      <c r="F163">
        <v>2</v>
      </c>
      <c r="G163">
        <v>1</v>
      </c>
      <c r="H163">
        <v>0</v>
      </c>
      <c r="I163">
        <v>0</v>
      </c>
      <c r="K163">
        <v>7.47</v>
      </c>
      <c r="L163" t="s">
        <v>41</v>
      </c>
      <c r="M163" t="s">
        <v>41</v>
      </c>
      <c r="N163">
        <v>1.53</v>
      </c>
    </row>
    <row r="164" spans="1:14" x14ac:dyDescent="0.25">
      <c r="A164" t="s">
        <v>359</v>
      </c>
      <c r="B164">
        <v>6</v>
      </c>
      <c r="C164">
        <v>38</v>
      </c>
      <c r="D164">
        <v>0</v>
      </c>
      <c r="E164">
        <v>2</v>
      </c>
      <c r="F164">
        <v>2</v>
      </c>
      <c r="G164">
        <v>1</v>
      </c>
      <c r="H164">
        <v>1</v>
      </c>
      <c r="I164">
        <v>0</v>
      </c>
      <c r="K164">
        <v>6.03</v>
      </c>
      <c r="L164" t="s">
        <v>41</v>
      </c>
      <c r="M164" t="s">
        <v>41</v>
      </c>
      <c r="N164">
        <v>2.97</v>
      </c>
    </row>
    <row r="165" spans="1:14" x14ac:dyDescent="0.25">
      <c r="A165" t="s">
        <v>360</v>
      </c>
      <c r="B165">
        <v>9</v>
      </c>
      <c r="C165">
        <v>31</v>
      </c>
      <c r="D165">
        <v>2</v>
      </c>
      <c r="E165">
        <v>3</v>
      </c>
      <c r="F165">
        <v>3</v>
      </c>
      <c r="G165">
        <v>0</v>
      </c>
      <c r="H165">
        <v>1</v>
      </c>
      <c r="I165">
        <v>0</v>
      </c>
      <c r="K165">
        <v>8.01</v>
      </c>
      <c r="L165" t="s">
        <v>41</v>
      </c>
      <c r="M165" t="s">
        <v>41</v>
      </c>
      <c r="N165">
        <v>0.99</v>
      </c>
    </row>
    <row r="166" spans="1:14" x14ac:dyDescent="0.25">
      <c r="A166" t="s">
        <v>361</v>
      </c>
      <c r="B166">
        <v>2</v>
      </c>
      <c r="C166">
        <v>25</v>
      </c>
      <c r="D166">
        <v>0</v>
      </c>
      <c r="E166">
        <v>2</v>
      </c>
      <c r="F166">
        <v>0</v>
      </c>
      <c r="G166">
        <v>0</v>
      </c>
      <c r="H166">
        <v>0</v>
      </c>
      <c r="I166">
        <v>0</v>
      </c>
      <c r="K166">
        <v>0.9</v>
      </c>
      <c r="L166" t="s">
        <v>41</v>
      </c>
      <c r="M166" t="s">
        <v>41</v>
      </c>
      <c r="N166">
        <v>0</v>
      </c>
    </row>
    <row r="167" spans="1:14" x14ac:dyDescent="0.25">
      <c r="A167" t="s">
        <v>362</v>
      </c>
      <c r="B167">
        <v>1</v>
      </c>
      <c r="C167">
        <v>8</v>
      </c>
      <c r="D167">
        <v>1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0.9</v>
      </c>
      <c r="L167" t="s">
        <v>41</v>
      </c>
      <c r="M167" t="s">
        <v>41</v>
      </c>
      <c r="N167">
        <v>0</v>
      </c>
    </row>
    <row r="168" spans="1:14" x14ac:dyDescent="0.25">
      <c r="A168" t="s">
        <v>153</v>
      </c>
      <c r="B168">
        <v>2</v>
      </c>
      <c r="C168">
        <v>13</v>
      </c>
      <c r="D168">
        <v>1</v>
      </c>
      <c r="E168">
        <v>1</v>
      </c>
      <c r="F168">
        <v>0</v>
      </c>
      <c r="G168">
        <v>0</v>
      </c>
      <c r="H168">
        <v>0</v>
      </c>
      <c r="I168">
        <v>0</v>
      </c>
      <c r="K168">
        <v>0.9</v>
      </c>
      <c r="L168" t="s">
        <v>41</v>
      </c>
      <c r="M168" t="s">
        <v>41</v>
      </c>
      <c r="N168">
        <v>0</v>
      </c>
    </row>
    <row r="169" spans="1:14" x14ac:dyDescent="0.25">
      <c r="A169" t="s">
        <v>363</v>
      </c>
      <c r="B169">
        <v>1</v>
      </c>
      <c r="C169">
        <v>53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K169">
        <v>0</v>
      </c>
      <c r="L169" t="s">
        <v>41</v>
      </c>
      <c r="M169" t="s">
        <v>41</v>
      </c>
      <c r="N169">
        <v>0.9</v>
      </c>
    </row>
    <row r="170" spans="1:14" x14ac:dyDescent="0.25">
      <c r="A170" t="s">
        <v>364</v>
      </c>
      <c r="B170">
        <v>1</v>
      </c>
      <c r="C170">
        <v>87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1</v>
      </c>
      <c r="K170">
        <v>0</v>
      </c>
      <c r="L170" t="s">
        <v>41</v>
      </c>
      <c r="M170" t="s">
        <v>41</v>
      </c>
      <c r="N170">
        <v>0.9</v>
      </c>
    </row>
    <row r="171" spans="1:14" x14ac:dyDescent="0.25">
      <c r="A171" t="s">
        <v>151</v>
      </c>
      <c r="B171">
        <v>2</v>
      </c>
      <c r="C171">
        <v>32</v>
      </c>
      <c r="D171">
        <v>0</v>
      </c>
      <c r="E171">
        <v>1</v>
      </c>
      <c r="F171">
        <v>1</v>
      </c>
      <c r="G171">
        <v>0</v>
      </c>
      <c r="H171">
        <v>0</v>
      </c>
      <c r="I171">
        <v>0</v>
      </c>
      <c r="K171">
        <v>0.9</v>
      </c>
      <c r="L171" t="s">
        <v>41</v>
      </c>
      <c r="M171" t="s">
        <v>41</v>
      </c>
      <c r="N171">
        <v>0</v>
      </c>
    </row>
    <row r="172" spans="1:14" x14ac:dyDescent="0.25">
      <c r="A172" t="s">
        <v>365</v>
      </c>
      <c r="B172">
        <v>3</v>
      </c>
      <c r="C172">
        <v>40</v>
      </c>
      <c r="D172">
        <v>1</v>
      </c>
      <c r="E172">
        <v>0</v>
      </c>
      <c r="F172">
        <v>1</v>
      </c>
      <c r="G172">
        <v>0</v>
      </c>
      <c r="H172">
        <v>0</v>
      </c>
      <c r="I172">
        <v>1</v>
      </c>
      <c r="K172">
        <v>6.03</v>
      </c>
      <c r="L172" t="s">
        <v>41</v>
      </c>
      <c r="M172" t="s">
        <v>41</v>
      </c>
      <c r="N172">
        <v>2.97</v>
      </c>
    </row>
    <row r="173" spans="1:14" x14ac:dyDescent="0.25">
      <c r="A173" t="s">
        <v>173</v>
      </c>
      <c r="B173">
        <v>2</v>
      </c>
      <c r="C173">
        <v>25</v>
      </c>
      <c r="D173">
        <v>1</v>
      </c>
      <c r="E173">
        <v>0</v>
      </c>
      <c r="F173">
        <v>0</v>
      </c>
      <c r="G173">
        <v>1</v>
      </c>
      <c r="H173">
        <v>0</v>
      </c>
      <c r="I173">
        <v>0</v>
      </c>
      <c r="K173">
        <v>0.45</v>
      </c>
      <c r="L173" t="s">
        <v>41</v>
      </c>
      <c r="M173" t="s">
        <v>41</v>
      </c>
      <c r="N173">
        <v>0.45</v>
      </c>
    </row>
    <row r="174" spans="1:14" x14ac:dyDescent="0.25">
      <c r="A174" t="s">
        <v>366</v>
      </c>
      <c r="B174">
        <v>1</v>
      </c>
      <c r="C174">
        <v>13</v>
      </c>
      <c r="D174">
        <v>1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0.9</v>
      </c>
      <c r="L174" t="s">
        <v>41</v>
      </c>
      <c r="M174" t="s">
        <v>41</v>
      </c>
      <c r="N174">
        <v>0</v>
      </c>
    </row>
    <row r="175" spans="1:14" x14ac:dyDescent="0.25">
      <c r="A175" t="s">
        <v>367</v>
      </c>
      <c r="B175">
        <v>3</v>
      </c>
      <c r="C175">
        <v>21</v>
      </c>
      <c r="D175">
        <v>0</v>
      </c>
      <c r="E175">
        <v>3</v>
      </c>
      <c r="F175">
        <v>0</v>
      </c>
      <c r="G175">
        <v>0</v>
      </c>
      <c r="H175">
        <v>0</v>
      </c>
      <c r="I175">
        <v>0</v>
      </c>
      <c r="K175">
        <v>0.9</v>
      </c>
      <c r="L175" t="s">
        <v>41</v>
      </c>
      <c r="M175" t="s">
        <v>41</v>
      </c>
      <c r="N175">
        <v>0</v>
      </c>
    </row>
    <row r="176" spans="1:14" x14ac:dyDescent="0.25">
      <c r="A176" t="s">
        <v>368</v>
      </c>
      <c r="B176">
        <v>7</v>
      </c>
      <c r="C176">
        <v>20</v>
      </c>
      <c r="D176">
        <v>4</v>
      </c>
      <c r="E176">
        <v>2</v>
      </c>
      <c r="F176">
        <v>0</v>
      </c>
      <c r="G176">
        <v>1</v>
      </c>
      <c r="H176">
        <v>0</v>
      </c>
      <c r="I176">
        <v>0</v>
      </c>
      <c r="K176">
        <v>7.74</v>
      </c>
      <c r="L176" t="s">
        <v>41</v>
      </c>
      <c r="M176" t="s">
        <v>41</v>
      </c>
      <c r="N176">
        <v>1.26</v>
      </c>
    </row>
    <row r="177" spans="1:14" x14ac:dyDescent="0.25">
      <c r="A177" t="s">
        <v>369</v>
      </c>
      <c r="B177">
        <v>4</v>
      </c>
      <c r="C177">
        <v>29</v>
      </c>
      <c r="D177">
        <v>1</v>
      </c>
      <c r="E177">
        <v>2</v>
      </c>
      <c r="F177">
        <v>0</v>
      </c>
      <c r="G177">
        <v>1</v>
      </c>
      <c r="H177">
        <v>0</v>
      </c>
      <c r="I177">
        <v>0</v>
      </c>
      <c r="K177">
        <v>6.75</v>
      </c>
      <c r="L177" t="s">
        <v>41</v>
      </c>
      <c r="M177" t="s">
        <v>41</v>
      </c>
      <c r="N177">
        <v>2.25</v>
      </c>
    </row>
    <row r="178" spans="1:14" x14ac:dyDescent="0.25">
      <c r="A178" t="s">
        <v>1329</v>
      </c>
      <c r="B178">
        <v>8</v>
      </c>
      <c r="C178">
        <v>37</v>
      </c>
      <c r="D178">
        <v>2</v>
      </c>
      <c r="E178">
        <v>1</v>
      </c>
      <c r="F178">
        <v>2</v>
      </c>
      <c r="G178">
        <v>1</v>
      </c>
      <c r="H178">
        <v>1</v>
      </c>
      <c r="I178">
        <v>1</v>
      </c>
      <c r="K178">
        <v>5.58</v>
      </c>
      <c r="L178" t="s">
        <v>41</v>
      </c>
      <c r="M178" t="s">
        <v>41</v>
      </c>
      <c r="N178">
        <v>3.42</v>
      </c>
    </row>
    <row r="179" spans="1:14" x14ac:dyDescent="0.25">
      <c r="A179" t="s">
        <v>370</v>
      </c>
      <c r="B179">
        <v>3</v>
      </c>
      <c r="C179">
        <v>24</v>
      </c>
      <c r="D179">
        <v>1</v>
      </c>
      <c r="E179">
        <v>1</v>
      </c>
      <c r="F179">
        <v>0</v>
      </c>
      <c r="G179">
        <v>1</v>
      </c>
      <c r="H179">
        <v>0</v>
      </c>
      <c r="I179">
        <v>0</v>
      </c>
      <c r="K179">
        <v>6.03</v>
      </c>
      <c r="L179" t="s">
        <v>41</v>
      </c>
      <c r="M179" t="s">
        <v>41</v>
      </c>
      <c r="N179">
        <v>2.97</v>
      </c>
    </row>
    <row r="180" spans="1:14" x14ac:dyDescent="0.25">
      <c r="A180" t="s">
        <v>371</v>
      </c>
      <c r="B180">
        <v>11</v>
      </c>
      <c r="C180">
        <v>47</v>
      </c>
      <c r="D180">
        <v>2</v>
      </c>
      <c r="E180">
        <v>1</v>
      </c>
      <c r="F180">
        <v>3</v>
      </c>
      <c r="G180">
        <v>2</v>
      </c>
      <c r="H180">
        <v>0</v>
      </c>
      <c r="I180">
        <v>3</v>
      </c>
      <c r="K180">
        <v>4.95</v>
      </c>
      <c r="L180" t="s">
        <v>41</v>
      </c>
      <c r="M180" t="s">
        <v>41</v>
      </c>
      <c r="N180">
        <v>4.05</v>
      </c>
    </row>
    <row r="181" spans="1:14" x14ac:dyDescent="0.25">
      <c r="A181" t="s">
        <v>372</v>
      </c>
      <c r="B181">
        <v>3</v>
      </c>
      <c r="C181">
        <v>39</v>
      </c>
      <c r="D181">
        <v>1</v>
      </c>
      <c r="E181">
        <v>0</v>
      </c>
      <c r="F181">
        <v>1</v>
      </c>
      <c r="G181">
        <v>0</v>
      </c>
      <c r="H181">
        <v>1</v>
      </c>
      <c r="I181">
        <v>0</v>
      </c>
      <c r="K181">
        <v>6.03</v>
      </c>
      <c r="L181" t="s">
        <v>41</v>
      </c>
      <c r="M181" t="s">
        <v>41</v>
      </c>
      <c r="N181">
        <v>2.97</v>
      </c>
    </row>
    <row r="182" spans="1:14" x14ac:dyDescent="0.25">
      <c r="A182" t="s">
        <v>165</v>
      </c>
      <c r="B182">
        <v>1</v>
      </c>
      <c r="C182">
        <v>4</v>
      </c>
      <c r="D182">
        <v>1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0.9</v>
      </c>
      <c r="L182" t="s">
        <v>41</v>
      </c>
      <c r="M182" t="s">
        <v>41</v>
      </c>
      <c r="N182">
        <v>0</v>
      </c>
    </row>
    <row r="183" spans="1:14" x14ac:dyDescent="0.25">
      <c r="A183" t="s">
        <v>373</v>
      </c>
      <c r="B183">
        <v>2</v>
      </c>
      <c r="C183">
        <v>32</v>
      </c>
      <c r="D183">
        <v>0</v>
      </c>
      <c r="E183">
        <v>1</v>
      </c>
      <c r="F183">
        <v>0</v>
      </c>
      <c r="G183">
        <v>1</v>
      </c>
      <c r="H183">
        <v>0</v>
      </c>
      <c r="I183">
        <v>0</v>
      </c>
      <c r="K183">
        <v>0.45</v>
      </c>
      <c r="L183" t="s">
        <v>41</v>
      </c>
      <c r="M183" t="s">
        <v>41</v>
      </c>
      <c r="N183">
        <v>0.45</v>
      </c>
    </row>
    <row r="184" spans="1:14" x14ac:dyDescent="0.25">
      <c r="A184" t="s">
        <v>374</v>
      </c>
      <c r="B184">
        <v>9</v>
      </c>
      <c r="C184">
        <v>44</v>
      </c>
      <c r="D184">
        <v>1</v>
      </c>
      <c r="E184">
        <v>1</v>
      </c>
      <c r="F184">
        <v>4</v>
      </c>
      <c r="G184">
        <v>2</v>
      </c>
      <c r="H184">
        <v>0</v>
      </c>
      <c r="I184">
        <v>1</v>
      </c>
      <c r="K184">
        <v>6.03</v>
      </c>
      <c r="L184" t="s">
        <v>41</v>
      </c>
      <c r="M184" t="s">
        <v>41</v>
      </c>
      <c r="N184">
        <v>2.97</v>
      </c>
    </row>
    <row r="185" spans="1:14" x14ac:dyDescent="0.25">
      <c r="A185" t="s">
        <v>375</v>
      </c>
      <c r="B185">
        <v>1</v>
      </c>
      <c r="C185">
        <v>4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0.9</v>
      </c>
      <c r="L185" t="s">
        <v>41</v>
      </c>
      <c r="M185" t="s">
        <v>41</v>
      </c>
      <c r="N185">
        <v>0</v>
      </c>
    </row>
    <row r="186" spans="1:14" x14ac:dyDescent="0.25">
      <c r="A186" t="s">
        <v>376</v>
      </c>
      <c r="B186">
        <v>1</v>
      </c>
      <c r="C186">
        <v>45</v>
      </c>
      <c r="D186">
        <v>0</v>
      </c>
      <c r="E186">
        <v>0</v>
      </c>
      <c r="F186">
        <v>1</v>
      </c>
      <c r="G186">
        <v>0</v>
      </c>
      <c r="H186">
        <v>0</v>
      </c>
      <c r="I186">
        <v>0</v>
      </c>
      <c r="K186">
        <v>0.9</v>
      </c>
      <c r="L186" t="s">
        <v>41</v>
      </c>
      <c r="M186" t="s">
        <v>41</v>
      </c>
      <c r="N186">
        <v>0</v>
      </c>
    </row>
    <row r="187" spans="1:14" x14ac:dyDescent="0.25">
      <c r="A187" t="s">
        <v>377</v>
      </c>
      <c r="B187">
        <v>7</v>
      </c>
      <c r="C187">
        <v>14</v>
      </c>
      <c r="D187">
        <v>6</v>
      </c>
      <c r="E187">
        <v>0</v>
      </c>
      <c r="F187">
        <v>0</v>
      </c>
      <c r="G187">
        <v>1</v>
      </c>
      <c r="H187">
        <v>0</v>
      </c>
      <c r="I187">
        <v>0</v>
      </c>
      <c r="K187">
        <v>7.74</v>
      </c>
      <c r="L187" t="s">
        <v>41</v>
      </c>
      <c r="M187" t="s">
        <v>41</v>
      </c>
      <c r="N187">
        <v>1.26</v>
      </c>
    </row>
    <row r="188" spans="1:14" x14ac:dyDescent="0.25">
      <c r="A188" t="s">
        <v>1362</v>
      </c>
      <c r="B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 t="s">
        <v>41</v>
      </c>
      <c r="M188" t="s">
        <v>41</v>
      </c>
      <c r="N188">
        <v>0</v>
      </c>
    </row>
    <row r="189" spans="1:14" x14ac:dyDescent="0.25">
      <c r="A189" t="s">
        <v>378</v>
      </c>
      <c r="B189">
        <v>2</v>
      </c>
      <c r="C189">
        <v>33</v>
      </c>
      <c r="D189">
        <v>1</v>
      </c>
      <c r="E189">
        <v>0</v>
      </c>
      <c r="F189">
        <v>0</v>
      </c>
      <c r="G189">
        <v>1</v>
      </c>
      <c r="H189">
        <v>0</v>
      </c>
      <c r="I189">
        <v>0</v>
      </c>
      <c r="K189">
        <v>0.45</v>
      </c>
      <c r="L189" t="s">
        <v>41</v>
      </c>
      <c r="M189" t="s">
        <v>41</v>
      </c>
      <c r="N189">
        <v>0.45</v>
      </c>
    </row>
    <row r="190" spans="1:14" x14ac:dyDescent="0.25">
      <c r="A190" t="s">
        <v>379</v>
      </c>
      <c r="B190">
        <v>2</v>
      </c>
      <c r="C190">
        <v>37</v>
      </c>
      <c r="D190">
        <v>0</v>
      </c>
      <c r="E190">
        <v>0</v>
      </c>
      <c r="F190">
        <v>2</v>
      </c>
      <c r="G190">
        <v>0</v>
      </c>
      <c r="H190">
        <v>0</v>
      </c>
      <c r="I190">
        <v>0</v>
      </c>
      <c r="K190">
        <v>0.9</v>
      </c>
      <c r="L190" t="s">
        <v>41</v>
      </c>
      <c r="M190" t="s">
        <v>41</v>
      </c>
      <c r="N190">
        <v>0</v>
      </c>
    </row>
    <row r="191" spans="1:14" x14ac:dyDescent="0.25">
      <c r="A191" t="s">
        <v>380</v>
      </c>
      <c r="B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 t="s">
        <v>41</v>
      </c>
      <c r="M191" t="s">
        <v>41</v>
      </c>
      <c r="N191">
        <v>0</v>
      </c>
    </row>
    <row r="192" spans="1:14" x14ac:dyDescent="0.25">
      <c r="A192" t="s">
        <v>381</v>
      </c>
      <c r="B192">
        <v>3</v>
      </c>
      <c r="C192">
        <v>59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2</v>
      </c>
      <c r="K192">
        <v>2.97</v>
      </c>
      <c r="L192" t="s">
        <v>41</v>
      </c>
      <c r="M192" t="s">
        <v>41</v>
      </c>
      <c r="N192">
        <v>6.03</v>
      </c>
    </row>
    <row r="193" spans="1:14" x14ac:dyDescent="0.25">
      <c r="A193" t="s">
        <v>382</v>
      </c>
      <c r="B193">
        <v>2</v>
      </c>
      <c r="C193">
        <v>43</v>
      </c>
      <c r="D193">
        <v>1</v>
      </c>
      <c r="E193">
        <v>0</v>
      </c>
      <c r="F193">
        <v>0</v>
      </c>
      <c r="G193">
        <v>0</v>
      </c>
      <c r="H193">
        <v>0</v>
      </c>
      <c r="I193">
        <v>1</v>
      </c>
      <c r="K193">
        <v>0.45</v>
      </c>
      <c r="L193" t="s">
        <v>41</v>
      </c>
      <c r="M193" t="s">
        <v>41</v>
      </c>
      <c r="N193">
        <v>0.45</v>
      </c>
    </row>
    <row r="194" spans="1:14" x14ac:dyDescent="0.25">
      <c r="A194" t="s">
        <v>383</v>
      </c>
      <c r="B194">
        <v>1</v>
      </c>
      <c r="C194">
        <v>90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1</v>
      </c>
      <c r="K194">
        <v>0</v>
      </c>
      <c r="L194" t="s">
        <v>41</v>
      </c>
      <c r="M194" t="s">
        <v>41</v>
      </c>
      <c r="N194">
        <v>0.9</v>
      </c>
    </row>
    <row r="195" spans="1:14" x14ac:dyDescent="0.25">
      <c r="A195" t="s">
        <v>384</v>
      </c>
      <c r="B195">
        <v>1</v>
      </c>
      <c r="C195">
        <v>16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K195">
        <v>0.9</v>
      </c>
      <c r="L195" t="s">
        <v>41</v>
      </c>
      <c r="M195" t="s">
        <v>41</v>
      </c>
      <c r="N195">
        <v>0</v>
      </c>
    </row>
    <row r="196" spans="1:14" x14ac:dyDescent="0.25">
      <c r="A196" t="s">
        <v>184</v>
      </c>
      <c r="B196">
        <v>3</v>
      </c>
      <c r="C196">
        <v>42</v>
      </c>
      <c r="D196">
        <v>1</v>
      </c>
      <c r="E196">
        <v>0</v>
      </c>
      <c r="F196">
        <v>0</v>
      </c>
      <c r="G196">
        <v>1</v>
      </c>
      <c r="H196">
        <v>1</v>
      </c>
      <c r="I196">
        <v>0</v>
      </c>
      <c r="K196">
        <v>2.97</v>
      </c>
      <c r="L196" t="s">
        <v>41</v>
      </c>
      <c r="M196" t="s">
        <v>41</v>
      </c>
      <c r="N196">
        <v>6.03</v>
      </c>
    </row>
    <row r="197" spans="1:14" x14ac:dyDescent="0.25">
      <c r="A197" t="s">
        <v>385</v>
      </c>
      <c r="B197">
        <v>2</v>
      </c>
      <c r="C197">
        <v>47</v>
      </c>
      <c r="D197">
        <v>0</v>
      </c>
      <c r="E197">
        <v>0</v>
      </c>
      <c r="F197">
        <v>1</v>
      </c>
      <c r="G197">
        <v>1</v>
      </c>
      <c r="H197">
        <v>0</v>
      </c>
      <c r="I197">
        <v>0</v>
      </c>
      <c r="K197">
        <v>0.45</v>
      </c>
      <c r="L197" t="s">
        <v>41</v>
      </c>
      <c r="M197" t="s">
        <v>41</v>
      </c>
      <c r="N197">
        <v>0.45</v>
      </c>
    </row>
    <row r="198" spans="1:14" x14ac:dyDescent="0.25">
      <c r="A198" t="s">
        <v>386</v>
      </c>
      <c r="B198">
        <v>2</v>
      </c>
      <c r="C198">
        <v>50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0</v>
      </c>
      <c r="K198">
        <v>0.45</v>
      </c>
      <c r="L198" t="s">
        <v>41</v>
      </c>
      <c r="M198" t="s">
        <v>41</v>
      </c>
      <c r="N198">
        <v>0.45</v>
      </c>
    </row>
    <row r="199" spans="1:14" x14ac:dyDescent="0.25">
      <c r="A199" t="s">
        <v>387</v>
      </c>
      <c r="B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 t="s">
        <v>41</v>
      </c>
      <c r="M199" t="s">
        <v>41</v>
      </c>
      <c r="N199">
        <v>0</v>
      </c>
    </row>
    <row r="200" spans="1:14" x14ac:dyDescent="0.25">
      <c r="A200" t="s">
        <v>388</v>
      </c>
      <c r="B200">
        <v>1</v>
      </c>
      <c r="C200">
        <v>13</v>
      </c>
      <c r="D200">
        <v>1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0.9</v>
      </c>
      <c r="L200" t="s">
        <v>41</v>
      </c>
      <c r="M200" t="s">
        <v>41</v>
      </c>
      <c r="N200">
        <v>0</v>
      </c>
    </row>
    <row r="201" spans="1:14" x14ac:dyDescent="0.25">
      <c r="A201" t="s">
        <v>392</v>
      </c>
      <c r="B201">
        <v>2</v>
      </c>
      <c r="C201">
        <v>31</v>
      </c>
      <c r="D201">
        <v>1</v>
      </c>
      <c r="E201">
        <v>0</v>
      </c>
      <c r="F201">
        <v>0</v>
      </c>
      <c r="G201">
        <v>1</v>
      </c>
      <c r="H201">
        <v>0</v>
      </c>
      <c r="I201">
        <v>0</v>
      </c>
      <c r="K201">
        <v>0.45</v>
      </c>
      <c r="L201" t="s">
        <v>41</v>
      </c>
      <c r="M201" t="s">
        <v>41</v>
      </c>
      <c r="N201">
        <v>0.45</v>
      </c>
    </row>
    <row r="202" spans="1:14" x14ac:dyDescent="0.25">
      <c r="A202" t="s">
        <v>393</v>
      </c>
      <c r="B202">
        <v>9</v>
      </c>
      <c r="C202">
        <v>31</v>
      </c>
      <c r="D202">
        <v>3</v>
      </c>
      <c r="E202">
        <v>2</v>
      </c>
      <c r="F202">
        <v>2</v>
      </c>
      <c r="G202">
        <v>1</v>
      </c>
      <c r="H202">
        <v>0</v>
      </c>
      <c r="I202">
        <v>1</v>
      </c>
      <c r="K202">
        <v>7.02</v>
      </c>
      <c r="L202" t="s">
        <v>41</v>
      </c>
      <c r="M202" t="s">
        <v>41</v>
      </c>
      <c r="N202">
        <v>1.98</v>
      </c>
    </row>
    <row r="203" spans="1:14" x14ac:dyDescent="0.25">
      <c r="A203" t="s">
        <v>394</v>
      </c>
      <c r="B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 t="s">
        <v>41</v>
      </c>
      <c r="M203" t="s">
        <v>41</v>
      </c>
      <c r="N203">
        <v>0</v>
      </c>
    </row>
    <row r="204" spans="1:14" x14ac:dyDescent="0.25">
      <c r="A204" t="s">
        <v>395</v>
      </c>
      <c r="B204">
        <v>3</v>
      </c>
      <c r="C204">
        <v>40</v>
      </c>
      <c r="D204">
        <v>1</v>
      </c>
      <c r="E204">
        <v>1</v>
      </c>
      <c r="F204">
        <v>0</v>
      </c>
      <c r="G204">
        <v>0</v>
      </c>
      <c r="H204">
        <v>0</v>
      </c>
      <c r="I204">
        <v>1</v>
      </c>
      <c r="K204">
        <v>6.03</v>
      </c>
      <c r="L204" t="s">
        <v>41</v>
      </c>
      <c r="M204" t="s">
        <v>41</v>
      </c>
      <c r="N204">
        <v>2.97</v>
      </c>
    </row>
    <row r="205" spans="1:14" x14ac:dyDescent="0.25">
      <c r="A205" t="s">
        <v>396</v>
      </c>
      <c r="B205">
        <v>2</v>
      </c>
      <c r="C205">
        <v>34</v>
      </c>
      <c r="D205">
        <v>0</v>
      </c>
      <c r="E205">
        <v>1</v>
      </c>
      <c r="F205">
        <v>0</v>
      </c>
      <c r="G205">
        <v>1</v>
      </c>
      <c r="H205">
        <v>0</v>
      </c>
      <c r="I205">
        <v>0</v>
      </c>
      <c r="K205">
        <v>0.45</v>
      </c>
      <c r="L205" t="s">
        <v>41</v>
      </c>
      <c r="M205" t="s">
        <v>41</v>
      </c>
      <c r="N205">
        <v>0.45</v>
      </c>
    </row>
    <row r="206" spans="1:14" x14ac:dyDescent="0.25">
      <c r="A206" t="s">
        <v>397</v>
      </c>
      <c r="B206">
        <v>7</v>
      </c>
      <c r="C206">
        <v>20</v>
      </c>
      <c r="D206">
        <v>3</v>
      </c>
      <c r="E206">
        <v>3</v>
      </c>
      <c r="F206">
        <v>1</v>
      </c>
      <c r="G206">
        <v>0</v>
      </c>
      <c r="H206">
        <v>0</v>
      </c>
      <c r="I206">
        <v>0</v>
      </c>
      <c r="K206">
        <v>0.9</v>
      </c>
      <c r="L206" t="s">
        <v>41</v>
      </c>
      <c r="M206" t="s">
        <v>41</v>
      </c>
      <c r="N206">
        <v>0</v>
      </c>
    </row>
    <row r="207" spans="1:14" x14ac:dyDescent="0.25">
      <c r="A207" t="s">
        <v>398</v>
      </c>
      <c r="B207">
        <v>6</v>
      </c>
      <c r="C207">
        <v>36</v>
      </c>
      <c r="D207">
        <v>0</v>
      </c>
      <c r="E207">
        <v>3</v>
      </c>
      <c r="F207">
        <v>2</v>
      </c>
      <c r="G207">
        <v>0</v>
      </c>
      <c r="H207">
        <v>1</v>
      </c>
      <c r="I207">
        <v>0</v>
      </c>
      <c r="K207">
        <v>7.47</v>
      </c>
      <c r="L207" t="s">
        <v>41</v>
      </c>
      <c r="M207" t="s">
        <v>41</v>
      </c>
      <c r="N207">
        <v>1.53</v>
      </c>
    </row>
    <row r="208" spans="1:14" x14ac:dyDescent="0.25">
      <c r="A208" t="s">
        <v>399</v>
      </c>
      <c r="B208">
        <v>2</v>
      </c>
      <c r="C208">
        <v>31</v>
      </c>
      <c r="D208">
        <v>0</v>
      </c>
      <c r="E208">
        <v>1</v>
      </c>
      <c r="F208">
        <v>1</v>
      </c>
      <c r="G208">
        <v>0</v>
      </c>
      <c r="H208">
        <v>0</v>
      </c>
      <c r="I208">
        <v>0</v>
      </c>
      <c r="K208">
        <v>0.9</v>
      </c>
      <c r="L208" t="s">
        <v>41</v>
      </c>
      <c r="M208" t="s">
        <v>41</v>
      </c>
      <c r="N208">
        <v>0</v>
      </c>
    </row>
    <row r="209" spans="1:14" x14ac:dyDescent="0.25">
      <c r="A209" t="s">
        <v>400</v>
      </c>
      <c r="B209">
        <v>8</v>
      </c>
      <c r="C209">
        <v>30</v>
      </c>
      <c r="D209">
        <v>2</v>
      </c>
      <c r="E209">
        <v>2</v>
      </c>
      <c r="F209">
        <v>2</v>
      </c>
      <c r="G209">
        <v>2</v>
      </c>
      <c r="H209">
        <v>0</v>
      </c>
      <c r="I209">
        <v>0</v>
      </c>
      <c r="K209">
        <v>6.75</v>
      </c>
      <c r="L209" t="s">
        <v>41</v>
      </c>
      <c r="M209" t="s">
        <v>41</v>
      </c>
      <c r="N209">
        <v>2.25</v>
      </c>
    </row>
    <row r="210" spans="1:14" x14ac:dyDescent="0.25">
      <c r="A210" t="s">
        <v>401</v>
      </c>
      <c r="B210">
        <v>1</v>
      </c>
      <c r="C210">
        <v>33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0</v>
      </c>
      <c r="K210">
        <v>0.9</v>
      </c>
      <c r="L210" t="s">
        <v>41</v>
      </c>
      <c r="M210" t="s">
        <v>41</v>
      </c>
      <c r="N210">
        <v>0</v>
      </c>
    </row>
    <row r="211" spans="1:14" x14ac:dyDescent="0.25">
      <c r="A211" t="s">
        <v>402</v>
      </c>
      <c r="B211">
        <v>10</v>
      </c>
      <c r="C211">
        <v>40</v>
      </c>
      <c r="D211">
        <v>2</v>
      </c>
      <c r="E211">
        <v>3</v>
      </c>
      <c r="F211">
        <v>0</v>
      </c>
      <c r="G211">
        <v>3</v>
      </c>
      <c r="H211">
        <v>1</v>
      </c>
      <c r="I211">
        <v>1</v>
      </c>
      <c r="K211">
        <v>0.45</v>
      </c>
      <c r="L211" t="s">
        <v>41</v>
      </c>
      <c r="M211" t="s">
        <v>41</v>
      </c>
      <c r="N211">
        <v>0.45</v>
      </c>
    </row>
    <row r="212" spans="1:14" x14ac:dyDescent="0.25">
      <c r="A212" t="s">
        <v>403</v>
      </c>
      <c r="B212">
        <v>4</v>
      </c>
      <c r="C212">
        <v>52</v>
      </c>
      <c r="D212">
        <v>0</v>
      </c>
      <c r="E212">
        <v>0</v>
      </c>
      <c r="F212">
        <v>1</v>
      </c>
      <c r="G212">
        <v>2</v>
      </c>
      <c r="H212">
        <v>1</v>
      </c>
      <c r="I212">
        <v>0</v>
      </c>
      <c r="K212">
        <v>2.25</v>
      </c>
      <c r="L212" t="s">
        <v>41</v>
      </c>
      <c r="M212" t="s">
        <v>41</v>
      </c>
      <c r="N212">
        <v>6.75</v>
      </c>
    </row>
    <row r="213" spans="1:14" x14ac:dyDescent="0.25">
      <c r="A213" t="s">
        <v>404</v>
      </c>
      <c r="B213">
        <v>3</v>
      </c>
      <c r="C213">
        <v>40</v>
      </c>
      <c r="D213">
        <v>1</v>
      </c>
      <c r="E213">
        <v>0</v>
      </c>
      <c r="F213">
        <v>1</v>
      </c>
      <c r="G213">
        <v>0</v>
      </c>
      <c r="H213">
        <v>0</v>
      </c>
      <c r="I213">
        <v>1</v>
      </c>
      <c r="K213">
        <v>6.03</v>
      </c>
      <c r="L213" t="s">
        <v>41</v>
      </c>
      <c r="M213" t="s">
        <v>41</v>
      </c>
      <c r="N213">
        <v>2.97</v>
      </c>
    </row>
    <row r="214" spans="1:14" x14ac:dyDescent="0.25">
      <c r="A214" t="s">
        <v>405</v>
      </c>
      <c r="B214">
        <v>7</v>
      </c>
      <c r="C214">
        <v>33</v>
      </c>
      <c r="D214">
        <v>3</v>
      </c>
      <c r="E214">
        <v>1</v>
      </c>
      <c r="F214">
        <v>1</v>
      </c>
      <c r="G214">
        <v>1</v>
      </c>
      <c r="H214">
        <v>0</v>
      </c>
      <c r="I214">
        <v>1</v>
      </c>
      <c r="K214">
        <v>6.39</v>
      </c>
      <c r="L214" t="s">
        <v>41</v>
      </c>
      <c r="M214" t="s">
        <v>41</v>
      </c>
      <c r="N214">
        <v>2.61</v>
      </c>
    </row>
    <row r="215" spans="1:14" x14ac:dyDescent="0.25">
      <c r="A215" t="s">
        <v>406</v>
      </c>
      <c r="B215">
        <v>3</v>
      </c>
      <c r="C215">
        <v>27</v>
      </c>
      <c r="D215">
        <v>1</v>
      </c>
      <c r="E215">
        <v>1</v>
      </c>
      <c r="F215">
        <v>1</v>
      </c>
      <c r="G215">
        <v>0</v>
      </c>
      <c r="H215">
        <v>0</v>
      </c>
      <c r="I215">
        <v>0</v>
      </c>
      <c r="K215">
        <v>0.9</v>
      </c>
      <c r="L215" t="s">
        <v>41</v>
      </c>
      <c r="M215" t="s">
        <v>41</v>
      </c>
      <c r="N215">
        <v>0</v>
      </c>
    </row>
    <row r="216" spans="1:14" x14ac:dyDescent="0.25">
      <c r="A216" t="s">
        <v>407</v>
      </c>
      <c r="B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K216">
        <v>0</v>
      </c>
      <c r="L216" t="s">
        <v>41</v>
      </c>
      <c r="M216" t="s">
        <v>41</v>
      </c>
      <c r="N216">
        <v>0</v>
      </c>
    </row>
    <row r="217" spans="1:14" x14ac:dyDescent="0.25">
      <c r="A217" t="s">
        <v>157</v>
      </c>
      <c r="B217">
        <v>1</v>
      </c>
      <c r="C217">
        <v>17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0</v>
      </c>
      <c r="K217">
        <v>0.9</v>
      </c>
      <c r="L217" t="s">
        <v>41</v>
      </c>
      <c r="M217" t="s">
        <v>41</v>
      </c>
      <c r="N217">
        <v>0</v>
      </c>
    </row>
    <row r="218" spans="1:14" x14ac:dyDescent="0.25">
      <c r="A218" t="s">
        <v>408</v>
      </c>
      <c r="B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 t="s">
        <v>41</v>
      </c>
      <c r="M218" t="s">
        <v>41</v>
      </c>
      <c r="N218">
        <v>0</v>
      </c>
    </row>
    <row r="219" spans="1:14" x14ac:dyDescent="0.25">
      <c r="A219" t="s">
        <v>409</v>
      </c>
      <c r="B219">
        <v>5</v>
      </c>
      <c r="C219">
        <v>30</v>
      </c>
      <c r="D219">
        <v>1</v>
      </c>
      <c r="E219">
        <v>1</v>
      </c>
      <c r="F219">
        <v>2</v>
      </c>
      <c r="G219">
        <v>1</v>
      </c>
      <c r="H219">
        <v>0</v>
      </c>
      <c r="I219">
        <v>0</v>
      </c>
      <c r="K219">
        <v>0.72</v>
      </c>
      <c r="L219" t="s">
        <v>41</v>
      </c>
      <c r="M219" t="s">
        <v>41</v>
      </c>
      <c r="N219">
        <v>0.18</v>
      </c>
    </row>
    <row r="220" spans="1:14" x14ac:dyDescent="0.25">
      <c r="A220" t="s">
        <v>410</v>
      </c>
      <c r="B220">
        <v>6</v>
      </c>
      <c r="C220">
        <v>52</v>
      </c>
      <c r="D220">
        <v>0</v>
      </c>
      <c r="E220">
        <v>1</v>
      </c>
      <c r="F220">
        <v>1</v>
      </c>
      <c r="G220">
        <v>2</v>
      </c>
      <c r="H220">
        <v>1</v>
      </c>
      <c r="I220">
        <v>1</v>
      </c>
      <c r="K220">
        <v>2.97</v>
      </c>
      <c r="L220" t="s">
        <v>41</v>
      </c>
      <c r="M220" t="s">
        <v>41</v>
      </c>
      <c r="N220">
        <v>6.03</v>
      </c>
    </row>
    <row r="221" spans="1:14" x14ac:dyDescent="0.25">
      <c r="A221" t="s">
        <v>411</v>
      </c>
      <c r="B221">
        <v>3</v>
      </c>
      <c r="C221">
        <v>44</v>
      </c>
      <c r="D221">
        <v>0</v>
      </c>
      <c r="E221">
        <v>0</v>
      </c>
      <c r="F221">
        <v>2</v>
      </c>
      <c r="G221">
        <v>1</v>
      </c>
      <c r="H221">
        <v>0</v>
      </c>
      <c r="I221">
        <v>0</v>
      </c>
      <c r="K221">
        <v>6.03</v>
      </c>
      <c r="L221" t="s">
        <v>41</v>
      </c>
      <c r="M221" t="s">
        <v>41</v>
      </c>
      <c r="N221">
        <v>2.97</v>
      </c>
    </row>
    <row r="222" spans="1:14" x14ac:dyDescent="0.25">
      <c r="A222" t="s">
        <v>412</v>
      </c>
      <c r="B222">
        <v>3</v>
      </c>
      <c r="C222">
        <v>29</v>
      </c>
      <c r="D222">
        <v>1</v>
      </c>
      <c r="E222">
        <v>1</v>
      </c>
      <c r="F222">
        <v>0</v>
      </c>
      <c r="G222">
        <v>0</v>
      </c>
      <c r="H222">
        <v>1</v>
      </c>
      <c r="I222">
        <v>0</v>
      </c>
      <c r="K222">
        <v>6.03</v>
      </c>
      <c r="L222" t="s">
        <v>41</v>
      </c>
      <c r="M222" t="s">
        <v>41</v>
      </c>
      <c r="N222">
        <v>2.97</v>
      </c>
    </row>
    <row r="223" spans="1:14" x14ac:dyDescent="0.25">
      <c r="A223" t="s">
        <v>413</v>
      </c>
      <c r="B223">
        <v>8</v>
      </c>
      <c r="C223">
        <v>37</v>
      </c>
      <c r="D223">
        <v>1</v>
      </c>
      <c r="E223">
        <v>2</v>
      </c>
      <c r="F223">
        <v>3</v>
      </c>
      <c r="G223">
        <v>1</v>
      </c>
      <c r="H223">
        <v>0</v>
      </c>
      <c r="I223">
        <v>1</v>
      </c>
      <c r="K223">
        <v>6.75</v>
      </c>
      <c r="L223" t="s">
        <v>41</v>
      </c>
      <c r="M223" t="s">
        <v>41</v>
      </c>
      <c r="N223">
        <v>2.25</v>
      </c>
    </row>
    <row r="224" spans="1:14" x14ac:dyDescent="0.25">
      <c r="A224" t="s">
        <v>415</v>
      </c>
      <c r="B224">
        <v>1</v>
      </c>
      <c r="C224">
        <v>24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K224">
        <v>0.9</v>
      </c>
      <c r="L224" t="s">
        <v>41</v>
      </c>
      <c r="M224" t="s">
        <v>41</v>
      </c>
      <c r="N224">
        <v>0</v>
      </c>
    </row>
    <row r="225" spans="1:14" x14ac:dyDescent="0.25">
      <c r="A225" t="s">
        <v>417</v>
      </c>
      <c r="B225">
        <v>3</v>
      </c>
      <c r="C225">
        <v>16</v>
      </c>
      <c r="D225">
        <v>2</v>
      </c>
      <c r="E225">
        <v>1</v>
      </c>
      <c r="F225">
        <v>0</v>
      </c>
      <c r="G225">
        <v>0</v>
      </c>
      <c r="H225">
        <v>0</v>
      </c>
      <c r="I225">
        <v>0</v>
      </c>
      <c r="K225">
        <v>0.9</v>
      </c>
      <c r="L225" t="s">
        <v>41</v>
      </c>
      <c r="M225" t="s">
        <v>41</v>
      </c>
      <c r="N225">
        <v>0</v>
      </c>
    </row>
    <row r="226" spans="1:14" x14ac:dyDescent="0.25">
      <c r="A226" t="s">
        <v>418</v>
      </c>
      <c r="B226">
        <v>2</v>
      </c>
      <c r="C226">
        <v>26</v>
      </c>
      <c r="D226">
        <v>1</v>
      </c>
      <c r="E226">
        <v>0</v>
      </c>
      <c r="F226">
        <v>1</v>
      </c>
      <c r="G226">
        <v>0</v>
      </c>
      <c r="H226">
        <v>0</v>
      </c>
      <c r="I226">
        <v>0</v>
      </c>
      <c r="K226">
        <v>0.9</v>
      </c>
      <c r="L226" t="s">
        <v>41</v>
      </c>
      <c r="M226" t="s">
        <v>41</v>
      </c>
      <c r="N226">
        <v>0</v>
      </c>
    </row>
    <row r="227" spans="1:14" x14ac:dyDescent="0.25">
      <c r="A227" t="s">
        <v>419</v>
      </c>
      <c r="B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K227">
        <v>0</v>
      </c>
      <c r="L227" t="s">
        <v>41</v>
      </c>
      <c r="M227" t="s">
        <v>41</v>
      </c>
      <c r="N227">
        <v>0</v>
      </c>
    </row>
    <row r="228" spans="1:14" x14ac:dyDescent="0.25">
      <c r="A228" t="s">
        <v>420</v>
      </c>
      <c r="B228">
        <v>9</v>
      </c>
      <c r="C228">
        <v>31</v>
      </c>
      <c r="D228">
        <v>3</v>
      </c>
      <c r="E228">
        <v>3</v>
      </c>
      <c r="F228">
        <v>1</v>
      </c>
      <c r="G228">
        <v>1</v>
      </c>
      <c r="H228">
        <v>0</v>
      </c>
      <c r="I228">
        <v>1</v>
      </c>
      <c r="K228">
        <v>7.02</v>
      </c>
      <c r="L228" t="s">
        <v>41</v>
      </c>
      <c r="M228" t="s">
        <v>41</v>
      </c>
      <c r="N228">
        <v>1.98</v>
      </c>
    </row>
    <row r="229" spans="1:14" x14ac:dyDescent="0.25">
      <c r="A229" t="s">
        <v>1356</v>
      </c>
      <c r="B229">
        <v>3</v>
      </c>
      <c r="C229">
        <v>29</v>
      </c>
      <c r="D229">
        <v>1</v>
      </c>
      <c r="E229">
        <v>1</v>
      </c>
      <c r="F229">
        <v>0</v>
      </c>
      <c r="G229">
        <v>1</v>
      </c>
      <c r="H229">
        <v>0</v>
      </c>
      <c r="I229">
        <v>0</v>
      </c>
      <c r="K229">
        <v>6.03</v>
      </c>
      <c r="L229" t="s">
        <v>41</v>
      </c>
      <c r="M229" t="s">
        <v>41</v>
      </c>
      <c r="N229">
        <v>2.97</v>
      </c>
    </row>
    <row r="230" spans="1:14" x14ac:dyDescent="0.25">
      <c r="A230" t="s">
        <v>421</v>
      </c>
      <c r="B230">
        <v>13</v>
      </c>
      <c r="C230">
        <v>38</v>
      </c>
      <c r="D230">
        <v>3</v>
      </c>
      <c r="E230">
        <v>2</v>
      </c>
      <c r="F230">
        <v>4</v>
      </c>
      <c r="G230">
        <v>1</v>
      </c>
      <c r="H230">
        <v>2</v>
      </c>
      <c r="I230">
        <v>1</v>
      </c>
      <c r="K230">
        <v>6.21</v>
      </c>
      <c r="L230" t="s">
        <v>41</v>
      </c>
      <c r="M230" t="s">
        <v>41</v>
      </c>
      <c r="N230">
        <v>2.79</v>
      </c>
    </row>
    <row r="231" spans="1:14" x14ac:dyDescent="0.25">
      <c r="A231" t="s">
        <v>422</v>
      </c>
      <c r="B231">
        <v>1</v>
      </c>
      <c r="C231">
        <v>45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K231">
        <v>0.9</v>
      </c>
      <c r="L231" t="s">
        <v>41</v>
      </c>
      <c r="M231" t="s">
        <v>41</v>
      </c>
      <c r="N231">
        <v>0</v>
      </c>
    </row>
    <row r="232" spans="1:14" x14ac:dyDescent="0.25">
      <c r="A232" t="s">
        <v>423</v>
      </c>
      <c r="B232">
        <v>1</v>
      </c>
      <c r="C232">
        <v>7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0.9</v>
      </c>
      <c r="L232" t="s">
        <v>41</v>
      </c>
      <c r="M232" t="s">
        <v>41</v>
      </c>
      <c r="N232">
        <v>0</v>
      </c>
    </row>
    <row r="233" spans="1:14" x14ac:dyDescent="0.25">
      <c r="A233" t="s">
        <v>424</v>
      </c>
      <c r="B233">
        <v>1</v>
      </c>
      <c r="C233">
        <v>15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0.9</v>
      </c>
      <c r="L233" t="s">
        <v>41</v>
      </c>
      <c r="M233" t="s">
        <v>41</v>
      </c>
      <c r="N233">
        <v>0</v>
      </c>
    </row>
    <row r="234" spans="1:14" x14ac:dyDescent="0.25">
      <c r="A234" t="s">
        <v>425</v>
      </c>
      <c r="B234">
        <v>1</v>
      </c>
      <c r="C234">
        <v>23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0</v>
      </c>
      <c r="K234">
        <v>0.9</v>
      </c>
      <c r="L234" t="s">
        <v>41</v>
      </c>
      <c r="M234" t="s">
        <v>41</v>
      </c>
      <c r="N234">
        <v>0</v>
      </c>
    </row>
    <row r="235" spans="1:14" x14ac:dyDescent="0.25">
      <c r="A235" t="s">
        <v>426</v>
      </c>
      <c r="B235">
        <v>2</v>
      </c>
      <c r="C235">
        <v>10</v>
      </c>
      <c r="D235">
        <v>2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0.9</v>
      </c>
      <c r="L235" t="s">
        <v>41</v>
      </c>
      <c r="M235" t="s">
        <v>41</v>
      </c>
      <c r="N235">
        <v>0</v>
      </c>
    </row>
    <row r="236" spans="1:14" x14ac:dyDescent="0.25">
      <c r="A236" t="s">
        <v>427</v>
      </c>
      <c r="B236">
        <v>2</v>
      </c>
      <c r="C236">
        <v>21</v>
      </c>
      <c r="D236">
        <v>1</v>
      </c>
      <c r="E236">
        <v>1</v>
      </c>
      <c r="F236">
        <v>0</v>
      </c>
      <c r="G236">
        <v>0</v>
      </c>
      <c r="H236">
        <v>0</v>
      </c>
      <c r="I236">
        <v>0</v>
      </c>
      <c r="K236">
        <v>0.9</v>
      </c>
      <c r="L236" t="s">
        <v>41</v>
      </c>
      <c r="M236" t="s">
        <v>41</v>
      </c>
      <c r="N236">
        <v>0</v>
      </c>
    </row>
    <row r="237" spans="1:14" x14ac:dyDescent="0.25">
      <c r="A237" t="s">
        <v>428</v>
      </c>
      <c r="B237">
        <v>6</v>
      </c>
      <c r="C237">
        <v>20</v>
      </c>
      <c r="D237">
        <v>2</v>
      </c>
      <c r="E237">
        <v>2</v>
      </c>
      <c r="F237">
        <v>2</v>
      </c>
      <c r="G237">
        <v>0</v>
      </c>
      <c r="H237">
        <v>0</v>
      </c>
      <c r="I237">
        <v>0</v>
      </c>
      <c r="K237">
        <v>0.9</v>
      </c>
      <c r="L237" t="s">
        <v>41</v>
      </c>
      <c r="M237" t="s">
        <v>41</v>
      </c>
      <c r="N237">
        <v>0</v>
      </c>
    </row>
    <row r="238" spans="1:14" x14ac:dyDescent="0.25">
      <c r="A238" t="s">
        <v>429</v>
      </c>
      <c r="B238">
        <v>3</v>
      </c>
      <c r="C238">
        <v>45</v>
      </c>
      <c r="D238">
        <v>0</v>
      </c>
      <c r="E238">
        <v>0</v>
      </c>
      <c r="F238">
        <v>1</v>
      </c>
      <c r="G238">
        <v>2</v>
      </c>
      <c r="H238">
        <v>0</v>
      </c>
      <c r="I238">
        <v>0</v>
      </c>
      <c r="K238">
        <v>2.97</v>
      </c>
      <c r="L238" t="s">
        <v>41</v>
      </c>
      <c r="M238" t="s">
        <v>41</v>
      </c>
      <c r="N238">
        <v>6.03</v>
      </c>
    </row>
    <row r="239" spans="1:14" x14ac:dyDescent="0.25">
      <c r="A239" t="s">
        <v>430</v>
      </c>
      <c r="B239">
        <v>11</v>
      </c>
      <c r="C239">
        <v>17</v>
      </c>
      <c r="D239">
        <v>6</v>
      </c>
      <c r="E239">
        <v>4</v>
      </c>
      <c r="F239">
        <v>1</v>
      </c>
      <c r="G239">
        <v>0</v>
      </c>
      <c r="H239">
        <v>0</v>
      </c>
      <c r="I239">
        <v>0</v>
      </c>
      <c r="K239">
        <v>0.9</v>
      </c>
      <c r="L239" t="s">
        <v>41</v>
      </c>
      <c r="M239" t="s">
        <v>41</v>
      </c>
      <c r="N239">
        <v>0</v>
      </c>
    </row>
    <row r="240" spans="1:14" x14ac:dyDescent="0.25">
      <c r="A240" t="s">
        <v>431</v>
      </c>
      <c r="B240">
        <v>1</v>
      </c>
      <c r="C240">
        <v>4</v>
      </c>
      <c r="D240">
        <v>1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0.9</v>
      </c>
      <c r="L240" t="s">
        <v>41</v>
      </c>
      <c r="M240" t="s">
        <v>41</v>
      </c>
      <c r="N240">
        <v>0</v>
      </c>
    </row>
    <row r="241" spans="1:14" x14ac:dyDescent="0.25">
      <c r="A241" t="s">
        <v>432</v>
      </c>
      <c r="B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K241">
        <v>0</v>
      </c>
      <c r="L241" t="s">
        <v>41</v>
      </c>
      <c r="M241" t="s">
        <v>41</v>
      </c>
      <c r="N241">
        <v>0</v>
      </c>
    </row>
    <row r="242" spans="1:14" x14ac:dyDescent="0.25">
      <c r="A242" t="s">
        <v>433</v>
      </c>
      <c r="B242">
        <v>4</v>
      </c>
      <c r="C242">
        <v>51</v>
      </c>
      <c r="D242">
        <v>0</v>
      </c>
      <c r="E242">
        <v>1</v>
      </c>
      <c r="F242">
        <v>0</v>
      </c>
      <c r="G242">
        <v>2</v>
      </c>
      <c r="H242">
        <v>1</v>
      </c>
      <c r="I242">
        <v>0</v>
      </c>
      <c r="K242">
        <v>2.25</v>
      </c>
      <c r="L242" t="s">
        <v>41</v>
      </c>
      <c r="M242" t="s">
        <v>41</v>
      </c>
      <c r="N242">
        <v>6.75</v>
      </c>
    </row>
    <row r="243" spans="1:14" x14ac:dyDescent="0.25">
      <c r="A243" t="s">
        <v>434</v>
      </c>
      <c r="B243">
        <v>6</v>
      </c>
      <c r="C243">
        <v>19</v>
      </c>
      <c r="D243">
        <v>4</v>
      </c>
      <c r="E243">
        <v>1</v>
      </c>
      <c r="F243">
        <v>1</v>
      </c>
      <c r="G243">
        <v>0</v>
      </c>
      <c r="H243">
        <v>0</v>
      </c>
      <c r="I243">
        <v>0</v>
      </c>
      <c r="K243">
        <v>0.9</v>
      </c>
      <c r="L243" t="s">
        <v>41</v>
      </c>
      <c r="M243" t="s">
        <v>41</v>
      </c>
      <c r="N243">
        <v>0</v>
      </c>
    </row>
    <row r="244" spans="1:14" x14ac:dyDescent="0.25">
      <c r="A244" t="s">
        <v>435</v>
      </c>
      <c r="B244">
        <v>1</v>
      </c>
      <c r="C244">
        <v>47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K244">
        <v>0</v>
      </c>
      <c r="L244" t="s">
        <v>41</v>
      </c>
      <c r="M244" t="s">
        <v>41</v>
      </c>
      <c r="N244">
        <v>0.9</v>
      </c>
    </row>
    <row r="245" spans="1:14" x14ac:dyDescent="0.25">
      <c r="A245" t="s">
        <v>437</v>
      </c>
      <c r="B245">
        <v>3</v>
      </c>
      <c r="C245">
        <v>14</v>
      </c>
      <c r="D245">
        <v>2</v>
      </c>
      <c r="E245">
        <v>1</v>
      </c>
      <c r="F245">
        <v>0</v>
      </c>
      <c r="G245">
        <v>0</v>
      </c>
      <c r="H245">
        <v>0</v>
      </c>
      <c r="I245">
        <v>0</v>
      </c>
      <c r="K245">
        <v>0.9</v>
      </c>
      <c r="L245" t="s">
        <v>41</v>
      </c>
      <c r="M245" t="s">
        <v>41</v>
      </c>
      <c r="N245">
        <v>0</v>
      </c>
    </row>
    <row r="246" spans="1:14" x14ac:dyDescent="0.25">
      <c r="A246" t="s">
        <v>438</v>
      </c>
      <c r="B246">
        <v>1</v>
      </c>
      <c r="C246">
        <v>51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K246">
        <v>0</v>
      </c>
      <c r="L246" t="s">
        <v>41</v>
      </c>
      <c r="M246" t="s">
        <v>41</v>
      </c>
      <c r="N246">
        <v>0.9</v>
      </c>
    </row>
    <row r="247" spans="1:14" x14ac:dyDescent="0.25">
      <c r="A247" t="s">
        <v>179</v>
      </c>
      <c r="B247">
        <v>1</v>
      </c>
      <c r="C247">
        <v>11</v>
      </c>
      <c r="D247">
        <v>1</v>
      </c>
      <c r="E247">
        <v>0</v>
      </c>
      <c r="F247">
        <v>0</v>
      </c>
      <c r="G247">
        <v>0</v>
      </c>
      <c r="H247">
        <v>0</v>
      </c>
      <c r="I247">
        <v>0</v>
      </c>
      <c r="K247">
        <v>0.9</v>
      </c>
      <c r="L247" t="s">
        <v>41</v>
      </c>
      <c r="M247" t="s">
        <v>41</v>
      </c>
      <c r="N247">
        <v>0</v>
      </c>
    </row>
    <row r="248" spans="1:14" x14ac:dyDescent="0.25">
      <c r="A248" t="s">
        <v>439</v>
      </c>
      <c r="B248">
        <v>2</v>
      </c>
      <c r="C248">
        <v>27</v>
      </c>
      <c r="D248">
        <v>1</v>
      </c>
      <c r="E248">
        <v>0</v>
      </c>
      <c r="F248">
        <v>1</v>
      </c>
      <c r="G248">
        <v>0</v>
      </c>
      <c r="H248">
        <v>0</v>
      </c>
      <c r="I248">
        <v>0</v>
      </c>
      <c r="K248">
        <v>0.9</v>
      </c>
      <c r="L248" t="s">
        <v>41</v>
      </c>
      <c r="M248" t="s">
        <v>41</v>
      </c>
      <c r="N248">
        <v>0</v>
      </c>
    </row>
    <row r="249" spans="1:14" x14ac:dyDescent="0.25">
      <c r="A249" t="s">
        <v>440</v>
      </c>
      <c r="B249">
        <v>3</v>
      </c>
      <c r="C249">
        <v>12</v>
      </c>
      <c r="D249">
        <v>2</v>
      </c>
      <c r="E249">
        <v>1</v>
      </c>
      <c r="F249">
        <v>0</v>
      </c>
      <c r="G249">
        <v>0</v>
      </c>
      <c r="H249">
        <v>0</v>
      </c>
      <c r="I249">
        <v>0</v>
      </c>
      <c r="K249">
        <v>0.9</v>
      </c>
      <c r="L249" t="s">
        <v>41</v>
      </c>
      <c r="M249" t="s">
        <v>41</v>
      </c>
      <c r="N249">
        <v>0</v>
      </c>
    </row>
    <row r="250" spans="1:14" x14ac:dyDescent="0.25">
      <c r="A250" t="s">
        <v>441</v>
      </c>
      <c r="B250">
        <v>9</v>
      </c>
      <c r="C250">
        <v>36</v>
      </c>
      <c r="D250">
        <v>1</v>
      </c>
      <c r="E250">
        <v>1</v>
      </c>
      <c r="F250">
        <v>6</v>
      </c>
      <c r="G250">
        <v>1</v>
      </c>
      <c r="H250">
        <v>0</v>
      </c>
      <c r="I250">
        <v>0</v>
      </c>
      <c r="K250">
        <v>8.01</v>
      </c>
      <c r="L250" t="s">
        <v>41</v>
      </c>
      <c r="M250" t="s">
        <v>41</v>
      </c>
      <c r="N250">
        <v>0.99</v>
      </c>
    </row>
    <row r="251" spans="1:14" x14ac:dyDescent="0.25">
      <c r="A251" t="s">
        <v>442</v>
      </c>
      <c r="B251">
        <v>2</v>
      </c>
      <c r="C251">
        <v>20</v>
      </c>
      <c r="D251">
        <v>1</v>
      </c>
      <c r="E251">
        <v>1</v>
      </c>
      <c r="F251">
        <v>0</v>
      </c>
      <c r="G251">
        <v>0</v>
      </c>
      <c r="H251">
        <v>0</v>
      </c>
      <c r="I251">
        <v>0</v>
      </c>
      <c r="K251">
        <v>0.9</v>
      </c>
      <c r="L251" t="s">
        <v>41</v>
      </c>
      <c r="M251" t="s">
        <v>41</v>
      </c>
      <c r="N251">
        <v>0</v>
      </c>
    </row>
    <row r="252" spans="1:14" x14ac:dyDescent="0.25">
      <c r="A252" t="s">
        <v>443</v>
      </c>
      <c r="B252">
        <v>2</v>
      </c>
      <c r="C252">
        <v>6</v>
      </c>
      <c r="D252">
        <v>2</v>
      </c>
      <c r="E252">
        <v>0</v>
      </c>
      <c r="F252">
        <v>0</v>
      </c>
      <c r="G252">
        <v>0</v>
      </c>
      <c r="H252">
        <v>0</v>
      </c>
      <c r="I252">
        <v>0</v>
      </c>
      <c r="K252">
        <v>0.9</v>
      </c>
      <c r="L252" t="s">
        <v>41</v>
      </c>
      <c r="M252" t="s">
        <v>41</v>
      </c>
      <c r="N252">
        <v>0</v>
      </c>
    </row>
    <row r="253" spans="1:14" x14ac:dyDescent="0.25">
      <c r="A253" t="s">
        <v>444</v>
      </c>
      <c r="B253">
        <v>8</v>
      </c>
      <c r="C253">
        <v>24</v>
      </c>
      <c r="D253">
        <v>4</v>
      </c>
      <c r="E253">
        <v>1</v>
      </c>
      <c r="F253">
        <v>1</v>
      </c>
      <c r="G253">
        <v>1</v>
      </c>
      <c r="H253">
        <v>1</v>
      </c>
      <c r="I253">
        <v>0</v>
      </c>
      <c r="K253">
        <v>6.75</v>
      </c>
      <c r="L253" t="s">
        <v>41</v>
      </c>
      <c r="M253" t="s">
        <v>41</v>
      </c>
      <c r="N253">
        <v>2.25</v>
      </c>
    </row>
    <row r="254" spans="1:14" x14ac:dyDescent="0.25">
      <c r="A254" t="s">
        <v>445</v>
      </c>
      <c r="B254">
        <v>4</v>
      </c>
      <c r="C254">
        <v>33</v>
      </c>
      <c r="D254">
        <v>1</v>
      </c>
      <c r="E254">
        <v>1</v>
      </c>
      <c r="F254">
        <v>1</v>
      </c>
      <c r="G254">
        <v>0</v>
      </c>
      <c r="H254">
        <v>1</v>
      </c>
      <c r="I254">
        <v>0</v>
      </c>
      <c r="K254">
        <v>6.75</v>
      </c>
      <c r="L254" t="s">
        <v>41</v>
      </c>
      <c r="M254" t="s">
        <v>41</v>
      </c>
      <c r="N254">
        <v>2.25</v>
      </c>
    </row>
    <row r="255" spans="1:14" x14ac:dyDescent="0.25">
      <c r="A255" t="s">
        <v>152</v>
      </c>
      <c r="B255">
        <v>1</v>
      </c>
      <c r="C255">
        <v>56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K255">
        <v>0</v>
      </c>
      <c r="L255" t="s">
        <v>41</v>
      </c>
      <c r="M255" t="s">
        <v>41</v>
      </c>
      <c r="N255">
        <v>0.9</v>
      </c>
    </row>
    <row r="256" spans="1:14" x14ac:dyDescent="0.25">
      <c r="A256" t="s">
        <v>446</v>
      </c>
      <c r="B256">
        <v>3</v>
      </c>
      <c r="C256">
        <v>28</v>
      </c>
      <c r="D256">
        <v>1</v>
      </c>
      <c r="E256">
        <v>1</v>
      </c>
      <c r="F256">
        <v>0</v>
      </c>
      <c r="G256">
        <v>1</v>
      </c>
      <c r="H256">
        <v>0</v>
      </c>
      <c r="I256">
        <v>0</v>
      </c>
      <c r="K256">
        <v>6.03</v>
      </c>
      <c r="L256" t="s">
        <v>41</v>
      </c>
      <c r="M256" t="s">
        <v>41</v>
      </c>
      <c r="N256">
        <v>2.97</v>
      </c>
    </row>
    <row r="257" spans="1:14" x14ac:dyDescent="0.25">
      <c r="A257" t="s">
        <v>447</v>
      </c>
      <c r="B257">
        <v>3</v>
      </c>
      <c r="C257">
        <v>38</v>
      </c>
      <c r="D257">
        <v>1</v>
      </c>
      <c r="E257">
        <v>1</v>
      </c>
      <c r="F257">
        <v>0</v>
      </c>
      <c r="G257">
        <v>0</v>
      </c>
      <c r="H257">
        <v>1</v>
      </c>
      <c r="I257">
        <v>0</v>
      </c>
      <c r="K257">
        <v>6.03</v>
      </c>
      <c r="L257" t="s">
        <v>41</v>
      </c>
      <c r="M257" t="s">
        <v>41</v>
      </c>
      <c r="N257">
        <v>2.97</v>
      </c>
    </row>
    <row r="258" spans="1:14" x14ac:dyDescent="0.25">
      <c r="A258" t="s">
        <v>448</v>
      </c>
      <c r="B258">
        <v>6</v>
      </c>
      <c r="C258">
        <v>42</v>
      </c>
      <c r="D258">
        <v>1</v>
      </c>
      <c r="E258">
        <v>1</v>
      </c>
      <c r="F258">
        <v>0</v>
      </c>
      <c r="G258">
        <v>2</v>
      </c>
      <c r="H258">
        <v>2</v>
      </c>
      <c r="I258">
        <v>0</v>
      </c>
      <c r="K258">
        <v>2.97</v>
      </c>
      <c r="L258" t="s">
        <v>41</v>
      </c>
      <c r="M258" t="s">
        <v>41</v>
      </c>
      <c r="N258">
        <v>6.03</v>
      </c>
    </row>
    <row r="259" spans="1:14" x14ac:dyDescent="0.25">
      <c r="A259" t="s">
        <v>449</v>
      </c>
      <c r="B259">
        <v>3</v>
      </c>
      <c r="C259">
        <v>30</v>
      </c>
      <c r="D259">
        <v>1</v>
      </c>
      <c r="E259">
        <v>1</v>
      </c>
      <c r="F259">
        <v>0</v>
      </c>
      <c r="G259">
        <v>1</v>
      </c>
      <c r="H259">
        <v>0</v>
      </c>
      <c r="I259">
        <v>0</v>
      </c>
      <c r="K259">
        <v>6.03</v>
      </c>
      <c r="L259" t="s">
        <v>41</v>
      </c>
      <c r="M259" t="s">
        <v>41</v>
      </c>
      <c r="N259">
        <v>2.97</v>
      </c>
    </row>
    <row r="260" spans="1:14" x14ac:dyDescent="0.25">
      <c r="A260" t="s">
        <v>450</v>
      </c>
      <c r="B260">
        <v>6</v>
      </c>
      <c r="C260">
        <v>29</v>
      </c>
      <c r="D260">
        <v>3</v>
      </c>
      <c r="E260">
        <v>1</v>
      </c>
      <c r="F260">
        <v>0</v>
      </c>
      <c r="G260">
        <v>1</v>
      </c>
      <c r="H260">
        <v>1</v>
      </c>
      <c r="I260">
        <v>0</v>
      </c>
      <c r="K260">
        <v>6.03</v>
      </c>
      <c r="L260" t="s">
        <v>41</v>
      </c>
      <c r="M260" t="s">
        <v>41</v>
      </c>
      <c r="N260">
        <v>2.97</v>
      </c>
    </row>
    <row r="261" spans="1:14" x14ac:dyDescent="0.25">
      <c r="A261" t="s">
        <v>451</v>
      </c>
      <c r="B261">
        <v>8</v>
      </c>
      <c r="C261">
        <v>22</v>
      </c>
      <c r="D261">
        <v>4</v>
      </c>
      <c r="E261">
        <v>2</v>
      </c>
      <c r="F261">
        <v>1</v>
      </c>
      <c r="G261">
        <v>0</v>
      </c>
      <c r="H261">
        <v>1</v>
      </c>
      <c r="I261">
        <v>0</v>
      </c>
      <c r="K261">
        <v>7.92</v>
      </c>
      <c r="L261" t="s">
        <v>41</v>
      </c>
      <c r="M261" t="s">
        <v>41</v>
      </c>
      <c r="N261">
        <v>1.08</v>
      </c>
    </row>
    <row r="262" spans="1:14" x14ac:dyDescent="0.25">
      <c r="A262" t="s">
        <v>452</v>
      </c>
      <c r="B262">
        <v>2</v>
      </c>
      <c r="C262">
        <v>54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1</v>
      </c>
      <c r="K262">
        <v>0.45</v>
      </c>
      <c r="L262" t="s">
        <v>41</v>
      </c>
      <c r="M262" t="s">
        <v>41</v>
      </c>
      <c r="N262">
        <v>0.45</v>
      </c>
    </row>
    <row r="263" spans="1:14" x14ac:dyDescent="0.25">
      <c r="A263" t="s">
        <v>453</v>
      </c>
      <c r="B263">
        <v>8</v>
      </c>
      <c r="C263">
        <v>47</v>
      </c>
      <c r="D263">
        <v>3</v>
      </c>
      <c r="E263">
        <v>0</v>
      </c>
      <c r="F263">
        <v>0</v>
      </c>
      <c r="G263">
        <v>2</v>
      </c>
      <c r="H263">
        <v>1</v>
      </c>
      <c r="I263">
        <v>2</v>
      </c>
      <c r="K263">
        <v>3.42</v>
      </c>
      <c r="L263" t="s">
        <v>41</v>
      </c>
      <c r="M263" t="s">
        <v>41</v>
      </c>
      <c r="N263">
        <v>5.58</v>
      </c>
    </row>
    <row r="264" spans="1:14" x14ac:dyDescent="0.25">
      <c r="A264" t="s">
        <v>454</v>
      </c>
      <c r="B264">
        <v>1</v>
      </c>
      <c r="C264">
        <v>23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K264">
        <v>0.9</v>
      </c>
      <c r="L264" t="s">
        <v>41</v>
      </c>
      <c r="M264" t="s">
        <v>41</v>
      </c>
      <c r="N264">
        <v>0</v>
      </c>
    </row>
    <row r="265" spans="1:14" x14ac:dyDescent="0.25">
      <c r="A265" t="s">
        <v>455</v>
      </c>
      <c r="B265">
        <v>1</v>
      </c>
      <c r="C265">
        <v>8</v>
      </c>
      <c r="D265">
        <v>1</v>
      </c>
      <c r="E265">
        <v>0</v>
      </c>
      <c r="F265">
        <v>0</v>
      </c>
      <c r="G265">
        <v>0</v>
      </c>
      <c r="H265">
        <v>0</v>
      </c>
      <c r="I265">
        <v>0</v>
      </c>
      <c r="K265">
        <v>0.9</v>
      </c>
      <c r="L265" t="s">
        <v>41</v>
      </c>
      <c r="M265" t="s">
        <v>41</v>
      </c>
      <c r="N265">
        <v>0</v>
      </c>
    </row>
    <row r="266" spans="1:14" x14ac:dyDescent="0.25">
      <c r="A266" t="s">
        <v>456</v>
      </c>
      <c r="B266">
        <v>7</v>
      </c>
      <c r="C266">
        <v>32</v>
      </c>
      <c r="D266">
        <v>3</v>
      </c>
      <c r="E266">
        <v>0</v>
      </c>
      <c r="F266">
        <v>3</v>
      </c>
      <c r="G266">
        <v>0</v>
      </c>
      <c r="H266">
        <v>1</v>
      </c>
      <c r="I266">
        <v>0</v>
      </c>
      <c r="K266">
        <v>7.74</v>
      </c>
      <c r="L266" t="s">
        <v>41</v>
      </c>
      <c r="M266" t="s">
        <v>41</v>
      </c>
      <c r="N266">
        <v>1.26</v>
      </c>
    </row>
    <row r="267" spans="1:14" x14ac:dyDescent="0.25">
      <c r="A267" t="s">
        <v>457</v>
      </c>
      <c r="B267">
        <v>1</v>
      </c>
      <c r="C267">
        <v>44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0</v>
      </c>
      <c r="K267">
        <v>0.9</v>
      </c>
      <c r="L267" t="s">
        <v>41</v>
      </c>
      <c r="M267" t="s">
        <v>41</v>
      </c>
      <c r="N267">
        <v>0</v>
      </c>
    </row>
    <row r="268" spans="1:14" x14ac:dyDescent="0.25">
      <c r="A268" t="s">
        <v>458</v>
      </c>
      <c r="B268">
        <v>9</v>
      </c>
      <c r="C268">
        <v>30</v>
      </c>
      <c r="D268">
        <v>2</v>
      </c>
      <c r="E268">
        <v>3</v>
      </c>
      <c r="F268">
        <v>2</v>
      </c>
      <c r="G268">
        <v>2</v>
      </c>
      <c r="H268">
        <v>0</v>
      </c>
      <c r="I268">
        <v>0</v>
      </c>
      <c r="K268">
        <v>7.02</v>
      </c>
      <c r="L268" t="s">
        <v>41</v>
      </c>
      <c r="M268" t="s">
        <v>41</v>
      </c>
      <c r="N268">
        <v>1.98</v>
      </c>
    </row>
    <row r="269" spans="1:14" x14ac:dyDescent="0.25">
      <c r="A269" t="s">
        <v>459</v>
      </c>
      <c r="B269">
        <v>5</v>
      </c>
      <c r="C269">
        <v>46</v>
      </c>
      <c r="D269">
        <v>1</v>
      </c>
      <c r="E269">
        <v>1</v>
      </c>
      <c r="F269">
        <v>0</v>
      </c>
      <c r="G269">
        <v>1</v>
      </c>
      <c r="H269">
        <v>1</v>
      </c>
      <c r="I269">
        <v>1</v>
      </c>
      <c r="K269">
        <v>0.36</v>
      </c>
      <c r="L269" t="s">
        <v>41</v>
      </c>
      <c r="M269" t="s">
        <v>41</v>
      </c>
      <c r="N269">
        <v>0.54</v>
      </c>
    </row>
    <row r="270" spans="1:14" x14ac:dyDescent="0.25">
      <c r="A270" t="s">
        <v>460</v>
      </c>
      <c r="B270">
        <v>3</v>
      </c>
      <c r="C270">
        <v>47</v>
      </c>
      <c r="D270">
        <v>1</v>
      </c>
      <c r="E270">
        <v>0</v>
      </c>
      <c r="F270">
        <v>0</v>
      </c>
      <c r="G270">
        <v>1</v>
      </c>
      <c r="H270">
        <v>0</v>
      </c>
      <c r="I270">
        <v>1</v>
      </c>
      <c r="K270">
        <v>2.97</v>
      </c>
      <c r="L270" t="s">
        <v>41</v>
      </c>
      <c r="M270" t="s">
        <v>41</v>
      </c>
      <c r="N270">
        <v>6.03</v>
      </c>
    </row>
    <row r="271" spans="1:14" x14ac:dyDescent="0.25">
      <c r="A271" t="s">
        <v>461</v>
      </c>
      <c r="B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 t="s">
        <v>41</v>
      </c>
      <c r="M271" t="s">
        <v>41</v>
      </c>
      <c r="N271">
        <v>0</v>
      </c>
    </row>
    <row r="272" spans="1:14" x14ac:dyDescent="0.25">
      <c r="A272" t="s">
        <v>1352</v>
      </c>
      <c r="B272">
        <v>5</v>
      </c>
      <c r="C272">
        <v>19</v>
      </c>
      <c r="D272">
        <v>2</v>
      </c>
      <c r="E272">
        <v>2</v>
      </c>
      <c r="F272">
        <v>1</v>
      </c>
      <c r="G272">
        <v>0</v>
      </c>
      <c r="H272">
        <v>0</v>
      </c>
      <c r="I272">
        <v>0</v>
      </c>
      <c r="K272">
        <v>0.9</v>
      </c>
      <c r="L272" t="s">
        <v>41</v>
      </c>
      <c r="M272" t="s">
        <v>41</v>
      </c>
      <c r="N272">
        <v>0</v>
      </c>
    </row>
    <row r="273" spans="1:14" x14ac:dyDescent="0.25">
      <c r="A273" t="s">
        <v>462</v>
      </c>
      <c r="B273">
        <v>1</v>
      </c>
      <c r="C273">
        <v>31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0</v>
      </c>
      <c r="K273">
        <v>0.9</v>
      </c>
      <c r="L273" t="s">
        <v>41</v>
      </c>
      <c r="M273" t="s">
        <v>41</v>
      </c>
      <c r="N273">
        <v>0</v>
      </c>
    </row>
    <row r="274" spans="1:14" x14ac:dyDescent="0.25">
      <c r="A274" t="s">
        <v>463</v>
      </c>
      <c r="B274">
        <v>2</v>
      </c>
      <c r="C274">
        <v>55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1</v>
      </c>
      <c r="K274">
        <v>0.45</v>
      </c>
      <c r="L274" t="s">
        <v>41</v>
      </c>
      <c r="M274" t="s">
        <v>41</v>
      </c>
      <c r="N274">
        <v>0.45</v>
      </c>
    </row>
    <row r="275" spans="1:14" x14ac:dyDescent="0.25">
      <c r="A275" t="s">
        <v>465</v>
      </c>
      <c r="B275">
        <v>5</v>
      </c>
      <c r="C275">
        <v>19</v>
      </c>
      <c r="D275">
        <v>2</v>
      </c>
      <c r="E275">
        <v>2</v>
      </c>
      <c r="F275">
        <v>1</v>
      </c>
      <c r="G275">
        <v>0</v>
      </c>
      <c r="H275">
        <v>0</v>
      </c>
      <c r="I275">
        <v>0</v>
      </c>
      <c r="K275">
        <v>0.9</v>
      </c>
      <c r="L275" t="s">
        <v>41</v>
      </c>
      <c r="M275" t="s">
        <v>41</v>
      </c>
      <c r="N275">
        <v>0</v>
      </c>
    </row>
    <row r="276" spans="1:14" x14ac:dyDescent="0.25">
      <c r="A276" t="s">
        <v>466</v>
      </c>
      <c r="B276">
        <v>7</v>
      </c>
      <c r="C276">
        <v>31</v>
      </c>
      <c r="D276">
        <v>3</v>
      </c>
      <c r="E276">
        <v>0</v>
      </c>
      <c r="F276">
        <v>2</v>
      </c>
      <c r="G276">
        <v>2</v>
      </c>
      <c r="H276">
        <v>0</v>
      </c>
      <c r="I276">
        <v>0</v>
      </c>
      <c r="K276">
        <v>6.39</v>
      </c>
      <c r="L276" t="s">
        <v>41</v>
      </c>
      <c r="M276" t="s">
        <v>41</v>
      </c>
      <c r="N276">
        <v>2.61</v>
      </c>
    </row>
    <row r="277" spans="1:14" x14ac:dyDescent="0.25">
      <c r="A277" t="s">
        <v>467</v>
      </c>
      <c r="B277">
        <v>3</v>
      </c>
      <c r="C277">
        <v>32</v>
      </c>
      <c r="D277">
        <v>0</v>
      </c>
      <c r="E277">
        <v>1</v>
      </c>
      <c r="F277">
        <v>2</v>
      </c>
      <c r="G277">
        <v>0</v>
      </c>
      <c r="H277">
        <v>0</v>
      </c>
      <c r="I277">
        <v>0</v>
      </c>
      <c r="K277">
        <v>0.9</v>
      </c>
      <c r="L277" t="s">
        <v>41</v>
      </c>
      <c r="M277" t="s">
        <v>41</v>
      </c>
      <c r="N277">
        <v>0</v>
      </c>
    </row>
    <row r="278" spans="1:14" x14ac:dyDescent="0.25">
      <c r="A278" t="s">
        <v>468</v>
      </c>
      <c r="B278">
        <v>9</v>
      </c>
      <c r="C278">
        <v>29</v>
      </c>
      <c r="D278">
        <v>4</v>
      </c>
      <c r="E278">
        <v>2</v>
      </c>
      <c r="F278">
        <v>0</v>
      </c>
      <c r="G278">
        <v>1</v>
      </c>
      <c r="H278">
        <v>1</v>
      </c>
      <c r="I278">
        <v>1</v>
      </c>
      <c r="K278">
        <v>6.03</v>
      </c>
      <c r="L278" t="s">
        <v>41</v>
      </c>
      <c r="M278" t="s">
        <v>41</v>
      </c>
      <c r="N278">
        <v>2.97</v>
      </c>
    </row>
    <row r="279" spans="1:14" x14ac:dyDescent="0.25">
      <c r="A279" t="s">
        <v>469</v>
      </c>
      <c r="B279">
        <v>2</v>
      </c>
      <c r="C279">
        <v>39</v>
      </c>
      <c r="D279">
        <v>0</v>
      </c>
      <c r="E279">
        <v>1</v>
      </c>
      <c r="F279">
        <v>0</v>
      </c>
      <c r="G279">
        <v>0</v>
      </c>
      <c r="H279">
        <v>1</v>
      </c>
      <c r="I279">
        <v>0</v>
      </c>
      <c r="K279">
        <v>0.45</v>
      </c>
      <c r="L279" t="s">
        <v>41</v>
      </c>
      <c r="M279" t="s">
        <v>41</v>
      </c>
      <c r="N279">
        <v>0.45</v>
      </c>
    </row>
    <row r="280" spans="1:14" x14ac:dyDescent="0.25">
      <c r="A280" t="s">
        <v>470</v>
      </c>
      <c r="B280">
        <v>2</v>
      </c>
      <c r="C280">
        <v>16</v>
      </c>
      <c r="D280">
        <v>1</v>
      </c>
      <c r="E280">
        <v>1</v>
      </c>
      <c r="F280">
        <v>0</v>
      </c>
      <c r="G280">
        <v>0</v>
      </c>
      <c r="H280">
        <v>0</v>
      </c>
      <c r="I280">
        <v>0</v>
      </c>
      <c r="K280">
        <v>0.9</v>
      </c>
      <c r="L280" t="s">
        <v>41</v>
      </c>
      <c r="M280" t="s">
        <v>41</v>
      </c>
      <c r="N280">
        <v>0</v>
      </c>
    </row>
    <row r="281" spans="1:14" x14ac:dyDescent="0.25">
      <c r="A281" t="s">
        <v>471</v>
      </c>
      <c r="B281">
        <v>3</v>
      </c>
      <c r="C281">
        <v>29</v>
      </c>
      <c r="D281">
        <v>1</v>
      </c>
      <c r="E281">
        <v>1</v>
      </c>
      <c r="F281">
        <v>0</v>
      </c>
      <c r="G281">
        <v>1</v>
      </c>
      <c r="H281">
        <v>0</v>
      </c>
      <c r="I281">
        <v>0</v>
      </c>
      <c r="K281">
        <v>6.03</v>
      </c>
      <c r="L281" t="s">
        <v>41</v>
      </c>
      <c r="M281" t="s">
        <v>41</v>
      </c>
      <c r="N281">
        <v>2.97</v>
      </c>
    </row>
    <row r="282" spans="1:14" x14ac:dyDescent="0.25">
      <c r="A282" t="s">
        <v>472</v>
      </c>
      <c r="B282">
        <v>2</v>
      </c>
      <c r="C282">
        <v>78</v>
      </c>
      <c r="D282">
        <v>0</v>
      </c>
      <c r="E282">
        <v>0</v>
      </c>
      <c r="F282">
        <v>0</v>
      </c>
      <c r="G282">
        <v>0</v>
      </c>
      <c r="H282">
        <v>1</v>
      </c>
      <c r="I282">
        <v>1</v>
      </c>
      <c r="K282">
        <v>0</v>
      </c>
      <c r="L282" t="s">
        <v>41</v>
      </c>
      <c r="M282" t="s">
        <v>41</v>
      </c>
      <c r="N282">
        <v>0.9</v>
      </c>
    </row>
    <row r="283" spans="1:14" x14ac:dyDescent="0.25">
      <c r="A283" t="s">
        <v>473</v>
      </c>
      <c r="B283">
        <v>3</v>
      </c>
      <c r="C283">
        <v>54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1</v>
      </c>
      <c r="K283">
        <v>2.97</v>
      </c>
      <c r="L283" t="s">
        <v>41</v>
      </c>
      <c r="M283" t="s">
        <v>41</v>
      </c>
      <c r="N283">
        <v>6.03</v>
      </c>
    </row>
    <row r="284" spans="1:14" x14ac:dyDescent="0.25">
      <c r="A284" t="s">
        <v>1270</v>
      </c>
      <c r="B284">
        <v>2</v>
      </c>
      <c r="C284">
        <v>26</v>
      </c>
      <c r="D284">
        <v>1</v>
      </c>
      <c r="E284">
        <v>0</v>
      </c>
      <c r="F284">
        <v>1</v>
      </c>
      <c r="G284">
        <v>0</v>
      </c>
      <c r="H284">
        <v>0</v>
      </c>
      <c r="I284">
        <v>0</v>
      </c>
      <c r="K284">
        <v>0.9</v>
      </c>
      <c r="L284" t="s">
        <v>41</v>
      </c>
      <c r="M284" t="s">
        <v>41</v>
      </c>
      <c r="N284">
        <v>0</v>
      </c>
    </row>
    <row r="285" spans="1:14" x14ac:dyDescent="0.25">
      <c r="A285" t="s">
        <v>1357</v>
      </c>
      <c r="B285">
        <v>1</v>
      </c>
      <c r="C285">
        <v>19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K285">
        <v>0.9</v>
      </c>
      <c r="L285" t="s">
        <v>41</v>
      </c>
      <c r="M285" t="s">
        <v>41</v>
      </c>
      <c r="N285">
        <v>0</v>
      </c>
    </row>
    <row r="286" spans="1:14" x14ac:dyDescent="0.25">
      <c r="A286" t="s">
        <v>1363</v>
      </c>
      <c r="B286">
        <v>2</v>
      </c>
      <c r="C286">
        <v>30</v>
      </c>
      <c r="D286">
        <v>0</v>
      </c>
      <c r="E286">
        <v>1</v>
      </c>
      <c r="F286">
        <v>1</v>
      </c>
      <c r="G286">
        <v>0</v>
      </c>
      <c r="H286">
        <v>0</v>
      </c>
      <c r="I286">
        <v>0</v>
      </c>
      <c r="K286">
        <v>0.9</v>
      </c>
      <c r="L286" t="s">
        <v>41</v>
      </c>
      <c r="M286" t="s">
        <v>41</v>
      </c>
      <c r="N286">
        <v>0</v>
      </c>
    </row>
    <row r="287" spans="1:14" x14ac:dyDescent="0.25">
      <c r="A287" t="s">
        <v>475</v>
      </c>
      <c r="B287">
        <v>3</v>
      </c>
      <c r="C287">
        <v>15</v>
      </c>
      <c r="D287">
        <v>2</v>
      </c>
      <c r="E287">
        <v>1</v>
      </c>
      <c r="F287">
        <v>0</v>
      </c>
      <c r="G287">
        <v>0</v>
      </c>
      <c r="H287">
        <v>0</v>
      </c>
      <c r="I287">
        <v>0</v>
      </c>
      <c r="K287">
        <v>0.9</v>
      </c>
      <c r="L287" t="s">
        <v>41</v>
      </c>
      <c r="M287" t="s">
        <v>41</v>
      </c>
      <c r="N287">
        <v>0</v>
      </c>
    </row>
    <row r="288" spans="1:14" x14ac:dyDescent="0.25">
      <c r="A288" t="s">
        <v>476</v>
      </c>
      <c r="B288">
        <v>2</v>
      </c>
      <c r="C288">
        <v>71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1</v>
      </c>
      <c r="K288">
        <v>0</v>
      </c>
      <c r="L288" t="s">
        <v>41</v>
      </c>
      <c r="M288" t="s">
        <v>41</v>
      </c>
      <c r="N288">
        <v>0.9</v>
      </c>
    </row>
    <row r="289" spans="1:14" x14ac:dyDescent="0.25">
      <c r="A289" t="s">
        <v>477</v>
      </c>
      <c r="B289">
        <v>2</v>
      </c>
      <c r="C289">
        <v>40</v>
      </c>
      <c r="D289">
        <v>0</v>
      </c>
      <c r="E289">
        <v>1</v>
      </c>
      <c r="F289">
        <v>0</v>
      </c>
      <c r="G289">
        <v>0</v>
      </c>
      <c r="H289">
        <v>1</v>
      </c>
      <c r="I289">
        <v>0</v>
      </c>
      <c r="K289">
        <v>0.45</v>
      </c>
      <c r="L289" t="s">
        <v>41</v>
      </c>
      <c r="M289" t="s">
        <v>41</v>
      </c>
      <c r="N289">
        <v>0.45</v>
      </c>
    </row>
    <row r="290" spans="1:14" x14ac:dyDescent="0.25">
      <c r="A290" t="s">
        <v>478</v>
      </c>
      <c r="B290">
        <v>2</v>
      </c>
      <c r="C290">
        <v>12</v>
      </c>
      <c r="D290">
        <v>1</v>
      </c>
      <c r="E290">
        <v>1</v>
      </c>
      <c r="F290">
        <v>0</v>
      </c>
      <c r="G290">
        <v>0</v>
      </c>
      <c r="H290">
        <v>0</v>
      </c>
      <c r="I290">
        <v>0</v>
      </c>
      <c r="K290">
        <v>0.9</v>
      </c>
      <c r="L290" t="s">
        <v>41</v>
      </c>
      <c r="M290" t="s">
        <v>41</v>
      </c>
      <c r="N290">
        <v>0</v>
      </c>
    </row>
    <row r="291" spans="1:14" x14ac:dyDescent="0.25">
      <c r="A291" t="s">
        <v>479</v>
      </c>
      <c r="B291">
        <v>1</v>
      </c>
      <c r="C291">
        <v>8</v>
      </c>
      <c r="D291">
        <v>1</v>
      </c>
      <c r="E291">
        <v>0</v>
      </c>
      <c r="F291">
        <v>0</v>
      </c>
      <c r="G291">
        <v>0</v>
      </c>
      <c r="H291">
        <v>0</v>
      </c>
      <c r="I291">
        <v>0</v>
      </c>
      <c r="K291">
        <v>0.9</v>
      </c>
      <c r="L291" t="s">
        <v>41</v>
      </c>
      <c r="M291" t="s">
        <v>41</v>
      </c>
      <c r="N291">
        <v>0</v>
      </c>
    </row>
    <row r="292" spans="1:14" x14ac:dyDescent="0.25">
      <c r="A292" t="s">
        <v>480</v>
      </c>
      <c r="B292">
        <v>1</v>
      </c>
      <c r="C292">
        <v>51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0</v>
      </c>
      <c r="K292">
        <v>0</v>
      </c>
      <c r="L292" t="s">
        <v>41</v>
      </c>
      <c r="M292" t="s">
        <v>41</v>
      </c>
      <c r="N292">
        <v>0.9</v>
      </c>
    </row>
    <row r="293" spans="1:14" x14ac:dyDescent="0.25">
      <c r="A293" t="s">
        <v>1271</v>
      </c>
      <c r="B293">
        <v>4</v>
      </c>
      <c r="C293">
        <v>27</v>
      </c>
      <c r="D293">
        <v>2</v>
      </c>
      <c r="E293">
        <v>1</v>
      </c>
      <c r="F293">
        <v>0</v>
      </c>
      <c r="G293">
        <v>0</v>
      </c>
      <c r="H293">
        <v>1</v>
      </c>
      <c r="I293">
        <v>0</v>
      </c>
      <c r="K293">
        <v>6.75</v>
      </c>
      <c r="L293" t="s">
        <v>41</v>
      </c>
      <c r="M293" t="s">
        <v>41</v>
      </c>
      <c r="N293">
        <v>2.25</v>
      </c>
    </row>
    <row r="294" spans="1:14" x14ac:dyDescent="0.25">
      <c r="A294" t="s">
        <v>481</v>
      </c>
      <c r="B294">
        <v>1</v>
      </c>
      <c r="C294">
        <v>5</v>
      </c>
      <c r="D294">
        <v>1</v>
      </c>
      <c r="E294">
        <v>0</v>
      </c>
      <c r="F294">
        <v>0</v>
      </c>
      <c r="G294">
        <v>0</v>
      </c>
      <c r="H294">
        <v>0</v>
      </c>
      <c r="I294">
        <v>0</v>
      </c>
      <c r="K294">
        <v>0.9</v>
      </c>
      <c r="L294" t="s">
        <v>41</v>
      </c>
      <c r="M294" t="s">
        <v>41</v>
      </c>
      <c r="N294">
        <v>0</v>
      </c>
    </row>
    <row r="295" spans="1:14" x14ac:dyDescent="0.25">
      <c r="A295" t="s">
        <v>482</v>
      </c>
      <c r="B295">
        <v>1</v>
      </c>
      <c r="C295">
        <v>40</v>
      </c>
      <c r="D295">
        <v>0</v>
      </c>
      <c r="E295">
        <v>0</v>
      </c>
      <c r="F295">
        <v>1</v>
      </c>
      <c r="G295">
        <v>0</v>
      </c>
      <c r="H295">
        <v>0</v>
      </c>
      <c r="I295">
        <v>0</v>
      </c>
      <c r="K295">
        <v>0.9</v>
      </c>
      <c r="L295" t="s">
        <v>41</v>
      </c>
      <c r="M295" t="s">
        <v>41</v>
      </c>
      <c r="N295">
        <v>0</v>
      </c>
    </row>
    <row r="296" spans="1:14" x14ac:dyDescent="0.25">
      <c r="A296" t="s">
        <v>483</v>
      </c>
      <c r="B296">
        <v>1</v>
      </c>
      <c r="C296">
        <v>14</v>
      </c>
      <c r="D296">
        <v>1</v>
      </c>
      <c r="E296">
        <v>0</v>
      </c>
      <c r="F296">
        <v>0</v>
      </c>
      <c r="G296">
        <v>0</v>
      </c>
      <c r="H296">
        <v>0</v>
      </c>
      <c r="I296">
        <v>0</v>
      </c>
      <c r="K296">
        <v>0.9</v>
      </c>
      <c r="L296" t="s">
        <v>41</v>
      </c>
      <c r="M296" t="s">
        <v>41</v>
      </c>
      <c r="N296">
        <v>0</v>
      </c>
    </row>
    <row r="297" spans="1:14" x14ac:dyDescent="0.25">
      <c r="A297" t="s">
        <v>484</v>
      </c>
      <c r="B297">
        <v>2</v>
      </c>
      <c r="C297">
        <v>27</v>
      </c>
      <c r="D297">
        <v>0</v>
      </c>
      <c r="E297">
        <v>1</v>
      </c>
      <c r="F297">
        <v>1</v>
      </c>
      <c r="G297">
        <v>0</v>
      </c>
      <c r="H297">
        <v>0</v>
      </c>
      <c r="I297">
        <v>0</v>
      </c>
      <c r="K297">
        <v>0.9</v>
      </c>
      <c r="L297" t="s">
        <v>41</v>
      </c>
      <c r="M297" t="s">
        <v>41</v>
      </c>
      <c r="N297">
        <v>0</v>
      </c>
    </row>
    <row r="298" spans="1:14" x14ac:dyDescent="0.25">
      <c r="A298" t="s">
        <v>485</v>
      </c>
      <c r="B298">
        <v>3</v>
      </c>
      <c r="C298">
        <v>24</v>
      </c>
      <c r="D298">
        <v>0</v>
      </c>
      <c r="E298">
        <v>2</v>
      </c>
      <c r="F298">
        <v>1</v>
      </c>
      <c r="G298">
        <v>0</v>
      </c>
      <c r="H298">
        <v>0</v>
      </c>
      <c r="I298">
        <v>0</v>
      </c>
      <c r="K298">
        <v>0.9</v>
      </c>
      <c r="L298" t="s">
        <v>41</v>
      </c>
      <c r="M298" t="s">
        <v>41</v>
      </c>
      <c r="N298">
        <v>0</v>
      </c>
    </row>
    <row r="299" spans="1:14" x14ac:dyDescent="0.25">
      <c r="A299" t="s">
        <v>486</v>
      </c>
      <c r="B299">
        <v>1</v>
      </c>
      <c r="C299">
        <v>14</v>
      </c>
      <c r="D299">
        <v>1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0.9</v>
      </c>
      <c r="L299" t="s">
        <v>41</v>
      </c>
      <c r="M299" t="s">
        <v>41</v>
      </c>
      <c r="N299">
        <v>0</v>
      </c>
    </row>
    <row r="300" spans="1:14" x14ac:dyDescent="0.25">
      <c r="A300" t="s">
        <v>487</v>
      </c>
      <c r="B300">
        <v>2</v>
      </c>
      <c r="C300">
        <v>15</v>
      </c>
      <c r="D300">
        <v>1</v>
      </c>
      <c r="E300">
        <v>1</v>
      </c>
      <c r="F300">
        <v>0</v>
      </c>
      <c r="G300">
        <v>0</v>
      </c>
      <c r="H300">
        <v>0</v>
      </c>
      <c r="I300">
        <v>0</v>
      </c>
      <c r="K300">
        <v>0.9</v>
      </c>
      <c r="L300" t="s">
        <v>41</v>
      </c>
      <c r="M300" t="s">
        <v>41</v>
      </c>
      <c r="N300">
        <v>0</v>
      </c>
    </row>
    <row r="301" spans="1:14" x14ac:dyDescent="0.25">
      <c r="A301" t="s">
        <v>488</v>
      </c>
      <c r="B301">
        <v>9</v>
      </c>
      <c r="C301">
        <v>28</v>
      </c>
      <c r="D301">
        <v>4</v>
      </c>
      <c r="E301">
        <v>1</v>
      </c>
      <c r="F301">
        <v>2</v>
      </c>
      <c r="G301">
        <v>1</v>
      </c>
      <c r="H301">
        <v>0</v>
      </c>
      <c r="I301">
        <v>1</v>
      </c>
      <c r="K301">
        <v>7.02</v>
      </c>
      <c r="L301" t="s">
        <v>41</v>
      </c>
      <c r="M301" t="s">
        <v>41</v>
      </c>
      <c r="N301">
        <v>1.98</v>
      </c>
    </row>
    <row r="302" spans="1:14" x14ac:dyDescent="0.25">
      <c r="A302" t="s">
        <v>489</v>
      </c>
      <c r="B302">
        <v>3</v>
      </c>
      <c r="C302">
        <v>24</v>
      </c>
      <c r="D302">
        <v>1</v>
      </c>
      <c r="E302">
        <v>1</v>
      </c>
      <c r="F302">
        <v>1</v>
      </c>
      <c r="G302">
        <v>0</v>
      </c>
      <c r="H302">
        <v>0</v>
      </c>
      <c r="I302">
        <v>0</v>
      </c>
      <c r="K302">
        <v>0.9</v>
      </c>
      <c r="L302" t="s">
        <v>41</v>
      </c>
      <c r="M302" t="s">
        <v>41</v>
      </c>
      <c r="N302">
        <v>0</v>
      </c>
    </row>
    <row r="303" spans="1:14" x14ac:dyDescent="0.25">
      <c r="A303" t="s">
        <v>490</v>
      </c>
      <c r="B303">
        <v>2</v>
      </c>
      <c r="C303">
        <v>41</v>
      </c>
      <c r="D303">
        <v>0</v>
      </c>
      <c r="E303">
        <v>1</v>
      </c>
      <c r="F303">
        <v>0</v>
      </c>
      <c r="G303">
        <v>1</v>
      </c>
      <c r="H303">
        <v>0</v>
      </c>
      <c r="I303">
        <v>0</v>
      </c>
      <c r="K303">
        <v>0.45</v>
      </c>
      <c r="L303" t="s">
        <v>41</v>
      </c>
      <c r="M303" t="s">
        <v>41</v>
      </c>
      <c r="N303">
        <v>0.45</v>
      </c>
    </row>
    <row r="304" spans="1:14" x14ac:dyDescent="0.25">
      <c r="A304" t="s">
        <v>491</v>
      </c>
      <c r="B304">
        <v>8</v>
      </c>
      <c r="C304">
        <v>30</v>
      </c>
      <c r="D304">
        <v>3</v>
      </c>
      <c r="E304">
        <v>0</v>
      </c>
      <c r="F304">
        <v>2</v>
      </c>
      <c r="G304">
        <v>3</v>
      </c>
      <c r="H304">
        <v>0</v>
      </c>
      <c r="I304">
        <v>0</v>
      </c>
      <c r="K304">
        <v>5.58</v>
      </c>
      <c r="L304" t="s">
        <v>41</v>
      </c>
      <c r="M304" t="s">
        <v>41</v>
      </c>
      <c r="N304">
        <v>3.42</v>
      </c>
    </row>
    <row r="305" spans="1:14" x14ac:dyDescent="0.25">
      <c r="A305" t="s">
        <v>492</v>
      </c>
      <c r="B305">
        <v>2</v>
      </c>
      <c r="C305">
        <v>26</v>
      </c>
      <c r="D305">
        <v>1</v>
      </c>
      <c r="E305">
        <v>0</v>
      </c>
      <c r="F305">
        <v>1</v>
      </c>
      <c r="G305">
        <v>0</v>
      </c>
      <c r="H305">
        <v>0</v>
      </c>
      <c r="I305">
        <v>0</v>
      </c>
      <c r="K305">
        <v>0.9</v>
      </c>
      <c r="L305" t="s">
        <v>41</v>
      </c>
      <c r="M305" t="s">
        <v>41</v>
      </c>
      <c r="N305">
        <v>0</v>
      </c>
    </row>
    <row r="306" spans="1:14" x14ac:dyDescent="0.25">
      <c r="A306" t="s">
        <v>493</v>
      </c>
      <c r="B306">
        <v>2</v>
      </c>
      <c r="C306">
        <v>32</v>
      </c>
      <c r="D306">
        <v>1</v>
      </c>
      <c r="E306">
        <v>0</v>
      </c>
      <c r="F306">
        <v>0</v>
      </c>
      <c r="G306">
        <v>1</v>
      </c>
      <c r="H306">
        <v>0</v>
      </c>
      <c r="I306">
        <v>0</v>
      </c>
      <c r="K306">
        <v>0.45</v>
      </c>
      <c r="L306" t="s">
        <v>41</v>
      </c>
      <c r="M306" t="s">
        <v>41</v>
      </c>
      <c r="N306">
        <v>0.45</v>
      </c>
    </row>
    <row r="307" spans="1:14" x14ac:dyDescent="0.25">
      <c r="A307" t="s">
        <v>494</v>
      </c>
      <c r="B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 t="s">
        <v>41</v>
      </c>
      <c r="M307" t="s">
        <v>41</v>
      </c>
      <c r="N307">
        <v>0</v>
      </c>
    </row>
    <row r="308" spans="1:14" x14ac:dyDescent="0.25">
      <c r="A308" t="s">
        <v>495</v>
      </c>
      <c r="B308">
        <v>4</v>
      </c>
      <c r="C308">
        <v>51</v>
      </c>
      <c r="D308">
        <v>1</v>
      </c>
      <c r="E308">
        <v>0</v>
      </c>
      <c r="F308">
        <v>1</v>
      </c>
      <c r="G308">
        <v>0</v>
      </c>
      <c r="H308">
        <v>0</v>
      </c>
      <c r="I308">
        <v>2</v>
      </c>
      <c r="K308">
        <v>0.45</v>
      </c>
      <c r="L308" t="s">
        <v>41</v>
      </c>
      <c r="M308" t="s">
        <v>41</v>
      </c>
      <c r="N308">
        <v>0.45</v>
      </c>
    </row>
    <row r="309" spans="1:14" x14ac:dyDescent="0.25">
      <c r="A309" t="s">
        <v>1272</v>
      </c>
      <c r="B309">
        <v>2</v>
      </c>
      <c r="C309">
        <v>47</v>
      </c>
      <c r="D309">
        <v>1</v>
      </c>
      <c r="E309">
        <v>0</v>
      </c>
      <c r="F309">
        <v>0</v>
      </c>
      <c r="G309">
        <v>0</v>
      </c>
      <c r="H309">
        <v>0</v>
      </c>
      <c r="I309">
        <v>1</v>
      </c>
      <c r="K309">
        <v>0.45</v>
      </c>
      <c r="L309" t="s">
        <v>41</v>
      </c>
      <c r="M309" t="s">
        <v>41</v>
      </c>
      <c r="N309">
        <v>0.45</v>
      </c>
    </row>
    <row r="310" spans="1:14" x14ac:dyDescent="0.25">
      <c r="A310" t="s">
        <v>496</v>
      </c>
      <c r="B310">
        <v>5</v>
      </c>
      <c r="C310">
        <v>37</v>
      </c>
      <c r="D310">
        <v>1</v>
      </c>
      <c r="E310">
        <v>1</v>
      </c>
      <c r="F310">
        <v>1</v>
      </c>
      <c r="G310">
        <v>1</v>
      </c>
      <c r="H310">
        <v>1</v>
      </c>
      <c r="I310">
        <v>0</v>
      </c>
      <c r="K310">
        <v>0.54</v>
      </c>
      <c r="L310" t="s">
        <v>41</v>
      </c>
      <c r="M310" t="s">
        <v>41</v>
      </c>
      <c r="N310">
        <v>0.36</v>
      </c>
    </row>
    <row r="311" spans="1:14" x14ac:dyDescent="0.25">
      <c r="A311" t="s">
        <v>497</v>
      </c>
      <c r="B311">
        <v>1</v>
      </c>
      <c r="C311">
        <v>6</v>
      </c>
      <c r="D311">
        <v>1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0.9</v>
      </c>
      <c r="L311" t="s">
        <v>41</v>
      </c>
      <c r="M311" t="s">
        <v>41</v>
      </c>
      <c r="N311">
        <v>0</v>
      </c>
    </row>
    <row r="312" spans="1:14" x14ac:dyDescent="0.25">
      <c r="A312" t="s">
        <v>498</v>
      </c>
      <c r="B312">
        <v>2</v>
      </c>
      <c r="C312">
        <v>54</v>
      </c>
      <c r="D312">
        <v>0</v>
      </c>
      <c r="E312">
        <v>0</v>
      </c>
      <c r="F312">
        <v>0</v>
      </c>
      <c r="G312">
        <v>2</v>
      </c>
      <c r="H312">
        <v>0</v>
      </c>
      <c r="I312">
        <v>0</v>
      </c>
      <c r="K312">
        <v>0</v>
      </c>
      <c r="L312" t="s">
        <v>41</v>
      </c>
      <c r="M312" t="s">
        <v>41</v>
      </c>
      <c r="N312">
        <v>0.9</v>
      </c>
    </row>
    <row r="313" spans="1:14" x14ac:dyDescent="0.25">
      <c r="A313" t="s">
        <v>499</v>
      </c>
      <c r="B313">
        <v>1</v>
      </c>
      <c r="C313">
        <v>47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0</v>
      </c>
      <c r="K313">
        <v>0</v>
      </c>
      <c r="L313" t="s">
        <v>41</v>
      </c>
      <c r="M313" t="s">
        <v>41</v>
      </c>
      <c r="N313">
        <v>0.9</v>
      </c>
    </row>
    <row r="314" spans="1:14" x14ac:dyDescent="0.25">
      <c r="A314" t="s">
        <v>500</v>
      </c>
      <c r="B314">
        <v>8</v>
      </c>
      <c r="C314">
        <v>36</v>
      </c>
      <c r="D314">
        <v>2</v>
      </c>
      <c r="E314">
        <v>2</v>
      </c>
      <c r="F314">
        <v>0</v>
      </c>
      <c r="G314">
        <v>4</v>
      </c>
      <c r="H314">
        <v>0</v>
      </c>
      <c r="I314">
        <v>0</v>
      </c>
      <c r="K314">
        <v>0.45</v>
      </c>
      <c r="L314" t="s">
        <v>41</v>
      </c>
      <c r="M314" t="s">
        <v>41</v>
      </c>
      <c r="N314">
        <v>0.45</v>
      </c>
    </row>
    <row r="315" spans="1:14" x14ac:dyDescent="0.25">
      <c r="A315" t="s">
        <v>501</v>
      </c>
      <c r="B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 t="s">
        <v>41</v>
      </c>
      <c r="M315" t="s">
        <v>41</v>
      </c>
      <c r="N315">
        <v>0</v>
      </c>
    </row>
    <row r="316" spans="1:14" x14ac:dyDescent="0.25">
      <c r="A316" t="s">
        <v>502</v>
      </c>
      <c r="B316">
        <v>2</v>
      </c>
      <c r="C316">
        <v>22</v>
      </c>
      <c r="D316">
        <v>0</v>
      </c>
      <c r="E316">
        <v>2</v>
      </c>
      <c r="F316">
        <v>0</v>
      </c>
      <c r="G316">
        <v>0</v>
      </c>
      <c r="H316">
        <v>0</v>
      </c>
      <c r="I316">
        <v>0</v>
      </c>
      <c r="K316">
        <v>0.9</v>
      </c>
      <c r="L316" t="s">
        <v>41</v>
      </c>
      <c r="M316" t="s">
        <v>41</v>
      </c>
      <c r="N316">
        <v>0</v>
      </c>
    </row>
    <row r="317" spans="1:14" x14ac:dyDescent="0.25">
      <c r="A317" t="s">
        <v>163</v>
      </c>
      <c r="B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K317">
        <v>0</v>
      </c>
      <c r="L317" t="s">
        <v>41</v>
      </c>
      <c r="M317" t="s">
        <v>41</v>
      </c>
      <c r="N317">
        <v>0</v>
      </c>
    </row>
    <row r="318" spans="1:14" x14ac:dyDescent="0.25">
      <c r="A318" t="s">
        <v>503</v>
      </c>
      <c r="B318">
        <v>1</v>
      </c>
      <c r="C318">
        <v>30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K318">
        <v>0.9</v>
      </c>
      <c r="L318" t="s">
        <v>41</v>
      </c>
      <c r="M318" t="s">
        <v>41</v>
      </c>
      <c r="N318">
        <v>0</v>
      </c>
    </row>
    <row r="319" spans="1:14" x14ac:dyDescent="0.25">
      <c r="A319" t="s">
        <v>504</v>
      </c>
      <c r="B319">
        <v>3</v>
      </c>
      <c r="C319">
        <v>50</v>
      </c>
      <c r="D319">
        <v>0</v>
      </c>
      <c r="E319">
        <v>0</v>
      </c>
      <c r="F319">
        <v>1</v>
      </c>
      <c r="G319">
        <v>1</v>
      </c>
      <c r="H319">
        <v>1</v>
      </c>
      <c r="I319">
        <v>0</v>
      </c>
      <c r="K319">
        <v>2.97</v>
      </c>
      <c r="L319" t="s">
        <v>41</v>
      </c>
      <c r="M319" t="s">
        <v>41</v>
      </c>
      <c r="N319">
        <v>6.03</v>
      </c>
    </row>
    <row r="320" spans="1:14" x14ac:dyDescent="0.25">
      <c r="A320" t="s">
        <v>505</v>
      </c>
      <c r="B320">
        <v>9</v>
      </c>
      <c r="C320">
        <v>42</v>
      </c>
      <c r="D320">
        <v>1</v>
      </c>
      <c r="E320">
        <v>3</v>
      </c>
      <c r="F320">
        <v>0</v>
      </c>
      <c r="G320">
        <v>2</v>
      </c>
      <c r="H320">
        <v>2</v>
      </c>
      <c r="I320">
        <v>1</v>
      </c>
      <c r="K320">
        <v>3.96</v>
      </c>
      <c r="L320" t="s">
        <v>41</v>
      </c>
      <c r="M320" t="s">
        <v>41</v>
      </c>
      <c r="N320">
        <v>5.04</v>
      </c>
    </row>
    <row r="321" spans="1:14" x14ac:dyDescent="0.25">
      <c r="A321" t="s">
        <v>506</v>
      </c>
      <c r="B321">
        <v>1</v>
      </c>
      <c r="C321">
        <v>44</v>
      </c>
      <c r="D321">
        <v>0</v>
      </c>
      <c r="E321">
        <v>0</v>
      </c>
      <c r="F321">
        <v>1</v>
      </c>
      <c r="G321">
        <v>0</v>
      </c>
      <c r="H321">
        <v>0</v>
      </c>
      <c r="I321">
        <v>0</v>
      </c>
      <c r="K321">
        <v>0.9</v>
      </c>
      <c r="L321" t="s">
        <v>41</v>
      </c>
      <c r="M321" t="s">
        <v>41</v>
      </c>
      <c r="N321">
        <v>0</v>
      </c>
    </row>
    <row r="322" spans="1:14" x14ac:dyDescent="0.25">
      <c r="A322" t="s">
        <v>507</v>
      </c>
      <c r="B322">
        <v>12</v>
      </c>
      <c r="C322">
        <v>44</v>
      </c>
      <c r="D322">
        <v>3</v>
      </c>
      <c r="E322">
        <v>1</v>
      </c>
      <c r="F322">
        <v>2</v>
      </c>
      <c r="G322">
        <v>3</v>
      </c>
      <c r="H322">
        <v>2</v>
      </c>
      <c r="I322">
        <v>1</v>
      </c>
      <c r="K322">
        <v>0.45</v>
      </c>
      <c r="L322" t="s">
        <v>41</v>
      </c>
      <c r="M322" t="s">
        <v>41</v>
      </c>
      <c r="N322">
        <v>0.45</v>
      </c>
    </row>
    <row r="323" spans="1:14" x14ac:dyDescent="0.25">
      <c r="A323" t="s">
        <v>508</v>
      </c>
      <c r="B323">
        <v>3</v>
      </c>
      <c r="C323">
        <v>52</v>
      </c>
      <c r="D323">
        <v>1</v>
      </c>
      <c r="E323">
        <v>0</v>
      </c>
      <c r="F323">
        <v>0</v>
      </c>
      <c r="G323">
        <v>1</v>
      </c>
      <c r="H323">
        <v>0</v>
      </c>
      <c r="I323">
        <v>1</v>
      </c>
      <c r="K323">
        <v>2.97</v>
      </c>
      <c r="L323" t="s">
        <v>41</v>
      </c>
      <c r="M323" t="s">
        <v>41</v>
      </c>
      <c r="N323">
        <v>6.03</v>
      </c>
    </row>
    <row r="324" spans="1:14" x14ac:dyDescent="0.25">
      <c r="A324" t="s">
        <v>509</v>
      </c>
      <c r="B324">
        <v>2</v>
      </c>
      <c r="C324">
        <v>54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1</v>
      </c>
      <c r="K324">
        <v>0.45</v>
      </c>
      <c r="L324" t="s">
        <v>41</v>
      </c>
      <c r="M324" t="s">
        <v>41</v>
      </c>
      <c r="N324">
        <v>0.45</v>
      </c>
    </row>
    <row r="325" spans="1:14" x14ac:dyDescent="0.25">
      <c r="A325" t="s">
        <v>510</v>
      </c>
      <c r="B325">
        <v>2</v>
      </c>
      <c r="C325">
        <v>21</v>
      </c>
      <c r="D325">
        <v>1</v>
      </c>
      <c r="E325">
        <v>0</v>
      </c>
      <c r="F325">
        <v>1</v>
      </c>
      <c r="G325">
        <v>0</v>
      </c>
      <c r="H325">
        <v>0</v>
      </c>
      <c r="I325">
        <v>0</v>
      </c>
      <c r="K325">
        <v>0.9</v>
      </c>
      <c r="L325" t="s">
        <v>41</v>
      </c>
      <c r="M325" t="s">
        <v>41</v>
      </c>
      <c r="N325">
        <v>0</v>
      </c>
    </row>
    <row r="326" spans="1:14" x14ac:dyDescent="0.25">
      <c r="A326" t="s">
        <v>511</v>
      </c>
      <c r="B326">
        <v>2</v>
      </c>
      <c r="C326">
        <v>69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1</v>
      </c>
      <c r="K326">
        <v>0</v>
      </c>
      <c r="L326" t="s">
        <v>41</v>
      </c>
      <c r="M326" t="s">
        <v>41</v>
      </c>
      <c r="N326">
        <v>0.9</v>
      </c>
    </row>
    <row r="327" spans="1:14" x14ac:dyDescent="0.25">
      <c r="A327" t="s">
        <v>512</v>
      </c>
      <c r="B327">
        <v>1</v>
      </c>
      <c r="C327">
        <v>35</v>
      </c>
      <c r="D327">
        <v>0</v>
      </c>
      <c r="E327">
        <v>0</v>
      </c>
      <c r="F327">
        <v>1</v>
      </c>
      <c r="G327">
        <v>0</v>
      </c>
      <c r="H327">
        <v>0</v>
      </c>
      <c r="I327">
        <v>0</v>
      </c>
      <c r="K327">
        <v>0.9</v>
      </c>
      <c r="L327" t="s">
        <v>41</v>
      </c>
      <c r="M327" t="s">
        <v>41</v>
      </c>
      <c r="N327">
        <v>0</v>
      </c>
    </row>
    <row r="328" spans="1:14" x14ac:dyDescent="0.25">
      <c r="A328" t="s">
        <v>513</v>
      </c>
      <c r="B328">
        <v>2</v>
      </c>
      <c r="C328">
        <v>54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1</v>
      </c>
      <c r="K328">
        <v>0.45</v>
      </c>
      <c r="L328" t="s">
        <v>41</v>
      </c>
      <c r="M328" t="s">
        <v>41</v>
      </c>
      <c r="N328">
        <v>0.45</v>
      </c>
    </row>
    <row r="329" spans="1:14" x14ac:dyDescent="0.25">
      <c r="A329" t="s">
        <v>514</v>
      </c>
      <c r="B329">
        <v>2</v>
      </c>
      <c r="C329">
        <v>13</v>
      </c>
      <c r="D329">
        <v>1</v>
      </c>
      <c r="E329">
        <v>1</v>
      </c>
      <c r="F329">
        <v>0</v>
      </c>
      <c r="G329">
        <v>0</v>
      </c>
      <c r="H329">
        <v>0</v>
      </c>
      <c r="I329">
        <v>0</v>
      </c>
      <c r="K329">
        <v>0.9</v>
      </c>
      <c r="L329" t="s">
        <v>41</v>
      </c>
      <c r="M329" t="s">
        <v>41</v>
      </c>
      <c r="N329">
        <v>0</v>
      </c>
    </row>
    <row r="330" spans="1:14" x14ac:dyDescent="0.25">
      <c r="A330" t="s">
        <v>515</v>
      </c>
      <c r="B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K330">
        <v>0</v>
      </c>
      <c r="L330" t="s">
        <v>41</v>
      </c>
      <c r="M330" t="s">
        <v>41</v>
      </c>
      <c r="N330">
        <v>0</v>
      </c>
    </row>
    <row r="331" spans="1:14" x14ac:dyDescent="0.25">
      <c r="A331" t="s">
        <v>516</v>
      </c>
      <c r="B331">
        <v>2</v>
      </c>
      <c r="C331">
        <v>39</v>
      </c>
      <c r="D331">
        <v>1</v>
      </c>
      <c r="E331">
        <v>0</v>
      </c>
      <c r="F331">
        <v>0</v>
      </c>
      <c r="G331">
        <v>0</v>
      </c>
      <c r="H331">
        <v>1</v>
      </c>
      <c r="I331">
        <v>0</v>
      </c>
      <c r="K331">
        <v>0.45</v>
      </c>
      <c r="L331" t="s">
        <v>41</v>
      </c>
      <c r="M331" t="s">
        <v>41</v>
      </c>
      <c r="N331">
        <v>0.45</v>
      </c>
    </row>
    <row r="332" spans="1:14" x14ac:dyDescent="0.25">
      <c r="A332" t="s">
        <v>517</v>
      </c>
      <c r="B332">
        <v>1</v>
      </c>
      <c r="C332">
        <v>44</v>
      </c>
      <c r="D332">
        <v>0</v>
      </c>
      <c r="E332">
        <v>0</v>
      </c>
      <c r="F332">
        <v>1</v>
      </c>
      <c r="G332">
        <v>0</v>
      </c>
      <c r="H332">
        <v>0</v>
      </c>
      <c r="I332">
        <v>0</v>
      </c>
      <c r="K332">
        <v>0.9</v>
      </c>
      <c r="L332" t="s">
        <v>41</v>
      </c>
      <c r="M332" t="s">
        <v>41</v>
      </c>
      <c r="N332">
        <v>0</v>
      </c>
    </row>
    <row r="333" spans="1:14" x14ac:dyDescent="0.25">
      <c r="A333" t="s">
        <v>518</v>
      </c>
      <c r="B333">
        <v>2</v>
      </c>
      <c r="C333">
        <v>23</v>
      </c>
      <c r="D333">
        <v>0</v>
      </c>
      <c r="E333">
        <v>2</v>
      </c>
      <c r="F333">
        <v>0</v>
      </c>
      <c r="G333">
        <v>0</v>
      </c>
      <c r="H333">
        <v>0</v>
      </c>
      <c r="I333">
        <v>0</v>
      </c>
      <c r="K333">
        <v>0.9</v>
      </c>
      <c r="L333" t="s">
        <v>41</v>
      </c>
      <c r="M333" t="s">
        <v>41</v>
      </c>
      <c r="N333">
        <v>0</v>
      </c>
    </row>
    <row r="334" spans="1:14" x14ac:dyDescent="0.25">
      <c r="A334" t="s">
        <v>519</v>
      </c>
      <c r="B334">
        <v>2</v>
      </c>
      <c r="C334">
        <v>27</v>
      </c>
      <c r="D334">
        <v>1</v>
      </c>
      <c r="E334">
        <v>0</v>
      </c>
      <c r="F334">
        <v>1</v>
      </c>
      <c r="G334">
        <v>0</v>
      </c>
      <c r="H334">
        <v>0</v>
      </c>
      <c r="I334">
        <v>0</v>
      </c>
      <c r="K334">
        <v>0.9</v>
      </c>
      <c r="L334" t="s">
        <v>41</v>
      </c>
      <c r="M334" t="s">
        <v>41</v>
      </c>
      <c r="N334">
        <v>0</v>
      </c>
    </row>
    <row r="335" spans="1:14" x14ac:dyDescent="0.25">
      <c r="A335" t="s">
        <v>520</v>
      </c>
      <c r="B335">
        <v>2</v>
      </c>
      <c r="C335">
        <v>22</v>
      </c>
      <c r="D335">
        <v>1</v>
      </c>
      <c r="E335">
        <v>0</v>
      </c>
      <c r="F335">
        <v>1</v>
      </c>
      <c r="G335">
        <v>0</v>
      </c>
      <c r="H335">
        <v>0</v>
      </c>
      <c r="I335">
        <v>0</v>
      </c>
      <c r="K335">
        <v>0.9</v>
      </c>
      <c r="L335" t="s">
        <v>41</v>
      </c>
      <c r="M335" t="s">
        <v>41</v>
      </c>
      <c r="N335">
        <v>0</v>
      </c>
    </row>
    <row r="336" spans="1:14" x14ac:dyDescent="0.25">
      <c r="A336" t="s">
        <v>1273</v>
      </c>
      <c r="B336">
        <v>2</v>
      </c>
      <c r="C336">
        <v>22</v>
      </c>
      <c r="D336">
        <v>1</v>
      </c>
      <c r="E336">
        <v>1</v>
      </c>
      <c r="F336">
        <v>0</v>
      </c>
      <c r="G336">
        <v>0</v>
      </c>
      <c r="H336">
        <v>0</v>
      </c>
      <c r="I336">
        <v>0</v>
      </c>
      <c r="K336">
        <v>0.9</v>
      </c>
      <c r="L336" t="s">
        <v>41</v>
      </c>
      <c r="M336" t="s">
        <v>41</v>
      </c>
      <c r="N336">
        <v>0</v>
      </c>
    </row>
    <row r="337" spans="1:14" x14ac:dyDescent="0.25">
      <c r="A337" t="s">
        <v>521</v>
      </c>
      <c r="B337">
        <v>3</v>
      </c>
      <c r="C337">
        <v>7</v>
      </c>
      <c r="D337">
        <v>3</v>
      </c>
      <c r="E337">
        <v>0</v>
      </c>
      <c r="F337">
        <v>0</v>
      </c>
      <c r="G337">
        <v>0</v>
      </c>
      <c r="H337">
        <v>0</v>
      </c>
      <c r="I337">
        <v>0</v>
      </c>
      <c r="K337">
        <v>0.9</v>
      </c>
      <c r="L337" t="s">
        <v>41</v>
      </c>
      <c r="M337" t="s">
        <v>41</v>
      </c>
      <c r="N337">
        <v>0</v>
      </c>
    </row>
    <row r="338" spans="1:14" x14ac:dyDescent="0.25">
      <c r="A338" t="s">
        <v>522</v>
      </c>
      <c r="B338">
        <v>1</v>
      </c>
      <c r="C338">
        <v>55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K338">
        <v>0</v>
      </c>
      <c r="L338" t="s">
        <v>41</v>
      </c>
      <c r="M338" t="s">
        <v>41</v>
      </c>
      <c r="N338">
        <v>0.9</v>
      </c>
    </row>
    <row r="339" spans="1:14" x14ac:dyDescent="0.25">
      <c r="A339" t="s">
        <v>523</v>
      </c>
      <c r="B339">
        <v>4</v>
      </c>
      <c r="C339">
        <v>45</v>
      </c>
      <c r="D339">
        <v>0</v>
      </c>
      <c r="E339">
        <v>1</v>
      </c>
      <c r="F339">
        <v>1</v>
      </c>
      <c r="G339">
        <v>2</v>
      </c>
      <c r="H339">
        <v>0</v>
      </c>
      <c r="I339">
        <v>0</v>
      </c>
      <c r="K339">
        <v>0.45</v>
      </c>
      <c r="L339" t="s">
        <v>41</v>
      </c>
      <c r="M339" t="s">
        <v>41</v>
      </c>
      <c r="N339">
        <v>0.45</v>
      </c>
    </row>
    <row r="340" spans="1:14" x14ac:dyDescent="0.25">
      <c r="A340" t="s">
        <v>524</v>
      </c>
      <c r="B340">
        <v>1</v>
      </c>
      <c r="C340">
        <v>89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1</v>
      </c>
      <c r="K340">
        <v>0</v>
      </c>
      <c r="L340" t="s">
        <v>41</v>
      </c>
      <c r="M340" t="s">
        <v>41</v>
      </c>
      <c r="N340">
        <v>0.9</v>
      </c>
    </row>
    <row r="341" spans="1:14" x14ac:dyDescent="0.25">
      <c r="A341" t="s">
        <v>525</v>
      </c>
      <c r="B341">
        <v>5</v>
      </c>
      <c r="C341">
        <v>46</v>
      </c>
      <c r="D341">
        <v>0</v>
      </c>
      <c r="E341">
        <v>2</v>
      </c>
      <c r="F341">
        <v>1</v>
      </c>
      <c r="G341">
        <v>0</v>
      </c>
      <c r="H341">
        <v>1</v>
      </c>
      <c r="I341">
        <v>1</v>
      </c>
      <c r="K341">
        <v>0.54</v>
      </c>
      <c r="L341" t="s">
        <v>41</v>
      </c>
      <c r="M341" t="s">
        <v>41</v>
      </c>
      <c r="N341">
        <v>0.36</v>
      </c>
    </row>
    <row r="342" spans="1:14" x14ac:dyDescent="0.25">
      <c r="A342" t="s">
        <v>526</v>
      </c>
      <c r="B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K342">
        <v>0</v>
      </c>
      <c r="L342" t="s">
        <v>41</v>
      </c>
      <c r="M342" t="s">
        <v>41</v>
      </c>
      <c r="N342">
        <v>0</v>
      </c>
    </row>
    <row r="343" spans="1:14" x14ac:dyDescent="0.25">
      <c r="A343" t="s">
        <v>527</v>
      </c>
      <c r="B343">
        <v>2</v>
      </c>
      <c r="C343">
        <v>11</v>
      </c>
      <c r="D343">
        <v>2</v>
      </c>
      <c r="E343">
        <v>0</v>
      </c>
      <c r="F343">
        <v>0</v>
      </c>
      <c r="G343">
        <v>0</v>
      </c>
      <c r="H343">
        <v>0</v>
      </c>
      <c r="I343">
        <v>0</v>
      </c>
      <c r="K343">
        <v>0.9</v>
      </c>
      <c r="L343" t="s">
        <v>41</v>
      </c>
      <c r="M343" t="s">
        <v>41</v>
      </c>
      <c r="N343">
        <v>0</v>
      </c>
    </row>
    <row r="344" spans="1:14" x14ac:dyDescent="0.25">
      <c r="A344" t="s">
        <v>528</v>
      </c>
      <c r="B344">
        <v>2</v>
      </c>
      <c r="C344">
        <v>52</v>
      </c>
      <c r="D344">
        <v>0</v>
      </c>
      <c r="E344">
        <v>0</v>
      </c>
      <c r="F344">
        <v>1</v>
      </c>
      <c r="G344">
        <v>0</v>
      </c>
      <c r="H344">
        <v>1</v>
      </c>
      <c r="I344">
        <v>0</v>
      </c>
      <c r="K344">
        <v>0.45</v>
      </c>
      <c r="L344" t="s">
        <v>41</v>
      </c>
      <c r="M344" t="s">
        <v>41</v>
      </c>
      <c r="N344">
        <v>0.45</v>
      </c>
    </row>
    <row r="345" spans="1:14" x14ac:dyDescent="0.25">
      <c r="A345" t="s">
        <v>529</v>
      </c>
      <c r="B345">
        <v>10</v>
      </c>
      <c r="C345">
        <v>24</v>
      </c>
      <c r="D345">
        <v>4</v>
      </c>
      <c r="E345">
        <v>3</v>
      </c>
      <c r="F345">
        <v>2</v>
      </c>
      <c r="G345">
        <v>0</v>
      </c>
      <c r="H345">
        <v>1</v>
      </c>
      <c r="I345">
        <v>0</v>
      </c>
      <c r="K345">
        <v>0.81</v>
      </c>
      <c r="L345" t="s">
        <v>41</v>
      </c>
      <c r="M345" t="s">
        <v>41</v>
      </c>
      <c r="N345">
        <v>0.09</v>
      </c>
    </row>
    <row r="346" spans="1:14" x14ac:dyDescent="0.25">
      <c r="A346" t="s">
        <v>530</v>
      </c>
      <c r="B346">
        <v>2</v>
      </c>
      <c r="C346">
        <v>13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K346">
        <v>0.9</v>
      </c>
      <c r="L346" t="s">
        <v>41</v>
      </c>
      <c r="M346" t="s">
        <v>41</v>
      </c>
      <c r="N346">
        <v>0</v>
      </c>
    </row>
    <row r="347" spans="1:14" x14ac:dyDescent="0.25">
      <c r="A347" t="s">
        <v>531</v>
      </c>
      <c r="B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K347">
        <v>0</v>
      </c>
      <c r="L347" t="s">
        <v>41</v>
      </c>
      <c r="M347" t="s">
        <v>41</v>
      </c>
      <c r="N347">
        <v>0</v>
      </c>
    </row>
    <row r="348" spans="1:14" x14ac:dyDescent="0.25">
      <c r="A348" t="s">
        <v>532</v>
      </c>
      <c r="B348">
        <v>1</v>
      </c>
      <c r="C348">
        <v>10</v>
      </c>
      <c r="D348">
        <v>1</v>
      </c>
      <c r="E348">
        <v>0</v>
      </c>
      <c r="F348">
        <v>0</v>
      </c>
      <c r="G348">
        <v>0</v>
      </c>
      <c r="H348">
        <v>0</v>
      </c>
      <c r="I348">
        <v>0</v>
      </c>
      <c r="K348">
        <v>0.9</v>
      </c>
      <c r="L348" t="s">
        <v>41</v>
      </c>
      <c r="M348" t="s">
        <v>41</v>
      </c>
      <c r="N348">
        <v>0</v>
      </c>
    </row>
    <row r="349" spans="1:14" x14ac:dyDescent="0.25">
      <c r="A349" t="s">
        <v>533</v>
      </c>
      <c r="B349">
        <v>3</v>
      </c>
      <c r="C349">
        <v>50</v>
      </c>
      <c r="D349">
        <v>0</v>
      </c>
      <c r="E349">
        <v>1</v>
      </c>
      <c r="F349">
        <v>0</v>
      </c>
      <c r="G349">
        <v>1</v>
      </c>
      <c r="H349">
        <v>1</v>
      </c>
      <c r="I349">
        <v>0</v>
      </c>
      <c r="K349">
        <v>2.97</v>
      </c>
      <c r="L349" t="s">
        <v>41</v>
      </c>
      <c r="M349" t="s">
        <v>41</v>
      </c>
      <c r="N349">
        <v>6.03</v>
      </c>
    </row>
    <row r="350" spans="1:14" x14ac:dyDescent="0.25">
      <c r="A350" t="s">
        <v>534</v>
      </c>
      <c r="B350">
        <v>1</v>
      </c>
      <c r="C350">
        <v>82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K350">
        <v>0</v>
      </c>
      <c r="L350" t="s">
        <v>41</v>
      </c>
      <c r="M350" t="s">
        <v>41</v>
      </c>
      <c r="N350">
        <v>0.9</v>
      </c>
    </row>
    <row r="351" spans="1:14" x14ac:dyDescent="0.25">
      <c r="A351" t="s">
        <v>535</v>
      </c>
      <c r="B351">
        <v>1</v>
      </c>
      <c r="C351">
        <v>3</v>
      </c>
      <c r="D351">
        <v>1</v>
      </c>
      <c r="E351">
        <v>0</v>
      </c>
      <c r="F351">
        <v>0</v>
      </c>
      <c r="G351">
        <v>0</v>
      </c>
      <c r="H351">
        <v>0</v>
      </c>
      <c r="I351">
        <v>0</v>
      </c>
      <c r="K351">
        <v>0.9</v>
      </c>
      <c r="L351" t="s">
        <v>41</v>
      </c>
      <c r="M351" t="s">
        <v>41</v>
      </c>
      <c r="N351">
        <v>0</v>
      </c>
    </row>
    <row r="352" spans="1:14" x14ac:dyDescent="0.25">
      <c r="A352" t="s">
        <v>536</v>
      </c>
      <c r="B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K352">
        <v>0</v>
      </c>
      <c r="L352" t="s">
        <v>41</v>
      </c>
      <c r="M352" t="s">
        <v>41</v>
      </c>
      <c r="N352">
        <v>0</v>
      </c>
    </row>
    <row r="353" spans="1:14" x14ac:dyDescent="0.25">
      <c r="A353" t="s">
        <v>537</v>
      </c>
      <c r="B353">
        <v>1</v>
      </c>
      <c r="C353">
        <v>64</v>
      </c>
      <c r="D353">
        <v>0</v>
      </c>
      <c r="E353">
        <v>0</v>
      </c>
      <c r="F353">
        <v>0</v>
      </c>
      <c r="G353">
        <v>0</v>
      </c>
      <c r="H353">
        <v>1</v>
      </c>
      <c r="I353">
        <v>0</v>
      </c>
      <c r="K353">
        <v>0</v>
      </c>
      <c r="L353" t="s">
        <v>41</v>
      </c>
      <c r="M353" t="s">
        <v>41</v>
      </c>
      <c r="N353">
        <v>0.9</v>
      </c>
    </row>
    <row r="354" spans="1:14" x14ac:dyDescent="0.25">
      <c r="A354" t="s">
        <v>538</v>
      </c>
      <c r="B354">
        <v>2</v>
      </c>
      <c r="C354">
        <v>8</v>
      </c>
      <c r="D354">
        <v>2</v>
      </c>
      <c r="E354">
        <v>0</v>
      </c>
      <c r="F354">
        <v>0</v>
      </c>
      <c r="G354">
        <v>0</v>
      </c>
      <c r="H354">
        <v>0</v>
      </c>
      <c r="I354">
        <v>0</v>
      </c>
      <c r="K354">
        <v>0.9</v>
      </c>
      <c r="L354" t="s">
        <v>41</v>
      </c>
      <c r="M354" t="s">
        <v>41</v>
      </c>
      <c r="N354">
        <v>0</v>
      </c>
    </row>
    <row r="355" spans="1:14" x14ac:dyDescent="0.25">
      <c r="A355" t="s">
        <v>540</v>
      </c>
      <c r="B355">
        <v>1</v>
      </c>
      <c r="C355">
        <v>3</v>
      </c>
      <c r="D355">
        <v>1</v>
      </c>
      <c r="E355">
        <v>0</v>
      </c>
      <c r="F355">
        <v>0</v>
      </c>
      <c r="G355">
        <v>0</v>
      </c>
      <c r="H355">
        <v>0</v>
      </c>
      <c r="I355">
        <v>0</v>
      </c>
      <c r="K355">
        <v>0.9</v>
      </c>
      <c r="L355" t="s">
        <v>41</v>
      </c>
      <c r="M355" t="s">
        <v>41</v>
      </c>
      <c r="N355">
        <v>0</v>
      </c>
    </row>
    <row r="356" spans="1:14" x14ac:dyDescent="0.25">
      <c r="A356" t="s">
        <v>541</v>
      </c>
      <c r="B356">
        <v>2</v>
      </c>
      <c r="C356">
        <v>15</v>
      </c>
      <c r="D356">
        <v>1</v>
      </c>
      <c r="E356">
        <v>1</v>
      </c>
      <c r="F356">
        <v>0</v>
      </c>
      <c r="G356">
        <v>0</v>
      </c>
      <c r="H356">
        <v>0</v>
      </c>
      <c r="I356">
        <v>0</v>
      </c>
      <c r="K356">
        <v>0.9</v>
      </c>
      <c r="L356" t="s">
        <v>41</v>
      </c>
      <c r="M356" t="s">
        <v>41</v>
      </c>
      <c r="N356">
        <v>0</v>
      </c>
    </row>
    <row r="357" spans="1:14" x14ac:dyDescent="0.25">
      <c r="A357" t="s">
        <v>542</v>
      </c>
      <c r="B357">
        <v>3</v>
      </c>
      <c r="C357">
        <v>32</v>
      </c>
      <c r="D357">
        <v>0</v>
      </c>
      <c r="E357">
        <v>1</v>
      </c>
      <c r="F357">
        <v>2</v>
      </c>
      <c r="G357">
        <v>0</v>
      </c>
      <c r="H357">
        <v>0</v>
      </c>
      <c r="I357">
        <v>0</v>
      </c>
      <c r="K357">
        <v>0.9</v>
      </c>
      <c r="L357" t="s">
        <v>41</v>
      </c>
      <c r="M357" t="s">
        <v>41</v>
      </c>
      <c r="N357">
        <v>0</v>
      </c>
    </row>
    <row r="358" spans="1:14" x14ac:dyDescent="0.25">
      <c r="A358" t="s">
        <v>543</v>
      </c>
      <c r="B358">
        <v>4</v>
      </c>
      <c r="C358">
        <v>50</v>
      </c>
      <c r="D358">
        <v>1</v>
      </c>
      <c r="E358">
        <v>0</v>
      </c>
      <c r="F358">
        <v>1</v>
      </c>
      <c r="G358">
        <v>1</v>
      </c>
      <c r="H358">
        <v>0</v>
      </c>
      <c r="I358">
        <v>1</v>
      </c>
      <c r="K358">
        <v>0.45</v>
      </c>
      <c r="L358" t="s">
        <v>41</v>
      </c>
      <c r="M358" t="s">
        <v>41</v>
      </c>
      <c r="N358">
        <v>0.45</v>
      </c>
    </row>
    <row r="359" spans="1:14" x14ac:dyDescent="0.25">
      <c r="A359" t="s">
        <v>544</v>
      </c>
      <c r="B359">
        <v>5</v>
      </c>
      <c r="C359">
        <v>30</v>
      </c>
      <c r="D359">
        <v>3</v>
      </c>
      <c r="E359">
        <v>1</v>
      </c>
      <c r="F359">
        <v>0</v>
      </c>
      <c r="G359">
        <v>0</v>
      </c>
      <c r="H359">
        <v>0</v>
      </c>
      <c r="I359">
        <v>1</v>
      </c>
      <c r="K359">
        <v>0.72</v>
      </c>
      <c r="L359" t="s">
        <v>41</v>
      </c>
      <c r="M359" t="s">
        <v>41</v>
      </c>
      <c r="N359">
        <v>0.18</v>
      </c>
    </row>
    <row r="360" spans="1:14" x14ac:dyDescent="0.25">
      <c r="A360" t="s">
        <v>545</v>
      </c>
      <c r="B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K360">
        <v>0</v>
      </c>
      <c r="L360" t="s">
        <v>41</v>
      </c>
      <c r="M360" t="s">
        <v>41</v>
      </c>
      <c r="N360">
        <v>0</v>
      </c>
    </row>
    <row r="361" spans="1:14" x14ac:dyDescent="0.25">
      <c r="A361" t="s">
        <v>546</v>
      </c>
      <c r="B361">
        <v>3</v>
      </c>
      <c r="C361">
        <v>34</v>
      </c>
      <c r="D361">
        <v>1</v>
      </c>
      <c r="E361">
        <v>0</v>
      </c>
      <c r="F361">
        <v>1</v>
      </c>
      <c r="G361">
        <v>1</v>
      </c>
      <c r="H361">
        <v>0</v>
      </c>
      <c r="I361">
        <v>0</v>
      </c>
      <c r="K361">
        <v>6.03</v>
      </c>
      <c r="L361" t="s">
        <v>41</v>
      </c>
      <c r="M361" t="s">
        <v>41</v>
      </c>
      <c r="N361">
        <v>2.97</v>
      </c>
    </row>
    <row r="362" spans="1:14" x14ac:dyDescent="0.25">
      <c r="A362" t="s">
        <v>547</v>
      </c>
      <c r="B362">
        <v>8</v>
      </c>
      <c r="C362">
        <v>40</v>
      </c>
      <c r="D362">
        <v>3</v>
      </c>
      <c r="E362">
        <v>2</v>
      </c>
      <c r="F362">
        <v>0</v>
      </c>
      <c r="G362">
        <v>0</v>
      </c>
      <c r="H362">
        <v>1</v>
      </c>
      <c r="I362">
        <v>2</v>
      </c>
      <c r="K362">
        <v>5.58</v>
      </c>
      <c r="L362" t="s">
        <v>41</v>
      </c>
      <c r="M362" t="s">
        <v>41</v>
      </c>
      <c r="N362">
        <v>3.42</v>
      </c>
    </row>
    <row r="363" spans="1:14" x14ac:dyDescent="0.25">
      <c r="A363" t="s">
        <v>548</v>
      </c>
      <c r="B363">
        <v>2</v>
      </c>
      <c r="C363">
        <v>25</v>
      </c>
      <c r="D363">
        <v>1</v>
      </c>
      <c r="E363">
        <v>0</v>
      </c>
      <c r="F363">
        <v>1</v>
      </c>
      <c r="G363">
        <v>0</v>
      </c>
      <c r="H363">
        <v>0</v>
      </c>
      <c r="I363">
        <v>0</v>
      </c>
      <c r="K363">
        <v>0.9</v>
      </c>
      <c r="L363" t="s">
        <v>41</v>
      </c>
      <c r="M363" t="s">
        <v>41</v>
      </c>
      <c r="N363">
        <v>0</v>
      </c>
    </row>
    <row r="364" spans="1:14" x14ac:dyDescent="0.25">
      <c r="A364" t="s">
        <v>549</v>
      </c>
      <c r="B364">
        <v>1</v>
      </c>
      <c r="C364">
        <v>25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0</v>
      </c>
      <c r="K364">
        <v>0.9</v>
      </c>
      <c r="L364" t="s">
        <v>41</v>
      </c>
      <c r="M364" t="s">
        <v>41</v>
      </c>
      <c r="N364">
        <v>0</v>
      </c>
    </row>
    <row r="365" spans="1:14" x14ac:dyDescent="0.25">
      <c r="A365" t="s">
        <v>550</v>
      </c>
      <c r="B365">
        <v>7</v>
      </c>
      <c r="C365">
        <v>54</v>
      </c>
      <c r="D365">
        <v>0</v>
      </c>
      <c r="E365">
        <v>2</v>
      </c>
      <c r="F365">
        <v>1</v>
      </c>
      <c r="G365">
        <v>2</v>
      </c>
      <c r="H365">
        <v>0</v>
      </c>
      <c r="I365">
        <v>2</v>
      </c>
      <c r="K365">
        <v>3.87</v>
      </c>
      <c r="L365" t="s">
        <v>41</v>
      </c>
      <c r="M365" t="s">
        <v>41</v>
      </c>
      <c r="N365">
        <v>5.13</v>
      </c>
    </row>
    <row r="366" spans="1:14" x14ac:dyDescent="0.25">
      <c r="A366" t="s">
        <v>551</v>
      </c>
      <c r="B366">
        <v>1</v>
      </c>
      <c r="C366">
        <v>8</v>
      </c>
      <c r="D366">
        <v>1</v>
      </c>
      <c r="E366">
        <v>0</v>
      </c>
      <c r="F366">
        <v>0</v>
      </c>
      <c r="G366">
        <v>0</v>
      </c>
      <c r="H366">
        <v>0</v>
      </c>
      <c r="I366">
        <v>0</v>
      </c>
      <c r="K366">
        <v>0.9</v>
      </c>
      <c r="L366" t="s">
        <v>41</v>
      </c>
      <c r="M366" t="s">
        <v>41</v>
      </c>
      <c r="N366">
        <v>0</v>
      </c>
    </row>
    <row r="367" spans="1:14" x14ac:dyDescent="0.25">
      <c r="A367" t="s">
        <v>553</v>
      </c>
      <c r="B367">
        <v>2</v>
      </c>
      <c r="C367">
        <v>60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K367">
        <v>0.45</v>
      </c>
      <c r="L367" t="s">
        <v>41</v>
      </c>
      <c r="M367" t="s">
        <v>41</v>
      </c>
      <c r="N367">
        <v>0.45</v>
      </c>
    </row>
    <row r="368" spans="1:14" x14ac:dyDescent="0.25">
      <c r="A368" t="s">
        <v>554</v>
      </c>
      <c r="B368">
        <v>2</v>
      </c>
      <c r="C368">
        <v>34</v>
      </c>
      <c r="D368">
        <v>1</v>
      </c>
      <c r="E368">
        <v>0</v>
      </c>
      <c r="F368">
        <v>0</v>
      </c>
      <c r="G368">
        <v>1</v>
      </c>
      <c r="H368">
        <v>0</v>
      </c>
      <c r="I368">
        <v>0</v>
      </c>
      <c r="K368">
        <v>0.45</v>
      </c>
      <c r="L368" t="s">
        <v>41</v>
      </c>
      <c r="M368" t="s">
        <v>41</v>
      </c>
      <c r="N368">
        <v>0.45</v>
      </c>
    </row>
    <row r="369" spans="1:14" x14ac:dyDescent="0.25">
      <c r="A369" t="s">
        <v>1330</v>
      </c>
      <c r="B369">
        <v>8</v>
      </c>
      <c r="C369">
        <v>24</v>
      </c>
      <c r="D369">
        <v>2</v>
      </c>
      <c r="E369">
        <v>3</v>
      </c>
      <c r="F369">
        <v>2</v>
      </c>
      <c r="G369">
        <v>1</v>
      </c>
      <c r="H369">
        <v>0</v>
      </c>
      <c r="I369">
        <v>0</v>
      </c>
      <c r="K369">
        <v>7.92</v>
      </c>
      <c r="L369" t="s">
        <v>41</v>
      </c>
      <c r="M369" t="s">
        <v>41</v>
      </c>
      <c r="N369">
        <v>1.08</v>
      </c>
    </row>
    <row r="370" spans="1:14" x14ac:dyDescent="0.25">
      <c r="A370" t="s">
        <v>555</v>
      </c>
      <c r="B370">
        <v>1</v>
      </c>
      <c r="C370">
        <v>90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1</v>
      </c>
      <c r="K370">
        <v>0</v>
      </c>
      <c r="L370" t="s">
        <v>41</v>
      </c>
      <c r="M370" t="s">
        <v>41</v>
      </c>
      <c r="N370">
        <v>0.9</v>
      </c>
    </row>
    <row r="371" spans="1:14" x14ac:dyDescent="0.25">
      <c r="A371" t="s">
        <v>1274</v>
      </c>
      <c r="B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K371">
        <v>0</v>
      </c>
      <c r="L371" t="s">
        <v>41</v>
      </c>
      <c r="M371" t="s">
        <v>41</v>
      </c>
      <c r="N371">
        <v>0</v>
      </c>
    </row>
    <row r="372" spans="1:14" x14ac:dyDescent="0.25">
      <c r="A372" t="s">
        <v>556</v>
      </c>
      <c r="B372">
        <v>2</v>
      </c>
      <c r="C372">
        <v>6</v>
      </c>
      <c r="D372">
        <v>2</v>
      </c>
      <c r="E372">
        <v>0</v>
      </c>
      <c r="F372">
        <v>0</v>
      </c>
      <c r="G372">
        <v>0</v>
      </c>
      <c r="H372">
        <v>0</v>
      </c>
      <c r="I372">
        <v>0</v>
      </c>
      <c r="K372">
        <v>0.9</v>
      </c>
      <c r="L372" t="s">
        <v>41</v>
      </c>
      <c r="M372" t="s">
        <v>41</v>
      </c>
      <c r="N372">
        <v>0</v>
      </c>
    </row>
    <row r="373" spans="1:14" x14ac:dyDescent="0.25">
      <c r="A373" t="s">
        <v>557</v>
      </c>
      <c r="B373">
        <v>1</v>
      </c>
      <c r="C373">
        <v>25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0</v>
      </c>
      <c r="K373">
        <v>0.9</v>
      </c>
      <c r="L373" t="s">
        <v>41</v>
      </c>
      <c r="M373" t="s">
        <v>41</v>
      </c>
      <c r="N373">
        <v>0</v>
      </c>
    </row>
    <row r="374" spans="1:14" x14ac:dyDescent="0.25">
      <c r="A374" t="s">
        <v>558</v>
      </c>
      <c r="B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K374">
        <v>0</v>
      </c>
      <c r="L374" t="s">
        <v>41</v>
      </c>
      <c r="M374" t="s">
        <v>41</v>
      </c>
      <c r="N374">
        <v>0</v>
      </c>
    </row>
    <row r="375" spans="1:14" x14ac:dyDescent="0.25">
      <c r="A375" t="s">
        <v>559</v>
      </c>
      <c r="B375">
        <v>5</v>
      </c>
      <c r="C375">
        <v>31</v>
      </c>
      <c r="D375">
        <v>2</v>
      </c>
      <c r="E375">
        <v>0</v>
      </c>
      <c r="F375">
        <v>2</v>
      </c>
      <c r="G375">
        <v>1</v>
      </c>
      <c r="H375">
        <v>0</v>
      </c>
      <c r="I375">
        <v>0</v>
      </c>
      <c r="K375">
        <v>0.72</v>
      </c>
      <c r="L375" t="s">
        <v>41</v>
      </c>
      <c r="M375" t="s">
        <v>41</v>
      </c>
      <c r="N375">
        <v>0.18</v>
      </c>
    </row>
    <row r="376" spans="1:14" x14ac:dyDescent="0.25">
      <c r="A376" t="s">
        <v>158</v>
      </c>
      <c r="B376">
        <v>1</v>
      </c>
      <c r="C376">
        <v>65</v>
      </c>
      <c r="D376">
        <v>0</v>
      </c>
      <c r="E376">
        <v>0</v>
      </c>
      <c r="F376">
        <v>0</v>
      </c>
      <c r="G376">
        <v>0</v>
      </c>
      <c r="H376">
        <v>1</v>
      </c>
      <c r="I376">
        <v>0</v>
      </c>
      <c r="K376">
        <v>0</v>
      </c>
      <c r="L376" t="s">
        <v>41</v>
      </c>
      <c r="M376" t="s">
        <v>41</v>
      </c>
      <c r="N376">
        <v>0.9</v>
      </c>
    </row>
    <row r="377" spans="1:14" x14ac:dyDescent="0.25">
      <c r="A377" t="s">
        <v>560</v>
      </c>
      <c r="B377">
        <v>8</v>
      </c>
      <c r="C377">
        <v>23</v>
      </c>
      <c r="D377">
        <v>3</v>
      </c>
      <c r="E377">
        <v>3</v>
      </c>
      <c r="F377">
        <v>2</v>
      </c>
      <c r="G377">
        <v>0</v>
      </c>
      <c r="H377">
        <v>0</v>
      </c>
      <c r="I377">
        <v>0</v>
      </c>
      <c r="K377">
        <v>0.9</v>
      </c>
      <c r="L377" t="s">
        <v>41</v>
      </c>
      <c r="M377" t="s">
        <v>41</v>
      </c>
      <c r="N377">
        <v>0</v>
      </c>
    </row>
    <row r="378" spans="1:14" x14ac:dyDescent="0.25">
      <c r="A378" t="s">
        <v>561</v>
      </c>
      <c r="B378">
        <v>2</v>
      </c>
      <c r="C378">
        <v>15</v>
      </c>
      <c r="D378">
        <v>1</v>
      </c>
      <c r="E378">
        <v>1</v>
      </c>
      <c r="F378">
        <v>0</v>
      </c>
      <c r="G378">
        <v>0</v>
      </c>
      <c r="H378">
        <v>0</v>
      </c>
      <c r="I378">
        <v>0</v>
      </c>
      <c r="K378">
        <v>0.9</v>
      </c>
      <c r="L378" t="s">
        <v>41</v>
      </c>
      <c r="M378" t="s">
        <v>41</v>
      </c>
      <c r="N378">
        <v>0</v>
      </c>
    </row>
    <row r="379" spans="1:14" x14ac:dyDescent="0.25">
      <c r="A379" t="s">
        <v>562</v>
      </c>
      <c r="B379">
        <v>10</v>
      </c>
      <c r="C379">
        <v>33</v>
      </c>
      <c r="D379">
        <v>3</v>
      </c>
      <c r="E379">
        <v>3</v>
      </c>
      <c r="F379">
        <v>1</v>
      </c>
      <c r="G379">
        <v>1</v>
      </c>
      <c r="H379">
        <v>2</v>
      </c>
      <c r="I379">
        <v>0</v>
      </c>
      <c r="K379">
        <v>0.63</v>
      </c>
      <c r="L379" t="s">
        <v>41</v>
      </c>
      <c r="M379" t="s">
        <v>41</v>
      </c>
      <c r="N379">
        <v>0.27</v>
      </c>
    </row>
    <row r="380" spans="1:14" x14ac:dyDescent="0.25">
      <c r="A380" t="s">
        <v>563</v>
      </c>
      <c r="B380">
        <v>6</v>
      </c>
      <c r="C380">
        <v>28</v>
      </c>
      <c r="D380">
        <v>1</v>
      </c>
      <c r="E380">
        <v>2</v>
      </c>
      <c r="F380">
        <v>2</v>
      </c>
      <c r="G380">
        <v>1</v>
      </c>
      <c r="H380">
        <v>0</v>
      </c>
      <c r="I380">
        <v>0</v>
      </c>
      <c r="K380">
        <v>7.47</v>
      </c>
      <c r="L380" t="s">
        <v>41</v>
      </c>
      <c r="M380" t="s">
        <v>41</v>
      </c>
      <c r="N380">
        <v>1.53</v>
      </c>
    </row>
    <row r="381" spans="1:14" x14ac:dyDescent="0.25">
      <c r="A381" t="s">
        <v>564</v>
      </c>
      <c r="B381">
        <v>5</v>
      </c>
      <c r="C381">
        <v>22</v>
      </c>
      <c r="D381">
        <v>3</v>
      </c>
      <c r="E381">
        <v>1</v>
      </c>
      <c r="F381">
        <v>0</v>
      </c>
      <c r="G381">
        <v>0</v>
      </c>
      <c r="H381">
        <v>1</v>
      </c>
      <c r="I381">
        <v>0</v>
      </c>
      <c r="K381">
        <v>0.72</v>
      </c>
      <c r="L381" t="s">
        <v>41</v>
      </c>
      <c r="M381" t="s">
        <v>41</v>
      </c>
      <c r="N381">
        <v>0.18</v>
      </c>
    </row>
    <row r="382" spans="1:14" x14ac:dyDescent="0.25">
      <c r="A382" t="s">
        <v>565</v>
      </c>
      <c r="B382">
        <v>1</v>
      </c>
      <c r="C382">
        <v>74</v>
      </c>
      <c r="D382">
        <v>0</v>
      </c>
      <c r="E382">
        <v>0</v>
      </c>
      <c r="F382">
        <v>0</v>
      </c>
      <c r="G382">
        <v>0</v>
      </c>
      <c r="H382">
        <v>1</v>
      </c>
      <c r="I382">
        <v>0</v>
      </c>
      <c r="K382">
        <v>0</v>
      </c>
      <c r="L382" t="s">
        <v>41</v>
      </c>
      <c r="M382" t="s">
        <v>41</v>
      </c>
      <c r="N382">
        <v>0.9</v>
      </c>
    </row>
    <row r="383" spans="1:14" x14ac:dyDescent="0.25">
      <c r="A383" t="s">
        <v>566</v>
      </c>
      <c r="B383">
        <v>5</v>
      </c>
      <c r="C383">
        <v>47</v>
      </c>
      <c r="D383">
        <v>1</v>
      </c>
      <c r="E383">
        <v>0</v>
      </c>
      <c r="F383">
        <v>2</v>
      </c>
      <c r="G383">
        <v>1</v>
      </c>
      <c r="H383">
        <v>0</v>
      </c>
      <c r="I383">
        <v>1</v>
      </c>
      <c r="K383">
        <v>0.54</v>
      </c>
      <c r="L383" t="s">
        <v>41</v>
      </c>
      <c r="M383" t="s">
        <v>41</v>
      </c>
      <c r="N383">
        <v>0.36</v>
      </c>
    </row>
    <row r="384" spans="1:14" x14ac:dyDescent="0.25">
      <c r="A384" t="s">
        <v>567</v>
      </c>
      <c r="B384">
        <v>5</v>
      </c>
      <c r="C384">
        <v>27</v>
      </c>
      <c r="D384">
        <v>1</v>
      </c>
      <c r="E384">
        <v>2</v>
      </c>
      <c r="F384">
        <v>1</v>
      </c>
      <c r="G384">
        <v>1</v>
      </c>
      <c r="H384">
        <v>0</v>
      </c>
      <c r="I384">
        <v>0</v>
      </c>
      <c r="K384">
        <v>0.72</v>
      </c>
      <c r="L384" t="s">
        <v>41</v>
      </c>
      <c r="M384" t="s">
        <v>41</v>
      </c>
      <c r="N384">
        <v>0.18</v>
      </c>
    </row>
    <row r="385" spans="1:14" x14ac:dyDescent="0.25">
      <c r="A385" t="s">
        <v>568</v>
      </c>
      <c r="B385">
        <v>1</v>
      </c>
      <c r="C385">
        <v>40</v>
      </c>
      <c r="D385">
        <v>0</v>
      </c>
      <c r="E385">
        <v>0</v>
      </c>
      <c r="F385">
        <v>1</v>
      </c>
      <c r="G385">
        <v>0</v>
      </c>
      <c r="H385">
        <v>0</v>
      </c>
      <c r="I385">
        <v>0</v>
      </c>
      <c r="K385">
        <v>0.9</v>
      </c>
      <c r="L385" t="s">
        <v>41</v>
      </c>
      <c r="M385" t="s">
        <v>41</v>
      </c>
      <c r="N385">
        <v>0</v>
      </c>
    </row>
    <row r="386" spans="1:14" x14ac:dyDescent="0.25">
      <c r="A386" t="s">
        <v>569</v>
      </c>
      <c r="B386">
        <v>1</v>
      </c>
      <c r="C386">
        <v>25</v>
      </c>
      <c r="D386">
        <v>0</v>
      </c>
      <c r="E386">
        <v>1</v>
      </c>
      <c r="F386">
        <v>0</v>
      </c>
      <c r="G386">
        <v>0</v>
      </c>
      <c r="H386">
        <v>0</v>
      </c>
      <c r="I386">
        <v>0</v>
      </c>
      <c r="K386">
        <v>0.9</v>
      </c>
      <c r="L386" t="s">
        <v>41</v>
      </c>
      <c r="M386" t="s">
        <v>41</v>
      </c>
      <c r="N386">
        <v>0</v>
      </c>
    </row>
    <row r="387" spans="1:14" x14ac:dyDescent="0.25">
      <c r="A387" t="s">
        <v>570</v>
      </c>
      <c r="B387">
        <v>2</v>
      </c>
      <c r="C387">
        <v>60</v>
      </c>
      <c r="D387">
        <v>0</v>
      </c>
      <c r="E387">
        <v>0</v>
      </c>
      <c r="F387">
        <v>1</v>
      </c>
      <c r="G387">
        <v>0</v>
      </c>
      <c r="H387">
        <v>0</v>
      </c>
      <c r="I387">
        <v>1</v>
      </c>
      <c r="K387">
        <v>0.45</v>
      </c>
      <c r="L387" t="s">
        <v>41</v>
      </c>
      <c r="M387" t="s">
        <v>41</v>
      </c>
      <c r="N387">
        <v>0.45</v>
      </c>
    </row>
    <row r="388" spans="1:14" x14ac:dyDescent="0.25">
      <c r="A388" t="s">
        <v>571</v>
      </c>
      <c r="B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K388">
        <v>0</v>
      </c>
      <c r="L388" t="s">
        <v>41</v>
      </c>
      <c r="M388" t="s">
        <v>41</v>
      </c>
      <c r="N388">
        <v>0</v>
      </c>
    </row>
    <row r="389" spans="1:14" x14ac:dyDescent="0.25">
      <c r="A389" t="s">
        <v>572</v>
      </c>
      <c r="B389">
        <v>7</v>
      </c>
      <c r="C389">
        <v>42</v>
      </c>
      <c r="D389">
        <v>0</v>
      </c>
      <c r="E389">
        <v>3</v>
      </c>
      <c r="F389">
        <v>0</v>
      </c>
      <c r="G389">
        <v>2</v>
      </c>
      <c r="H389">
        <v>2</v>
      </c>
      <c r="I389">
        <v>0</v>
      </c>
      <c r="K389">
        <v>3.87</v>
      </c>
      <c r="L389" t="s">
        <v>41</v>
      </c>
      <c r="M389" t="s">
        <v>41</v>
      </c>
      <c r="N389">
        <v>5.13</v>
      </c>
    </row>
    <row r="390" spans="1:14" x14ac:dyDescent="0.25">
      <c r="A390" t="s">
        <v>573</v>
      </c>
      <c r="B390">
        <v>2</v>
      </c>
      <c r="C390">
        <v>9</v>
      </c>
      <c r="D390">
        <v>2</v>
      </c>
      <c r="E390">
        <v>0</v>
      </c>
      <c r="F390">
        <v>0</v>
      </c>
      <c r="G390">
        <v>0</v>
      </c>
      <c r="H390">
        <v>0</v>
      </c>
      <c r="I390">
        <v>0</v>
      </c>
      <c r="K390">
        <v>0.9</v>
      </c>
      <c r="L390" t="s">
        <v>41</v>
      </c>
      <c r="M390" t="s">
        <v>41</v>
      </c>
      <c r="N390">
        <v>0</v>
      </c>
    </row>
    <row r="391" spans="1:14" x14ac:dyDescent="0.25">
      <c r="A391" t="s">
        <v>574</v>
      </c>
      <c r="B391">
        <v>3</v>
      </c>
      <c r="C391">
        <v>43</v>
      </c>
      <c r="D391">
        <v>1</v>
      </c>
      <c r="E391">
        <v>1</v>
      </c>
      <c r="F391">
        <v>0</v>
      </c>
      <c r="G391">
        <v>0</v>
      </c>
      <c r="H391">
        <v>0</v>
      </c>
      <c r="I391">
        <v>1</v>
      </c>
      <c r="K391">
        <v>6.03</v>
      </c>
      <c r="L391" t="s">
        <v>41</v>
      </c>
      <c r="M391" t="s">
        <v>41</v>
      </c>
      <c r="N391">
        <v>2.97</v>
      </c>
    </row>
    <row r="392" spans="1:14" x14ac:dyDescent="0.25">
      <c r="A392" t="s">
        <v>575</v>
      </c>
      <c r="B392">
        <v>7</v>
      </c>
      <c r="C392">
        <v>26</v>
      </c>
      <c r="D392">
        <v>1</v>
      </c>
      <c r="E392">
        <v>2</v>
      </c>
      <c r="F392">
        <v>4</v>
      </c>
      <c r="G392">
        <v>0</v>
      </c>
      <c r="H392">
        <v>0</v>
      </c>
      <c r="I392">
        <v>0</v>
      </c>
      <c r="K392">
        <v>0.9</v>
      </c>
      <c r="L392" t="s">
        <v>41</v>
      </c>
      <c r="M392" t="s">
        <v>41</v>
      </c>
      <c r="N392">
        <v>0</v>
      </c>
    </row>
    <row r="393" spans="1:14" x14ac:dyDescent="0.25">
      <c r="A393" t="s">
        <v>576</v>
      </c>
      <c r="B393">
        <v>6</v>
      </c>
      <c r="C393">
        <v>43</v>
      </c>
      <c r="D393">
        <v>2</v>
      </c>
      <c r="E393">
        <v>1</v>
      </c>
      <c r="F393">
        <v>1</v>
      </c>
      <c r="G393">
        <v>0</v>
      </c>
      <c r="H393">
        <v>0</v>
      </c>
      <c r="I393">
        <v>2</v>
      </c>
      <c r="K393">
        <v>6.03</v>
      </c>
      <c r="L393" t="s">
        <v>41</v>
      </c>
      <c r="M393" t="s">
        <v>41</v>
      </c>
      <c r="N393">
        <v>2.97</v>
      </c>
    </row>
    <row r="394" spans="1:14" x14ac:dyDescent="0.25">
      <c r="A394" t="s">
        <v>577</v>
      </c>
      <c r="B394">
        <v>3</v>
      </c>
      <c r="C394">
        <v>51</v>
      </c>
      <c r="D394">
        <v>1</v>
      </c>
      <c r="E394">
        <v>0</v>
      </c>
      <c r="F394">
        <v>0</v>
      </c>
      <c r="G394">
        <v>1</v>
      </c>
      <c r="H394">
        <v>0</v>
      </c>
      <c r="I394">
        <v>1</v>
      </c>
      <c r="K394">
        <v>2.97</v>
      </c>
      <c r="L394" t="s">
        <v>41</v>
      </c>
      <c r="M394" t="s">
        <v>41</v>
      </c>
      <c r="N394">
        <v>6.03</v>
      </c>
    </row>
    <row r="395" spans="1:14" x14ac:dyDescent="0.25">
      <c r="A395" t="s">
        <v>578</v>
      </c>
      <c r="B395">
        <v>8</v>
      </c>
      <c r="C395">
        <v>37</v>
      </c>
      <c r="D395">
        <v>1</v>
      </c>
      <c r="E395">
        <v>3</v>
      </c>
      <c r="F395">
        <v>2</v>
      </c>
      <c r="G395">
        <v>0</v>
      </c>
      <c r="H395">
        <v>1</v>
      </c>
      <c r="I395">
        <v>1</v>
      </c>
      <c r="K395">
        <v>6.75</v>
      </c>
      <c r="L395" t="s">
        <v>41</v>
      </c>
      <c r="M395" t="s">
        <v>41</v>
      </c>
      <c r="N395">
        <v>2.25</v>
      </c>
    </row>
    <row r="396" spans="1:14" x14ac:dyDescent="0.25">
      <c r="A396" t="s">
        <v>580</v>
      </c>
      <c r="B396">
        <v>2</v>
      </c>
      <c r="C396">
        <v>50</v>
      </c>
      <c r="D396">
        <v>1</v>
      </c>
      <c r="E396">
        <v>0</v>
      </c>
      <c r="F396">
        <v>0</v>
      </c>
      <c r="G396">
        <v>0</v>
      </c>
      <c r="H396">
        <v>0</v>
      </c>
      <c r="I396">
        <v>1</v>
      </c>
      <c r="K396">
        <v>0.45</v>
      </c>
      <c r="L396" t="s">
        <v>41</v>
      </c>
      <c r="M396" t="s">
        <v>41</v>
      </c>
      <c r="N396">
        <v>0.45</v>
      </c>
    </row>
    <row r="397" spans="1:14" x14ac:dyDescent="0.25">
      <c r="A397" t="s">
        <v>581</v>
      </c>
      <c r="B397">
        <v>4</v>
      </c>
      <c r="C397">
        <v>45</v>
      </c>
      <c r="D397">
        <v>1</v>
      </c>
      <c r="E397">
        <v>1</v>
      </c>
      <c r="F397">
        <v>0</v>
      </c>
      <c r="G397">
        <v>1</v>
      </c>
      <c r="H397">
        <v>0</v>
      </c>
      <c r="I397">
        <v>1</v>
      </c>
      <c r="K397">
        <v>0.45</v>
      </c>
      <c r="L397" t="s">
        <v>41</v>
      </c>
      <c r="M397" t="s">
        <v>41</v>
      </c>
      <c r="N397">
        <v>0.45</v>
      </c>
    </row>
    <row r="398" spans="1:14" x14ac:dyDescent="0.25">
      <c r="A398" t="s">
        <v>582</v>
      </c>
      <c r="B398">
        <v>3</v>
      </c>
      <c r="C398">
        <v>24</v>
      </c>
      <c r="D398">
        <v>1</v>
      </c>
      <c r="E398">
        <v>1</v>
      </c>
      <c r="F398">
        <v>1</v>
      </c>
      <c r="G398">
        <v>0</v>
      </c>
      <c r="H398">
        <v>0</v>
      </c>
      <c r="I398">
        <v>0</v>
      </c>
      <c r="K398">
        <v>0.9</v>
      </c>
      <c r="L398" t="s">
        <v>41</v>
      </c>
      <c r="M398" t="s">
        <v>41</v>
      </c>
      <c r="N398">
        <v>0</v>
      </c>
    </row>
    <row r="399" spans="1:14" x14ac:dyDescent="0.25">
      <c r="A399" t="s">
        <v>583</v>
      </c>
      <c r="B399">
        <v>9</v>
      </c>
      <c r="C399">
        <v>26</v>
      </c>
      <c r="D399">
        <v>3</v>
      </c>
      <c r="E399">
        <v>3</v>
      </c>
      <c r="F399">
        <v>1</v>
      </c>
      <c r="G399">
        <v>1</v>
      </c>
      <c r="H399">
        <v>0</v>
      </c>
      <c r="I399">
        <v>1</v>
      </c>
      <c r="K399">
        <v>7.02</v>
      </c>
      <c r="L399" t="s">
        <v>41</v>
      </c>
      <c r="M399" t="s">
        <v>41</v>
      </c>
      <c r="N399">
        <v>1.98</v>
      </c>
    </row>
    <row r="400" spans="1:14" x14ac:dyDescent="0.25">
      <c r="A400" t="s">
        <v>584</v>
      </c>
      <c r="B400">
        <v>2</v>
      </c>
      <c r="C400">
        <v>65</v>
      </c>
      <c r="D400">
        <v>0</v>
      </c>
      <c r="E400">
        <v>0</v>
      </c>
      <c r="F400">
        <v>0</v>
      </c>
      <c r="G400">
        <v>1</v>
      </c>
      <c r="H400">
        <v>0</v>
      </c>
      <c r="I400">
        <v>1</v>
      </c>
      <c r="K400">
        <v>0</v>
      </c>
      <c r="L400" t="s">
        <v>41</v>
      </c>
      <c r="M400" t="s">
        <v>41</v>
      </c>
      <c r="N400">
        <v>0.9</v>
      </c>
    </row>
    <row r="401" spans="1:14" x14ac:dyDescent="0.25">
      <c r="A401" t="s">
        <v>585</v>
      </c>
      <c r="B401">
        <v>1</v>
      </c>
      <c r="C401">
        <v>51</v>
      </c>
      <c r="D401">
        <v>0</v>
      </c>
      <c r="E401">
        <v>0</v>
      </c>
      <c r="F401">
        <v>0</v>
      </c>
      <c r="G401">
        <v>1</v>
      </c>
      <c r="H401">
        <v>0</v>
      </c>
      <c r="I401">
        <v>0</v>
      </c>
      <c r="K401">
        <v>0</v>
      </c>
      <c r="L401" t="s">
        <v>41</v>
      </c>
      <c r="M401" t="s">
        <v>41</v>
      </c>
      <c r="N401">
        <v>0.9</v>
      </c>
    </row>
    <row r="402" spans="1:14" x14ac:dyDescent="0.25">
      <c r="A402" t="s">
        <v>586</v>
      </c>
      <c r="B402">
        <v>6</v>
      </c>
      <c r="C402">
        <v>17</v>
      </c>
      <c r="D402">
        <v>4</v>
      </c>
      <c r="E402">
        <v>1</v>
      </c>
      <c r="F402">
        <v>0</v>
      </c>
      <c r="G402">
        <v>1</v>
      </c>
      <c r="H402">
        <v>0</v>
      </c>
      <c r="I402">
        <v>0</v>
      </c>
      <c r="K402">
        <v>7.47</v>
      </c>
      <c r="L402" t="s">
        <v>41</v>
      </c>
      <c r="M402" t="s">
        <v>41</v>
      </c>
      <c r="N402">
        <v>1.53</v>
      </c>
    </row>
    <row r="403" spans="1:14" x14ac:dyDescent="0.25">
      <c r="A403" t="s">
        <v>587</v>
      </c>
      <c r="B403">
        <v>3</v>
      </c>
      <c r="C403">
        <v>54</v>
      </c>
      <c r="D403">
        <v>0</v>
      </c>
      <c r="E403">
        <v>1</v>
      </c>
      <c r="F403">
        <v>1</v>
      </c>
      <c r="G403">
        <v>0</v>
      </c>
      <c r="H403">
        <v>0</v>
      </c>
      <c r="I403">
        <v>1</v>
      </c>
      <c r="K403">
        <v>6.03</v>
      </c>
      <c r="L403" t="s">
        <v>41</v>
      </c>
      <c r="M403" t="s">
        <v>41</v>
      </c>
      <c r="N403">
        <v>2.97</v>
      </c>
    </row>
    <row r="404" spans="1:14" x14ac:dyDescent="0.25">
      <c r="A404" t="s">
        <v>588</v>
      </c>
      <c r="B404">
        <v>4</v>
      </c>
      <c r="C404">
        <v>26</v>
      </c>
      <c r="D404">
        <v>1</v>
      </c>
      <c r="E404">
        <v>1</v>
      </c>
      <c r="F404">
        <v>2</v>
      </c>
      <c r="G404">
        <v>0</v>
      </c>
      <c r="H404">
        <v>0</v>
      </c>
      <c r="I404">
        <v>0</v>
      </c>
      <c r="K404">
        <v>0.9</v>
      </c>
      <c r="L404" t="s">
        <v>41</v>
      </c>
      <c r="M404" t="s">
        <v>41</v>
      </c>
      <c r="N404">
        <v>0</v>
      </c>
    </row>
    <row r="405" spans="1:14" x14ac:dyDescent="0.25">
      <c r="A405" t="s">
        <v>589</v>
      </c>
      <c r="B405">
        <v>2</v>
      </c>
      <c r="C405">
        <v>38</v>
      </c>
      <c r="D405">
        <v>0</v>
      </c>
      <c r="E405">
        <v>1</v>
      </c>
      <c r="F405">
        <v>0</v>
      </c>
      <c r="G405">
        <v>1</v>
      </c>
      <c r="H405">
        <v>0</v>
      </c>
      <c r="I405">
        <v>0</v>
      </c>
      <c r="K405">
        <v>0.45</v>
      </c>
      <c r="L405" t="s">
        <v>41</v>
      </c>
      <c r="M405" t="s">
        <v>41</v>
      </c>
      <c r="N405">
        <v>0.45</v>
      </c>
    </row>
    <row r="406" spans="1:14" x14ac:dyDescent="0.25">
      <c r="A406" t="s">
        <v>590</v>
      </c>
      <c r="B406">
        <v>4</v>
      </c>
      <c r="C406">
        <v>30</v>
      </c>
      <c r="D406">
        <v>1</v>
      </c>
      <c r="E406">
        <v>0</v>
      </c>
      <c r="F406">
        <v>3</v>
      </c>
      <c r="G406">
        <v>0</v>
      </c>
      <c r="H406">
        <v>0</v>
      </c>
      <c r="I406">
        <v>0</v>
      </c>
      <c r="K406">
        <v>0.9</v>
      </c>
      <c r="L406" t="s">
        <v>41</v>
      </c>
      <c r="M406" t="s">
        <v>41</v>
      </c>
      <c r="N406">
        <v>0</v>
      </c>
    </row>
    <row r="407" spans="1:14" x14ac:dyDescent="0.25">
      <c r="A407" t="s">
        <v>591</v>
      </c>
      <c r="B407">
        <v>8</v>
      </c>
      <c r="C407">
        <v>38</v>
      </c>
      <c r="D407">
        <v>2</v>
      </c>
      <c r="E407">
        <v>1</v>
      </c>
      <c r="F407">
        <v>2</v>
      </c>
      <c r="G407">
        <v>2</v>
      </c>
      <c r="H407">
        <v>0</v>
      </c>
      <c r="I407">
        <v>1</v>
      </c>
      <c r="K407">
        <v>5.58</v>
      </c>
      <c r="L407" t="s">
        <v>41</v>
      </c>
      <c r="M407" t="s">
        <v>41</v>
      </c>
      <c r="N407">
        <v>3.42</v>
      </c>
    </row>
    <row r="408" spans="1:14" x14ac:dyDescent="0.25">
      <c r="A408" t="s">
        <v>593</v>
      </c>
      <c r="B408">
        <v>13</v>
      </c>
      <c r="C408">
        <v>23</v>
      </c>
      <c r="D408">
        <v>4</v>
      </c>
      <c r="E408">
        <v>6</v>
      </c>
      <c r="F408">
        <v>2</v>
      </c>
      <c r="G408">
        <v>1</v>
      </c>
      <c r="H408">
        <v>0</v>
      </c>
      <c r="I408">
        <v>0</v>
      </c>
      <c r="K408">
        <v>8.2799999999999994</v>
      </c>
      <c r="L408" t="s">
        <v>41</v>
      </c>
      <c r="M408" t="s">
        <v>41</v>
      </c>
      <c r="N408">
        <v>0.72</v>
      </c>
    </row>
    <row r="409" spans="1:14" x14ac:dyDescent="0.25">
      <c r="A409" t="s">
        <v>594</v>
      </c>
      <c r="B409">
        <v>1</v>
      </c>
      <c r="C409">
        <v>12</v>
      </c>
      <c r="D409">
        <v>1</v>
      </c>
      <c r="E409">
        <v>0</v>
      </c>
      <c r="F409">
        <v>0</v>
      </c>
      <c r="G409">
        <v>0</v>
      </c>
      <c r="H409">
        <v>0</v>
      </c>
      <c r="I409">
        <v>0</v>
      </c>
      <c r="K409">
        <v>0.9</v>
      </c>
      <c r="L409" t="s">
        <v>41</v>
      </c>
      <c r="M409" t="s">
        <v>41</v>
      </c>
      <c r="N409">
        <v>0</v>
      </c>
    </row>
    <row r="410" spans="1:14" x14ac:dyDescent="0.25">
      <c r="A410" t="s">
        <v>595</v>
      </c>
      <c r="B410">
        <v>2</v>
      </c>
      <c r="C410">
        <v>16</v>
      </c>
      <c r="D410">
        <v>1</v>
      </c>
      <c r="E410">
        <v>1</v>
      </c>
      <c r="F410">
        <v>0</v>
      </c>
      <c r="G410">
        <v>0</v>
      </c>
      <c r="H410">
        <v>0</v>
      </c>
      <c r="I410">
        <v>0</v>
      </c>
      <c r="K410">
        <v>0.9</v>
      </c>
      <c r="L410" t="s">
        <v>41</v>
      </c>
      <c r="M410" t="s">
        <v>41</v>
      </c>
      <c r="N410">
        <v>0</v>
      </c>
    </row>
    <row r="411" spans="1:14" x14ac:dyDescent="0.25">
      <c r="A411" t="s">
        <v>596</v>
      </c>
      <c r="B411">
        <v>4</v>
      </c>
      <c r="C411">
        <v>33</v>
      </c>
      <c r="D411">
        <v>1</v>
      </c>
      <c r="E411">
        <v>1</v>
      </c>
      <c r="F411">
        <v>1</v>
      </c>
      <c r="G411">
        <v>1</v>
      </c>
      <c r="H411">
        <v>0</v>
      </c>
      <c r="I411">
        <v>0</v>
      </c>
      <c r="K411">
        <v>6.75</v>
      </c>
      <c r="L411" t="s">
        <v>41</v>
      </c>
      <c r="M411" t="s">
        <v>41</v>
      </c>
      <c r="N411">
        <v>2.25</v>
      </c>
    </row>
    <row r="412" spans="1:14" x14ac:dyDescent="0.25">
      <c r="A412" t="s">
        <v>597</v>
      </c>
      <c r="B412">
        <v>1</v>
      </c>
      <c r="C412">
        <v>15</v>
      </c>
      <c r="D412">
        <v>1</v>
      </c>
      <c r="E412">
        <v>0</v>
      </c>
      <c r="F412">
        <v>0</v>
      </c>
      <c r="G412">
        <v>0</v>
      </c>
      <c r="H412">
        <v>0</v>
      </c>
      <c r="I412">
        <v>0</v>
      </c>
      <c r="K412">
        <v>0.9</v>
      </c>
      <c r="L412" t="s">
        <v>41</v>
      </c>
      <c r="M412" t="s">
        <v>41</v>
      </c>
      <c r="N412">
        <v>0</v>
      </c>
    </row>
    <row r="413" spans="1:14" x14ac:dyDescent="0.25">
      <c r="A413" t="s">
        <v>598</v>
      </c>
      <c r="B413">
        <v>8</v>
      </c>
      <c r="C413">
        <v>21</v>
      </c>
      <c r="D413">
        <v>4</v>
      </c>
      <c r="E413">
        <v>2</v>
      </c>
      <c r="F413">
        <v>2</v>
      </c>
      <c r="G413">
        <v>0</v>
      </c>
      <c r="H413">
        <v>0</v>
      </c>
      <c r="I413">
        <v>0</v>
      </c>
      <c r="K413">
        <v>0.9</v>
      </c>
      <c r="L413" t="s">
        <v>41</v>
      </c>
      <c r="M413" t="s">
        <v>41</v>
      </c>
      <c r="N413">
        <v>0</v>
      </c>
    </row>
    <row r="414" spans="1:14" x14ac:dyDescent="0.25">
      <c r="A414" t="s">
        <v>599</v>
      </c>
      <c r="B414">
        <v>2</v>
      </c>
      <c r="C414">
        <v>39</v>
      </c>
      <c r="D414">
        <v>1</v>
      </c>
      <c r="E414">
        <v>0</v>
      </c>
      <c r="F414">
        <v>0</v>
      </c>
      <c r="G414">
        <v>0</v>
      </c>
      <c r="H414">
        <v>1</v>
      </c>
      <c r="I414">
        <v>0</v>
      </c>
      <c r="K414">
        <v>0.45</v>
      </c>
      <c r="L414" t="s">
        <v>41</v>
      </c>
      <c r="M414" t="s">
        <v>41</v>
      </c>
      <c r="N414">
        <v>0.45</v>
      </c>
    </row>
    <row r="415" spans="1:14" x14ac:dyDescent="0.25">
      <c r="A415" t="s">
        <v>600</v>
      </c>
      <c r="B415">
        <v>2</v>
      </c>
      <c r="C415">
        <v>20</v>
      </c>
      <c r="D415">
        <v>1</v>
      </c>
      <c r="E415">
        <v>0</v>
      </c>
      <c r="F415">
        <v>1</v>
      </c>
      <c r="G415">
        <v>0</v>
      </c>
      <c r="H415">
        <v>0</v>
      </c>
      <c r="I415">
        <v>0</v>
      </c>
      <c r="K415">
        <v>0.9</v>
      </c>
      <c r="L415" t="s">
        <v>41</v>
      </c>
      <c r="M415" t="s">
        <v>41</v>
      </c>
      <c r="N415">
        <v>0</v>
      </c>
    </row>
    <row r="416" spans="1:14" x14ac:dyDescent="0.25">
      <c r="A416" t="s">
        <v>601</v>
      </c>
      <c r="B416">
        <v>4</v>
      </c>
      <c r="C416">
        <v>15</v>
      </c>
      <c r="D416">
        <v>2</v>
      </c>
      <c r="E416">
        <v>2</v>
      </c>
      <c r="F416">
        <v>0</v>
      </c>
      <c r="G416">
        <v>0</v>
      </c>
      <c r="H416">
        <v>0</v>
      </c>
      <c r="I416">
        <v>0</v>
      </c>
      <c r="K416">
        <v>0.9</v>
      </c>
      <c r="L416" t="s">
        <v>41</v>
      </c>
      <c r="M416" t="s">
        <v>41</v>
      </c>
      <c r="N416">
        <v>0</v>
      </c>
    </row>
    <row r="417" spans="1:14" x14ac:dyDescent="0.25">
      <c r="A417" t="s">
        <v>602</v>
      </c>
      <c r="B417">
        <v>10</v>
      </c>
      <c r="C417">
        <v>22</v>
      </c>
      <c r="D417">
        <v>4</v>
      </c>
      <c r="E417">
        <v>3</v>
      </c>
      <c r="F417">
        <v>3</v>
      </c>
      <c r="G417">
        <v>0</v>
      </c>
      <c r="H417">
        <v>0</v>
      </c>
      <c r="I417">
        <v>0</v>
      </c>
      <c r="K417">
        <v>0.9</v>
      </c>
      <c r="L417" t="s">
        <v>41</v>
      </c>
      <c r="M417" t="s">
        <v>41</v>
      </c>
      <c r="N417">
        <v>0</v>
      </c>
    </row>
    <row r="418" spans="1:14" x14ac:dyDescent="0.25">
      <c r="A418" t="s">
        <v>603</v>
      </c>
      <c r="B418">
        <v>2</v>
      </c>
      <c r="C418">
        <v>50</v>
      </c>
      <c r="D418">
        <v>0</v>
      </c>
      <c r="E418">
        <v>0</v>
      </c>
      <c r="F418">
        <v>1</v>
      </c>
      <c r="G418">
        <v>1</v>
      </c>
      <c r="H418">
        <v>0</v>
      </c>
      <c r="I418">
        <v>0</v>
      </c>
      <c r="K418">
        <v>0.45</v>
      </c>
      <c r="L418" t="s">
        <v>41</v>
      </c>
      <c r="M418" t="s">
        <v>41</v>
      </c>
      <c r="N418">
        <v>0.45</v>
      </c>
    </row>
    <row r="419" spans="1:14" x14ac:dyDescent="0.25">
      <c r="A419" t="s">
        <v>604</v>
      </c>
      <c r="B419">
        <v>2</v>
      </c>
      <c r="C419">
        <v>38</v>
      </c>
      <c r="D419">
        <v>0</v>
      </c>
      <c r="E419">
        <v>1</v>
      </c>
      <c r="F419">
        <v>0</v>
      </c>
      <c r="G419">
        <v>1</v>
      </c>
      <c r="H419">
        <v>0</v>
      </c>
      <c r="I419">
        <v>0</v>
      </c>
      <c r="K419">
        <v>0.45</v>
      </c>
      <c r="L419" t="s">
        <v>41</v>
      </c>
      <c r="M419" t="s">
        <v>41</v>
      </c>
      <c r="N419">
        <v>0.45</v>
      </c>
    </row>
    <row r="420" spans="1:14" x14ac:dyDescent="0.25">
      <c r="A420" t="s">
        <v>605</v>
      </c>
      <c r="B420">
        <v>2</v>
      </c>
      <c r="C420">
        <v>11</v>
      </c>
      <c r="D420">
        <v>1</v>
      </c>
      <c r="E420">
        <v>1</v>
      </c>
      <c r="F420">
        <v>0</v>
      </c>
      <c r="G420">
        <v>0</v>
      </c>
      <c r="H420">
        <v>0</v>
      </c>
      <c r="I420">
        <v>0</v>
      </c>
      <c r="K420">
        <v>0.9</v>
      </c>
      <c r="L420" t="s">
        <v>41</v>
      </c>
      <c r="M420" t="s">
        <v>41</v>
      </c>
      <c r="N420">
        <v>0</v>
      </c>
    </row>
    <row r="421" spans="1:14" x14ac:dyDescent="0.25">
      <c r="A421" t="s">
        <v>606</v>
      </c>
      <c r="B421">
        <v>6</v>
      </c>
      <c r="C421">
        <v>13</v>
      </c>
      <c r="D421">
        <v>3</v>
      </c>
      <c r="E421">
        <v>3</v>
      </c>
      <c r="F421">
        <v>0</v>
      </c>
      <c r="G421">
        <v>0</v>
      </c>
      <c r="H421">
        <v>0</v>
      </c>
      <c r="I421">
        <v>0</v>
      </c>
      <c r="K421">
        <v>0.9</v>
      </c>
      <c r="L421" t="s">
        <v>41</v>
      </c>
      <c r="M421" t="s">
        <v>41</v>
      </c>
      <c r="N421">
        <v>0</v>
      </c>
    </row>
    <row r="422" spans="1:14" x14ac:dyDescent="0.25">
      <c r="A422" t="s">
        <v>607</v>
      </c>
      <c r="B422">
        <v>5</v>
      </c>
      <c r="C422">
        <v>23</v>
      </c>
      <c r="D422">
        <v>2</v>
      </c>
      <c r="E422">
        <v>2</v>
      </c>
      <c r="F422">
        <v>0</v>
      </c>
      <c r="G422">
        <v>1</v>
      </c>
      <c r="H422">
        <v>0</v>
      </c>
      <c r="I422">
        <v>0</v>
      </c>
      <c r="K422">
        <v>0.72</v>
      </c>
      <c r="L422" t="s">
        <v>41</v>
      </c>
      <c r="M422" t="s">
        <v>41</v>
      </c>
      <c r="N422">
        <v>0.18</v>
      </c>
    </row>
    <row r="423" spans="1:14" x14ac:dyDescent="0.25">
      <c r="A423" t="s">
        <v>608</v>
      </c>
      <c r="B423">
        <v>8</v>
      </c>
      <c r="C423">
        <v>17</v>
      </c>
      <c r="D423">
        <v>5</v>
      </c>
      <c r="E423">
        <v>1</v>
      </c>
      <c r="F423">
        <v>2</v>
      </c>
      <c r="G423">
        <v>0</v>
      </c>
      <c r="H423">
        <v>0</v>
      </c>
      <c r="I423">
        <v>0</v>
      </c>
      <c r="K423">
        <v>0.9</v>
      </c>
      <c r="L423" t="s">
        <v>41</v>
      </c>
      <c r="M423" t="s">
        <v>41</v>
      </c>
      <c r="N423">
        <v>0</v>
      </c>
    </row>
    <row r="424" spans="1:14" x14ac:dyDescent="0.25">
      <c r="A424" t="s">
        <v>609</v>
      </c>
      <c r="B424">
        <v>3</v>
      </c>
      <c r="C424">
        <v>60</v>
      </c>
      <c r="D424">
        <v>0</v>
      </c>
      <c r="E424">
        <v>0</v>
      </c>
      <c r="F424">
        <v>0</v>
      </c>
      <c r="G424">
        <v>2</v>
      </c>
      <c r="H424">
        <v>0</v>
      </c>
      <c r="I424">
        <v>1</v>
      </c>
      <c r="K424">
        <v>0</v>
      </c>
      <c r="L424" t="s">
        <v>41</v>
      </c>
      <c r="M424" t="s">
        <v>41</v>
      </c>
      <c r="N424">
        <v>0.9</v>
      </c>
    </row>
    <row r="425" spans="1:14" x14ac:dyDescent="0.25">
      <c r="A425" t="s">
        <v>610</v>
      </c>
      <c r="B425">
        <v>8</v>
      </c>
      <c r="C425">
        <v>23</v>
      </c>
      <c r="D425">
        <v>5</v>
      </c>
      <c r="E425">
        <v>1</v>
      </c>
      <c r="F425">
        <v>0</v>
      </c>
      <c r="G425">
        <v>2</v>
      </c>
      <c r="H425">
        <v>0</v>
      </c>
      <c r="I425">
        <v>0</v>
      </c>
      <c r="K425">
        <v>6.75</v>
      </c>
      <c r="L425" t="s">
        <v>41</v>
      </c>
      <c r="M425" t="s">
        <v>41</v>
      </c>
      <c r="N425">
        <v>2.25</v>
      </c>
    </row>
    <row r="426" spans="1:14" x14ac:dyDescent="0.25">
      <c r="A426" t="s">
        <v>611</v>
      </c>
      <c r="B426">
        <v>2</v>
      </c>
      <c r="C426">
        <v>43</v>
      </c>
      <c r="D426">
        <v>0</v>
      </c>
      <c r="E426">
        <v>0</v>
      </c>
      <c r="F426">
        <v>1</v>
      </c>
      <c r="G426">
        <v>1</v>
      </c>
      <c r="H426">
        <v>0</v>
      </c>
      <c r="I426">
        <v>0</v>
      </c>
      <c r="K426">
        <v>0.45</v>
      </c>
      <c r="L426" t="s">
        <v>41</v>
      </c>
      <c r="M426" t="s">
        <v>41</v>
      </c>
      <c r="N426">
        <v>0.45</v>
      </c>
    </row>
    <row r="427" spans="1:14" x14ac:dyDescent="0.25">
      <c r="A427" t="s">
        <v>1275</v>
      </c>
      <c r="B427">
        <v>2</v>
      </c>
      <c r="C427">
        <v>6</v>
      </c>
      <c r="D427">
        <v>2</v>
      </c>
      <c r="E427">
        <v>0</v>
      </c>
      <c r="F427">
        <v>0</v>
      </c>
      <c r="G427">
        <v>0</v>
      </c>
      <c r="H427">
        <v>0</v>
      </c>
      <c r="I427">
        <v>0</v>
      </c>
      <c r="K427">
        <v>0.9</v>
      </c>
      <c r="L427" t="s">
        <v>41</v>
      </c>
      <c r="M427" t="s">
        <v>41</v>
      </c>
      <c r="N427">
        <v>0</v>
      </c>
    </row>
    <row r="428" spans="1:14" x14ac:dyDescent="0.25">
      <c r="A428" t="s">
        <v>612</v>
      </c>
      <c r="B428">
        <v>5</v>
      </c>
      <c r="C428">
        <v>22</v>
      </c>
      <c r="D428">
        <v>0</v>
      </c>
      <c r="E428">
        <v>4</v>
      </c>
      <c r="F428">
        <v>1</v>
      </c>
      <c r="G428">
        <v>0</v>
      </c>
      <c r="H428">
        <v>0</v>
      </c>
      <c r="I428">
        <v>0</v>
      </c>
      <c r="K428">
        <v>0.9</v>
      </c>
      <c r="L428" t="s">
        <v>41</v>
      </c>
      <c r="M428" t="s">
        <v>41</v>
      </c>
      <c r="N428">
        <v>0</v>
      </c>
    </row>
    <row r="429" spans="1:14" x14ac:dyDescent="0.25">
      <c r="A429" t="s">
        <v>613</v>
      </c>
      <c r="B429">
        <v>3</v>
      </c>
      <c r="C429">
        <v>33</v>
      </c>
      <c r="D429">
        <v>0</v>
      </c>
      <c r="E429">
        <v>1</v>
      </c>
      <c r="F429">
        <v>2</v>
      </c>
      <c r="G429">
        <v>0</v>
      </c>
      <c r="H429">
        <v>0</v>
      </c>
      <c r="I429">
        <v>0</v>
      </c>
      <c r="K429">
        <v>0.9</v>
      </c>
      <c r="L429" t="s">
        <v>41</v>
      </c>
      <c r="M429" t="s">
        <v>41</v>
      </c>
      <c r="N429">
        <v>0</v>
      </c>
    </row>
    <row r="430" spans="1:14" x14ac:dyDescent="0.25">
      <c r="A430" t="s">
        <v>614</v>
      </c>
      <c r="B430">
        <v>3</v>
      </c>
      <c r="C430">
        <v>29</v>
      </c>
      <c r="D430">
        <v>1</v>
      </c>
      <c r="E430">
        <v>0</v>
      </c>
      <c r="F430">
        <v>1</v>
      </c>
      <c r="G430">
        <v>1</v>
      </c>
      <c r="H430">
        <v>0</v>
      </c>
      <c r="I430">
        <v>0</v>
      </c>
      <c r="K430">
        <v>6.03</v>
      </c>
      <c r="L430" t="s">
        <v>41</v>
      </c>
      <c r="M430" t="s">
        <v>41</v>
      </c>
      <c r="N430">
        <v>2.97</v>
      </c>
    </row>
    <row r="431" spans="1:14" x14ac:dyDescent="0.25">
      <c r="A431" t="s">
        <v>615</v>
      </c>
      <c r="B431">
        <v>6</v>
      </c>
      <c r="C431">
        <v>36</v>
      </c>
      <c r="D431">
        <v>2</v>
      </c>
      <c r="E431">
        <v>1</v>
      </c>
      <c r="F431">
        <v>1</v>
      </c>
      <c r="G431">
        <v>0</v>
      </c>
      <c r="H431">
        <v>2</v>
      </c>
      <c r="I431">
        <v>0</v>
      </c>
      <c r="K431">
        <v>6.03</v>
      </c>
      <c r="L431" t="s">
        <v>41</v>
      </c>
      <c r="M431" t="s">
        <v>41</v>
      </c>
      <c r="N431">
        <v>2.97</v>
      </c>
    </row>
    <row r="432" spans="1:14" x14ac:dyDescent="0.25">
      <c r="A432" t="s">
        <v>616</v>
      </c>
      <c r="B432">
        <v>7</v>
      </c>
      <c r="C432">
        <v>30</v>
      </c>
      <c r="D432">
        <v>2</v>
      </c>
      <c r="E432">
        <v>1</v>
      </c>
      <c r="F432">
        <v>3</v>
      </c>
      <c r="G432">
        <v>1</v>
      </c>
      <c r="H432">
        <v>0</v>
      </c>
      <c r="I432">
        <v>0</v>
      </c>
      <c r="K432">
        <v>7.74</v>
      </c>
      <c r="L432" t="s">
        <v>41</v>
      </c>
      <c r="M432" t="s">
        <v>41</v>
      </c>
      <c r="N432">
        <v>1.26</v>
      </c>
    </row>
    <row r="433" spans="1:14" x14ac:dyDescent="0.25">
      <c r="A433" t="s">
        <v>617</v>
      </c>
      <c r="B433">
        <v>2</v>
      </c>
      <c r="C433">
        <v>49</v>
      </c>
      <c r="D433">
        <v>0</v>
      </c>
      <c r="E433">
        <v>0</v>
      </c>
      <c r="F433">
        <v>0</v>
      </c>
      <c r="G433">
        <v>2</v>
      </c>
      <c r="H433">
        <v>0</v>
      </c>
      <c r="I433">
        <v>0</v>
      </c>
      <c r="K433">
        <v>0</v>
      </c>
      <c r="L433" t="s">
        <v>41</v>
      </c>
      <c r="M433" t="s">
        <v>41</v>
      </c>
      <c r="N433">
        <v>0.9</v>
      </c>
    </row>
    <row r="434" spans="1:14" x14ac:dyDescent="0.25">
      <c r="A434" t="s">
        <v>618</v>
      </c>
      <c r="B434">
        <v>1</v>
      </c>
      <c r="C434">
        <v>20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v>0</v>
      </c>
      <c r="K434">
        <v>0.9</v>
      </c>
      <c r="L434" t="s">
        <v>41</v>
      </c>
      <c r="M434" t="s">
        <v>41</v>
      </c>
      <c r="N434">
        <v>0</v>
      </c>
    </row>
    <row r="435" spans="1:14" x14ac:dyDescent="0.25">
      <c r="A435" t="s">
        <v>619</v>
      </c>
      <c r="B435">
        <v>2</v>
      </c>
      <c r="C435">
        <v>34</v>
      </c>
      <c r="D435">
        <v>0</v>
      </c>
      <c r="E435">
        <v>1</v>
      </c>
      <c r="F435">
        <v>1</v>
      </c>
      <c r="G435">
        <v>0</v>
      </c>
      <c r="H435">
        <v>0</v>
      </c>
      <c r="I435">
        <v>0</v>
      </c>
      <c r="K435">
        <v>0.9</v>
      </c>
      <c r="L435" t="s">
        <v>41</v>
      </c>
      <c r="M435" t="s">
        <v>41</v>
      </c>
      <c r="N435">
        <v>0</v>
      </c>
    </row>
    <row r="436" spans="1:14" x14ac:dyDescent="0.25">
      <c r="A436" t="s">
        <v>620</v>
      </c>
      <c r="B436">
        <v>2</v>
      </c>
      <c r="C436">
        <v>18</v>
      </c>
      <c r="D436">
        <v>0</v>
      </c>
      <c r="E436">
        <v>2</v>
      </c>
      <c r="F436">
        <v>0</v>
      </c>
      <c r="G436">
        <v>0</v>
      </c>
      <c r="H436">
        <v>0</v>
      </c>
      <c r="I436">
        <v>0</v>
      </c>
      <c r="K436">
        <v>0.9</v>
      </c>
      <c r="L436" t="s">
        <v>41</v>
      </c>
      <c r="M436" t="s">
        <v>41</v>
      </c>
      <c r="N436">
        <v>0</v>
      </c>
    </row>
    <row r="437" spans="1:14" x14ac:dyDescent="0.25">
      <c r="A437" t="s">
        <v>621</v>
      </c>
      <c r="B437">
        <v>1</v>
      </c>
      <c r="C437">
        <v>21</v>
      </c>
      <c r="D437">
        <v>0</v>
      </c>
      <c r="E437">
        <v>1</v>
      </c>
      <c r="F437">
        <v>0</v>
      </c>
      <c r="G437">
        <v>0</v>
      </c>
      <c r="H437">
        <v>0</v>
      </c>
      <c r="I437">
        <v>0</v>
      </c>
      <c r="K437">
        <v>0.9</v>
      </c>
      <c r="L437" t="s">
        <v>41</v>
      </c>
      <c r="M437" t="s">
        <v>41</v>
      </c>
      <c r="N437">
        <v>0</v>
      </c>
    </row>
    <row r="438" spans="1:14" x14ac:dyDescent="0.25">
      <c r="A438" t="s">
        <v>622</v>
      </c>
      <c r="B438">
        <v>4</v>
      </c>
      <c r="C438">
        <v>26</v>
      </c>
      <c r="D438">
        <v>2</v>
      </c>
      <c r="E438">
        <v>1</v>
      </c>
      <c r="F438">
        <v>0</v>
      </c>
      <c r="G438">
        <v>1</v>
      </c>
      <c r="H438">
        <v>0</v>
      </c>
      <c r="I438">
        <v>0</v>
      </c>
      <c r="K438">
        <v>6.75</v>
      </c>
      <c r="L438" t="s">
        <v>41</v>
      </c>
      <c r="M438" t="s">
        <v>41</v>
      </c>
      <c r="N438">
        <v>2.25</v>
      </c>
    </row>
    <row r="439" spans="1:14" x14ac:dyDescent="0.25">
      <c r="A439" t="s">
        <v>623</v>
      </c>
      <c r="B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K439">
        <v>0</v>
      </c>
      <c r="L439" t="s">
        <v>41</v>
      </c>
      <c r="M439" t="s">
        <v>41</v>
      </c>
      <c r="N439">
        <v>0</v>
      </c>
    </row>
    <row r="440" spans="1:14" x14ac:dyDescent="0.25">
      <c r="A440" t="s">
        <v>624</v>
      </c>
      <c r="B440">
        <v>6</v>
      </c>
      <c r="C440">
        <v>41</v>
      </c>
      <c r="D440">
        <v>2</v>
      </c>
      <c r="E440">
        <v>0</v>
      </c>
      <c r="F440">
        <v>1</v>
      </c>
      <c r="G440">
        <v>1</v>
      </c>
      <c r="H440">
        <v>1</v>
      </c>
      <c r="I440">
        <v>1</v>
      </c>
      <c r="K440">
        <v>0.45</v>
      </c>
      <c r="L440" t="s">
        <v>41</v>
      </c>
      <c r="M440" t="s">
        <v>41</v>
      </c>
      <c r="N440">
        <v>0.45</v>
      </c>
    </row>
    <row r="441" spans="1:14" x14ac:dyDescent="0.25">
      <c r="A441" t="s">
        <v>625</v>
      </c>
      <c r="B441">
        <v>1</v>
      </c>
      <c r="C441">
        <v>3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K441">
        <v>0.9</v>
      </c>
      <c r="L441" t="s">
        <v>41</v>
      </c>
      <c r="M441" t="s">
        <v>41</v>
      </c>
      <c r="N441">
        <v>0</v>
      </c>
    </row>
    <row r="442" spans="1:14" x14ac:dyDescent="0.25">
      <c r="A442" t="s">
        <v>626</v>
      </c>
      <c r="B442">
        <v>1</v>
      </c>
      <c r="C442">
        <v>14</v>
      </c>
      <c r="D442">
        <v>1</v>
      </c>
      <c r="E442">
        <v>0</v>
      </c>
      <c r="F442">
        <v>0</v>
      </c>
      <c r="G442">
        <v>0</v>
      </c>
      <c r="H442">
        <v>0</v>
      </c>
      <c r="I442">
        <v>0</v>
      </c>
      <c r="K442">
        <v>0.9</v>
      </c>
      <c r="L442" t="s">
        <v>41</v>
      </c>
      <c r="M442" t="s">
        <v>41</v>
      </c>
      <c r="N442">
        <v>0</v>
      </c>
    </row>
    <row r="443" spans="1:14" x14ac:dyDescent="0.25">
      <c r="A443" t="s">
        <v>627</v>
      </c>
      <c r="B443">
        <v>2</v>
      </c>
      <c r="C443">
        <v>60</v>
      </c>
      <c r="D443">
        <v>0</v>
      </c>
      <c r="E443">
        <v>0</v>
      </c>
      <c r="F443">
        <v>0</v>
      </c>
      <c r="G443">
        <v>1</v>
      </c>
      <c r="H443">
        <v>1</v>
      </c>
      <c r="I443">
        <v>0</v>
      </c>
      <c r="K443">
        <v>0</v>
      </c>
      <c r="L443" t="s">
        <v>41</v>
      </c>
      <c r="M443" t="s">
        <v>41</v>
      </c>
      <c r="N443">
        <v>0.9</v>
      </c>
    </row>
    <row r="444" spans="1:14" x14ac:dyDescent="0.25">
      <c r="A444" t="s">
        <v>628</v>
      </c>
      <c r="B444">
        <v>1</v>
      </c>
      <c r="C444">
        <v>24</v>
      </c>
      <c r="D444">
        <v>0</v>
      </c>
      <c r="E444">
        <v>1</v>
      </c>
      <c r="F444">
        <v>0</v>
      </c>
      <c r="G444">
        <v>0</v>
      </c>
      <c r="H444">
        <v>0</v>
      </c>
      <c r="I444">
        <v>0</v>
      </c>
      <c r="K444">
        <v>0.9</v>
      </c>
      <c r="L444" t="s">
        <v>41</v>
      </c>
      <c r="M444" t="s">
        <v>41</v>
      </c>
      <c r="N444">
        <v>0</v>
      </c>
    </row>
    <row r="445" spans="1:14" x14ac:dyDescent="0.25">
      <c r="A445" t="s">
        <v>629</v>
      </c>
      <c r="B445">
        <v>2</v>
      </c>
      <c r="C445">
        <v>16</v>
      </c>
      <c r="D445">
        <v>1</v>
      </c>
      <c r="E445">
        <v>1</v>
      </c>
      <c r="F445">
        <v>0</v>
      </c>
      <c r="G445">
        <v>0</v>
      </c>
      <c r="H445">
        <v>0</v>
      </c>
      <c r="I445">
        <v>0</v>
      </c>
      <c r="K445">
        <v>0.9</v>
      </c>
      <c r="L445" t="s">
        <v>41</v>
      </c>
      <c r="M445" t="s">
        <v>41</v>
      </c>
      <c r="N445">
        <v>0</v>
      </c>
    </row>
    <row r="446" spans="1:14" x14ac:dyDescent="0.25">
      <c r="A446" t="s">
        <v>630</v>
      </c>
      <c r="B446">
        <v>1</v>
      </c>
      <c r="C446">
        <v>4</v>
      </c>
      <c r="D446">
        <v>1</v>
      </c>
      <c r="E446">
        <v>0</v>
      </c>
      <c r="F446">
        <v>0</v>
      </c>
      <c r="G446">
        <v>0</v>
      </c>
      <c r="H446">
        <v>0</v>
      </c>
      <c r="I446">
        <v>0</v>
      </c>
      <c r="K446">
        <v>0.9</v>
      </c>
      <c r="L446" t="s">
        <v>41</v>
      </c>
      <c r="M446" t="s">
        <v>41</v>
      </c>
      <c r="N446">
        <v>0</v>
      </c>
    </row>
    <row r="447" spans="1:14" x14ac:dyDescent="0.25">
      <c r="A447" t="s">
        <v>631</v>
      </c>
      <c r="B447">
        <v>3</v>
      </c>
      <c r="C447">
        <v>43</v>
      </c>
      <c r="D447">
        <v>0</v>
      </c>
      <c r="E447">
        <v>1</v>
      </c>
      <c r="F447">
        <v>0</v>
      </c>
      <c r="G447">
        <v>2</v>
      </c>
      <c r="H447">
        <v>0</v>
      </c>
      <c r="I447">
        <v>0</v>
      </c>
      <c r="K447">
        <v>2.97</v>
      </c>
      <c r="L447" t="s">
        <v>41</v>
      </c>
      <c r="M447" t="s">
        <v>41</v>
      </c>
      <c r="N447">
        <v>6.03</v>
      </c>
    </row>
    <row r="448" spans="1:14" x14ac:dyDescent="0.25">
      <c r="A448" t="s">
        <v>632</v>
      </c>
      <c r="B448">
        <v>5</v>
      </c>
      <c r="C448">
        <v>47</v>
      </c>
      <c r="D448">
        <v>1</v>
      </c>
      <c r="E448">
        <v>2</v>
      </c>
      <c r="F448">
        <v>0</v>
      </c>
      <c r="G448">
        <v>0</v>
      </c>
      <c r="H448">
        <v>0</v>
      </c>
      <c r="I448">
        <v>2</v>
      </c>
      <c r="K448">
        <v>0.54</v>
      </c>
      <c r="L448" t="s">
        <v>41</v>
      </c>
      <c r="M448" t="s">
        <v>41</v>
      </c>
      <c r="N448">
        <v>0.36</v>
      </c>
    </row>
    <row r="449" spans="1:14" x14ac:dyDescent="0.25">
      <c r="A449" t="s">
        <v>633</v>
      </c>
      <c r="B449">
        <v>3</v>
      </c>
      <c r="C449">
        <v>36</v>
      </c>
      <c r="D449">
        <v>1</v>
      </c>
      <c r="E449">
        <v>0</v>
      </c>
      <c r="F449">
        <v>0</v>
      </c>
      <c r="G449">
        <v>2</v>
      </c>
      <c r="H449">
        <v>0</v>
      </c>
      <c r="I449">
        <v>0</v>
      </c>
      <c r="K449">
        <v>2.97</v>
      </c>
      <c r="L449" t="s">
        <v>41</v>
      </c>
      <c r="M449" t="s">
        <v>41</v>
      </c>
      <c r="N449">
        <v>6.03</v>
      </c>
    </row>
    <row r="450" spans="1:14" x14ac:dyDescent="0.25">
      <c r="A450" t="s">
        <v>634</v>
      </c>
      <c r="B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K450">
        <v>0</v>
      </c>
      <c r="L450" t="s">
        <v>41</v>
      </c>
      <c r="M450" t="s">
        <v>41</v>
      </c>
      <c r="N450">
        <v>0</v>
      </c>
    </row>
    <row r="451" spans="1:14" x14ac:dyDescent="0.25">
      <c r="A451" t="s">
        <v>635</v>
      </c>
      <c r="B451">
        <v>2</v>
      </c>
      <c r="C451">
        <v>31</v>
      </c>
      <c r="D451">
        <v>0</v>
      </c>
      <c r="E451">
        <v>1</v>
      </c>
      <c r="F451">
        <v>1</v>
      </c>
      <c r="G451">
        <v>0</v>
      </c>
      <c r="H451">
        <v>0</v>
      </c>
      <c r="I451">
        <v>0</v>
      </c>
      <c r="K451">
        <v>0.9</v>
      </c>
      <c r="L451" t="s">
        <v>41</v>
      </c>
      <c r="M451" t="s">
        <v>41</v>
      </c>
      <c r="N451">
        <v>0</v>
      </c>
    </row>
    <row r="452" spans="1:14" x14ac:dyDescent="0.25">
      <c r="A452" t="s">
        <v>636</v>
      </c>
      <c r="B452">
        <v>1</v>
      </c>
      <c r="C452">
        <v>35</v>
      </c>
      <c r="D452">
        <v>0</v>
      </c>
      <c r="E452">
        <v>0</v>
      </c>
      <c r="F452">
        <v>1</v>
      </c>
      <c r="G452">
        <v>0</v>
      </c>
      <c r="H452">
        <v>0</v>
      </c>
      <c r="I452">
        <v>0</v>
      </c>
      <c r="K452">
        <v>0.9</v>
      </c>
      <c r="L452" t="s">
        <v>41</v>
      </c>
      <c r="M452" t="s">
        <v>41</v>
      </c>
      <c r="N452">
        <v>0</v>
      </c>
    </row>
    <row r="453" spans="1:14" x14ac:dyDescent="0.25">
      <c r="A453" t="s">
        <v>637</v>
      </c>
      <c r="B453">
        <v>6</v>
      </c>
      <c r="C453">
        <v>45</v>
      </c>
      <c r="D453">
        <v>1</v>
      </c>
      <c r="E453">
        <v>0</v>
      </c>
      <c r="F453">
        <v>2</v>
      </c>
      <c r="G453">
        <v>2</v>
      </c>
      <c r="H453">
        <v>0</v>
      </c>
      <c r="I453">
        <v>1</v>
      </c>
      <c r="K453">
        <v>0.45</v>
      </c>
      <c r="L453" t="s">
        <v>41</v>
      </c>
      <c r="M453" t="s">
        <v>41</v>
      </c>
      <c r="N453">
        <v>0.45</v>
      </c>
    </row>
    <row r="454" spans="1:14" x14ac:dyDescent="0.25">
      <c r="A454" t="s">
        <v>638</v>
      </c>
      <c r="B454">
        <v>2</v>
      </c>
      <c r="C454">
        <v>22</v>
      </c>
      <c r="D454">
        <v>1</v>
      </c>
      <c r="E454">
        <v>1</v>
      </c>
      <c r="F454">
        <v>0</v>
      </c>
      <c r="G454">
        <v>0</v>
      </c>
      <c r="H454">
        <v>0</v>
      </c>
      <c r="I454">
        <v>0</v>
      </c>
      <c r="K454">
        <v>0.9</v>
      </c>
      <c r="L454" t="s">
        <v>41</v>
      </c>
      <c r="M454" t="s">
        <v>41</v>
      </c>
      <c r="N454">
        <v>0</v>
      </c>
    </row>
    <row r="455" spans="1:14" x14ac:dyDescent="0.25">
      <c r="A455" t="s">
        <v>639</v>
      </c>
      <c r="B455">
        <v>8</v>
      </c>
      <c r="C455">
        <v>43</v>
      </c>
      <c r="D455">
        <v>1</v>
      </c>
      <c r="E455">
        <v>1</v>
      </c>
      <c r="F455">
        <v>2</v>
      </c>
      <c r="G455">
        <v>2</v>
      </c>
      <c r="H455">
        <v>2</v>
      </c>
      <c r="I455">
        <v>0</v>
      </c>
      <c r="K455">
        <v>0.45</v>
      </c>
      <c r="L455" t="s">
        <v>41</v>
      </c>
      <c r="M455" t="s">
        <v>41</v>
      </c>
      <c r="N455">
        <v>0.45</v>
      </c>
    </row>
    <row r="456" spans="1:14" x14ac:dyDescent="0.25">
      <c r="A456" t="s">
        <v>640</v>
      </c>
      <c r="B456">
        <v>1</v>
      </c>
      <c r="C456">
        <v>1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K456">
        <v>0.9</v>
      </c>
      <c r="L456" t="s">
        <v>41</v>
      </c>
      <c r="M456" t="s">
        <v>41</v>
      </c>
      <c r="N456">
        <v>0</v>
      </c>
    </row>
    <row r="457" spans="1:14" x14ac:dyDescent="0.25">
      <c r="A457" t="s">
        <v>1331</v>
      </c>
      <c r="B457">
        <v>5</v>
      </c>
      <c r="C457">
        <v>25</v>
      </c>
      <c r="D457">
        <v>3</v>
      </c>
      <c r="E457">
        <v>1</v>
      </c>
      <c r="F457">
        <v>0</v>
      </c>
      <c r="G457">
        <v>0</v>
      </c>
      <c r="H457">
        <v>1</v>
      </c>
      <c r="I457">
        <v>0</v>
      </c>
      <c r="K457">
        <v>0.72</v>
      </c>
      <c r="L457" t="s">
        <v>41</v>
      </c>
      <c r="M457" t="s">
        <v>41</v>
      </c>
      <c r="N457">
        <v>0.18</v>
      </c>
    </row>
    <row r="458" spans="1:14" x14ac:dyDescent="0.25">
      <c r="A458" t="s">
        <v>641</v>
      </c>
      <c r="B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K458">
        <v>0</v>
      </c>
      <c r="L458" t="s">
        <v>41</v>
      </c>
      <c r="M458" t="s">
        <v>41</v>
      </c>
      <c r="N458">
        <v>0</v>
      </c>
    </row>
    <row r="459" spans="1:14" x14ac:dyDescent="0.25">
      <c r="A459" t="s">
        <v>642</v>
      </c>
      <c r="B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K459">
        <v>0</v>
      </c>
      <c r="L459" t="s">
        <v>41</v>
      </c>
      <c r="M459" t="s">
        <v>41</v>
      </c>
      <c r="N459">
        <v>0</v>
      </c>
    </row>
    <row r="460" spans="1:14" x14ac:dyDescent="0.25">
      <c r="A460" t="s">
        <v>643</v>
      </c>
      <c r="B460">
        <v>6</v>
      </c>
      <c r="C460">
        <v>49</v>
      </c>
      <c r="D460">
        <v>0</v>
      </c>
      <c r="E460">
        <v>2</v>
      </c>
      <c r="F460">
        <v>1</v>
      </c>
      <c r="G460">
        <v>1</v>
      </c>
      <c r="H460">
        <v>1</v>
      </c>
      <c r="I460">
        <v>1</v>
      </c>
      <c r="K460">
        <v>0.45</v>
      </c>
      <c r="L460" t="s">
        <v>41</v>
      </c>
      <c r="M460" t="s">
        <v>41</v>
      </c>
      <c r="N460">
        <v>0.45</v>
      </c>
    </row>
    <row r="461" spans="1:14" x14ac:dyDescent="0.25">
      <c r="A461" t="s">
        <v>644</v>
      </c>
      <c r="B461">
        <v>10</v>
      </c>
      <c r="C461">
        <v>32</v>
      </c>
      <c r="D461">
        <v>5</v>
      </c>
      <c r="E461">
        <v>0</v>
      </c>
      <c r="F461">
        <v>2</v>
      </c>
      <c r="G461">
        <v>1</v>
      </c>
      <c r="H461">
        <v>2</v>
      </c>
      <c r="I461">
        <v>0</v>
      </c>
      <c r="K461">
        <v>0.63</v>
      </c>
      <c r="L461" t="s">
        <v>41</v>
      </c>
      <c r="M461" t="s">
        <v>41</v>
      </c>
      <c r="N461">
        <v>0.27</v>
      </c>
    </row>
    <row r="462" spans="1:14" x14ac:dyDescent="0.25">
      <c r="A462" t="s">
        <v>645</v>
      </c>
      <c r="B462">
        <v>4</v>
      </c>
      <c r="C462">
        <v>23</v>
      </c>
      <c r="D462">
        <v>1</v>
      </c>
      <c r="E462">
        <v>2</v>
      </c>
      <c r="F462">
        <v>1</v>
      </c>
      <c r="G462">
        <v>0</v>
      </c>
      <c r="H462">
        <v>0</v>
      </c>
      <c r="I462">
        <v>0</v>
      </c>
      <c r="K462">
        <v>0.9</v>
      </c>
      <c r="L462" t="s">
        <v>41</v>
      </c>
      <c r="M462" t="s">
        <v>41</v>
      </c>
      <c r="N462">
        <v>0</v>
      </c>
    </row>
    <row r="463" spans="1:14" x14ac:dyDescent="0.25">
      <c r="A463" t="s">
        <v>186</v>
      </c>
      <c r="B463">
        <v>2</v>
      </c>
      <c r="C463">
        <v>25</v>
      </c>
      <c r="D463">
        <v>0</v>
      </c>
      <c r="E463">
        <v>1</v>
      </c>
      <c r="F463">
        <v>1</v>
      </c>
      <c r="G463">
        <v>0</v>
      </c>
      <c r="H463">
        <v>0</v>
      </c>
      <c r="I463">
        <v>0</v>
      </c>
      <c r="K463">
        <v>0.9</v>
      </c>
      <c r="L463" t="s">
        <v>41</v>
      </c>
      <c r="M463" t="s">
        <v>41</v>
      </c>
      <c r="N463">
        <v>0</v>
      </c>
    </row>
    <row r="464" spans="1:14" x14ac:dyDescent="0.25">
      <c r="A464" t="s">
        <v>646</v>
      </c>
      <c r="B464">
        <v>1</v>
      </c>
      <c r="C464">
        <v>55</v>
      </c>
      <c r="D464">
        <v>0</v>
      </c>
      <c r="E464">
        <v>0</v>
      </c>
      <c r="F464">
        <v>0</v>
      </c>
      <c r="G464">
        <v>1</v>
      </c>
      <c r="H464">
        <v>0</v>
      </c>
      <c r="I464">
        <v>0</v>
      </c>
      <c r="K464">
        <v>0</v>
      </c>
      <c r="L464" t="s">
        <v>41</v>
      </c>
      <c r="M464" t="s">
        <v>41</v>
      </c>
      <c r="N464">
        <v>0.9</v>
      </c>
    </row>
    <row r="465" spans="1:14" x14ac:dyDescent="0.25">
      <c r="A465" t="s">
        <v>171</v>
      </c>
      <c r="B465">
        <v>1</v>
      </c>
      <c r="C465">
        <v>17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0</v>
      </c>
      <c r="K465">
        <v>0.9</v>
      </c>
      <c r="L465" t="s">
        <v>41</v>
      </c>
      <c r="M465" t="s">
        <v>41</v>
      </c>
      <c r="N465">
        <v>0</v>
      </c>
    </row>
    <row r="466" spans="1:14" x14ac:dyDescent="0.25">
      <c r="A466" t="s">
        <v>647</v>
      </c>
      <c r="B466">
        <v>4</v>
      </c>
      <c r="C466">
        <v>25</v>
      </c>
      <c r="D466">
        <v>1</v>
      </c>
      <c r="E466">
        <v>2</v>
      </c>
      <c r="F466">
        <v>1</v>
      </c>
      <c r="G466">
        <v>0</v>
      </c>
      <c r="H466">
        <v>0</v>
      </c>
      <c r="I466">
        <v>0</v>
      </c>
      <c r="K466">
        <v>0.9</v>
      </c>
      <c r="L466" t="s">
        <v>41</v>
      </c>
      <c r="M466" t="s">
        <v>41</v>
      </c>
      <c r="N466">
        <v>0</v>
      </c>
    </row>
    <row r="467" spans="1:14" x14ac:dyDescent="0.25">
      <c r="A467" t="s">
        <v>648</v>
      </c>
      <c r="B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K467">
        <v>0</v>
      </c>
      <c r="L467" t="s">
        <v>41</v>
      </c>
      <c r="M467" t="s">
        <v>41</v>
      </c>
      <c r="N467">
        <v>0</v>
      </c>
    </row>
    <row r="468" spans="1:14" x14ac:dyDescent="0.25">
      <c r="A468" t="s">
        <v>649</v>
      </c>
      <c r="B468">
        <v>5</v>
      </c>
      <c r="C468">
        <v>27</v>
      </c>
      <c r="D468">
        <v>2</v>
      </c>
      <c r="E468">
        <v>1</v>
      </c>
      <c r="F468">
        <v>1</v>
      </c>
      <c r="G468">
        <v>0</v>
      </c>
      <c r="H468">
        <v>1</v>
      </c>
      <c r="I468">
        <v>0</v>
      </c>
      <c r="K468">
        <v>0.72</v>
      </c>
      <c r="L468" t="s">
        <v>41</v>
      </c>
      <c r="M468" t="s">
        <v>41</v>
      </c>
      <c r="N468">
        <v>0.18</v>
      </c>
    </row>
    <row r="469" spans="1:14" x14ac:dyDescent="0.25">
      <c r="A469" t="s">
        <v>650</v>
      </c>
      <c r="B469">
        <v>3</v>
      </c>
      <c r="C469">
        <v>32</v>
      </c>
      <c r="D469">
        <v>2</v>
      </c>
      <c r="E469">
        <v>0</v>
      </c>
      <c r="F469">
        <v>0</v>
      </c>
      <c r="G469">
        <v>0</v>
      </c>
      <c r="H469">
        <v>0</v>
      </c>
      <c r="I469">
        <v>1</v>
      </c>
      <c r="K469">
        <v>6.03</v>
      </c>
      <c r="L469" t="s">
        <v>41</v>
      </c>
      <c r="M469" t="s">
        <v>41</v>
      </c>
      <c r="N469">
        <v>2.97</v>
      </c>
    </row>
    <row r="470" spans="1:14" x14ac:dyDescent="0.25">
      <c r="A470" t="s">
        <v>651</v>
      </c>
      <c r="B470">
        <v>7</v>
      </c>
      <c r="C470">
        <v>38</v>
      </c>
      <c r="D470">
        <v>1</v>
      </c>
      <c r="E470">
        <v>3</v>
      </c>
      <c r="F470">
        <v>0</v>
      </c>
      <c r="G470">
        <v>2</v>
      </c>
      <c r="H470">
        <v>0</v>
      </c>
      <c r="I470">
        <v>1</v>
      </c>
      <c r="K470">
        <v>5.13</v>
      </c>
      <c r="L470" t="s">
        <v>41</v>
      </c>
      <c r="M470" t="s">
        <v>41</v>
      </c>
      <c r="N470">
        <v>3.87</v>
      </c>
    </row>
    <row r="471" spans="1:14" x14ac:dyDescent="0.25">
      <c r="A471" t="s">
        <v>652</v>
      </c>
      <c r="B471">
        <v>3</v>
      </c>
      <c r="C471">
        <v>20</v>
      </c>
      <c r="D471">
        <v>1</v>
      </c>
      <c r="E471">
        <v>1</v>
      </c>
      <c r="F471">
        <v>1</v>
      </c>
      <c r="G471">
        <v>0</v>
      </c>
      <c r="H471">
        <v>0</v>
      </c>
      <c r="I471">
        <v>0</v>
      </c>
      <c r="K471">
        <v>0.9</v>
      </c>
      <c r="L471" t="s">
        <v>41</v>
      </c>
      <c r="M471" t="s">
        <v>41</v>
      </c>
      <c r="N471">
        <v>0</v>
      </c>
    </row>
    <row r="472" spans="1:14" x14ac:dyDescent="0.25">
      <c r="A472" t="s">
        <v>652</v>
      </c>
      <c r="B472">
        <v>11</v>
      </c>
      <c r="C472">
        <v>33</v>
      </c>
      <c r="D472">
        <v>3</v>
      </c>
      <c r="E472">
        <v>2</v>
      </c>
      <c r="F472">
        <v>3</v>
      </c>
      <c r="G472">
        <v>3</v>
      </c>
      <c r="H472">
        <v>0</v>
      </c>
      <c r="I472">
        <v>0</v>
      </c>
      <c r="K472">
        <v>6.57</v>
      </c>
      <c r="L472" t="s">
        <v>41</v>
      </c>
      <c r="M472" t="s">
        <v>41</v>
      </c>
      <c r="N472">
        <v>2.4300000000000002</v>
      </c>
    </row>
    <row r="473" spans="1:14" x14ac:dyDescent="0.25">
      <c r="A473" t="s">
        <v>653</v>
      </c>
      <c r="B473">
        <v>9</v>
      </c>
      <c r="C473">
        <v>29</v>
      </c>
      <c r="D473">
        <v>2</v>
      </c>
      <c r="E473">
        <v>5</v>
      </c>
      <c r="F473">
        <v>0</v>
      </c>
      <c r="G473">
        <v>1</v>
      </c>
      <c r="H473">
        <v>0</v>
      </c>
      <c r="I473">
        <v>1</v>
      </c>
      <c r="K473">
        <v>7.02</v>
      </c>
      <c r="L473" t="s">
        <v>41</v>
      </c>
      <c r="M473" t="s">
        <v>41</v>
      </c>
      <c r="N473">
        <v>1.98</v>
      </c>
    </row>
    <row r="474" spans="1:14" x14ac:dyDescent="0.25">
      <c r="A474" t="s">
        <v>654</v>
      </c>
      <c r="B474">
        <v>7</v>
      </c>
      <c r="C474">
        <v>20</v>
      </c>
      <c r="D474">
        <v>4</v>
      </c>
      <c r="E474">
        <v>1</v>
      </c>
      <c r="F474">
        <v>2</v>
      </c>
      <c r="G474">
        <v>0</v>
      </c>
      <c r="H474">
        <v>0</v>
      </c>
      <c r="I474">
        <v>0</v>
      </c>
      <c r="K474">
        <v>0.9</v>
      </c>
      <c r="L474" t="s">
        <v>41</v>
      </c>
      <c r="M474" t="s">
        <v>41</v>
      </c>
      <c r="N474">
        <v>0</v>
      </c>
    </row>
    <row r="475" spans="1:14" x14ac:dyDescent="0.25">
      <c r="A475" t="s">
        <v>655</v>
      </c>
      <c r="B475">
        <v>8</v>
      </c>
      <c r="C475">
        <v>34</v>
      </c>
      <c r="D475">
        <v>3</v>
      </c>
      <c r="E475">
        <v>2</v>
      </c>
      <c r="F475">
        <v>1</v>
      </c>
      <c r="G475">
        <v>0</v>
      </c>
      <c r="H475">
        <v>0</v>
      </c>
      <c r="I475">
        <v>2</v>
      </c>
      <c r="K475">
        <v>6.75</v>
      </c>
      <c r="L475" t="s">
        <v>41</v>
      </c>
      <c r="M475" t="s">
        <v>41</v>
      </c>
      <c r="N475">
        <v>2.25</v>
      </c>
    </row>
    <row r="476" spans="1:14" x14ac:dyDescent="0.25">
      <c r="A476" t="s">
        <v>656</v>
      </c>
      <c r="B476">
        <v>7</v>
      </c>
      <c r="C476">
        <v>40</v>
      </c>
      <c r="D476">
        <v>0</v>
      </c>
      <c r="E476">
        <v>3</v>
      </c>
      <c r="F476">
        <v>3</v>
      </c>
      <c r="G476">
        <v>0</v>
      </c>
      <c r="H476">
        <v>0</v>
      </c>
      <c r="I476">
        <v>1</v>
      </c>
      <c r="K476">
        <v>7.74</v>
      </c>
      <c r="L476" t="s">
        <v>41</v>
      </c>
      <c r="M476" t="s">
        <v>41</v>
      </c>
      <c r="N476">
        <v>1.26</v>
      </c>
    </row>
    <row r="477" spans="1:14" x14ac:dyDescent="0.25">
      <c r="A477" t="s">
        <v>657</v>
      </c>
      <c r="B477">
        <v>6</v>
      </c>
      <c r="C477">
        <v>38</v>
      </c>
      <c r="D477">
        <v>1</v>
      </c>
      <c r="E477">
        <v>0</v>
      </c>
      <c r="F477">
        <v>3</v>
      </c>
      <c r="G477">
        <v>2</v>
      </c>
      <c r="H477">
        <v>0</v>
      </c>
      <c r="I477">
        <v>0</v>
      </c>
      <c r="K477">
        <v>6.03</v>
      </c>
      <c r="L477" t="s">
        <v>41</v>
      </c>
      <c r="M477" t="s">
        <v>41</v>
      </c>
      <c r="N477">
        <v>2.97</v>
      </c>
    </row>
    <row r="478" spans="1:14" x14ac:dyDescent="0.25">
      <c r="A478" t="s">
        <v>658</v>
      </c>
      <c r="B478">
        <v>3</v>
      </c>
      <c r="C478">
        <v>12</v>
      </c>
      <c r="D478">
        <v>2</v>
      </c>
      <c r="E478">
        <v>1</v>
      </c>
      <c r="F478">
        <v>0</v>
      </c>
      <c r="G478">
        <v>0</v>
      </c>
      <c r="H478">
        <v>0</v>
      </c>
      <c r="I478">
        <v>0</v>
      </c>
      <c r="K478">
        <v>0.9</v>
      </c>
      <c r="L478" t="s">
        <v>41</v>
      </c>
      <c r="M478" t="s">
        <v>41</v>
      </c>
      <c r="N478">
        <v>0</v>
      </c>
    </row>
    <row r="479" spans="1:14" x14ac:dyDescent="0.25">
      <c r="A479" t="s">
        <v>659</v>
      </c>
      <c r="B479">
        <v>8</v>
      </c>
      <c r="C479">
        <v>25</v>
      </c>
      <c r="D479">
        <v>3</v>
      </c>
      <c r="E479">
        <v>3</v>
      </c>
      <c r="F479">
        <v>1</v>
      </c>
      <c r="G479">
        <v>0</v>
      </c>
      <c r="H479">
        <v>1</v>
      </c>
      <c r="I479">
        <v>0</v>
      </c>
      <c r="K479">
        <v>7.92</v>
      </c>
      <c r="L479" t="s">
        <v>41</v>
      </c>
      <c r="M479" t="s">
        <v>41</v>
      </c>
      <c r="N479">
        <v>1.08</v>
      </c>
    </row>
    <row r="480" spans="1:14" x14ac:dyDescent="0.25">
      <c r="A480" t="s">
        <v>660</v>
      </c>
      <c r="B480">
        <v>4</v>
      </c>
      <c r="C480">
        <v>30</v>
      </c>
      <c r="D480">
        <v>1</v>
      </c>
      <c r="E480">
        <v>1</v>
      </c>
      <c r="F480">
        <v>0</v>
      </c>
      <c r="G480">
        <v>2</v>
      </c>
      <c r="H480">
        <v>0</v>
      </c>
      <c r="I480">
        <v>0</v>
      </c>
      <c r="K480">
        <v>0.45</v>
      </c>
      <c r="L480" t="s">
        <v>41</v>
      </c>
      <c r="M480" t="s">
        <v>41</v>
      </c>
      <c r="N480">
        <v>0.45</v>
      </c>
    </row>
    <row r="481" spans="1:14" x14ac:dyDescent="0.25">
      <c r="A481" t="s">
        <v>661</v>
      </c>
      <c r="B481">
        <v>1</v>
      </c>
      <c r="C481">
        <v>12</v>
      </c>
      <c r="D481">
        <v>1</v>
      </c>
      <c r="E481">
        <v>0</v>
      </c>
      <c r="F481">
        <v>0</v>
      </c>
      <c r="G481">
        <v>0</v>
      </c>
      <c r="H481">
        <v>0</v>
      </c>
      <c r="I481">
        <v>0</v>
      </c>
      <c r="K481">
        <v>0.9</v>
      </c>
      <c r="L481" t="s">
        <v>41</v>
      </c>
      <c r="M481" t="s">
        <v>41</v>
      </c>
      <c r="N481">
        <v>0</v>
      </c>
    </row>
    <row r="482" spans="1:14" x14ac:dyDescent="0.25">
      <c r="A482" t="s">
        <v>167</v>
      </c>
      <c r="B482">
        <v>3</v>
      </c>
      <c r="C482">
        <v>11</v>
      </c>
      <c r="D482">
        <v>2</v>
      </c>
      <c r="E482">
        <v>1</v>
      </c>
      <c r="F482">
        <v>0</v>
      </c>
      <c r="G482">
        <v>0</v>
      </c>
      <c r="H482">
        <v>0</v>
      </c>
      <c r="I482">
        <v>0</v>
      </c>
      <c r="K482">
        <v>0.9</v>
      </c>
      <c r="L482" t="s">
        <v>41</v>
      </c>
      <c r="M482" t="s">
        <v>41</v>
      </c>
      <c r="N482">
        <v>0</v>
      </c>
    </row>
    <row r="483" spans="1:14" x14ac:dyDescent="0.25">
      <c r="A483" t="s">
        <v>662</v>
      </c>
      <c r="B483">
        <v>5</v>
      </c>
      <c r="C483">
        <v>29</v>
      </c>
      <c r="D483">
        <v>3</v>
      </c>
      <c r="E483">
        <v>0</v>
      </c>
      <c r="F483">
        <v>1</v>
      </c>
      <c r="G483">
        <v>0</v>
      </c>
      <c r="H483">
        <v>0</v>
      </c>
      <c r="I483">
        <v>1</v>
      </c>
      <c r="K483">
        <v>0.72</v>
      </c>
      <c r="L483" t="s">
        <v>41</v>
      </c>
      <c r="M483" t="s">
        <v>41</v>
      </c>
      <c r="N483">
        <v>0.18</v>
      </c>
    </row>
    <row r="484" spans="1:14" x14ac:dyDescent="0.25">
      <c r="A484" t="s">
        <v>663</v>
      </c>
      <c r="B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K484">
        <v>0</v>
      </c>
      <c r="L484" t="s">
        <v>41</v>
      </c>
      <c r="M484" t="s">
        <v>41</v>
      </c>
      <c r="N484">
        <v>0</v>
      </c>
    </row>
    <row r="485" spans="1:14" x14ac:dyDescent="0.25">
      <c r="A485" t="s">
        <v>664</v>
      </c>
      <c r="B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K485">
        <v>0</v>
      </c>
      <c r="L485" t="s">
        <v>41</v>
      </c>
      <c r="M485" t="s">
        <v>41</v>
      </c>
      <c r="N485">
        <v>0</v>
      </c>
    </row>
    <row r="486" spans="1:14" x14ac:dyDescent="0.25">
      <c r="A486" t="s">
        <v>665</v>
      </c>
      <c r="B486">
        <v>6</v>
      </c>
      <c r="C486">
        <v>25</v>
      </c>
      <c r="D486">
        <v>3</v>
      </c>
      <c r="E486">
        <v>1</v>
      </c>
      <c r="F486">
        <v>1</v>
      </c>
      <c r="G486">
        <v>1</v>
      </c>
      <c r="H486">
        <v>0</v>
      </c>
      <c r="I486">
        <v>0</v>
      </c>
      <c r="K486">
        <v>7.47</v>
      </c>
      <c r="L486" t="s">
        <v>41</v>
      </c>
      <c r="M486" t="s">
        <v>41</v>
      </c>
      <c r="N486">
        <v>1.53</v>
      </c>
    </row>
    <row r="487" spans="1:14" x14ac:dyDescent="0.25">
      <c r="A487" t="s">
        <v>666</v>
      </c>
      <c r="B487">
        <v>5</v>
      </c>
      <c r="C487">
        <v>49</v>
      </c>
      <c r="D487">
        <v>2</v>
      </c>
      <c r="E487">
        <v>0</v>
      </c>
      <c r="F487">
        <v>0</v>
      </c>
      <c r="G487">
        <v>0</v>
      </c>
      <c r="H487">
        <v>2</v>
      </c>
      <c r="I487">
        <v>1</v>
      </c>
      <c r="K487">
        <v>0.36</v>
      </c>
      <c r="L487" t="s">
        <v>41</v>
      </c>
      <c r="M487" t="s">
        <v>41</v>
      </c>
      <c r="N487">
        <v>0.54</v>
      </c>
    </row>
    <row r="488" spans="1:14" x14ac:dyDescent="0.25">
      <c r="A488" t="s">
        <v>667</v>
      </c>
      <c r="B488">
        <v>1</v>
      </c>
      <c r="C488">
        <v>44</v>
      </c>
      <c r="D488">
        <v>0</v>
      </c>
      <c r="E488">
        <v>0</v>
      </c>
      <c r="F488">
        <v>1</v>
      </c>
      <c r="G488">
        <v>0</v>
      </c>
      <c r="H488">
        <v>0</v>
      </c>
      <c r="I488">
        <v>0</v>
      </c>
      <c r="K488">
        <v>0.9</v>
      </c>
      <c r="L488" t="s">
        <v>41</v>
      </c>
      <c r="M488" t="s">
        <v>41</v>
      </c>
      <c r="N488">
        <v>0</v>
      </c>
    </row>
    <row r="489" spans="1:14" x14ac:dyDescent="0.25">
      <c r="A489" t="s">
        <v>668</v>
      </c>
      <c r="B489">
        <v>2</v>
      </c>
      <c r="C489">
        <v>26</v>
      </c>
      <c r="D489">
        <v>1</v>
      </c>
      <c r="E489">
        <v>0</v>
      </c>
      <c r="F489">
        <v>1</v>
      </c>
      <c r="G489">
        <v>0</v>
      </c>
      <c r="H489">
        <v>0</v>
      </c>
      <c r="I489">
        <v>0</v>
      </c>
      <c r="K489">
        <v>0.9</v>
      </c>
      <c r="L489" t="s">
        <v>41</v>
      </c>
      <c r="M489" t="s">
        <v>41</v>
      </c>
      <c r="N489">
        <v>0</v>
      </c>
    </row>
    <row r="490" spans="1:14" x14ac:dyDescent="0.25">
      <c r="A490" t="s">
        <v>669</v>
      </c>
      <c r="B490">
        <v>6</v>
      </c>
      <c r="C490">
        <v>32</v>
      </c>
      <c r="D490">
        <v>3</v>
      </c>
      <c r="E490">
        <v>0</v>
      </c>
      <c r="F490">
        <v>0</v>
      </c>
      <c r="G490">
        <v>2</v>
      </c>
      <c r="H490">
        <v>1</v>
      </c>
      <c r="I490">
        <v>0</v>
      </c>
      <c r="K490">
        <v>0.45</v>
      </c>
      <c r="L490" t="s">
        <v>41</v>
      </c>
      <c r="M490" t="s">
        <v>41</v>
      </c>
      <c r="N490">
        <v>0.45</v>
      </c>
    </row>
    <row r="491" spans="1:14" x14ac:dyDescent="0.25">
      <c r="A491" t="s">
        <v>670</v>
      </c>
      <c r="B491">
        <v>6</v>
      </c>
      <c r="C491">
        <v>17</v>
      </c>
      <c r="D491">
        <v>3</v>
      </c>
      <c r="E491">
        <v>2</v>
      </c>
      <c r="F491">
        <v>1</v>
      </c>
      <c r="G491">
        <v>0</v>
      </c>
      <c r="H491">
        <v>0</v>
      </c>
      <c r="I491">
        <v>0</v>
      </c>
      <c r="K491">
        <v>0.9</v>
      </c>
      <c r="L491" t="s">
        <v>41</v>
      </c>
      <c r="M491" t="s">
        <v>41</v>
      </c>
      <c r="N491">
        <v>0</v>
      </c>
    </row>
    <row r="492" spans="1:14" x14ac:dyDescent="0.25">
      <c r="A492" t="s">
        <v>1358</v>
      </c>
      <c r="B492">
        <v>2</v>
      </c>
      <c r="C492">
        <v>18</v>
      </c>
      <c r="D492">
        <v>1</v>
      </c>
      <c r="E492">
        <v>1</v>
      </c>
      <c r="F492">
        <v>0</v>
      </c>
      <c r="G492">
        <v>0</v>
      </c>
      <c r="H492">
        <v>0</v>
      </c>
      <c r="I492">
        <v>0</v>
      </c>
      <c r="K492">
        <v>0.9</v>
      </c>
      <c r="L492" t="s">
        <v>41</v>
      </c>
      <c r="M492" t="s">
        <v>41</v>
      </c>
      <c r="N492">
        <v>0</v>
      </c>
    </row>
    <row r="493" spans="1:14" x14ac:dyDescent="0.25">
      <c r="A493" t="s">
        <v>671</v>
      </c>
      <c r="B493">
        <v>2</v>
      </c>
      <c r="C493">
        <v>19</v>
      </c>
      <c r="D493">
        <v>1</v>
      </c>
      <c r="E493">
        <v>1</v>
      </c>
      <c r="F493">
        <v>0</v>
      </c>
      <c r="G493">
        <v>0</v>
      </c>
      <c r="H493">
        <v>0</v>
      </c>
      <c r="I493">
        <v>0</v>
      </c>
      <c r="K493">
        <v>0.9</v>
      </c>
      <c r="L493" t="s">
        <v>41</v>
      </c>
      <c r="M493" t="s">
        <v>41</v>
      </c>
      <c r="N493">
        <v>0</v>
      </c>
    </row>
    <row r="494" spans="1:14" x14ac:dyDescent="0.25">
      <c r="A494" t="s">
        <v>672</v>
      </c>
      <c r="B494">
        <v>9</v>
      </c>
      <c r="C494">
        <v>29</v>
      </c>
      <c r="D494">
        <v>2</v>
      </c>
      <c r="E494">
        <v>3</v>
      </c>
      <c r="F494">
        <v>2</v>
      </c>
      <c r="G494">
        <v>2</v>
      </c>
      <c r="H494">
        <v>0</v>
      </c>
      <c r="I494">
        <v>0</v>
      </c>
      <c r="K494">
        <v>7.02</v>
      </c>
      <c r="L494" t="s">
        <v>41</v>
      </c>
      <c r="M494" t="s">
        <v>41</v>
      </c>
      <c r="N494">
        <v>1.98</v>
      </c>
    </row>
    <row r="495" spans="1:14" x14ac:dyDescent="0.25">
      <c r="A495" t="s">
        <v>673</v>
      </c>
      <c r="B495">
        <v>12</v>
      </c>
      <c r="C495">
        <v>48</v>
      </c>
      <c r="D495">
        <v>1</v>
      </c>
      <c r="E495">
        <v>4</v>
      </c>
      <c r="F495">
        <v>1</v>
      </c>
      <c r="G495">
        <v>2</v>
      </c>
      <c r="H495">
        <v>0</v>
      </c>
      <c r="I495">
        <v>4</v>
      </c>
      <c r="K495">
        <v>0.45</v>
      </c>
      <c r="L495" t="s">
        <v>41</v>
      </c>
      <c r="M495" t="s">
        <v>41</v>
      </c>
      <c r="N495">
        <v>0.45</v>
      </c>
    </row>
    <row r="496" spans="1:14" x14ac:dyDescent="0.25">
      <c r="A496" t="s">
        <v>674</v>
      </c>
      <c r="B496">
        <v>4</v>
      </c>
      <c r="C496">
        <v>34</v>
      </c>
      <c r="D496">
        <v>1</v>
      </c>
      <c r="E496">
        <v>1</v>
      </c>
      <c r="F496">
        <v>1</v>
      </c>
      <c r="G496">
        <v>0</v>
      </c>
      <c r="H496">
        <v>0</v>
      </c>
      <c r="I496">
        <v>1</v>
      </c>
      <c r="K496">
        <v>6.75</v>
      </c>
      <c r="L496" t="s">
        <v>41</v>
      </c>
      <c r="M496" t="s">
        <v>41</v>
      </c>
      <c r="N496">
        <v>2.25</v>
      </c>
    </row>
    <row r="497" spans="1:14" x14ac:dyDescent="0.25">
      <c r="A497" t="s">
        <v>675</v>
      </c>
      <c r="B497">
        <v>12</v>
      </c>
      <c r="C497">
        <v>35</v>
      </c>
      <c r="D497">
        <v>6</v>
      </c>
      <c r="E497">
        <v>1</v>
      </c>
      <c r="F497">
        <v>0</v>
      </c>
      <c r="G497">
        <v>2</v>
      </c>
      <c r="H497">
        <v>2</v>
      </c>
      <c r="I497">
        <v>1</v>
      </c>
      <c r="K497">
        <v>5.22</v>
      </c>
      <c r="L497" t="s">
        <v>41</v>
      </c>
      <c r="M497" t="s">
        <v>41</v>
      </c>
      <c r="N497">
        <v>3.78</v>
      </c>
    </row>
    <row r="498" spans="1:14" x14ac:dyDescent="0.25">
      <c r="A498" t="s">
        <v>676</v>
      </c>
      <c r="B498">
        <v>9</v>
      </c>
      <c r="C498">
        <v>18</v>
      </c>
      <c r="D498">
        <v>5</v>
      </c>
      <c r="E498">
        <v>2</v>
      </c>
      <c r="F498">
        <v>2</v>
      </c>
      <c r="G498">
        <v>0</v>
      </c>
      <c r="H498">
        <v>0</v>
      </c>
      <c r="I498">
        <v>0</v>
      </c>
      <c r="K498">
        <v>0.9</v>
      </c>
      <c r="L498" t="s">
        <v>41</v>
      </c>
      <c r="M498" t="s">
        <v>41</v>
      </c>
      <c r="N498">
        <v>0</v>
      </c>
    </row>
    <row r="499" spans="1:14" x14ac:dyDescent="0.25">
      <c r="A499" t="s">
        <v>1332</v>
      </c>
      <c r="B499">
        <v>2</v>
      </c>
      <c r="C499">
        <v>12</v>
      </c>
      <c r="D499">
        <v>1</v>
      </c>
      <c r="E499">
        <v>1</v>
      </c>
      <c r="F499">
        <v>0</v>
      </c>
      <c r="G499">
        <v>0</v>
      </c>
      <c r="H499">
        <v>0</v>
      </c>
      <c r="I499">
        <v>0</v>
      </c>
      <c r="K499">
        <v>0.9</v>
      </c>
      <c r="L499" t="s">
        <v>41</v>
      </c>
      <c r="M499" t="s">
        <v>41</v>
      </c>
      <c r="N499">
        <v>0</v>
      </c>
    </row>
    <row r="500" spans="1:14" x14ac:dyDescent="0.25">
      <c r="A500" t="s">
        <v>677</v>
      </c>
      <c r="B500">
        <v>2</v>
      </c>
      <c r="C500">
        <v>15</v>
      </c>
      <c r="D500">
        <v>1</v>
      </c>
      <c r="E500">
        <v>1</v>
      </c>
      <c r="F500">
        <v>0</v>
      </c>
      <c r="G500">
        <v>0</v>
      </c>
      <c r="H500">
        <v>0</v>
      </c>
      <c r="I500">
        <v>0</v>
      </c>
      <c r="K500">
        <v>0.9</v>
      </c>
      <c r="L500" t="s">
        <v>41</v>
      </c>
      <c r="M500" t="s">
        <v>41</v>
      </c>
      <c r="N500">
        <v>0</v>
      </c>
    </row>
    <row r="501" spans="1:14" x14ac:dyDescent="0.25">
      <c r="A501" t="s">
        <v>678</v>
      </c>
      <c r="B501">
        <v>6</v>
      </c>
      <c r="C501">
        <v>30</v>
      </c>
      <c r="D501">
        <v>2</v>
      </c>
      <c r="E501">
        <v>2</v>
      </c>
      <c r="F501">
        <v>0</v>
      </c>
      <c r="G501">
        <v>2</v>
      </c>
      <c r="H501">
        <v>0</v>
      </c>
      <c r="I501">
        <v>0</v>
      </c>
      <c r="K501">
        <v>6.03</v>
      </c>
      <c r="L501" t="s">
        <v>41</v>
      </c>
      <c r="M501" t="s">
        <v>41</v>
      </c>
      <c r="N501">
        <v>2.97</v>
      </c>
    </row>
    <row r="502" spans="1:14" x14ac:dyDescent="0.25">
      <c r="A502" t="s">
        <v>679</v>
      </c>
      <c r="B502">
        <v>1</v>
      </c>
      <c r="C502">
        <v>12</v>
      </c>
      <c r="D502">
        <v>1</v>
      </c>
      <c r="E502">
        <v>0</v>
      </c>
      <c r="F502">
        <v>0</v>
      </c>
      <c r="G502">
        <v>0</v>
      </c>
      <c r="H502">
        <v>0</v>
      </c>
      <c r="I502">
        <v>0</v>
      </c>
      <c r="K502">
        <v>0.9</v>
      </c>
      <c r="L502" t="s">
        <v>41</v>
      </c>
      <c r="M502" t="s">
        <v>41</v>
      </c>
      <c r="N502">
        <v>0</v>
      </c>
    </row>
    <row r="503" spans="1:14" x14ac:dyDescent="0.25">
      <c r="A503" t="s">
        <v>680</v>
      </c>
      <c r="B503">
        <v>2</v>
      </c>
      <c r="C503">
        <v>34</v>
      </c>
      <c r="D503">
        <v>0</v>
      </c>
      <c r="E503">
        <v>1</v>
      </c>
      <c r="F503">
        <v>1</v>
      </c>
      <c r="G503">
        <v>0</v>
      </c>
      <c r="H503">
        <v>0</v>
      </c>
      <c r="I503">
        <v>0</v>
      </c>
      <c r="K503">
        <v>0.9</v>
      </c>
      <c r="L503" t="s">
        <v>41</v>
      </c>
      <c r="M503" t="s">
        <v>41</v>
      </c>
      <c r="N503">
        <v>0</v>
      </c>
    </row>
    <row r="504" spans="1:14" x14ac:dyDescent="0.25">
      <c r="A504" t="s">
        <v>681</v>
      </c>
      <c r="B504">
        <v>3</v>
      </c>
      <c r="C504">
        <v>42</v>
      </c>
      <c r="D504">
        <v>0</v>
      </c>
      <c r="E504">
        <v>1</v>
      </c>
      <c r="F504">
        <v>1</v>
      </c>
      <c r="G504">
        <v>0</v>
      </c>
      <c r="H504">
        <v>1</v>
      </c>
      <c r="I504">
        <v>0</v>
      </c>
      <c r="K504">
        <v>6.03</v>
      </c>
      <c r="L504" t="s">
        <v>41</v>
      </c>
      <c r="M504" t="s">
        <v>41</v>
      </c>
      <c r="N504">
        <v>2.97</v>
      </c>
    </row>
    <row r="505" spans="1:14" x14ac:dyDescent="0.25">
      <c r="A505" t="s">
        <v>682</v>
      </c>
      <c r="B505">
        <v>3</v>
      </c>
      <c r="C505">
        <v>44</v>
      </c>
      <c r="D505">
        <v>1</v>
      </c>
      <c r="E505">
        <v>0</v>
      </c>
      <c r="F505">
        <v>1</v>
      </c>
      <c r="G505">
        <v>0</v>
      </c>
      <c r="H505">
        <v>0</v>
      </c>
      <c r="I505">
        <v>1</v>
      </c>
      <c r="K505">
        <v>6.03</v>
      </c>
      <c r="L505" t="s">
        <v>41</v>
      </c>
      <c r="M505" t="s">
        <v>41</v>
      </c>
      <c r="N505">
        <v>2.97</v>
      </c>
    </row>
    <row r="506" spans="1:14" x14ac:dyDescent="0.25">
      <c r="A506" t="s">
        <v>683</v>
      </c>
      <c r="B506">
        <v>7</v>
      </c>
      <c r="C506">
        <v>37</v>
      </c>
      <c r="D506">
        <v>2</v>
      </c>
      <c r="E506">
        <v>1</v>
      </c>
      <c r="F506">
        <v>1</v>
      </c>
      <c r="G506">
        <v>2</v>
      </c>
      <c r="H506">
        <v>1</v>
      </c>
      <c r="I506">
        <v>0</v>
      </c>
      <c r="K506">
        <v>5.13</v>
      </c>
      <c r="L506" t="s">
        <v>41</v>
      </c>
      <c r="M506" t="s">
        <v>41</v>
      </c>
      <c r="N506">
        <v>3.87</v>
      </c>
    </row>
    <row r="507" spans="1:14" x14ac:dyDescent="0.25">
      <c r="A507" t="s">
        <v>684</v>
      </c>
      <c r="B507">
        <v>8</v>
      </c>
      <c r="C507">
        <v>30</v>
      </c>
      <c r="D507">
        <v>3</v>
      </c>
      <c r="E507">
        <v>2</v>
      </c>
      <c r="F507">
        <v>1</v>
      </c>
      <c r="G507">
        <v>0</v>
      </c>
      <c r="H507">
        <v>1</v>
      </c>
      <c r="I507">
        <v>1</v>
      </c>
      <c r="K507">
        <v>6.75</v>
      </c>
      <c r="L507" t="s">
        <v>41</v>
      </c>
      <c r="M507" t="s">
        <v>41</v>
      </c>
      <c r="N507">
        <v>2.25</v>
      </c>
    </row>
    <row r="508" spans="1:14" x14ac:dyDescent="0.25">
      <c r="A508" t="s">
        <v>685</v>
      </c>
      <c r="B508">
        <v>8</v>
      </c>
      <c r="C508">
        <v>44</v>
      </c>
      <c r="D508">
        <v>2</v>
      </c>
      <c r="E508">
        <v>1</v>
      </c>
      <c r="F508">
        <v>1</v>
      </c>
      <c r="G508">
        <v>1</v>
      </c>
      <c r="H508">
        <v>2</v>
      </c>
      <c r="I508">
        <v>1</v>
      </c>
      <c r="K508">
        <v>0.45</v>
      </c>
      <c r="L508" t="s">
        <v>41</v>
      </c>
      <c r="M508" t="s">
        <v>41</v>
      </c>
      <c r="N508">
        <v>0.45</v>
      </c>
    </row>
    <row r="509" spans="1:14" x14ac:dyDescent="0.25">
      <c r="A509" t="s">
        <v>686</v>
      </c>
      <c r="B509">
        <v>1</v>
      </c>
      <c r="C509">
        <v>10</v>
      </c>
      <c r="D509">
        <v>1</v>
      </c>
      <c r="E509">
        <v>0</v>
      </c>
      <c r="F509">
        <v>0</v>
      </c>
      <c r="G509">
        <v>0</v>
      </c>
      <c r="H509">
        <v>0</v>
      </c>
      <c r="I509">
        <v>0</v>
      </c>
      <c r="K509">
        <v>0.9</v>
      </c>
      <c r="L509" t="s">
        <v>41</v>
      </c>
      <c r="M509" t="s">
        <v>41</v>
      </c>
      <c r="N509">
        <v>0</v>
      </c>
    </row>
    <row r="510" spans="1:14" x14ac:dyDescent="0.25">
      <c r="A510" t="s">
        <v>687</v>
      </c>
      <c r="B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K510">
        <v>0</v>
      </c>
      <c r="L510" t="s">
        <v>41</v>
      </c>
      <c r="M510" t="s">
        <v>41</v>
      </c>
      <c r="N510">
        <v>0</v>
      </c>
    </row>
    <row r="511" spans="1:14" x14ac:dyDescent="0.25">
      <c r="A511" t="s">
        <v>688</v>
      </c>
      <c r="B511">
        <v>6</v>
      </c>
      <c r="C511">
        <v>41</v>
      </c>
      <c r="D511">
        <v>1</v>
      </c>
      <c r="E511">
        <v>1</v>
      </c>
      <c r="F511">
        <v>0</v>
      </c>
      <c r="G511">
        <v>4</v>
      </c>
      <c r="H511">
        <v>0</v>
      </c>
      <c r="I511">
        <v>0</v>
      </c>
      <c r="K511">
        <v>2.97</v>
      </c>
      <c r="L511" t="s">
        <v>41</v>
      </c>
      <c r="M511" t="s">
        <v>41</v>
      </c>
      <c r="N511">
        <v>6.03</v>
      </c>
    </row>
    <row r="512" spans="1:14" x14ac:dyDescent="0.25">
      <c r="A512" t="s">
        <v>689</v>
      </c>
      <c r="B512">
        <v>3</v>
      </c>
      <c r="C512">
        <v>14</v>
      </c>
      <c r="D512">
        <v>1</v>
      </c>
      <c r="E512">
        <v>2</v>
      </c>
      <c r="F512">
        <v>0</v>
      </c>
      <c r="G512">
        <v>0</v>
      </c>
      <c r="H512">
        <v>0</v>
      </c>
      <c r="I512">
        <v>0</v>
      </c>
      <c r="K512">
        <v>0.9</v>
      </c>
      <c r="L512" t="s">
        <v>41</v>
      </c>
      <c r="M512" t="s">
        <v>41</v>
      </c>
      <c r="N512">
        <v>0</v>
      </c>
    </row>
    <row r="513" spans="1:14" x14ac:dyDescent="0.25">
      <c r="A513" t="s">
        <v>690</v>
      </c>
      <c r="B513">
        <v>1</v>
      </c>
      <c r="C513">
        <v>4</v>
      </c>
      <c r="D513">
        <v>1</v>
      </c>
      <c r="E513">
        <v>0</v>
      </c>
      <c r="F513">
        <v>0</v>
      </c>
      <c r="G513">
        <v>0</v>
      </c>
      <c r="H513">
        <v>0</v>
      </c>
      <c r="I513">
        <v>0</v>
      </c>
      <c r="K513">
        <v>0.9</v>
      </c>
      <c r="L513" t="s">
        <v>41</v>
      </c>
      <c r="M513" t="s">
        <v>41</v>
      </c>
      <c r="N513">
        <v>0</v>
      </c>
    </row>
    <row r="514" spans="1:14" x14ac:dyDescent="0.25">
      <c r="A514" t="s">
        <v>691</v>
      </c>
      <c r="B514">
        <v>8</v>
      </c>
      <c r="C514">
        <v>28</v>
      </c>
      <c r="D514">
        <v>4</v>
      </c>
      <c r="E514">
        <v>0</v>
      </c>
      <c r="F514">
        <v>3</v>
      </c>
      <c r="G514">
        <v>0</v>
      </c>
      <c r="H514">
        <v>0</v>
      </c>
      <c r="I514">
        <v>1</v>
      </c>
      <c r="K514">
        <v>7.92</v>
      </c>
      <c r="L514" t="s">
        <v>41</v>
      </c>
      <c r="M514" t="s">
        <v>41</v>
      </c>
      <c r="N514">
        <v>1.08</v>
      </c>
    </row>
    <row r="515" spans="1:14" x14ac:dyDescent="0.25">
      <c r="A515" t="s">
        <v>692</v>
      </c>
      <c r="B515">
        <v>4</v>
      </c>
      <c r="C515">
        <v>35</v>
      </c>
      <c r="D515">
        <v>0</v>
      </c>
      <c r="E515">
        <v>1</v>
      </c>
      <c r="F515">
        <v>2</v>
      </c>
      <c r="G515">
        <v>1</v>
      </c>
      <c r="H515">
        <v>0</v>
      </c>
      <c r="I515">
        <v>0</v>
      </c>
      <c r="K515">
        <v>6.75</v>
      </c>
      <c r="L515" t="s">
        <v>41</v>
      </c>
      <c r="M515" t="s">
        <v>41</v>
      </c>
      <c r="N515">
        <v>2.25</v>
      </c>
    </row>
    <row r="516" spans="1:14" x14ac:dyDescent="0.25">
      <c r="A516" t="s">
        <v>693</v>
      </c>
      <c r="B516">
        <v>1</v>
      </c>
      <c r="C516">
        <v>59</v>
      </c>
      <c r="D516">
        <v>0</v>
      </c>
      <c r="E516">
        <v>0</v>
      </c>
      <c r="F516">
        <v>0</v>
      </c>
      <c r="G516">
        <v>1</v>
      </c>
      <c r="H516">
        <v>0</v>
      </c>
      <c r="I516">
        <v>0</v>
      </c>
      <c r="K516">
        <v>0</v>
      </c>
      <c r="L516" t="s">
        <v>41</v>
      </c>
      <c r="M516" t="s">
        <v>41</v>
      </c>
      <c r="N516">
        <v>0.9</v>
      </c>
    </row>
    <row r="517" spans="1:14" x14ac:dyDescent="0.25">
      <c r="A517" t="s">
        <v>694</v>
      </c>
      <c r="B517">
        <v>2</v>
      </c>
      <c r="C517">
        <v>19</v>
      </c>
      <c r="D517">
        <v>1</v>
      </c>
      <c r="E517">
        <v>1</v>
      </c>
      <c r="F517">
        <v>0</v>
      </c>
      <c r="G517">
        <v>0</v>
      </c>
      <c r="H517">
        <v>0</v>
      </c>
      <c r="I517">
        <v>0</v>
      </c>
      <c r="K517">
        <v>0.9</v>
      </c>
      <c r="L517" t="s">
        <v>41</v>
      </c>
      <c r="M517" t="s">
        <v>41</v>
      </c>
      <c r="N517">
        <v>0</v>
      </c>
    </row>
    <row r="518" spans="1:14" x14ac:dyDescent="0.25">
      <c r="A518" t="s">
        <v>695</v>
      </c>
      <c r="B518">
        <v>1</v>
      </c>
      <c r="C518">
        <v>6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K518">
        <v>0.9</v>
      </c>
      <c r="L518" t="s">
        <v>41</v>
      </c>
      <c r="M518" t="s">
        <v>41</v>
      </c>
      <c r="N518">
        <v>0</v>
      </c>
    </row>
    <row r="519" spans="1:14" x14ac:dyDescent="0.25">
      <c r="A519" t="s">
        <v>696</v>
      </c>
      <c r="B519">
        <v>11</v>
      </c>
      <c r="C519">
        <v>24</v>
      </c>
      <c r="D519">
        <v>6</v>
      </c>
      <c r="E519">
        <v>2</v>
      </c>
      <c r="F519">
        <v>1</v>
      </c>
      <c r="G519">
        <v>1</v>
      </c>
      <c r="H519">
        <v>1</v>
      </c>
      <c r="I519">
        <v>0</v>
      </c>
      <c r="K519">
        <v>7.38</v>
      </c>
      <c r="L519" t="s">
        <v>41</v>
      </c>
      <c r="M519" t="s">
        <v>41</v>
      </c>
      <c r="N519">
        <v>1.62</v>
      </c>
    </row>
    <row r="520" spans="1:14" x14ac:dyDescent="0.25">
      <c r="A520" t="s">
        <v>697</v>
      </c>
      <c r="B520">
        <v>7</v>
      </c>
      <c r="C520">
        <v>28</v>
      </c>
      <c r="D520">
        <v>2</v>
      </c>
      <c r="E520">
        <v>2</v>
      </c>
      <c r="F520">
        <v>2</v>
      </c>
      <c r="G520">
        <v>1</v>
      </c>
      <c r="H520">
        <v>0</v>
      </c>
      <c r="I520">
        <v>0</v>
      </c>
      <c r="K520">
        <v>7.74</v>
      </c>
      <c r="L520" t="s">
        <v>41</v>
      </c>
      <c r="M520" t="s">
        <v>41</v>
      </c>
      <c r="N520">
        <v>1.26</v>
      </c>
    </row>
    <row r="521" spans="1:14" x14ac:dyDescent="0.25">
      <c r="A521" t="s">
        <v>698</v>
      </c>
      <c r="B521">
        <v>2</v>
      </c>
      <c r="C521">
        <v>28</v>
      </c>
      <c r="D521">
        <v>0</v>
      </c>
      <c r="E521">
        <v>2</v>
      </c>
      <c r="F521">
        <v>0</v>
      </c>
      <c r="G521">
        <v>0</v>
      </c>
      <c r="H521">
        <v>0</v>
      </c>
      <c r="I521">
        <v>0</v>
      </c>
      <c r="K521">
        <v>0.9</v>
      </c>
      <c r="L521" t="s">
        <v>41</v>
      </c>
      <c r="M521" t="s">
        <v>41</v>
      </c>
      <c r="N521">
        <v>0</v>
      </c>
    </row>
    <row r="522" spans="1:14" x14ac:dyDescent="0.25">
      <c r="A522" t="s">
        <v>699</v>
      </c>
      <c r="B522">
        <v>3</v>
      </c>
      <c r="C522">
        <v>19</v>
      </c>
      <c r="D522">
        <v>1</v>
      </c>
      <c r="E522">
        <v>2</v>
      </c>
      <c r="F522">
        <v>0</v>
      </c>
      <c r="G522">
        <v>0</v>
      </c>
      <c r="H522">
        <v>0</v>
      </c>
      <c r="I522">
        <v>0</v>
      </c>
      <c r="K522">
        <v>0.9</v>
      </c>
      <c r="L522" t="s">
        <v>41</v>
      </c>
      <c r="M522" t="s">
        <v>41</v>
      </c>
      <c r="N522">
        <v>0</v>
      </c>
    </row>
    <row r="523" spans="1:14" x14ac:dyDescent="0.25">
      <c r="A523" t="s">
        <v>700</v>
      </c>
      <c r="B523">
        <v>2</v>
      </c>
      <c r="C523">
        <v>11</v>
      </c>
      <c r="D523">
        <v>1</v>
      </c>
      <c r="E523">
        <v>1</v>
      </c>
      <c r="F523">
        <v>0</v>
      </c>
      <c r="G523">
        <v>0</v>
      </c>
      <c r="H523">
        <v>0</v>
      </c>
      <c r="I523">
        <v>0</v>
      </c>
      <c r="K523">
        <v>0.9</v>
      </c>
      <c r="L523" t="s">
        <v>41</v>
      </c>
      <c r="M523" t="s">
        <v>41</v>
      </c>
      <c r="N523">
        <v>0</v>
      </c>
    </row>
    <row r="524" spans="1:14" x14ac:dyDescent="0.25">
      <c r="A524" t="s">
        <v>701</v>
      </c>
      <c r="B524">
        <v>6</v>
      </c>
      <c r="C524">
        <v>43</v>
      </c>
      <c r="D524">
        <v>2</v>
      </c>
      <c r="E524">
        <v>0</v>
      </c>
      <c r="F524">
        <v>1</v>
      </c>
      <c r="G524">
        <v>1</v>
      </c>
      <c r="H524">
        <v>1</v>
      </c>
      <c r="I524">
        <v>1</v>
      </c>
      <c r="K524">
        <v>0.45</v>
      </c>
      <c r="L524" t="s">
        <v>41</v>
      </c>
      <c r="M524" t="s">
        <v>41</v>
      </c>
      <c r="N524">
        <v>0.45</v>
      </c>
    </row>
    <row r="525" spans="1:14" x14ac:dyDescent="0.25">
      <c r="A525" t="s">
        <v>702</v>
      </c>
      <c r="B525">
        <v>2</v>
      </c>
      <c r="C525">
        <v>50</v>
      </c>
      <c r="D525">
        <v>0</v>
      </c>
      <c r="E525">
        <v>0</v>
      </c>
      <c r="F525">
        <v>1</v>
      </c>
      <c r="G525">
        <v>0</v>
      </c>
      <c r="H525">
        <v>1</v>
      </c>
      <c r="I525">
        <v>0</v>
      </c>
      <c r="K525">
        <v>0.45</v>
      </c>
      <c r="L525" t="s">
        <v>41</v>
      </c>
      <c r="M525" t="s">
        <v>41</v>
      </c>
      <c r="N525">
        <v>0.45</v>
      </c>
    </row>
    <row r="526" spans="1:14" x14ac:dyDescent="0.25">
      <c r="A526" t="s">
        <v>1333</v>
      </c>
      <c r="B526">
        <v>6</v>
      </c>
      <c r="C526">
        <v>39</v>
      </c>
      <c r="D526">
        <v>1</v>
      </c>
      <c r="E526">
        <v>1</v>
      </c>
      <c r="F526">
        <v>2</v>
      </c>
      <c r="G526">
        <v>1</v>
      </c>
      <c r="H526">
        <v>1</v>
      </c>
      <c r="I526">
        <v>0</v>
      </c>
      <c r="K526">
        <v>6.03</v>
      </c>
      <c r="L526" t="s">
        <v>41</v>
      </c>
      <c r="M526" t="s">
        <v>41</v>
      </c>
      <c r="N526">
        <v>2.97</v>
      </c>
    </row>
    <row r="527" spans="1:14" x14ac:dyDescent="0.25">
      <c r="A527" t="s">
        <v>703</v>
      </c>
      <c r="B527">
        <v>1</v>
      </c>
      <c r="C527">
        <v>17</v>
      </c>
      <c r="D527">
        <v>0</v>
      </c>
      <c r="E527">
        <v>1</v>
      </c>
      <c r="F527">
        <v>0</v>
      </c>
      <c r="G527">
        <v>0</v>
      </c>
      <c r="H527">
        <v>0</v>
      </c>
      <c r="I527">
        <v>0</v>
      </c>
      <c r="K527">
        <v>0.9</v>
      </c>
      <c r="L527" t="s">
        <v>41</v>
      </c>
      <c r="M527" t="s">
        <v>41</v>
      </c>
      <c r="N527">
        <v>0</v>
      </c>
    </row>
    <row r="528" spans="1:14" x14ac:dyDescent="0.25">
      <c r="A528" t="s">
        <v>704</v>
      </c>
      <c r="B528">
        <v>1</v>
      </c>
      <c r="C528">
        <v>38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0</v>
      </c>
      <c r="K528">
        <v>0.9</v>
      </c>
      <c r="L528" t="s">
        <v>41</v>
      </c>
      <c r="M528" t="s">
        <v>41</v>
      </c>
      <c r="N528">
        <v>0</v>
      </c>
    </row>
    <row r="529" spans="1:14" x14ac:dyDescent="0.25">
      <c r="A529" t="s">
        <v>705</v>
      </c>
      <c r="B529">
        <v>1</v>
      </c>
      <c r="C529">
        <v>65</v>
      </c>
      <c r="D529">
        <v>0</v>
      </c>
      <c r="E529">
        <v>0</v>
      </c>
      <c r="F529">
        <v>0</v>
      </c>
      <c r="G529">
        <v>0</v>
      </c>
      <c r="H529">
        <v>1</v>
      </c>
      <c r="I529">
        <v>0</v>
      </c>
      <c r="K529">
        <v>0</v>
      </c>
      <c r="L529" t="s">
        <v>41</v>
      </c>
      <c r="M529" t="s">
        <v>41</v>
      </c>
      <c r="N529">
        <v>0.9</v>
      </c>
    </row>
    <row r="530" spans="1:14" x14ac:dyDescent="0.25">
      <c r="A530" t="s">
        <v>707</v>
      </c>
      <c r="B530">
        <v>1</v>
      </c>
      <c r="C530">
        <v>6</v>
      </c>
      <c r="D530">
        <v>1</v>
      </c>
      <c r="E530">
        <v>0</v>
      </c>
      <c r="F530">
        <v>0</v>
      </c>
      <c r="G530">
        <v>0</v>
      </c>
      <c r="H530">
        <v>0</v>
      </c>
      <c r="I530">
        <v>0</v>
      </c>
      <c r="K530">
        <v>0.9</v>
      </c>
      <c r="L530" t="s">
        <v>41</v>
      </c>
      <c r="M530" t="s">
        <v>41</v>
      </c>
      <c r="N530">
        <v>0</v>
      </c>
    </row>
    <row r="531" spans="1:14" x14ac:dyDescent="0.25">
      <c r="A531" t="s">
        <v>708</v>
      </c>
      <c r="B531">
        <v>2</v>
      </c>
      <c r="C531">
        <v>51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1</v>
      </c>
      <c r="K531">
        <v>0.45</v>
      </c>
      <c r="L531" t="s">
        <v>41</v>
      </c>
      <c r="M531" t="s">
        <v>41</v>
      </c>
      <c r="N531">
        <v>0.45</v>
      </c>
    </row>
    <row r="532" spans="1:14" x14ac:dyDescent="0.25">
      <c r="A532" t="s">
        <v>1334</v>
      </c>
      <c r="B532">
        <v>5</v>
      </c>
      <c r="C532">
        <v>33</v>
      </c>
      <c r="D532">
        <v>0</v>
      </c>
      <c r="E532">
        <v>4</v>
      </c>
      <c r="F532">
        <v>0</v>
      </c>
      <c r="G532">
        <v>0</v>
      </c>
      <c r="H532">
        <v>1</v>
      </c>
      <c r="I532">
        <v>0</v>
      </c>
      <c r="K532">
        <v>0.72</v>
      </c>
      <c r="L532" t="s">
        <v>41</v>
      </c>
      <c r="M532" t="s">
        <v>41</v>
      </c>
      <c r="N532">
        <v>0.18</v>
      </c>
    </row>
    <row r="533" spans="1:14" x14ac:dyDescent="0.25">
      <c r="A533" t="s">
        <v>710</v>
      </c>
      <c r="B533">
        <v>2</v>
      </c>
      <c r="C533">
        <v>51</v>
      </c>
      <c r="D533">
        <v>0</v>
      </c>
      <c r="E533">
        <v>0</v>
      </c>
      <c r="F533">
        <v>1</v>
      </c>
      <c r="G533">
        <v>0</v>
      </c>
      <c r="H533">
        <v>1</v>
      </c>
      <c r="I533">
        <v>0</v>
      </c>
      <c r="K533">
        <v>0.45</v>
      </c>
      <c r="L533" t="s">
        <v>41</v>
      </c>
      <c r="M533" t="s">
        <v>41</v>
      </c>
      <c r="N533">
        <v>0.45</v>
      </c>
    </row>
    <row r="534" spans="1:14" x14ac:dyDescent="0.25">
      <c r="A534" t="s">
        <v>711</v>
      </c>
      <c r="B534">
        <v>2</v>
      </c>
      <c r="C534">
        <v>9</v>
      </c>
      <c r="D534">
        <v>2</v>
      </c>
      <c r="E534">
        <v>0</v>
      </c>
      <c r="F534">
        <v>0</v>
      </c>
      <c r="G534">
        <v>0</v>
      </c>
      <c r="H534">
        <v>0</v>
      </c>
      <c r="I534">
        <v>0</v>
      </c>
      <c r="K534">
        <v>0.9</v>
      </c>
      <c r="L534" t="s">
        <v>41</v>
      </c>
      <c r="M534" t="s">
        <v>41</v>
      </c>
      <c r="N534">
        <v>0</v>
      </c>
    </row>
    <row r="535" spans="1:14" x14ac:dyDescent="0.25">
      <c r="A535" t="s">
        <v>712</v>
      </c>
      <c r="B535">
        <v>2</v>
      </c>
      <c r="C535">
        <v>22</v>
      </c>
      <c r="D535">
        <v>0</v>
      </c>
      <c r="E535">
        <v>2</v>
      </c>
      <c r="F535">
        <v>0</v>
      </c>
      <c r="G535">
        <v>0</v>
      </c>
      <c r="H535">
        <v>0</v>
      </c>
      <c r="I535">
        <v>0</v>
      </c>
      <c r="K535">
        <v>0.9</v>
      </c>
      <c r="L535" t="s">
        <v>41</v>
      </c>
      <c r="M535" t="s">
        <v>41</v>
      </c>
      <c r="N535">
        <v>0</v>
      </c>
    </row>
    <row r="536" spans="1:14" x14ac:dyDescent="0.25">
      <c r="A536" t="s">
        <v>713</v>
      </c>
      <c r="B536">
        <v>7</v>
      </c>
      <c r="C536">
        <v>45</v>
      </c>
      <c r="D536">
        <v>2</v>
      </c>
      <c r="E536">
        <v>0</v>
      </c>
      <c r="F536">
        <v>1</v>
      </c>
      <c r="G536">
        <v>1</v>
      </c>
      <c r="H536">
        <v>3</v>
      </c>
      <c r="I536">
        <v>0</v>
      </c>
      <c r="K536">
        <v>3.87</v>
      </c>
      <c r="L536" t="s">
        <v>41</v>
      </c>
      <c r="M536" t="s">
        <v>41</v>
      </c>
      <c r="N536">
        <v>5.13</v>
      </c>
    </row>
    <row r="537" spans="1:14" x14ac:dyDescent="0.25">
      <c r="A537" t="s">
        <v>714</v>
      </c>
      <c r="B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K537">
        <v>0</v>
      </c>
      <c r="L537" t="s">
        <v>41</v>
      </c>
      <c r="M537" t="s">
        <v>41</v>
      </c>
      <c r="N537">
        <v>0</v>
      </c>
    </row>
    <row r="538" spans="1:14" x14ac:dyDescent="0.25">
      <c r="A538" t="s">
        <v>715</v>
      </c>
      <c r="B538">
        <v>1</v>
      </c>
      <c r="C538">
        <v>19</v>
      </c>
      <c r="D538">
        <v>0</v>
      </c>
      <c r="E538">
        <v>1</v>
      </c>
      <c r="F538">
        <v>0</v>
      </c>
      <c r="G538">
        <v>0</v>
      </c>
      <c r="H538">
        <v>0</v>
      </c>
      <c r="I538">
        <v>0</v>
      </c>
      <c r="K538">
        <v>0.9</v>
      </c>
      <c r="L538" t="s">
        <v>41</v>
      </c>
      <c r="M538" t="s">
        <v>41</v>
      </c>
      <c r="N538">
        <v>0</v>
      </c>
    </row>
    <row r="539" spans="1:14" x14ac:dyDescent="0.25">
      <c r="A539" t="s">
        <v>1335</v>
      </c>
      <c r="B539">
        <v>7</v>
      </c>
      <c r="C539">
        <v>25</v>
      </c>
      <c r="D539">
        <v>2</v>
      </c>
      <c r="E539">
        <v>1</v>
      </c>
      <c r="F539">
        <v>4</v>
      </c>
      <c r="G539">
        <v>0</v>
      </c>
      <c r="H539">
        <v>0</v>
      </c>
      <c r="I539">
        <v>0</v>
      </c>
      <c r="K539">
        <v>0.9</v>
      </c>
      <c r="L539" t="s">
        <v>41</v>
      </c>
      <c r="M539" t="s">
        <v>41</v>
      </c>
      <c r="N539">
        <v>0</v>
      </c>
    </row>
    <row r="540" spans="1:14" x14ac:dyDescent="0.25">
      <c r="A540" t="s">
        <v>716</v>
      </c>
      <c r="B540">
        <v>2</v>
      </c>
      <c r="C540">
        <v>25</v>
      </c>
      <c r="D540">
        <v>1</v>
      </c>
      <c r="E540">
        <v>0</v>
      </c>
      <c r="F540">
        <v>1</v>
      </c>
      <c r="G540">
        <v>0</v>
      </c>
      <c r="H540">
        <v>0</v>
      </c>
      <c r="I540">
        <v>0</v>
      </c>
      <c r="K540">
        <v>0.9</v>
      </c>
      <c r="L540" t="s">
        <v>41</v>
      </c>
      <c r="M540" t="s">
        <v>41</v>
      </c>
      <c r="N540">
        <v>0</v>
      </c>
    </row>
    <row r="541" spans="1:14" x14ac:dyDescent="0.25">
      <c r="A541" t="s">
        <v>717</v>
      </c>
      <c r="B541">
        <v>5</v>
      </c>
      <c r="C541">
        <v>39</v>
      </c>
      <c r="D541">
        <v>2</v>
      </c>
      <c r="E541">
        <v>0</v>
      </c>
      <c r="F541">
        <v>1</v>
      </c>
      <c r="G541">
        <v>1</v>
      </c>
      <c r="H541">
        <v>0</v>
      </c>
      <c r="I541">
        <v>1</v>
      </c>
      <c r="K541">
        <v>0.54</v>
      </c>
      <c r="L541" t="s">
        <v>41</v>
      </c>
      <c r="M541" t="s">
        <v>41</v>
      </c>
      <c r="N541">
        <v>0.36</v>
      </c>
    </row>
    <row r="542" spans="1:14" x14ac:dyDescent="0.25">
      <c r="A542" t="s">
        <v>718</v>
      </c>
      <c r="B542">
        <v>7</v>
      </c>
      <c r="C542">
        <v>23</v>
      </c>
      <c r="D542">
        <v>3</v>
      </c>
      <c r="E542">
        <v>3</v>
      </c>
      <c r="F542">
        <v>0</v>
      </c>
      <c r="G542">
        <v>0</v>
      </c>
      <c r="H542">
        <v>0</v>
      </c>
      <c r="I542">
        <v>1</v>
      </c>
      <c r="K542">
        <v>7.74</v>
      </c>
      <c r="L542" t="s">
        <v>41</v>
      </c>
      <c r="M542" t="s">
        <v>41</v>
      </c>
      <c r="N542">
        <v>1.26</v>
      </c>
    </row>
    <row r="543" spans="1:14" x14ac:dyDescent="0.25">
      <c r="A543" t="s">
        <v>719</v>
      </c>
      <c r="B543">
        <v>9</v>
      </c>
      <c r="C543">
        <v>22</v>
      </c>
      <c r="D543">
        <v>4</v>
      </c>
      <c r="E543">
        <v>3</v>
      </c>
      <c r="F543">
        <v>1</v>
      </c>
      <c r="G543">
        <v>1</v>
      </c>
      <c r="H543">
        <v>0</v>
      </c>
      <c r="I543">
        <v>0</v>
      </c>
      <c r="K543">
        <v>8.01</v>
      </c>
      <c r="L543" t="s">
        <v>41</v>
      </c>
      <c r="M543" t="s">
        <v>41</v>
      </c>
      <c r="N543">
        <v>0.99</v>
      </c>
    </row>
    <row r="544" spans="1:14" x14ac:dyDescent="0.25">
      <c r="A544" t="s">
        <v>720</v>
      </c>
      <c r="B544">
        <v>2</v>
      </c>
      <c r="C544">
        <v>60</v>
      </c>
      <c r="D544">
        <v>0</v>
      </c>
      <c r="E544">
        <v>0</v>
      </c>
      <c r="F544">
        <v>1</v>
      </c>
      <c r="G544">
        <v>0</v>
      </c>
      <c r="H544">
        <v>0</v>
      </c>
      <c r="I544">
        <v>1</v>
      </c>
      <c r="K544">
        <v>0.45</v>
      </c>
      <c r="L544" t="s">
        <v>41</v>
      </c>
      <c r="M544" t="s">
        <v>41</v>
      </c>
      <c r="N544">
        <v>0.45</v>
      </c>
    </row>
    <row r="545" spans="1:14" x14ac:dyDescent="0.25">
      <c r="A545" t="s">
        <v>721</v>
      </c>
      <c r="B545">
        <v>7</v>
      </c>
      <c r="C545">
        <v>34</v>
      </c>
      <c r="D545">
        <v>2</v>
      </c>
      <c r="E545">
        <v>2</v>
      </c>
      <c r="F545">
        <v>1</v>
      </c>
      <c r="G545">
        <v>1</v>
      </c>
      <c r="H545">
        <v>1</v>
      </c>
      <c r="I545">
        <v>0</v>
      </c>
      <c r="K545">
        <v>6.39</v>
      </c>
      <c r="L545" t="s">
        <v>41</v>
      </c>
      <c r="M545" t="s">
        <v>41</v>
      </c>
      <c r="N545">
        <v>2.61</v>
      </c>
    </row>
    <row r="546" spans="1:14" x14ac:dyDescent="0.25">
      <c r="A546" t="s">
        <v>722</v>
      </c>
      <c r="B546">
        <v>4</v>
      </c>
      <c r="C546">
        <v>26</v>
      </c>
      <c r="D546">
        <v>2</v>
      </c>
      <c r="E546">
        <v>1</v>
      </c>
      <c r="F546">
        <v>0</v>
      </c>
      <c r="G546">
        <v>0</v>
      </c>
      <c r="H546">
        <v>1</v>
      </c>
      <c r="I546">
        <v>0</v>
      </c>
      <c r="K546">
        <v>6.75</v>
      </c>
      <c r="L546" t="s">
        <v>41</v>
      </c>
      <c r="M546" t="s">
        <v>41</v>
      </c>
      <c r="N546">
        <v>2.25</v>
      </c>
    </row>
    <row r="547" spans="1:14" x14ac:dyDescent="0.25">
      <c r="A547" t="s">
        <v>723</v>
      </c>
      <c r="B547">
        <v>6</v>
      </c>
      <c r="C547">
        <v>33</v>
      </c>
      <c r="D547">
        <v>1</v>
      </c>
      <c r="E547">
        <v>3</v>
      </c>
      <c r="F547">
        <v>0</v>
      </c>
      <c r="G547">
        <v>2</v>
      </c>
      <c r="H547">
        <v>0</v>
      </c>
      <c r="I547">
        <v>0</v>
      </c>
      <c r="K547">
        <v>6.03</v>
      </c>
      <c r="L547" t="s">
        <v>41</v>
      </c>
      <c r="M547" t="s">
        <v>41</v>
      </c>
      <c r="N547">
        <v>2.97</v>
      </c>
    </row>
    <row r="548" spans="1:14" x14ac:dyDescent="0.25">
      <c r="A548" t="s">
        <v>724</v>
      </c>
      <c r="B548">
        <v>4</v>
      </c>
      <c r="C548">
        <v>28</v>
      </c>
      <c r="D548">
        <v>2</v>
      </c>
      <c r="E548">
        <v>0</v>
      </c>
      <c r="F548">
        <v>1</v>
      </c>
      <c r="G548">
        <v>1</v>
      </c>
      <c r="H548">
        <v>0</v>
      </c>
      <c r="I548">
        <v>0</v>
      </c>
      <c r="K548">
        <v>6.75</v>
      </c>
      <c r="L548" t="s">
        <v>41</v>
      </c>
      <c r="M548" t="s">
        <v>41</v>
      </c>
      <c r="N548">
        <v>2.25</v>
      </c>
    </row>
    <row r="549" spans="1:14" x14ac:dyDescent="0.25">
      <c r="A549" t="s">
        <v>725</v>
      </c>
      <c r="B549">
        <v>6</v>
      </c>
      <c r="C549">
        <v>32</v>
      </c>
      <c r="D549">
        <v>1</v>
      </c>
      <c r="E549">
        <v>3</v>
      </c>
      <c r="F549">
        <v>0</v>
      </c>
      <c r="G549">
        <v>1</v>
      </c>
      <c r="H549">
        <v>1</v>
      </c>
      <c r="I549">
        <v>0</v>
      </c>
      <c r="K549">
        <v>6.03</v>
      </c>
      <c r="L549" t="s">
        <v>41</v>
      </c>
      <c r="M549" t="s">
        <v>41</v>
      </c>
      <c r="N549">
        <v>2.97</v>
      </c>
    </row>
    <row r="550" spans="1:14" x14ac:dyDescent="0.25">
      <c r="A550" t="s">
        <v>726</v>
      </c>
      <c r="B550">
        <v>1</v>
      </c>
      <c r="C550">
        <v>38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0</v>
      </c>
      <c r="K550">
        <v>0.9</v>
      </c>
      <c r="L550" t="s">
        <v>41</v>
      </c>
      <c r="M550" t="s">
        <v>41</v>
      </c>
      <c r="N550">
        <v>0</v>
      </c>
    </row>
    <row r="551" spans="1:14" x14ac:dyDescent="0.25">
      <c r="A551" t="s">
        <v>727</v>
      </c>
      <c r="B551">
        <v>5</v>
      </c>
      <c r="C551">
        <v>35</v>
      </c>
      <c r="D551">
        <v>1</v>
      </c>
      <c r="E551">
        <v>0</v>
      </c>
      <c r="F551">
        <v>3</v>
      </c>
      <c r="G551">
        <v>1</v>
      </c>
      <c r="H551">
        <v>0</v>
      </c>
      <c r="I551">
        <v>0</v>
      </c>
      <c r="K551">
        <v>0.72</v>
      </c>
      <c r="L551" t="s">
        <v>41</v>
      </c>
      <c r="M551" t="s">
        <v>41</v>
      </c>
      <c r="N551">
        <v>0.18</v>
      </c>
    </row>
    <row r="552" spans="1:14" x14ac:dyDescent="0.25">
      <c r="A552" t="s">
        <v>728</v>
      </c>
      <c r="B552">
        <v>7</v>
      </c>
      <c r="C552">
        <v>30</v>
      </c>
      <c r="D552">
        <v>2</v>
      </c>
      <c r="E552">
        <v>2</v>
      </c>
      <c r="F552">
        <v>2</v>
      </c>
      <c r="G552">
        <v>1</v>
      </c>
      <c r="H552">
        <v>0</v>
      </c>
      <c r="I552">
        <v>0</v>
      </c>
      <c r="K552">
        <v>7.74</v>
      </c>
      <c r="L552" t="s">
        <v>41</v>
      </c>
      <c r="M552" t="s">
        <v>41</v>
      </c>
      <c r="N552">
        <v>1.26</v>
      </c>
    </row>
    <row r="553" spans="1:14" x14ac:dyDescent="0.25">
      <c r="A553" t="s">
        <v>729</v>
      </c>
      <c r="B553">
        <v>2</v>
      </c>
      <c r="C553">
        <v>60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v>1</v>
      </c>
      <c r="K553">
        <v>0.45</v>
      </c>
      <c r="L553" t="s">
        <v>41</v>
      </c>
      <c r="M553" t="s">
        <v>41</v>
      </c>
      <c r="N553">
        <v>0.45</v>
      </c>
    </row>
    <row r="554" spans="1:14" x14ac:dyDescent="0.25">
      <c r="A554" t="s">
        <v>730</v>
      </c>
      <c r="B554">
        <v>3</v>
      </c>
      <c r="C554">
        <v>41</v>
      </c>
      <c r="D554">
        <v>1</v>
      </c>
      <c r="E554">
        <v>0</v>
      </c>
      <c r="F554">
        <v>1</v>
      </c>
      <c r="G554">
        <v>0</v>
      </c>
      <c r="H554">
        <v>0</v>
      </c>
      <c r="I554">
        <v>1</v>
      </c>
      <c r="K554">
        <v>6.03</v>
      </c>
      <c r="L554" t="s">
        <v>41</v>
      </c>
      <c r="M554" t="s">
        <v>41</v>
      </c>
      <c r="N554">
        <v>2.97</v>
      </c>
    </row>
    <row r="555" spans="1:14" x14ac:dyDescent="0.25">
      <c r="A555" t="s">
        <v>731</v>
      </c>
      <c r="B555">
        <v>1</v>
      </c>
      <c r="C555">
        <v>68</v>
      </c>
      <c r="D555">
        <v>0</v>
      </c>
      <c r="E555">
        <v>0</v>
      </c>
      <c r="F555">
        <v>0</v>
      </c>
      <c r="G555">
        <v>0</v>
      </c>
      <c r="H555">
        <v>1</v>
      </c>
      <c r="I555">
        <v>0</v>
      </c>
      <c r="K555">
        <v>0</v>
      </c>
      <c r="L555" t="s">
        <v>41</v>
      </c>
      <c r="M555" t="s">
        <v>41</v>
      </c>
      <c r="N555">
        <v>0.9</v>
      </c>
    </row>
    <row r="556" spans="1:14" x14ac:dyDescent="0.25">
      <c r="A556" t="s">
        <v>732</v>
      </c>
      <c r="B556">
        <v>2</v>
      </c>
      <c r="C556">
        <v>36</v>
      </c>
      <c r="D556">
        <v>0</v>
      </c>
      <c r="E556">
        <v>1</v>
      </c>
      <c r="F556">
        <v>1</v>
      </c>
      <c r="G556">
        <v>0</v>
      </c>
      <c r="H556">
        <v>0</v>
      </c>
      <c r="I556">
        <v>0</v>
      </c>
      <c r="K556">
        <v>0.9</v>
      </c>
      <c r="L556" t="s">
        <v>41</v>
      </c>
      <c r="M556" t="s">
        <v>41</v>
      </c>
      <c r="N556">
        <v>0</v>
      </c>
    </row>
    <row r="557" spans="1:14" x14ac:dyDescent="0.25">
      <c r="A557" t="s">
        <v>733</v>
      </c>
      <c r="B557">
        <v>2</v>
      </c>
      <c r="C557">
        <v>74</v>
      </c>
      <c r="D557">
        <v>0</v>
      </c>
      <c r="E557">
        <v>0</v>
      </c>
      <c r="F557">
        <v>0</v>
      </c>
      <c r="G557">
        <v>0</v>
      </c>
      <c r="H557">
        <v>1</v>
      </c>
      <c r="I557">
        <v>1</v>
      </c>
      <c r="K557">
        <v>0</v>
      </c>
      <c r="L557" t="s">
        <v>41</v>
      </c>
      <c r="M557" t="s">
        <v>41</v>
      </c>
      <c r="N557">
        <v>0.9</v>
      </c>
    </row>
    <row r="558" spans="1:14" x14ac:dyDescent="0.25">
      <c r="A558" t="s">
        <v>734</v>
      </c>
      <c r="B558">
        <v>1</v>
      </c>
      <c r="C558">
        <v>12</v>
      </c>
      <c r="D558">
        <v>1</v>
      </c>
      <c r="E558">
        <v>0</v>
      </c>
      <c r="F558">
        <v>0</v>
      </c>
      <c r="G558">
        <v>0</v>
      </c>
      <c r="H558">
        <v>0</v>
      </c>
      <c r="I558">
        <v>0</v>
      </c>
      <c r="K558">
        <v>0.9</v>
      </c>
      <c r="L558" t="s">
        <v>41</v>
      </c>
      <c r="M558" t="s">
        <v>41</v>
      </c>
      <c r="N558">
        <v>0</v>
      </c>
    </row>
    <row r="559" spans="1:14" x14ac:dyDescent="0.25">
      <c r="A559" t="s">
        <v>735</v>
      </c>
      <c r="B559">
        <v>2</v>
      </c>
      <c r="C559">
        <v>29</v>
      </c>
      <c r="D559">
        <v>1</v>
      </c>
      <c r="E559">
        <v>0</v>
      </c>
      <c r="F559">
        <v>0</v>
      </c>
      <c r="G559">
        <v>1</v>
      </c>
      <c r="H559">
        <v>0</v>
      </c>
      <c r="I559">
        <v>0</v>
      </c>
      <c r="K559">
        <v>0.45</v>
      </c>
      <c r="L559" t="s">
        <v>41</v>
      </c>
      <c r="M559" t="s">
        <v>41</v>
      </c>
      <c r="N559">
        <v>0.45</v>
      </c>
    </row>
    <row r="560" spans="1:14" x14ac:dyDescent="0.25">
      <c r="A560" t="s">
        <v>736</v>
      </c>
      <c r="B560">
        <v>2</v>
      </c>
      <c r="C560">
        <v>45</v>
      </c>
      <c r="D560">
        <v>1</v>
      </c>
      <c r="E560">
        <v>0</v>
      </c>
      <c r="F560">
        <v>0</v>
      </c>
      <c r="G560">
        <v>0</v>
      </c>
      <c r="H560">
        <v>0</v>
      </c>
      <c r="I560">
        <v>1</v>
      </c>
      <c r="K560">
        <v>0.45</v>
      </c>
      <c r="L560" t="s">
        <v>41</v>
      </c>
      <c r="M560" t="s">
        <v>41</v>
      </c>
      <c r="N560">
        <v>0.45</v>
      </c>
    </row>
    <row r="561" spans="1:14" x14ac:dyDescent="0.25">
      <c r="A561" t="s">
        <v>737</v>
      </c>
      <c r="B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K561">
        <v>0</v>
      </c>
      <c r="L561" t="s">
        <v>41</v>
      </c>
      <c r="M561" t="s">
        <v>41</v>
      </c>
      <c r="N561">
        <v>0</v>
      </c>
    </row>
    <row r="562" spans="1:14" x14ac:dyDescent="0.25">
      <c r="A562" t="s">
        <v>738</v>
      </c>
      <c r="B562">
        <v>1</v>
      </c>
      <c r="C562">
        <v>40</v>
      </c>
      <c r="D562">
        <v>0</v>
      </c>
      <c r="E562">
        <v>0</v>
      </c>
      <c r="F562">
        <v>1</v>
      </c>
      <c r="G562">
        <v>0</v>
      </c>
      <c r="H562">
        <v>0</v>
      </c>
      <c r="I562">
        <v>0</v>
      </c>
      <c r="K562">
        <v>0.9</v>
      </c>
      <c r="L562" t="s">
        <v>41</v>
      </c>
      <c r="M562" t="s">
        <v>41</v>
      </c>
      <c r="N562">
        <v>0</v>
      </c>
    </row>
    <row r="563" spans="1:14" x14ac:dyDescent="0.25">
      <c r="A563" t="s">
        <v>739</v>
      </c>
      <c r="B563">
        <v>3</v>
      </c>
      <c r="C563">
        <v>26</v>
      </c>
      <c r="D563">
        <v>1</v>
      </c>
      <c r="E563">
        <v>1</v>
      </c>
      <c r="F563">
        <v>1</v>
      </c>
      <c r="G563">
        <v>0</v>
      </c>
      <c r="H563">
        <v>0</v>
      </c>
      <c r="I563">
        <v>0</v>
      </c>
      <c r="K563">
        <v>0.9</v>
      </c>
      <c r="L563" t="s">
        <v>41</v>
      </c>
      <c r="M563" t="s">
        <v>41</v>
      </c>
      <c r="N563">
        <v>0</v>
      </c>
    </row>
    <row r="564" spans="1:14" x14ac:dyDescent="0.25">
      <c r="A564" t="s">
        <v>180</v>
      </c>
      <c r="B564">
        <v>1</v>
      </c>
      <c r="C564">
        <v>67</v>
      </c>
      <c r="D564">
        <v>0</v>
      </c>
      <c r="E564">
        <v>0</v>
      </c>
      <c r="F564">
        <v>0</v>
      </c>
      <c r="G564">
        <v>0</v>
      </c>
      <c r="H564">
        <v>1</v>
      </c>
      <c r="I564">
        <v>0</v>
      </c>
      <c r="K564">
        <v>0</v>
      </c>
      <c r="L564" t="s">
        <v>41</v>
      </c>
      <c r="M564" t="s">
        <v>41</v>
      </c>
      <c r="N564">
        <v>0.9</v>
      </c>
    </row>
    <row r="565" spans="1:14" x14ac:dyDescent="0.25">
      <c r="A565" t="s">
        <v>740</v>
      </c>
      <c r="B565">
        <v>2</v>
      </c>
      <c r="C565">
        <v>32</v>
      </c>
      <c r="D565">
        <v>0</v>
      </c>
      <c r="E565">
        <v>1</v>
      </c>
      <c r="F565">
        <v>1</v>
      </c>
      <c r="G565">
        <v>0</v>
      </c>
      <c r="H565">
        <v>0</v>
      </c>
      <c r="I565">
        <v>0</v>
      </c>
      <c r="K565">
        <v>0.9</v>
      </c>
      <c r="L565" t="s">
        <v>41</v>
      </c>
      <c r="M565" t="s">
        <v>41</v>
      </c>
      <c r="N565">
        <v>0</v>
      </c>
    </row>
    <row r="566" spans="1:14" x14ac:dyDescent="0.25">
      <c r="A566" t="s">
        <v>741</v>
      </c>
      <c r="B566">
        <v>5</v>
      </c>
      <c r="C566">
        <v>17</v>
      </c>
      <c r="D566">
        <v>2</v>
      </c>
      <c r="E566">
        <v>3</v>
      </c>
      <c r="F566">
        <v>0</v>
      </c>
      <c r="G566">
        <v>0</v>
      </c>
      <c r="H566">
        <v>0</v>
      </c>
      <c r="I566">
        <v>0</v>
      </c>
      <c r="K566">
        <v>0.9</v>
      </c>
      <c r="L566" t="s">
        <v>41</v>
      </c>
      <c r="M566" t="s">
        <v>41</v>
      </c>
      <c r="N566">
        <v>0</v>
      </c>
    </row>
    <row r="567" spans="1:14" x14ac:dyDescent="0.25">
      <c r="A567" t="s">
        <v>742</v>
      </c>
      <c r="B567">
        <v>2</v>
      </c>
      <c r="C567">
        <v>28</v>
      </c>
      <c r="D567">
        <v>0</v>
      </c>
      <c r="E567">
        <v>1</v>
      </c>
      <c r="F567">
        <v>1</v>
      </c>
      <c r="G567">
        <v>0</v>
      </c>
      <c r="H567">
        <v>0</v>
      </c>
      <c r="I567">
        <v>0</v>
      </c>
      <c r="K567">
        <v>0.9</v>
      </c>
      <c r="L567" t="s">
        <v>41</v>
      </c>
      <c r="M567" t="s">
        <v>41</v>
      </c>
      <c r="N567">
        <v>0</v>
      </c>
    </row>
    <row r="568" spans="1:14" x14ac:dyDescent="0.25">
      <c r="A568" t="s">
        <v>168</v>
      </c>
      <c r="B568">
        <v>2</v>
      </c>
      <c r="C568">
        <v>52</v>
      </c>
      <c r="D568">
        <v>0</v>
      </c>
      <c r="E568">
        <v>0</v>
      </c>
      <c r="F568">
        <v>1</v>
      </c>
      <c r="G568">
        <v>0</v>
      </c>
      <c r="H568">
        <v>1</v>
      </c>
      <c r="I568">
        <v>0</v>
      </c>
      <c r="K568">
        <v>0.45</v>
      </c>
      <c r="L568" t="s">
        <v>41</v>
      </c>
      <c r="M568" t="s">
        <v>41</v>
      </c>
      <c r="N568">
        <v>0.45</v>
      </c>
    </row>
    <row r="569" spans="1:14" x14ac:dyDescent="0.25">
      <c r="A569" t="s">
        <v>744</v>
      </c>
      <c r="B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K569">
        <v>0</v>
      </c>
      <c r="L569" t="s">
        <v>41</v>
      </c>
      <c r="M569" t="s">
        <v>41</v>
      </c>
      <c r="N569">
        <v>0</v>
      </c>
    </row>
    <row r="570" spans="1:14" x14ac:dyDescent="0.25">
      <c r="A570" t="s">
        <v>745</v>
      </c>
      <c r="B570">
        <v>1</v>
      </c>
      <c r="C570">
        <v>3</v>
      </c>
      <c r="D570">
        <v>1</v>
      </c>
      <c r="E570">
        <v>0</v>
      </c>
      <c r="F570">
        <v>0</v>
      </c>
      <c r="G570">
        <v>0</v>
      </c>
      <c r="H570">
        <v>0</v>
      </c>
      <c r="I570">
        <v>0</v>
      </c>
      <c r="K570">
        <v>0.9</v>
      </c>
      <c r="L570" t="s">
        <v>41</v>
      </c>
      <c r="M570" t="s">
        <v>41</v>
      </c>
      <c r="N570">
        <v>0</v>
      </c>
    </row>
    <row r="571" spans="1:14" x14ac:dyDescent="0.25">
      <c r="A571" t="s">
        <v>746</v>
      </c>
      <c r="B571">
        <v>1</v>
      </c>
      <c r="C571">
        <v>57</v>
      </c>
      <c r="D571">
        <v>0</v>
      </c>
      <c r="E571">
        <v>0</v>
      </c>
      <c r="F571">
        <v>0</v>
      </c>
      <c r="G571">
        <v>1</v>
      </c>
      <c r="H571">
        <v>0</v>
      </c>
      <c r="I571">
        <v>0</v>
      </c>
      <c r="K571">
        <v>0</v>
      </c>
      <c r="L571" t="s">
        <v>41</v>
      </c>
      <c r="M571" t="s">
        <v>41</v>
      </c>
      <c r="N571">
        <v>0.9</v>
      </c>
    </row>
    <row r="572" spans="1:14" x14ac:dyDescent="0.25">
      <c r="A572" t="s">
        <v>747</v>
      </c>
      <c r="B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K572">
        <v>0</v>
      </c>
      <c r="L572" t="s">
        <v>41</v>
      </c>
      <c r="M572" t="s">
        <v>41</v>
      </c>
      <c r="N572">
        <v>0</v>
      </c>
    </row>
    <row r="573" spans="1:14" x14ac:dyDescent="0.25">
      <c r="A573" t="s">
        <v>748</v>
      </c>
      <c r="B573">
        <v>2</v>
      </c>
      <c r="C573">
        <v>37</v>
      </c>
      <c r="D573">
        <v>0</v>
      </c>
      <c r="E573">
        <v>1</v>
      </c>
      <c r="F573">
        <v>1</v>
      </c>
      <c r="G573">
        <v>0</v>
      </c>
      <c r="H573">
        <v>0</v>
      </c>
      <c r="I573">
        <v>0</v>
      </c>
      <c r="K573">
        <v>0.9</v>
      </c>
      <c r="L573" t="s">
        <v>41</v>
      </c>
      <c r="M573" t="s">
        <v>41</v>
      </c>
      <c r="N573">
        <v>0</v>
      </c>
    </row>
    <row r="574" spans="1:14" x14ac:dyDescent="0.25">
      <c r="A574" t="s">
        <v>749</v>
      </c>
      <c r="B574">
        <v>3</v>
      </c>
      <c r="C574">
        <v>18</v>
      </c>
      <c r="D574">
        <v>1</v>
      </c>
      <c r="E574">
        <v>2</v>
      </c>
      <c r="F574">
        <v>0</v>
      </c>
      <c r="G574">
        <v>0</v>
      </c>
      <c r="H574">
        <v>0</v>
      </c>
      <c r="I574">
        <v>0</v>
      </c>
      <c r="K574">
        <v>0.9</v>
      </c>
      <c r="L574" t="s">
        <v>41</v>
      </c>
      <c r="M574" t="s">
        <v>41</v>
      </c>
      <c r="N574">
        <v>0</v>
      </c>
    </row>
    <row r="575" spans="1:14" x14ac:dyDescent="0.25">
      <c r="A575" t="s">
        <v>750</v>
      </c>
      <c r="B575">
        <v>6</v>
      </c>
      <c r="C575">
        <v>64</v>
      </c>
      <c r="D575">
        <v>0</v>
      </c>
      <c r="E575">
        <v>1</v>
      </c>
      <c r="F575">
        <v>1</v>
      </c>
      <c r="G575">
        <v>0</v>
      </c>
      <c r="H575">
        <v>0</v>
      </c>
      <c r="I575">
        <v>4</v>
      </c>
      <c r="K575">
        <v>2.97</v>
      </c>
      <c r="L575" t="s">
        <v>41</v>
      </c>
      <c r="M575" t="s">
        <v>41</v>
      </c>
      <c r="N575">
        <v>6.03</v>
      </c>
    </row>
    <row r="576" spans="1:14" x14ac:dyDescent="0.25">
      <c r="A576" t="s">
        <v>751</v>
      </c>
      <c r="B576">
        <v>2</v>
      </c>
      <c r="C576">
        <v>25</v>
      </c>
      <c r="D576">
        <v>0</v>
      </c>
      <c r="E576">
        <v>2</v>
      </c>
      <c r="F576">
        <v>0</v>
      </c>
      <c r="G576">
        <v>0</v>
      </c>
      <c r="H576">
        <v>0</v>
      </c>
      <c r="I576">
        <v>0</v>
      </c>
      <c r="K576">
        <v>0.9</v>
      </c>
      <c r="L576" t="s">
        <v>41</v>
      </c>
      <c r="M576" t="s">
        <v>41</v>
      </c>
      <c r="N576">
        <v>0</v>
      </c>
    </row>
    <row r="577" spans="1:14" x14ac:dyDescent="0.25">
      <c r="A577" t="s">
        <v>752</v>
      </c>
      <c r="B577">
        <v>1</v>
      </c>
      <c r="C577">
        <v>26</v>
      </c>
      <c r="D577">
        <v>0</v>
      </c>
      <c r="E577">
        <v>1</v>
      </c>
      <c r="F577">
        <v>0</v>
      </c>
      <c r="G577">
        <v>0</v>
      </c>
      <c r="H577">
        <v>0</v>
      </c>
      <c r="I577">
        <v>0</v>
      </c>
      <c r="K577">
        <v>0.9</v>
      </c>
      <c r="L577" t="s">
        <v>41</v>
      </c>
      <c r="M577" t="s">
        <v>41</v>
      </c>
      <c r="N577">
        <v>0</v>
      </c>
    </row>
    <row r="578" spans="1:14" x14ac:dyDescent="0.25">
      <c r="A578" t="s">
        <v>753</v>
      </c>
      <c r="B578">
        <v>1</v>
      </c>
      <c r="C578">
        <v>45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0</v>
      </c>
      <c r="K578">
        <v>0.9</v>
      </c>
      <c r="L578" t="s">
        <v>41</v>
      </c>
      <c r="M578" t="s">
        <v>41</v>
      </c>
      <c r="N578">
        <v>0</v>
      </c>
    </row>
    <row r="579" spans="1:14" x14ac:dyDescent="0.25">
      <c r="A579" t="s">
        <v>755</v>
      </c>
      <c r="B579">
        <v>2</v>
      </c>
      <c r="C579">
        <v>34</v>
      </c>
      <c r="D579">
        <v>1</v>
      </c>
      <c r="E579">
        <v>0</v>
      </c>
      <c r="F579">
        <v>0</v>
      </c>
      <c r="G579">
        <v>0</v>
      </c>
      <c r="H579">
        <v>1</v>
      </c>
      <c r="I579">
        <v>0</v>
      </c>
      <c r="K579">
        <v>0.45</v>
      </c>
      <c r="L579" t="s">
        <v>41</v>
      </c>
      <c r="M579" t="s">
        <v>41</v>
      </c>
      <c r="N579">
        <v>0.45</v>
      </c>
    </row>
    <row r="580" spans="1:14" x14ac:dyDescent="0.25">
      <c r="A580" t="s">
        <v>756</v>
      </c>
      <c r="B580">
        <v>6</v>
      </c>
      <c r="C580">
        <v>19</v>
      </c>
      <c r="D580">
        <v>3</v>
      </c>
      <c r="E580">
        <v>2</v>
      </c>
      <c r="F580">
        <v>1</v>
      </c>
      <c r="G580">
        <v>0</v>
      </c>
      <c r="H580">
        <v>0</v>
      </c>
      <c r="I580">
        <v>0</v>
      </c>
      <c r="K580">
        <v>0.9</v>
      </c>
      <c r="L580" t="s">
        <v>41</v>
      </c>
      <c r="M580" t="s">
        <v>41</v>
      </c>
      <c r="N580">
        <v>0</v>
      </c>
    </row>
    <row r="581" spans="1:14" x14ac:dyDescent="0.25">
      <c r="A581" t="s">
        <v>757</v>
      </c>
      <c r="B581">
        <v>2</v>
      </c>
      <c r="C581">
        <v>38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0</v>
      </c>
      <c r="K581">
        <v>0.45</v>
      </c>
      <c r="L581" t="s">
        <v>41</v>
      </c>
      <c r="M581" t="s">
        <v>41</v>
      </c>
      <c r="N581">
        <v>0.45</v>
      </c>
    </row>
    <row r="582" spans="1:14" x14ac:dyDescent="0.25">
      <c r="A582" t="s">
        <v>758</v>
      </c>
      <c r="B582">
        <v>4</v>
      </c>
      <c r="C582">
        <v>24</v>
      </c>
      <c r="D582">
        <v>2</v>
      </c>
      <c r="E582">
        <v>1</v>
      </c>
      <c r="F582">
        <v>1</v>
      </c>
      <c r="G582">
        <v>0</v>
      </c>
      <c r="H582">
        <v>0</v>
      </c>
      <c r="I582">
        <v>0</v>
      </c>
      <c r="K582">
        <v>0.9</v>
      </c>
      <c r="L582" t="s">
        <v>41</v>
      </c>
      <c r="M582" t="s">
        <v>41</v>
      </c>
      <c r="N582">
        <v>0</v>
      </c>
    </row>
    <row r="583" spans="1:14" x14ac:dyDescent="0.25">
      <c r="A583" t="s">
        <v>148</v>
      </c>
      <c r="B583">
        <v>2</v>
      </c>
      <c r="C583">
        <v>10</v>
      </c>
      <c r="D583">
        <v>1</v>
      </c>
      <c r="E583">
        <v>1</v>
      </c>
      <c r="F583">
        <v>0</v>
      </c>
      <c r="G583">
        <v>0</v>
      </c>
      <c r="H583">
        <v>0</v>
      </c>
      <c r="I583">
        <v>0</v>
      </c>
      <c r="K583">
        <v>0.9</v>
      </c>
      <c r="L583" t="s">
        <v>41</v>
      </c>
      <c r="M583" t="s">
        <v>41</v>
      </c>
      <c r="N583">
        <v>0</v>
      </c>
    </row>
    <row r="584" spans="1:14" x14ac:dyDescent="0.25">
      <c r="A584" t="s">
        <v>759</v>
      </c>
      <c r="B584">
        <v>1</v>
      </c>
      <c r="C584">
        <v>89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1</v>
      </c>
      <c r="K584">
        <v>0</v>
      </c>
      <c r="L584" t="s">
        <v>41</v>
      </c>
      <c r="M584" t="s">
        <v>41</v>
      </c>
      <c r="N584">
        <v>0.9</v>
      </c>
    </row>
    <row r="585" spans="1:14" x14ac:dyDescent="0.25">
      <c r="A585" t="s">
        <v>760</v>
      </c>
      <c r="B585">
        <v>3</v>
      </c>
      <c r="C585">
        <v>47</v>
      </c>
      <c r="D585">
        <v>0</v>
      </c>
      <c r="E585">
        <v>2</v>
      </c>
      <c r="F585">
        <v>0</v>
      </c>
      <c r="G585">
        <v>0</v>
      </c>
      <c r="H585">
        <v>0</v>
      </c>
      <c r="I585">
        <v>1</v>
      </c>
      <c r="K585">
        <v>6.03</v>
      </c>
      <c r="L585" t="s">
        <v>41</v>
      </c>
      <c r="M585" t="s">
        <v>41</v>
      </c>
      <c r="N585">
        <v>2.97</v>
      </c>
    </row>
    <row r="586" spans="1:14" x14ac:dyDescent="0.25">
      <c r="A586" t="s">
        <v>761</v>
      </c>
      <c r="B586">
        <v>1</v>
      </c>
      <c r="C586">
        <v>36</v>
      </c>
      <c r="D586">
        <v>0</v>
      </c>
      <c r="E586">
        <v>0</v>
      </c>
      <c r="F586">
        <v>1</v>
      </c>
      <c r="G586">
        <v>0</v>
      </c>
      <c r="H586">
        <v>0</v>
      </c>
      <c r="I586">
        <v>0</v>
      </c>
      <c r="K586">
        <v>0.9</v>
      </c>
      <c r="L586" t="s">
        <v>41</v>
      </c>
      <c r="M586" t="s">
        <v>41</v>
      </c>
      <c r="N586">
        <v>0</v>
      </c>
    </row>
    <row r="587" spans="1:14" x14ac:dyDescent="0.25">
      <c r="A587" t="s">
        <v>762</v>
      </c>
      <c r="B587">
        <v>5</v>
      </c>
      <c r="C587">
        <v>35</v>
      </c>
      <c r="D587">
        <v>2</v>
      </c>
      <c r="E587">
        <v>1</v>
      </c>
      <c r="F587">
        <v>0</v>
      </c>
      <c r="G587">
        <v>0</v>
      </c>
      <c r="H587">
        <v>2</v>
      </c>
      <c r="I587">
        <v>0</v>
      </c>
      <c r="K587">
        <v>0.54</v>
      </c>
      <c r="L587" t="s">
        <v>41</v>
      </c>
      <c r="M587" t="s">
        <v>41</v>
      </c>
      <c r="N587">
        <v>0.36</v>
      </c>
    </row>
    <row r="588" spans="1:14" x14ac:dyDescent="0.25">
      <c r="A588" t="s">
        <v>763</v>
      </c>
      <c r="B588">
        <v>1</v>
      </c>
      <c r="C588">
        <v>39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0</v>
      </c>
      <c r="K588">
        <v>0.9</v>
      </c>
      <c r="L588" t="s">
        <v>41</v>
      </c>
      <c r="M588" t="s">
        <v>41</v>
      </c>
      <c r="N588">
        <v>0</v>
      </c>
    </row>
    <row r="589" spans="1:14" x14ac:dyDescent="0.25">
      <c r="A589" t="s">
        <v>764</v>
      </c>
      <c r="B589">
        <v>5</v>
      </c>
      <c r="C589">
        <v>29</v>
      </c>
      <c r="D589">
        <v>2</v>
      </c>
      <c r="E589">
        <v>1</v>
      </c>
      <c r="F589">
        <v>1</v>
      </c>
      <c r="G589">
        <v>1</v>
      </c>
      <c r="H589">
        <v>0</v>
      </c>
      <c r="I589">
        <v>0</v>
      </c>
      <c r="K589">
        <v>0.72</v>
      </c>
      <c r="L589" t="s">
        <v>41</v>
      </c>
      <c r="M589" t="s">
        <v>41</v>
      </c>
      <c r="N589">
        <v>0.18</v>
      </c>
    </row>
    <row r="590" spans="1:14" x14ac:dyDescent="0.25">
      <c r="A590" t="s">
        <v>765</v>
      </c>
      <c r="B590">
        <v>3</v>
      </c>
      <c r="C590">
        <v>54</v>
      </c>
      <c r="D590">
        <v>1</v>
      </c>
      <c r="E590">
        <v>0</v>
      </c>
      <c r="F590">
        <v>0</v>
      </c>
      <c r="G590">
        <v>1</v>
      </c>
      <c r="H590">
        <v>0</v>
      </c>
      <c r="I590">
        <v>1</v>
      </c>
      <c r="K590">
        <v>2.97</v>
      </c>
      <c r="L590" t="s">
        <v>41</v>
      </c>
      <c r="M590" t="s">
        <v>41</v>
      </c>
      <c r="N590">
        <v>6.03</v>
      </c>
    </row>
    <row r="591" spans="1:14" x14ac:dyDescent="0.25">
      <c r="A591" t="s">
        <v>766</v>
      </c>
      <c r="B591">
        <v>9</v>
      </c>
      <c r="C591">
        <v>37</v>
      </c>
      <c r="D591">
        <v>3</v>
      </c>
      <c r="E591">
        <v>1</v>
      </c>
      <c r="F591">
        <v>2</v>
      </c>
      <c r="G591">
        <v>1</v>
      </c>
      <c r="H591">
        <v>1</v>
      </c>
      <c r="I591">
        <v>1</v>
      </c>
      <c r="K591">
        <v>6.03</v>
      </c>
      <c r="L591" t="s">
        <v>41</v>
      </c>
      <c r="M591" t="s">
        <v>41</v>
      </c>
      <c r="N591">
        <v>2.97</v>
      </c>
    </row>
    <row r="592" spans="1:14" x14ac:dyDescent="0.25">
      <c r="A592" t="s">
        <v>767</v>
      </c>
      <c r="B592">
        <v>2</v>
      </c>
      <c r="C592">
        <v>6</v>
      </c>
      <c r="D592">
        <v>2</v>
      </c>
      <c r="E592">
        <v>0</v>
      </c>
      <c r="F592">
        <v>0</v>
      </c>
      <c r="G592">
        <v>0</v>
      </c>
      <c r="H592">
        <v>0</v>
      </c>
      <c r="I592">
        <v>0</v>
      </c>
      <c r="K592">
        <v>0.9</v>
      </c>
      <c r="L592" t="s">
        <v>41</v>
      </c>
      <c r="M592" t="s">
        <v>41</v>
      </c>
      <c r="N592">
        <v>0</v>
      </c>
    </row>
    <row r="593" spans="1:14" x14ac:dyDescent="0.25">
      <c r="A593" t="s">
        <v>768</v>
      </c>
      <c r="B593">
        <v>10</v>
      </c>
      <c r="C593">
        <v>21</v>
      </c>
      <c r="D593">
        <v>5</v>
      </c>
      <c r="E593">
        <v>3</v>
      </c>
      <c r="F593">
        <v>1</v>
      </c>
      <c r="G593">
        <v>0</v>
      </c>
      <c r="H593">
        <v>1</v>
      </c>
      <c r="I593">
        <v>0</v>
      </c>
      <c r="K593">
        <v>0.81</v>
      </c>
      <c r="L593" t="s">
        <v>41</v>
      </c>
      <c r="M593" t="s">
        <v>41</v>
      </c>
      <c r="N593">
        <v>0.09</v>
      </c>
    </row>
    <row r="594" spans="1:14" x14ac:dyDescent="0.25">
      <c r="A594" t="s">
        <v>1345</v>
      </c>
      <c r="B594">
        <v>8</v>
      </c>
      <c r="C594">
        <v>32</v>
      </c>
      <c r="D594">
        <v>3</v>
      </c>
      <c r="E594">
        <v>1</v>
      </c>
      <c r="F594">
        <v>1</v>
      </c>
      <c r="G594">
        <v>3</v>
      </c>
      <c r="H594">
        <v>0</v>
      </c>
      <c r="I594">
        <v>0</v>
      </c>
      <c r="K594">
        <v>5.58</v>
      </c>
      <c r="L594" t="s">
        <v>41</v>
      </c>
      <c r="M594" t="s">
        <v>41</v>
      </c>
      <c r="N594">
        <v>3.42</v>
      </c>
    </row>
    <row r="595" spans="1:14" x14ac:dyDescent="0.25">
      <c r="A595" t="s">
        <v>769</v>
      </c>
      <c r="B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K595">
        <v>0</v>
      </c>
      <c r="L595" t="s">
        <v>41</v>
      </c>
      <c r="M595" t="s">
        <v>41</v>
      </c>
      <c r="N595">
        <v>0</v>
      </c>
    </row>
    <row r="596" spans="1:14" x14ac:dyDescent="0.25">
      <c r="A596" t="s">
        <v>770</v>
      </c>
      <c r="B596">
        <v>4</v>
      </c>
      <c r="C596">
        <v>22</v>
      </c>
      <c r="D596">
        <v>1</v>
      </c>
      <c r="E596">
        <v>2</v>
      </c>
      <c r="F596">
        <v>1</v>
      </c>
      <c r="G596">
        <v>0</v>
      </c>
      <c r="H596">
        <v>0</v>
      </c>
      <c r="I596">
        <v>0</v>
      </c>
      <c r="K596">
        <v>0.9</v>
      </c>
      <c r="L596" t="s">
        <v>41</v>
      </c>
      <c r="M596" t="s">
        <v>41</v>
      </c>
      <c r="N596">
        <v>0</v>
      </c>
    </row>
    <row r="597" spans="1:14" x14ac:dyDescent="0.25">
      <c r="A597" t="s">
        <v>771</v>
      </c>
      <c r="B597">
        <v>1</v>
      </c>
      <c r="C597">
        <v>70</v>
      </c>
      <c r="D597">
        <v>0</v>
      </c>
      <c r="E597">
        <v>0</v>
      </c>
      <c r="F597">
        <v>0</v>
      </c>
      <c r="G597">
        <v>0</v>
      </c>
      <c r="H597">
        <v>1</v>
      </c>
      <c r="I597">
        <v>0</v>
      </c>
      <c r="K597">
        <v>0</v>
      </c>
      <c r="L597" t="s">
        <v>41</v>
      </c>
      <c r="M597" t="s">
        <v>41</v>
      </c>
      <c r="N597">
        <v>0.9</v>
      </c>
    </row>
    <row r="598" spans="1:14" x14ac:dyDescent="0.25">
      <c r="A598" t="s">
        <v>772</v>
      </c>
      <c r="B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K598">
        <v>0</v>
      </c>
      <c r="L598" t="s">
        <v>41</v>
      </c>
      <c r="M598" t="s">
        <v>41</v>
      </c>
      <c r="N598">
        <v>0</v>
      </c>
    </row>
    <row r="599" spans="1:14" x14ac:dyDescent="0.25">
      <c r="A599" t="s">
        <v>773</v>
      </c>
      <c r="B599">
        <v>2</v>
      </c>
      <c r="C599">
        <v>66</v>
      </c>
      <c r="D599">
        <v>0</v>
      </c>
      <c r="E599">
        <v>0</v>
      </c>
      <c r="F599">
        <v>1</v>
      </c>
      <c r="G599">
        <v>0</v>
      </c>
      <c r="H599">
        <v>0</v>
      </c>
      <c r="I599">
        <v>1</v>
      </c>
      <c r="K599">
        <v>0.45</v>
      </c>
      <c r="L599" t="s">
        <v>41</v>
      </c>
      <c r="M599" t="s">
        <v>41</v>
      </c>
      <c r="N599">
        <v>0.45</v>
      </c>
    </row>
    <row r="600" spans="1:14" x14ac:dyDescent="0.25">
      <c r="A600" t="s">
        <v>164</v>
      </c>
      <c r="B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K600">
        <v>0</v>
      </c>
      <c r="L600" t="s">
        <v>41</v>
      </c>
      <c r="M600" t="s">
        <v>41</v>
      </c>
      <c r="N600">
        <v>0</v>
      </c>
    </row>
    <row r="601" spans="1:14" x14ac:dyDescent="0.25">
      <c r="A601" t="s">
        <v>774</v>
      </c>
      <c r="B601">
        <v>3</v>
      </c>
      <c r="C601">
        <v>32</v>
      </c>
      <c r="D601">
        <v>1</v>
      </c>
      <c r="E601">
        <v>0</v>
      </c>
      <c r="F601">
        <v>1</v>
      </c>
      <c r="G601">
        <v>1</v>
      </c>
      <c r="H601">
        <v>0</v>
      </c>
      <c r="I601">
        <v>0</v>
      </c>
      <c r="K601">
        <v>6.03</v>
      </c>
      <c r="L601" t="s">
        <v>41</v>
      </c>
      <c r="M601" t="s">
        <v>41</v>
      </c>
      <c r="N601">
        <v>2.97</v>
      </c>
    </row>
    <row r="602" spans="1:14" x14ac:dyDescent="0.25">
      <c r="A602" t="s">
        <v>775</v>
      </c>
      <c r="B602">
        <v>4</v>
      </c>
      <c r="C602">
        <v>48</v>
      </c>
      <c r="D602">
        <v>0</v>
      </c>
      <c r="E602">
        <v>1</v>
      </c>
      <c r="F602">
        <v>1</v>
      </c>
      <c r="G602">
        <v>1</v>
      </c>
      <c r="H602">
        <v>0</v>
      </c>
      <c r="I602">
        <v>1</v>
      </c>
      <c r="K602">
        <v>0.45</v>
      </c>
      <c r="L602" t="s">
        <v>41</v>
      </c>
      <c r="M602" t="s">
        <v>41</v>
      </c>
      <c r="N602">
        <v>0.45</v>
      </c>
    </row>
    <row r="603" spans="1:14" x14ac:dyDescent="0.25">
      <c r="A603" t="s">
        <v>776</v>
      </c>
      <c r="B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K603">
        <v>0</v>
      </c>
      <c r="L603" t="s">
        <v>41</v>
      </c>
      <c r="M603" t="s">
        <v>41</v>
      </c>
      <c r="N603">
        <v>0</v>
      </c>
    </row>
    <row r="604" spans="1:14" x14ac:dyDescent="0.25">
      <c r="A604" t="s">
        <v>777</v>
      </c>
      <c r="B604">
        <v>9</v>
      </c>
      <c r="C604">
        <v>26</v>
      </c>
      <c r="D604">
        <v>4</v>
      </c>
      <c r="E604">
        <v>1</v>
      </c>
      <c r="F604">
        <v>2</v>
      </c>
      <c r="G604">
        <v>1</v>
      </c>
      <c r="H604">
        <v>0</v>
      </c>
      <c r="I604">
        <v>1</v>
      </c>
      <c r="K604">
        <v>7.02</v>
      </c>
      <c r="L604" t="s">
        <v>41</v>
      </c>
      <c r="M604" t="s">
        <v>41</v>
      </c>
      <c r="N604">
        <v>1.98</v>
      </c>
    </row>
    <row r="605" spans="1:14" x14ac:dyDescent="0.25">
      <c r="A605" t="s">
        <v>778</v>
      </c>
      <c r="B605">
        <v>5</v>
      </c>
      <c r="C605">
        <v>36</v>
      </c>
      <c r="D605">
        <v>1</v>
      </c>
      <c r="E605">
        <v>2</v>
      </c>
      <c r="F605">
        <v>1</v>
      </c>
      <c r="G605">
        <v>0</v>
      </c>
      <c r="H605">
        <v>1</v>
      </c>
      <c r="I605">
        <v>0</v>
      </c>
      <c r="K605">
        <v>0.72</v>
      </c>
      <c r="L605" t="s">
        <v>41</v>
      </c>
      <c r="M605" t="s">
        <v>41</v>
      </c>
      <c r="N605">
        <v>0.18</v>
      </c>
    </row>
    <row r="606" spans="1:14" x14ac:dyDescent="0.25">
      <c r="A606" t="s">
        <v>779</v>
      </c>
      <c r="B606">
        <v>12</v>
      </c>
      <c r="C606">
        <v>22</v>
      </c>
      <c r="D606">
        <v>5</v>
      </c>
      <c r="E606">
        <v>3</v>
      </c>
      <c r="F606">
        <v>4</v>
      </c>
      <c r="G606">
        <v>0</v>
      </c>
      <c r="H606">
        <v>0</v>
      </c>
      <c r="I606">
        <v>0</v>
      </c>
      <c r="K606">
        <v>0.9</v>
      </c>
      <c r="L606" t="s">
        <v>41</v>
      </c>
      <c r="M606" t="s">
        <v>41</v>
      </c>
      <c r="N606">
        <v>0</v>
      </c>
    </row>
    <row r="607" spans="1:14" x14ac:dyDescent="0.25">
      <c r="A607" t="s">
        <v>780</v>
      </c>
      <c r="B607">
        <v>6</v>
      </c>
      <c r="C607">
        <v>47</v>
      </c>
      <c r="D607">
        <v>1</v>
      </c>
      <c r="E607">
        <v>1</v>
      </c>
      <c r="F607">
        <v>1</v>
      </c>
      <c r="G607">
        <v>1</v>
      </c>
      <c r="H607">
        <v>1</v>
      </c>
      <c r="I607">
        <v>1</v>
      </c>
      <c r="K607">
        <v>0.45</v>
      </c>
      <c r="L607" t="s">
        <v>41</v>
      </c>
      <c r="M607" t="s">
        <v>41</v>
      </c>
      <c r="N607">
        <v>0.45</v>
      </c>
    </row>
    <row r="608" spans="1:14" x14ac:dyDescent="0.25">
      <c r="A608" t="s">
        <v>781</v>
      </c>
      <c r="B608">
        <v>2</v>
      </c>
      <c r="C608">
        <v>28</v>
      </c>
      <c r="D608">
        <v>0</v>
      </c>
      <c r="E608">
        <v>1</v>
      </c>
      <c r="F608">
        <v>1</v>
      </c>
      <c r="G608">
        <v>0</v>
      </c>
      <c r="H608">
        <v>0</v>
      </c>
      <c r="I608">
        <v>0</v>
      </c>
      <c r="K608">
        <v>0.9</v>
      </c>
      <c r="L608" t="s">
        <v>41</v>
      </c>
      <c r="M608" t="s">
        <v>41</v>
      </c>
      <c r="N608">
        <v>0</v>
      </c>
    </row>
    <row r="609" spans="1:14" x14ac:dyDescent="0.25">
      <c r="A609" t="s">
        <v>782</v>
      </c>
      <c r="B609">
        <v>1</v>
      </c>
      <c r="C609">
        <v>22</v>
      </c>
      <c r="D609">
        <v>0</v>
      </c>
      <c r="E609">
        <v>1</v>
      </c>
      <c r="F609">
        <v>0</v>
      </c>
      <c r="G609">
        <v>0</v>
      </c>
      <c r="H609">
        <v>0</v>
      </c>
      <c r="I609">
        <v>0</v>
      </c>
      <c r="K609">
        <v>0.9</v>
      </c>
      <c r="L609" t="s">
        <v>41</v>
      </c>
      <c r="M609" t="s">
        <v>41</v>
      </c>
      <c r="N609">
        <v>0</v>
      </c>
    </row>
    <row r="610" spans="1:14" x14ac:dyDescent="0.25">
      <c r="A610" t="s">
        <v>783</v>
      </c>
      <c r="B610">
        <v>2</v>
      </c>
      <c r="C610">
        <v>35</v>
      </c>
      <c r="D610">
        <v>1</v>
      </c>
      <c r="E610">
        <v>0</v>
      </c>
      <c r="F610">
        <v>0</v>
      </c>
      <c r="G610">
        <v>1</v>
      </c>
      <c r="H610">
        <v>0</v>
      </c>
      <c r="I610">
        <v>0</v>
      </c>
      <c r="K610">
        <v>0.45</v>
      </c>
      <c r="L610" t="s">
        <v>41</v>
      </c>
      <c r="M610" t="s">
        <v>41</v>
      </c>
      <c r="N610">
        <v>0.45</v>
      </c>
    </row>
    <row r="611" spans="1:14" x14ac:dyDescent="0.25">
      <c r="A611" t="s">
        <v>784</v>
      </c>
      <c r="B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K611">
        <v>0</v>
      </c>
      <c r="L611" t="s">
        <v>41</v>
      </c>
      <c r="M611" t="s">
        <v>41</v>
      </c>
      <c r="N611">
        <v>0</v>
      </c>
    </row>
    <row r="612" spans="1:14" x14ac:dyDescent="0.25">
      <c r="A612" t="s">
        <v>785</v>
      </c>
      <c r="B612">
        <v>7</v>
      </c>
      <c r="C612">
        <v>24</v>
      </c>
      <c r="D612">
        <v>3</v>
      </c>
      <c r="E612">
        <v>3</v>
      </c>
      <c r="F612">
        <v>0</v>
      </c>
      <c r="G612">
        <v>0</v>
      </c>
      <c r="H612">
        <v>1</v>
      </c>
      <c r="I612">
        <v>0</v>
      </c>
      <c r="K612">
        <v>7.74</v>
      </c>
      <c r="L612" t="s">
        <v>41</v>
      </c>
      <c r="M612" t="s">
        <v>41</v>
      </c>
      <c r="N612">
        <v>1.26</v>
      </c>
    </row>
    <row r="613" spans="1:14" x14ac:dyDescent="0.25">
      <c r="A613" t="s">
        <v>786</v>
      </c>
      <c r="B613">
        <v>2</v>
      </c>
      <c r="C613">
        <v>19</v>
      </c>
      <c r="D613">
        <v>0</v>
      </c>
      <c r="E613">
        <v>2</v>
      </c>
      <c r="F613">
        <v>0</v>
      </c>
      <c r="G613">
        <v>0</v>
      </c>
      <c r="H613">
        <v>0</v>
      </c>
      <c r="I613">
        <v>0</v>
      </c>
      <c r="K613">
        <v>0.9</v>
      </c>
      <c r="L613" t="s">
        <v>41</v>
      </c>
      <c r="M613" t="s">
        <v>41</v>
      </c>
      <c r="N613">
        <v>0</v>
      </c>
    </row>
    <row r="614" spans="1:14" x14ac:dyDescent="0.25">
      <c r="A614" t="s">
        <v>146</v>
      </c>
      <c r="B614">
        <v>3</v>
      </c>
      <c r="C614">
        <v>23</v>
      </c>
      <c r="D614">
        <v>1</v>
      </c>
      <c r="E614">
        <v>0</v>
      </c>
      <c r="F614">
        <v>2</v>
      </c>
      <c r="G614">
        <v>0</v>
      </c>
      <c r="H614">
        <v>0</v>
      </c>
      <c r="I614">
        <v>0</v>
      </c>
      <c r="K614">
        <v>0.9</v>
      </c>
      <c r="L614" t="s">
        <v>41</v>
      </c>
      <c r="M614" t="s">
        <v>41</v>
      </c>
      <c r="N614">
        <v>0</v>
      </c>
    </row>
    <row r="615" spans="1:14" x14ac:dyDescent="0.25">
      <c r="A615" t="s">
        <v>156</v>
      </c>
      <c r="B615">
        <v>1</v>
      </c>
      <c r="C615">
        <v>76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1</v>
      </c>
      <c r="K615">
        <v>0</v>
      </c>
      <c r="L615" t="s">
        <v>41</v>
      </c>
      <c r="M615" t="s">
        <v>41</v>
      </c>
      <c r="N615">
        <v>0.9</v>
      </c>
    </row>
    <row r="616" spans="1:14" x14ac:dyDescent="0.25">
      <c r="A616" t="s">
        <v>787</v>
      </c>
      <c r="B616">
        <v>4</v>
      </c>
      <c r="C616">
        <v>64</v>
      </c>
      <c r="D616">
        <v>0</v>
      </c>
      <c r="E616">
        <v>1</v>
      </c>
      <c r="F616">
        <v>0</v>
      </c>
      <c r="G616">
        <v>0</v>
      </c>
      <c r="H616">
        <v>2</v>
      </c>
      <c r="I616">
        <v>1</v>
      </c>
      <c r="K616">
        <v>2.25</v>
      </c>
      <c r="L616" t="s">
        <v>41</v>
      </c>
      <c r="M616" t="s">
        <v>41</v>
      </c>
      <c r="N616">
        <v>6.75</v>
      </c>
    </row>
    <row r="617" spans="1:14" x14ac:dyDescent="0.25">
      <c r="A617" t="s">
        <v>1276</v>
      </c>
      <c r="B617">
        <v>1</v>
      </c>
      <c r="C617">
        <v>38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0</v>
      </c>
      <c r="K617">
        <v>0.9</v>
      </c>
      <c r="L617" t="s">
        <v>41</v>
      </c>
      <c r="M617" t="s">
        <v>41</v>
      </c>
      <c r="N617">
        <v>0</v>
      </c>
    </row>
    <row r="618" spans="1:14" x14ac:dyDescent="0.25">
      <c r="A618" t="s">
        <v>788</v>
      </c>
      <c r="B618">
        <v>2</v>
      </c>
      <c r="C618">
        <v>59</v>
      </c>
      <c r="D618">
        <v>0</v>
      </c>
      <c r="E618">
        <v>0</v>
      </c>
      <c r="F618">
        <v>1</v>
      </c>
      <c r="G618">
        <v>0</v>
      </c>
      <c r="H618">
        <v>1</v>
      </c>
      <c r="I618">
        <v>0</v>
      </c>
      <c r="K618">
        <v>0.45</v>
      </c>
      <c r="L618" t="s">
        <v>41</v>
      </c>
      <c r="M618" t="s">
        <v>41</v>
      </c>
      <c r="N618">
        <v>0.45</v>
      </c>
    </row>
    <row r="619" spans="1:14" x14ac:dyDescent="0.25">
      <c r="A619" t="s">
        <v>789</v>
      </c>
      <c r="B619">
        <v>3</v>
      </c>
      <c r="C619">
        <v>25</v>
      </c>
      <c r="D619">
        <v>2</v>
      </c>
      <c r="E619">
        <v>0</v>
      </c>
      <c r="F619">
        <v>0</v>
      </c>
      <c r="G619">
        <v>1</v>
      </c>
      <c r="H619">
        <v>0</v>
      </c>
      <c r="I619">
        <v>0</v>
      </c>
      <c r="K619">
        <v>6.03</v>
      </c>
      <c r="L619" t="s">
        <v>41</v>
      </c>
      <c r="M619" t="s">
        <v>41</v>
      </c>
      <c r="N619">
        <v>2.97</v>
      </c>
    </row>
    <row r="620" spans="1:14" x14ac:dyDescent="0.25">
      <c r="A620" t="s">
        <v>790</v>
      </c>
      <c r="B620">
        <v>4</v>
      </c>
      <c r="C620">
        <v>21</v>
      </c>
      <c r="D620">
        <v>1</v>
      </c>
      <c r="E620">
        <v>2</v>
      </c>
      <c r="F620">
        <v>1</v>
      </c>
      <c r="G620">
        <v>0</v>
      </c>
      <c r="H620">
        <v>0</v>
      </c>
      <c r="I620">
        <v>0</v>
      </c>
      <c r="K620">
        <v>0.9</v>
      </c>
      <c r="L620" t="s">
        <v>41</v>
      </c>
      <c r="M620" t="s">
        <v>41</v>
      </c>
      <c r="N620">
        <v>0</v>
      </c>
    </row>
    <row r="621" spans="1:14" x14ac:dyDescent="0.25">
      <c r="A621" t="s">
        <v>791</v>
      </c>
      <c r="B621">
        <v>1</v>
      </c>
      <c r="C621">
        <v>14</v>
      </c>
      <c r="D621">
        <v>1</v>
      </c>
      <c r="E621">
        <v>0</v>
      </c>
      <c r="F621">
        <v>0</v>
      </c>
      <c r="G621">
        <v>0</v>
      </c>
      <c r="H621">
        <v>0</v>
      </c>
      <c r="I621">
        <v>0</v>
      </c>
      <c r="K621">
        <v>0.9</v>
      </c>
      <c r="L621" t="s">
        <v>41</v>
      </c>
      <c r="M621" t="s">
        <v>41</v>
      </c>
      <c r="N621">
        <v>0</v>
      </c>
    </row>
    <row r="622" spans="1:14" x14ac:dyDescent="0.25">
      <c r="A622" t="s">
        <v>792</v>
      </c>
      <c r="B622">
        <v>1</v>
      </c>
      <c r="C622">
        <v>4</v>
      </c>
      <c r="D622">
        <v>1</v>
      </c>
      <c r="E622">
        <v>0</v>
      </c>
      <c r="F622">
        <v>0</v>
      </c>
      <c r="G622">
        <v>0</v>
      </c>
      <c r="H622">
        <v>0</v>
      </c>
      <c r="I622">
        <v>0</v>
      </c>
      <c r="K622">
        <v>0.9</v>
      </c>
      <c r="L622" t="s">
        <v>41</v>
      </c>
      <c r="M622" t="s">
        <v>41</v>
      </c>
      <c r="N622">
        <v>0</v>
      </c>
    </row>
    <row r="623" spans="1:14" x14ac:dyDescent="0.25">
      <c r="A623" t="s">
        <v>793</v>
      </c>
      <c r="B623">
        <v>10</v>
      </c>
      <c r="C623">
        <v>23</v>
      </c>
      <c r="D623">
        <v>4</v>
      </c>
      <c r="E623">
        <v>2</v>
      </c>
      <c r="F623">
        <v>3</v>
      </c>
      <c r="G623">
        <v>1</v>
      </c>
      <c r="H623">
        <v>0</v>
      </c>
      <c r="I623">
        <v>0</v>
      </c>
      <c r="K623">
        <v>0.81</v>
      </c>
      <c r="L623" t="s">
        <v>41</v>
      </c>
      <c r="M623" t="s">
        <v>41</v>
      </c>
      <c r="N623">
        <v>0.09</v>
      </c>
    </row>
    <row r="624" spans="1:14" x14ac:dyDescent="0.25">
      <c r="A624" t="s">
        <v>794</v>
      </c>
      <c r="B624">
        <v>6</v>
      </c>
      <c r="C624">
        <v>25</v>
      </c>
      <c r="D624">
        <v>2</v>
      </c>
      <c r="E624">
        <v>3</v>
      </c>
      <c r="F624">
        <v>0</v>
      </c>
      <c r="G624">
        <v>0</v>
      </c>
      <c r="H624">
        <v>0</v>
      </c>
      <c r="I624">
        <v>1</v>
      </c>
      <c r="K624">
        <v>7.47</v>
      </c>
      <c r="L624" t="s">
        <v>41</v>
      </c>
      <c r="M624" t="s">
        <v>41</v>
      </c>
      <c r="N624">
        <v>1.53</v>
      </c>
    </row>
    <row r="625" spans="1:14" x14ac:dyDescent="0.25">
      <c r="A625" t="s">
        <v>795</v>
      </c>
      <c r="B625">
        <v>12</v>
      </c>
      <c r="C625">
        <v>32</v>
      </c>
      <c r="D625">
        <v>5</v>
      </c>
      <c r="E625">
        <v>2</v>
      </c>
      <c r="F625">
        <v>1</v>
      </c>
      <c r="G625">
        <v>2</v>
      </c>
      <c r="H625">
        <v>1</v>
      </c>
      <c r="I625">
        <v>1</v>
      </c>
      <c r="K625">
        <v>6.03</v>
      </c>
      <c r="L625" t="s">
        <v>41</v>
      </c>
      <c r="M625" t="s">
        <v>41</v>
      </c>
      <c r="N625">
        <v>2.97</v>
      </c>
    </row>
    <row r="626" spans="1:14" x14ac:dyDescent="0.25">
      <c r="A626" t="s">
        <v>796</v>
      </c>
      <c r="B626">
        <v>2</v>
      </c>
      <c r="C626">
        <v>38</v>
      </c>
      <c r="D626">
        <v>1</v>
      </c>
      <c r="E626">
        <v>0</v>
      </c>
      <c r="F626">
        <v>0</v>
      </c>
      <c r="G626">
        <v>0</v>
      </c>
      <c r="H626">
        <v>1</v>
      </c>
      <c r="I626">
        <v>0</v>
      </c>
      <c r="K626">
        <v>0.45</v>
      </c>
      <c r="L626" t="s">
        <v>41</v>
      </c>
      <c r="M626" t="s">
        <v>41</v>
      </c>
      <c r="N626">
        <v>0.45</v>
      </c>
    </row>
    <row r="627" spans="1:14" x14ac:dyDescent="0.25">
      <c r="A627" t="s">
        <v>797</v>
      </c>
      <c r="B627">
        <v>1</v>
      </c>
      <c r="C627">
        <v>7</v>
      </c>
      <c r="D627">
        <v>1</v>
      </c>
      <c r="E627">
        <v>0</v>
      </c>
      <c r="F627">
        <v>0</v>
      </c>
      <c r="G627">
        <v>0</v>
      </c>
      <c r="H627">
        <v>0</v>
      </c>
      <c r="I627">
        <v>0</v>
      </c>
      <c r="K627">
        <v>0.9</v>
      </c>
      <c r="L627" t="s">
        <v>41</v>
      </c>
      <c r="M627" t="s">
        <v>41</v>
      </c>
      <c r="N627">
        <v>0</v>
      </c>
    </row>
    <row r="628" spans="1:14" x14ac:dyDescent="0.25">
      <c r="A628" t="s">
        <v>189</v>
      </c>
      <c r="B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K628">
        <v>0</v>
      </c>
      <c r="L628" t="s">
        <v>41</v>
      </c>
      <c r="M628" t="s">
        <v>41</v>
      </c>
      <c r="N628">
        <v>0</v>
      </c>
    </row>
    <row r="629" spans="1:14" x14ac:dyDescent="0.25">
      <c r="A629" t="s">
        <v>798</v>
      </c>
      <c r="B629">
        <v>2</v>
      </c>
      <c r="C629">
        <v>35</v>
      </c>
      <c r="D629">
        <v>1</v>
      </c>
      <c r="E629">
        <v>0</v>
      </c>
      <c r="F629">
        <v>0</v>
      </c>
      <c r="G629">
        <v>0</v>
      </c>
      <c r="H629">
        <v>1</v>
      </c>
      <c r="I629">
        <v>0</v>
      </c>
      <c r="K629">
        <v>0.45</v>
      </c>
      <c r="L629" t="s">
        <v>41</v>
      </c>
      <c r="M629" t="s">
        <v>41</v>
      </c>
      <c r="N629">
        <v>0.45</v>
      </c>
    </row>
    <row r="630" spans="1:14" x14ac:dyDescent="0.25">
      <c r="A630" t="s">
        <v>799</v>
      </c>
      <c r="B630">
        <v>6</v>
      </c>
      <c r="C630">
        <v>15</v>
      </c>
      <c r="D630">
        <v>4</v>
      </c>
      <c r="E630">
        <v>2</v>
      </c>
      <c r="F630">
        <v>0</v>
      </c>
      <c r="G630">
        <v>0</v>
      </c>
      <c r="H630">
        <v>0</v>
      </c>
      <c r="I630">
        <v>0</v>
      </c>
      <c r="K630">
        <v>0.9</v>
      </c>
      <c r="L630" t="s">
        <v>41</v>
      </c>
      <c r="M630" t="s">
        <v>41</v>
      </c>
      <c r="N630">
        <v>0</v>
      </c>
    </row>
    <row r="631" spans="1:14" x14ac:dyDescent="0.25">
      <c r="A631" t="s">
        <v>177</v>
      </c>
      <c r="B631">
        <v>2</v>
      </c>
      <c r="C631">
        <v>33</v>
      </c>
      <c r="D631">
        <v>0</v>
      </c>
      <c r="E631">
        <v>1</v>
      </c>
      <c r="F631">
        <v>1</v>
      </c>
      <c r="G631">
        <v>0</v>
      </c>
      <c r="H631">
        <v>0</v>
      </c>
      <c r="I631">
        <v>0</v>
      </c>
      <c r="K631">
        <v>0.9</v>
      </c>
      <c r="L631" t="s">
        <v>41</v>
      </c>
      <c r="M631" t="s">
        <v>41</v>
      </c>
      <c r="N631">
        <v>0</v>
      </c>
    </row>
    <row r="632" spans="1:14" x14ac:dyDescent="0.25">
      <c r="A632" t="s">
        <v>800</v>
      </c>
      <c r="B632">
        <v>3</v>
      </c>
      <c r="C632">
        <v>23</v>
      </c>
      <c r="D632">
        <v>1</v>
      </c>
      <c r="E632">
        <v>1</v>
      </c>
      <c r="F632">
        <v>0</v>
      </c>
      <c r="G632">
        <v>1</v>
      </c>
      <c r="H632">
        <v>0</v>
      </c>
      <c r="I632">
        <v>0</v>
      </c>
      <c r="K632">
        <v>6.03</v>
      </c>
      <c r="L632" t="s">
        <v>41</v>
      </c>
      <c r="M632" t="s">
        <v>41</v>
      </c>
      <c r="N632">
        <v>2.97</v>
      </c>
    </row>
    <row r="633" spans="1:14" x14ac:dyDescent="0.25">
      <c r="A633" t="s">
        <v>801</v>
      </c>
      <c r="B633">
        <v>7</v>
      </c>
      <c r="C633">
        <v>34</v>
      </c>
      <c r="D633">
        <v>1</v>
      </c>
      <c r="E633">
        <v>2</v>
      </c>
      <c r="F633">
        <v>2</v>
      </c>
      <c r="G633">
        <v>2</v>
      </c>
      <c r="H633">
        <v>0</v>
      </c>
      <c r="I633">
        <v>0</v>
      </c>
      <c r="K633">
        <v>6.39</v>
      </c>
      <c r="L633" t="s">
        <v>41</v>
      </c>
      <c r="M633" t="s">
        <v>41</v>
      </c>
      <c r="N633">
        <v>2.61</v>
      </c>
    </row>
    <row r="634" spans="1:14" x14ac:dyDescent="0.25">
      <c r="A634" t="s">
        <v>802</v>
      </c>
      <c r="B634">
        <v>3</v>
      </c>
      <c r="C634">
        <v>27</v>
      </c>
      <c r="D634">
        <v>0</v>
      </c>
      <c r="E634">
        <v>1</v>
      </c>
      <c r="F634">
        <v>2</v>
      </c>
      <c r="G634">
        <v>0</v>
      </c>
      <c r="H634">
        <v>0</v>
      </c>
      <c r="I634">
        <v>0</v>
      </c>
      <c r="K634">
        <v>0.9</v>
      </c>
      <c r="L634" t="s">
        <v>41</v>
      </c>
      <c r="M634" t="s">
        <v>41</v>
      </c>
      <c r="N634">
        <v>0</v>
      </c>
    </row>
    <row r="635" spans="1:14" x14ac:dyDescent="0.25">
      <c r="A635" t="s">
        <v>803</v>
      </c>
      <c r="B635">
        <v>6</v>
      </c>
      <c r="C635">
        <v>56</v>
      </c>
      <c r="D635">
        <v>0</v>
      </c>
      <c r="E635">
        <v>0</v>
      </c>
      <c r="F635">
        <v>2</v>
      </c>
      <c r="G635">
        <v>1</v>
      </c>
      <c r="H635">
        <v>2</v>
      </c>
      <c r="I635">
        <v>1</v>
      </c>
      <c r="K635">
        <v>2.97</v>
      </c>
      <c r="L635" t="s">
        <v>41</v>
      </c>
      <c r="M635" t="s">
        <v>41</v>
      </c>
      <c r="N635">
        <v>6.03</v>
      </c>
    </row>
    <row r="636" spans="1:14" x14ac:dyDescent="0.25">
      <c r="A636" t="s">
        <v>804</v>
      </c>
      <c r="B636">
        <v>7</v>
      </c>
      <c r="C636">
        <v>30</v>
      </c>
      <c r="D636">
        <v>3</v>
      </c>
      <c r="E636">
        <v>0</v>
      </c>
      <c r="F636">
        <v>2</v>
      </c>
      <c r="G636">
        <v>2</v>
      </c>
      <c r="H636">
        <v>0</v>
      </c>
      <c r="I636">
        <v>0</v>
      </c>
      <c r="K636">
        <v>6.39</v>
      </c>
      <c r="L636" t="s">
        <v>41</v>
      </c>
      <c r="M636" t="s">
        <v>41</v>
      </c>
      <c r="N636">
        <v>2.61</v>
      </c>
    </row>
    <row r="637" spans="1:14" x14ac:dyDescent="0.25">
      <c r="A637" t="s">
        <v>805</v>
      </c>
      <c r="B637">
        <v>5</v>
      </c>
      <c r="C637">
        <v>24</v>
      </c>
      <c r="D637">
        <v>2</v>
      </c>
      <c r="E637">
        <v>1</v>
      </c>
      <c r="F637">
        <v>2</v>
      </c>
      <c r="G637">
        <v>0</v>
      </c>
      <c r="H637">
        <v>0</v>
      </c>
      <c r="I637">
        <v>0</v>
      </c>
      <c r="K637">
        <v>0.9</v>
      </c>
      <c r="L637" t="s">
        <v>41</v>
      </c>
      <c r="M637" t="s">
        <v>41</v>
      </c>
      <c r="N637">
        <v>0</v>
      </c>
    </row>
    <row r="638" spans="1:14" x14ac:dyDescent="0.25">
      <c r="A638" t="s">
        <v>1336</v>
      </c>
      <c r="B638">
        <v>3</v>
      </c>
      <c r="C638">
        <v>18</v>
      </c>
      <c r="D638">
        <v>1</v>
      </c>
      <c r="E638">
        <v>2</v>
      </c>
      <c r="F638">
        <v>0</v>
      </c>
      <c r="G638">
        <v>0</v>
      </c>
      <c r="H638">
        <v>0</v>
      </c>
      <c r="I638">
        <v>0</v>
      </c>
      <c r="K638">
        <v>0.9</v>
      </c>
      <c r="L638" t="s">
        <v>41</v>
      </c>
      <c r="M638" t="s">
        <v>41</v>
      </c>
      <c r="N638">
        <v>0</v>
      </c>
    </row>
    <row r="639" spans="1:14" x14ac:dyDescent="0.25">
      <c r="A639" t="s">
        <v>806</v>
      </c>
      <c r="B639">
        <v>2</v>
      </c>
      <c r="C639">
        <v>7</v>
      </c>
      <c r="D639">
        <v>2</v>
      </c>
      <c r="E639">
        <v>0</v>
      </c>
      <c r="F639">
        <v>0</v>
      </c>
      <c r="G639">
        <v>0</v>
      </c>
      <c r="H639">
        <v>0</v>
      </c>
      <c r="I639">
        <v>0</v>
      </c>
      <c r="K639">
        <v>0.9</v>
      </c>
      <c r="L639" t="s">
        <v>41</v>
      </c>
      <c r="M639" t="s">
        <v>41</v>
      </c>
      <c r="N639">
        <v>0</v>
      </c>
    </row>
    <row r="640" spans="1:14" x14ac:dyDescent="0.25">
      <c r="A640" t="s">
        <v>807</v>
      </c>
      <c r="B640">
        <v>3</v>
      </c>
      <c r="C640">
        <v>20</v>
      </c>
      <c r="D640">
        <v>2</v>
      </c>
      <c r="E640">
        <v>0</v>
      </c>
      <c r="F640">
        <v>1</v>
      </c>
      <c r="G640">
        <v>0</v>
      </c>
      <c r="H640">
        <v>0</v>
      </c>
      <c r="I640">
        <v>0</v>
      </c>
      <c r="K640">
        <v>0.9</v>
      </c>
      <c r="L640" t="s">
        <v>41</v>
      </c>
      <c r="M640" t="s">
        <v>41</v>
      </c>
      <c r="N640">
        <v>0</v>
      </c>
    </row>
    <row r="641" spans="1:14" x14ac:dyDescent="0.25">
      <c r="A641" t="s">
        <v>809</v>
      </c>
      <c r="B641">
        <v>2</v>
      </c>
      <c r="C641">
        <v>32</v>
      </c>
      <c r="D641">
        <v>1</v>
      </c>
      <c r="E641">
        <v>0</v>
      </c>
      <c r="F641">
        <v>0</v>
      </c>
      <c r="G641">
        <v>1</v>
      </c>
      <c r="H641">
        <v>0</v>
      </c>
      <c r="I641">
        <v>0</v>
      </c>
      <c r="K641">
        <v>0.45</v>
      </c>
      <c r="L641" t="s">
        <v>41</v>
      </c>
      <c r="M641" t="s">
        <v>41</v>
      </c>
      <c r="N641">
        <v>0.45</v>
      </c>
    </row>
    <row r="642" spans="1:14" x14ac:dyDescent="0.25">
      <c r="A642" t="s">
        <v>810</v>
      </c>
      <c r="B642">
        <v>9</v>
      </c>
      <c r="C642">
        <v>25</v>
      </c>
      <c r="D642">
        <v>3</v>
      </c>
      <c r="E642">
        <v>2</v>
      </c>
      <c r="F642">
        <v>3</v>
      </c>
      <c r="G642">
        <v>1</v>
      </c>
      <c r="H642">
        <v>0</v>
      </c>
      <c r="I642">
        <v>0</v>
      </c>
      <c r="K642">
        <v>8.01</v>
      </c>
      <c r="L642" t="s">
        <v>41</v>
      </c>
      <c r="M642" t="s">
        <v>41</v>
      </c>
      <c r="N642">
        <v>0.99</v>
      </c>
    </row>
    <row r="643" spans="1:14" x14ac:dyDescent="0.25">
      <c r="A643" t="s">
        <v>811</v>
      </c>
      <c r="B643">
        <v>2</v>
      </c>
      <c r="C643">
        <v>22</v>
      </c>
      <c r="D643">
        <v>0</v>
      </c>
      <c r="E643">
        <v>2</v>
      </c>
      <c r="F643">
        <v>0</v>
      </c>
      <c r="G643">
        <v>0</v>
      </c>
      <c r="H643">
        <v>0</v>
      </c>
      <c r="I643">
        <v>0</v>
      </c>
      <c r="K643">
        <v>0.9</v>
      </c>
      <c r="L643" t="s">
        <v>41</v>
      </c>
      <c r="M643" t="s">
        <v>41</v>
      </c>
      <c r="N643">
        <v>0</v>
      </c>
    </row>
    <row r="644" spans="1:14" x14ac:dyDescent="0.25">
      <c r="A644" t="s">
        <v>812</v>
      </c>
      <c r="B644">
        <v>1</v>
      </c>
      <c r="C644">
        <v>30</v>
      </c>
      <c r="D644">
        <v>0</v>
      </c>
      <c r="E644">
        <v>1</v>
      </c>
      <c r="F644">
        <v>0</v>
      </c>
      <c r="G644">
        <v>0</v>
      </c>
      <c r="H644">
        <v>0</v>
      </c>
      <c r="I644">
        <v>0</v>
      </c>
      <c r="K644">
        <v>0.9</v>
      </c>
      <c r="L644" t="s">
        <v>41</v>
      </c>
      <c r="M644" t="s">
        <v>41</v>
      </c>
      <c r="N644">
        <v>0</v>
      </c>
    </row>
    <row r="645" spans="1:14" x14ac:dyDescent="0.25">
      <c r="A645" t="s">
        <v>813</v>
      </c>
      <c r="B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K645">
        <v>0</v>
      </c>
      <c r="L645" t="s">
        <v>41</v>
      </c>
      <c r="M645" t="s">
        <v>41</v>
      </c>
      <c r="N645">
        <v>0</v>
      </c>
    </row>
    <row r="646" spans="1:14" x14ac:dyDescent="0.25">
      <c r="A646" t="s">
        <v>814</v>
      </c>
      <c r="B646">
        <v>2</v>
      </c>
      <c r="C646">
        <v>46</v>
      </c>
      <c r="D646">
        <v>0</v>
      </c>
      <c r="E646">
        <v>1</v>
      </c>
      <c r="F646">
        <v>0</v>
      </c>
      <c r="G646">
        <v>0</v>
      </c>
      <c r="H646">
        <v>1</v>
      </c>
      <c r="I646">
        <v>0</v>
      </c>
      <c r="K646">
        <v>0.45</v>
      </c>
      <c r="L646" t="s">
        <v>41</v>
      </c>
      <c r="M646" t="s">
        <v>41</v>
      </c>
      <c r="N646">
        <v>0.45</v>
      </c>
    </row>
    <row r="647" spans="1:14" x14ac:dyDescent="0.25">
      <c r="A647" t="s">
        <v>815</v>
      </c>
      <c r="B647">
        <v>1</v>
      </c>
      <c r="C647">
        <v>45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0</v>
      </c>
      <c r="K647">
        <v>0.9</v>
      </c>
      <c r="L647" t="s">
        <v>41</v>
      </c>
      <c r="M647" t="s">
        <v>41</v>
      </c>
      <c r="N647">
        <v>0</v>
      </c>
    </row>
    <row r="648" spans="1:14" x14ac:dyDescent="0.25">
      <c r="A648" t="s">
        <v>816</v>
      </c>
      <c r="B648">
        <v>3</v>
      </c>
      <c r="C648">
        <v>24</v>
      </c>
      <c r="D648">
        <v>0</v>
      </c>
      <c r="E648">
        <v>3</v>
      </c>
      <c r="F648">
        <v>0</v>
      </c>
      <c r="G648">
        <v>0</v>
      </c>
      <c r="H648">
        <v>0</v>
      </c>
      <c r="I648">
        <v>0</v>
      </c>
      <c r="K648">
        <v>0.9</v>
      </c>
      <c r="L648" t="s">
        <v>41</v>
      </c>
      <c r="M648" t="s">
        <v>41</v>
      </c>
      <c r="N648">
        <v>0</v>
      </c>
    </row>
    <row r="649" spans="1:14" x14ac:dyDescent="0.25">
      <c r="A649" t="s">
        <v>817</v>
      </c>
      <c r="B649">
        <v>2</v>
      </c>
      <c r="C649">
        <v>34</v>
      </c>
      <c r="D649">
        <v>0</v>
      </c>
      <c r="E649">
        <v>1</v>
      </c>
      <c r="F649">
        <v>0</v>
      </c>
      <c r="G649">
        <v>1</v>
      </c>
      <c r="H649">
        <v>0</v>
      </c>
      <c r="I649">
        <v>0</v>
      </c>
      <c r="K649">
        <v>0.45</v>
      </c>
      <c r="L649" t="s">
        <v>41</v>
      </c>
      <c r="M649" t="s">
        <v>41</v>
      </c>
      <c r="N649">
        <v>0.45</v>
      </c>
    </row>
    <row r="650" spans="1:14" x14ac:dyDescent="0.25">
      <c r="A650" t="s">
        <v>818</v>
      </c>
      <c r="B650">
        <v>1</v>
      </c>
      <c r="C650">
        <v>3</v>
      </c>
      <c r="D650">
        <v>1</v>
      </c>
      <c r="E650">
        <v>0</v>
      </c>
      <c r="F650">
        <v>0</v>
      </c>
      <c r="G650">
        <v>0</v>
      </c>
      <c r="H650">
        <v>0</v>
      </c>
      <c r="I650">
        <v>0</v>
      </c>
      <c r="K650">
        <v>0.9</v>
      </c>
      <c r="L650" t="s">
        <v>41</v>
      </c>
      <c r="M650" t="s">
        <v>41</v>
      </c>
      <c r="N650">
        <v>0</v>
      </c>
    </row>
    <row r="651" spans="1:14" x14ac:dyDescent="0.25">
      <c r="A651" t="s">
        <v>1337</v>
      </c>
      <c r="B651">
        <v>5</v>
      </c>
      <c r="C651">
        <v>42</v>
      </c>
      <c r="D651">
        <v>1</v>
      </c>
      <c r="E651">
        <v>1</v>
      </c>
      <c r="F651">
        <v>1</v>
      </c>
      <c r="G651">
        <v>1</v>
      </c>
      <c r="H651">
        <v>0</v>
      </c>
      <c r="I651">
        <v>1</v>
      </c>
      <c r="K651">
        <v>0.54</v>
      </c>
      <c r="L651" t="s">
        <v>41</v>
      </c>
      <c r="M651" t="s">
        <v>41</v>
      </c>
      <c r="N651">
        <v>0.36</v>
      </c>
    </row>
    <row r="652" spans="1:14" x14ac:dyDescent="0.25">
      <c r="A652" t="s">
        <v>819</v>
      </c>
      <c r="B652">
        <v>1</v>
      </c>
      <c r="C652">
        <v>66</v>
      </c>
      <c r="D652">
        <v>0</v>
      </c>
      <c r="E652">
        <v>0</v>
      </c>
      <c r="F652">
        <v>0</v>
      </c>
      <c r="G652">
        <v>0</v>
      </c>
      <c r="H652">
        <v>1</v>
      </c>
      <c r="I652">
        <v>0</v>
      </c>
      <c r="K652">
        <v>0</v>
      </c>
      <c r="L652" t="s">
        <v>41</v>
      </c>
      <c r="M652" t="s">
        <v>41</v>
      </c>
      <c r="N652">
        <v>0.9</v>
      </c>
    </row>
    <row r="653" spans="1:14" x14ac:dyDescent="0.25">
      <c r="A653" t="s">
        <v>820</v>
      </c>
      <c r="B653">
        <v>1</v>
      </c>
      <c r="C653">
        <v>17</v>
      </c>
      <c r="D653">
        <v>0</v>
      </c>
      <c r="E653">
        <v>1</v>
      </c>
      <c r="F653">
        <v>0</v>
      </c>
      <c r="G653">
        <v>0</v>
      </c>
      <c r="H653">
        <v>0</v>
      </c>
      <c r="I653">
        <v>0</v>
      </c>
      <c r="K653">
        <v>0.9</v>
      </c>
      <c r="L653" t="s">
        <v>41</v>
      </c>
      <c r="M653" t="s">
        <v>41</v>
      </c>
      <c r="N653">
        <v>0</v>
      </c>
    </row>
    <row r="654" spans="1:14" x14ac:dyDescent="0.25">
      <c r="A654" t="s">
        <v>1277</v>
      </c>
      <c r="B654">
        <v>2</v>
      </c>
      <c r="C654">
        <v>17</v>
      </c>
      <c r="D654">
        <v>1</v>
      </c>
      <c r="E654">
        <v>1</v>
      </c>
      <c r="F654">
        <v>0</v>
      </c>
      <c r="G654">
        <v>0</v>
      </c>
      <c r="H654">
        <v>0</v>
      </c>
      <c r="I654">
        <v>0</v>
      </c>
      <c r="K654">
        <v>0.9</v>
      </c>
      <c r="L654" t="s">
        <v>41</v>
      </c>
      <c r="M654" t="s">
        <v>41</v>
      </c>
      <c r="N654">
        <v>0</v>
      </c>
    </row>
    <row r="655" spans="1:14" x14ac:dyDescent="0.25">
      <c r="A655" t="s">
        <v>821</v>
      </c>
      <c r="B655">
        <v>2</v>
      </c>
      <c r="C655">
        <v>15</v>
      </c>
      <c r="D655">
        <v>1</v>
      </c>
      <c r="E655">
        <v>1</v>
      </c>
      <c r="F655">
        <v>0</v>
      </c>
      <c r="G655">
        <v>0</v>
      </c>
      <c r="H655">
        <v>0</v>
      </c>
      <c r="I655">
        <v>0</v>
      </c>
      <c r="K655">
        <v>0.9</v>
      </c>
      <c r="L655" t="s">
        <v>41</v>
      </c>
      <c r="M655" t="s">
        <v>41</v>
      </c>
      <c r="N655">
        <v>0</v>
      </c>
    </row>
    <row r="656" spans="1:14" x14ac:dyDescent="0.25">
      <c r="A656" t="s">
        <v>822</v>
      </c>
      <c r="B656">
        <v>2</v>
      </c>
      <c r="C656">
        <v>22</v>
      </c>
      <c r="D656">
        <v>1</v>
      </c>
      <c r="E656">
        <v>0</v>
      </c>
      <c r="F656">
        <v>1</v>
      </c>
      <c r="G656">
        <v>0</v>
      </c>
      <c r="H656">
        <v>0</v>
      </c>
      <c r="I656">
        <v>0</v>
      </c>
      <c r="K656">
        <v>0.9</v>
      </c>
      <c r="L656" t="s">
        <v>41</v>
      </c>
      <c r="M656" t="s">
        <v>41</v>
      </c>
      <c r="N656">
        <v>0</v>
      </c>
    </row>
    <row r="657" spans="1:14" x14ac:dyDescent="0.25">
      <c r="A657" t="s">
        <v>823</v>
      </c>
      <c r="B657">
        <v>3</v>
      </c>
      <c r="C657">
        <v>29</v>
      </c>
      <c r="D657">
        <v>2</v>
      </c>
      <c r="E657">
        <v>0</v>
      </c>
      <c r="F657">
        <v>0</v>
      </c>
      <c r="G657">
        <v>0</v>
      </c>
      <c r="H657">
        <v>1</v>
      </c>
      <c r="I657">
        <v>0</v>
      </c>
      <c r="K657">
        <v>6.03</v>
      </c>
      <c r="L657" t="s">
        <v>41</v>
      </c>
      <c r="M657" t="s">
        <v>41</v>
      </c>
      <c r="N657">
        <v>2.97</v>
      </c>
    </row>
    <row r="658" spans="1:14" x14ac:dyDescent="0.25">
      <c r="A658" t="s">
        <v>824</v>
      </c>
      <c r="B658">
        <v>2</v>
      </c>
      <c r="C658">
        <v>28</v>
      </c>
      <c r="D658">
        <v>1</v>
      </c>
      <c r="E658">
        <v>0</v>
      </c>
      <c r="F658">
        <v>1</v>
      </c>
      <c r="G658">
        <v>0</v>
      </c>
      <c r="H658">
        <v>0</v>
      </c>
      <c r="I658">
        <v>0</v>
      </c>
      <c r="K658">
        <v>0.9</v>
      </c>
      <c r="L658" t="s">
        <v>41</v>
      </c>
      <c r="M658" t="s">
        <v>41</v>
      </c>
      <c r="N658">
        <v>0</v>
      </c>
    </row>
    <row r="659" spans="1:14" x14ac:dyDescent="0.25">
      <c r="A659" t="s">
        <v>825</v>
      </c>
      <c r="B659">
        <v>3</v>
      </c>
      <c r="C659">
        <v>22</v>
      </c>
      <c r="D659">
        <v>1</v>
      </c>
      <c r="E659">
        <v>1</v>
      </c>
      <c r="F659">
        <v>1</v>
      </c>
      <c r="G659">
        <v>0</v>
      </c>
      <c r="H659">
        <v>0</v>
      </c>
      <c r="I659">
        <v>0</v>
      </c>
      <c r="K659">
        <v>0.9</v>
      </c>
      <c r="L659" t="s">
        <v>41</v>
      </c>
      <c r="M659" t="s">
        <v>41</v>
      </c>
      <c r="N659">
        <v>0</v>
      </c>
    </row>
    <row r="660" spans="1:14" x14ac:dyDescent="0.25">
      <c r="A660" t="s">
        <v>826</v>
      </c>
      <c r="B660">
        <v>10</v>
      </c>
      <c r="C660">
        <v>39</v>
      </c>
      <c r="D660">
        <v>2</v>
      </c>
      <c r="E660">
        <v>1</v>
      </c>
      <c r="F660">
        <v>4</v>
      </c>
      <c r="G660">
        <v>1</v>
      </c>
      <c r="H660">
        <v>2</v>
      </c>
      <c r="I660">
        <v>0</v>
      </c>
      <c r="K660">
        <v>0.63</v>
      </c>
      <c r="L660" t="s">
        <v>41</v>
      </c>
      <c r="M660" t="s">
        <v>41</v>
      </c>
      <c r="N660">
        <v>0.27</v>
      </c>
    </row>
    <row r="661" spans="1:14" x14ac:dyDescent="0.25">
      <c r="A661" t="s">
        <v>827</v>
      </c>
      <c r="B661">
        <v>2</v>
      </c>
      <c r="C661">
        <v>9</v>
      </c>
      <c r="D661">
        <v>2</v>
      </c>
      <c r="E661">
        <v>0</v>
      </c>
      <c r="F661">
        <v>0</v>
      </c>
      <c r="G661">
        <v>0</v>
      </c>
      <c r="H661">
        <v>0</v>
      </c>
      <c r="I661">
        <v>0</v>
      </c>
      <c r="K661">
        <v>0.9</v>
      </c>
      <c r="L661" t="s">
        <v>41</v>
      </c>
      <c r="M661" t="s">
        <v>41</v>
      </c>
      <c r="N661">
        <v>0</v>
      </c>
    </row>
    <row r="662" spans="1:14" x14ac:dyDescent="0.25">
      <c r="A662" t="s">
        <v>828</v>
      </c>
      <c r="B662">
        <v>1</v>
      </c>
      <c r="C662">
        <v>16</v>
      </c>
      <c r="D662">
        <v>0</v>
      </c>
      <c r="E662">
        <v>1</v>
      </c>
      <c r="F662">
        <v>0</v>
      </c>
      <c r="G662">
        <v>0</v>
      </c>
      <c r="H662">
        <v>0</v>
      </c>
      <c r="I662">
        <v>0</v>
      </c>
      <c r="K662">
        <v>0.9</v>
      </c>
      <c r="L662" t="s">
        <v>41</v>
      </c>
      <c r="M662" t="s">
        <v>41</v>
      </c>
      <c r="N662">
        <v>0</v>
      </c>
    </row>
    <row r="663" spans="1:14" x14ac:dyDescent="0.25">
      <c r="A663" t="s">
        <v>829</v>
      </c>
      <c r="B663">
        <v>1</v>
      </c>
      <c r="C663">
        <v>14</v>
      </c>
      <c r="D663">
        <v>1</v>
      </c>
      <c r="E663">
        <v>0</v>
      </c>
      <c r="F663">
        <v>0</v>
      </c>
      <c r="G663">
        <v>0</v>
      </c>
      <c r="H663">
        <v>0</v>
      </c>
      <c r="I663">
        <v>0</v>
      </c>
      <c r="K663">
        <v>0.9</v>
      </c>
      <c r="L663" t="s">
        <v>41</v>
      </c>
      <c r="M663" t="s">
        <v>41</v>
      </c>
      <c r="N663">
        <v>0</v>
      </c>
    </row>
    <row r="664" spans="1:14" x14ac:dyDescent="0.25">
      <c r="A664" t="s">
        <v>830</v>
      </c>
      <c r="B664">
        <v>8</v>
      </c>
      <c r="C664">
        <v>31</v>
      </c>
      <c r="D664">
        <v>1</v>
      </c>
      <c r="E664">
        <v>1</v>
      </c>
      <c r="F664">
        <v>6</v>
      </c>
      <c r="G664">
        <v>0</v>
      </c>
      <c r="H664">
        <v>0</v>
      </c>
      <c r="I664">
        <v>0</v>
      </c>
      <c r="K664">
        <v>0.9</v>
      </c>
      <c r="L664" t="s">
        <v>41</v>
      </c>
      <c r="M664" t="s">
        <v>41</v>
      </c>
      <c r="N664">
        <v>0</v>
      </c>
    </row>
    <row r="665" spans="1:14" x14ac:dyDescent="0.25">
      <c r="A665" t="s">
        <v>831</v>
      </c>
      <c r="B665">
        <v>2</v>
      </c>
      <c r="C665">
        <v>27</v>
      </c>
      <c r="D665">
        <v>0</v>
      </c>
      <c r="E665">
        <v>1</v>
      </c>
      <c r="F665">
        <v>1</v>
      </c>
      <c r="G665">
        <v>0</v>
      </c>
      <c r="H665">
        <v>0</v>
      </c>
      <c r="I665">
        <v>0</v>
      </c>
      <c r="K665">
        <v>0.9</v>
      </c>
      <c r="L665" t="s">
        <v>41</v>
      </c>
      <c r="M665" t="s">
        <v>41</v>
      </c>
      <c r="N665">
        <v>0</v>
      </c>
    </row>
    <row r="666" spans="1:14" x14ac:dyDescent="0.25">
      <c r="A666" t="s">
        <v>832</v>
      </c>
      <c r="B666">
        <v>5</v>
      </c>
      <c r="C666">
        <v>45</v>
      </c>
      <c r="D666">
        <v>1</v>
      </c>
      <c r="E666">
        <v>1</v>
      </c>
      <c r="F666">
        <v>0</v>
      </c>
      <c r="G666">
        <v>1</v>
      </c>
      <c r="H666">
        <v>1</v>
      </c>
      <c r="I666">
        <v>1</v>
      </c>
      <c r="K666">
        <v>0.36</v>
      </c>
      <c r="L666" t="s">
        <v>41</v>
      </c>
      <c r="M666" t="s">
        <v>41</v>
      </c>
      <c r="N666">
        <v>0.54</v>
      </c>
    </row>
    <row r="667" spans="1:14" x14ac:dyDescent="0.25">
      <c r="A667" t="s">
        <v>833</v>
      </c>
      <c r="B667">
        <v>3</v>
      </c>
      <c r="C667">
        <v>29</v>
      </c>
      <c r="D667">
        <v>0</v>
      </c>
      <c r="E667">
        <v>2</v>
      </c>
      <c r="F667">
        <v>1</v>
      </c>
      <c r="G667">
        <v>0</v>
      </c>
      <c r="H667">
        <v>0</v>
      </c>
      <c r="I667">
        <v>0</v>
      </c>
      <c r="K667">
        <v>0.9</v>
      </c>
      <c r="L667" t="s">
        <v>41</v>
      </c>
      <c r="M667" t="s">
        <v>41</v>
      </c>
      <c r="N667">
        <v>0</v>
      </c>
    </row>
    <row r="668" spans="1:14" x14ac:dyDescent="0.25">
      <c r="A668" t="s">
        <v>834</v>
      </c>
      <c r="B668">
        <v>10</v>
      </c>
      <c r="C668">
        <v>37</v>
      </c>
      <c r="D668">
        <v>1</v>
      </c>
      <c r="E668">
        <v>3</v>
      </c>
      <c r="F668">
        <v>3</v>
      </c>
      <c r="G668">
        <v>2</v>
      </c>
      <c r="H668">
        <v>1</v>
      </c>
      <c r="I668">
        <v>0</v>
      </c>
      <c r="K668">
        <v>0.63</v>
      </c>
      <c r="L668" t="s">
        <v>41</v>
      </c>
      <c r="M668" t="s">
        <v>41</v>
      </c>
      <c r="N668">
        <v>0.27</v>
      </c>
    </row>
    <row r="669" spans="1:14" x14ac:dyDescent="0.25">
      <c r="A669" t="s">
        <v>835</v>
      </c>
      <c r="B669">
        <v>9</v>
      </c>
      <c r="C669">
        <v>29</v>
      </c>
      <c r="D669">
        <v>2</v>
      </c>
      <c r="E669">
        <v>3</v>
      </c>
      <c r="F669">
        <v>3</v>
      </c>
      <c r="G669">
        <v>1</v>
      </c>
      <c r="H669">
        <v>0</v>
      </c>
      <c r="I669">
        <v>0</v>
      </c>
      <c r="K669">
        <v>8.01</v>
      </c>
      <c r="L669" t="s">
        <v>41</v>
      </c>
      <c r="M669" t="s">
        <v>41</v>
      </c>
      <c r="N669">
        <v>0.99</v>
      </c>
    </row>
    <row r="670" spans="1:14" x14ac:dyDescent="0.25">
      <c r="A670" t="s">
        <v>836</v>
      </c>
      <c r="B670">
        <v>7</v>
      </c>
      <c r="C670">
        <v>45</v>
      </c>
      <c r="D670">
        <v>1</v>
      </c>
      <c r="E670">
        <v>2</v>
      </c>
      <c r="F670">
        <v>1</v>
      </c>
      <c r="G670">
        <v>1</v>
      </c>
      <c r="H670">
        <v>0</v>
      </c>
      <c r="I670">
        <v>2</v>
      </c>
      <c r="K670">
        <v>5.13</v>
      </c>
      <c r="L670" t="s">
        <v>41</v>
      </c>
      <c r="M670" t="s">
        <v>41</v>
      </c>
      <c r="N670">
        <v>3.87</v>
      </c>
    </row>
    <row r="671" spans="1:14" x14ac:dyDescent="0.25">
      <c r="A671" t="s">
        <v>837</v>
      </c>
      <c r="B671">
        <v>8</v>
      </c>
      <c r="C671">
        <v>39</v>
      </c>
      <c r="D671">
        <v>2</v>
      </c>
      <c r="E671">
        <v>0</v>
      </c>
      <c r="F671">
        <v>3</v>
      </c>
      <c r="G671">
        <v>2</v>
      </c>
      <c r="H671">
        <v>0</v>
      </c>
      <c r="I671">
        <v>1</v>
      </c>
      <c r="K671">
        <v>5.58</v>
      </c>
      <c r="L671" t="s">
        <v>41</v>
      </c>
      <c r="M671" t="s">
        <v>41</v>
      </c>
      <c r="N671">
        <v>3.42</v>
      </c>
    </row>
    <row r="672" spans="1:14" x14ac:dyDescent="0.25">
      <c r="A672" t="s">
        <v>159</v>
      </c>
      <c r="B672">
        <v>3</v>
      </c>
      <c r="C672">
        <v>32</v>
      </c>
      <c r="D672">
        <v>1</v>
      </c>
      <c r="E672">
        <v>1</v>
      </c>
      <c r="F672">
        <v>0</v>
      </c>
      <c r="G672">
        <v>0</v>
      </c>
      <c r="H672">
        <v>1</v>
      </c>
      <c r="I672">
        <v>0</v>
      </c>
      <c r="K672">
        <v>6.03</v>
      </c>
      <c r="L672" t="s">
        <v>41</v>
      </c>
      <c r="M672" t="s">
        <v>41</v>
      </c>
      <c r="N672">
        <v>2.97</v>
      </c>
    </row>
    <row r="673" spans="1:14" x14ac:dyDescent="0.25">
      <c r="A673" t="s">
        <v>838</v>
      </c>
      <c r="B673">
        <v>7</v>
      </c>
      <c r="C673">
        <v>49</v>
      </c>
      <c r="D673">
        <v>0</v>
      </c>
      <c r="E673">
        <v>2</v>
      </c>
      <c r="F673">
        <v>2</v>
      </c>
      <c r="G673">
        <v>0</v>
      </c>
      <c r="H673">
        <v>1</v>
      </c>
      <c r="I673">
        <v>2</v>
      </c>
      <c r="K673">
        <v>5.13</v>
      </c>
      <c r="L673" t="s">
        <v>41</v>
      </c>
      <c r="M673" t="s">
        <v>41</v>
      </c>
      <c r="N673">
        <v>3.87</v>
      </c>
    </row>
    <row r="674" spans="1:14" x14ac:dyDescent="0.25">
      <c r="A674" t="s">
        <v>839</v>
      </c>
      <c r="B674">
        <v>2</v>
      </c>
      <c r="C674">
        <v>23</v>
      </c>
      <c r="D674">
        <v>1</v>
      </c>
      <c r="E674">
        <v>0</v>
      </c>
      <c r="F674">
        <v>1</v>
      </c>
      <c r="G674">
        <v>0</v>
      </c>
      <c r="H674">
        <v>0</v>
      </c>
      <c r="I674">
        <v>0</v>
      </c>
      <c r="K674">
        <v>0.9</v>
      </c>
      <c r="L674" t="s">
        <v>41</v>
      </c>
      <c r="M674" t="s">
        <v>41</v>
      </c>
      <c r="N674">
        <v>0</v>
      </c>
    </row>
    <row r="675" spans="1:14" x14ac:dyDescent="0.25">
      <c r="A675" t="s">
        <v>840</v>
      </c>
      <c r="B675">
        <v>2</v>
      </c>
      <c r="C675">
        <v>32</v>
      </c>
      <c r="D675">
        <v>0</v>
      </c>
      <c r="E675">
        <v>1</v>
      </c>
      <c r="F675">
        <v>1</v>
      </c>
      <c r="G675">
        <v>0</v>
      </c>
      <c r="H675">
        <v>0</v>
      </c>
      <c r="I675">
        <v>0</v>
      </c>
      <c r="K675">
        <v>0.9</v>
      </c>
      <c r="L675" t="s">
        <v>41</v>
      </c>
      <c r="M675" t="s">
        <v>41</v>
      </c>
      <c r="N675">
        <v>0</v>
      </c>
    </row>
    <row r="676" spans="1:14" x14ac:dyDescent="0.25">
      <c r="A676" t="s">
        <v>841</v>
      </c>
      <c r="B676">
        <v>4</v>
      </c>
      <c r="C676">
        <v>24</v>
      </c>
      <c r="D676">
        <v>2</v>
      </c>
      <c r="E676">
        <v>0</v>
      </c>
      <c r="F676">
        <v>2</v>
      </c>
      <c r="G676">
        <v>0</v>
      </c>
      <c r="H676">
        <v>0</v>
      </c>
      <c r="I676">
        <v>0</v>
      </c>
      <c r="K676">
        <v>0.9</v>
      </c>
      <c r="L676" t="s">
        <v>41</v>
      </c>
      <c r="M676" t="s">
        <v>41</v>
      </c>
      <c r="N676">
        <v>0</v>
      </c>
    </row>
    <row r="677" spans="1:14" x14ac:dyDescent="0.25">
      <c r="A677" t="s">
        <v>842</v>
      </c>
      <c r="B677">
        <v>1</v>
      </c>
      <c r="C677">
        <v>7</v>
      </c>
      <c r="D677">
        <v>1</v>
      </c>
      <c r="E677">
        <v>0</v>
      </c>
      <c r="F677">
        <v>0</v>
      </c>
      <c r="G677">
        <v>0</v>
      </c>
      <c r="H677">
        <v>0</v>
      </c>
      <c r="I677">
        <v>0</v>
      </c>
      <c r="K677">
        <v>0.9</v>
      </c>
      <c r="L677" t="s">
        <v>41</v>
      </c>
      <c r="M677" t="s">
        <v>41</v>
      </c>
      <c r="N677">
        <v>0</v>
      </c>
    </row>
    <row r="678" spans="1:14" x14ac:dyDescent="0.25">
      <c r="A678" t="s">
        <v>843</v>
      </c>
      <c r="B678">
        <v>5</v>
      </c>
      <c r="C678">
        <v>49</v>
      </c>
      <c r="D678">
        <v>1</v>
      </c>
      <c r="E678">
        <v>1</v>
      </c>
      <c r="F678">
        <v>1</v>
      </c>
      <c r="G678">
        <v>0</v>
      </c>
      <c r="H678">
        <v>0</v>
      </c>
      <c r="I678">
        <v>2</v>
      </c>
      <c r="K678">
        <v>0.54</v>
      </c>
      <c r="L678" t="s">
        <v>41</v>
      </c>
      <c r="M678" t="s">
        <v>41</v>
      </c>
      <c r="N678">
        <v>0.36</v>
      </c>
    </row>
    <row r="679" spans="1:14" x14ac:dyDescent="0.25">
      <c r="A679" t="s">
        <v>844</v>
      </c>
      <c r="B679">
        <v>1</v>
      </c>
      <c r="C679">
        <v>90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1</v>
      </c>
      <c r="K679">
        <v>0</v>
      </c>
      <c r="L679" t="s">
        <v>41</v>
      </c>
      <c r="M679" t="s">
        <v>41</v>
      </c>
      <c r="N679">
        <v>0.9</v>
      </c>
    </row>
    <row r="680" spans="1:14" x14ac:dyDescent="0.25">
      <c r="A680" t="s">
        <v>170</v>
      </c>
      <c r="B680">
        <v>2</v>
      </c>
      <c r="C680">
        <v>35</v>
      </c>
      <c r="D680">
        <v>0</v>
      </c>
      <c r="E680">
        <v>1</v>
      </c>
      <c r="F680">
        <v>1</v>
      </c>
      <c r="G680">
        <v>0</v>
      </c>
      <c r="H680">
        <v>0</v>
      </c>
      <c r="I680">
        <v>0</v>
      </c>
      <c r="K680">
        <v>0.9</v>
      </c>
      <c r="L680" t="s">
        <v>41</v>
      </c>
      <c r="M680" t="s">
        <v>41</v>
      </c>
      <c r="N680">
        <v>0</v>
      </c>
    </row>
    <row r="681" spans="1:14" x14ac:dyDescent="0.25">
      <c r="A681" t="s">
        <v>154</v>
      </c>
      <c r="B681">
        <v>1</v>
      </c>
      <c r="C681">
        <v>3</v>
      </c>
      <c r="D681">
        <v>1</v>
      </c>
      <c r="E681">
        <v>0</v>
      </c>
      <c r="F681">
        <v>0</v>
      </c>
      <c r="G681">
        <v>0</v>
      </c>
      <c r="H681">
        <v>0</v>
      </c>
      <c r="I681">
        <v>0</v>
      </c>
      <c r="K681">
        <v>0.9</v>
      </c>
      <c r="L681" t="s">
        <v>41</v>
      </c>
      <c r="M681" t="s">
        <v>41</v>
      </c>
      <c r="N681">
        <v>0</v>
      </c>
    </row>
    <row r="682" spans="1:14" x14ac:dyDescent="0.25">
      <c r="A682" t="s">
        <v>845</v>
      </c>
      <c r="B682">
        <v>3</v>
      </c>
      <c r="C682">
        <v>13</v>
      </c>
      <c r="D682">
        <v>2</v>
      </c>
      <c r="E682">
        <v>1</v>
      </c>
      <c r="F682">
        <v>0</v>
      </c>
      <c r="G682">
        <v>0</v>
      </c>
      <c r="H682">
        <v>0</v>
      </c>
      <c r="I682">
        <v>0</v>
      </c>
      <c r="K682">
        <v>0.9</v>
      </c>
      <c r="L682" t="s">
        <v>41</v>
      </c>
      <c r="M682" t="s">
        <v>41</v>
      </c>
      <c r="N682">
        <v>0</v>
      </c>
    </row>
    <row r="683" spans="1:14" x14ac:dyDescent="0.25">
      <c r="A683" t="s">
        <v>846</v>
      </c>
      <c r="B683">
        <v>1</v>
      </c>
      <c r="C683">
        <v>65</v>
      </c>
      <c r="D683">
        <v>0</v>
      </c>
      <c r="E683">
        <v>0</v>
      </c>
      <c r="F683">
        <v>0</v>
      </c>
      <c r="G683">
        <v>0</v>
      </c>
      <c r="H683">
        <v>1</v>
      </c>
      <c r="I683">
        <v>0</v>
      </c>
      <c r="K683">
        <v>0</v>
      </c>
      <c r="L683" t="s">
        <v>41</v>
      </c>
      <c r="M683" t="s">
        <v>41</v>
      </c>
      <c r="N683">
        <v>0.9</v>
      </c>
    </row>
    <row r="684" spans="1:14" x14ac:dyDescent="0.25">
      <c r="A684" t="s">
        <v>847</v>
      </c>
      <c r="B684">
        <v>4</v>
      </c>
      <c r="C684">
        <v>32</v>
      </c>
      <c r="D684">
        <v>2</v>
      </c>
      <c r="E684">
        <v>0</v>
      </c>
      <c r="F684">
        <v>1</v>
      </c>
      <c r="G684">
        <v>0</v>
      </c>
      <c r="H684">
        <v>1</v>
      </c>
      <c r="I684">
        <v>0</v>
      </c>
      <c r="K684">
        <v>6.75</v>
      </c>
      <c r="L684" t="s">
        <v>41</v>
      </c>
      <c r="M684" t="s">
        <v>41</v>
      </c>
      <c r="N684">
        <v>2.25</v>
      </c>
    </row>
    <row r="685" spans="1:14" x14ac:dyDescent="0.25">
      <c r="A685" t="s">
        <v>848</v>
      </c>
      <c r="B685">
        <v>8</v>
      </c>
      <c r="C685">
        <v>33</v>
      </c>
      <c r="D685">
        <v>0</v>
      </c>
      <c r="E685">
        <v>3</v>
      </c>
      <c r="F685">
        <v>4</v>
      </c>
      <c r="G685">
        <v>1</v>
      </c>
      <c r="H685">
        <v>0</v>
      </c>
      <c r="I685">
        <v>0</v>
      </c>
      <c r="K685">
        <v>7.92</v>
      </c>
      <c r="L685" t="s">
        <v>41</v>
      </c>
      <c r="M685" t="s">
        <v>41</v>
      </c>
      <c r="N685">
        <v>1.08</v>
      </c>
    </row>
    <row r="686" spans="1:14" x14ac:dyDescent="0.25">
      <c r="A686" t="s">
        <v>849</v>
      </c>
      <c r="B686">
        <v>10</v>
      </c>
      <c r="C686">
        <v>28</v>
      </c>
      <c r="D686">
        <v>4</v>
      </c>
      <c r="E686">
        <v>1</v>
      </c>
      <c r="F686">
        <v>3</v>
      </c>
      <c r="G686">
        <v>2</v>
      </c>
      <c r="H686">
        <v>0</v>
      </c>
      <c r="I686">
        <v>0</v>
      </c>
      <c r="K686">
        <v>0.72</v>
      </c>
      <c r="L686" t="s">
        <v>41</v>
      </c>
      <c r="M686" t="s">
        <v>41</v>
      </c>
      <c r="N686">
        <v>0.18</v>
      </c>
    </row>
    <row r="687" spans="1:14" x14ac:dyDescent="0.25">
      <c r="A687" t="s">
        <v>850</v>
      </c>
      <c r="B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K687">
        <v>0</v>
      </c>
      <c r="L687" t="s">
        <v>41</v>
      </c>
      <c r="M687" t="s">
        <v>41</v>
      </c>
      <c r="N687">
        <v>0</v>
      </c>
    </row>
    <row r="688" spans="1:14" x14ac:dyDescent="0.25">
      <c r="A688" t="s">
        <v>851</v>
      </c>
      <c r="B688">
        <v>5</v>
      </c>
      <c r="C688">
        <v>47</v>
      </c>
      <c r="D688">
        <v>0</v>
      </c>
      <c r="E688">
        <v>1</v>
      </c>
      <c r="F688">
        <v>2</v>
      </c>
      <c r="G688">
        <v>1</v>
      </c>
      <c r="H688">
        <v>0</v>
      </c>
      <c r="I688">
        <v>1</v>
      </c>
      <c r="K688">
        <v>0.54</v>
      </c>
      <c r="L688" t="s">
        <v>41</v>
      </c>
      <c r="M688" t="s">
        <v>41</v>
      </c>
      <c r="N688">
        <v>0.36</v>
      </c>
    </row>
    <row r="689" spans="1:14" x14ac:dyDescent="0.25">
      <c r="A689" t="s">
        <v>852</v>
      </c>
      <c r="B689">
        <v>1</v>
      </c>
      <c r="C689">
        <v>14</v>
      </c>
      <c r="D689">
        <v>1</v>
      </c>
      <c r="E689">
        <v>0</v>
      </c>
      <c r="F689">
        <v>0</v>
      </c>
      <c r="G689">
        <v>0</v>
      </c>
      <c r="H689">
        <v>0</v>
      </c>
      <c r="I689">
        <v>0</v>
      </c>
      <c r="K689">
        <v>0.9</v>
      </c>
      <c r="L689" t="s">
        <v>41</v>
      </c>
      <c r="M689" t="s">
        <v>41</v>
      </c>
      <c r="N689">
        <v>0</v>
      </c>
    </row>
    <row r="690" spans="1:14" x14ac:dyDescent="0.25">
      <c r="A690" t="s">
        <v>853</v>
      </c>
      <c r="B690">
        <v>3</v>
      </c>
      <c r="C690">
        <v>59</v>
      </c>
      <c r="D690">
        <v>0</v>
      </c>
      <c r="E690">
        <v>0</v>
      </c>
      <c r="F690">
        <v>0</v>
      </c>
      <c r="G690">
        <v>2</v>
      </c>
      <c r="H690">
        <v>1</v>
      </c>
      <c r="I690">
        <v>0</v>
      </c>
      <c r="K690">
        <v>0</v>
      </c>
      <c r="L690" t="s">
        <v>41</v>
      </c>
      <c r="M690" t="s">
        <v>41</v>
      </c>
      <c r="N690">
        <v>0.9</v>
      </c>
    </row>
    <row r="691" spans="1:14" x14ac:dyDescent="0.25">
      <c r="A691" t="s">
        <v>854</v>
      </c>
      <c r="B691">
        <v>3</v>
      </c>
      <c r="C691">
        <v>47</v>
      </c>
      <c r="D691">
        <v>0</v>
      </c>
      <c r="E691">
        <v>1</v>
      </c>
      <c r="F691">
        <v>1</v>
      </c>
      <c r="G691">
        <v>0</v>
      </c>
      <c r="H691">
        <v>0</v>
      </c>
      <c r="I691">
        <v>1</v>
      </c>
      <c r="K691">
        <v>6.03</v>
      </c>
      <c r="L691" t="s">
        <v>41</v>
      </c>
      <c r="M691" t="s">
        <v>41</v>
      </c>
      <c r="N691">
        <v>2.97</v>
      </c>
    </row>
    <row r="692" spans="1:14" x14ac:dyDescent="0.25">
      <c r="A692" t="s">
        <v>856</v>
      </c>
      <c r="B692">
        <v>8</v>
      </c>
      <c r="C692">
        <v>32</v>
      </c>
      <c r="D692">
        <v>2</v>
      </c>
      <c r="E692">
        <v>2</v>
      </c>
      <c r="F692">
        <v>1</v>
      </c>
      <c r="G692">
        <v>3</v>
      </c>
      <c r="H692">
        <v>0</v>
      </c>
      <c r="I692">
        <v>0</v>
      </c>
      <c r="K692">
        <v>5.58</v>
      </c>
      <c r="L692" t="s">
        <v>41</v>
      </c>
      <c r="M692" t="s">
        <v>41</v>
      </c>
      <c r="N692">
        <v>3.42</v>
      </c>
    </row>
    <row r="693" spans="1:14" x14ac:dyDescent="0.25">
      <c r="A693" t="s">
        <v>857</v>
      </c>
      <c r="B693">
        <v>3</v>
      </c>
      <c r="C693">
        <v>21</v>
      </c>
      <c r="D693">
        <v>1</v>
      </c>
      <c r="E693">
        <v>1</v>
      </c>
      <c r="F693">
        <v>1</v>
      </c>
      <c r="G693">
        <v>0</v>
      </c>
      <c r="H693">
        <v>0</v>
      </c>
      <c r="I693">
        <v>0</v>
      </c>
      <c r="K693">
        <v>0.9</v>
      </c>
      <c r="L693" t="s">
        <v>41</v>
      </c>
      <c r="M693" t="s">
        <v>41</v>
      </c>
      <c r="N693">
        <v>0</v>
      </c>
    </row>
    <row r="694" spans="1:14" x14ac:dyDescent="0.25">
      <c r="A694" t="s">
        <v>858</v>
      </c>
      <c r="B694">
        <v>11</v>
      </c>
      <c r="C694">
        <v>40</v>
      </c>
      <c r="D694">
        <v>2</v>
      </c>
      <c r="E694">
        <v>1</v>
      </c>
      <c r="F694">
        <v>5</v>
      </c>
      <c r="G694">
        <v>1</v>
      </c>
      <c r="H694">
        <v>0</v>
      </c>
      <c r="I694">
        <v>2</v>
      </c>
      <c r="K694">
        <v>6.57</v>
      </c>
      <c r="L694" t="s">
        <v>41</v>
      </c>
      <c r="M694" t="s">
        <v>41</v>
      </c>
      <c r="N694">
        <v>2.4300000000000002</v>
      </c>
    </row>
    <row r="695" spans="1:14" x14ac:dyDescent="0.25">
      <c r="A695" t="s">
        <v>859</v>
      </c>
      <c r="B695">
        <v>1</v>
      </c>
      <c r="C695">
        <v>28</v>
      </c>
      <c r="D695">
        <v>0</v>
      </c>
      <c r="E695">
        <v>1</v>
      </c>
      <c r="F695">
        <v>0</v>
      </c>
      <c r="G695">
        <v>0</v>
      </c>
      <c r="H695">
        <v>0</v>
      </c>
      <c r="I695">
        <v>0</v>
      </c>
      <c r="K695">
        <v>0.9</v>
      </c>
      <c r="L695" t="s">
        <v>41</v>
      </c>
      <c r="M695" t="s">
        <v>41</v>
      </c>
      <c r="N695">
        <v>0</v>
      </c>
    </row>
    <row r="696" spans="1:14" x14ac:dyDescent="0.25">
      <c r="A696" t="s">
        <v>860</v>
      </c>
      <c r="B696">
        <v>3</v>
      </c>
      <c r="C696">
        <v>18</v>
      </c>
      <c r="D696">
        <v>2</v>
      </c>
      <c r="E696">
        <v>0</v>
      </c>
      <c r="F696">
        <v>1</v>
      </c>
      <c r="G696">
        <v>0</v>
      </c>
      <c r="H696">
        <v>0</v>
      </c>
      <c r="I696">
        <v>0</v>
      </c>
      <c r="K696">
        <v>0.9</v>
      </c>
      <c r="L696" t="s">
        <v>41</v>
      </c>
      <c r="M696" t="s">
        <v>41</v>
      </c>
      <c r="N696">
        <v>0</v>
      </c>
    </row>
    <row r="697" spans="1:14" x14ac:dyDescent="0.25">
      <c r="A697" t="s">
        <v>861</v>
      </c>
      <c r="B697">
        <v>2</v>
      </c>
      <c r="C697">
        <v>21</v>
      </c>
      <c r="D697">
        <v>1</v>
      </c>
      <c r="E697">
        <v>0</v>
      </c>
      <c r="F697">
        <v>1</v>
      </c>
      <c r="G697">
        <v>0</v>
      </c>
      <c r="H697">
        <v>0</v>
      </c>
      <c r="I697">
        <v>0</v>
      </c>
      <c r="K697">
        <v>0.9</v>
      </c>
      <c r="L697" t="s">
        <v>41</v>
      </c>
      <c r="M697" t="s">
        <v>41</v>
      </c>
      <c r="N697">
        <v>0</v>
      </c>
    </row>
    <row r="698" spans="1:14" x14ac:dyDescent="0.25">
      <c r="A698" t="s">
        <v>862</v>
      </c>
      <c r="B698">
        <v>1</v>
      </c>
      <c r="C698">
        <v>14</v>
      </c>
      <c r="D698">
        <v>1</v>
      </c>
      <c r="E698">
        <v>0</v>
      </c>
      <c r="F698">
        <v>0</v>
      </c>
      <c r="G698">
        <v>0</v>
      </c>
      <c r="H698">
        <v>0</v>
      </c>
      <c r="I698">
        <v>0</v>
      </c>
      <c r="K698">
        <v>0.9</v>
      </c>
      <c r="L698" t="s">
        <v>41</v>
      </c>
      <c r="M698" t="s">
        <v>41</v>
      </c>
      <c r="N698">
        <v>0</v>
      </c>
    </row>
    <row r="699" spans="1:14" x14ac:dyDescent="0.25">
      <c r="A699" t="s">
        <v>863</v>
      </c>
      <c r="B699">
        <v>4</v>
      </c>
      <c r="C699">
        <v>33</v>
      </c>
      <c r="D699">
        <v>0</v>
      </c>
      <c r="E699">
        <v>2</v>
      </c>
      <c r="F699">
        <v>1</v>
      </c>
      <c r="G699">
        <v>0</v>
      </c>
      <c r="H699">
        <v>1</v>
      </c>
      <c r="I699">
        <v>0</v>
      </c>
      <c r="K699">
        <v>6.75</v>
      </c>
      <c r="L699" t="s">
        <v>41</v>
      </c>
      <c r="M699" t="s">
        <v>41</v>
      </c>
      <c r="N699">
        <v>2.25</v>
      </c>
    </row>
    <row r="700" spans="1:14" x14ac:dyDescent="0.25">
      <c r="A700" t="s">
        <v>864</v>
      </c>
      <c r="B700">
        <v>6</v>
      </c>
      <c r="C700">
        <v>43</v>
      </c>
      <c r="D700">
        <v>2</v>
      </c>
      <c r="E700">
        <v>1</v>
      </c>
      <c r="F700">
        <v>1</v>
      </c>
      <c r="G700">
        <v>0</v>
      </c>
      <c r="H700">
        <v>0</v>
      </c>
      <c r="I700">
        <v>2</v>
      </c>
      <c r="K700">
        <v>6.03</v>
      </c>
      <c r="L700" t="s">
        <v>41</v>
      </c>
      <c r="M700" t="s">
        <v>41</v>
      </c>
      <c r="N700">
        <v>2.97</v>
      </c>
    </row>
    <row r="701" spans="1:14" x14ac:dyDescent="0.25">
      <c r="A701" t="s">
        <v>865</v>
      </c>
      <c r="B701">
        <v>1</v>
      </c>
      <c r="C701">
        <v>19</v>
      </c>
      <c r="D701">
        <v>0</v>
      </c>
      <c r="E701">
        <v>1</v>
      </c>
      <c r="F701">
        <v>0</v>
      </c>
      <c r="G701">
        <v>0</v>
      </c>
      <c r="H701">
        <v>0</v>
      </c>
      <c r="I701">
        <v>0</v>
      </c>
      <c r="K701">
        <v>0.9</v>
      </c>
      <c r="L701" t="s">
        <v>41</v>
      </c>
      <c r="M701" t="s">
        <v>41</v>
      </c>
      <c r="N701">
        <v>0</v>
      </c>
    </row>
    <row r="702" spans="1:14" x14ac:dyDescent="0.25">
      <c r="A702" t="s">
        <v>866</v>
      </c>
      <c r="B702">
        <v>4</v>
      </c>
      <c r="C702">
        <v>31</v>
      </c>
      <c r="D702">
        <v>2</v>
      </c>
      <c r="E702">
        <v>0</v>
      </c>
      <c r="F702">
        <v>0</v>
      </c>
      <c r="G702">
        <v>2</v>
      </c>
      <c r="H702">
        <v>0</v>
      </c>
      <c r="I702">
        <v>0</v>
      </c>
      <c r="K702">
        <v>0.45</v>
      </c>
      <c r="L702" t="s">
        <v>41</v>
      </c>
      <c r="M702" t="s">
        <v>41</v>
      </c>
      <c r="N702">
        <v>0.45</v>
      </c>
    </row>
    <row r="703" spans="1:14" x14ac:dyDescent="0.25">
      <c r="A703" t="s">
        <v>867</v>
      </c>
      <c r="B703">
        <v>5</v>
      </c>
      <c r="C703">
        <v>16</v>
      </c>
      <c r="D703">
        <v>3</v>
      </c>
      <c r="E703">
        <v>1</v>
      </c>
      <c r="F703">
        <v>0</v>
      </c>
      <c r="G703">
        <v>1</v>
      </c>
      <c r="H703">
        <v>0</v>
      </c>
      <c r="I703">
        <v>0</v>
      </c>
      <c r="K703">
        <v>0.72</v>
      </c>
      <c r="L703" t="s">
        <v>41</v>
      </c>
      <c r="M703" t="s">
        <v>41</v>
      </c>
      <c r="N703">
        <v>0.18</v>
      </c>
    </row>
    <row r="704" spans="1:14" x14ac:dyDescent="0.25">
      <c r="A704" t="s">
        <v>868</v>
      </c>
      <c r="B704">
        <v>5</v>
      </c>
      <c r="C704">
        <v>35</v>
      </c>
      <c r="D704">
        <v>0</v>
      </c>
      <c r="E704">
        <v>2</v>
      </c>
      <c r="F704">
        <v>2</v>
      </c>
      <c r="G704">
        <v>0</v>
      </c>
      <c r="H704">
        <v>1</v>
      </c>
      <c r="I704">
        <v>0</v>
      </c>
      <c r="K704">
        <v>0.72</v>
      </c>
      <c r="L704" t="s">
        <v>41</v>
      </c>
      <c r="M704" t="s">
        <v>41</v>
      </c>
      <c r="N704">
        <v>0.18</v>
      </c>
    </row>
    <row r="705" spans="1:14" x14ac:dyDescent="0.25">
      <c r="A705" t="s">
        <v>1359</v>
      </c>
      <c r="B705">
        <v>2</v>
      </c>
      <c r="C705">
        <v>57</v>
      </c>
      <c r="D705">
        <v>0</v>
      </c>
      <c r="E705">
        <v>1</v>
      </c>
      <c r="F705">
        <v>0</v>
      </c>
      <c r="G705">
        <v>0</v>
      </c>
      <c r="H705">
        <v>0</v>
      </c>
      <c r="I705">
        <v>1</v>
      </c>
      <c r="K705">
        <v>0.45</v>
      </c>
      <c r="L705" t="s">
        <v>41</v>
      </c>
      <c r="M705" t="s">
        <v>41</v>
      </c>
      <c r="N705">
        <v>0.45</v>
      </c>
    </row>
    <row r="706" spans="1:14" x14ac:dyDescent="0.25">
      <c r="A706" t="s">
        <v>869</v>
      </c>
      <c r="B706">
        <v>9</v>
      </c>
      <c r="C706">
        <v>34</v>
      </c>
      <c r="D706">
        <v>2</v>
      </c>
      <c r="E706">
        <v>2</v>
      </c>
      <c r="F706">
        <v>2</v>
      </c>
      <c r="G706">
        <v>3</v>
      </c>
      <c r="H706">
        <v>0</v>
      </c>
      <c r="I706">
        <v>0</v>
      </c>
      <c r="K706">
        <v>6.03</v>
      </c>
      <c r="L706" t="s">
        <v>41</v>
      </c>
      <c r="M706" t="s">
        <v>41</v>
      </c>
      <c r="N706">
        <v>2.97</v>
      </c>
    </row>
    <row r="707" spans="1:14" x14ac:dyDescent="0.25">
      <c r="A707" t="s">
        <v>870</v>
      </c>
      <c r="B707">
        <v>2</v>
      </c>
      <c r="C707">
        <v>12</v>
      </c>
      <c r="D707">
        <v>2</v>
      </c>
      <c r="E707">
        <v>0</v>
      </c>
      <c r="F707">
        <v>0</v>
      </c>
      <c r="G707">
        <v>0</v>
      </c>
      <c r="H707">
        <v>0</v>
      </c>
      <c r="I707">
        <v>0</v>
      </c>
      <c r="K707">
        <v>0.9</v>
      </c>
      <c r="L707" t="s">
        <v>41</v>
      </c>
      <c r="M707" t="s">
        <v>41</v>
      </c>
      <c r="N707">
        <v>0</v>
      </c>
    </row>
    <row r="708" spans="1:14" x14ac:dyDescent="0.25">
      <c r="A708" t="s">
        <v>871</v>
      </c>
      <c r="B708">
        <v>2</v>
      </c>
      <c r="C708">
        <v>54</v>
      </c>
      <c r="D708">
        <v>0</v>
      </c>
      <c r="E708">
        <v>0</v>
      </c>
      <c r="F708">
        <v>1</v>
      </c>
      <c r="G708">
        <v>0</v>
      </c>
      <c r="H708">
        <v>1</v>
      </c>
      <c r="I708">
        <v>0</v>
      </c>
      <c r="K708">
        <v>0.45</v>
      </c>
      <c r="L708" t="s">
        <v>41</v>
      </c>
      <c r="M708" t="s">
        <v>41</v>
      </c>
      <c r="N708">
        <v>0.45</v>
      </c>
    </row>
    <row r="709" spans="1:14" x14ac:dyDescent="0.25">
      <c r="A709" t="s">
        <v>872</v>
      </c>
      <c r="B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K709">
        <v>0</v>
      </c>
      <c r="L709" t="s">
        <v>41</v>
      </c>
      <c r="M709" t="s">
        <v>41</v>
      </c>
      <c r="N709">
        <v>0</v>
      </c>
    </row>
    <row r="710" spans="1:14" x14ac:dyDescent="0.25">
      <c r="A710" t="s">
        <v>873</v>
      </c>
      <c r="B710">
        <v>2</v>
      </c>
      <c r="C710">
        <v>71</v>
      </c>
      <c r="D710">
        <v>0</v>
      </c>
      <c r="E710">
        <v>0</v>
      </c>
      <c r="F710">
        <v>0</v>
      </c>
      <c r="G710">
        <v>0</v>
      </c>
      <c r="H710">
        <v>2</v>
      </c>
      <c r="I710">
        <v>0</v>
      </c>
      <c r="K710">
        <v>0</v>
      </c>
      <c r="L710" t="s">
        <v>41</v>
      </c>
      <c r="M710" t="s">
        <v>41</v>
      </c>
      <c r="N710">
        <v>0.9</v>
      </c>
    </row>
    <row r="711" spans="1:14" x14ac:dyDescent="0.25">
      <c r="A711" t="s">
        <v>874</v>
      </c>
      <c r="B711">
        <v>3</v>
      </c>
      <c r="C711">
        <v>13</v>
      </c>
      <c r="D711">
        <v>2</v>
      </c>
      <c r="E711">
        <v>1</v>
      </c>
      <c r="F711">
        <v>0</v>
      </c>
      <c r="G711">
        <v>0</v>
      </c>
      <c r="H711">
        <v>0</v>
      </c>
      <c r="I711">
        <v>0</v>
      </c>
      <c r="K711">
        <v>0.9</v>
      </c>
      <c r="L711" t="s">
        <v>41</v>
      </c>
      <c r="M711" t="s">
        <v>41</v>
      </c>
      <c r="N711">
        <v>0</v>
      </c>
    </row>
    <row r="712" spans="1:14" x14ac:dyDescent="0.25">
      <c r="A712" t="s">
        <v>875</v>
      </c>
      <c r="B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K712">
        <v>0</v>
      </c>
      <c r="L712" t="s">
        <v>41</v>
      </c>
      <c r="M712" t="s">
        <v>41</v>
      </c>
      <c r="N712">
        <v>0</v>
      </c>
    </row>
    <row r="713" spans="1:14" x14ac:dyDescent="0.25">
      <c r="A713" t="s">
        <v>876</v>
      </c>
      <c r="B713">
        <v>5</v>
      </c>
      <c r="C713">
        <v>17</v>
      </c>
      <c r="D713">
        <v>3</v>
      </c>
      <c r="E713">
        <v>2</v>
      </c>
      <c r="F713">
        <v>0</v>
      </c>
      <c r="G713">
        <v>0</v>
      </c>
      <c r="H713">
        <v>0</v>
      </c>
      <c r="I713">
        <v>0</v>
      </c>
      <c r="K713">
        <v>0.9</v>
      </c>
      <c r="L713" t="s">
        <v>41</v>
      </c>
      <c r="M713" t="s">
        <v>41</v>
      </c>
      <c r="N713">
        <v>0</v>
      </c>
    </row>
    <row r="714" spans="1:14" x14ac:dyDescent="0.25">
      <c r="A714" t="s">
        <v>877</v>
      </c>
      <c r="B714">
        <v>6</v>
      </c>
      <c r="C714">
        <v>29</v>
      </c>
      <c r="D714">
        <v>1</v>
      </c>
      <c r="E714">
        <v>2</v>
      </c>
      <c r="F714">
        <v>2</v>
      </c>
      <c r="G714">
        <v>1</v>
      </c>
      <c r="H714">
        <v>0</v>
      </c>
      <c r="I714">
        <v>0</v>
      </c>
      <c r="K714">
        <v>7.47</v>
      </c>
      <c r="L714" t="s">
        <v>41</v>
      </c>
      <c r="M714" t="s">
        <v>41</v>
      </c>
      <c r="N714">
        <v>1.53</v>
      </c>
    </row>
    <row r="715" spans="1:14" x14ac:dyDescent="0.25">
      <c r="A715" t="s">
        <v>878</v>
      </c>
      <c r="B715">
        <v>5</v>
      </c>
      <c r="C715">
        <v>23</v>
      </c>
      <c r="D715">
        <v>2</v>
      </c>
      <c r="E715">
        <v>2</v>
      </c>
      <c r="F715">
        <v>1</v>
      </c>
      <c r="G715">
        <v>0</v>
      </c>
      <c r="H715">
        <v>0</v>
      </c>
      <c r="I715">
        <v>0</v>
      </c>
      <c r="K715">
        <v>0.9</v>
      </c>
      <c r="L715" t="s">
        <v>41</v>
      </c>
      <c r="M715" t="s">
        <v>41</v>
      </c>
      <c r="N715">
        <v>0</v>
      </c>
    </row>
    <row r="716" spans="1:14" x14ac:dyDescent="0.25">
      <c r="A716" t="s">
        <v>879</v>
      </c>
      <c r="B716">
        <v>1</v>
      </c>
      <c r="C716">
        <v>65</v>
      </c>
      <c r="D716">
        <v>0</v>
      </c>
      <c r="E716">
        <v>0</v>
      </c>
      <c r="F716">
        <v>0</v>
      </c>
      <c r="G716">
        <v>0</v>
      </c>
      <c r="H716">
        <v>1</v>
      </c>
      <c r="I716">
        <v>0</v>
      </c>
      <c r="K716">
        <v>0</v>
      </c>
      <c r="L716" t="s">
        <v>41</v>
      </c>
      <c r="M716" t="s">
        <v>41</v>
      </c>
      <c r="N716">
        <v>0.9</v>
      </c>
    </row>
    <row r="717" spans="1:14" x14ac:dyDescent="0.25">
      <c r="A717" t="s">
        <v>880</v>
      </c>
      <c r="B717">
        <v>3</v>
      </c>
      <c r="C717">
        <v>31</v>
      </c>
      <c r="D717">
        <v>2</v>
      </c>
      <c r="E717">
        <v>0</v>
      </c>
      <c r="F717">
        <v>0</v>
      </c>
      <c r="G717">
        <v>0</v>
      </c>
      <c r="H717">
        <v>0</v>
      </c>
      <c r="I717">
        <v>1</v>
      </c>
      <c r="K717">
        <v>6.03</v>
      </c>
      <c r="L717" t="s">
        <v>41</v>
      </c>
      <c r="M717" t="s">
        <v>41</v>
      </c>
      <c r="N717">
        <v>2.97</v>
      </c>
    </row>
    <row r="718" spans="1:14" x14ac:dyDescent="0.25">
      <c r="A718" t="s">
        <v>881</v>
      </c>
      <c r="B718">
        <v>1</v>
      </c>
      <c r="C718">
        <v>11</v>
      </c>
      <c r="D718">
        <v>1</v>
      </c>
      <c r="E718">
        <v>0</v>
      </c>
      <c r="F718">
        <v>0</v>
      </c>
      <c r="G718">
        <v>0</v>
      </c>
      <c r="H718">
        <v>0</v>
      </c>
      <c r="I718">
        <v>0</v>
      </c>
      <c r="K718">
        <v>0.9</v>
      </c>
      <c r="L718" t="s">
        <v>41</v>
      </c>
      <c r="M718" t="s">
        <v>41</v>
      </c>
      <c r="N718">
        <v>0</v>
      </c>
    </row>
    <row r="719" spans="1:14" x14ac:dyDescent="0.25">
      <c r="A719" t="s">
        <v>882</v>
      </c>
      <c r="B719">
        <v>1</v>
      </c>
      <c r="C719">
        <v>56</v>
      </c>
      <c r="D719">
        <v>0</v>
      </c>
      <c r="E719">
        <v>0</v>
      </c>
      <c r="F719">
        <v>0</v>
      </c>
      <c r="G719">
        <v>1</v>
      </c>
      <c r="H719">
        <v>0</v>
      </c>
      <c r="I719">
        <v>0</v>
      </c>
      <c r="K719">
        <v>0</v>
      </c>
      <c r="L719" t="s">
        <v>41</v>
      </c>
      <c r="M719" t="s">
        <v>41</v>
      </c>
      <c r="N719">
        <v>0.9</v>
      </c>
    </row>
    <row r="720" spans="1:14" x14ac:dyDescent="0.25">
      <c r="A720" t="s">
        <v>883</v>
      </c>
      <c r="B720">
        <v>3</v>
      </c>
      <c r="C720">
        <v>44</v>
      </c>
      <c r="D720">
        <v>0</v>
      </c>
      <c r="E720">
        <v>1</v>
      </c>
      <c r="F720">
        <v>1</v>
      </c>
      <c r="G720">
        <v>0</v>
      </c>
      <c r="H720">
        <v>1</v>
      </c>
      <c r="I720">
        <v>0</v>
      </c>
      <c r="K720">
        <v>6.03</v>
      </c>
      <c r="L720" t="s">
        <v>41</v>
      </c>
      <c r="M720" t="s">
        <v>41</v>
      </c>
      <c r="N720">
        <v>2.97</v>
      </c>
    </row>
    <row r="721" spans="1:14" x14ac:dyDescent="0.25">
      <c r="A721" t="s">
        <v>884</v>
      </c>
      <c r="B721">
        <v>1</v>
      </c>
      <c r="C721">
        <v>15</v>
      </c>
      <c r="D721">
        <v>1</v>
      </c>
      <c r="E721">
        <v>0</v>
      </c>
      <c r="F721">
        <v>0</v>
      </c>
      <c r="G721">
        <v>0</v>
      </c>
      <c r="H721">
        <v>0</v>
      </c>
      <c r="I721">
        <v>0</v>
      </c>
      <c r="K721">
        <v>0.9</v>
      </c>
      <c r="L721" t="s">
        <v>41</v>
      </c>
      <c r="M721" t="s">
        <v>41</v>
      </c>
      <c r="N721">
        <v>0</v>
      </c>
    </row>
    <row r="722" spans="1:14" x14ac:dyDescent="0.25">
      <c r="A722" t="s">
        <v>885</v>
      </c>
      <c r="B722">
        <v>10</v>
      </c>
      <c r="C722">
        <v>42</v>
      </c>
      <c r="D722">
        <v>2</v>
      </c>
      <c r="E722">
        <v>4</v>
      </c>
      <c r="F722">
        <v>0</v>
      </c>
      <c r="G722">
        <v>0</v>
      </c>
      <c r="H722">
        <v>2</v>
      </c>
      <c r="I722">
        <v>2</v>
      </c>
      <c r="K722">
        <v>0.54</v>
      </c>
      <c r="L722" t="s">
        <v>41</v>
      </c>
      <c r="M722" t="s">
        <v>41</v>
      </c>
      <c r="N722">
        <v>0.36</v>
      </c>
    </row>
    <row r="723" spans="1:14" x14ac:dyDescent="0.25">
      <c r="A723" t="s">
        <v>886</v>
      </c>
      <c r="B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K723">
        <v>0</v>
      </c>
      <c r="L723" t="s">
        <v>41</v>
      </c>
      <c r="M723" t="s">
        <v>41</v>
      </c>
      <c r="N723">
        <v>0</v>
      </c>
    </row>
    <row r="724" spans="1:14" x14ac:dyDescent="0.25">
      <c r="A724" t="s">
        <v>887</v>
      </c>
      <c r="B724">
        <v>1</v>
      </c>
      <c r="C724">
        <v>11</v>
      </c>
      <c r="D724">
        <v>1</v>
      </c>
      <c r="E724">
        <v>0</v>
      </c>
      <c r="F724">
        <v>0</v>
      </c>
      <c r="G724">
        <v>0</v>
      </c>
      <c r="H724">
        <v>0</v>
      </c>
      <c r="I724">
        <v>0</v>
      </c>
      <c r="K724">
        <v>0.9</v>
      </c>
      <c r="L724" t="s">
        <v>41</v>
      </c>
      <c r="M724" t="s">
        <v>41</v>
      </c>
      <c r="N724">
        <v>0</v>
      </c>
    </row>
    <row r="725" spans="1:14" x14ac:dyDescent="0.25">
      <c r="A725" t="s">
        <v>888</v>
      </c>
      <c r="B725">
        <v>2</v>
      </c>
      <c r="C725">
        <v>48</v>
      </c>
      <c r="D725">
        <v>0</v>
      </c>
      <c r="E725">
        <v>1</v>
      </c>
      <c r="F725">
        <v>0</v>
      </c>
      <c r="G725">
        <v>0</v>
      </c>
      <c r="H725">
        <v>1</v>
      </c>
      <c r="I725">
        <v>0</v>
      </c>
      <c r="K725">
        <v>0.45</v>
      </c>
      <c r="L725" t="s">
        <v>41</v>
      </c>
      <c r="M725" t="s">
        <v>41</v>
      </c>
      <c r="N725">
        <v>0.45</v>
      </c>
    </row>
    <row r="726" spans="1:14" x14ac:dyDescent="0.25">
      <c r="A726" t="s">
        <v>889</v>
      </c>
      <c r="B726">
        <v>2</v>
      </c>
      <c r="C726">
        <v>34</v>
      </c>
      <c r="D726">
        <v>0</v>
      </c>
      <c r="E726">
        <v>1</v>
      </c>
      <c r="F726">
        <v>1</v>
      </c>
      <c r="G726">
        <v>0</v>
      </c>
      <c r="H726">
        <v>0</v>
      </c>
      <c r="I726">
        <v>0</v>
      </c>
      <c r="K726">
        <v>0.9</v>
      </c>
      <c r="L726" t="s">
        <v>41</v>
      </c>
      <c r="M726" t="s">
        <v>41</v>
      </c>
      <c r="N726">
        <v>0</v>
      </c>
    </row>
    <row r="727" spans="1:14" x14ac:dyDescent="0.25">
      <c r="A727" t="s">
        <v>890</v>
      </c>
      <c r="B727">
        <v>1</v>
      </c>
      <c r="C727">
        <v>39</v>
      </c>
      <c r="D727">
        <v>0</v>
      </c>
      <c r="E727">
        <v>0</v>
      </c>
      <c r="F727">
        <v>1</v>
      </c>
      <c r="G727">
        <v>0</v>
      </c>
      <c r="H727">
        <v>0</v>
      </c>
      <c r="I727">
        <v>0</v>
      </c>
      <c r="K727">
        <v>0.9</v>
      </c>
      <c r="L727" t="s">
        <v>41</v>
      </c>
      <c r="M727" t="s">
        <v>41</v>
      </c>
      <c r="N727">
        <v>0</v>
      </c>
    </row>
    <row r="728" spans="1:14" x14ac:dyDescent="0.25">
      <c r="A728" t="s">
        <v>891</v>
      </c>
      <c r="B728">
        <v>2</v>
      </c>
      <c r="C728">
        <v>28</v>
      </c>
      <c r="D728">
        <v>1</v>
      </c>
      <c r="E728">
        <v>0</v>
      </c>
      <c r="F728">
        <v>1</v>
      </c>
      <c r="G728">
        <v>0</v>
      </c>
      <c r="H728">
        <v>0</v>
      </c>
      <c r="I728">
        <v>0</v>
      </c>
      <c r="K728">
        <v>0.9</v>
      </c>
      <c r="L728" t="s">
        <v>41</v>
      </c>
      <c r="M728" t="s">
        <v>41</v>
      </c>
      <c r="N728">
        <v>0</v>
      </c>
    </row>
    <row r="729" spans="1:14" x14ac:dyDescent="0.25">
      <c r="A729" t="s">
        <v>892</v>
      </c>
      <c r="B729">
        <v>2</v>
      </c>
      <c r="C729">
        <v>26</v>
      </c>
      <c r="D729">
        <v>1</v>
      </c>
      <c r="E729">
        <v>0</v>
      </c>
      <c r="F729">
        <v>1</v>
      </c>
      <c r="G729">
        <v>0</v>
      </c>
      <c r="H729">
        <v>0</v>
      </c>
      <c r="I729">
        <v>0</v>
      </c>
      <c r="K729">
        <v>0.9</v>
      </c>
      <c r="L729" t="s">
        <v>41</v>
      </c>
      <c r="M729" t="s">
        <v>41</v>
      </c>
      <c r="N729">
        <v>0</v>
      </c>
    </row>
    <row r="730" spans="1:14" x14ac:dyDescent="0.25">
      <c r="A730" t="s">
        <v>893</v>
      </c>
      <c r="B730">
        <v>2</v>
      </c>
      <c r="C730">
        <v>20</v>
      </c>
      <c r="D730">
        <v>1</v>
      </c>
      <c r="E730">
        <v>0</v>
      </c>
      <c r="F730">
        <v>1</v>
      </c>
      <c r="G730">
        <v>0</v>
      </c>
      <c r="H730">
        <v>0</v>
      </c>
      <c r="I730">
        <v>0</v>
      </c>
      <c r="K730">
        <v>0.9</v>
      </c>
      <c r="L730" t="s">
        <v>41</v>
      </c>
      <c r="M730" t="s">
        <v>41</v>
      </c>
      <c r="N730">
        <v>0</v>
      </c>
    </row>
    <row r="731" spans="1:14" x14ac:dyDescent="0.25">
      <c r="A731" t="s">
        <v>894</v>
      </c>
      <c r="B731">
        <v>2</v>
      </c>
      <c r="C731">
        <v>16</v>
      </c>
      <c r="D731">
        <v>1</v>
      </c>
      <c r="E731">
        <v>1</v>
      </c>
      <c r="F731">
        <v>0</v>
      </c>
      <c r="G731">
        <v>0</v>
      </c>
      <c r="H731">
        <v>0</v>
      </c>
      <c r="I731">
        <v>0</v>
      </c>
      <c r="K731">
        <v>0.9</v>
      </c>
      <c r="L731" t="s">
        <v>41</v>
      </c>
      <c r="M731" t="s">
        <v>41</v>
      </c>
      <c r="N731">
        <v>0</v>
      </c>
    </row>
    <row r="732" spans="1:14" x14ac:dyDescent="0.25">
      <c r="A732" t="s">
        <v>895</v>
      </c>
      <c r="B732">
        <v>1</v>
      </c>
      <c r="C732">
        <v>22</v>
      </c>
      <c r="D732">
        <v>0</v>
      </c>
      <c r="E732">
        <v>1</v>
      </c>
      <c r="F732">
        <v>0</v>
      </c>
      <c r="G732">
        <v>0</v>
      </c>
      <c r="H732">
        <v>0</v>
      </c>
      <c r="I732">
        <v>0</v>
      </c>
      <c r="K732">
        <v>0.9</v>
      </c>
      <c r="L732" t="s">
        <v>41</v>
      </c>
      <c r="M732" t="s">
        <v>41</v>
      </c>
      <c r="N732">
        <v>0</v>
      </c>
    </row>
    <row r="733" spans="1:14" x14ac:dyDescent="0.25">
      <c r="A733" t="s">
        <v>896</v>
      </c>
      <c r="B733">
        <v>1</v>
      </c>
      <c r="C733">
        <v>31</v>
      </c>
      <c r="D733">
        <v>0</v>
      </c>
      <c r="E733">
        <v>0</v>
      </c>
      <c r="F733">
        <v>1</v>
      </c>
      <c r="G733">
        <v>0</v>
      </c>
      <c r="H733">
        <v>0</v>
      </c>
      <c r="I733">
        <v>0</v>
      </c>
      <c r="K733">
        <v>0.9</v>
      </c>
      <c r="L733" t="s">
        <v>41</v>
      </c>
      <c r="M733" t="s">
        <v>41</v>
      </c>
      <c r="N733">
        <v>0</v>
      </c>
    </row>
    <row r="734" spans="1:14" x14ac:dyDescent="0.25">
      <c r="A734" t="s">
        <v>897</v>
      </c>
      <c r="B734">
        <v>3</v>
      </c>
      <c r="C734">
        <v>36</v>
      </c>
      <c r="D734">
        <v>0</v>
      </c>
      <c r="E734">
        <v>1</v>
      </c>
      <c r="F734">
        <v>1</v>
      </c>
      <c r="G734">
        <v>1</v>
      </c>
      <c r="H734">
        <v>0</v>
      </c>
      <c r="I734">
        <v>0</v>
      </c>
      <c r="K734">
        <v>6.03</v>
      </c>
      <c r="L734" t="s">
        <v>41</v>
      </c>
      <c r="M734" t="s">
        <v>41</v>
      </c>
      <c r="N734">
        <v>2.97</v>
      </c>
    </row>
    <row r="735" spans="1:14" x14ac:dyDescent="0.25">
      <c r="A735" t="s">
        <v>898</v>
      </c>
      <c r="B735">
        <v>3</v>
      </c>
      <c r="C735">
        <v>28</v>
      </c>
      <c r="D735">
        <v>0</v>
      </c>
      <c r="E735">
        <v>2</v>
      </c>
      <c r="F735">
        <v>1</v>
      </c>
      <c r="G735">
        <v>0</v>
      </c>
      <c r="H735">
        <v>0</v>
      </c>
      <c r="I735">
        <v>0</v>
      </c>
      <c r="K735">
        <v>0.9</v>
      </c>
      <c r="L735" t="s">
        <v>41</v>
      </c>
      <c r="M735" t="s">
        <v>41</v>
      </c>
      <c r="N735">
        <v>0</v>
      </c>
    </row>
    <row r="736" spans="1:14" x14ac:dyDescent="0.25">
      <c r="A736" t="s">
        <v>900</v>
      </c>
      <c r="B736">
        <v>2</v>
      </c>
      <c r="C736">
        <v>61</v>
      </c>
      <c r="D736">
        <v>0</v>
      </c>
      <c r="E736">
        <v>0</v>
      </c>
      <c r="F736">
        <v>0</v>
      </c>
      <c r="G736">
        <v>1</v>
      </c>
      <c r="H736">
        <v>1</v>
      </c>
      <c r="I736">
        <v>0</v>
      </c>
      <c r="K736">
        <v>0</v>
      </c>
      <c r="L736" t="s">
        <v>41</v>
      </c>
      <c r="M736" t="s">
        <v>41</v>
      </c>
      <c r="N736">
        <v>0.9</v>
      </c>
    </row>
    <row r="737" spans="1:14" x14ac:dyDescent="0.25">
      <c r="A737" t="s">
        <v>901</v>
      </c>
      <c r="B737">
        <v>1</v>
      </c>
      <c r="C737">
        <v>29</v>
      </c>
      <c r="D737">
        <v>0</v>
      </c>
      <c r="E737">
        <v>1</v>
      </c>
      <c r="F737">
        <v>0</v>
      </c>
      <c r="G737">
        <v>0</v>
      </c>
      <c r="H737">
        <v>0</v>
      </c>
      <c r="I737">
        <v>0</v>
      </c>
      <c r="K737">
        <v>0.9</v>
      </c>
      <c r="L737" t="s">
        <v>41</v>
      </c>
      <c r="M737" t="s">
        <v>41</v>
      </c>
      <c r="N737">
        <v>0</v>
      </c>
    </row>
    <row r="738" spans="1:14" x14ac:dyDescent="0.25">
      <c r="A738" t="s">
        <v>902</v>
      </c>
      <c r="B738">
        <v>1</v>
      </c>
      <c r="C738">
        <v>45</v>
      </c>
      <c r="D738">
        <v>0</v>
      </c>
      <c r="E738">
        <v>0</v>
      </c>
      <c r="F738">
        <v>1</v>
      </c>
      <c r="G738">
        <v>0</v>
      </c>
      <c r="H738">
        <v>0</v>
      </c>
      <c r="I738">
        <v>0</v>
      </c>
      <c r="K738">
        <v>0.9</v>
      </c>
      <c r="L738" t="s">
        <v>41</v>
      </c>
      <c r="M738" t="s">
        <v>41</v>
      </c>
      <c r="N738">
        <v>0</v>
      </c>
    </row>
    <row r="739" spans="1:14" x14ac:dyDescent="0.25">
      <c r="A739" t="s">
        <v>902</v>
      </c>
      <c r="B739">
        <v>7</v>
      </c>
      <c r="C739">
        <v>35</v>
      </c>
      <c r="D739">
        <v>3</v>
      </c>
      <c r="E739">
        <v>1</v>
      </c>
      <c r="F739">
        <v>1</v>
      </c>
      <c r="G739">
        <v>0</v>
      </c>
      <c r="H739">
        <v>1</v>
      </c>
      <c r="I739">
        <v>1</v>
      </c>
      <c r="K739">
        <v>6.39</v>
      </c>
      <c r="L739" t="s">
        <v>41</v>
      </c>
      <c r="M739" t="s">
        <v>41</v>
      </c>
      <c r="N739">
        <v>2.61</v>
      </c>
    </row>
    <row r="740" spans="1:14" x14ac:dyDescent="0.25">
      <c r="A740" t="s">
        <v>903</v>
      </c>
      <c r="B740">
        <v>2</v>
      </c>
      <c r="C740">
        <v>13</v>
      </c>
      <c r="D740">
        <v>1</v>
      </c>
      <c r="E740">
        <v>1</v>
      </c>
      <c r="F740">
        <v>0</v>
      </c>
      <c r="G740">
        <v>0</v>
      </c>
      <c r="H740">
        <v>0</v>
      </c>
      <c r="I740">
        <v>0</v>
      </c>
      <c r="K740">
        <v>0.9</v>
      </c>
      <c r="L740" t="s">
        <v>41</v>
      </c>
      <c r="M740" t="s">
        <v>41</v>
      </c>
      <c r="N740">
        <v>0</v>
      </c>
    </row>
    <row r="741" spans="1:14" x14ac:dyDescent="0.25">
      <c r="A741" t="s">
        <v>904</v>
      </c>
      <c r="B741">
        <v>9</v>
      </c>
      <c r="C741">
        <v>39</v>
      </c>
      <c r="D741">
        <v>1</v>
      </c>
      <c r="E741">
        <v>2</v>
      </c>
      <c r="F741">
        <v>4</v>
      </c>
      <c r="G741">
        <v>1</v>
      </c>
      <c r="H741">
        <v>0</v>
      </c>
      <c r="I741">
        <v>1</v>
      </c>
      <c r="K741">
        <v>7.02</v>
      </c>
      <c r="L741" t="s">
        <v>41</v>
      </c>
      <c r="M741" t="s">
        <v>41</v>
      </c>
      <c r="N741">
        <v>1.98</v>
      </c>
    </row>
    <row r="742" spans="1:14" x14ac:dyDescent="0.25">
      <c r="A742" t="s">
        <v>905</v>
      </c>
      <c r="B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K742">
        <v>0</v>
      </c>
      <c r="L742" t="s">
        <v>41</v>
      </c>
      <c r="M742" t="s">
        <v>41</v>
      </c>
      <c r="N742">
        <v>0</v>
      </c>
    </row>
    <row r="743" spans="1:14" x14ac:dyDescent="0.25">
      <c r="A743" t="s">
        <v>906</v>
      </c>
      <c r="B743">
        <v>2</v>
      </c>
      <c r="C743">
        <v>11</v>
      </c>
      <c r="D743">
        <v>2</v>
      </c>
      <c r="E743">
        <v>0</v>
      </c>
      <c r="F743">
        <v>0</v>
      </c>
      <c r="G743">
        <v>0</v>
      </c>
      <c r="H743">
        <v>0</v>
      </c>
      <c r="I743">
        <v>0</v>
      </c>
      <c r="K743">
        <v>0.9</v>
      </c>
      <c r="L743" t="s">
        <v>41</v>
      </c>
      <c r="M743" t="s">
        <v>41</v>
      </c>
      <c r="N743">
        <v>0</v>
      </c>
    </row>
    <row r="744" spans="1:14" x14ac:dyDescent="0.25">
      <c r="A744" t="s">
        <v>907</v>
      </c>
      <c r="B744">
        <v>4</v>
      </c>
      <c r="C744">
        <v>36</v>
      </c>
      <c r="D744">
        <v>0</v>
      </c>
      <c r="E744">
        <v>2</v>
      </c>
      <c r="F744">
        <v>1</v>
      </c>
      <c r="G744">
        <v>1</v>
      </c>
      <c r="H744">
        <v>0</v>
      </c>
      <c r="I744">
        <v>0</v>
      </c>
      <c r="K744">
        <v>6.75</v>
      </c>
      <c r="L744" t="s">
        <v>41</v>
      </c>
      <c r="M744" t="s">
        <v>41</v>
      </c>
      <c r="N744">
        <v>2.25</v>
      </c>
    </row>
    <row r="745" spans="1:14" x14ac:dyDescent="0.25">
      <c r="A745" t="s">
        <v>908</v>
      </c>
      <c r="B745">
        <v>1</v>
      </c>
      <c r="C745">
        <v>70</v>
      </c>
      <c r="D745">
        <v>0</v>
      </c>
      <c r="E745">
        <v>0</v>
      </c>
      <c r="F745">
        <v>0</v>
      </c>
      <c r="G745">
        <v>0</v>
      </c>
      <c r="H745">
        <v>1</v>
      </c>
      <c r="I745">
        <v>0</v>
      </c>
      <c r="K745">
        <v>0</v>
      </c>
      <c r="L745" t="s">
        <v>41</v>
      </c>
      <c r="M745" t="s">
        <v>41</v>
      </c>
      <c r="N745">
        <v>0.9</v>
      </c>
    </row>
    <row r="746" spans="1:14" x14ac:dyDescent="0.25">
      <c r="A746" t="s">
        <v>909</v>
      </c>
      <c r="B746">
        <v>8</v>
      </c>
      <c r="C746">
        <v>38</v>
      </c>
      <c r="D746">
        <v>2</v>
      </c>
      <c r="E746">
        <v>3</v>
      </c>
      <c r="F746">
        <v>0</v>
      </c>
      <c r="G746">
        <v>1</v>
      </c>
      <c r="H746">
        <v>1</v>
      </c>
      <c r="I746">
        <v>1</v>
      </c>
      <c r="K746">
        <v>5.58</v>
      </c>
      <c r="L746" t="s">
        <v>41</v>
      </c>
      <c r="M746" t="s">
        <v>41</v>
      </c>
      <c r="N746">
        <v>3.42</v>
      </c>
    </row>
    <row r="747" spans="1:14" x14ac:dyDescent="0.25">
      <c r="A747" t="s">
        <v>910</v>
      </c>
      <c r="B747">
        <v>3</v>
      </c>
      <c r="C747">
        <v>53</v>
      </c>
      <c r="D747">
        <v>0</v>
      </c>
      <c r="E747">
        <v>0</v>
      </c>
      <c r="F747">
        <v>2</v>
      </c>
      <c r="G747">
        <v>0</v>
      </c>
      <c r="H747">
        <v>1</v>
      </c>
      <c r="I747">
        <v>0</v>
      </c>
      <c r="K747">
        <v>6.03</v>
      </c>
      <c r="L747" t="s">
        <v>41</v>
      </c>
      <c r="M747" t="s">
        <v>41</v>
      </c>
      <c r="N747">
        <v>2.97</v>
      </c>
    </row>
    <row r="748" spans="1:14" x14ac:dyDescent="0.25">
      <c r="A748" t="s">
        <v>912</v>
      </c>
      <c r="B748">
        <v>1</v>
      </c>
      <c r="C748">
        <v>88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1</v>
      </c>
      <c r="K748">
        <v>0</v>
      </c>
      <c r="L748" t="s">
        <v>41</v>
      </c>
      <c r="M748" t="s">
        <v>41</v>
      </c>
      <c r="N748">
        <v>0.9</v>
      </c>
    </row>
    <row r="749" spans="1:14" x14ac:dyDescent="0.25">
      <c r="A749" t="s">
        <v>913</v>
      </c>
      <c r="B749">
        <v>2</v>
      </c>
      <c r="C749">
        <v>34</v>
      </c>
      <c r="D749">
        <v>0</v>
      </c>
      <c r="E749">
        <v>1</v>
      </c>
      <c r="F749">
        <v>1</v>
      </c>
      <c r="G749">
        <v>0</v>
      </c>
      <c r="H749">
        <v>0</v>
      </c>
      <c r="I749">
        <v>0</v>
      </c>
      <c r="K749">
        <v>0.9</v>
      </c>
      <c r="L749" t="s">
        <v>41</v>
      </c>
      <c r="M749" t="s">
        <v>41</v>
      </c>
      <c r="N749">
        <v>0</v>
      </c>
    </row>
    <row r="750" spans="1:14" x14ac:dyDescent="0.25">
      <c r="A750" t="s">
        <v>914</v>
      </c>
      <c r="B750">
        <v>1</v>
      </c>
      <c r="C750">
        <v>12</v>
      </c>
      <c r="D750">
        <v>1</v>
      </c>
      <c r="E750">
        <v>0</v>
      </c>
      <c r="F750">
        <v>0</v>
      </c>
      <c r="G750">
        <v>0</v>
      </c>
      <c r="H750">
        <v>0</v>
      </c>
      <c r="I750">
        <v>0</v>
      </c>
      <c r="K750">
        <v>0.9</v>
      </c>
      <c r="L750" t="s">
        <v>41</v>
      </c>
      <c r="M750" t="s">
        <v>41</v>
      </c>
      <c r="N750">
        <v>0</v>
      </c>
    </row>
    <row r="751" spans="1:14" x14ac:dyDescent="0.25">
      <c r="A751" t="s">
        <v>915</v>
      </c>
      <c r="B751">
        <v>8</v>
      </c>
      <c r="C751">
        <v>41</v>
      </c>
      <c r="D751">
        <v>2</v>
      </c>
      <c r="E751">
        <v>1</v>
      </c>
      <c r="F751">
        <v>1</v>
      </c>
      <c r="G751">
        <v>2</v>
      </c>
      <c r="H751">
        <v>1</v>
      </c>
      <c r="I751">
        <v>1</v>
      </c>
      <c r="K751">
        <v>0.45</v>
      </c>
      <c r="L751" t="s">
        <v>41</v>
      </c>
      <c r="M751" t="s">
        <v>41</v>
      </c>
      <c r="N751">
        <v>0.45</v>
      </c>
    </row>
    <row r="752" spans="1:14" x14ac:dyDescent="0.25">
      <c r="A752" t="s">
        <v>175</v>
      </c>
      <c r="B752">
        <v>3</v>
      </c>
      <c r="C752">
        <v>16</v>
      </c>
      <c r="D752">
        <v>2</v>
      </c>
      <c r="E752">
        <v>1</v>
      </c>
      <c r="F752">
        <v>0</v>
      </c>
      <c r="G752">
        <v>0</v>
      </c>
      <c r="H752">
        <v>0</v>
      </c>
      <c r="I752">
        <v>0</v>
      </c>
      <c r="K752">
        <v>0.9</v>
      </c>
      <c r="L752" t="s">
        <v>41</v>
      </c>
      <c r="M752" t="s">
        <v>41</v>
      </c>
      <c r="N752">
        <v>0</v>
      </c>
    </row>
    <row r="753" spans="1:14" x14ac:dyDescent="0.25">
      <c r="A753" t="s">
        <v>916</v>
      </c>
      <c r="B753">
        <v>5</v>
      </c>
      <c r="C753">
        <v>33</v>
      </c>
      <c r="D753">
        <v>1</v>
      </c>
      <c r="E753">
        <v>1</v>
      </c>
      <c r="F753">
        <v>2</v>
      </c>
      <c r="G753">
        <v>0</v>
      </c>
      <c r="H753">
        <v>1</v>
      </c>
      <c r="I753">
        <v>0</v>
      </c>
      <c r="K753">
        <v>0.72</v>
      </c>
      <c r="L753" t="s">
        <v>41</v>
      </c>
      <c r="M753" t="s">
        <v>41</v>
      </c>
      <c r="N753">
        <v>0.18</v>
      </c>
    </row>
    <row r="754" spans="1:14" x14ac:dyDescent="0.25">
      <c r="A754" t="s">
        <v>917</v>
      </c>
      <c r="B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K754">
        <v>0</v>
      </c>
      <c r="L754" t="s">
        <v>41</v>
      </c>
      <c r="M754" t="s">
        <v>41</v>
      </c>
      <c r="N754">
        <v>0</v>
      </c>
    </row>
    <row r="755" spans="1:14" x14ac:dyDescent="0.25">
      <c r="A755" t="s">
        <v>918</v>
      </c>
      <c r="B755">
        <v>11</v>
      </c>
      <c r="C755">
        <v>34</v>
      </c>
      <c r="D755">
        <v>1</v>
      </c>
      <c r="E755">
        <v>4</v>
      </c>
      <c r="F755">
        <v>3</v>
      </c>
      <c r="G755">
        <v>2</v>
      </c>
      <c r="H755">
        <v>1</v>
      </c>
      <c r="I755">
        <v>0</v>
      </c>
      <c r="K755">
        <v>6.57</v>
      </c>
      <c r="L755" t="s">
        <v>41</v>
      </c>
      <c r="M755" t="s">
        <v>41</v>
      </c>
      <c r="N755">
        <v>2.4300000000000002</v>
      </c>
    </row>
    <row r="756" spans="1:14" x14ac:dyDescent="0.25">
      <c r="A756" t="s">
        <v>919</v>
      </c>
      <c r="B756">
        <v>1</v>
      </c>
      <c r="C756">
        <v>90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1</v>
      </c>
      <c r="K756">
        <v>0</v>
      </c>
      <c r="L756" t="s">
        <v>41</v>
      </c>
      <c r="M756" t="s">
        <v>41</v>
      </c>
      <c r="N756">
        <v>0.9</v>
      </c>
    </row>
    <row r="757" spans="1:14" x14ac:dyDescent="0.25">
      <c r="A757" t="s">
        <v>920</v>
      </c>
      <c r="B757">
        <v>2</v>
      </c>
      <c r="C757">
        <v>25</v>
      </c>
      <c r="D757">
        <v>1</v>
      </c>
      <c r="E757">
        <v>0</v>
      </c>
      <c r="F757">
        <v>1</v>
      </c>
      <c r="G757">
        <v>0</v>
      </c>
      <c r="H757">
        <v>0</v>
      </c>
      <c r="I757">
        <v>0</v>
      </c>
      <c r="K757">
        <v>0.9</v>
      </c>
      <c r="L757" t="s">
        <v>41</v>
      </c>
      <c r="M757" t="s">
        <v>41</v>
      </c>
      <c r="N757">
        <v>0</v>
      </c>
    </row>
    <row r="758" spans="1:14" x14ac:dyDescent="0.25">
      <c r="A758" t="s">
        <v>921</v>
      </c>
      <c r="B758">
        <v>2</v>
      </c>
      <c r="C758">
        <v>9</v>
      </c>
      <c r="D758">
        <v>2</v>
      </c>
      <c r="E758">
        <v>0</v>
      </c>
      <c r="F758">
        <v>0</v>
      </c>
      <c r="G758">
        <v>0</v>
      </c>
      <c r="H758">
        <v>0</v>
      </c>
      <c r="I758">
        <v>0</v>
      </c>
      <c r="K758">
        <v>0.9</v>
      </c>
      <c r="L758" t="s">
        <v>41</v>
      </c>
      <c r="M758" t="s">
        <v>41</v>
      </c>
      <c r="N758">
        <v>0</v>
      </c>
    </row>
    <row r="759" spans="1:14" x14ac:dyDescent="0.25">
      <c r="A759" t="s">
        <v>922</v>
      </c>
      <c r="B759">
        <v>2</v>
      </c>
      <c r="C759">
        <v>38</v>
      </c>
      <c r="D759">
        <v>0</v>
      </c>
      <c r="E759">
        <v>1</v>
      </c>
      <c r="F759">
        <v>0</v>
      </c>
      <c r="G759">
        <v>1</v>
      </c>
      <c r="H759">
        <v>0</v>
      </c>
      <c r="I759">
        <v>0</v>
      </c>
      <c r="K759">
        <v>0.45</v>
      </c>
      <c r="L759" t="s">
        <v>41</v>
      </c>
      <c r="M759" t="s">
        <v>41</v>
      </c>
      <c r="N759">
        <v>0.45</v>
      </c>
    </row>
    <row r="760" spans="1:14" x14ac:dyDescent="0.25">
      <c r="A760" t="s">
        <v>923</v>
      </c>
      <c r="B760">
        <v>8</v>
      </c>
      <c r="C760">
        <v>48</v>
      </c>
      <c r="D760">
        <v>2</v>
      </c>
      <c r="E760">
        <v>1</v>
      </c>
      <c r="F760">
        <v>1</v>
      </c>
      <c r="G760">
        <v>0</v>
      </c>
      <c r="H760">
        <v>1</v>
      </c>
      <c r="I760">
        <v>3</v>
      </c>
      <c r="K760">
        <v>0.45</v>
      </c>
      <c r="L760" t="s">
        <v>41</v>
      </c>
      <c r="M760" t="s">
        <v>41</v>
      </c>
      <c r="N760">
        <v>0.45</v>
      </c>
    </row>
    <row r="761" spans="1:14" x14ac:dyDescent="0.25">
      <c r="A761" t="s">
        <v>924</v>
      </c>
      <c r="B761">
        <v>2</v>
      </c>
      <c r="C761">
        <v>29</v>
      </c>
      <c r="D761">
        <v>0</v>
      </c>
      <c r="E761">
        <v>1</v>
      </c>
      <c r="F761">
        <v>1</v>
      </c>
      <c r="G761">
        <v>0</v>
      </c>
      <c r="H761">
        <v>0</v>
      </c>
      <c r="I761">
        <v>0</v>
      </c>
      <c r="K761">
        <v>0.9</v>
      </c>
      <c r="L761" t="s">
        <v>41</v>
      </c>
      <c r="M761" t="s">
        <v>41</v>
      </c>
      <c r="N761">
        <v>0</v>
      </c>
    </row>
    <row r="762" spans="1:14" x14ac:dyDescent="0.25">
      <c r="A762" t="s">
        <v>925</v>
      </c>
      <c r="B762">
        <v>3</v>
      </c>
      <c r="C762">
        <v>69</v>
      </c>
      <c r="D762">
        <v>0</v>
      </c>
      <c r="E762">
        <v>0</v>
      </c>
      <c r="F762">
        <v>0</v>
      </c>
      <c r="G762">
        <v>1</v>
      </c>
      <c r="H762">
        <v>1</v>
      </c>
      <c r="I762">
        <v>1</v>
      </c>
      <c r="K762">
        <v>0</v>
      </c>
      <c r="L762" t="s">
        <v>41</v>
      </c>
      <c r="M762" t="s">
        <v>41</v>
      </c>
      <c r="N762">
        <v>0.9</v>
      </c>
    </row>
    <row r="763" spans="1:14" x14ac:dyDescent="0.25">
      <c r="A763" t="s">
        <v>926</v>
      </c>
      <c r="B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K763">
        <v>0</v>
      </c>
      <c r="L763" t="s">
        <v>41</v>
      </c>
      <c r="M763" t="s">
        <v>41</v>
      </c>
      <c r="N763">
        <v>0</v>
      </c>
    </row>
    <row r="764" spans="1:14" x14ac:dyDescent="0.25">
      <c r="A764" t="s">
        <v>927</v>
      </c>
      <c r="B764">
        <v>11</v>
      </c>
      <c r="C764">
        <v>23</v>
      </c>
      <c r="D764">
        <v>4</v>
      </c>
      <c r="E764">
        <v>3</v>
      </c>
      <c r="F764">
        <v>4</v>
      </c>
      <c r="G764">
        <v>0</v>
      </c>
      <c r="H764">
        <v>0</v>
      </c>
      <c r="I764">
        <v>0</v>
      </c>
      <c r="K764">
        <v>0.9</v>
      </c>
      <c r="L764" t="s">
        <v>41</v>
      </c>
      <c r="M764" t="s">
        <v>41</v>
      </c>
      <c r="N764">
        <v>0</v>
      </c>
    </row>
    <row r="765" spans="1:14" x14ac:dyDescent="0.25">
      <c r="A765" t="s">
        <v>928</v>
      </c>
      <c r="B765">
        <v>1</v>
      </c>
      <c r="C765">
        <v>70</v>
      </c>
      <c r="D765">
        <v>0</v>
      </c>
      <c r="E765">
        <v>0</v>
      </c>
      <c r="F765">
        <v>0</v>
      </c>
      <c r="G765">
        <v>0</v>
      </c>
      <c r="H765">
        <v>1</v>
      </c>
      <c r="I765">
        <v>0</v>
      </c>
      <c r="K765">
        <v>0</v>
      </c>
      <c r="L765" t="s">
        <v>41</v>
      </c>
      <c r="M765" t="s">
        <v>41</v>
      </c>
      <c r="N765">
        <v>0.9</v>
      </c>
    </row>
    <row r="766" spans="1:14" x14ac:dyDescent="0.25">
      <c r="A766" t="s">
        <v>929</v>
      </c>
      <c r="B766">
        <v>2</v>
      </c>
      <c r="C766">
        <v>35</v>
      </c>
      <c r="D766">
        <v>0</v>
      </c>
      <c r="E766">
        <v>1</v>
      </c>
      <c r="F766">
        <v>1</v>
      </c>
      <c r="G766">
        <v>0</v>
      </c>
      <c r="H766">
        <v>0</v>
      </c>
      <c r="I766">
        <v>0</v>
      </c>
      <c r="K766">
        <v>0.9</v>
      </c>
      <c r="L766" t="s">
        <v>41</v>
      </c>
      <c r="M766" t="s">
        <v>41</v>
      </c>
      <c r="N766">
        <v>0</v>
      </c>
    </row>
    <row r="767" spans="1:14" x14ac:dyDescent="0.25">
      <c r="A767" t="s">
        <v>166</v>
      </c>
      <c r="B767">
        <v>2</v>
      </c>
      <c r="C767">
        <v>13</v>
      </c>
      <c r="D767">
        <v>1</v>
      </c>
      <c r="E767">
        <v>1</v>
      </c>
      <c r="F767">
        <v>0</v>
      </c>
      <c r="G767">
        <v>0</v>
      </c>
      <c r="H767">
        <v>0</v>
      </c>
      <c r="I767">
        <v>0</v>
      </c>
      <c r="K767">
        <v>0.9</v>
      </c>
      <c r="L767" t="s">
        <v>41</v>
      </c>
      <c r="M767" t="s">
        <v>41</v>
      </c>
      <c r="N767">
        <v>0</v>
      </c>
    </row>
    <row r="768" spans="1:14" x14ac:dyDescent="0.25">
      <c r="A768" t="s">
        <v>1278</v>
      </c>
      <c r="B768">
        <v>1</v>
      </c>
      <c r="C768">
        <v>79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1</v>
      </c>
      <c r="K768">
        <v>0</v>
      </c>
      <c r="L768" t="s">
        <v>41</v>
      </c>
      <c r="M768" t="s">
        <v>41</v>
      </c>
      <c r="N768">
        <v>0.9</v>
      </c>
    </row>
    <row r="769" spans="1:14" x14ac:dyDescent="0.25">
      <c r="A769" t="s">
        <v>930</v>
      </c>
      <c r="B769">
        <v>2</v>
      </c>
      <c r="C769">
        <v>43</v>
      </c>
      <c r="D769">
        <v>1</v>
      </c>
      <c r="E769">
        <v>0</v>
      </c>
      <c r="F769">
        <v>0</v>
      </c>
      <c r="G769">
        <v>0</v>
      </c>
      <c r="H769">
        <v>1</v>
      </c>
      <c r="I769">
        <v>0</v>
      </c>
      <c r="K769">
        <v>0.45</v>
      </c>
      <c r="L769" t="s">
        <v>41</v>
      </c>
      <c r="M769" t="s">
        <v>41</v>
      </c>
      <c r="N769">
        <v>0.45</v>
      </c>
    </row>
    <row r="770" spans="1:14" x14ac:dyDescent="0.25">
      <c r="A770" t="s">
        <v>931</v>
      </c>
      <c r="B770">
        <v>1</v>
      </c>
      <c r="C770">
        <v>54</v>
      </c>
      <c r="D770">
        <v>0</v>
      </c>
      <c r="E770">
        <v>0</v>
      </c>
      <c r="F770">
        <v>0</v>
      </c>
      <c r="G770">
        <v>1</v>
      </c>
      <c r="H770">
        <v>0</v>
      </c>
      <c r="I770">
        <v>0</v>
      </c>
      <c r="K770">
        <v>0</v>
      </c>
      <c r="L770" t="s">
        <v>41</v>
      </c>
      <c r="M770" t="s">
        <v>41</v>
      </c>
      <c r="N770">
        <v>0.9</v>
      </c>
    </row>
    <row r="771" spans="1:14" x14ac:dyDescent="0.25">
      <c r="A771" t="s">
        <v>932</v>
      </c>
      <c r="B771">
        <v>1</v>
      </c>
      <c r="C771">
        <v>3</v>
      </c>
      <c r="D771">
        <v>1</v>
      </c>
      <c r="E771">
        <v>0</v>
      </c>
      <c r="F771">
        <v>0</v>
      </c>
      <c r="G771">
        <v>0</v>
      </c>
      <c r="H771">
        <v>0</v>
      </c>
      <c r="I771">
        <v>0</v>
      </c>
      <c r="K771">
        <v>0.9</v>
      </c>
      <c r="L771" t="s">
        <v>41</v>
      </c>
      <c r="M771" t="s">
        <v>41</v>
      </c>
      <c r="N771">
        <v>0</v>
      </c>
    </row>
    <row r="772" spans="1:14" x14ac:dyDescent="0.25">
      <c r="A772" t="s">
        <v>933</v>
      </c>
      <c r="B772">
        <v>1</v>
      </c>
      <c r="C772">
        <v>17</v>
      </c>
      <c r="D772">
        <v>0</v>
      </c>
      <c r="E772">
        <v>1</v>
      </c>
      <c r="F772">
        <v>0</v>
      </c>
      <c r="G772">
        <v>0</v>
      </c>
      <c r="H772">
        <v>0</v>
      </c>
      <c r="I772">
        <v>0</v>
      </c>
      <c r="K772">
        <v>0.9</v>
      </c>
      <c r="L772" t="s">
        <v>41</v>
      </c>
      <c r="M772" t="s">
        <v>41</v>
      </c>
      <c r="N772">
        <v>0</v>
      </c>
    </row>
    <row r="773" spans="1:14" x14ac:dyDescent="0.25">
      <c r="A773" t="s">
        <v>934</v>
      </c>
      <c r="B773">
        <v>1</v>
      </c>
      <c r="C773">
        <v>34</v>
      </c>
      <c r="D773">
        <v>0</v>
      </c>
      <c r="E773">
        <v>0</v>
      </c>
      <c r="F773">
        <v>1</v>
      </c>
      <c r="G773">
        <v>0</v>
      </c>
      <c r="H773">
        <v>0</v>
      </c>
      <c r="I773">
        <v>0</v>
      </c>
      <c r="K773">
        <v>0.9</v>
      </c>
      <c r="L773" t="s">
        <v>41</v>
      </c>
      <c r="M773" t="s">
        <v>41</v>
      </c>
      <c r="N773">
        <v>0</v>
      </c>
    </row>
    <row r="774" spans="1:14" x14ac:dyDescent="0.25">
      <c r="A774" t="s">
        <v>935</v>
      </c>
      <c r="B774">
        <v>2</v>
      </c>
      <c r="C774">
        <v>41</v>
      </c>
      <c r="D774">
        <v>0</v>
      </c>
      <c r="E774">
        <v>0</v>
      </c>
      <c r="F774">
        <v>2</v>
      </c>
      <c r="G774">
        <v>0</v>
      </c>
      <c r="H774">
        <v>0</v>
      </c>
      <c r="I774">
        <v>0</v>
      </c>
      <c r="K774">
        <v>0.9</v>
      </c>
      <c r="L774" t="s">
        <v>41</v>
      </c>
      <c r="M774" t="s">
        <v>41</v>
      </c>
      <c r="N774">
        <v>0</v>
      </c>
    </row>
    <row r="775" spans="1:14" x14ac:dyDescent="0.25">
      <c r="A775" t="s">
        <v>936</v>
      </c>
      <c r="B775">
        <v>4</v>
      </c>
      <c r="C775">
        <v>34</v>
      </c>
      <c r="D775">
        <v>0</v>
      </c>
      <c r="E775">
        <v>3</v>
      </c>
      <c r="F775">
        <v>0</v>
      </c>
      <c r="G775">
        <v>0</v>
      </c>
      <c r="H775">
        <v>1</v>
      </c>
      <c r="I775">
        <v>0</v>
      </c>
      <c r="K775">
        <v>6.75</v>
      </c>
      <c r="L775" t="s">
        <v>41</v>
      </c>
      <c r="M775" t="s">
        <v>41</v>
      </c>
      <c r="N775">
        <v>2.25</v>
      </c>
    </row>
    <row r="776" spans="1:14" x14ac:dyDescent="0.25">
      <c r="A776" t="s">
        <v>937</v>
      </c>
      <c r="B776">
        <v>2</v>
      </c>
      <c r="C776">
        <v>36</v>
      </c>
      <c r="D776">
        <v>1</v>
      </c>
      <c r="E776">
        <v>0</v>
      </c>
      <c r="F776">
        <v>0</v>
      </c>
      <c r="G776">
        <v>0</v>
      </c>
      <c r="H776">
        <v>1</v>
      </c>
      <c r="I776">
        <v>0</v>
      </c>
      <c r="K776">
        <v>0.45</v>
      </c>
      <c r="L776" t="s">
        <v>41</v>
      </c>
      <c r="M776" t="s">
        <v>41</v>
      </c>
      <c r="N776">
        <v>0.45</v>
      </c>
    </row>
    <row r="777" spans="1:14" x14ac:dyDescent="0.25">
      <c r="A777" t="s">
        <v>182</v>
      </c>
      <c r="B777">
        <v>1</v>
      </c>
      <c r="C777">
        <v>12</v>
      </c>
      <c r="D777">
        <v>1</v>
      </c>
      <c r="E777">
        <v>0</v>
      </c>
      <c r="F777">
        <v>0</v>
      </c>
      <c r="G777">
        <v>0</v>
      </c>
      <c r="H777">
        <v>0</v>
      </c>
      <c r="I777">
        <v>0</v>
      </c>
      <c r="K777">
        <v>0.9</v>
      </c>
      <c r="L777" t="s">
        <v>41</v>
      </c>
      <c r="M777" t="s">
        <v>41</v>
      </c>
      <c r="N777">
        <v>0</v>
      </c>
    </row>
    <row r="778" spans="1:14" x14ac:dyDescent="0.25">
      <c r="A778" t="s">
        <v>938</v>
      </c>
      <c r="B778">
        <v>1</v>
      </c>
      <c r="C778">
        <v>2</v>
      </c>
      <c r="D778">
        <v>1</v>
      </c>
      <c r="E778">
        <v>0</v>
      </c>
      <c r="F778">
        <v>0</v>
      </c>
      <c r="G778">
        <v>0</v>
      </c>
      <c r="H778">
        <v>0</v>
      </c>
      <c r="I778">
        <v>0</v>
      </c>
      <c r="K778">
        <v>0.9</v>
      </c>
      <c r="L778" t="s">
        <v>41</v>
      </c>
      <c r="M778" t="s">
        <v>41</v>
      </c>
      <c r="N778">
        <v>0</v>
      </c>
    </row>
    <row r="779" spans="1:14" x14ac:dyDescent="0.25">
      <c r="A779" t="s">
        <v>939</v>
      </c>
      <c r="B779">
        <v>1</v>
      </c>
      <c r="C779">
        <v>13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K779">
        <v>0.9</v>
      </c>
      <c r="L779" t="s">
        <v>41</v>
      </c>
      <c r="M779" t="s">
        <v>41</v>
      </c>
      <c r="N779">
        <v>0</v>
      </c>
    </row>
    <row r="780" spans="1:14" x14ac:dyDescent="0.25">
      <c r="A780" t="s">
        <v>940</v>
      </c>
      <c r="B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K780">
        <v>0</v>
      </c>
      <c r="L780" t="s">
        <v>41</v>
      </c>
      <c r="M780" t="s">
        <v>41</v>
      </c>
      <c r="N780">
        <v>0</v>
      </c>
    </row>
    <row r="781" spans="1:14" x14ac:dyDescent="0.25">
      <c r="A781" t="s">
        <v>941</v>
      </c>
      <c r="B781">
        <v>7</v>
      </c>
      <c r="C781">
        <v>37</v>
      </c>
      <c r="D781">
        <v>0</v>
      </c>
      <c r="E781">
        <v>2</v>
      </c>
      <c r="F781">
        <v>4</v>
      </c>
      <c r="G781">
        <v>1</v>
      </c>
      <c r="H781">
        <v>0</v>
      </c>
      <c r="I781">
        <v>0</v>
      </c>
      <c r="K781">
        <v>7.74</v>
      </c>
      <c r="L781" t="s">
        <v>41</v>
      </c>
      <c r="M781" t="s">
        <v>41</v>
      </c>
      <c r="N781">
        <v>1.26</v>
      </c>
    </row>
    <row r="782" spans="1:14" x14ac:dyDescent="0.25">
      <c r="A782" t="s">
        <v>942</v>
      </c>
      <c r="B782">
        <v>1</v>
      </c>
      <c r="C782">
        <v>1</v>
      </c>
      <c r="D782">
        <v>1</v>
      </c>
      <c r="E782">
        <v>0</v>
      </c>
      <c r="F782">
        <v>0</v>
      </c>
      <c r="G782">
        <v>0</v>
      </c>
      <c r="H782">
        <v>0</v>
      </c>
      <c r="I782">
        <v>0</v>
      </c>
      <c r="K782">
        <v>0.9</v>
      </c>
      <c r="L782" t="s">
        <v>41</v>
      </c>
      <c r="M782" t="s">
        <v>41</v>
      </c>
      <c r="N782">
        <v>0</v>
      </c>
    </row>
    <row r="783" spans="1:14" x14ac:dyDescent="0.25">
      <c r="A783" t="s">
        <v>943</v>
      </c>
      <c r="B783">
        <v>7</v>
      </c>
      <c r="C783">
        <v>45</v>
      </c>
      <c r="D783">
        <v>2</v>
      </c>
      <c r="E783">
        <v>1</v>
      </c>
      <c r="F783">
        <v>0</v>
      </c>
      <c r="G783">
        <v>0</v>
      </c>
      <c r="H783">
        <v>4</v>
      </c>
      <c r="I783">
        <v>0</v>
      </c>
      <c r="K783">
        <v>3.87</v>
      </c>
      <c r="L783" t="s">
        <v>41</v>
      </c>
      <c r="M783" t="s">
        <v>41</v>
      </c>
      <c r="N783">
        <v>5.13</v>
      </c>
    </row>
    <row r="784" spans="1:14" x14ac:dyDescent="0.25">
      <c r="A784" t="s">
        <v>944</v>
      </c>
      <c r="B784">
        <v>3</v>
      </c>
      <c r="C784">
        <v>18</v>
      </c>
      <c r="D784">
        <v>1</v>
      </c>
      <c r="E784">
        <v>2</v>
      </c>
      <c r="F784">
        <v>0</v>
      </c>
      <c r="G784">
        <v>0</v>
      </c>
      <c r="H784">
        <v>0</v>
      </c>
      <c r="I784">
        <v>0</v>
      </c>
      <c r="K784">
        <v>0.9</v>
      </c>
      <c r="L784" t="s">
        <v>41</v>
      </c>
      <c r="M784" t="s">
        <v>41</v>
      </c>
      <c r="N784">
        <v>0</v>
      </c>
    </row>
    <row r="785" spans="1:14" x14ac:dyDescent="0.25">
      <c r="A785" t="s">
        <v>945</v>
      </c>
      <c r="B785">
        <v>10</v>
      </c>
      <c r="C785">
        <v>27</v>
      </c>
      <c r="D785">
        <v>2</v>
      </c>
      <c r="E785">
        <v>5</v>
      </c>
      <c r="F785">
        <v>2</v>
      </c>
      <c r="G785">
        <v>1</v>
      </c>
      <c r="H785">
        <v>0</v>
      </c>
      <c r="I785">
        <v>0</v>
      </c>
      <c r="K785">
        <v>0.81</v>
      </c>
      <c r="L785" t="s">
        <v>41</v>
      </c>
      <c r="M785" t="s">
        <v>41</v>
      </c>
      <c r="N785">
        <v>0.09</v>
      </c>
    </row>
    <row r="786" spans="1:14" x14ac:dyDescent="0.25">
      <c r="A786" t="s">
        <v>946</v>
      </c>
      <c r="B786">
        <v>1</v>
      </c>
      <c r="C786">
        <v>53</v>
      </c>
      <c r="D786">
        <v>0</v>
      </c>
      <c r="E786">
        <v>0</v>
      </c>
      <c r="F786">
        <v>0</v>
      </c>
      <c r="G786">
        <v>1</v>
      </c>
      <c r="H786">
        <v>0</v>
      </c>
      <c r="I786">
        <v>0</v>
      </c>
      <c r="K786">
        <v>0</v>
      </c>
      <c r="L786" t="s">
        <v>41</v>
      </c>
      <c r="M786" t="s">
        <v>41</v>
      </c>
      <c r="N786">
        <v>0.9</v>
      </c>
    </row>
    <row r="787" spans="1:14" x14ac:dyDescent="0.25">
      <c r="A787" t="s">
        <v>1346</v>
      </c>
      <c r="B787">
        <v>6</v>
      </c>
      <c r="C787">
        <v>29</v>
      </c>
      <c r="D787">
        <v>2</v>
      </c>
      <c r="E787">
        <v>1</v>
      </c>
      <c r="F787">
        <v>1</v>
      </c>
      <c r="G787">
        <v>2</v>
      </c>
      <c r="H787">
        <v>0</v>
      </c>
      <c r="I787">
        <v>0</v>
      </c>
      <c r="K787">
        <v>6.03</v>
      </c>
      <c r="L787" t="s">
        <v>41</v>
      </c>
      <c r="M787" t="s">
        <v>41</v>
      </c>
      <c r="N787">
        <v>2.97</v>
      </c>
    </row>
    <row r="788" spans="1:14" x14ac:dyDescent="0.25">
      <c r="A788" t="s">
        <v>947</v>
      </c>
      <c r="B788">
        <v>1</v>
      </c>
      <c r="C788">
        <v>4</v>
      </c>
      <c r="D788">
        <v>1</v>
      </c>
      <c r="E788">
        <v>0</v>
      </c>
      <c r="F788">
        <v>0</v>
      </c>
      <c r="G788">
        <v>0</v>
      </c>
      <c r="H788">
        <v>0</v>
      </c>
      <c r="I788">
        <v>0</v>
      </c>
      <c r="K788">
        <v>0.9</v>
      </c>
      <c r="L788" t="s">
        <v>41</v>
      </c>
      <c r="M788" t="s">
        <v>41</v>
      </c>
      <c r="N788">
        <v>0</v>
      </c>
    </row>
    <row r="789" spans="1:14" x14ac:dyDescent="0.25">
      <c r="A789" t="s">
        <v>948</v>
      </c>
      <c r="B789">
        <v>1</v>
      </c>
      <c r="C789">
        <v>45</v>
      </c>
      <c r="D789">
        <v>0</v>
      </c>
      <c r="E789">
        <v>0</v>
      </c>
      <c r="F789">
        <v>1</v>
      </c>
      <c r="G789">
        <v>0</v>
      </c>
      <c r="H789">
        <v>0</v>
      </c>
      <c r="I789">
        <v>0</v>
      </c>
      <c r="K789">
        <v>0.9</v>
      </c>
      <c r="L789" t="s">
        <v>41</v>
      </c>
      <c r="M789" t="s">
        <v>41</v>
      </c>
      <c r="N789">
        <v>0</v>
      </c>
    </row>
    <row r="790" spans="1:14" x14ac:dyDescent="0.25">
      <c r="A790" t="s">
        <v>949</v>
      </c>
      <c r="B790">
        <v>10</v>
      </c>
      <c r="C790">
        <v>54</v>
      </c>
      <c r="D790">
        <v>0</v>
      </c>
      <c r="E790">
        <v>3</v>
      </c>
      <c r="F790">
        <v>0</v>
      </c>
      <c r="G790">
        <v>3</v>
      </c>
      <c r="H790">
        <v>1</v>
      </c>
      <c r="I790">
        <v>3</v>
      </c>
      <c r="K790">
        <v>0.27</v>
      </c>
      <c r="L790" t="s">
        <v>41</v>
      </c>
      <c r="M790" t="s">
        <v>41</v>
      </c>
      <c r="N790">
        <v>0.63</v>
      </c>
    </row>
    <row r="791" spans="1:14" x14ac:dyDescent="0.25">
      <c r="A791" t="s">
        <v>950</v>
      </c>
      <c r="B791">
        <v>2</v>
      </c>
      <c r="C791">
        <v>24</v>
      </c>
      <c r="D791">
        <v>1</v>
      </c>
      <c r="E791">
        <v>0</v>
      </c>
      <c r="F791">
        <v>1</v>
      </c>
      <c r="G791">
        <v>0</v>
      </c>
      <c r="H791">
        <v>0</v>
      </c>
      <c r="I791">
        <v>0</v>
      </c>
      <c r="K791">
        <v>0.9</v>
      </c>
      <c r="L791" t="s">
        <v>41</v>
      </c>
      <c r="M791" t="s">
        <v>41</v>
      </c>
      <c r="N791">
        <v>0</v>
      </c>
    </row>
    <row r="792" spans="1:14" x14ac:dyDescent="0.25">
      <c r="A792" t="s">
        <v>951</v>
      </c>
      <c r="B792">
        <v>2</v>
      </c>
      <c r="C792">
        <v>29</v>
      </c>
      <c r="D792">
        <v>1</v>
      </c>
      <c r="E792">
        <v>0</v>
      </c>
      <c r="F792">
        <v>0</v>
      </c>
      <c r="G792">
        <v>1</v>
      </c>
      <c r="H792">
        <v>0</v>
      </c>
      <c r="I792">
        <v>0</v>
      </c>
      <c r="K792">
        <v>0.45</v>
      </c>
      <c r="L792" t="s">
        <v>41</v>
      </c>
      <c r="M792" t="s">
        <v>41</v>
      </c>
      <c r="N792">
        <v>0.45</v>
      </c>
    </row>
    <row r="793" spans="1:14" x14ac:dyDescent="0.25">
      <c r="A793" t="s">
        <v>952</v>
      </c>
      <c r="B793">
        <v>3</v>
      </c>
      <c r="C793">
        <v>33</v>
      </c>
      <c r="D793">
        <v>2</v>
      </c>
      <c r="E793">
        <v>0</v>
      </c>
      <c r="F793">
        <v>0</v>
      </c>
      <c r="G793">
        <v>0</v>
      </c>
      <c r="H793">
        <v>0</v>
      </c>
      <c r="I793">
        <v>1</v>
      </c>
      <c r="K793">
        <v>6.03</v>
      </c>
      <c r="L793" t="s">
        <v>41</v>
      </c>
      <c r="M793" t="s">
        <v>41</v>
      </c>
      <c r="N793">
        <v>2.97</v>
      </c>
    </row>
    <row r="794" spans="1:14" x14ac:dyDescent="0.25">
      <c r="A794" t="s">
        <v>953</v>
      </c>
      <c r="B794">
        <v>4</v>
      </c>
      <c r="C794">
        <v>29</v>
      </c>
      <c r="D794">
        <v>1</v>
      </c>
      <c r="E794">
        <v>1</v>
      </c>
      <c r="F794">
        <v>2</v>
      </c>
      <c r="G794">
        <v>0</v>
      </c>
      <c r="H794">
        <v>0</v>
      </c>
      <c r="I794">
        <v>0</v>
      </c>
      <c r="K794">
        <v>0.9</v>
      </c>
      <c r="L794" t="s">
        <v>41</v>
      </c>
      <c r="M794" t="s">
        <v>41</v>
      </c>
      <c r="N794">
        <v>0</v>
      </c>
    </row>
    <row r="795" spans="1:14" x14ac:dyDescent="0.25">
      <c r="A795" t="s">
        <v>954</v>
      </c>
      <c r="B795">
        <v>3</v>
      </c>
      <c r="C795">
        <v>24</v>
      </c>
      <c r="D795">
        <v>1</v>
      </c>
      <c r="E795">
        <v>1</v>
      </c>
      <c r="F795">
        <v>1</v>
      </c>
      <c r="G795">
        <v>0</v>
      </c>
      <c r="H795">
        <v>0</v>
      </c>
      <c r="I795">
        <v>0</v>
      </c>
      <c r="K795">
        <v>0.9</v>
      </c>
      <c r="L795" t="s">
        <v>41</v>
      </c>
      <c r="M795" t="s">
        <v>41</v>
      </c>
      <c r="N795">
        <v>0</v>
      </c>
    </row>
    <row r="796" spans="1:14" x14ac:dyDescent="0.25">
      <c r="A796" t="s">
        <v>955</v>
      </c>
      <c r="B796">
        <v>2</v>
      </c>
      <c r="C796">
        <v>17</v>
      </c>
      <c r="D796">
        <v>1</v>
      </c>
      <c r="E796">
        <v>1</v>
      </c>
      <c r="F796">
        <v>0</v>
      </c>
      <c r="G796">
        <v>0</v>
      </c>
      <c r="H796">
        <v>0</v>
      </c>
      <c r="I796">
        <v>0</v>
      </c>
      <c r="K796">
        <v>0.9</v>
      </c>
      <c r="L796" t="s">
        <v>41</v>
      </c>
      <c r="M796" t="s">
        <v>41</v>
      </c>
      <c r="N796">
        <v>0</v>
      </c>
    </row>
    <row r="797" spans="1:14" x14ac:dyDescent="0.25">
      <c r="A797" t="s">
        <v>1338</v>
      </c>
      <c r="B797">
        <v>4</v>
      </c>
      <c r="C797">
        <v>11</v>
      </c>
      <c r="D797">
        <v>3</v>
      </c>
      <c r="E797">
        <v>1</v>
      </c>
      <c r="F797">
        <v>0</v>
      </c>
      <c r="G797">
        <v>0</v>
      </c>
      <c r="H797">
        <v>0</v>
      </c>
      <c r="I797">
        <v>0</v>
      </c>
      <c r="K797">
        <v>0.9</v>
      </c>
      <c r="L797" t="s">
        <v>41</v>
      </c>
      <c r="M797" t="s">
        <v>41</v>
      </c>
      <c r="N797">
        <v>0</v>
      </c>
    </row>
    <row r="798" spans="1:14" x14ac:dyDescent="0.25">
      <c r="A798" t="s">
        <v>956</v>
      </c>
      <c r="B798">
        <v>3</v>
      </c>
      <c r="C798">
        <v>26</v>
      </c>
      <c r="D798">
        <v>0</v>
      </c>
      <c r="E798">
        <v>3</v>
      </c>
      <c r="F798">
        <v>0</v>
      </c>
      <c r="G798">
        <v>0</v>
      </c>
      <c r="H798">
        <v>0</v>
      </c>
      <c r="I798">
        <v>0</v>
      </c>
      <c r="K798">
        <v>0.9</v>
      </c>
      <c r="L798" t="s">
        <v>41</v>
      </c>
      <c r="M798" t="s">
        <v>41</v>
      </c>
      <c r="N798">
        <v>0</v>
      </c>
    </row>
    <row r="799" spans="1:14" x14ac:dyDescent="0.25">
      <c r="A799" t="s">
        <v>1339</v>
      </c>
      <c r="B799">
        <v>9</v>
      </c>
      <c r="C799">
        <v>25</v>
      </c>
      <c r="D799">
        <v>5</v>
      </c>
      <c r="E799">
        <v>1</v>
      </c>
      <c r="F799">
        <v>1</v>
      </c>
      <c r="G799">
        <v>1</v>
      </c>
      <c r="H799">
        <v>1</v>
      </c>
      <c r="I799">
        <v>0</v>
      </c>
      <c r="K799">
        <v>7.02</v>
      </c>
      <c r="L799" t="s">
        <v>41</v>
      </c>
      <c r="M799" t="s">
        <v>41</v>
      </c>
      <c r="N799">
        <v>1.98</v>
      </c>
    </row>
    <row r="800" spans="1:14" x14ac:dyDescent="0.25">
      <c r="A800" t="s">
        <v>957</v>
      </c>
      <c r="B800">
        <v>1</v>
      </c>
      <c r="C800">
        <v>43</v>
      </c>
      <c r="D800">
        <v>0</v>
      </c>
      <c r="E800">
        <v>0</v>
      </c>
      <c r="F800">
        <v>1</v>
      </c>
      <c r="G800">
        <v>0</v>
      </c>
      <c r="H800">
        <v>0</v>
      </c>
      <c r="I800">
        <v>0</v>
      </c>
      <c r="K800">
        <v>0.9</v>
      </c>
      <c r="L800" t="s">
        <v>41</v>
      </c>
      <c r="M800" t="s">
        <v>41</v>
      </c>
      <c r="N800">
        <v>0</v>
      </c>
    </row>
    <row r="801" spans="1:14" x14ac:dyDescent="0.25">
      <c r="A801" t="s">
        <v>958</v>
      </c>
      <c r="B801">
        <v>1</v>
      </c>
      <c r="C801">
        <v>6</v>
      </c>
      <c r="D801">
        <v>1</v>
      </c>
      <c r="E801">
        <v>0</v>
      </c>
      <c r="F801">
        <v>0</v>
      </c>
      <c r="G801">
        <v>0</v>
      </c>
      <c r="H801">
        <v>0</v>
      </c>
      <c r="I801">
        <v>0</v>
      </c>
      <c r="K801">
        <v>0.9</v>
      </c>
      <c r="L801" t="s">
        <v>41</v>
      </c>
      <c r="M801" t="s">
        <v>41</v>
      </c>
      <c r="N801">
        <v>0</v>
      </c>
    </row>
    <row r="802" spans="1:14" x14ac:dyDescent="0.25">
      <c r="A802" t="s">
        <v>959</v>
      </c>
      <c r="B802">
        <v>2</v>
      </c>
      <c r="C802">
        <v>39</v>
      </c>
      <c r="D802">
        <v>0</v>
      </c>
      <c r="E802">
        <v>0</v>
      </c>
      <c r="F802">
        <v>2</v>
      </c>
      <c r="G802">
        <v>0</v>
      </c>
      <c r="H802">
        <v>0</v>
      </c>
      <c r="I802">
        <v>0</v>
      </c>
      <c r="K802">
        <v>0.9</v>
      </c>
      <c r="L802" t="s">
        <v>41</v>
      </c>
      <c r="M802" t="s">
        <v>41</v>
      </c>
      <c r="N802">
        <v>0</v>
      </c>
    </row>
    <row r="803" spans="1:14" x14ac:dyDescent="0.25">
      <c r="A803" t="s">
        <v>960</v>
      </c>
      <c r="B803">
        <v>1</v>
      </c>
      <c r="C803">
        <v>53</v>
      </c>
      <c r="D803">
        <v>0</v>
      </c>
      <c r="E803">
        <v>0</v>
      </c>
      <c r="F803">
        <v>0</v>
      </c>
      <c r="G803">
        <v>1</v>
      </c>
      <c r="H803">
        <v>0</v>
      </c>
      <c r="I803">
        <v>0</v>
      </c>
      <c r="K803">
        <v>0</v>
      </c>
      <c r="L803" t="s">
        <v>41</v>
      </c>
      <c r="M803" t="s">
        <v>41</v>
      </c>
      <c r="N803">
        <v>0.9</v>
      </c>
    </row>
    <row r="804" spans="1:14" x14ac:dyDescent="0.25">
      <c r="A804" t="s">
        <v>961</v>
      </c>
      <c r="B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K804">
        <v>0</v>
      </c>
      <c r="L804" t="s">
        <v>41</v>
      </c>
      <c r="M804" t="s">
        <v>41</v>
      </c>
      <c r="N804">
        <v>0</v>
      </c>
    </row>
    <row r="805" spans="1:14" x14ac:dyDescent="0.25">
      <c r="A805" t="s">
        <v>962</v>
      </c>
      <c r="B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K805">
        <v>0</v>
      </c>
      <c r="L805" t="s">
        <v>41</v>
      </c>
      <c r="M805" t="s">
        <v>41</v>
      </c>
      <c r="N805">
        <v>0</v>
      </c>
    </row>
    <row r="806" spans="1:14" x14ac:dyDescent="0.25">
      <c r="A806" t="s">
        <v>963</v>
      </c>
      <c r="B806">
        <v>5</v>
      </c>
      <c r="C806">
        <v>25</v>
      </c>
      <c r="D806">
        <v>1</v>
      </c>
      <c r="E806">
        <v>2</v>
      </c>
      <c r="F806">
        <v>2</v>
      </c>
      <c r="G806">
        <v>0</v>
      </c>
      <c r="H806">
        <v>0</v>
      </c>
      <c r="I806">
        <v>0</v>
      </c>
      <c r="K806">
        <v>0.9</v>
      </c>
      <c r="L806" t="s">
        <v>41</v>
      </c>
      <c r="M806" t="s">
        <v>41</v>
      </c>
      <c r="N806">
        <v>0</v>
      </c>
    </row>
    <row r="807" spans="1:14" x14ac:dyDescent="0.25">
      <c r="A807" t="s">
        <v>964</v>
      </c>
      <c r="B807">
        <v>4</v>
      </c>
      <c r="C807">
        <v>10</v>
      </c>
      <c r="D807">
        <v>3</v>
      </c>
      <c r="E807">
        <v>1</v>
      </c>
      <c r="F807">
        <v>0</v>
      </c>
      <c r="G807">
        <v>0</v>
      </c>
      <c r="H807">
        <v>0</v>
      </c>
      <c r="I807">
        <v>0</v>
      </c>
      <c r="K807">
        <v>0.9</v>
      </c>
      <c r="L807" t="s">
        <v>41</v>
      </c>
      <c r="M807" t="s">
        <v>41</v>
      </c>
      <c r="N807">
        <v>0</v>
      </c>
    </row>
    <row r="808" spans="1:14" x14ac:dyDescent="0.25">
      <c r="A808" t="s">
        <v>965</v>
      </c>
      <c r="B808">
        <v>3</v>
      </c>
      <c r="C808">
        <v>31</v>
      </c>
      <c r="D808">
        <v>1</v>
      </c>
      <c r="E808">
        <v>1</v>
      </c>
      <c r="F808">
        <v>0</v>
      </c>
      <c r="G808">
        <v>1</v>
      </c>
      <c r="H808">
        <v>0</v>
      </c>
      <c r="I808">
        <v>0</v>
      </c>
      <c r="K808">
        <v>6.03</v>
      </c>
      <c r="L808" t="s">
        <v>41</v>
      </c>
      <c r="M808" t="s">
        <v>41</v>
      </c>
      <c r="N808">
        <v>2.97</v>
      </c>
    </row>
    <row r="809" spans="1:14" x14ac:dyDescent="0.25">
      <c r="A809" t="s">
        <v>966</v>
      </c>
      <c r="B809">
        <v>2</v>
      </c>
      <c r="C809">
        <v>20</v>
      </c>
      <c r="D809">
        <v>1</v>
      </c>
      <c r="E809">
        <v>0</v>
      </c>
      <c r="F809">
        <v>1</v>
      </c>
      <c r="G809">
        <v>0</v>
      </c>
      <c r="H809">
        <v>0</v>
      </c>
      <c r="I809">
        <v>0</v>
      </c>
      <c r="K809">
        <v>0.9</v>
      </c>
      <c r="L809" t="s">
        <v>41</v>
      </c>
      <c r="M809" t="s">
        <v>41</v>
      </c>
      <c r="N809">
        <v>0</v>
      </c>
    </row>
    <row r="810" spans="1:14" x14ac:dyDescent="0.25">
      <c r="A810" t="s">
        <v>967</v>
      </c>
      <c r="B810">
        <v>3</v>
      </c>
      <c r="C810">
        <v>43</v>
      </c>
      <c r="D810">
        <v>0</v>
      </c>
      <c r="E810">
        <v>0</v>
      </c>
      <c r="F810">
        <v>2</v>
      </c>
      <c r="G810">
        <v>1</v>
      </c>
      <c r="H810">
        <v>0</v>
      </c>
      <c r="I810">
        <v>0</v>
      </c>
      <c r="K810">
        <v>6.03</v>
      </c>
      <c r="L810" t="s">
        <v>41</v>
      </c>
      <c r="M810" t="s">
        <v>41</v>
      </c>
      <c r="N810">
        <v>2.97</v>
      </c>
    </row>
    <row r="811" spans="1:14" x14ac:dyDescent="0.25">
      <c r="A811" t="s">
        <v>968</v>
      </c>
      <c r="B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K811">
        <v>0</v>
      </c>
      <c r="L811" t="s">
        <v>41</v>
      </c>
      <c r="M811" t="s">
        <v>41</v>
      </c>
      <c r="N811">
        <v>0</v>
      </c>
    </row>
    <row r="812" spans="1:14" x14ac:dyDescent="0.25">
      <c r="A812" t="s">
        <v>969</v>
      </c>
      <c r="B812">
        <v>4</v>
      </c>
      <c r="C812">
        <v>11</v>
      </c>
      <c r="D812">
        <v>3</v>
      </c>
      <c r="E812">
        <v>1</v>
      </c>
      <c r="F812">
        <v>0</v>
      </c>
      <c r="G812">
        <v>0</v>
      </c>
      <c r="H812">
        <v>0</v>
      </c>
      <c r="I812">
        <v>0</v>
      </c>
      <c r="K812">
        <v>0.9</v>
      </c>
      <c r="L812" t="s">
        <v>41</v>
      </c>
      <c r="M812" t="s">
        <v>41</v>
      </c>
      <c r="N812">
        <v>0</v>
      </c>
    </row>
    <row r="813" spans="1:14" x14ac:dyDescent="0.25">
      <c r="A813" t="s">
        <v>1279</v>
      </c>
      <c r="B813">
        <v>2</v>
      </c>
      <c r="C813">
        <v>25</v>
      </c>
      <c r="D813">
        <v>0</v>
      </c>
      <c r="E813">
        <v>2</v>
      </c>
      <c r="F813">
        <v>0</v>
      </c>
      <c r="G813">
        <v>0</v>
      </c>
      <c r="H813">
        <v>0</v>
      </c>
      <c r="I813">
        <v>0</v>
      </c>
      <c r="K813">
        <v>0.9</v>
      </c>
      <c r="L813" t="s">
        <v>41</v>
      </c>
      <c r="M813" t="s">
        <v>41</v>
      </c>
      <c r="N813">
        <v>0</v>
      </c>
    </row>
    <row r="814" spans="1:14" x14ac:dyDescent="0.25">
      <c r="A814" t="s">
        <v>970</v>
      </c>
      <c r="B814">
        <v>1</v>
      </c>
      <c r="C814">
        <v>15</v>
      </c>
      <c r="D814">
        <v>1</v>
      </c>
      <c r="E814">
        <v>0</v>
      </c>
      <c r="F814">
        <v>0</v>
      </c>
      <c r="G814">
        <v>0</v>
      </c>
      <c r="H814">
        <v>0</v>
      </c>
      <c r="I814">
        <v>0</v>
      </c>
      <c r="K814">
        <v>0.9</v>
      </c>
      <c r="L814" t="s">
        <v>41</v>
      </c>
      <c r="M814" t="s">
        <v>41</v>
      </c>
      <c r="N814">
        <v>0</v>
      </c>
    </row>
    <row r="815" spans="1:14" x14ac:dyDescent="0.25">
      <c r="A815" t="s">
        <v>971</v>
      </c>
      <c r="B815">
        <v>2</v>
      </c>
      <c r="C815">
        <v>18</v>
      </c>
      <c r="D815">
        <v>0</v>
      </c>
      <c r="E815">
        <v>2</v>
      </c>
      <c r="F815">
        <v>0</v>
      </c>
      <c r="G815">
        <v>0</v>
      </c>
      <c r="H815">
        <v>0</v>
      </c>
      <c r="I815">
        <v>0</v>
      </c>
      <c r="K815">
        <v>0.9</v>
      </c>
      <c r="L815" t="s">
        <v>41</v>
      </c>
      <c r="M815" t="s">
        <v>41</v>
      </c>
      <c r="N815">
        <v>0</v>
      </c>
    </row>
    <row r="816" spans="1:14" x14ac:dyDescent="0.25">
      <c r="A816" t="s">
        <v>972</v>
      </c>
      <c r="B816">
        <v>1</v>
      </c>
      <c r="C816">
        <v>8</v>
      </c>
      <c r="D816">
        <v>1</v>
      </c>
      <c r="E816">
        <v>0</v>
      </c>
      <c r="F816">
        <v>0</v>
      </c>
      <c r="G816">
        <v>0</v>
      </c>
      <c r="H816">
        <v>0</v>
      </c>
      <c r="I816">
        <v>0</v>
      </c>
      <c r="K816">
        <v>0.9</v>
      </c>
      <c r="L816" t="s">
        <v>41</v>
      </c>
      <c r="M816" t="s">
        <v>41</v>
      </c>
      <c r="N816">
        <v>0</v>
      </c>
    </row>
    <row r="817" spans="1:14" x14ac:dyDescent="0.25">
      <c r="A817" t="s">
        <v>973</v>
      </c>
      <c r="B817">
        <v>2</v>
      </c>
      <c r="C817">
        <v>15</v>
      </c>
      <c r="D817">
        <v>1</v>
      </c>
      <c r="E817">
        <v>1</v>
      </c>
      <c r="F817">
        <v>0</v>
      </c>
      <c r="G817">
        <v>0</v>
      </c>
      <c r="H817">
        <v>0</v>
      </c>
      <c r="I817">
        <v>0</v>
      </c>
      <c r="K817">
        <v>0.9</v>
      </c>
      <c r="L817" t="s">
        <v>41</v>
      </c>
      <c r="M817" t="s">
        <v>41</v>
      </c>
      <c r="N817">
        <v>0</v>
      </c>
    </row>
    <row r="818" spans="1:14" x14ac:dyDescent="0.25">
      <c r="A818" t="s">
        <v>974</v>
      </c>
      <c r="B818">
        <v>2</v>
      </c>
      <c r="C818">
        <v>40</v>
      </c>
      <c r="D818">
        <v>0</v>
      </c>
      <c r="E818">
        <v>1</v>
      </c>
      <c r="F818">
        <v>0</v>
      </c>
      <c r="G818">
        <v>1</v>
      </c>
      <c r="H818">
        <v>0</v>
      </c>
      <c r="I818">
        <v>0</v>
      </c>
      <c r="K818">
        <v>0.45</v>
      </c>
      <c r="L818" t="s">
        <v>41</v>
      </c>
      <c r="M818" t="s">
        <v>41</v>
      </c>
      <c r="N818">
        <v>0.45</v>
      </c>
    </row>
    <row r="819" spans="1:14" x14ac:dyDescent="0.25">
      <c r="A819" t="s">
        <v>975</v>
      </c>
      <c r="B819">
        <v>1</v>
      </c>
      <c r="C819">
        <v>21</v>
      </c>
      <c r="D819">
        <v>0</v>
      </c>
      <c r="E819">
        <v>1</v>
      </c>
      <c r="F819">
        <v>0</v>
      </c>
      <c r="G819">
        <v>0</v>
      </c>
      <c r="H819">
        <v>0</v>
      </c>
      <c r="I819">
        <v>0</v>
      </c>
      <c r="K819">
        <v>0.9</v>
      </c>
      <c r="L819" t="s">
        <v>41</v>
      </c>
      <c r="M819" t="s">
        <v>41</v>
      </c>
      <c r="N819">
        <v>0</v>
      </c>
    </row>
    <row r="820" spans="1:14" x14ac:dyDescent="0.25">
      <c r="A820" t="s">
        <v>976</v>
      </c>
      <c r="B820">
        <v>1</v>
      </c>
      <c r="C820">
        <v>28</v>
      </c>
      <c r="D820">
        <v>0</v>
      </c>
      <c r="E820">
        <v>1</v>
      </c>
      <c r="F820">
        <v>0</v>
      </c>
      <c r="G820">
        <v>0</v>
      </c>
      <c r="H820">
        <v>0</v>
      </c>
      <c r="I820">
        <v>0</v>
      </c>
      <c r="K820">
        <v>0.9</v>
      </c>
      <c r="L820" t="s">
        <v>41</v>
      </c>
      <c r="M820" t="s">
        <v>41</v>
      </c>
      <c r="N820">
        <v>0</v>
      </c>
    </row>
    <row r="821" spans="1:14" x14ac:dyDescent="0.25">
      <c r="A821" t="s">
        <v>977</v>
      </c>
      <c r="B821">
        <v>3</v>
      </c>
      <c r="C821">
        <v>25</v>
      </c>
      <c r="D821">
        <v>1</v>
      </c>
      <c r="E821">
        <v>1</v>
      </c>
      <c r="F821">
        <v>1</v>
      </c>
      <c r="G821">
        <v>0</v>
      </c>
      <c r="H821">
        <v>0</v>
      </c>
      <c r="I821">
        <v>0</v>
      </c>
      <c r="K821">
        <v>0.9</v>
      </c>
      <c r="L821" t="s">
        <v>41</v>
      </c>
      <c r="M821" t="s">
        <v>41</v>
      </c>
      <c r="N821">
        <v>0</v>
      </c>
    </row>
    <row r="822" spans="1:14" x14ac:dyDescent="0.25">
      <c r="A822" t="s">
        <v>978</v>
      </c>
      <c r="B822">
        <v>4</v>
      </c>
      <c r="C822">
        <v>35</v>
      </c>
      <c r="D822">
        <v>0</v>
      </c>
      <c r="E822">
        <v>1</v>
      </c>
      <c r="F822">
        <v>2</v>
      </c>
      <c r="G822">
        <v>1</v>
      </c>
      <c r="H822">
        <v>0</v>
      </c>
      <c r="I822">
        <v>0</v>
      </c>
      <c r="K822">
        <v>6.75</v>
      </c>
      <c r="L822" t="s">
        <v>41</v>
      </c>
      <c r="M822" t="s">
        <v>41</v>
      </c>
      <c r="N822">
        <v>2.25</v>
      </c>
    </row>
    <row r="823" spans="1:14" x14ac:dyDescent="0.25">
      <c r="A823" t="s">
        <v>979</v>
      </c>
      <c r="B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K823">
        <v>0</v>
      </c>
      <c r="L823" t="s">
        <v>41</v>
      </c>
      <c r="M823" t="s">
        <v>41</v>
      </c>
      <c r="N823">
        <v>0</v>
      </c>
    </row>
    <row r="824" spans="1:14" x14ac:dyDescent="0.25">
      <c r="A824" t="s">
        <v>980</v>
      </c>
      <c r="B824">
        <v>2</v>
      </c>
      <c r="C824">
        <v>58</v>
      </c>
      <c r="D824">
        <v>0</v>
      </c>
      <c r="E824">
        <v>0</v>
      </c>
      <c r="F824">
        <v>0</v>
      </c>
      <c r="G824">
        <v>1</v>
      </c>
      <c r="H824">
        <v>1</v>
      </c>
      <c r="I824">
        <v>0</v>
      </c>
      <c r="K824">
        <v>0</v>
      </c>
      <c r="L824" t="s">
        <v>41</v>
      </c>
      <c r="M824" t="s">
        <v>41</v>
      </c>
      <c r="N824">
        <v>0.9</v>
      </c>
    </row>
    <row r="825" spans="1:14" x14ac:dyDescent="0.25">
      <c r="A825" t="s">
        <v>981</v>
      </c>
      <c r="B825">
        <v>11</v>
      </c>
      <c r="C825">
        <v>27</v>
      </c>
      <c r="D825">
        <v>4</v>
      </c>
      <c r="E825">
        <v>4</v>
      </c>
      <c r="F825">
        <v>1</v>
      </c>
      <c r="G825">
        <v>1</v>
      </c>
      <c r="H825">
        <v>0</v>
      </c>
      <c r="I825">
        <v>1</v>
      </c>
      <c r="K825">
        <v>7.38</v>
      </c>
      <c r="L825" t="s">
        <v>41</v>
      </c>
      <c r="M825" t="s">
        <v>41</v>
      </c>
      <c r="N825">
        <v>1.62</v>
      </c>
    </row>
    <row r="826" spans="1:14" x14ac:dyDescent="0.25">
      <c r="A826" t="s">
        <v>982</v>
      </c>
      <c r="B826">
        <v>1</v>
      </c>
      <c r="C826">
        <v>45</v>
      </c>
      <c r="D826">
        <v>0</v>
      </c>
      <c r="E826">
        <v>0</v>
      </c>
      <c r="F826">
        <v>1</v>
      </c>
      <c r="G826">
        <v>0</v>
      </c>
      <c r="H826">
        <v>0</v>
      </c>
      <c r="I826">
        <v>0</v>
      </c>
      <c r="K826">
        <v>0.9</v>
      </c>
      <c r="L826" t="s">
        <v>41</v>
      </c>
      <c r="M826" t="s">
        <v>41</v>
      </c>
      <c r="N826">
        <v>0</v>
      </c>
    </row>
    <row r="827" spans="1:14" x14ac:dyDescent="0.25">
      <c r="A827" t="s">
        <v>982</v>
      </c>
      <c r="B827">
        <v>11</v>
      </c>
      <c r="C827">
        <v>25</v>
      </c>
      <c r="D827">
        <v>6</v>
      </c>
      <c r="E827">
        <v>2</v>
      </c>
      <c r="F827">
        <v>0</v>
      </c>
      <c r="G827">
        <v>1</v>
      </c>
      <c r="H827">
        <v>2</v>
      </c>
      <c r="I827">
        <v>0</v>
      </c>
      <c r="K827">
        <v>6.57</v>
      </c>
      <c r="L827" t="s">
        <v>41</v>
      </c>
      <c r="M827" t="s">
        <v>41</v>
      </c>
      <c r="N827">
        <v>2.4300000000000002</v>
      </c>
    </row>
    <row r="828" spans="1:14" x14ac:dyDescent="0.25">
      <c r="A828" t="s">
        <v>983</v>
      </c>
      <c r="B828">
        <v>2</v>
      </c>
      <c r="C828">
        <v>65</v>
      </c>
      <c r="D828">
        <v>0</v>
      </c>
      <c r="E828">
        <v>0</v>
      </c>
      <c r="F828">
        <v>1</v>
      </c>
      <c r="G828">
        <v>0</v>
      </c>
      <c r="H828">
        <v>0</v>
      </c>
      <c r="I828">
        <v>1</v>
      </c>
      <c r="K828">
        <v>0.45</v>
      </c>
      <c r="L828" t="s">
        <v>41</v>
      </c>
      <c r="M828" t="s">
        <v>41</v>
      </c>
      <c r="N828">
        <v>0.45</v>
      </c>
    </row>
    <row r="829" spans="1:14" x14ac:dyDescent="0.25">
      <c r="A829" t="s">
        <v>984</v>
      </c>
      <c r="B829">
        <v>2</v>
      </c>
      <c r="C829">
        <v>17</v>
      </c>
      <c r="D829">
        <v>1</v>
      </c>
      <c r="E829">
        <v>1</v>
      </c>
      <c r="F829">
        <v>0</v>
      </c>
      <c r="G829">
        <v>0</v>
      </c>
      <c r="H829">
        <v>0</v>
      </c>
      <c r="I829">
        <v>0</v>
      </c>
      <c r="K829">
        <v>0.9</v>
      </c>
      <c r="L829" t="s">
        <v>41</v>
      </c>
      <c r="M829" t="s">
        <v>41</v>
      </c>
      <c r="N829">
        <v>0</v>
      </c>
    </row>
    <row r="830" spans="1:14" x14ac:dyDescent="0.25">
      <c r="A830" t="s">
        <v>985</v>
      </c>
      <c r="B830">
        <v>4</v>
      </c>
      <c r="C830">
        <v>25</v>
      </c>
      <c r="D830">
        <v>2</v>
      </c>
      <c r="E830">
        <v>0</v>
      </c>
      <c r="F830">
        <v>2</v>
      </c>
      <c r="G830">
        <v>0</v>
      </c>
      <c r="H830">
        <v>0</v>
      </c>
      <c r="I830">
        <v>0</v>
      </c>
      <c r="K830">
        <v>0.9</v>
      </c>
      <c r="L830" t="s">
        <v>41</v>
      </c>
      <c r="M830" t="s">
        <v>41</v>
      </c>
      <c r="N830">
        <v>0</v>
      </c>
    </row>
    <row r="831" spans="1:14" x14ac:dyDescent="0.25">
      <c r="A831" t="s">
        <v>986</v>
      </c>
      <c r="B831">
        <v>1</v>
      </c>
      <c r="C831">
        <v>41</v>
      </c>
      <c r="D831">
        <v>0</v>
      </c>
      <c r="E831">
        <v>0</v>
      </c>
      <c r="F831">
        <v>1</v>
      </c>
      <c r="G831">
        <v>0</v>
      </c>
      <c r="H831">
        <v>0</v>
      </c>
      <c r="I831">
        <v>0</v>
      </c>
      <c r="K831">
        <v>0.9</v>
      </c>
      <c r="L831" t="s">
        <v>41</v>
      </c>
      <c r="M831" t="s">
        <v>41</v>
      </c>
      <c r="N831">
        <v>0</v>
      </c>
    </row>
    <row r="832" spans="1:14" x14ac:dyDescent="0.25">
      <c r="A832" t="s">
        <v>987</v>
      </c>
      <c r="B832">
        <v>9</v>
      </c>
      <c r="C832">
        <v>19</v>
      </c>
      <c r="D832">
        <v>3</v>
      </c>
      <c r="E832">
        <v>6</v>
      </c>
      <c r="F832">
        <v>0</v>
      </c>
      <c r="G832">
        <v>0</v>
      </c>
      <c r="H832">
        <v>0</v>
      </c>
      <c r="I832">
        <v>0</v>
      </c>
      <c r="K832">
        <v>0.9</v>
      </c>
      <c r="L832" t="s">
        <v>41</v>
      </c>
      <c r="M832" t="s">
        <v>41</v>
      </c>
      <c r="N832">
        <v>0</v>
      </c>
    </row>
    <row r="833" spans="1:14" x14ac:dyDescent="0.25">
      <c r="A833" t="s">
        <v>988</v>
      </c>
      <c r="B833">
        <v>6</v>
      </c>
      <c r="C833">
        <v>33</v>
      </c>
      <c r="D833">
        <v>2</v>
      </c>
      <c r="E833">
        <v>1</v>
      </c>
      <c r="F833">
        <v>1</v>
      </c>
      <c r="G833">
        <v>2</v>
      </c>
      <c r="H833">
        <v>0</v>
      </c>
      <c r="I833">
        <v>0</v>
      </c>
      <c r="K833">
        <v>6.03</v>
      </c>
      <c r="L833" t="s">
        <v>41</v>
      </c>
      <c r="M833" t="s">
        <v>41</v>
      </c>
      <c r="N833">
        <v>2.97</v>
      </c>
    </row>
    <row r="834" spans="1:14" x14ac:dyDescent="0.25">
      <c r="A834" t="s">
        <v>989</v>
      </c>
      <c r="B834">
        <v>2</v>
      </c>
      <c r="C834">
        <v>50</v>
      </c>
      <c r="D834">
        <v>0</v>
      </c>
      <c r="E834">
        <v>0</v>
      </c>
      <c r="F834">
        <v>1</v>
      </c>
      <c r="G834">
        <v>1</v>
      </c>
      <c r="H834">
        <v>0</v>
      </c>
      <c r="I834">
        <v>0</v>
      </c>
      <c r="K834">
        <v>0.45</v>
      </c>
      <c r="L834" t="s">
        <v>41</v>
      </c>
      <c r="M834" t="s">
        <v>41</v>
      </c>
      <c r="N834">
        <v>0.45</v>
      </c>
    </row>
    <row r="835" spans="1:14" x14ac:dyDescent="0.25">
      <c r="A835" t="s">
        <v>185</v>
      </c>
      <c r="B835">
        <v>3</v>
      </c>
      <c r="C835">
        <v>27</v>
      </c>
      <c r="D835">
        <v>0</v>
      </c>
      <c r="E835">
        <v>2</v>
      </c>
      <c r="F835">
        <v>1</v>
      </c>
      <c r="G835">
        <v>0</v>
      </c>
      <c r="H835">
        <v>0</v>
      </c>
      <c r="I835">
        <v>0</v>
      </c>
      <c r="K835">
        <v>0.9</v>
      </c>
      <c r="L835" t="s">
        <v>41</v>
      </c>
      <c r="M835" t="s">
        <v>41</v>
      </c>
      <c r="N835">
        <v>0</v>
      </c>
    </row>
    <row r="836" spans="1:14" x14ac:dyDescent="0.25">
      <c r="A836" t="s">
        <v>990</v>
      </c>
      <c r="B836">
        <v>2</v>
      </c>
      <c r="C836">
        <v>46</v>
      </c>
      <c r="D836">
        <v>0</v>
      </c>
      <c r="E836">
        <v>0</v>
      </c>
      <c r="F836">
        <v>1</v>
      </c>
      <c r="G836">
        <v>0</v>
      </c>
      <c r="H836">
        <v>1</v>
      </c>
      <c r="I836">
        <v>0</v>
      </c>
      <c r="K836">
        <v>0.45</v>
      </c>
      <c r="L836" t="s">
        <v>41</v>
      </c>
      <c r="M836" t="s">
        <v>41</v>
      </c>
      <c r="N836">
        <v>0.45</v>
      </c>
    </row>
    <row r="837" spans="1:14" x14ac:dyDescent="0.25">
      <c r="A837" t="s">
        <v>991</v>
      </c>
      <c r="B837">
        <v>3</v>
      </c>
      <c r="C837">
        <v>18</v>
      </c>
      <c r="D837">
        <v>1</v>
      </c>
      <c r="E837">
        <v>2</v>
      </c>
      <c r="F837">
        <v>0</v>
      </c>
      <c r="G837">
        <v>0</v>
      </c>
      <c r="H837">
        <v>0</v>
      </c>
      <c r="I837">
        <v>0</v>
      </c>
      <c r="K837">
        <v>0.9</v>
      </c>
      <c r="L837" t="s">
        <v>41</v>
      </c>
      <c r="M837" t="s">
        <v>41</v>
      </c>
      <c r="N837">
        <v>0</v>
      </c>
    </row>
    <row r="838" spans="1:14" x14ac:dyDescent="0.25">
      <c r="A838" t="s">
        <v>992</v>
      </c>
      <c r="B838">
        <v>3</v>
      </c>
      <c r="C838">
        <v>13</v>
      </c>
      <c r="D838">
        <v>2</v>
      </c>
      <c r="E838">
        <v>1</v>
      </c>
      <c r="F838">
        <v>0</v>
      </c>
      <c r="G838">
        <v>0</v>
      </c>
      <c r="H838">
        <v>0</v>
      </c>
      <c r="I838">
        <v>0</v>
      </c>
      <c r="K838">
        <v>0.9</v>
      </c>
      <c r="L838" t="s">
        <v>41</v>
      </c>
      <c r="M838" t="s">
        <v>41</v>
      </c>
      <c r="N838">
        <v>0</v>
      </c>
    </row>
    <row r="839" spans="1:14" x14ac:dyDescent="0.25">
      <c r="A839" t="s">
        <v>993</v>
      </c>
      <c r="B839">
        <v>1</v>
      </c>
      <c r="C839">
        <v>23</v>
      </c>
      <c r="D839">
        <v>0</v>
      </c>
      <c r="E839">
        <v>1</v>
      </c>
      <c r="F839">
        <v>0</v>
      </c>
      <c r="G839">
        <v>0</v>
      </c>
      <c r="H839">
        <v>0</v>
      </c>
      <c r="I839">
        <v>0</v>
      </c>
      <c r="K839">
        <v>0.9</v>
      </c>
      <c r="L839" t="s">
        <v>41</v>
      </c>
      <c r="M839" t="s">
        <v>41</v>
      </c>
      <c r="N839">
        <v>0</v>
      </c>
    </row>
    <row r="840" spans="1:14" x14ac:dyDescent="0.25">
      <c r="A840" t="s">
        <v>994</v>
      </c>
      <c r="B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K840">
        <v>0</v>
      </c>
      <c r="L840" t="s">
        <v>41</v>
      </c>
      <c r="M840" t="s">
        <v>41</v>
      </c>
      <c r="N840">
        <v>0</v>
      </c>
    </row>
    <row r="841" spans="1:14" x14ac:dyDescent="0.25">
      <c r="A841" t="s">
        <v>1280</v>
      </c>
      <c r="B841">
        <v>1</v>
      </c>
      <c r="C841">
        <v>90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1</v>
      </c>
      <c r="K841">
        <v>0</v>
      </c>
      <c r="L841" t="s">
        <v>41</v>
      </c>
      <c r="M841" t="s">
        <v>41</v>
      </c>
      <c r="N841">
        <v>0.9</v>
      </c>
    </row>
    <row r="842" spans="1:14" x14ac:dyDescent="0.25">
      <c r="A842" t="s">
        <v>995</v>
      </c>
      <c r="B842">
        <v>1</v>
      </c>
      <c r="C842">
        <v>74</v>
      </c>
      <c r="D842">
        <v>0</v>
      </c>
      <c r="E842">
        <v>0</v>
      </c>
      <c r="F842">
        <v>0</v>
      </c>
      <c r="G842">
        <v>0</v>
      </c>
      <c r="H842">
        <v>1</v>
      </c>
      <c r="I842">
        <v>0</v>
      </c>
      <c r="K842">
        <v>0</v>
      </c>
      <c r="L842" t="s">
        <v>41</v>
      </c>
      <c r="M842" t="s">
        <v>41</v>
      </c>
      <c r="N842">
        <v>0.9</v>
      </c>
    </row>
    <row r="843" spans="1:14" x14ac:dyDescent="0.25">
      <c r="A843" t="s">
        <v>996</v>
      </c>
      <c r="B843">
        <v>6</v>
      </c>
      <c r="C843">
        <v>53</v>
      </c>
      <c r="D843">
        <v>2</v>
      </c>
      <c r="E843">
        <v>0</v>
      </c>
      <c r="F843">
        <v>0</v>
      </c>
      <c r="G843">
        <v>1</v>
      </c>
      <c r="H843">
        <v>1</v>
      </c>
      <c r="I843">
        <v>2</v>
      </c>
      <c r="K843">
        <v>2.97</v>
      </c>
      <c r="L843" t="s">
        <v>41</v>
      </c>
      <c r="M843" t="s">
        <v>41</v>
      </c>
      <c r="N843">
        <v>6.03</v>
      </c>
    </row>
    <row r="844" spans="1:14" x14ac:dyDescent="0.25">
      <c r="A844" t="s">
        <v>997</v>
      </c>
      <c r="B844">
        <v>9</v>
      </c>
      <c r="C844">
        <v>32</v>
      </c>
      <c r="D844">
        <v>3</v>
      </c>
      <c r="E844">
        <v>1</v>
      </c>
      <c r="F844">
        <v>4</v>
      </c>
      <c r="G844">
        <v>0</v>
      </c>
      <c r="H844">
        <v>0</v>
      </c>
      <c r="I844">
        <v>1</v>
      </c>
      <c r="K844">
        <v>8.01</v>
      </c>
      <c r="L844" t="s">
        <v>41</v>
      </c>
      <c r="M844" t="s">
        <v>41</v>
      </c>
      <c r="N844">
        <v>0.99</v>
      </c>
    </row>
    <row r="845" spans="1:14" x14ac:dyDescent="0.25">
      <c r="A845" t="s">
        <v>998</v>
      </c>
      <c r="B845">
        <v>7</v>
      </c>
      <c r="C845">
        <v>28</v>
      </c>
      <c r="D845">
        <v>2</v>
      </c>
      <c r="E845">
        <v>2</v>
      </c>
      <c r="F845">
        <v>3</v>
      </c>
      <c r="G845">
        <v>0</v>
      </c>
      <c r="H845">
        <v>0</v>
      </c>
      <c r="I845">
        <v>0</v>
      </c>
      <c r="K845">
        <v>0.9</v>
      </c>
      <c r="L845" t="s">
        <v>41</v>
      </c>
      <c r="M845" t="s">
        <v>41</v>
      </c>
      <c r="N845">
        <v>0</v>
      </c>
    </row>
    <row r="846" spans="1:14" x14ac:dyDescent="0.25">
      <c r="A846" t="s">
        <v>1281</v>
      </c>
      <c r="B846">
        <v>3</v>
      </c>
      <c r="C846">
        <v>20</v>
      </c>
      <c r="D846">
        <v>1</v>
      </c>
      <c r="E846">
        <v>1</v>
      </c>
      <c r="F846">
        <v>1</v>
      </c>
      <c r="G846">
        <v>0</v>
      </c>
      <c r="H846">
        <v>0</v>
      </c>
      <c r="I846">
        <v>0</v>
      </c>
      <c r="K846">
        <v>0.9</v>
      </c>
      <c r="L846" t="s">
        <v>41</v>
      </c>
      <c r="M846" t="s">
        <v>41</v>
      </c>
      <c r="N846">
        <v>0</v>
      </c>
    </row>
    <row r="847" spans="1:14" x14ac:dyDescent="0.25">
      <c r="A847" t="s">
        <v>999</v>
      </c>
      <c r="B847">
        <v>1</v>
      </c>
      <c r="C847">
        <v>15</v>
      </c>
      <c r="D847">
        <v>1</v>
      </c>
      <c r="E847">
        <v>0</v>
      </c>
      <c r="F847">
        <v>0</v>
      </c>
      <c r="G847">
        <v>0</v>
      </c>
      <c r="H847">
        <v>0</v>
      </c>
      <c r="I847">
        <v>0</v>
      </c>
      <c r="K847">
        <v>0.9</v>
      </c>
      <c r="L847" t="s">
        <v>41</v>
      </c>
      <c r="M847" t="s">
        <v>41</v>
      </c>
      <c r="N847">
        <v>0</v>
      </c>
    </row>
    <row r="848" spans="1:14" x14ac:dyDescent="0.25">
      <c r="A848" t="s">
        <v>1000</v>
      </c>
      <c r="B848">
        <v>8</v>
      </c>
      <c r="C848">
        <v>42</v>
      </c>
      <c r="D848">
        <v>3</v>
      </c>
      <c r="E848">
        <v>1</v>
      </c>
      <c r="F848">
        <v>0</v>
      </c>
      <c r="G848">
        <v>1</v>
      </c>
      <c r="H848">
        <v>1</v>
      </c>
      <c r="I848">
        <v>2</v>
      </c>
      <c r="K848">
        <v>0.45</v>
      </c>
      <c r="L848" t="s">
        <v>41</v>
      </c>
      <c r="M848" t="s">
        <v>41</v>
      </c>
      <c r="N848">
        <v>0.45</v>
      </c>
    </row>
    <row r="849" spans="1:14" x14ac:dyDescent="0.25">
      <c r="A849" t="s">
        <v>1001</v>
      </c>
      <c r="B849">
        <v>1</v>
      </c>
      <c r="C849">
        <v>29</v>
      </c>
      <c r="D849">
        <v>0</v>
      </c>
      <c r="E849">
        <v>1</v>
      </c>
      <c r="F849">
        <v>0</v>
      </c>
      <c r="G849">
        <v>0</v>
      </c>
      <c r="H849">
        <v>0</v>
      </c>
      <c r="I849">
        <v>0</v>
      </c>
      <c r="K849">
        <v>0.9</v>
      </c>
      <c r="L849" t="s">
        <v>41</v>
      </c>
      <c r="M849" t="s">
        <v>41</v>
      </c>
      <c r="N849">
        <v>0</v>
      </c>
    </row>
    <row r="850" spans="1:14" x14ac:dyDescent="0.25">
      <c r="A850" t="s">
        <v>1002</v>
      </c>
      <c r="B850">
        <v>10</v>
      </c>
      <c r="C850">
        <v>33</v>
      </c>
      <c r="D850">
        <v>2</v>
      </c>
      <c r="E850">
        <v>2</v>
      </c>
      <c r="F850">
        <v>5</v>
      </c>
      <c r="G850">
        <v>0</v>
      </c>
      <c r="H850">
        <v>1</v>
      </c>
      <c r="I850">
        <v>0</v>
      </c>
      <c r="K850">
        <v>0.81</v>
      </c>
      <c r="L850" t="s">
        <v>41</v>
      </c>
      <c r="M850" t="s">
        <v>41</v>
      </c>
      <c r="N850">
        <v>0.09</v>
      </c>
    </row>
    <row r="851" spans="1:14" x14ac:dyDescent="0.25">
      <c r="A851" t="s">
        <v>1003</v>
      </c>
      <c r="B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K851">
        <v>0</v>
      </c>
      <c r="L851" t="s">
        <v>41</v>
      </c>
      <c r="M851" t="s">
        <v>41</v>
      </c>
      <c r="N851">
        <v>0</v>
      </c>
    </row>
    <row r="852" spans="1:14" x14ac:dyDescent="0.25">
      <c r="A852" t="s">
        <v>1004</v>
      </c>
      <c r="B852">
        <v>1</v>
      </c>
      <c r="C852">
        <v>15</v>
      </c>
      <c r="D852">
        <v>1</v>
      </c>
      <c r="E852">
        <v>0</v>
      </c>
      <c r="F852">
        <v>0</v>
      </c>
      <c r="G852">
        <v>0</v>
      </c>
      <c r="H852">
        <v>0</v>
      </c>
      <c r="I852">
        <v>0</v>
      </c>
      <c r="K852">
        <v>0.9</v>
      </c>
      <c r="L852" t="s">
        <v>41</v>
      </c>
      <c r="M852" t="s">
        <v>41</v>
      </c>
      <c r="N852">
        <v>0</v>
      </c>
    </row>
    <row r="853" spans="1:14" x14ac:dyDescent="0.25">
      <c r="A853" t="s">
        <v>1005</v>
      </c>
      <c r="B853">
        <v>7</v>
      </c>
      <c r="C853">
        <v>32</v>
      </c>
      <c r="D853">
        <v>3</v>
      </c>
      <c r="E853">
        <v>0</v>
      </c>
      <c r="F853">
        <v>2</v>
      </c>
      <c r="G853">
        <v>1</v>
      </c>
      <c r="H853">
        <v>1</v>
      </c>
      <c r="I853">
        <v>0</v>
      </c>
      <c r="K853">
        <v>6.39</v>
      </c>
      <c r="L853" t="s">
        <v>41</v>
      </c>
      <c r="M853" t="s">
        <v>41</v>
      </c>
      <c r="N853">
        <v>2.61</v>
      </c>
    </row>
    <row r="854" spans="1:14" x14ac:dyDescent="0.25">
      <c r="A854" t="s">
        <v>1006</v>
      </c>
      <c r="B854">
        <v>3</v>
      </c>
      <c r="C854">
        <v>42</v>
      </c>
      <c r="D854">
        <v>1</v>
      </c>
      <c r="E854">
        <v>0</v>
      </c>
      <c r="F854">
        <v>0</v>
      </c>
      <c r="G854">
        <v>2</v>
      </c>
      <c r="H854">
        <v>0</v>
      </c>
      <c r="I854">
        <v>0</v>
      </c>
      <c r="K854">
        <v>2.97</v>
      </c>
      <c r="L854" t="s">
        <v>41</v>
      </c>
      <c r="M854" t="s">
        <v>41</v>
      </c>
      <c r="N854">
        <v>6.03</v>
      </c>
    </row>
    <row r="855" spans="1:14" x14ac:dyDescent="0.25">
      <c r="A855" t="s">
        <v>1007</v>
      </c>
      <c r="B855">
        <v>4</v>
      </c>
      <c r="C855">
        <v>9</v>
      </c>
      <c r="D855">
        <v>4</v>
      </c>
      <c r="E855">
        <v>0</v>
      </c>
      <c r="F855">
        <v>0</v>
      </c>
      <c r="G855">
        <v>0</v>
      </c>
      <c r="H855">
        <v>0</v>
      </c>
      <c r="I855">
        <v>0</v>
      </c>
      <c r="K855">
        <v>0.9</v>
      </c>
      <c r="L855" t="s">
        <v>41</v>
      </c>
      <c r="M855" t="s">
        <v>41</v>
      </c>
      <c r="N855">
        <v>0</v>
      </c>
    </row>
    <row r="856" spans="1:14" x14ac:dyDescent="0.25">
      <c r="A856" t="s">
        <v>1008</v>
      </c>
      <c r="B856">
        <v>2</v>
      </c>
      <c r="C856">
        <v>45</v>
      </c>
      <c r="D856">
        <v>0</v>
      </c>
      <c r="E856">
        <v>0</v>
      </c>
      <c r="F856">
        <v>1</v>
      </c>
      <c r="G856">
        <v>1</v>
      </c>
      <c r="H856">
        <v>0</v>
      </c>
      <c r="I856">
        <v>0</v>
      </c>
      <c r="K856">
        <v>0.45</v>
      </c>
      <c r="L856" t="s">
        <v>41</v>
      </c>
      <c r="M856" t="s">
        <v>41</v>
      </c>
      <c r="N856">
        <v>0.45</v>
      </c>
    </row>
    <row r="857" spans="1:14" x14ac:dyDescent="0.25">
      <c r="A857" t="s">
        <v>1009</v>
      </c>
      <c r="B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K857">
        <v>0</v>
      </c>
      <c r="L857" t="s">
        <v>41</v>
      </c>
      <c r="M857" t="s">
        <v>41</v>
      </c>
      <c r="N857">
        <v>0</v>
      </c>
    </row>
    <row r="858" spans="1:14" x14ac:dyDescent="0.25">
      <c r="A858" t="s">
        <v>1009</v>
      </c>
      <c r="B858">
        <v>13</v>
      </c>
      <c r="C858">
        <v>29</v>
      </c>
      <c r="D858">
        <v>4</v>
      </c>
      <c r="E858">
        <v>3</v>
      </c>
      <c r="F858">
        <v>3</v>
      </c>
      <c r="G858">
        <v>1</v>
      </c>
      <c r="H858">
        <v>2</v>
      </c>
      <c r="I858">
        <v>0</v>
      </c>
      <c r="K858">
        <v>6.93</v>
      </c>
      <c r="L858" t="s">
        <v>41</v>
      </c>
      <c r="M858" t="s">
        <v>41</v>
      </c>
      <c r="N858">
        <v>2.0699999999999998</v>
      </c>
    </row>
    <row r="859" spans="1:14" x14ac:dyDescent="0.25">
      <c r="A859" t="s">
        <v>1010</v>
      </c>
      <c r="B859">
        <v>8</v>
      </c>
      <c r="C859">
        <v>52</v>
      </c>
      <c r="D859">
        <v>1</v>
      </c>
      <c r="E859">
        <v>0</v>
      </c>
      <c r="F859">
        <v>1</v>
      </c>
      <c r="G859">
        <v>4</v>
      </c>
      <c r="H859">
        <v>1</v>
      </c>
      <c r="I859">
        <v>1</v>
      </c>
      <c r="K859">
        <v>2.25</v>
      </c>
      <c r="L859" t="s">
        <v>41</v>
      </c>
      <c r="M859" t="s">
        <v>41</v>
      </c>
      <c r="N859">
        <v>6.75</v>
      </c>
    </row>
    <row r="860" spans="1:14" x14ac:dyDescent="0.25">
      <c r="A860" t="s">
        <v>1011</v>
      </c>
      <c r="B860">
        <v>5</v>
      </c>
      <c r="C860">
        <v>25</v>
      </c>
      <c r="D860">
        <v>3</v>
      </c>
      <c r="E860">
        <v>0</v>
      </c>
      <c r="F860">
        <v>1</v>
      </c>
      <c r="G860">
        <v>1</v>
      </c>
      <c r="H860">
        <v>0</v>
      </c>
      <c r="I860">
        <v>0</v>
      </c>
      <c r="K860">
        <v>0.72</v>
      </c>
      <c r="L860" t="s">
        <v>41</v>
      </c>
      <c r="M860" t="s">
        <v>41</v>
      </c>
      <c r="N860">
        <v>0.18</v>
      </c>
    </row>
    <row r="861" spans="1:14" x14ac:dyDescent="0.25">
      <c r="A861" t="s">
        <v>1282</v>
      </c>
      <c r="B861">
        <v>2</v>
      </c>
      <c r="C861">
        <v>11</v>
      </c>
      <c r="D861">
        <v>1</v>
      </c>
      <c r="E861">
        <v>1</v>
      </c>
      <c r="F861">
        <v>0</v>
      </c>
      <c r="G861">
        <v>0</v>
      </c>
      <c r="H861">
        <v>0</v>
      </c>
      <c r="I861">
        <v>0</v>
      </c>
      <c r="K861">
        <v>0.9</v>
      </c>
      <c r="L861" t="s">
        <v>41</v>
      </c>
      <c r="M861" t="s">
        <v>41</v>
      </c>
      <c r="N861">
        <v>0</v>
      </c>
    </row>
    <row r="862" spans="1:14" x14ac:dyDescent="0.25">
      <c r="A862" t="s">
        <v>1340</v>
      </c>
      <c r="B862">
        <v>7</v>
      </c>
      <c r="C862">
        <v>30</v>
      </c>
      <c r="D862">
        <v>2</v>
      </c>
      <c r="E862">
        <v>1</v>
      </c>
      <c r="F862">
        <v>2</v>
      </c>
      <c r="G862">
        <v>2</v>
      </c>
      <c r="H862">
        <v>0</v>
      </c>
      <c r="I862">
        <v>0</v>
      </c>
      <c r="K862">
        <v>6.39</v>
      </c>
      <c r="L862" t="s">
        <v>41</v>
      </c>
      <c r="M862" t="s">
        <v>41</v>
      </c>
      <c r="N862">
        <v>2.61</v>
      </c>
    </row>
    <row r="863" spans="1:14" x14ac:dyDescent="0.25">
      <c r="A863" t="s">
        <v>1012</v>
      </c>
      <c r="B863">
        <v>2</v>
      </c>
      <c r="C863">
        <v>13</v>
      </c>
      <c r="D863">
        <v>1</v>
      </c>
      <c r="E863">
        <v>1</v>
      </c>
      <c r="F863">
        <v>0</v>
      </c>
      <c r="G863">
        <v>0</v>
      </c>
      <c r="H863">
        <v>0</v>
      </c>
      <c r="I863">
        <v>0</v>
      </c>
      <c r="K863">
        <v>0.9</v>
      </c>
      <c r="L863" t="s">
        <v>41</v>
      </c>
      <c r="M863" t="s">
        <v>41</v>
      </c>
      <c r="N863">
        <v>0</v>
      </c>
    </row>
    <row r="864" spans="1:14" x14ac:dyDescent="0.25">
      <c r="A864" t="s">
        <v>1015</v>
      </c>
      <c r="B864">
        <v>2</v>
      </c>
      <c r="C864">
        <v>12</v>
      </c>
      <c r="D864">
        <v>1</v>
      </c>
      <c r="E864">
        <v>1</v>
      </c>
      <c r="F864">
        <v>0</v>
      </c>
      <c r="G864">
        <v>0</v>
      </c>
      <c r="H864">
        <v>0</v>
      </c>
      <c r="I864">
        <v>0</v>
      </c>
      <c r="K864">
        <v>0.9</v>
      </c>
      <c r="L864" t="s">
        <v>41</v>
      </c>
      <c r="M864" t="s">
        <v>41</v>
      </c>
      <c r="N864">
        <v>0</v>
      </c>
    </row>
    <row r="865" spans="1:14" x14ac:dyDescent="0.25">
      <c r="A865" t="s">
        <v>1016</v>
      </c>
      <c r="B865">
        <v>3</v>
      </c>
      <c r="C865">
        <v>15</v>
      </c>
      <c r="D865">
        <v>1</v>
      </c>
      <c r="E865">
        <v>2</v>
      </c>
      <c r="F865">
        <v>0</v>
      </c>
      <c r="G865">
        <v>0</v>
      </c>
      <c r="H865">
        <v>0</v>
      </c>
      <c r="I865">
        <v>0</v>
      </c>
      <c r="K865">
        <v>0.9</v>
      </c>
      <c r="L865" t="s">
        <v>41</v>
      </c>
      <c r="M865" t="s">
        <v>41</v>
      </c>
      <c r="N865">
        <v>0</v>
      </c>
    </row>
    <row r="866" spans="1:14" x14ac:dyDescent="0.25">
      <c r="A866" t="s">
        <v>1017</v>
      </c>
      <c r="B866">
        <v>5</v>
      </c>
      <c r="C866">
        <v>37</v>
      </c>
      <c r="D866">
        <v>0</v>
      </c>
      <c r="E866">
        <v>3</v>
      </c>
      <c r="F866">
        <v>1</v>
      </c>
      <c r="G866">
        <v>0</v>
      </c>
      <c r="H866">
        <v>0</v>
      </c>
      <c r="I866">
        <v>1</v>
      </c>
      <c r="K866">
        <v>0.72</v>
      </c>
      <c r="L866" t="s">
        <v>41</v>
      </c>
      <c r="M866" t="s">
        <v>41</v>
      </c>
      <c r="N866">
        <v>0.18</v>
      </c>
    </row>
    <row r="867" spans="1:14" x14ac:dyDescent="0.25">
      <c r="A867" t="s">
        <v>1018</v>
      </c>
      <c r="B867">
        <v>5</v>
      </c>
      <c r="C867">
        <v>37</v>
      </c>
      <c r="D867">
        <v>2</v>
      </c>
      <c r="E867">
        <v>1</v>
      </c>
      <c r="F867">
        <v>0</v>
      </c>
      <c r="G867">
        <v>1</v>
      </c>
      <c r="H867">
        <v>0</v>
      </c>
      <c r="I867">
        <v>1</v>
      </c>
      <c r="K867">
        <v>0.54</v>
      </c>
      <c r="L867" t="s">
        <v>41</v>
      </c>
      <c r="M867" t="s">
        <v>41</v>
      </c>
      <c r="N867">
        <v>0.36</v>
      </c>
    </row>
    <row r="868" spans="1:14" x14ac:dyDescent="0.25">
      <c r="A868" t="s">
        <v>1019</v>
      </c>
      <c r="B868">
        <v>6</v>
      </c>
      <c r="C868">
        <v>18</v>
      </c>
      <c r="D868">
        <v>3</v>
      </c>
      <c r="E868">
        <v>2</v>
      </c>
      <c r="F868">
        <v>1</v>
      </c>
      <c r="G868">
        <v>0</v>
      </c>
      <c r="H868">
        <v>0</v>
      </c>
      <c r="I868">
        <v>0</v>
      </c>
      <c r="K868">
        <v>0.9</v>
      </c>
      <c r="L868" t="s">
        <v>41</v>
      </c>
      <c r="M868" t="s">
        <v>41</v>
      </c>
      <c r="N868">
        <v>0</v>
      </c>
    </row>
    <row r="869" spans="1:14" x14ac:dyDescent="0.25">
      <c r="A869" t="s">
        <v>1020</v>
      </c>
      <c r="B869">
        <v>1</v>
      </c>
      <c r="C869">
        <v>59</v>
      </c>
      <c r="D869">
        <v>0</v>
      </c>
      <c r="E869">
        <v>0</v>
      </c>
      <c r="F869">
        <v>0</v>
      </c>
      <c r="G869">
        <v>1</v>
      </c>
      <c r="H869">
        <v>0</v>
      </c>
      <c r="I869">
        <v>0</v>
      </c>
      <c r="K869">
        <v>0</v>
      </c>
      <c r="L869" t="s">
        <v>41</v>
      </c>
      <c r="M869" t="s">
        <v>41</v>
      </c>
      <c r="N869">
        <v>0.9</v>
      </c>
    </row>
    <row r="870" spans="1:14" x14ac:dyDescent="0.25">
      <c r="A870" t="s">
        <v>1021</v>
      </c>
      <c r="B870">
        <v>2</v>
      </c>
      <c r="C870">
        <v>12</v>
      </c>
      <c r="D870">
        <v>2</v>
      </c>
      <c r="E870">
        <v>0</v>
      </c>
      <c r="F870">
        <v>0</v>
      </c>
      <c r="G870">
        <v>0</v>
      </c>
      <c r="H870">
        <v>0</v>
      </c>
      <c r="I870">
        <v>0</v>
      </c>
      <c r="K870">
        <v>0.9</v>
      </c>
      <c r="L870" t="s">
        <v>41</v>
      </c>
      <c r="M870" t="s">
        <v>41</v>
      </c>
      <c r="N870">
        <v>0</v>
      </c>
    </row>
    <row r="871" spans="1:14" x14ac:dyDescent="0.25">
      <c r="A871" t="s">
        <v>1022</v>
      </c>
      <c r="B871">
        <v>1</v>
      </c>
      <c r="C871">
        <v>40</v>
      </c>
      <c r="D871">
        <v>0</v>
      </c>
      <c r="E871">
        <v>0</v>
      </c>
      <c r="F871">
        <v>1</v>
      </c>
      <c r="G871">
        <v>0</v>
      </c>
      <c r="H871">
        <v>0</v>
      </c>
      <c r="I871">
        <v>0</v>
      </c>
      <c r="K871">
        <v>0.9</v>
      </c>
      <c r="L871" t="s">
        <v>41</v>
      </c>
      <c r="M871" t="s">
        <v>41</v>
      </c>
      <c r="N871">
        <v>0</v>
      </c>
    </row>
    <row r="872" spans="1:14" x14ac:dyDescent="0.25">
      <c r="A872" t="s">
        <v>1023</v>
      </c>
      <c r="B872">
        <v>2</v>
      </c>
      <c r="C872">
        <v>21</v>
      </c>
      <c r="D872">
        <v>0</v>
      </c>
      <c r="E872">
        <v>2</v>
      </c>
      <c r="F872">
        <v>0</v>
      </c>
      <c r="G872">
        <v>0</v>
      </c>
      <c r="H872">
        <v>0</v>
      </c>
      <c r="I872">
        <v>0</v>
      </c>
      <c r="K872">
        <v>0.9</v>
      </c>
      <c r="L872" t="s">
        <v>41</v>
      </c>
      <c r="M872" t="s">
        <v>41</v>
      </c>
      <c r="N872">
        <v>0</v>
      </c>
    </row>
    <row r="873" spans="1:14" x14ac:dyDescent="0.25">
      <c r="A873" t="s">
        <v>1024</v>
      </c>
      <c r="B873">
        <v>1</v>
      </c>
      <c r="C873">
        <v>13</v>
      </c>
      <c r="D873">
        <v>1</v>
      </c>
      <c r="E873">
        <v>0</v>
      </c>
      <c r="F873">
        <v>0</v>
      </c>
      <c r="G873">
        <v>0</v>
      </c>
      <c r="H873">
        <v>0</v>
      </c>
      <c r="I873">
        <v>0</v>
      </c>
      <c r="K873">
        <v>0.9</v>
      </c>
      <c r="L873" t="s">
        <v>41</v>
      </c>
      <c r="M873" t="s">
        <v>41</v>
      </c>
      <c r="N873">
        <v>0</v>
      </c>
    </row>
    <row r="874" spans="1:14" x14ac:dyDescent="0.25">
      <c r="A874" t="s">
        <v>1025</v>
      </c>
      <c r="B874">
        <v>2</v>
      </c>
      <c r="C874">
        <v>6</v>
      </c>
      <c r="D874">
        <v>2</v>
      </c>
      <c r="E874">
        <v>0</v>
      </c>
      <c r="F874">
        <v>0</v>
      </c>
      <c r="G874">
        <v>0</v>
      </c>
      <c r="H874">
        <v>0</v>
      </c>
      <c r="I874">
        <v>0</v>
      </c>
      <c r="K874">
        <v>0.9</v>
      </c>
      <c r="L874" t="s">
        <v>41</v>
      </c>
      <c r="M874" t="s">
        <v>41</v>
      </c>
      <c r="N874">
        <v>0</v>
      </c>
    </row>
    <row r="875" spans="1:14" x14ac:dyDescent="0.25">
      <c r="A875" t="s">
        <v>1026</v>
      </c>
      <c r="B875">
        <v>8</v>
      </c>
      <c r="C875">
        <v>42</v>
      </c>
      <c r="D875">
        <v>1</v>
      </c>
      <c r="E875">
        <v>2</v>
      </c>
      <c r="F875">
        <v>2</v>
      </c>
      <c r="G875">
        <v>0</v>
      </c>
      <c r="H875">
        <v>2</v>
      </c>
      <c r="I875">
        <v>1</v>
      </c>
      <c r="K875">
        <v>5.58</v>
      </c>
      <c r="L875" t="s">
        <v>41</v>
      </c>
      <c r="M875" t="s">
        <v>41</v>
      </c>
      <c r="N875">
        <v>3.42</v>
      </c>
    </row>
    <row r="876" spans="1:14" x14ac:dyDescent="0.25">
      <c r="A876" t="s">
        <v>1027</v>
      </c>
      <c r="B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K876">
        <v>0</v>
      </c>
      <c r="L876" t="s">
        <v>41</v>
      </c>
      <c r="M876" t="s">
        <v>41</v>
      </c>
      <c r="N876">
        <v>0</v>
      </c>
    </row>
    <row r="877" spans="1:14" x14ac:dyDescent="0.25">
      <c r="A877" t="s">
        <v>1029</v>
      </c>
      <c r="B877">
        <v>11</v>
      </c>
      <c r="C877">
        <v>21</v>
      </c>
      <c r="D877">
        <v>5</v>
      </c>
      <c r="E877">
        <v>4</v>
      </c>
      <c r="F877">
        <v>1</v>
      </c>
      <c r="G877">
        <v>0</v>
      </c>
      <c r="H877">
        <v>1</v>
      </c>
      <c r="I877">
        <v>0</v>
      </c>
      <c r="K877">
        <v>8.19</v>
      </c>
      <c r="L877" t="s">
        <v>41</v>
      </c>
      <c r="M877" t="s">
        <v>41</v>
      </c>
      <c r="N877">
        <v>0.81</v>
      </c>
    </row>
    <row r="878" spans="1:14" x14ac:dyDescent="0.25">
      <c r="A878" t="s">
        <v>1030</v>
      </c>
      <c r="B878">
        <v>11</v>
      </c>
      <c r="C878">
        <v>26</v>
      </c>
      <c r="D878">
        <v>5</v>
      </c>
      <c r="E878">
        <v>2</v>
      </c>
      <c r="F878">
        <v>2</v>
      </c>
      <c r="G878">
        <v>2</v>
      </c>
      <c r="H878">
        <v>0</v>
      </c>
      <c r="I878">
        <v>0</v>
      </c>
      <c r="K878">
        <v>7.38</v>
      </c>
      <c r="L878" t="s">
        <v>41</v>
      </c>
      <c r="M878" t="s">
        <v>41</v>
      </c>
      <c r="N878">
        <v>1.62</v>
      </c>
    </row>
    <row r="879" spans="1:14" x14ac:dyDescent="0.25">
      <c r="A879" t="s">
        <v>1031</v>
      </c>
      <c r="B879">
        <v>6</v>
      </c>
      <c r="C879">
        <v>44</v>
      </c>
      <c r="D879">
        <v>1</v>
      </c>
      <c r="E879">
        <v>1</v>
      </c>
      <c r="F879">
        <v>2</v>
      </c>
      <c r="G879">
        <v>0</v>
      </c>
      <c r="H879">
        <v>1</v>
      </c>
      <c r="I879">
        <v>1</v>
      </c>
      <c r="K879">
        <v>6.03</v>
      </c>
      <c r="L879" t="s">
        <v>41</v>
      </c>
      <c r="M879" t="s">
        <v>41</v>
      </c>
      <c r="N879">
        <v>2.97</v>
      </c>
    </row>
    <row r="880" spans="1:14" x14ac:dyDescent="0.25">
      <c r="A880" t="s">
        <v>1032</v>
      </c>
      <c r="B880">
        <v>1</v>
      </c>
      <c r="C880">
        <v>32</v>
      </c>
      <c r="D880">
        <v>0</v>
      </c>
      <c r="E880">
        <v>0</v>
      </c>
      <c r="F880">
        <v>1</v>
      </c>
      <c r="G880">
        <v>0</v>
      </c>
      <c r="H880">
        <v>0</v>
      </c>
      <c r="I880">
        <v>0</v>
      </c>
      <c r="K880">
        <v>0.9</v>
      </c>
      <c r="L880" t="s">
        <v>41</v>
      </c>
      <c r="M880" t="s">
        <v>41</v>
      </c>
      <c r="N880">
        <v>0</v>
      </c>
    </row>
    <row r="881" spans="1:14" x14ac:dyDescent="0.25">
      <c r="A881" t="s">
        <v>1033</v>
      </c>
      <c r="B881">
        <v>1</v>
      </c>
      <c r="C881">
        <v>6</v>
      </c>
      <c r="D881">
        <v>1</v>
      </c>
      <c r="E881">
        <v>0</v>
      </c>
      <c r="F881">
        <v>0</v>
      </c>
      <c r="G881">
        <v>0</v>
      </c>
      <c r="H881">
        <v>0</v>
      </c>
      <c r="I881">
        <v>0</v>
      </c>
      <c r="K881">
        <v>0.9</v>
      </c>
      <c r="L881" t="s">
        <v>41</v>
      </c>
      <c r="M881" t="s">
        <v>41</v>
      </c>
      <c r="N881">
        <v>0</v>
      </c>
    </row>
    <row r="882" spans="1:14" x14ac:dyDescent="0.25">
      <c r="A882" t="s">
        <v>1034</v>
      </c>
      <c r="B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K882">
        <v>0</v>
      </c>
      <c r="L882" t="s">
        <v>41</v>
      </c>
      <c r="M882" t="s">
        <v>41</v>
      </c>
      <c r="N882">
        <v>0</v>
      </c>
    </row>
    <row r="883" spans="1:14" x14ac:dyDescent="0.25">
      <c r="A883" t="s">
        <v>1035</v>
      </c>
      <c r="B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K883">
        <v>0</v>
      </c>
      <c r="L883" t="s">
        <v>41</v>
      </c>
      <c r="M883" t="s">
        <v>41</v>
      </c>
      <c r="N883">
        <v>0</v>
      </c>
    </row>
    <row r="884" spans="1:14" x14ac:dyDescent="0.25">
      <c r="A884" t="s">
        <v>1364</v>
      </c>
      <c r="B884">
        <v>2</v>
      </c>
      <c r="C884">
        <v>63</v>
      </c>
      <c r="D884">
        <v>0</v>
      </c>
      <c r="E884">
        <v>0</v>
      </c>
      <c r="F884">
        <v>1</v>
      </c>
      <c r="G884">
        <v>0</v>
      </c>
      <c r="H884">
        <v>0</v>
      </c>
      <c r="I884">
        <v>1</v>
      </c>
      <c r="K884">
        <v>0.45</v>
      </c>
      <c r="L884" t="s">
        <v>41</v>
      </c>
      <c r="M884" t="s">
        <v>41</v>
      </c>
      <c r="N884">
        <v>0.45</v>
      </c>
    </row>
    <row r="885" spans="1:14" x14ac:dyDescent="0.25">
      <c r="A885" t="s">
        <v>1036</v>
      </c>
      <c r="B885">
        <v>1</v>
      </c>
      <c r="C885">
        <v>71</v>
      </c>
      <c r="D885">
        <v>0</v>
      </c>
      <c r="E885">
        <v>0</v>
      </c>
      <c r="F885">
        <v>0</v>
      </c>
      <c r="G885">
        <v>0</v>
      </c>
      <c r="H885">
        <v>1</v>
      </c>
      <c r="I885">
        <v>0</v>
      </c>
      <c r="K885">
        <v>0</v>
      </c>
      <c r="L885" t="s">
        <v>41</v>
      </c>
      <c r="M885" t="s">
        <v>41</v>
      </c>
      <c r="N885">
        <v>0.9</v>
      </c>
    </row>
    <row r="886" spans="1:14" x14ac:dyDescent="0.25">
      <c r="A886" t="s">
        <v>1037</v>
      </c>
      <c r="B886">
        <v>2</v>
      </c>
      <c r="C886">
        <v>43</v>
      </c>
      <c r="D886">
        <v>1</v>
      </c>
      <c r="E886">
        <v>0</v>
      </c>
      <c r="F886">
        <v>0</v>
      </c>
      <c r="G886">
        <v>0</v>
      </c>
      <c r="H886">
        <v>0</v>
      </c>
      <c r="I886">
        <v>1</v>
      </c>
      <c r="K886">
        <v>0.45</v>
      </c>
      <c r="L886" t="s">
        <v>41</v>
      </c>
      <c r="M886" t="s">
        <v>41</v>
      </c>
      <c r="N886">
        <v>0.45</v>
      </c>
    </row>
    <row r="887" spans="1:14" x14ac:dyDescent="0.25">
      <c r="A887" t="s">
        <v>162</v>
      </c>
      <c r="B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K887">
        <v>0</v>
      </c>
      <c r="L887" t="s">
        <v>41</v>
      </c>
      <c r="M887" t="s">
        <v>41</v>
      </c>
      <c r="N887">
        <v>0</v>
      </c>
    </row>
    <row r="888" spans="1:14" x14ac:dyDescent="0.25">
      <c r="A888" t="s">
        <v>188</v>
      </c>
      <c r="B888">
        <v>1</v>
      </c>
      <c r="C888">
        <v>38</v>
      </c>
      <c r="D888">
        <v>0</v>
      </c>
      <c r="E888">
        <v>0</v>
      </c>
      <c r="F888">
        <v>1</v>
      </c>
      <c r="G888">
        <v>0</v>
      </c>
      <c r="H888">
        <v>0</v>
      </c>
      <c r="I888">
        <v>0</v>
      </c>
      <c r="K888">
        <v>0.9</v>
      </c>
      <c r="L888" t="s">
        <v>41</v>
      </c>
      <c r="M888" t="s">
        <v>41</v>
      </c>
      <c r="N888">
        <v>0</v>
      </c>
    </row>
    <row r="889" spans="1:14" x14ac:dyDescent="0.25">
      <c r="A889" t="s">
        <v>1038</v>
      </c>
      <c r="B889">
        <v>10</v>
      </c>
      <c r="C889">
        <v>30</v>
      </c>
      <c r="D889">
        <v>5</v>
      </c>
      <c r="E889">
        <v>0</v>
      </c>
      <c r="F889">
        <v>3</v>
      </c>
      <c r="G889">
        <v>1</v>
      </c>
      <c r="H889">
        <v>0</v>
      </c>
      <c r="I889">
        <v>1</v>
      </c>
      <c r="K889">
        <v>0.72</v>
      </c>
      <c r="L889" t="s">
        <v>41</v>
      </c>
      <c r="M889" t="s">
        <v>41</v>
      </c>
      <c r="N889">
        <v>0.18</v>
      </c>
    </row>
    <row r="890" spans="1:14" x14ac:dyDescent="0.25">
      <c r="A890" t="s">
        <v>1039</v>
      </c>
      <c r="B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K890">
        <v>0</v>
      </c>
      <c r="L890" t="s">
        <v>41</v>
      </c>
      <c r="M890" t="s">
        <v>41</v>
      </c>
      <c r="N890">
        <v>0</v>
      </c>
    </row>
    <row r="891" spans="1:14" x14ac:dyDescent="0.25">
      <c r="A891" t="s">
        <v>1040</v>
      </c>
      <c r="B891">
        <v>3</v>
      </c>
      <c r="C891">
        <v>23</v>
      </c>
      <c r="D891">
        <v>1</v>
      </c>
      <c r="E891">
        <v>1</v>
      </c>
      <c r="F891">
        <v>0</v>
      </c>
      <c r="G891">
        <v>1</v>
      </c>
      <c r="H891">
        <v>0</v>
      </c>
      <c r="I891">
        <v>0</v>
      </c>
      <c r="K891">
        <v>6.03</v>
      </c>
      <c r="L891" t="s">
        <v>41</v>
      </c>
      <c r="M891" t="s">
        <v>41</v>
      </c>
      <c r="N891">
        <v>2.97</v>
      </c>
    </row>
    <row r="892" spans="1:14" x14ac:dyDescent="0.25">
      <c r="A892" t="s">
        <v>1041</v>
      </c>
      <c r="B892">
        <v>2</v>
      </c>
      <c r="C892">
        <v>27</v>
      </c>
      <c r="D892">
        <v>1</v>
      </c>
      <c r="E892">
        <v>0</v>
      </c>
      <c r="F892">
        <v>0</v>
      </c>
      <c r="G892">
        <v>1</v>
      </c>
      <c r="H892">
        <v>0</v>
      </c>
      <c r="I892">
        <v>0</v>
      </c>
      <c r="K892">
        <v>0.45</v>
      </c>
      <c r="L892" t="s">
        <v>41</v>
      </c>
      <c r="M892" t="s">
        <v>41</v>
      </c>
      <c r="N892">
        <v>0.45</v>
      </c>
    </row>
    <row r="893" spans="1:14" x14ac:dyDescent="0.25">
      <c r="A893" t="s">
        <v>1354</v>
      </c>
      <c r="B893">
        <v>4</v>
      </c>
      <c r="C893">
        <v>39</v>
      </c>
      <c r="D893">
        <v>1</v>
      </c>
      <c r="E893">
        <v>0</v>
      </c>
      <c r="F893">
        <v>1</v>
      </c>
      <c r="G893">
        <v>1</v>
      </c>
      <c r="H893">
        <v>1</v>
      </c>
      <c r="I893">
        <v>0</v>
      </c>
      <c r="K893">
        <v>0.45</v>
      </c>
      <c r="L893" t="s">
        <v>41</v>
      </c>
      <c r="M893" t="s">
        <v>41</v>
      </c>
      <c r="N893">
        <v>0.45</v>
      </c>
    </row>
    <row r="894" spans="1:14" x14ac:dyDescent="0.25">
      <c r="A894" t="s">
        <v>1042</v>
      </c>
      <c r="B894">
        <v>3</v>
      </c>
      <c r="C894">
        <v>41</v>
      </c>
      <c r="D894">
        <v>1</v>
      </c>
      <c r="E894">
        <v>0</v>
      </c>
      <c r="F894">
        <v>0</v>
      </c>
      <c r="G894">
        <v>2</v>
      </c>
      <c r="H894">
        <v>0</v>
      </c>
      <c r="I894">
        <v>0</v>
      </c>
      <c r="K894">
        <v>2.97</v>
      </c>
      <c r="L894" t="s">
        <v>41</v>
      </c>
      <c r="M894" t="s">
        <v>41</v>
      </c>
      <c r="N894">
        <v>6.03</v>
      </c>
    </row>
    <row r="895" spans="1:14" x14ac:dyDescent="0.25">
      <c r="A895" t="s">
        <v>1043</v>
      </c>
      <c r="B895">
        <v>2</v>
      </c>
      <c r="C895">
        <v>16</v>
      </c>
      <c r="D895">
        <v>1</v>
      </c>
      <c r="E895">
        <v>1</v>
      </c>
      <c r="F895">
        <v>0</v>
      </c>
      <c r="G895">
        <v>0</v>
      </c>
      <c r="H895">
        <v>0</v>
      </c>
      <c r="I895">
        <v>0</v>
      </c>
      <c r="K895">
        <v>0.9</v>
      </c>
      <c r="L895" t="s">
        <v>41</v>
      </c>
      <c r="M895" t="s">
        <v>41</v>
      </c>
      <c r="N895">
        <v>0</v>
      </c>
    </row>
    <row r="896" spans="1:14" x14ac:dyDescent="0.25">
      <c r="A896" t="s">
        <v>1044</v>
      </c>
      <c r="B896">
        <v>4</v>
      </c>
      <c r="C896">
        <v>44</v>
      </c>
      <c r="D896">
        <v>1</v>
      </c>
      <c r="E896">
        <v>0</v>
      </c>
      <c r="F896">
        <v>1</v>
      </c>
      <c r="G896">
        <v>1</v>
      </c>
      <c r="H896">
        <v>0</v>
      </c>
      <c r="I896">
        <v>1</v>
      </c>
      <c r="K896">
        <v>0.45</v>
      </c>
      <c r="L896" t="s">
        <v>41</v>
      </c>
      <c r="M896" t="s">
        <v>41</v>
      </c>
      <c r="N896">
        <v>0.45</v>
      </c>
    </row>
    <row r="897" spans="1:14" x14ac:dyDescent="0.25">
      <c r="A897" t="s">
        <v>1045</v>
      </c>
      <c r="B897">
        <v>2</v>
      </c>
      <c r="C897">
        <v>60</v>
      </c>
      <c r="D897">
        <v>0</v>
      </c>
      <c r="E897">
        <v>0</v>
      </c>
      <c r="F897">
        <v>1</v>
      </c>
      <c r="G897">
        <v>0</v>
      </c>
      <c r="H897">
        <v>0</v>
      </c>
      <c r="I897">
        <v>1</v>
      </c>
      <c r="K897">
        <v>0.45</v>
      </c>
      <c r="L897" t="s">
        <v>41</v>
      </c>
      <c r="M897" t="s">
        <v>41</v>
      </c>
      <c r="N897">
        <v>0.45</v>
      </c>
    </row>
    <row r="898" spans="1:14" x14ac:dyDescent="0.25">
      <c r="A898" t="s">
        <v>1046</v>
      </c>
      <c r="B898">
        <v>2</v>
      </c>
      <c r="C898">
        <v>17</v>
      </c>
      <c r="D898">
        <v>1</v>
      </c>
      <c r="E898">
        <v>1</v>
      </c>
      <c r="F898">
        <v>0</v>
      </c>
      <c r="G898">
        <v>0</v>
      </c>
      <c r="H898">
        <v>0</v>
      </c>
      <c r="I898">
        <v>0</v>
      </c>
      <c r="K898">
        <v>0.9</v>
      </c>
      <c r="L898" t="s">
        <v>41</v>
      </c>
      <c r="M898" t="s">
        <v>41</v>
      </c>
      <c r="N898">
        <v>0</v>
      </c>
    </row>
    <row r="899" spans="1:14" x14ac:dyDescent="0.25">
      <c r="A899" t="s">
        <v>1047</v>
      </c>
      <c r="B899">
        <v>6</v>
      </c>
      <c r="C899">
        <v>18</v>
      </c>
      <c r="D899">
        <v>3</v>
      </c>
      <c r="E899">
        <v>1</v>
      </c>
      <c r="F899">
        <v>2</v>
      </c>
      <c r="G899">
        <v>0</v>
      </c>
      <c r="H899">
        <v>0</v>
      </c>
      <c r="I899">
        <v>0</v>
      </c>
      <c r="K899">
        <v>0.9</v>
      </c>
      <c r="L899" t="s">
        <v>41</v>
      </c>
      <c r="M899" t="s">
        <v>41</v>
      </c>
      <c r="N899">
        <v>0</v>
      </c>
    </row>
    <row r="900" spans="1:14" x14ac:dyDescent="0.25">
      <c r="A900" t="s">
        <v>1048</v>
      </c>
      <c r="B900">
        <v>4</v>
      </c>
      <c r="C900">
        <v>37</v>
      </c>
      <c r="D900">
        <v>1</v>
      </c>
      <c r="E900">
        <v>1</v>
      </c>
      <c r="F900">
        <v>1</v>
      </c>
      <c r="G900">
        <v>0</v>
      </c>
      <c r="H900">
        <v>1</v>
      </c>
      <c r="I900">
        <v>0</v>
      </c>
      <c r="K900">
        <v>6.75</v>
      </c>
      <c r="L900" t="s">
        <v>41</v>
      </c>
      <c r="M900" t="s">
        <v>41</v>
      </c>
      <c r="N900">
        <v>2.25</v>
      </c>
    </row>
    <row r="901" spans="1:14" x14ac:dyDescent="0.25">
      <c r="A901" t="s">
        <v>1049</v>
      </c>
      <c r="B901">
        <v>2</v>
      </c>
      <c r="C901">
        <v>15</v>
      </c>
      <c r="D901">
        <v>1</v>
      </c>
      <c r="E901">
        <v>1</v>
      </c>
      <c r="F901">
        <v>0</v>
      </c>
      <c r="G901">
        <v>0</v>
      </c>
      <c r="H901">
        <v>0</v>
      </c>
      <c r="I901">
        <v>0</v>
      </c>
      <c r="K901">
        <v>0.9</v>
      </c>
      <c r="L901" t="s">
        <v>41</v>
      </c>
      <c r="M901" t="s">
        <v>41</v>
      </c>
      <c r="N901">
        <v>0</v>
      </c>
    </row>
    <row r="902" spans="1:14" x14ac:dyDescent="0.25">
      <c r="A902" t="s">
        <v>1050</v>
      </c>
      <c r="B902">
        <v>8</v>
      </c>
      <c r="C902">
        <v>25</v>
      </c>
      <c r="D902">
        <v>5</v>
      </c>
      <c r="E902">
        <v>1</v>
      </c>
      <c r="F902">
        <v>0</v>
      </c>
      <c r="G902">
        <v>0</v>
      </c>
      <c r="H902">
        <v>1</v>
      </c>
      <c r="I902">
        <v>1</v>
      </c>
      <c r="K902">
        <v>6.75</v>
      </c>
      <c r="L902" t="s">
        <v>41</v>
      </c>
      <c r="M902" t="s">
        <v>41</v>
      </c>
      <c r="N902">
        <v>2.25</v>
      </c>
    </row>
    <row r="903" spans="1:14" x14ac:dyDescent="0.25">
      <c r="A903" t="s">
        <v>1051</v>
      </c>
      <c r="B903">
        <v>8</v>
      </c>
      <c r="C903">
        <v>26</v>
      </c>
      <c r="D903">
        <v>3</v>
      </c>
      <c r="E903">
        <v>2</v>
      </c>
      <c r="F903">
        <v>2</v>
      </c>
      <c r="G903">
        <v>0</v>
      </c>
      <c r="H903">
        <v>0</v>
      </c>
      <c r="I903">
        <v>1</v>
      </c>
      <c r="K903">
        <v>7.92</v>
      </c>
      <c r="L903" t="s">
        <v>41</v>
      </c>
      <c r="M903" t="s">
        <v>41</v>
      </c>
      <c r="N903">
        <v>1.08</v>
      </c>
    </row>
    <row r="904" spans="1:14" x14ac:dyDescent="0.25">
      <c r="A904" t="s">
        <v>1052</v>
      </c>
      <c r="B904">
        <v>7</v>
      </c>
      <c r="C904">
        <v>31</v>
      </c>
      <c r="D904">
        <v>2</v>
      </c>
      <c r="E904">
        <v>2</v>
      </c>
      <c r="F904">
        <v>2</v>
      </c>
      <c r="G904">
        <v>0</v>
      </c>
      <c r="H904">
        <v>0</v>
      </c>
      <c r="I904">
        <v>1</v>
      </c>
      <c r="K904">
        <v>7.74</v>
      </c>
      <c r="L904" t="s">
        <v>41</v>
      </c>
      <c r="M904" t="s">
        <v>41</v>
      </c>
      <c r="N904">
        <v>1.26</v>
      </c>
    </row>
    <row r="905" spans="1:14" x14ac:dyDescent="0.25">
      <c r="A905" t="s">
        <v>1341</v>
      </c>
      <c r="B905">
        <v>4</v>
      </c>
      <c r="C905">
        <v>16</v>
      </c>
      <c r="D905">
        <v>2</v>
      </c>
      <c r="E905">
        <v>2</v>
      </c>
      <c r="F905">
        <v>0</v>
      </c>
      <c r="G905">
        <v>0</v>
      </c>
      <c r="H905">
        <v>0</v>
      </c>
      <c r="I905">
        <v>0</v>
      </c>
      <c r="K905">
        <v>0.9</v>
      </c>
      <c r="L905" t="s">
        <v>41</v>
      </c>
      <c r="M905" t="s">
        <v>41</v>
      </c>
      <c r="N905">
        <v>0</v>
      </c>
    </row>
    <row r="906" spans="1:14" x14ac:dyDescent="0.25">
      <c r="A906" t="s">
        <v>1053</v>
      </c>
      <c r="B906">
        <v>5</v>
      </c>
      <c r="C906">
        <v>15</v>
      </c>
      <c r="D906">
        <v>3</v>
      </c>
      <c r="E906">
        <v>1</v>
      </c>
      <c r="F906">
        <v>0</v>
      </c>
      <c r="G906">
        <v>1</v>
      </c>
      <c r="H906">
        <v>0</v>
      </c>
      <c r="I906">
        <v>0</v>
      </c>
      <c r="K906">
        <v>0.72</v>
      </c>
      <c r="L906" t="s">
        <v>41</v>
      </c>
      <c r="M906" t="s">
        <v>41</v>
      </c>
      <c r="N906">
        <v>0.18</v>
      </c>
    </row>
    <row r="907" spans="1:14" x14ac:dyDescent="0.25">
      <c r="A907" t="s">
        <v>1054</v>
      </c>
      <c r="B907">
        <v>4</v>
      </c>
      <c r="C907">
        <v>37</v>
      </c>
      <c r="D907">
        <v>0</v>
      </c>
      <c r="E907">
        <v>1</v>
      </c>
      <c r="F907">
        <v>2</v>
      </c>
      <c r="G907">
        <v>1</v>
      </c>
      <c r="H907">
        <v>0</v>
      </c>
      <c r="I907">
        <v>0</v>
      </c>
      <c r="K907">
        <v>6.75</v>
      </c>
      <c r="L907" t="s">
        <v>41</v>
      </c>
      <c r="M907" t="s">
        <v>41</v>
      </c>
      <c r="N907">
        <v>2.25</v>
      </c>
    </row>
    <row r="908" spans="1:14" x14ac:dyDescent="0.25">
      <c r="A908" t="s">
        <v>1055</v>
      </c>
      <c r="B908">
        <v>2</v>
      </c>
      <c r="C908">
        <v>28</v>
      </c>
      <c r="D908">
        <v>1</v>
      </c>
      <c r="E908">
        <v>0</v>
      </c>
      <c r="F908">
        <v>1</v>
      </c>
      <c r="G908">
        <v>0</v>
      </c>
      <c r="H908">
        <v>0</v>
      </c>
      <c r="I908">
        <v>0</v>
      </c>
      <c r="K908">
        <v>0.9</v>
      </c>
      <c r="L908" t="s">
        <v>41</v>
      </c>
      <c r="M908" t="s">
        <v>41</v>
      </c>
      <c r="N908">
        <v>0</v>
      </c>
    </row>
    <row r="909" spans="1:14" x14ac:dyDescent="0.25">
      <c r="A909" t="s">
        <v>1056</v>
      </c>
      <c r="B909">
        <v>7</v>
      </c>
      <c r="C909">
        <v>45</v>
      </c>
      <c r="D909">
        <v>1</v>
      </c>
      <c r="E909">
        <v>2</v>
      </c>
      <c r="F909">
        <v>1</v>
      </c>
      <c r="G909">
        <v>0</v>
      </c>
      <c r="H909">
        <v>3</v>
      </c>
      <c r="I909">
        <v>0</v>
      </c>
      <c r="K909">
        <v>5.13</v>
      </c>
      <c r="L909" t="s">
        <v>41</v>
      </c>
      <c r="M909" t="s">
        <v>41</v>
      </c>
      <c r="N909">
        <v>3.87</v>
      </c>
    </row>
    <row r="910" spans="1:14" x14ac:dyDescent="0.25">
      <c r="A910" t="s">
        <v>1057</v>
      </c>
      <c r="B910">
        <v>4</v>
      </c>
      <c r="C910">
        <v>39</v>
      </c>
      <c r="D910">
        <v>1</v>
      </c>
      <c r="E910">
        <v>0</v>
      </c>
      <c r="F910">
        <v>0</v>
      </c>
      <c r="G910">
        <v>3</v>
      </c>
      <c r="H910">
        <v>0</v>
      </c>
      <c r="I910">
        <v>0</v>
      </c>
      <c r="K910">
        <v>2.25</v>
      </c>
      <c r="L910" t="s">
        <v>41</v>
      </c>
      <c r="M910" t="s">
        <v>41</v>
      </c>
      <c r="N910">
        <v>6.75</v>
      </c>
    </row>
    <row r="911" spans="1:14" x14ac:dyDescent="0.25">
      <c r="A911" t="s">
        <v>1058</v>
      </c>
      <c r="B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K911">
        <v>0</v>
      </c>
      <c r="L911" t="s">
        <v>41</v>
      </c>
      <c r="M911" t="s">
        <v>41</v>
      </c>
      <c r="N911">
        <v>0</v>
      </c>
    </row>
    <row r="912" spans="1:14" x14ac:dyDescent="0.25">
      <c r="A912" t="s">
        <v>1059</v>
      </c>
      <c r="B912">
        <v>10</v>
      </c>
      <c r="C912">
        <v>36</v>
      </c>
      <c r="D912">
        <v>3</v>
      </c>
      <c r="E912">
        <v>0</v>
      </c>
      <c r="F912">
        <v>4</v>
      </c>
      <c r="G912">
        <v>2</v>
      </c>
      <c r="H912">
        <v>0</v>
      </c>
      <c r="I912">
        <v>1</v>
      </c>
      <c r="K912">
        <v>0.63</v>
      </c>
      <c r="L912" t="s">
        <v>41</v>
      </c>
      <c r="M912" t="s">
        <v>41</v>
      </c>
      <c r="N912">
        <v>0.27</v>
      </c>
    </row>
    <row r="913" spans="1:14" x14ac:dyDescent="0.25">
      <c r="A913" t="s">
        <v>1060</v>
      </c>
      <c r="B913">
        <v>2</v>
      </c>
      <c r="C913">
        <v>39</v>
      </c>
      <c r="D913">
        <v>0</v>
      </c>
      <c r="E913">
        <v>0</v>
      </c>
      <c r="F913">
        <v>2</v>
      </c>
      <c r="G913">
        <v>0</v>
      </c>
      <c r="H913">
        <v>0</v>
      </c>
      <c r="I913">
        <v>0</v>
      </c>
      <c r="K913">
        <v>0.9</v>
      </c>
      <c r="L913" t="s">
        <v>41</v>
      </c>
      <c r="M913" t="s">
        <v>41</v>
      </c>
      <c r="N913">
        <v>0</v>
      </c>
    </row>
    <row r="914" spans="1:14" x14ac:dyDescent="0.25">
      <c r="A914" t="s">
        <v>1061</v>
      </c>
      <c r="B914">
        <v>4</v>
      </c>
      <c r="C914">
        <v>31</v>
      </c>
      <c r="D914">
        <v>2</v>
      </c>
      <c r="E914">
        <v>0</v>
      </c>
      <c r="F914">
        <v>1</v>
      </c>
      <c r="G914">
        <v>0</v>
      </c>
      <c r="H914">
        <v>1</v>
      </c>
      <c r="I914">
        <v>0</v>
      </c>
      <c r="K914">
        <v>6.75</v>
      </c>
      <c r="L914" t="s">
        <v>41</v>
      </c>
      <c r="M914" t="s">
        <v>41</v>
      </c>
      <c r="N914">
        <v>2.25</v>
      </c>
    </row>
    <row r="915" spans="1:14" x14ac:dyDescent="0.25">
      <c r="A915" t="s">
        <v>1062</v>
      </c>
      <c r="B915">
        <v>2</v>
      </c>
      <c r="C915">
        <v>16</v>
      </c>
      <c r="D915">
        <v>1</v>
      </c>
      <c r="E915">
        <v>1</v>
      </c>
      <c r="F915">
        <v>0</v>
      </c>
      <c r="G915">
        <v>0</v>
      </c>
      <c r="H915">
        <v>0</v>
      </c>
      <c r="I915">
        <v>0</v>
      </c>
      <c r="K915">
        <v>0.9</v>
      </c>
      <c r="L915" t="s">
        <v>41</v>
      </c>
      <c r="M915" t="s">
        <v>41</v>
      </c>
      <c r="N915">
        <v>0</v>
      </c>
    </row>
    <row r="916" spans="1:14" x14ac:dyDescent="0.25">
      <c r="A916" t="s">
        <v>1063</v>
      </c>
      <c r="B916">
        <v>5</v>
      </c>
      <c r="C916">
        <v>32</v>
      </c>
      <c r="D916">
        <v>1</v>
      </c>
      <c r="E916">
        <v>1</v>
      </c>
      <c r="F916">
        <v>3</v>
      </c>
      <c r="G916">
        <v>0</v>
      </c>
      <c r="H916">
        <v>0</v>
      </c>
      <c r="I916">
        <v>0</v>
      </c>
      <c r="K916">
        <v>0.9</v>
      </c>
      <c r="L916" t="s">
        <v>41</v>
      </c>
      <c r="M916" t="s">
        <v>41</v>
      </c>
      <c r="N916">
        <v>0</v>
      </c>
    </row>
    <row r="917" spans="1:14" x14ac:dyDescent="0.25">
      <c r="A917" t="s">
        <v>1064</v>
      </c>
      <c r="B917">
        <v>6</v>
      </c>
      <c r="C917">
        <v>40</v>
      </c>
      <c r="D917">
        <v>1</v>
      </c>
      <c r="E917">
        <v>3</v>
      </c>
      <c r="F917">
        <v>0</v>
      </c>
      <c r="G917">
        <v>0</v>
      </c>
      <c r="H917">
        <v>0</v>
      </c>
      <c r="I917">
        <v>2</v>
      </c>
      <c r="K917">
        <v>6.03</v>
      </c>
      <c r="L917" t="s">
        <v>41</v>
      </c>
      <c r="M917" t="s">
        <v>41</v>
      </c>
      <c r="N917">
        <v>2.97</v>
      </c>
    </row>
    <row r="918" spans="1:14" x14ac:dyDescent="0.25">
      <c r="A918" t="s">
        <v>1342</v>
      </c>
      <c r="B918">
        <v>8</v>
      </c>
      <c r="C918">
        <v>32</v>
      </c>
      <c r="D918">
        <v>1</v>
      </c>
      <c r="E918">
        <v>2</v>
      </c>
      <c r="F918">
        <v>3</v>
      </c>
      <c r="G918">
        <v>2</v>
      </c>
      <c r="H918">
        <v>0</v>
      </c>
      <c r="I918">
        <v>0</v>
      </c>
      <c r="K918">
        <v>6.75</v>
      </c>
      <c r="L918" t="s">
        <v>41</v>
      </c>
      <c r="M918" t="s">
        <v>41</v>
      </c>
      <c r="N918">
        <v>2.25</v>
      </c>
    </row>
    <row r="919" spans="1:14" x14ac:dyDescent="0.25">
      <c r="A919" t="s">
        <v>1065</v>
      </c>
      <c r="B919">
        <v>2</v>
      </c>
      <c r="C919">
        <v>19</v>
      </c>
      <c r="D919">
        <v>0</v>
      </c>
      <c r="E919">
        <v>2</v>
      </c>
      <c r="F919">
        <v>0</v>
      </c>
      <c r="G919">
        <v>0</v>
      </c>
      <c r="H919">
        <v>0</v>
      </c>
      <c r="I919">
        <v>0</v>
      </c>
      <c r="K919">
        <v>0.9</v>
      </c>
      <c r="L919" t="s">
        <v>41</v>
      </c>
      <c r="M919" t="s">
        <v>41</v>
      </c>
      <c r="N919">
        <v>0</v>
      </c>
    </row>
    <row r="920" spans="1:14" x14ac:dyDescent="0.25">
      <c r="A920" t="s">
        <v>1360</v>
      </c>
      <c r="B920">
        <v>1</v>
      </c>
      <c r="C920">
        <v>6</v>
      </c>
      <c r="D920">
        <v>1</v>
      </c>
      <c r="E920">
        <v>0</v>
      </c>
      <c r="F920">
        <v>0</v>
      </c>
      <c r="G920">
        <v>0</v>
      </c>
      <c r="H920">
        <v>0</v>
      </c>
      <c r="I920">
        <v>0</v>
      </c>
      <c r="K920">
        <v>0.9</v>
      </c>
      <c r="L920" t="s">
        <v>41</v>
      </c>
      <c r="M920" t="s">
        <v>41</v>
      </c>
      <c r="N920">
        <v>0</v>
      </c>
    </row>
    <row r="921" spans="1:14" x14ac:dyDescent="0.25">
      <c r="A921" t="s">
        <v>1066</v>
      </c>
      <c r="B921">
        <v>3</v>
      </c>
      <c r="C921">
        <v>27</v>
      </c>
      <c r="D921">
        <v>0</v>
      </c>
      <c r="E921">
        <v>2</v>
      </c>
      <c r="F921">
        <v>1</v>
      </c>
      <c r="G921">
        <v>0</v>
      </c>
      <c r="H921">
        <v>0</v>
      </c>
      <c r="I921">
        <v>0</v>
      </c>
      <c r="K921">
        <v>0.9</v>
      </c>
      <c r="L921" t="s">
        <v>41</v>
      </c>
      <c r="M921" t="s">
        <v>41</v>
      </c>
      <c r="N921">
        <v>0</v>
      </c>
    </row>
    <row r="922" spans="1:14" x14ac:dyDescent="0.25">
      <c r="A922" t="s">
        <v>172</v>
      </c>
      <c r="B922">
        <v>1</v>
      </c>
      <c r="C922">
        <v>30</v>
      </c>
      <c r="D922">
        <v>0</v>
      </c>
      <c r="E922">
        <v>1</v>
      </c>
      <c r="F922">
        <v>0</v>
      </c>
      <c r="G922">
        <v>0</v>
      </c>
      <c r="H922">
        <v>0</v>
      </c>
      <c r="I922">
        <v>0</v>
      </c>
      <c r="K922">
        <v>0.9</v>
      </c>
      <c r="L922" t="s">
        <v>41</v>
      </c>
      <c r="M922" t="s">
        <v>41</v>
      </c>
      <c r="N922">
        <v>0</v>
      </c>
    </row>
    <row r="923" spans="1:14" x14ac:dyDescent="0.25">
      <c r="A923" t="s">
        <v>1067</v>
      </c>
      <c r="B923">
        <v>5</v>
      </c>
      <c r="C923">
        <v>31</v>
      </c>
      <c r="D923">
        <v>2</v>
      </c>
      <c r="E923">
        <v>1</v>
      </c>
      <c r="F923">
        <v>0</v>
      </c>
      <c r="G923">
        <v>1</v>
      </c>
      <c r="H923">
        <v>1</v>
      </c>
      <c r="I923">
        <v>0</v>
      </c>
      <c r="K923">
        <v>0.54</v>
      </c>
      <c r="L923" t="s">
        <v>41</v>
      </c>
      <c r="M923" t="s">
        <v>41</v>
      </c>
      <c r="N923">
        <v>0.36</v>
      </c>
    </row>
    <row r="924" spans="1:14" x14ac:dyDescent="0.25">
      <c r="A924" t="s">
        <v>1068</v>
      </c>
      <c r="B924">
        <v>3</v>
      </c>
      <c r="C924">
        <v>43</v>
      </c>
      <c r="D924">
        <v>1</v>
      </c>
      <c r="E924">
        <v>1</v>
      </c>
      <c r="F924">
        <v>0</v>
      </c>
      <c r="G924">
        <v>0</v>
      </c>
      <c r="H924">
        <v>0</v>
      </c>
      <c r="I924">
        <v>1</v>
      </c>
      <c r="K924">
        <v>6.03</v>
      </c>
      <c r="L924" t="s">
        <v>41</v>
      </c>
      <c r="M924" t="s">
        <v>41</v>
      </c>
      <c r="N924">
        <v>2.97</v>
      </c>
    </row>
    <row r="925" spans="1:14" x14ac:dyDescent="0.25">
      <c r="A925" t="s">
        <v>1069</v>
      </c>
      <c r="B925">
        <v>2</v>
      </c>
      <c r="C925">
        <v>30</v>
      </c>
      <c r="D925">
        <v>1</v>
      </c>
      <c r="E925">
        <v>0</v>
      </c>
      <c r="F925">
        <v>0</v>
      </c>
      <c r="G925">
        <v>1</v>
      </c>
      <c r="H925">
        <v>0</v>
      </c>
      <c r="I925">
        <v>0</v>
      </c>
      <c r="K925">
        <v>0.45</v>
      </c>
      <c r="L925" t="s">
        <v>41</v>
      </c>
      <c r="M925" t="s">
        <v>41</v>
      </c>
      <c r="N925">
        <v>0.45</v>
      </c>
    </row>
    <row r="926" spans="1:14" x14ac:dyDescent="0.25">
      <c r="A926" t="s">
        <v>1070</v>
      </c>
      <c r="B926">
        <v>2</v>
      </c>
      <c r="C926">
        <v>23</v>
      </c>
      <c r="D926">
        <v>1</v>
      </c>
      <c r="E926">
        <v>0</v>
      </c>
      <c r="F926">
        <v>1</v>
      </c>
      <c r="G926">
        <v>0</v>
      </c>
      <c r="H926">
        <v>0</v>
      </c>
      <c r="I926">
        <v>0</v>
      </c>
      <c r="K926">
        <v>0.9</v>
      </c>
      <c r="L926" t="s">
        <v>41</v>
      </c>
      <c r="M926" t="s">
        <v>41</v>
      </c>
      <c r="N926">
        <v>0</v>
      </c>
    </row>
    <row r="927" spans="1:14" x14ac:dyDescent="0.25">
      <c r="A927" t="s">
        <v>1071</v>
      </c>
      <c r="B927">
        <v>4</v>
      </c>
      <c r="C927">
        <v>12</v>
      </c>
      <c r="D927">
        <v>3</v>
      </c>
      <c r="E927">
        <v>1</v>
      </c>
      <c r="F927">
        <v>0</v>
      </c>
      <c r="G927">
        <v>0</v>
      </c>
      <c r="H927">
        <v>0</v>
      </c>
      <c r="I927">
        <v>0</v>
      </c>
      <c r="K927">
        <v>0.9</v>
      </c>
      <c r="L927" t="s">
        <v>41</v>
      </c>
      <c r="M927" t="s">
        <v>41</v>
      </c>
      <c r="N927">
        <v>0</v>
      </c>
    </row>
    <row r="928" spans="1:14" x14ac:dyDescent="0.25">
      <c r="A928" t="s">
        <v>1072</v>
      </c>
      <c r="B928">
        <v>2</v>
      </c>
      <c r="C928">
        <v>32</v>
      </c>
      <c r="D928">
        <v>0</v>
      </c>
      <c r="E928">
        <v>1</v>
      </c>
      <c r="F928">
        <v>1</v>
      </c>
      <c r="G928">
        <v>0</v>
      </c>
      <c r="H928">
        <v>0</v>
      </c>
      <c r="I928">
        <v>0</v>
      </c>
      <c r="K928">
        <v>0.9</v>
      </c>
      <c r="L928" t="s">
        <v>41</v>
      </c>
      <c r="M928" t="s">
        <v>41</v>
      </c>
      <c r="N928">
        <v>0</v>
      </c>
    </row>
    <row r="929" spans="1:14" x14ac:dyDescent="0.25">
      <c r="A929" t="s">
        <v>1073</v>
      </c>
      <c r="B929">
        <v>2</v>
      </c>
      <c r="C929">
        <v>41</v>
      </c>
      <c r="D929">
        <v>0</v>
      </c>
      <c r="E929">
        <v>1</v>
      </c>
      <c r="F929">
        <v>0</v>
      </c>
      <c r="G929">
        <v>0</v>
      </c>
      <c r="H929">
        <v>1</v>
      </c>
      <c r="I929">
        <v>0</v>
      </c>
      <c r="K929">
        <v>0.45</v>
      </c>
      <c r="L929" t="s">
        <v>41</v>
      </c>
      <c r="M929" t="s">
        <v>41</v>
      </c>
      <c r="N929">
        <v>0.45</v>
      </c>
    </row>
    <row r="930" spans="1:14" x14ac:dyDescent="0.25">
      <c r="A930" t="s">
        <v>1074</v>
      </c>
      <c r="B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K930">
        <v>0</v>
      </c>
      <c r="L930" t="s">
        <v>41</v>
      </c>
      <c r="M930" t="s">
        <v>41</v>
      </c>
      <c r="N930">
        <v>0</v>
      </c>
    </row>
    <row r="931" spans="1:14" x14ac:dyDescent="0.25">
      <c r="A931" t="s">
        <v>1075</v>
      </c>
      <c r="B931">
        <v>12</v>
      </c>
      <c r="C931">
        <v>30</v>
      </c>
      <c r="D931">
        <v>3</v>
      </c>
      <c r="E931">
        <v>4</v>
      </c>
      <c r="F931">
        <v>3</v>
      </c>
      <c r="G931">
        <v>1</v>
      </c>
      <c r="H931">
        <v>1</v>
      </c>
      <c r="I931">
        <v>0</v>
      </c>
      <c r="K931">
        <v>7.47</v>
      </c>
      <c r="L931" t="s">
        <v>41</v>
      </c>
      <c r="M931" t="s">
        <v>41</v>
      </c>
      <c r="N931">
        <v>1.53</v>
      </c>
    </row>
    <row r="932" spans="1:14" x14ac:dyDescent="0.25">
      <c r="A932" t="s">
        <v>1076</v>
      </c>
      <c r="B932">
        <v>2</v>
      </c>
      <c r="C932">
        <v>14</v>
      </c>
      <c r="D932">
        <v>1</v>
      </c>
      <c r="E932">
        <v>1</v>
      </c>
      <c r="F932">
        <v>0</v>
      </c>
      <c r="G932">
        <v>0</v>
      </c>
      <c r="H932">
        <v>0</v>
      </c>
      <c r="I932">
        <v>0</v>
      </c>
      <c r="K932">
        <v>0.9</v>
      </c>
      <c r="L932" t="s">
        <v>41</v>
      </c>
      <c r="M932" t="s">
        <v>41</v>
      </c>
      <c r="N932">
        <v>0</v>
      </c>
    </row>
    <row r="933" spans="1:14" x14ac:dyDescent="0.25">
      <c r="A933" t="s">
        <v>1077</v>
      </c>
      <c r="B933">
        <v>3</v>
      </c>
      <c r="C933">
        <v>40</v>
      </c>
      <c r="D933">
        <v>1</v>
      </c>
      <c r="E933">
        <v>0</v>
      </c>
      <c r="F933">
        <v>0</v>
      </c>
      <c r="G933">
        <v>2</v>
      </c>
      <c r="H933">
        <v>0</v>
      </c>
      <c r="I933">
        <v>0</v>
      </c>
      <c r="K933">
        <v>2.97</v>
      </c>
      <c r="L933" t="s">
        <v>41</v>
      </c>
      <c r="M933" t="s">
        <v>41</v>
      </c>
      <c r="N933">
        <v>6.03</v>
      </c>
    </row>
    <row r="934" spans="1:14" x14ac:dyDescent="0.25">
      <c r="A934" t="s">
        <v>1078</v>
      </c>
      <c r="B934">
        <v>2</v>
      </c>
      <c r="C934">
        <v>23</v>
      </c>
      <c r="D934">
        <v>0</v>
      </c>
      <c r="E934">
        <v>2</v>
      </c>
      <c r="F934">
        <v>0</v>
      </c>
      <c r="G934">
        <v>0</v>
      </c>
      <c r="H934">
        <v>0</v>
      </c>
      <c r="I934">
        <v>0</v>
      </c>
      <c r="K934">
        <v>0.9</v>
      </c>
      <c r="L934" t="s">
        <v>41</v>
      </c>
      <c r="M934" t="s">
        <v>41</v>
      </c>
      <c r="N934">
        <v>0</v>
      </c>
    </row>
    <row r="935" spans="1:14" x14ac:dyDescent="0.25">
      <c r="A935" t="s">
        <v>1079</v>
      </c>
      <c r="B935">
        <v>9</v>
      </c>
      <c r="C935">
        <v>18</v>
      </c>
      <c r="D935">
        <v>4</v>
      </c>
      <c r="E935">
        <v>3</v>
      </c>
      <c r="F935">
        <v>2</v>
      </c>
      <c r="G935">
        <v>0</v>
      </c>
      <c r="H935">
        <v>0</v>
      </c>
      <c r="I935">
        <v>0</v>
      </c>
      <c r="K935">
        <v>0.9</v>
      </c>
      <c r="L935" t="s">
        <v>41</v>
      </c>
      <c r="M935" t="s">
        <v>41</v>
      </c>
      <c r="N935">
        <v>0</v>
      </c>
    </row>
    <row r="936" spans="1:14" x14ac:dyDescent="0.25">
      <c r="A936" t="s">
        <v>1080</v>
      </c>
      <c r="B936">
        <v>2</v>
      </c>
      <c r="C936">
        <v>56</v>
      </c>
      <c r="D936">
        <v>0</v>
      </c>
      <c r="E936">
        <v>0</v>
      </c>
      <c r="F936">
        <v>1</v>
      </c>
      <c r="G936">
        <v>0</v>
      </c>
      <c r="H936">
        <v>1</v>
      </c>
      <c r="I936">
        <v>0</v>
      </c>
      <c r="K936">
        <v>0.45</v>
      </c>
      <c r="L936" t="s">
        <v>41</v>
      </c>
      <c r="M936" t="s">
        <v>41</v>
      </c>
      <c r="N936">
        <v>0.45</v>
      </c>
    </row>
    <row r="937" spans="1:14" x14ac:dyDescent="0.25">
      <c r="A937" t="s">
        <v>1081</v>
      </c>
      <c r="B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K937">
        <v>0</v>
      </c>
      <c r="L937" t="s">
        <v>41</v>
      </c>
      <c r="M937" t="s">
        <v>41</v>
      </c>
      <c r="N937">
        <v>0</v>
      </c>
    </row>
    <row r="938" spans="1:14" x14ac:dyDescent="0.25">
      <c r="A938" t="s">
        <v>1082</v>
      </c>
      <c r="B938">
        <v>10</v>
      </c>
      <c r="C938">
        <v>28</v>
      </c>
      <c r="D938">
        <v>4</v>
      </c>
      <c r="E938">
        <v>3</v>
      </c>
      <c r="F938">
        <v>1</v>
      </c>
      <c r="G938">
        <v>0</v>
      </c>
      <c r="H938">
        <v>1</v>
      </c>
      <c r="I938">
        <v>1</v>
      </c>
      <c r="K938">
        <v>0.72</v>
      </c>
      <c r="L938" t="s">
        <v>41</v>
      </c>
      <c r="M938" t="s">
        <v>41</v>
      </c>
      <c r="N938">
        <v>0.18</v>
      </c>
    </row>
    <row r="939" spans="1:14" x14ac:dyDescent="0.25">
      <c r="A939" t="s">
        <v>1083</v>
      </c>
      <c r="B939">
        <v>2</v>
      </c>
      <c r="C939">
        <v>7</v>
      </c>
      <c r="D939">
        <v>2</v>
      </c>
      <c r="E939">
        <v>0</v>
      </c>
      <c r="F939">
        <v>0</v>
      </c>
      <c r="G939">
        <v>0</v>
      </c>
      <c r="H939">
        <v>0</v>
      </c>
      <c r="I939">
        <v>0</v>
      </c>
      <c r="K939">
        <v>0.9</v>
      </c>
      <c r="L939" t="s">
        <v>41</v>
      </c>
      <c r="M939" t="s">
        <v>41</v>
      </c>
      <c r="N939">
        <v>0</v>
      </c>
    </row>
    <row r="940" spans="1:14" x14ac:dyDescent="0.25">
      <c r="A940" t="s">
        <v>1084</v>
      </c>
      <c r="B940">
        <v>2</v>
      </c>
      <c r="C940">
        <v>39</v>
      </c>
      <c r="D940">
        <v>0</v>
      </c>
      <c r="E940">
        <v>0</v>
      </c>
      <c r="F940">
        <v>2</v>
      </c>
      <c r="G940">
        <v>0</v>
      </c>
      <c r="H940">
        <v>0</v>
      </c>
      <c r="I940">
        <v>0</v>
      </c>
      <c r="K940">
        <v>0.9</v>
      </c>
      <c r="L940" t="s">
        <v>41</v>
      </c>
      <c r="M940" t="s">
        <v>41</v>
      </c>
      <c r="N940">
        <v>0</v>
      </c>
    </row>
    <row r="941" spans="1:14" x14ac:dyDescent="0.25">
      <c r="A941" t="s">
        <v>1085</v>
      </c>
      <c r="B941">
        <v>4</v>
      </c>
      <c r="C941">
        <v>28</v>
      </c>
      <c r="D941">
        <v>2</v>
      </c>
      <c r="E941">
        <v>1</v>
      </c>
      <c r="F941">
        <v>0</v>
      </c>
      <c r="G941">
        <v>0</v>
      </c>
      <c r="H941">
        <v>0</v>
      </c>
      <c r="I941">
        <v>1</v>
      </c>
      <c r="K941">
        <v>6.75</v>
      </c>
      <c r="L941" t="s">
        <v>41</v>
      </c>
      <c r="M941" t="s">
        <v>41</v>
      </c>
      <c r="N941">
        <v>2.25</v>
      </c>
    </row>
    <row r="942" spans="1:14" x14ac:dyDescent="0.25">
      <c r="A942" t="s">
        <v>1086</v>
      </c>
      <c r="B942">
        <v>1</v>
      </c>
      <c r="C942">
        <v>50</v>
      </c>
      <c r="D942">
        <v>0</v>
      </c>
      <c r="E942">
        <v>0</v>
      </c>
      <c r="F942">
        <v>0</v>
      </c>
      <c r="G942">
        <v>1</v>
      </c>
      <c r="H942">
        <v>0</v>
      </c>
      <c r="I942">
        <v>0</v>
      </c>
      <c r="K942">
        <v>0</v>
      </c>
      <c r="L942" t="s">
        <v>41</v>
      </c>
      <c r="M942" t="s">
        <v>41</v>
      </c>
      <c r="N942">
        <v>0.9</v>
      </c>
    </row>
    <row r="943" spans="1:14" x14ac:dyDescent="0.25">
      <c r="A943" t="s">
        <v>1087</v>
      </c>
      <c r="B943">
        <v>4</v>
      </c>
      <c r="C943">
        <v>28</v>
      </c>
      <c r="D943">
        <v>0</v>
      </c>
      <c r="E943">
        <v>3</v>
      </c>
      <c r="F943">
        <v>1</v>
      </c>
      <c r="G943">
        <v>0</v>
      </c>
      <c r="H943">
        <v>0</v>
      </c>
      <c r="I943">
        <v>0</v>
      </c>
      <c r="K943">
        <v>0.9</v>
      </c>
      <c r="L943" t="s">
        <v>41</v>
      </c>
      <c r="M943" t="s">
        <v>41</v>
      </c>
      <c r="N943">
        <v>0</v>
      </c>
    </row>
    <row r="944" spans="1:14" x14ac:dyDescent="0.25">
      <c r="A944" t="s">
        <v>1088</v>
      </c>
      <c r="B944">
        <v>1</v>
      </c>
      <c r="C944">
        <v>34</v>
      </c>
      <c r="D944">
        <v>0</v>
      </c>
      <c r="E944">
        <v>0</v>
      </c>
      <c r="F944">
        <v>1</v>
      </c>
      <c r="G944">
        <v>0</v>
      </c>
      <c r="H944">
        <v>0</v>
      </c>
      <c r="I944">
        <v>0</v>
      </c>
      <c r="K944">
        <v>0.9</v>
      </c>
      <c r="L944" t="s">
        <v>41</v>
      </c>
      <c r="M944" t="s">
        <v>41</v>
      </c>
      <c r="N944">
        <v>0</v>
      </c>
    </row>
    <row r="945" spans="1:14" x14ac:dyDescent="0.25">
      <c r="A945" t="s">
        <v>1089</v>
      </c>
      <c r="B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K945">
        <v>0</v>
      </c>
      <c r="L945" t="s">
        <v>41</v>
      </c>
      <c r="M945" t="s">
        <v>41</v>
      </c>
      <c r="N945">
        <v>0</v>
      </c>
    </row>
    <row r="946" spans="1:14" x14ac:dyDescent="0.25">
      <c r="A946" t="s">
        <v>1090</v>
      </c>
      <c r="B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K946">
        <v>0</v>
      </c>
      <c r="L946" t="s">
        <v>41</v>
      </c>
      <c r="M946" t="s">
        <v>41</v>
      </c>
      <c r="N946">
        <v>0</v>
      </c>
    </row>
    <row r="947" spans="1:14" x14ac:dyDescent="0.25">
      <c r="A947" t="s">
        <v>1343</v>
      </c>
      <c r="B947">
        <v>7</v>
      </c>
      <c r="C947">
        <v>40</v>
      </c>
      <c r="D947">
        <v>0</v>
      </c>
      <c r="E947">
        <v>3</v>
      </c>
      <c r="F947">
        <v>1</v>
      </c>
      <c r="G947">
        <v>2</v>
      </c>
      <c r="H947">
        <v>0</v>
      </c>
      <c r="I947">
        <v>1</v>
      </c>
      <c r="K947">
        <v>5.13</v>
      </c>
      <c r="L947" t="s">
        <v>41</v>
      </c>
      <c r="M947" t="s">
        <v>41</v>
      </c>
      <c r="N947">
        <v>3.87</v>
      </c>
    </row>
    <row r="948" spans="1:14" x14ac:dyDescent="0.25">
      <c r="A948" t="s">
        <v>1091</v>
      </c>
      <c r="B948">
        <v>2</v>
      </c>
      <c r="C948">
        <v>40</v>
      </c>
      <c r="D948">
        <v>0</v>
      </c>
      <c r="E948">
        <v>0</v>
      </c>
      <c r="F948">
        <v>2</v>
      </c>
      <c r="G948">
        <v>0</v>
      </c>
      <c r="H948">
        <v>0</v>
      </c>
      <c r="I948">
        <v>0</v>
      </c>
      <c r="K948">
        <v>0.9</v>
      </c>
      <c r="L948" t="s">
        <v>41</v>
      </c>
      <c r="M948" t="s">
        <v>41</v>
      </c>
      <c r="N948">
        <v>0</v>
      </c>
    </row>
    <row r="949" spans="1:14" x14ac:dyDescent="0.25">
      <c r="A949" t="s">
        <v>1092</v>
      </c>
      <c r="B949">
        <v>1</v>
      </c>
      <c r="C949">
        <v>19</v>
      </c>
      <c r="D949">
        <v>0</v>
      </c>
      <c r="E949">
        <v>1</v>
      </c>
      <c r="F949">
        <v>0</v>
      </c>
      <c r="G949">
        <v>0</v>
      </c>
      <c r="H949">
        <v>0</v>
      </c>
      <c r="I949">
        <v>0</v>
      </c>
      <c r="K949">
        <v>0.9</v>
      </c>
      <c r="L949" t="s">
        <v>41</v>
      </c>
      <c r="M949" t="s">
        <v>41</v>
      </c>
      <c r="N949">
        <v>0</v>
      </c>
    </row>
    <row r="950" spans="1:14" x14ac:dyDescent="0.25">
      <c r="A950" t="s">
        <v>1093</v>
      </c>
      <c r="B950">
        <v>3</v>
      </c>
      <c r="C950">
        <v>36</v>
      </c>
      <c r="D950">
        <v>1</v>
      </c>
      <c r="E950">
        <v>0</v>
      </c>
      <c r="F950">
        <v>1</v>
      </c>
      <c r="G950">
        <v>1</v>
      </c>
      <c r="H950">
        <v>0</v>
      </c>
      <c r="I950">
        <v>0</v>
      </c>
      <c r="K950">
        <v>6.03</v>
      </c>
      <c r="L950" t="s">
        <v>41</v>
      </c>
      <c r="M950" t="s">
        <v>41</v>
      </c>
      <c r="N950">
        <v>2.97</v>
      </c>
    </row>
    <row r="951" spans="1:14" x14ac:dyDescent="0.25">
      <c r="A951" t="s">
        <v>1094</v>
      </c>
      <c r="B951">
        <v>2</v>
      </c>
      <c r="C951">
        <v>79</v>
      </c>
      <c r="D951">
        <v>0</v>
      </c>
      <c r="E951">
        <v>0</v>
      </c>
      <c r="F951">
        <v>0</v>
      </c>
      <c r="G951">
        <v>0</v>
      </c>
      <c r="H951">
        <v>1</v>
      </c>
      <c r="I951">
        <v>1</v>
      </c>
      <c r="K951">
        <v>0</v>
      </c>
      <c r="L951" t="s">
        <v>41</v>
      </c>
      <c r="M951" t="s">
        <v>41</v>
      </c>
      <c r="N951">
        <v>0.9</v>
      </c>
    </row>
    <row r="952" spans="1:14" x14ac:dyDescent="0.25">
      <c r="A952" t="s">
        <v>1095</v>
      </c>
      <c r="B952">
        <v>3</v>
      </c>
      <c r="C952">
        <v>33</v>
      </c>
      <c r="D952">
        <v>1</v>
      </c>
      <c r="E952">
        <v>1</v>
      </c>
      <c r="F952">
        <v>0</v>
      </c>
      <c r="G952">
        <v>0</v>
      </c>
      <c r="H952">
        <v>1</v>
      </c>
      <c r="I952">
        <v>0</v>
      </c>
      <c r="K952">
        <v>6.03</v>
      </c>
      <c r="L952" t="s">
        <v>41</v>
      </c>
      <c r="M952" t="s">
        <v>41</v>
      </c>
      <c r="N952">
        <v>2.97</v>
      </c>
    </row>
    <row r="953" spans="1:14" x14ac:dyDescent="0.25">
      <c r="A953" t="s">
        <v>181</v>
      </c>
      <c r="B953">
        <v>2</v>
      </c>
      <c r="C953">
        <v>29</v>
      </c>
      <c r="D953">
        <v>1</v>
      </c>
      <c r="E953">
        <v>0</v>
      </c>
      <c r="F953">
        <v>0</v>
      </c>
      <c r="G953">
        <v>1</v>
      </c>
      <c r="H953">
        <v>0</v>
      </c>
      <c r="I953">
        <v>0</v>
      </c>
      <c r="K953">
        <v>0.45</v>
      </c>
      <c r="L953" t="s">
        <v>41</v>
      </c>
      <c r="M953" t="s">
        <v>41</v>
      </c>
      <c r="N953">
        <v>0.45</v>
      </c>
    </row>
    <row r="954" spans="1:14" x14ac:dyDescent="0.25">
      <c r="A954" t="s">
        <v>1096</v>
      </c>
      <c r="B954">
        <v>3</v>
      </c>
      <c r="C954">
        <v>57</v>
      </c>
      <c r="D954">
        <v>0</v>
      </c>
      <c r="E954">
        <v>1</v>
      </c>
      <c r="F954">
        <v>0</v>
      </c>
      <c r="G954">
        <v>1</v>
      </c>
      <c r="H954">
        <v>0</v>
      </c>
      <c r="I954">
        <v>1</v>
      </c>
      <c r="K954">
        <v>2.97</v>
      </c>
      <c r="L954" t="s">
        <v>41</v>
      </c>
      <c r="M954" t="s">
        <v>41</v>
      </c>
      <c r="N954">
        <v>6.03</v>
      </c>
    </row>
    <row r="955" spans="1:14" x14ac:dyDescent="0.25">
      <c r="A955" t="s">
        <v>1097</v>
      </c>
      <c r="B955">
        <v>2</v>
      </c>
      <c r="C955">
        <v>58</v>
      </c>
      <c r="D955">
        <v>0</v>
      </c>
      <c r="E955">
        <v>0</v>
      </c>
      <c r="F955">
        <v>0</v>
      </c>
      <c r="G955">
        <v>1</v>
      </c>
      <c r="H955">
        <v>1</v>
      </c>
      <c r="I955">
        <v>0</v>
      </c>
      <c r="K955">
        <v>0</v>
      </c>
      <c r="L955" t="s">
        <v>41</v>
      </c>
      <c r="M955" t="s">
        <v>41</v>
      </c>
      <c r="N955">
        <v>0.9</v>
      </c>
    </row>
    <row r="956" spans="1:14" x14ac:dyDescent="0.25">
      <c r="A956" t="s">
        <v>1099</v>
      </c>
      <c r="B956">
        <v>3</v>
      </c>
      <c r="C956">
        <v>24</v>
      </c>
      <c r="D956">
        <v>2</v>
      </c>
      <c r="E956">
        <v>0</v>
      </c>
      <c r="F956">
        <v>1</v>
      </c>
      <c r="G956">
        <v>0</v>
      </c>
      <c r="H956">
        <v>0</v>
      </c>
      <c r="I956">
        <v>0</v>
      </c>
      <c r="K956">
        <v>0.9</v>
      </c>
      <c r="L956" t="s">
        <v>41</v>
      </c>
      <c r="M956" t="s">
        <v>41</v>
      </c>
      <c r="N956">
        <v>0</v>
      </c>
    </row>
    <row r="957" spans="1:14" x14ac:dyDescent="0.25">
      <c r="A957" t="s">
        <v>1100</v>
      </c>
      <c r="B957">
        <v>6</v>
      </c>
      <c r="C957">
        <v>25</v>
      </c>
      <c r="D957">
        <v>3</v>
      </c>
      <c r="E957">
        <v>0</v>
      </c>
      <c r="F957">
        <v>3</v>
      </c>
      <c r="G957">
        <v>0</v>
      </c>
      <c r="H957">
        <v>0</v>
      </c>
      <c r="I957">
        <v>0</v>
      </c>
      <c r="K957">
        <v>0.9</v>
      </c>
      <c r="L957" t="s">
        <v>41</v>
      </c>
      <c r="M957" t="s">
        <v>41</v>
      </c>
      <c r="N957">
        <v>0</v>
      </c>
    </row>
    <row r="958" spans="1:14" x14ac:dyDescent="0.25">
      <c r="A958" t="s">
        <v>1101</v>
      </c>
      <c r="B958">
        <v>2</v>
      </c>
      <c r="C958">
        <v>14</v>
      </c>
      <c r="D958">
        <v>1</v>
      </c>
      <c r="E958">
        <v>1</v>
      </c>
      <c r="F958">
        <v>0</v>
      </c>
      <c r="G958">
        <v>0</v>
      </c>
      <c r="H958">
        <v>0</v>
      </c>
      <c r="I958">
        <v>0</v>
      </c>
      <c r="K958">
        <v>0.9</v>
      </c>
      <c r="L958" t="s">
        <v>41</v>
      </c>
      <c r="M958" t="s">
        <v>41</v>
      </c>
      <c r="N958">
        <v>0</v>
      </c>
    </row>
    <row r="959" spans="1:14" x14ac:dyDescent="0.25">
      <c r="A959" t="s">
        <v>1102</v>
      </c>
      <c r="B959">
        <v>1</v>
      </c>
      <c r="C959">
        <v>27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0</v>
      </c>
      <c r="K959">
        <v>0.9</v>
      </c>
      <c r="L959" t="s">
        <v>41</v>
      </c>
      <c r="M959" t="s">
        <v>41</v>
      </c>
      <c r="N959">
        <v>0</v>
      </c>
    </row>
    <row r="960" spans="1:14" x14ac:dyDescent="0.25">
      <c r="A960" t="s">
        <v>1103</v>
      </c>
      <c r="B960">
        <v>2</v>
      </c>
      <c r="C960">
        <v>13</v>
      </c>
      <c r="D960">
        <v>1</v>
      </c>
      <c r="E960">
        <v>1</v>
      </c>
      <c r="F960">
        <v>0</v>
      </c>
      <c r="G960">
        <v>0</v>
      </c>
      <c r="H960">
        <v>0</v>
      </c>
      <c r="I960">
        <v>0</v>
      </c>
      <c r="K960">
        <v>0.9</v>
      </c>
      <c r="L960" t="s">
        <v>41</v>
      </c>
      <c r="M960" t="s">
        <v>41</v>
      </c>
      <c r="N960">
        <v>0</v>
      </c>
    </row>
    <row r="961" spans="1:14" x14ac:dyDescent="0.25">
      <c r="A961" t="s">
        <v>1104</v>
      </c>
      <c r="B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K961">
        <v>0</v>
      </c>
      <c r="L961" t="s">
        <v>41</v>
      </c>
      <c r="M961" t="s">
        <v>41</v>
      </c>
      <c r="N961">
        <v>0</v>
      </c>
    </row>
    <row r="962" spans="1:14" x14ac:dyDescent="0.25">
      <c r="A962" t="s">
        <v>174</v>
      </c>
      <c r="B962">
        <v>1</v>
      </c>
      <c r="C962">
        <v>1</v>
      </c>
      <c r="D962">
        <v>1</v>
      </c>
      <c r="E962">
        <v>0</v>
      </c>
      <c r="F962">
        <v>0</v>
      </c>
      <c r="G962">
        <v>0</v>
      </c>
      <c r="H962">
        <v>0</v>
      </c>
      <c r="I962">
        <v>0</v>
      </c>
      <c r="K962">
        <v>0.9</v>
      </c>
      <c r="L962" t="s">
        <v>41</v>
      </c>
      <c r="M962" t="s">
        <v>41</v>
      </c>
      <c r="N962">
        <v>0</v>
      </c>
    </row>
    <row r="963" spans="1:14" x14ac:dyDescent="0.25">
      <c r="A963" t="s">
        <v>1105</v>
      </c>
      <c r="B963">
        <v>3</v>
      </c>
      <c r="C963">
        <v>40</v>
      </c>
      <c r="D963">
        <v>1</v>
      </c>
      <c r="E963">
        <v>0</v>
      </c>
      <c r="F963">
        <v>0</v>
      </c>
      <c r="G963">
        <v>1</v>
      </c>
      <c r="H963">
        <v>1</v>
      </c>
      <c r="I963">
        <v>0</v>
      </c>
      <c r="K963">
        <v>2.97</v>
      </c>
      <c r="L963" t="s">
        <v>41</v>
      </c>
      <c r="M963" t="s">
        <v>41</v>
      </c>
      <c r="N963">
        <v>6.03</v>
      </c>
    </row>
    <row r="964" spans="1:14" x14ac:dyDescent="0.25">
      <c r="A964" t="s">
        <v>1106</v>
      </c>
      <c r="B964">
        <v>2</v>
      </c>
      <c r="C964">
        <v>20</v>
      </c>
      <c r="D964">
        <v>1</v>
      </c>
      <c r="E964">
        <v>0</v>
      </c>
      <c r="F964">
        <v>1</v>
      </c>
      <c r="G964">
        <v>0</v>
      </c>
      <c r="H964">
        <v>0</v>
      </c>
      <c r="I964">
        <v>0</v>
      </c>
      <c r="K964">
        <v>0.9</v>
      </c>
      <c r="L964" t="s">
        <v>41</v>
      </c>
      <c r="M964" t="s">
        <v>41</v>
      </c>
      <c r="N964">
        <v>0</v>
      </c>
    </row>
    <row r="965" spans="1:14" x14ac:dyDescent="0.25">
      <c r="A965" t="s">
        <v>1107</v>
      </c>
      <c r="B965">
        <v>5</v>
      </c>
      <c r="C965">
        <v>48</v>
      </c>
      <c r="D965">
        <v>1</v>
      </c>
      <c r="E965">
        <v>0</v>
      </c>
      <c r="F965">
        <v>2</v>
      </c>
      <c r="G965">
        <v>0</v>
      </c>
      <c r="H965">
        <v>1</v>
      </c>
      <c r="I965">
        <v>1</v>
      </c>
      <c r="K965">
        <v>0.54</v>
      </c>
      <c r="L965" t="s">
        <v>41</v>
      </c>
      <c r="M965" t="s">
        <v>41</v>
      </c>
      <c r="N965">
        <v>0.36</v>
      </c>
    </row>
    <row r="966" spans="1:14" x14ac:dyDescent="0.25">
      <c r="A966" t="s">
        <v>1108</v>
      </c>
      <c r="B966">
        <v>6</v>
      </c>
      <c r="C966">
        <v>25</v>
      </c>
      <c r="D966">
        <v>2</v>
      </c>
      <c r="E966">
        <v>2</v>
      </c>
      <c r="F966">
        <v>1</v>
      </c>
      <c r="G966">
        <v>1</v>
      </c>
      <c r="H966">
        <v>0</v>
      </c>
      <c r="I966">
        <v>0</v>
      </c>
      <c r="K966">
        <v>7.47</v>
      </c>
      <c r="L966" t="s">
        <v>41</v>
      </c>
      <c r="M966" t="s">
        <v>41</v>
      </c>
      <c r="N966">
        <v>1.53</v>
      </c>
    </row>
    <row r="967" spans="1:14" x14ac:dyDescent="0.25">
      <c r="A967" t="s">
        <v>1109</v>
      </c>
      <c r="B967">
        <v>4</v>
      </c>
      <c r="C967">
        <v>19</v>
      </c>
      <c r="D967">
        <v>1</v>
      </c>
      <c r="E967">
        <v>2</v>
      </c>
      <c r="F967">
        <v>1</v>
      </c>
      <c r="G967">
        <v>0</v>
      </c>
      <c r="H967">
        <v>0</v>
      </c>
      <c r="I967">
        <v>0</v>
      </c>
      <c r="K967">
        <v>0.9</v>
      </c>
      <c r="L967" t="s">
        <v>41</v>
      </c>
      <c r="M967" t="s">
        <v>41</v>
      </c>
      <c r="N967">
        <v>0</v>
      </c>
    </row>
    <row r="968" spans="1:14" x14ac:dyDescent="0.25">
      <c r="A968" t="s">
        <v>187</v>
      </c>
      <c r="B968">
        <v>2</v>
      </c>
      <c r="C968">
        <v>19</v>
      </c>
      <c r="D968">
        <v>1</v>
      </c>
      <c r="E968">
        <v>1</v>
      </c>
      <c r="F968">
        <v>0</v>
      </c>
      <c r="G968">
        <v>0</v>
      </c>
      <c r="H968">
        <v>0</v>
      </c>
      <c r="I968">
        <v>0</v>
      </c>
      <c r="K968">
        <v>0.9</v>
      </c>
      <c r="L968" t="s">
        <v>41</v>
      </c>
      <c r="M968" t="s">
        <v>41</v>
      </c>
      <c r="N968">
        <v>0</v>
      </c>
    </row>
    <row r="969" spans="1:14" x14ac:dyDescent="0.25">
      <c r="A969" t="s">
        <v>1110</v>
      </c>
      <c r="B969">
        <v>4</v>
      </c>
      <c r="C969">
        <v>16</v>
      </c>
      <c r="D969">
        <v>2</v>
      </c>
      <c r="E969">
        <v>1</v>
      </c>
      <c r="F969">
        <v>1</v>
      </c>
      <c r="G969">
        <v>0</v>
      </c>
      <c r="H969">
        <v>0</v>
      </c>
      <c r="I969">
        <v>0</v>
      </c>
      <c r="K969">
        <v>0.9</v>
      </c>
      <c r="L969" t="s">
        <v>41</v>
      </c>
      <c r="M969" t="s">
        <v>41</v>
      </c>
      <c r="N969">
        <v>0</v>
      </c>
    </row>
    <row r="970" spans="1:14" x14ac:dyDescent="0.25">
      <c r="A970" t="s">
        <v>1111</v>
      </c>
      <c r="B970">
        <v>5</v>
      </c>
      <c r="C970">
        <v>19</v>
      </c>
      <c r="D970">
        <v>3</v>
      </c>
      <c r="E970">
        <v>1</v>
      </c>
      <c r="F970">
        <v>1</v>
      </c>
      <c r="G970">
        <v>0</v>
      </c>
      <c r="H970">
        <v>0</v>
      </c>
      <c r="I970">
        <v>0</v>
      </c>
      <c r="K970">
        <v>0.9</v>
      </c>
      <c r="L970" t="s">
        <v>41</v>
      </c>
      <c r="M970" t="s">
        <v>41</v>
      </c>
      <c r="N970">
        <v>0</v>
      </c>
    </row>
    <row r="971" spans="1:14" x14ac:dyDescent="0.25">
      <c r="A971" t="s">
        <v>1112</v>
      </c>
      <c r="B971">
        <v>9</v>
      </c>
      <c r="C971">
        <v>26</v>
      </c>
      <c r="D971">
        <v>4</v>
      </c>
      <c r="E971">
        <v>2</v>
      </c>
      <c r="F971">
        <v>0</v>
      </c>
      <c r="G971">
        <v>2</v>
      </c>
      <c r="H971">
        <v>1</v>
      </c>
      <c r="I971">
        <v>0</v>
      </c>
      <c r="K971">
        <v>6.03</v>
      </c>
      <c r="L971" t="s">
        <v>41</v>
      </c>
      <c r="M971" t="s">
        <v>41</v>
      </c>
      <c r="N971">
        <v>2.97</v>
      </c>
    </row>
    <row r="972" spans="1:14" x14ac:dyDescent="0.25">
      <c r="A972" t="s">
        <v>1113</v>
      </c>
      <c r="B972">
        <v>1</v>
      </c>
      <c r="C972">
        <v>23</v>
      </c>
      <c r="D972">
        <v>0</v>
      </c>
      <c r="E972">
        <v>1</v>
      </c>
      <c r="F972">
        <v>0</v>
      </c>
      <c r="G972">
        <v>0</v>
      </c>
      <c r="H972">
        <v>0</v>
      </c>
      <c r="I972">
        <v>0</v>
      </c>
      <c r="K972">
        <v>0.9</v>
      </c>
      <c r="L972" t="s">
        <v>41</v>
      </c>
      <c r="M972" t="s">
        <v>41</v>
      </c>
      <c r="N972">
        <v>0</v>
      </c>
    </row>
    <row r="973" spans="1:14" x14ac:dyDescent="0.25">
      <c r="A973" t="s">
        <v>1114</v>
      </c>
      <c r="B973">
        <v>4</v>
      </c>
      <c r="C973">
        <v>31</v>
      </c>
      <c r="D973">
        <v>0</v>
      </c>
      <c r="E973">
        <v>2</v>
      </c>
      <c r="F973">
        <v>2</v>
      </c>
      <c r="G973">
        <v>0</v>
      </c>
      <c r="H973">
        <v>0</v>
      </c>
      <c r="I973">
        <v>0</v>
      </c>
      <c r="K973">
        <v>0.9</v>
      </c>
      <c r="L973" t="s">
        <v>41</v>
      </c>
      <c r="M973" t="s">
        <v>41</v>
      </c>
      <c r="N973">
        <v>0</v>
      </c>
    </row>
    <row r="974" spans="1:14" x14ac:dyDescent="0.25">
      <c r="A974" t="s">
        <v>1115</v>
      </c>
      <c r="B974">
        <v>3</v>
      </c>
      <c r="C974">
        <v>15</v>
      </c>
      <c r="D974">
        <v>2</v>
      </c>
      <c r="E974">
        <v>0</v>
      </c>
      <c r="F974">
        <v>1</v>
      </c>
      <c r="G974">
        <v>0</v>
      </c>
      <c r="H974">
        <v>0</v>
      </c>
      <c r="I974">
        <v>0</v>
      </c>
      <c r="K974">
        <v>0.9</v>
      </c>
      <c r="L974" t="s">
        <v>41</v>
      </c>
      <c r="M974" t="s">
        <v>41</v>
      </c>
      <c r="N974">
        <v>0</v>
      </c>
    </row>
    <row r="975" spans="1:14" x14ac:dyDescent="0.25">
      <c r="A975" t="s">
        <v>1116</v>
      </c>
      <c r="B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K975">
        <v>0</v>
      </c>
      <c r="L975" t="s">
        <v>41</v>
      </c>
      <c r="M975" t="s">
        <v>41</v>
      </c>
      <c r="N975">
        <v>0</v>
      </c>
    </row>
    <row r="976" spans="1:14" x14ac:dyDescent="0.25">
      <c r="A976" t="s">
        <v>1118</v>
      </c>
      <c r="B976">
        <v>1</v>
      </c>
      <c r="C976">
        <v>14</v>
      </c>
      <c r="D976">
        <v>1</v>
      </c>
      <c r="E976">
        <v>0</v>
      </c>
      <c r="F976">
        <v>0</v>
      </c>
      <c r="G976">
        <v>0</v>
      </c>
      <c r="H976">
        <v>0</v>
      </c>
      <c r="I976">
        <v>0</v>
      </c>
      <c r="K976">
        <v>0.9</v>
      </c>
      <c r="L976" t="s">
        <v>41</v>
      </c>
      <c r="M976" t="s">
        <v>41</v>
      </c>
      <c r="N976">
        <v>0</v>
      </c>
    </row>
    <row r="977" spans="1:14" x14ac:dyDescent="0.25">
      <c r="A977" t="s">
        <v>1119</v>
      </c>
      <c r="B977">
        <v>2</v>
      </c>
      <c r="C977">
        <v>18</v>
      </c>
      <c r="D977">
        <v>0</v>
      </c>
      <c r="E977">
        <v>2</v>
      </c>
      <c r="F977">
        <v>0</v>
      </c>
      <c r="G977">
        <v>0</v>
      </c>
      <c r="H977">
        <v>0</v>
      </c>
      <c r="I977">
        <v>0</v>
      </c>
      <c r="K977">
        <v>0.9</v>
      </c>
      <c r="L977" t="s">
        <v>41</v>
      </c>
      <c r="M977" t="s">
        <v>41</v>
      </c>
      <c r="N977">
        <v>0</v>
      </c>
    </row>
    <row r="978" spans="1:14" x14ac:dyDescent="0.25">
      <c r="A978" t="s">
        <v>1120</v>
      </c>
      <c r="B978">
        <v>1</v>
      </c>
      <c r="C978">
        <v>28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0</v>
      </c>
      <c r="K978">
        <v>0.9</v>
      </c>
      <c r="L978" t="s">
        <v>41</v>
      </c>
      <c r="M978" t="s">
        <v>41</v>
      </c>
      <c r="N978">
        <v>0</v>
      </c>
    </row>
    <row r="979" spans="1:14" x14ac:dyDescent="0.25">
      <c r="A979" t="s">
        <v>1121</v>
      </c>
      <c r="B979">
        <v>1</v>
      </c>
      <c r="C979">
        <v>22</v>
      </c>
      <c r="D979">
        <v>0</v>
      </c>
      <c r="E979">
        <v>1</v>
      </c>
      <c r="F979">
        <v>0</v>
      </c>
      <c r="G979">
        <v>0</v>
      </c>
      <c r="H979">
        <v>0</v>
      </c>
      <c r="I979">
        <v>0</v>
      </c>
      <c r="K979">
        <v>0.9</v>
      </c>
      <c r="L979" t="s">
        <v>41</v>
      </c>
      <c r="M979" t="s">
        <v>41</v>
      </c>
      <c r="N979">
        <v>0</v>
      </c>
    </row>
    <row r="980" spans="1:14" x14ac:dyDescent="0.25">
      <c r="A980" t="s">
        <v>1122</v>
      </c>
      <c r="B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K980">
        <v>0</v>
      </c>
      <c r="L980" t="s">
        <v>41</v>
      </c>
      <c r="M980" t="s">
        <v>41</v>
      </c>
      <c r="N980">
        <v>0</v>
      </c>
    </row>
    <row r="981" spans="1:14" x14ac:dyDescent="0.25">
      <c r="A981" t="s">
        <v>1123</v>
      </c>
      <c r="B981">
        <v>3</v>
      </c>
      <c r="C981">
        <v>27</v>
      </c>
      <c r="D981">
        <v>0</v>
      </c>
      <c r="E981">
        <v>2</v>
      </c>
      <c r="F981">
        <v>1</v>
      </c>
      <c r="G981">
        <v>0</v>
      </c>
      <c r="H981">
        <v>0</v>
      </c>
      <c r="I981">
        <v>0</v>
      </c>
      <c r="K981">
        <v>0.9</v>
      </c>
      <c r="L981" t="s">
        <v>41</v>
      </c>
      <c r="M981" t="s">
        <v>41</v>
      </c>
      <c r="N981">
        <v>0</v>
      </c>
    </row>
    <row r="982" spans="1:14" x14ac:dyDescent="0.25">
      <c r="A982" t="s">
        <v>1124</v>
      </c>
      <c r="B982">
        <v>5</v>
      </c>
      <c r="C982">
        <v>45</v>
      </c>
      <c r="D982">
        <v>0</v>
      </c>
      <c r="E982">
        <v>0</v>
      </c>
      <c r="F982">
        <v>4</v>
      </c>
      <c r="G982">
        <v>0</v>
      </c>
      <c r="H982">
        <v>1</v>
      </c>
      <c r="I982">
        <v>0</v>
      </c>
      <c r="K982">
        <v>0.72</v>
      </c>
      <c r="L982" t="s">
        <v>41</v>
      </c>
      <c r="M982" t="s">
        <v>41</v>
      </c>
      <c r="N982">
        <v>0.18</v>
      </c>
    </row>
    <row r="983" spans="1:14" x14ac:dyDescent="0.25">
      <c r="A983" t="s">
        <v>1125</v>
      </c>
      <c r="B983">
        <v>1</v>
      </c>
      <c r="C983">
        <v>16</v>
      </c>
      <c r="D983">
        <v>0</v>
      </c>
      <c r="E983">
        <v>1</v>
      </c>
      <c r="F983">
        <v>0</v>
      </c>
      <c r="G983">
        <v>0</v>
      </c>
      <c r="H983">
        <v>0</v>
      </c>
      <c r="I983">
        <v>0</v>
      </c>
      <c r="K983">
        <v>0.9</v>
      </c>
      <c r="L983" t="s">
        <v>41</v>
      </c>
      <c r="M983" t="s">
        <v>41</v>
      </c>
      <c r="N983">
        <v>0</v>
      </c>
    </row>
    <row r="984" spans="1:14" x14ac:dyDescent="0.25">
      <c r="A984" t="s">
        <v>1126</v>
      </c>
      <c r="B984">
        <v>10</v>
      </c>
      <c r="C984">
        <v>24</v>
      </c>
      <c r="D984">
        <v>5</v>
      </c>
      <c r="E984">
        <v>1</v>
      </c>
      <c r="F984">
        <v>3</v>
      </c>
      <c r="G984">
        <v>0</v>
      </c>
      <c r="H984">
        <v>1</v>
      </c>
      <c r="I984">
        <v>0</v>
      </c>
      <c r="K984">
        <v>0.81</v>
      </c>
      <c r="L984" t="s">
        <v>41</v>
      </c>
      <c r="M984" t="s">
        <v>41</v>
      </c>
      <c r="N984">
        <v>0.09</v>
      </c>
    </row>
    <row r="985" spans="1:14" x14ac:dyDescent="0.25">
      <c r="A985" t="s">
        <v>1127</v>
      </c>
      <c r="B985">
        <v>8</v>
      </c>
      <c r="C985">
        <v>36</v>
      </c>
      <c r="D985">
        <v>2</v>
      </c>
      <c r="E985">
        <v>2</v>
      </c>
      <c r="F985">
        <v>2</v>
      </c>
      <c r="G985">
        <v>0</v>
      </c>
      <c r="H985">
        <v>1</v>
      </c>
      <c r="I985">
        <v>1</v>
      </c>
      <c r="K985">
        <v>6.75</v>
      </c>
      <c r="L985" t="s">
        <v>41</v>
      </c>
      <c r="M985" t="s">
        <v>41</v>
      </c>
      <c r="N985">
        <v>2.25</v>
      </c>
    </row>
    <row r="986" spans="1:14" x14ac:dyDescent="0.25">
      <c r="A986" t="s">
        <v>1128</v>
      </c>
      <c r="B986">
        <v>6</v>
      </c>
      <c r="C986">
        <v>38</v>
      </c>
      <c r="D986">
        <v>1</v>
      </c>
      <c r="E986">
        <v>2</v>
      </c>
      <c r="F986">
        <v>0</v>
      </c>
      <c r="G986">
        <v>1</v>
      </c>
      <c r="H986">
        <v>2</v>
      </c>
      <c r="I986">
        <v>0</v>
      </c>
      <c r="K986">
        <v>0.45</v>
      </c>
      <c r="L986" t="s">
        <v>41</v>
      </c>
      <c r="M986" t="s">
        <v>41</v>
      </c>
      <c r="N986">
        <v>0.45</v>
      </c>
    </row>
    <row r="987" spans="1:14" x14ac:dyDescent="0.25">
      <c r="A987" t="s">
        <v>1129</v>
      </c>
      <c r="B987">
        <v>4</v>
      </c>
      <c r="C987">
        <v>36</v>
      </c>
      <c r="D987">
        <v>0</v>
      </c>
      <c r="E987">
        <v>1</v>
      </c>
      <c r="F987">
        <v>2</v>
      </c>
      <c r="G987">
        <v>1</v>
      </c>
      <c r="H987">
        <v>0</v>
      </c>
      <c r="I987">
        <v>0</v>
      </c>
      <c r="K987">
        <v>6.75</v>
      </c>
      <c r="L987" t="s">
        <v>41</v>
      </c>
      <c r="M987" t="s">
        <v>41</v>
      </c>
      <c r="N987">
        <v>2.25</v>
      </c>
    </row>
    <row r="988" spans="1:14" x14ac:dyDescent="0.25">
      <c r="A988" t="s">
        <v>1130</v>
      </c>
      <c r="B988">
        <v>1</v>
      </c>
      <c r="C988">
        <v>55</v>
      </c>
      <c r="D988">
        <v>0</v>
      </c>
      <c r="E988">
        <v>0</v>
      </c>
      <c r="F988">
        <v>0</v>
      </c>
      <c r="G988">
        <v>1</v>
      </c>
      <c r="H988">
        <v>0</v>
      </c>
      <c r="I988">
        <v>0</v>
      </c>
      <c r="K988">
        <v>0</v>
      </c>
      <c r="L988" t="s">
        <v>41</v>
      </c>
      <c r="M988" t="s">
        <v>41</v>
      </c>
      <c r="N988">
        <v>0.9</v>
      </c>
    </row>
    <row r="989" spans="1:14" x14ac:dyDescent="0.25">
      <c r="A989" t="s">
        <v>1131</v>
      </c>
      <c r="B989">
        <v>1</v>
      </c>
      <c r="C989">
        <v>8</v>
      </c>
      <c r="D989">
        <v>1</v>
      </c>
      <c r="E989">
        <v>0</v>
      </c>
      <c r="F989">
        <v>0</v>
      </c>
      <c r="G989">
        <v>0</v>
      </c>
      <c r="H989">
        <v>0</v>
      </c>
      <c r="I989">
        <v>0</v>
      </c>
      <c r="K989">
        <v>0.9</v>
      </c>
      <c r="L989" t="s">
        <v>41</v>
      </c>
      <c r="M989" t="s">
        <v>41</v>
      </c>
      <c r="N989">
        <v>0</v>
      </c>
    </row>
    <row r="990" spans="1:14" x14ac:dyDescent="0.25">
      <c r="A990" t="s">
        <v>1132</v>
      </c>
      <c r="B990">
        <v>1</v>
      </c>
      <c r="C990">
        <v>90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1</v>
      </c>
      <c r="K990">
        <v>0</v>
      </c>
      <c r="L990" t="s">
        <v>41</v>
      </c>
      <c r="M990" t="s">
        <v>41</v>
      </c>
      <c r="N990">
        <v>0.9</v>
      </c>
    </row>
    <row r="991" spans="1:14" x14ac:dyDescent="0.25">
      <c r="A991" t="s">
        <v>1133</v>
      </c>
      <c r="B991">
        <v>8</v>
      </c>
      <c r="C991">
        <v>31</v>
      </c>
      <c r="D991">
        <v>2</v>
      </c>
      <c r="E991">
        <v>2</v>
      </c>
      <c r="F991">
        <v>1</v>
      </c>
      <c r="G991">
        <v>3</v>
      </c>
      <c r="H991">
        <v>0</v>
      </c>
      <c r="I991">
        <v>0</v>
      </c>
      <c r="K991">
        <v>5.58</v>
      </c>
      <c r="L991" t="s">
        <v>41</v>
      </c>
      <c r="M991" t="s">
        <v>41</v>
      </c>
      <c r="N991">
        <v>3.42</v>
      </c>
    </row>
    <row r="992" spans="1:14" x14ac:dyDescent="0.25">
      <c r="A992" t="s">
        <v>1134</v>
      </c>
      <c r="B992">
        <v>2</v>
      </c>
      <c r="C992">
        <v>15</v>
      </c>
      <c r="D992">
        <v>1</v>
      </c>
      <c r="E992">
        <v>1</v>
      </c>
      <c r="F992">
        <v>0</v>
      </c>
      <c r="G992">
        <v>0</v>
      </c>
      <c r="H992">
        <v>0</v>
      </c>
      <c r="I992">
        <v>0</v>
      </c>
      <c r="K992">
        <v>0.9</v>
      </c>
      <c r="L992" t="s">
        <v>41</v>
      </c>
      <c r="M992" t="s">
        <v>41</v>
      </c>
      <c r="N992">
        <v>0</v>
      </c>
    </row>
    <row r="993" spans="1:14" x14ac:dyDescent="0.25">
      <c r="A993" t="s">
        <v>147</v>
      </c>
      <c r="B993">
        <v>1</v>
      </c>
      <c r="C993">
        <v>49</v>
      </c>
      <c r="D993">
        <v>0</v>
      </c>
      <c r="E993">
        <v>0</v>
      </c>
      <c r="F993">
        <v>0</v>
      </c>
      <c r="G993">
        <v>1</v>
      </c>
      <c r="H993">
        <v>0</v>
      </c>
      <c r="I993">
        <v>0</v>
      </c>
      <c r="K993">
        <v>0</v>
      </c>
      <c r="L993" t="s">
        <v>41</v>
      </c>
      <c r="M993" t="s">
        <v>41</v>
      </c>
      <c r="N993">
        <v>0.9</v>
      </c>
    </row>
    <row r="994" spans="1:14" x14ac:dyDescent="0.25">
      <c r="A994" t="s">
        <v>1135</v>
      </c>
      <c r="B994">
        <v>1</v>
      </c>
      <c r="C994">
        <v>8</v>
      </c>
      <c r="D994">
        <v>1</v>
      </c>
      <c r="E994">
        <v>0</v>
      </c>
      <c r="F994">
        <v>0</v>
      </c>
      <c r="G994">
        <v>0</v>
      </c>
      <c r="H994">
        <v>0</v>
      </c>
      <c r="I994">
        <v>0</v>
      </c>
      <c r="K994">
        <v>0.9</v>
      </c>
      <c r="L994" t="s">
        <v>41</v>
      </c>
      <c r="M994" t="s">
        <v>41</v>
      </c>
      <c r="N994">
        <v>0</v>
      </c>
    </row>
    <row r="995" spans="1:14" x14ac:dyDescent="0.25">
      <c r="A995" t="s">
        <v>1136</v>
      </c>
      <c r="B995">
        <v>8</v>
      </c>
      <c r="C995">
        <v>21</v>
      </c>
      <c r="D995">
        <v>4</v>
      </c>
      <c r="E995">
        <v>2</v>
      </c>
      <c r="F995">
        <v>1</v>
      </c>
      <c r="G995">
        <v>0</v>
      </c>
      <c r="H995">
        <v>1</v>
      </c>
      <c r="I995">
        <v>0</v>
      </c>
      <c r="K995">
        <v>7.92</v>
      </c>
      <c r="L995" t="s">
        <v>41</v>
      </c>
      <c r="M995" t="s">
        <v>41</v>
      </c>
      <c r="N995">
        <v>1.08</v>
      </c>
    </row>
    <row r="996" spans="1:14" x14ac:dyDescent="0.25">
      <c r="A996" t="s">
        <v>1137</v>
      </c>
      <c r="B996">
        <v>2</v>
      </c>
      <c r="C996">
        <v>19</v>
      </c>
      <c r="D996">
        <v>1</v>
      </c>
      <c r="E996">
        <v>1</v>
      </c>
      <c r="F996">
        <v>0</v>
      </c>
      <c r="G996">
        <v>0</v>
      </c>
      <c r="H996">
        <v>0</v>
      </c>
      <c r="I996">
        <v>0</v>
      </c>
      <c r="K996">
        <v>0.9</v>
      </c>
      <c r="L996" t="s">
        <v>41</v>
      </c>
      <c r="M996" t="s">
        <v>41</v>
      </c>
      <c r="N996">
        <v>0</v>
      </c>
    </row>
    <row r="997" spans="1:14" x14ac:dyDescent="0.25">
      <c r="A997" t="s">
        <v>1347</v>
      </c>
      <c r="B997">
        <v>8</v>
      </c>
      <c r="C997">
        <v>26</v>
      </c>
      <c r="D997">
        <v>2</v>
      </c>
      <c r="E997">
        <v>4</v>
      </c>
      <c r="F997">
        <v>0</v>
      </c>
      <c r="G997">
        <v>2</v>
      </c>
      <c r="H997">
        <v>0</v>
      </c>
      <c r="I997">
        <v>0</v>
      </c>
      <c r="K997">
        <v>6.75</v>
      </c>
      <c r="L997" t="s">
        <v>41</v>
      </c>
      <c r="M997" t="s">
        <v>41</v>
      </c>
      <c r="N997">
        <v>2.25</v>
      </c>
    </row>
    <row r="998" spans="1:14" x14ac:dyDescent="0.25">
      <c r="A998" t="s">
        <v>1138</v>
      </c>
      <c r="B998">
        <v>3</v>
      </c>
      <c r="C998">
        <v>15</v>
      </c>
      <c r="D998">
        <v>2</v>
      </c>
      <c r="E998">
        <v>1</v>
      </c>
      <c r="F998">
        <v>0</v>
      </c>
      <c r="G998">
        <v>0</v>
      </c>
      <c r="H998">
        <v>0</v>
      </c>
      <c r="I998">
        <v>0</v>
      </c>
      <c r="K998">
        <v>0.9</v>
      </c>
      <c r="L998" t="s">
        <v>41</v>
      </c>
      <c r="M998" t="s">
        <v>41</v>
      </c>
      <c r="N998">
        <v>0</v>
      </c>
    </row>
    <row r="999" spans="1:14" x14ac:dyDescent="0.25">
      <c r="A999" t="s">
        <v>1139</v>
      </c>
      <c r="B999">
        <v>6</v>
      </c>
      <c r="C999">
        <v>37</v>
      </c>
      <c r="D999">
        <v>1</v>
      </c>
      <c r="E999">
        <v>1</v>
      </c>
      <c r="F999">
        <v>2</v>
      </c>
      <c r="G999">
        <v>1</v>
      </c>
      <c r="H999">
        <v>1</v>
      </c>
      <c r="I999">
        <v>0</v>
      </c>
      <c r="K999">
        <v>6.03</v>
      </c>
      <c r="L999" t="s">
        <v>41</v>
      </c>
      <c r="M999" t="s">
        <v>41</v>
      </c>
      <c r="N999">
        <v>2.97</v>
      </c>
    </row>
    <row r="1000" spans="1:14" x14ac:dyDescent="0.25">
      <c r="A1000" t="s">
        <v>1140</v>
      </c>
      <c r="B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K1000">
        <v>0</v>
      </c>
      <c r="L1000" t="s">
        <v>41</v>
      </c>
      <c r="M1000" t="s">
        <v>41</v>
      </c>
      <c r="N1000">
        <v>0</v>
      </c>
    </row>
    <row r="1001" spans="1:14" x14ac:dyDescent="0.25">
      <c r="A1001" t="s">
        <v>1141</v>
      </c>
      <c r="B1001">
        <v>1</v>
      </c>
      <c r="C1001">
        <v>14</v>
      </c>
      <c r="D1001">
        <v>1</v>
      </c>
      <c r="E1001">
        <v>0</v>
      </c>
      <c r="F1001">
        <v>0</v>
      </c>
      <c r="G1001">
        <v>0</v>
      </c>
      <c r="H1001">
        <v>0</v>
      </c>
      <c r="I1001">
        <v>0</v>
      </c>
      <c r="K1001">
        <v>0.9</v>
      </c>
      <c r="L1001" t="s">
        <v>41</v>
      </c>
      <c r="M1001" t="s">
        <v>41</v>
      </c>
      <c r="N1001">
        <v>0</v>
      </c>
    </row>
    <row r="1002" spans="1:14" x14ac:dyDescent="0.25">
      <c r="A1002" t="s">
        <v>1142</v>
      </c>
      <c r="B1002">
        <v>7</v>
      </c>
      <c r="C1002">
        <v>32</v>
      </c>
      <c r="D1002">
        <v>3</v>
      </c>
      <c r="E1002">
        <v>1</v>
      </c>
      <c r="F1002">
        <v>1</v>
      </c>
      <c r="G1002">
        <v>1</v>
      </c>
      <c r="H1002">
        <v>0</v>
      </c>
      <c r="I1002">
        <v>1</v>
      </c>
      <c r="K1002">
        <v>6.39</v>
      </c>
      <c r="L1002" t="s">
        <v>41</v>
      </c>
      <c r="M1002" t="s">
        <v>41</v>
      </c>
      <c r="N1002">
        <v>2.61</v>
      </c>
    </row>
    <row r="1003" spans="1:14" x14ac:dyDescent="0.25">
      <c r="A1003" t="s">
        <v>1143</v>
      </c>
      <c r="B1003">
        <v>1</v>
      </c>
      <c r="C1003">
        <v>15</v>
      </c>
      <c r="D1003">
        <v>1</v>
      </c>
      <c r="E1003">
        <v>0</v>
      </c>
      <c r="F1003">
        <v>0</v>
      </c>
      <c r="G1003">
        <v>0</v>
      </c>
      <c r="H1003">
        <v>0</v>
      </c>
      <c r="I1003">
        <v>0</v>
      </c>
      <c r="K1003">
        <v>0.9</v>
      </c>
      <c r="L1003" t="s">
        <v>41</v>
      </c>
      <c r="M1003" t="s">
        <v>41</v>
      </c>
      <c r="N1003">
        <v>0</v>
      </c>
    </row>
    <row r="1004" spans="1:14" x14ac:dyDescent="0.25">
      <c r="A1004" t="s">
        <v>1144</v>
      </c>
      <c r="B1004">
        <v>2</v>
      </c>
      <c r="C1004">
        <v>68</v>
      </c>
      <c r="D1004">
        <v>0</v>
      </c>
      <c r="E1004">
        <v>0</v>
      </c>
      <c r="F1004">
        <v>0</v>
      </c>
      <c r="G1004">
        <v>1</v>
      </c>
      <c r="H1004">
        <v>0</v>
      </c>
      <c r="I1004">
        <v>1</v>
      </c>
      <c r="K1004">
        <v>0</v>
      </c>
      <c r="L1004" t="s">
        <v>41</v>
      </c>
      <c r="M1004" t="s">
        <v>41</v>
      </c>
      <c r="N1004">
        <v>0.9</v>
      </c>
    </row>
    <row r="1005" spans="1:14" x14ac:dyDescent="0.25">
      <c r="A1005" t="s">
        <v>1145</v>
      </c>
      <c r="B1005">
        <v>1</v>
      </c>
      <c r="C1005">
        <v>21</v>
      </c>
      <c r="D1005">
        <v>0</v>
      </c>
      <c r="E1005">
        <v>1</v>
      </c>
      <c r="F1005">
        <v>0</v>
      </c>
      <c r="G1005">
        <v>0</v>
      </c>
      <c r="H1005">
        <v>0</v>
      </c>
      <c r="I1005">
        <v>0</v>
      </c>
      <c r="K1005">
        <v>0.9</v>
      </c>
      <c r="L1005" t="s">
        <v>41</v>
      </c>
      <c r="M1005" t="s">
        <v>41</v>
      </c>
      <c r="N1005">
        <v>0</v>
      </c>
    </row>
    <row r="1006" spans="1:14" x14ac:dyDescent="0.25">
      <c r="A1006" t="s">
        <v>1146</v>
      </c>
      <c r="B1006">
        <v>6</v>
      </c>
      <c r="C1006">
        <v>37</v>
      </c>
      <c r="D1006">
        <v>1</v>
      </c>
      <c r="E1006">
        <v>1</v>
      </c>
      <c r="F1006">
        <v>3</v>
      </c>
      <c r="G1006">
        <v>0</v>
      </c>
      <c r="H1006">
        <v>0</v>
      </c>
      <c r="I1006">
        <v>1</v>
      </c>
      <c r="K1006">
        <v>7.47</v>
      </c>
      <c r="L1006" t="s">
        <v>41</v>
      </c>
      <c r="M1006" t="s">
        <v>41</v>
      </c>
      <c r="N1006">
        <v>1.53</v>
      </c>
    </row>
    <row r="1007" spans="1:14" x14ac:dyDescent="0.25">
      <c r="A1007" t="s">
        <v>1147</v>
      </c>
      <c r="B1007">
        <v>2</v>
      </c>
      <c r="C1007">
        <v>28</v>
      </c>
      <c r="D1007">
        <v>1</v>
      </c>
      <c r="E1007">
        <v>0</v>
      </c>
      <c r="F1007">
        <v>1</v>
      </c>
      <c r="G1007">
        <v>0</v>
      </c>
      <c r="H1007">
        <v>0</v>
      </c>
      <c r="I1007">
        <v>0</v>
      </c>
      <c r="K1007">
        <v>0.9</v>
      </c>
      <c r="L1007" t="s">
        <v>41</v>
      </c>
      <c r="M1007" t="s">
        <v>41</v>
      </c>
      <c r="N1007">
        <v>0</v>
      </c>
    </row>
    <row r="1008" spans="1:14" x14ac:dyDescent="0.25">
      <c r="A1008" t="s">
        <v>1148</v>
      </c>
      <c r="B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K1008">
        <v>0</v>
      </c>
      <c r="L1008" t="s">
        <v>41</v>
      </c>
      <c r="M1008" t="s">
        <v>41</v>
      </c>
      <c r="N1008">
        <v>0</v>
      </c>
    </row>
    <row r="1009" spans="1:14" x14ac:dyDescent="0.25">
      <c r="A1009" t="s">
        <v>1283</v>
      </c>
      <c r="B1009">
        <v>3</v>
      </c>
      <c r="C1009">
        <v>44</v>
      </c>
      <c r="D1009">
        <v>0</v>
      </c>
      <c r="E1009">
        <v>1</v>
      </c>
      <c r="F1009">
        <v>1</v>
      </c>
      <c r="G1009">
        <v>0</v>
      </c>
      <c r="H1009">
        <v>1</v>
      </c>
      <c r="I1009">
        <v>0</v>
      </c>
      <c r="K1009">
        <v>6.03</v>
      </c>
      <c r="L1009" t="s">
        <v>41</v>
      </c>
      <c r="M1009" t="s">
        <v>41</v>
      </c>
      <c r="N1009">
        <v>2.97</v>
      </c>
    </row>
    <row r="1010" spans="1:14" x14ac:dyDescent="0.25">
      <c r="A1010" t="s">
        <v>1149</v>
      </c>
      <c r="B1010">
        <v>9</v>
      </c>
      <c r="C1010">
        <v>31</v>
      </c>
      <c r="D1010">
        <v>2</v>
      </c>
      <c r="E1010">
        <v>3</v>
      </c>
      <c r="F1010">
        <v>2</v>
      </c>
      <c r="G1010">
        <v>1</v>
      </c>
      <c r="H1010">
        <v>1</v>
      </c>
      <c r="I1010">
        <v>0</v>
      </c>
      <c r="K1010">
        <v>7.02</v>
      </c>
      <c r="L1010" t="s">
        <v>41</v>
      </c>
      <c r="M1010" t="s">
        <v>41</v>
      </c>
      <c r="N1010">
        <v>1.98</v>
      </c>
    </row>
    <row r="1011" spans="1:14" x14ac:dyDescent="0.25">
      <c r="A1011" t="s">
        <v>1151</v>
      </c>
      <c r="B1011">
        <v>1</v>
      </c>
      <c r="C1011">
        <v>13</v>
      </c>
      <c r="D1011">
        <v>1</v>
      </c>
      <c r="E1011">
        <v>0</v>
      </c>
      <c r="F1011">
        <v>0</v>
      </c>
      <c r="G1011">
        <v>0</v>
      </c>
      <c r="H1011">
        <v>0</v>
      </c>
      <c r="I1011">
        <v>0</v>
      </c>
      <c r="K1011">
        <v>0.9</v>
      </c>
      <c r="L1011" t="s">
        <v>41</v>
      </c>
      <c r="M1011" t="s">
        <v>41</v>
      </c>
      <c r="N1011">
        <v>0</v>
      </c>
    </row>
    <row r="1012" spans="1:14" x14ac:dyDescent="0.25">
      <c r="A1012" t="s">
        <v>1152</v>
      </c>
      <c r="B1012">
        <v>1</v>
      </c>
      <c r="C1012">
        <v>1</v>
      </c>
      <c r="D1012">
        <v>1</v>
      </c>
      <c r="E1012">
        <v>0</v>
      </c>
      <c r="F1012">
        <v>0</v>
      </c>
      <c r="G1012">
        <v>0</v>
      </c>
      <c r="H1012">
        <v>0</v>
      </c>
      <c r="I1012">
        <v>0</v>
      </c>
      <c r="K1012">
        <v>0.9</v>
      </c>
      <c r="L1012" t="s">
        <v>41</v>
      </c>
      <c r="M1012" t="s">
        <v>41</v>
      </c>
      <c r="N1012">
        <v>0</v>
      </c>
    </row>
    <row r="1013" spans="1:14" x14ac:dyDescent="0.25">
      <c r="A1013" t="s">
        <v>1153</v>
      </c>
      <c r="B1013">
        <v>6</v>
      </c>
      <c r="C1013">
        <v>48</v>
      </c>
      <c r="D1013">
        <v>0</v>
      </c>
      <c r="E1013">
        <v>2</v>
      </c>
      <c r="F1013">
        <v>0</v>
      </c>
      <c r="G1013">
        <v>2</v>
      </c>
      <c r="H1013">
        <v>2</v>
      </c>
      <c r="I1013">
        <v>0</v>
      </c>
      <c r="K1013">
        <v>2.97</v>
      </c>
      <c r="L1013" t="s">
        <v>41</v>
      </c>
      <c r="M1013" t="s">
        <v>41</v>
      </c>
      <c r="N1013">
        <v>6.03</v>
      </c>
    </row>
    <row r="1014" spans="1:14" x14ac:dyDescent="0.25">
      <c r="A1014" t="s">
        <v>1154</v>
      </c>
      <c r="B1014">
        <v>2</v>
      </c>
      <c r="C1014">
        <v>56</v>
      </c>
      <c r="D1014">
        <v>0</v>
      </c>
      <c r="E1014">
        <v>0</v>
      </c>
      <c r="F1014">
        <v>0</v>
      </c>
      <c r="G1014">
        <v>1</v>
      </c>
      <c r="H1014">
        <v>1</v>
      </c>
      <c r="I1014">
        <v>0</v>
      </c>
      <c r="K1014">
        <v>0</v>
      </c>
      <c r="L1014" t="s">
        <v>41</v>
      </c>
      <c r="M1014" t="s">
        <v>41</v>
      </c>
      <c r="N1014">
        <v>0.9</v>
      </c>
    </row>
    <row r="1015" spans="1:14" x14ac:dyDescent="0.25">
      <c r="A1015" t="s">
        <v>1284</v>
      </c>
      <c r="B1015">
        <v>1</v>
      </c>
      <c r="C1015">
        <v>15</v>
      </c>
      <c r="D1015">
        <v>1</v>
      </c>
      <c r="E1015">
        <v>0</v>
      </c>
      <c r="F1015">
        <v>0</v>
      </c>
      <c r="G1015">
        <v>0</v>
      </c>
      <c r="H1015">
        <v>0</v>
      </c>
      <c r="I1015">
        <v>0</v>
      </c>
      <c r="K1015">
        <v>0.9</v>
      </c>
      <c r="L1015" t="s">
        <v>41</v>
      </c>
      <c r="M1015" t="s">
        <v>41</v>
      </c>
      <c r="N1015">
        <v>0</v>
      </c>
    </row>
    <row r="1016" spans="1:14" x14ac:dyDescent="0.25">
      <c r="A1016" t="s">
        <v>1155</v>
      </c>
      <c r="B1016">
        <v>2</v>
      </c>
      <c r="C1016">
        <v>28</v>
      </c>
      <c r="D1016">
        <v>1</v>
      </c>
      <c r="E1016">
        <v>0</v>
      </c>
      <c r="F1016">
        <v>1</v>
      </c>
      <c r="G1016">
        <v>0</v>
      </c>
      <c r="H1016">
        <v>0</v>
      </c>
      <c r="I1016">
        <v>0</v>
      </c>
      <c r="K1016">
        <v>0.9</v>
      </c>
      <c r="L1016" t="s">
        <v>41</v>
      </c>
      <c r="M1016" t="s">
        <v>41</v>
      </c>
      <c r="N1016">
        <v>0</v>
      </c>
    </row>
    <row r="1017" spans="1:14" x14ac:dyDescent="0.25">
      <c r="A1017" t="s">
        <v>1156</v>
      </c>
      <c r="B1017">
        <v>4</v>
      </c>
      <c r="C1017">
        <v>38</v>
      </c>
      <c r="D1017">
        <v>1</v>
      </c>
      <c r="E1017">
        <v>1</v>
      </c>
      <c r="F1017">
        <v>0</v>
      </c>
      <c r="G1017">
        <v>1</v>
      </c>
      <c r="H1017">
        <v>1</v>
      </c>
      <c r="I1017">
        <v>0</v>
      </c>
      <c r="K1017">
        <v>0.45</v>
      </c>
      <c r="L1017" t="s">
        <v>41</v>
      </c>
      <c r="M1017" t="s">
        <v>41</v>
      </c>
      <c r="N1017">
        <v>0.45</v>
      </c>
    </row>
    <row r="1018" spans="1:14" x14ac:dyDescent="0.25">
      <c r="A1018" t="s">
        <v>1157</v>
      </c>
      <c r="B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K1018">
        <v>0</v>
      </c>
      <c r="L1018" t="s">
        <v>41</v>
      </c>
      <c r="M1018" t="s">
        <v>41</v>
      </c>
      <c r="N1018">
        <v>0</v>
      </c>
    </row>
    <row r="1019" spans="1:14" x14ac:dyDescent="0.25">
      <c r="A1019" t="s">
        <v>1158</v>
      </c>
      <c r="B1019">
        <v>7</v>
      </c>
      <c r="C1019">
        <v>25</v>
      </c>
      <c r="D1019">
        <v>3</v>
      </c>
      <c r="E1019">
        <v>2</v>
      </c>
      <c r="F1019">
        <v>1</v>
      </c>
      <c r="G1019">
        <v>0</v>
      </c>
      <c r="H1019">
        <v>1</v>
      </c>
      <c r="I1019">
        <v>0</v>
      </c>
      <c r="K1019">
        <v>7.74</v>
      </c>
      <c r="L1019" t="s">
        <v>41</v>
      </c>
      <c r="M1019" t="s">
        <v>41</v>
      </c>
      <c r="N1019">
        <v>1.26</v>
      </c>
    </row>
    <row r="1020" spans="1:14" x14ac:dyDescent="0.25">
      <c r="A1020" t="s">
        <v>1160</v>
      </c>
      <c r="B1020">
        <v>2</v>
      </c>
      <c r="C1020">
        <v>51</v>
      </c>
      <c r="D1020">
        <v>0</v>
      </c>
      <c r="E1020">
        <v>1</v>
      </c>
      <c r="F1020">
        <v>0</v>
      </c>
      <c r="G1020">
        <v>0</v>
      </c>
      <c r="H1020">
        <v>0</v>
      </c>
      <c r="I1020">
        <v>1</v>
      </c>
      <c r="K1020">
        <v>0.45</v>
      </c>
      <c r="L1020" t="s">
        <v>41</v>
      </c>
      <c r="M1020" t="s">
        <v>41</v>
      </c>
      <c r="N1020">
        <v>0.45</v>
      </c>
    </row>
    <row r="1021" spans="1:14" x14ac:dyDescent="0.25">
      <c r="A1021" t="s">
        <v>1161</v>
      </c>
      <c r="B1021">
        <v>2</v>
      </c>
      <c r="C1021">
        <v>40</v>
      </c>
      <c r="D1021">
        <v>1</v>
      </c>
      <c r="E1021">
        <v>0</v>
      </c>
      <c r="F1021">
        <v>0</v>
      </c>
      <c r="G1021">
        <v>0</v>
      </c>
      <c r="H1021">
        <v>1</v>
      </c>
      <c r="I1021">
        <v>0</v>
      </c>
      <c r="K1021">
        <v>0.45</v>
      </c>
      <c r="L1021" t="s">
        <v>41</v>
      </c>
      <c r="M1021" t="s">
        <v>41</v>
      </c>
      <c r="N1021">
        <v>0.45</v>
      </c>
    </row>
    <row r="1022" spans="1:14" x14ac:dyDescent="0.25">
      <c r="A1022" t="s">
        <v>1162</v>
      </c>
      <c r="B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K1022">
        <v>0</v>
      </c>
      <c r="L1022" t="s">
        <v>41</v>
      </c>
      <c r="M1022" t="s">
        <v>41</v>
      </c>
      <c r="N1022">
        <v>0</v>
      </c>
    </row>
    <row r="1023" spans="1:14" x14ac:dyDescent="0.25">
      <c r="A1023" t="s">
        <v>1163</v>
      </c>
      <c r="B1023">
        <v>3</v>
      </c>
      <c r="C1023">
        <v>26</v>
      </c>
      <c r="D1023">
        <v>1</v>
      </c>
      <c r="E1023">
        <v>1</v>
      </c>
      <c r="F1023">
        <v>0</v>
      </c>
      <c r="G1023">
        <v>1</v>
      </c>
      <c r="H1023">
        <v>0</v>
      </c>
      <c r="I1023">
        <v>0</v>
      </c>
      <c r="K1023">
        <v>6.03</v>
      </c>
      <c r="L1023" t="s">
        <v>41</v>
      </c>
      <c r="M1023" t="s">
        <v>41</v>
      </c>
      <c r="N1023">
        <v>2.97</v>
      </c>
    </row>
    <row r="1024" spans="1:14" x14ac:dyDescent="0.25">
      <c r="A1024" t="s">
        <v>1164</v>
      </c>
      <c r="B1024">
        <v>3</v>
      </c>
      <c r="C1024">
        <v>48</v>
      </c>
      <c r="D1024">
        <v>0</v>
      </c>
      <c r="E1024">
        <v>1</v>
      </c>
      <c r="F1024">
        <v>1</v>
      </c>
      <c r="G1024">
        <v>0</v>
      </c>
      <c r="H1024">
        <v>0</v>
      </c>
      <c r="I1024">
        <v>1</v>
      </c>
      <c r="K1024">
        <v>6.03</v>
      </c>
      <c r="L1024" t="s">
        <v>41</v>
      </c>
      <c r="M1024" t="s">
        <v>41</v>
      </c>
      <c r="N1024">
        <v>2.97</v>
      </c>
    </row>
    <row r="1025" spans="1:14" x14ac:dyDescent="0.25">
      <c r="A1025" t="s">
        <v>1165</v>
      </c>
      <c r="B1025">
        <v>1</v>
      </c>
      <c r="C1025">
        <v>48</v>
      </c>
      <c r="D1025">
        <v>0</v>
      </c>
      <c r="E1025">
        <v>0</v>
      </c>
      <c r="F1025">
        <v>0</v>
      </c>
      <c r="G1025">
        <v>1</v>
      </c>
      <c r="H1025">
        <v>0</v>
      </c>
      <c r="I1025">
        <v>0</v>
      </c>
      <c r="K1025">
        <v>0</v>
      </c>
      <c r="L1025" t="s">
        <v>41</v>
      </c>
      <c r="M1025" t="s">
        <v>41</v>
      </c>
      <c r="N1025">
        <v>0.9</v>
      </c>
    </row>
    <row r="1026" spans="1:14" x14ac:dyDescent="0.25">
      <c r="A1026" t="s">
        <v>1166</v>
      </c>
      <c r="B1026">
        <v>9</v>
      </c>
      <c r="C1026">
        <v>25</v>
      </c>
      <c r="D1026">
        <v>3</v>
      </c>
      <c r="E1026">
        <v>3</v>
      </c>
      <c r="F1026">
        <v>2</v>
      </c>
      <c r="G1026">
        <v>0</v>
      </c>
      <c r="H1026">
        <v>1</v>
      </c>
      <c r="I1026">
        <v>0</v>
      </c>
      <c r="K1026">
        <v>8.01</v>
      </c>
      <c r="L1026" t="s">
        <v>41</v>
      </c>
      <c r="M1026" t="s">
        <v>41</v>
      </c>
      <c r="N1026">
        <v>0.99</v>
      </c>
    </row>
    <row r="1027" spans="1:14" x14ac:dyDescent="0.25">
      <c r="A1027" t="s">
        <v>1167</v>
      </c>
      <c r="B1027">
        <v>3</v>
      </c>
      <c r="C1027">
        <v>45</v>
      </c>
      <c r="D1027">
        <v>1</v>
      </c>
      <c r="E1027">
        <v>0</v>
      </c>
      <c r="F1027">
        <v>0</v>
      </c>
      <c r="G1027">
        <v>1</v>
      </c>
      <c r="H1027">
        <v>1</v>
      </c>
      <c r="I1027">
        <v>0</v>
      </c>
      <c r="K1027">
        <v>2.97</v>
      </c>
      <c r="L1027" t="s">
        <v>41</v>
      </c>
      <c r="M1027" t="s">
        <v>41</v>
      </c>
      <c r="N1027">
        <v>6.03</v>
      </c>
    </row>
    <row r="1028" spans="1:14" x14ac:dyDescent="0.25">
      <c r="A1028" t="s">
        <v>1168</v>
      </c>
      <c r="B1028">
        <v>2</v>
      </c>
      <c r="C1028">
        <v>10</v>
      </c>
      <c r="D1028">
        <v>2</v>
      </c>
      <c r="E1028">
        <v>0</v>
      </c>
      <c r="F1028">
        <v>0</v>
      </c>
      <c r="G1028">
        <v>0</v>
      </c>
      <c r="H1028">
        <v>0</v>
      </c>
      <c r="I1028">
        <v>0</v>
      </c>
      <c r="K1028">
        <v>0.9</v>
      </c>
      <c r="L1028" t="s">
        <v>41</v>
      </c>
      <c r="M1028" t="s">
        <v>41</v>
      </c>
      <c r="N1028">
        <v>0</v>
      </c>
    </row>
    <row r="1029" spans="1:14" x14ac:dyDescent="0.25">
      <c r="A1029" t="s">
        <v>1169</v>
      </c>
      <c r="B1029">
        <v>6</v>
      </c>
      <c r="C1029">
        <v>36</v>
      </c>
      <c r="D1029">
        <v>2</v>
      </c>
      <c r="E1029">
        <v>1</v>
      </c>
      <c r="F1029">
        <v>1</v>
      </c>
      <c r="G1029">
        <v>0</v>
      </c>
      <c r="H1029">
        <v>1</v>
      </c>
      <c r="I1029">
        <v>1</v>
      </c>
      <c r="K1029">
        <v>6.03</v>
      </c>
      <c r="L1029" t="s">
        <v>41</v>
      </c>
      <c r="M1029" t="s">
        <v>41</v>
      </c>
      <c r="N1029">
        <v>2.97</v>
      </c>
    </row>
    <row r="1030" spans="1:14" x14ac:dyDescent="0.25">
      <c r="A1030" t="s">
        <v>1170</v>
      </c>
      <c r="B1030">
        <v>1</v>
      </c>
      <c r="C1030">
        <v>4</v>
      </c>
      <c r="D1030">
        <v>1</v>
      </c>
      <c r="E1030">
        <v>0</v>
      </c>
      <c r="F1030">
        <v>0</v>
      </c>
      <c r="G1030">
        <v>0</v>
      </c>
      <c r="H1030">
        <v>0</v>
      </c>
      <c r="I1030">
        <v>0</v>
      </c>
      <c r="K1030">
        <v>0.9</v>
      </c>
      <c r="L1030" t="s">
        <v>41</v>
      </c>
      <c r="M1030" t="s">
        <v>41</v>
      </c>
      <c r="N1030">
        <v>0</v>
      </c>
    </row>
    <row r="1031" spans="1:14" x14ac:dyDescent="0.25">
      <c r="A1031" t="s">
        <v>1171</v>
      </c>
      <c r="B1031">
        <v>6</v>
      </c>
      <c r="C1031">
        <v>37</v>
      </c>
      <c r="D1031">
        <v>2</v>
      </c>
      <c r="E1031">
        <v>2</v>
      </c>
      <c r="F1031">
        <v>0</v>
      </c>
      <c r="G1031">
        <v>0</v>
      </c>
      <c r="H1031">
        <v>0</v>
      </c>
      <c r="I1031">
        <v>2</v>
      </c>
      <c r="K1031">
        <v>6.03</v>
      </c>
      <c r="L1031" t="s">
        <v>41</v>
      </c>
      <c r="M1031" t="s">
        <v>41</v>
      </c>
      <c r="N1031">
        <v>2.97</v>
      </c>
    </row>
    <row r="1032" spans="1:14" x14ac:dyDescent="0.25">
      <c r="A1032" t="s">
        <v>1172</v>
      </c>
      <c r="B1032">
        <v>6</v>
      </c>
      <c r="C1032">
        <v>38</v>
      </c>
      <c r="D1032">
        <v>1</v>
      </c>
      <c r="E1032">
        <v>2</v>
      </c>
      <c r="F1032">
        <v>0</v>
      </c>
      <c r="G1032">
        <v>3</v>
      </c>
      <c r="H1032">
        <v>0</v>
      </c>
      <c r="I1032">
        <v>0</v>
      </c>
      <c r="K1032">
        <v>0.45</v>
      </c>
      <c r="L1032" t="s">
        <v>41</v>
      </c>
      <c r="M1032" t="s">
        <v>41</v>
      </c>
      <c r="N1032">
        <v>0.45</v>
      </c>
    </row>
    <row r="1033" spans="1:14" x14ac:dyDescent="0.25">
      <c r="A1033" t="s">
        <v>1173</v>
      </c>
      <c r="B1033">
        <v>8</v>
      </c>
      <c r="C1033">
        <v>41</v>
      </c>
      <c r="D1033">
        <v>2</v>
      </c>
      <c r="E1033">
        <v>2</v>
      </c>
      <c r="F1033">
        <v>2</v>
      </c>
      <c r="G1033">
        <v>0</v>
      </c>
      <c r="H1033">
        <v>0</v>
      </c>
      <c r="I1033">
        <v>2</v>
      </c>
      <c r="K1033">
        <v>6.75</v>
      </c>
      <c r="L1033" t="s">
        <v>41</v>
      </c>
      <c r="M1033" t="s">
        <v>41</v>
      </c>
      <c r="N1033">
        <v>2.25</v>
      </c>
    </row>
    <row r="1034" spans="1:14" x14ac:dyDescent="0.25">
      <c r="A1034" t="s">
        <v>1174</v>
      </c>
      <c r="B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K1034">
        <v>0</v>
      </c>
      <c r="L1034" t="s">
        <v>41</v>
      </c>
      <c r="M1034" t="s">
        <v>41</v>
      </c>
      <c r="N1034">
        <v>0</v>
      </c>
    </row>
    <row r="1035" spans="1:14" x14ac:dyDescent="0.25">
      <c r="A1035" t="s">
        <v>1175</v>
      </c>
      <c r="B1035">
        <v>3</v>
      </c>
      <c r="C1035">
        <v>41</v>
      </c>
      <c r="D1035">
        <v>0</v>
      </c>
      <c r="E1035">
        <v>2</v>
      </c>
      <c r="F1035">
        <v>0</v>
      </c>
      <c r="G1035">
        <v>0</v>
      </c>
      <c r="H1035">
        <v>0</v>
      </c>
      <c r="I1035">
        <v>1</v>
      </c>
      <c r="K1035">
        <v>6.03</v>
      </c>
      <c r="L1035" t="s">
        <v>41</v>
      </c>
      <c r="M1035" t="s">
        <v>41</v>
      </c>
      <c r="N1035">
        <v>2.97</v>
      </c>
    </row>
    <row r="1036" spans="1:14" x14ac:dyDescent="0.25">
      <c r="A1036" t="s">
        <v>1176</v>
      </c>
      <c r="B1036">
        <v>5</v>
      </c>
      <c r="C1036">
        <v>44</v>
      </c>
      <c r="D1036">
        <v>0</v>
      </c>
      <c r="E1036">
        <v>2</v>
      </c>
      <c r="F1036">
        <v>1</v>
      </c>
      <c r="G1036">
        <v>1</v>
      </c>
      <c r="H1036">
        <v>0</v>
      </c>
      <c r="I1036">
        <v>1</v>
      </c>
      <c r="K1036">
        <v>0.54</v>
      </c>
      <c r="L1036" t="s">
        <v>41</v>
      </c>
      <c r="M1036" t="s">
        <v>41</v>
      </c>
      <c r="N1036">
        <v>0.36</v>
      </c>
    </row>
    <row r="1037" spans="1:14" x14ac:dyDescent="0.25">
      <c r="A1037" t="s">
        <v>1177</v>
      </c>
      <c r="B1037">
        <v>2</v>
      </c>
      <c r="C1037">
        <v>18</v>
      </c>
      <c r="D1037">
        <v>1</v>
      </c>
      <c r="E1037">
        <v>1</v>
      </c>
      <c r="F1037">
        <v>0</v>
      </c>
      <c r="G1037">
        <v>0</v>
      </c>
      <c r="H1037">
        <v>0</v>
      </c>
      <c r="I1037">
        <v>0</v>
      </c>
      <c r="K1037">
        <v>0.9</v>
      </c>
      <c r="L1037" t="s">
        <v>41</v>
      </c>
      <c r="M1037" t="s">
        <v>41</v>
      </c>
      <c r="N1037">
        <v>0</v>
      </c>
    </row>
    <row r="1038" spans="1:14" x14ac:dyDescent="0.25">
      <c r="A1038" t="s">
        <v>1178</v>
      </c>
      <c r="B1038">
        <v>2</v>
      </c>
      <c r="C1038">
        <v>38</v>
      </c>
      <c r="D1038">
        <v>0</v>
      </c>
      <c r="E1038">
        <v>1</v>
      </c>
      <c r="F1038">
        <v>0</v>
      </c>
      <c r="G1038">
        <v>1</v>
      </c>
      <c r="H1038">
        <v>0</v>
      </c>
      <c r="I1038">
        <v>0</v>
      </c>
      <c r="K1038">
        <v>0.45</v>
      </c>
      <c r="L1038" t="s">
        <v>41</v>
      </c>
      <c r="M1038" t="s">
        <v>41</v>
      </c>
      <c r="N1038">
        <v>0.45</v>
      </c>
    </row>
    <row r="1039" spans="1:14" x14ac:dyDescent="0.25">
      <c r="A1039" t="s">
        <v>1179</v>
      </c>
      <c r="B1039">
        <v>10</v>
      </c>
      <c r="C1039">
        <v>44</v>
      </c>
      <c r="D1039">
        <v>2</v>
      </c>
      <c r="E1039">
        <v>0</v>
      </c>
      <c r="F1039">
        <v>5</v>
      </c>
      <c r="G1039">
        <v>0</v>
      </c>
      <c r="H1039">
        <v>1</v>
      </c>
      <c r="I1039">
        <v>2</v>
      </c>
      <c r="K1039">
        <v>0.63</v>
      </c>
      <c r="L1039" t="s">
        <v>41</v>
      </c>
      <c r="M1039" t="s">
        <v>41</v>
      </c>
      <c r="N1039">
        <v>0.27</v>
      </c>
    </row>
    <row r="1040" spans="1:14" x14ac:dyDescent="0.25">
      <c r="A1040" t="s">
        <v>1180</v>
      </c>
      <c r="B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K1040">
        <v>0</v>
      </c>
      <c r="L1040" t="s">
        <v>41</v>
      </c>
      <c r="M1040" t="s">
        <v>41</v>
      </c>
      <c r="N1040">
        <v>0</v>
      </c>
    </row>
    <row r="1041" spans="1:14" x14ac:dyDescent="0.25">
      <c r="A1041" t="s">
        <v>1285</v>
      </c>
      <c r="B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K1041">
        <v>0</v>
      </c>
      <c r="L1041" t="s">
        <v>41</v>
      </c>
      <c r="M1041" t="s">
        <v>41</v>
      </c>
      <c r="N1041">
        <v>0</v>
      </c>
    </row>
    <row r="1042" spans="1:14" x14ac:dyDescent="0.25">
      <c r="A1042" t="s">
        <v>1286</v>
      </c>
      <c r="B1042">
        <v>1</v>
      </c>
      <c r="C1042">
        <v>53</v>
      </c>
      <c r="D1042">
        <v>0</v>
      </c>
      <c r="E1042">
        <v>0</v>
      </c>
      <c r="F1042">
        <v>0</v>
      </c>
      <c r="G1042">
        <v>1</v>
      </c>
      <c r="H1042">
        <v>0</v>
      </c>
      <c r="I1042">
        <v>0</v>
      </c>
      <c r="K1042">
        <v>0</v>
      </c>
      <c r="L1042" t="s">
        <v>41</v>
      </c>
      <c r="M1042" t="s">
        <v>41</v>
      </c>
      <c r="N1042">
        <v>0.9</v>
      </c>
    </row>
    <row r="1043" spans="1:14" x14ac:dyDescent="0.25">
      <c r="A1043" t="s">
        <v>1181</v>
      </c>
      <c r="B1043">
        <v>1</v>
      </c>
      <c r="C1043">
        <v>51</v>
      </c>
      <c r="D1043">
        <v>0</v>
      </c>
      <c r="E1043">
        <v>0</v>
      </c>
      <c r="F1043">
        <v>0</v>
      </c>
      <c r="G1043">
        <v>1</v>
      </c>
      <c r="H1043">
        <v>0</v>
      </c>
      <c r="I1043">
        <v>0</v>
      </c>
      <c r="K1043">
        <v>0</v>
      </c>
      <c r="L1043" t="s">
        <v>41</v>
      </c>
      <c r="M1043" t="s">
        <v>41</v>
      </c>
      <c r="N1043">
        <v>0.9</v>
      </c>
    </row>
    <row r="1044" spans="1:14" x14ac:dyDescent="0.25">
      <c r="A1044" t="s">
        <v>1182</v>
      </c>
      <c r="B1044">
        <v>2</v>
      </c>
      <c r="C1044">
        <v>67</v>
      </c>
      <c r="D1044">
        <v>0</v>
      </c>
      <c r="E1044">
        <v>0</v>
      </c>
      <c r="F1044">
        <v>0</v>
      </c>
      <c r="G1044">
        <v>1</v>
      </c>
      <c r="H1044">
        <v>0</v>
      </c>
      <c r="I1044">
        <v>1</v>
      </c>
      <c r="K1044">
        <v>0</v>
      </c>
      <c r="L1044" t="s">
        <v>41</v>
      </c>
      <c r="M1044" t="s">
        <v>41</v>
      </c>
      <c r="N1044">
        <v>0.9</v>
      </c>
    </row>
    <row r="1045" spans="1:14" x14ac:dyDescent="0.25">
      <c r="A1045" t="s">
        <v>1183</v>
      </c>
      <c r="B1045">
        <v>7</v>
      </c>
      <c r="C1045">
        <v>47</v>
      </c>
      <c r="D1045">
        <v>2</v>
      </c>
      <c r="E1045">
        <v>1</v>
      </c>
      <c r="F1045">
        <v>0</v>
      </c>
      <c r="G1045">
        <v>0</v>
      </c>
      <c r="H1045">
        <v>2</v>
      </c>
      <c r="I1045">
        <v>2</v>
      </c>
      <c r="K1045">
        <v>3.87</v>
      </c>
      <c r="L1045" t="s">
        <v>41</v>
      </c>
      <c r="M1045" t="s">
        <v>41</v>
      </c>
      <c r="N1045">
        <v>5.13</v>
      </c>
    </row>
    <row r="1046" spans="1:14" x14ac:dyDescent="0.25">
      <c r="A1046" t="s">
        <v>1184</v>
      </c>
      <c r="B1046">
        <v>2</v>
      </c>
      <c r="C1046">
        <v>8</v>
      </c>
      <c r="D1046">
        <v>2</v>
      </c>
      <c r="E1046">
        <v>0</v>
      </c>
      <c r="F1046">
        <v>0</v>
      </c>
      <c r="G1046">
        <v>0</v>
      </c>
      <c r="H1046">
        <v>0</v>
      </c>
      <c r="I1046">
        <v>0</v>
      </c>
      <c r="K1046">
        <v>0.9</v>
      </c>
      <c r="L1046" t="s">
        <v>41</v>
      </c>
      <c r="M1046" t="s">
        <v>41</v>
      </c>
      <c r="N1046">
        <v>0</v>
      </c>
    </row>
    <row r="1047" spans="1:14" x14ac:dyDescent="0.25">
      <c r="A1047" t="s">
        <v>1287</v>
      </c>
      <c r="B1047">
        <v>2</v>
      </c>
      <c r="C1047">
        <v>55</v>
      </c>
      <c r="D1047">
        <v>0</v>
      </c>
      <c r="E1047">
        <v>0</v>
      </c>
      <c r="F1047">
        <v>0</v>
      </c>
      <c r="G1047">
        <v>2</v>
      </c>
      <c r="H1047">
        <v>0</v>
      </c>
      <c r="I1047">
        <v>0</v>
      </c>
      <c r="K1047">
        <v>0</v>
      </c>
      <c r="L1047" t="s">
        <v>41</v>
      </c>
      <c r="M1047" t="s">
        <v>41</v>
      </c>
      <c r="N1047">
        <v>0.9</v>
      </c>
    </row>
    <row r="1048" spans="1:14" x14ac:dyDescent="0.25">
      <c r="A1048" t="s">
        <v>1185</v>
      </c>
      <c r="B1048">
        <v>3</v>
      </c>
      <c r="C1048">
        <v>36</v>
      </c>
      <c r="D1048">
        <v>1</v>
      </c>
      <c r="E1048">
        <v>1</v>
      </c>
      <c r="F1048">
        <v>0</v>
      </c>
      <c r="G1048">
        <v>0</v>
      </c>
      <c r="H1048">
        <v>0</v>
      </c>
      <c r="I1048">
        <v>1</v>
      </c>
      <c r="K1048">
        <v>6.03</v>
      </c>
      <c r="L1048" t="s">
        <v>41</v>
      </c>
      <c r="M1048" t="s">
        <v>41</v>
      </c>
      <c r="N1048">
        <v>2.97</v>
      </c>
    </row>
    <row r="1049" spans="1:14" x14ac:dyDescent="0.25">
      <c r="A1049" t="s">
        <v>1186</v>
      </c>
      <c r="B1049">
        <v>8</v>
      </c>
      <c r="C1049">
        <v>37</v>
      </c>
      <c r="D1049">
        <v>3</v>
      </c>
      <c r="E1049">
        <v>1</v>
      </c>
      <c r="F1049">
        <v>2</v>
      </c>
      <c r="G1049">
        <v>0</v>
      </c>
      <c r="H1049">
        <v>0</v>
      </c>
      <c r="I1049">
        <v>2</v>
      </c>
      <c r="K1049">
        <v>6.75</v>
      </c>
      <c r="L1049" t="s">
        <v>41</v>
      </c>
      <c r="M1049" t="s">
        <v>41</v>
      </c>
      <c r="N1049">
        <v>2.25</v>
      </c>
    </row>
    <row r="1050" spans="1:14" x14ac:dyDescent="0.25">
      <c r="A1050" t="s">
        <v>1187</v>
      </c>
      <c r="B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K1050">
        <v>0</v>
      </c>
      <c r="L1050" t="s">
        <v>41</v>
      </c>
      <c r="M1050" t="s">
        <v>41</v>
      </c>
      <c r="N1050">
        <v>0</v>
      </c>
    </row>
    <row r="1051" spans="1:14" x14ac:dyDescent="0.25">
      <c r="A1051" t="s">
        <v>1188</v>
      </c>
      <c r="B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K1051">
        <v>0</v>
      </c>
      <c r="L1051" t="s">
        <v>41</v>
      </c>
      <c r="M1051" t="s">
        <v>41</v>
      </c>
      <c r="N1051">
        <v>0</v>
      </c>
    </row>
    <row r="1052" spans="1:14" x14ac:dyDescent="0.25">
      <c r="A1052" t="s">
        <v>1189</v>
      </c>
      <c r="B1052">
        <v>3</v>
      </c>
      <c r="C1052">
        <v>15</v>
      </c>
      <c r="D1052">
        <v>2</v>
      </c>
      <c r="E1052">
        <v>0</v>
      </c>
      <c r="F1052">
        <v>1</v>
      </c>
      <c r="G1052">
        <v>0</v>
      </c>
      <c r="H1052">
        <v>0</v>
      </c>
      <c r="I1052">
        <v>0</v>
      </c>
      <c r="K1052">
        <v>0.9</v>
      </c>
      <c r="L1052" t="s">
        <v>41</v>
      </c>
      <c r="M1052" t="s">
        <v>41</v>
      </c>
      <c r="N1052">
        <v>0</v>
      </c>
    </row>
    <row r="1053" spans="1:14" x14ac:dyDescent="0.25">
      <c r="A1053" t="s">
        <v>1190</v>
      </c>
      <c r="B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K1053">
        <v>0</v>
      </c>
      <c r="L1053" t="s">
        <v>41</v>
      </c>
      <c r="M1053" t="s">
        <v>41</v>
      </c>
      <c r="N1053">
        <v>0</v>
      </c>
    </row>
    <row r="1054" spans="1:14" x14ac:dyDescent="0.25">
      <c r="A1054" t="s">
        <v>1191</v>
      </c>
      <c r="B1054">
        <v>2</v>
      </c>
      <c r="C1054">
        <v>41</v>
      </c>
      <c r="D1054">
        <v>0</v>
      </c>
      <c r="E1054">
        <v>0</v>
      </c>
      <c r="F1054">
        <v>1</v>
      </c>
      <c r="G1054">
        <v>1</v>
      </c>
      <c r="H1054">
        <v>0</v>
      </c>
      <c r="I1054">
        <v>0</v>
      </c>
      <c r="K1054">
        <v>0.45</v>
      </c>
      <c r="L1054" t="s">
        <v>41</v>
      </c>
      <c r="M1054" t="s">
        <v>41</v>
      </c>
      <c r="N1054">
        <v>0.45</v>
      </c>
    </row>
    <row r="1055" spans="1:14" x14ac:dyDescent="0.25">
      <c r="A1055" t="s">
        <v>1192</v>
      </c>
      <c r="B1055">
        <v>1</v>
      </c>
      <c r="C1055">
        <v>23</v>
      </c>
      <c r="D1055">
        <v>0</v>
      </c>
      <c r="E1055">
        <v>1</v>
      </c>
      <c r="F1055">
        <v>0</v>
      </c>
      <c r="G1055">
        <v>0</v>
      </c>
      <c r="H1055">
        <v>0</v>
      </c>
      <c r="I1055">
        <v>0</v>
      </c>
      <c r="K1055">
        <v>0.9</v>
      </c>
      <c r="L1055" t="s">
        <v>41</v>
      </c>
      <c r="M1055" t="s">
        <v>41</v>
      </c>
      <c r="N1055">
        <v>0</v>
      </c>
    </row>
    <row r="1056" spans="1:14" x14ac:dyDescent="0.25">
      <c r="A1056" t="s">
        <v>1193</v>
      </c>
      <c r="B1056">
        <v>8</v>
      </c>
      <c r="C1056">
        <v>36</v>
      </c>
      <c r="D1056">
        <v>1</v>
      </c>
      <c r="E1056">
        <v>3</v>
      </c>
      <c r="F1056">
        <v>1</v>
      </c>
      <c r="G1056">
        <v>2</v>
      </c>
      <c r="H1056">
        <v>1</v>
      </c>
      <c r="I1056">
        <v>0</v>
      </c>
      <c r="K1056">
        <v>5.58</v>
      </c>
      <c r="L1056" t="s">
        <v>41</v>
      </c>
      <c r="M1056" t="s">
        <v>41</v>
      </c>
      <c r="N1056">
        <v>3.42</v>
      </c>
    </row>
    <row r="1057" spans="1:14" x14ac:dyDescent="0.25">
      <c r="A1057" t="s">
        <v>1194</v>
      </c>
      <c r="B1057">
        <v>1</v>
      </c>
      <c r="C1057">
        <v>19</v>
      </c>
      <c r="D1057">
        <v>0</v>
      </c>
      <c r="E1057">
        <v>1</v>
      </c>
      <c r="F1057">
        <v>0</v>
      </c>
      <c r="G1057">
        <v>0</v>
      </c>
      <c r="H1057">
        <v>0</v>
      </c>
      <c r="I1057">
        <v>0</v>
      </c>
      <c r="K1057">
        <v>0.9</v>
      </c>
      <c r="L1057" t="s">
        <v>41</v>
      </c>
      <c r="M1057" t="s">
        <v>41</v>
      </c>
      <c r="N1057">
        <v>0</v>
      </c>
    </row>
    <row r="1058" spans="1:14" x14ac:dyDescent="0.25">
      <c r="A1058" t="s">
        <v>1195</v>
      </c>
      <c r="B1058">
        <v>10</v>
      </c>
      <c r="C1058">
        <v>48</v>
      </c>
      <c r="D1058">
        <v>2</v>
      </c>
      <c r="E1058">
        <v>1</v>
      </c>
      <c r="F1058">
        <v>3</v>
      </c>
      <c r="G1058">
        <v>0</v>
      </c>
      <c r="H1058">
        <v>1</v>
      </c>
      <c r="I1058">
        <v>3</v>
      </c>
      <c r="K1058">
        <v>0.54</v>
      </c>
      <c r="L1058" t="s">
        <v>41</v>
      </c>
      <c r="M1058" t="s">
        <v>41</v>
      </c>
      <c r="N1058">
        <v>0.36</v>
      </c>
    </row>
    <row r="1059" spans="1:14" x14ac:dyDescent="0.25">
      <c r="A1059" t="s">
        <v>1196</v>
      </c>
      <c r="B1059">
        <v>2</v>
      </c>
      <c r="C1059">
        <v>33</v>
      </c>
      <c r="D1059">
        <v>1</v>
      </c>
      <c r="E1059">
        <v>0</v>
      </c>
      <c r="F1059">
        <v>0</v>
      </c>
      <c r="G1059">
        <v>1</v>
      </c>
      <c r="H1059">
        <v>0</v>
      </c>
      <c r="I1059">
        <v>0</v>
      </c>
      <c r="K1059">
        <v>0.45</v>
      </c>
      <c r="L1059" t="s">
        <v>41</v>
      </c>
      <c r="M1059" t="s">
        <v>41</v>
      </c>
      <c r="N1059">
        <v>0.45</v>
      </c>
    </row>
    <row r="1060" spans="1:14" x14ac:dyDescent="0.25">
      <c r="A1060" t="s">
        <v>1197</v>
      </c>
      <c r="B1060">
        <v>4</v>
      </c>
      <c r="C1060">
        <v>18</v>
      </c>
      <c r="D1060">
        <v>3</v>
      </c>
      <c r="E1060">
        <v>0</v>
      </c>
      <c r="F1060">
        <v>1</v>
      </c>
      <c r="G1060">
        <v>0</v>
      </c>
      <c r="H1060">
        <v>0</v>
      </c>
      <c r="I1060">
        <v>0</v>
      </c>
      <c r="K1060">
        <v>0.9</v>
      </c>
      <c r="L1060" t="s">
        <v>41</v>
      </c>
      <c r="M1060" t="s">
        <v>41</v>
      </c>
      <c r="N1060">
        <v>0</v>
      </c>
    </row>
    <row r="1061" spans="1:14" x14ac:dyDescent="0.25">
      <c r="A1061" t="s">
        <v>1198</v>
      </c>
      <c r="B1061">
        <v>1</v>
      </c>
      <c r="C1061">
        <v>15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K1061">
        <v>0.9</v>
      </c>
      <c r="L1061" t="s">
        <v>41</v>
      </c>
      <c r="M1061" t="s">
        <v>41</v>
      </c>
      <c r="N1061">
        <v>0</v>
      </c>
    </row>
    <row r="1062" spans="1:14" x14ac:dyDescent="0.25">
      <c r="A1062" t="s">
        <v>1199</v>
      </c>
      <c r="B1062">
        <v>1</v>
      </c>
      <c r="C1062">
        <v>8</v>
      </c>
      <c r="D1062">
        <v>1</v>
      </c>
      <c r="E1062">
        <v>0</v>
      </c>
      <c r="F1062">
        <v>0</v>
      </c>
      <c r="G1062">
        <v>0</v>
      </c>
      <c r="H1062">
        <v>0</v>
      </c>
      <c r="I1062">
        <v>0</v>
      </c>
      <c r="K1062">
        <v>0.9</v>
      </c>
      <c r="L1062" t="s">
        <v>41</v>
      </c>
      <c r="M1062" t="s">
        <v>41</v>
      </c>
      <c r="N1062">
        <v>0</v>
      </c>
    </row>
    <row r="1063" spans="1:14" x14ac:dyDescent="0.25">
      <c r="A1063" t="s">
        <v>1200</v>
      </c>
      <c r="B1063">
        <v>3</v>
      </c>
      <c r="C1063">
        <v>17</v>
      </c>
      <c r="D1063">
        <v>1</v>
      </c>
      <c r="E1063">
        <v>2</v>
      </c>
      <c r="F1063">
        <v>0</v>
      </c>
      <c r="G1063">
        <v>0</v>
      </c>
      <c r="H1063">
        <v>0</v>
      </c>
      <c r="I1063">
        <v>0</v>
      </c>
      <c r="K1063">
        <v>0.9</v>
      </c>
      <c r="L1063" t="s">
        <v>41</v>
      </c>
      <c r="M1063" t="s">
        <v>41</v>
      </c>
      <c r="N1063">
        <v>0</v>
      </c>
    </row>
    <row r="1064" spans="1:14" x14ac:dyDescent="0.25">
      <c r="A1064" t="s">
        <v>1201</v>
      </c>
      <c r="B1064">
        <v>2</v>
      </c>
      <c r="C1064">
        <v>11</v>
      </c>
      <c r="D1064">
        <v>1</v>
      </c>
      <c r="E1064">
        <v>1</v>
      </c>
      <c r="F1064">
        <v>0</v>
      </c>
      <c r="G1064">
        <v>0</v>
      </c>
      <c r="H1064">
        <v>0</v>
      </c>
      <c r="I1064">
        <v>0</v>
      </c>
      <c r="K1064">
        <v>0.9</v>
      </c>
      <c r="L1064" t="s">
        <v>41</v>
      </c>
      <c r="M1064" t="s">
        <v>41</v>
      </c>
      <c r="N1064">
        <v>0</v>
      </c>
    </row>
    <row r="1065" spans="1:14" x14ac:dyDescent="0.25">
      <c r="A1065" t="s">
        <v>1202</v>
      </c>
      <c r="B1065">
        <v>6</v>
      </c>
      <c r="C1065">
        <v>24</v>
      </c>
      <c r="D1065">
        <v>2</v>
      </c>
      <c r="E1065">
        <v>1</v>
      </c>
      <c r="F1065">
        <v>3</v>
      </c>
      <c r="G1065">
        <v>0</v>
      </c>
      <c r="H1065">
        <v>0</v>
      </c>
      <c r="I1065">
        <v>0</v>
      </c>
      <c r="K1065">
        <v>0.9</v>
      </c>
      <c r="L1065" t="s">
        <v>41</v>
      </c>
      <c r="M1065" t="s">
        <v>41</v>
      </c>
      <c r="N1065">
        <v>0</v>
      </c>
    </row>
    <row r="1066" spans="1:14" x14ac:dyDescent="0.25">
      <c r="A1066" t="s">
        <v>1361</v>
      </c>
      <c r="B1066">
        <v>2</v>
      </c>
      <c r="C1066">
        <v>37</v>
      </c>
      <c r="D1066">
        <v>1</v>
      </c>
      <c r="E1066">
        <v>0</v>
      </c>
      <c r="F1066">
        <v>0</v>
      </c>
      <c r="G1066">
        <v>0</v>
      </c>
      <c r="H1066">
        <v>1</v>
      </c>
      <c r="I1066">
        <v>0</v>
      </c>
      <c r="K1066">
        <v>0.45</v>
      </c>
      <c r="L1066" t="s">
        <v>41</v>
      </c>
      <c r="M1066" t="s">
        <v>41</v>
      </c>
      <c r="N1066">
        <v>0.45</v>
      </c>
    </row>
    <row r="1067" spans="1:14" x14ac:dyDescent="0.25">
      <c r="A1067" t="s">
        <v>1203</v>
      </c>
      <c r="B1067">
        <v>9</v>
      </c>
      <c r="C1067">
        <v>29</v>
      </c>
      <c r="D1067">
        <v>3</v>
      </c>
      <c r="E1067">
        <v>2</v>
      </c>
      <c r="F1067">
        <v>3</v>
      </c>
      <c r="G1067">
        <v>0</v>
      </c>
      <c r="H1067">
        <v>1</v>
      </c>
      <c r="I1067">
        <v>0</v>
      </c>
      <c r="K1067">
        <v>8.01</v>
      </c>
      <c r="L1067" t="s">
        <v>41</v>
      </c>
      <c r="M1067" t="s">
        <v>41</v>
      </c>
      <c r="N1067">
        <v>0.99</v>
      </c>
    </row>
    <row r="1068" spans="1:14" x14ac:dyDescent="0.25">
      <c r="A1068" t="s">
        <v>1204</v>
      </c>
      <c r="B1068">
        <v>3</v>
      </c>
      <c r="C1068">
        <v>15</v>
      </c>
      <c r="D1068">
        <v>2</v>
      </c>
      <c r="E1068">
        <v>0</v>
      </c>
      <c r="F1068">
        <v>1</v>
      </c>
      <c r="G1068">
        <v>0</v>
      </c>
      <c r="H1068">
        <v>0</v>
      </c>
      <c r="I1068">
        <v>0</v>
      </c>
      <c r="K1068">
        <v>0.9</v>
      </c>
      <c r="L1068" t="s">
        <v>41</v>
      </c>
      <c r="M1068" t="s">
        <v>41</v>
      </c>
      <c r="N1068">
        <v>0</v>
      </c>
    </row>
    <row r="1069" spans="1:14" x14ac:dyDescent="0.25">
      <c r="A1069" t="s">
        <v>1205</v>
      </c>
      <c r="B1069">
        <v>4</v>
      </c>
      <c r="C1069">
        <v>18</v>
      </c>
      <c r="D1069">
        <v>2</v>
      </c>
      <c r="E1069">
        <v>1</v>
      </c>
      <c r="F1069">
        <v>1</v>
      </c>
      <c r="G1069">
        <v>0</v>
      </c>
      <c r="H1069">
        <v>0</v>
      </c>
      <c r="I1069">
        <v>0</v>
      </c>
      <c r="K1069">
        <v>0.9</v>
      </c>
      <c r="L1069" t="s">
        <v>41</v>
      </c>
      <c r="M1069" t="s">
        <v>41</v>
      </c>
      <c r="N1069">
        <v>0</v>
      </c>
    </row>
    <row r="1070" spans="1:14" x14ac:dyDescent="0.25">
      <c r="A1070" t="s">
        <v>1206</v>
      </c>
      <c r="B1070">
        <v>2</v>
      </c>
      <c r="C1070">
        <v>45</v>
      </c>
      <c r="D1070">
        <v>0</v>
      </c>
      <c r="E1070">
        <v>1</v>
      </c>
      <c r="F1070">
        <v>0</v>
      </c>
      <c r="G1070">
        <v>0</v>
      </c>
      <c r="H1070">
        <v>1</v>
      </c>
      <c r="I1070">
        <v>0</v>
      </c>
      <c r="K1070">
        <v>0.45</v>
      </c>
      <c r="L1070" t="s">
        <v>41</v>
      </c>
      <c r="M1070" t="s">
        <v>41</v>
      </c>
      <c r="N1070">
        <v>0.45</v>
      </c>
    </row>
    <row r="1071" spans="1:14" x14ac:dyDescent="0.25">
      <c r="A1071" t="s">
        <v>1207</v>
      </c>
      <c r="B1071">
        <v>2</v>
      </c>
      <c r="C1071">
        <v>26</v>
      </c>
      <c r="D1071">
        <v>0</v>
      </c>
      <c r="E1071">
        <v>1</v>
      </c>
      <c r="F1071">
        <v>1</v>
      </c>
      <c r="G1071">
        <v>0</v>
      </c>
      <c r="H1071">
        <v>0</v>
      </c>
      <c r="I1071">
        <v>0</v>
      </c>
      <c r="K1071">
        <v>0.9</v>
      </c>
      <c r="L1071" t="s">
        <v>41</v>
      </c>
      <c r="M1071" t="s">
        <v>41</v>
      </c>
      <c r="N1071">
        <v>0</v>
      </c>
    </row>
    <row r="1072" spans="1:14" x14ac:dyDescent="0.25">
      <c r="A1072" t="s">
        <v>183</v>
      </c>
      <c r="B1072">
        <v>3</v>
      </c>
      <c r="C1072">
        <v>31</v>
      </c>
      <c r="D1072">
        <v>2</v>
      </c>
      <c r="E1072">
        <v>0</v>
      </c>
      <c r="F1072">
        <v>0</v>
      </c>
      <c r="G1072">
        <v>0</v>
      </c>
      <c r="H1072">
        <v>0</v>
      </c>
      <c r="I1072">
        <v>1</v>
      </c>
      <c r="K1072">
        <v>6.03</v>
      </c>
      <c r="L1072" t="s">
        <v>41</v>
      </c>
      <c r="M1072" t="s">
        <v>41</v>
      </c>
      <c r="N1072">
        <v>2.97</v>
      </c>
    </row>
    <row r="1073" spans="1:14" x14ac:dyDescent="0.25">
      <c r="A1073" t="s">
        <v>1208</v>
      </c>
      <c r="B1073">
        <v>2</v>
      </c>
      <c r="C1073">
        <v>37</v>
      </c>
      <c r="D1073">
        <v>1</v>
      </c>
      <c r="E1073">
        <v>0</v>
      </c>
      <c r="F1073">
        <v>0</v>
      </c>
      <c r="G1073">
        <v>0</v>
      </c>
      <c r="H1073">
        <v>1</v>
      </c>
      <c r="I1073">
        <v>0</v>
      </c>
      <c r="K1073">
        <v>0.45</v>
      </c>
      <c r="L1073" t="s">
        <v>41</v>
      </c>
      <c r="M1073" t="s">
        <v>41</v>
      </c>
      <c r="N1073">
        <v>0.45</v>
      </c>
    </row>
    <row r="1074" spans="1:14" x14ac:dyDescent="0.25">
      <c r="A1074" t="s">
        <v>1209</v>
      </c>
      <c r="B1074">
        <v>1</v>
      </c>
      <c r="C1074">
        <v>22</v>
      </c>
      <c r="D1074">
        <v>0</v>
      </c>
      <c r="E1074">
        <v>1</v>
      </c>
      <c r="F1074">
        <v>0</v>
      </c>
      <c r="G1074">
        <v>0</v>
      </c>
      <c r="H1074">
        <v>0</v>
      </c>
      <c r="I1074">
        <v>0</v>
      </c>
      <c r="K1074">
        <v>0.9</v>
      </c>
      <c r="L1074" t="s">
        <v>41</v>
      </c>
      <c r="M1074" t="s">
        <v>41</v>
      </c>
      <c r="N1074">
        <v>0</v>
      </c>
    </row>
    <row r="1075" spans="1:14" x14ac:dyDescent="0.25">
      <c r="A1075" t="s">
        <v>1210</v>
      </c>
      <c r="B1075">
        <v>12</v>
      </c>
      <c r="C1075">
        <v>34</v>
      </c>
      <c r="D1075">
        <v>2</v>
      </c>
      <c r="E1075">
        <v>4</v>
      </c>
      <c r="F1075">
        <v>3</v>
      </c>
      <c r="G1075">
        <v>1</v>
      </c>
      <c r="H1075">
        <v>2</v>
      </c>
      <c r="I1075">
        <v>0</v>
      </c>
      <c r="K1075">
        <v>6.75</v>
      </c>
      <c r="L1075" t="s">
        <v>41</v>
      </c>
      <c r="M1075" t="s">
        <v>41</v>
      </c>
      <c r="N1075">
        <v>2.25</v>
      </c>
    </row>
    <row r="1076" spans="1:14" x14ac:dyDescent="0.25">
      <c r="A1076" t="s">
        <v>1211</v>
      </c>
      <c r="B1076">
        <v>1</v>
      </c>
      <c r="C1076">
        <v>3</v>
      </c>
      <c r="D1076">
        <v>1</v>
      </c>
      <c r="E1076">
        <v>0</v>
      </c>
      <c r="F1076">
        <v>0</v>
      </c>
      <c r="G1076">
        <v>0</v>
      </c>
      <c r="H1076">
        <v>0</v>
      </c>
      <c r="I1076">
        <v>0</v>
      </c>
      <c r="K1076">
        <v>0.9</v>
      </c>
      <c r="L1076" t="s">
        <v>41</v>
      </c>
      <c r="M1076" t="s">
        <v>41</v>
      </c>
      <c r="N1076">
        <v>0</v>
      </c>
    </row>
    <row r="1077" spans="1:14" x14ac:dyDescent="0.25">
      <c r="A1077" t="s">
        <v>1212</v>
      </c>
      <c r="B1077">
        <v>4</v>
      </c>
      <c r="C1077">
        <v>24</v>
      </c>
      <c r="D1077">
        <v>2</v>
      </c>
      <c r="E1077">
        <v>0</v>
      </c>
      <c r="F1077">
        <v>2</v>
      </c>
      <c r="G1077">
        <v>0</v>
      </c>
      <c r="H1077">
        <v>0</v>
      </c>
      <c r="I1077">
        <v>0</v>
      </c>
      <c r="K1077">
        <v>0.9</v>
      </c>
      <c r="L1077" t="s">
        <v>41</v>
      </c>
      <c r="M1077" t="s">
        <v>41</v>
      </c>
      <c r="N1077">
        <v>0</v>
      </c>
    </row>
    <row r="1078" spans="1:14" x14ac:dyDescent="0.25">
      <c r="A1078" t="s">
        <v>176</v>
      </c>
      <c r="B1078">
        <v>2</v>
      </c>
      <c r="C1078">
        <v>20</v>
      </c>
      <c r="D1078">
        <v>0</v>
      </c>
      <c r="E1078">
        <v>2</v>
      </c>
      <c r="F1078">
        <v>0</v>
      </c>
      <c r="G1078">
        <v>0</v>
      </c>
      <c r="H1078">
        <v>0</v>
      </c>
      <c r="I1078">
        <v>0</v>
      </c>
      <c r="K1078">
        <v>0.9</v>
      </c>
      <c r="L1078" t="s">
        <v>41</v>
      </c>
      <c r="M1078" t="s">
        <v>41</v>
      </c>
      <c r="N1078">
        <v>0</v>
      </c>
    </row>
    <row r="1079" spans="1:14" x14ac:dyDescent="0.25">
      <c r="A1079" t="s">
        <v>149</v>
      </c>
      <c r="B1079">
        <v>2</v>
      </c>
      <c r="C1079">
        <v>22</v>
      </c>
      <c r="D1079">
        <v>1</v>
      </c>
      <c r="E1079">
        <v>0</v>
      </c>
      <c r="F1079">
        <v>1</v>
      </c>
      <c r="G1079">
        <v>0</v>
      </c>
      <c r="H1079">
        <v>0</v>
      </c>
      <c r="I1079">
        <v>0</v>
      </c>
      <c r="K1079">
        <v>0.9</v>
      </c>
      <c r="L1079" t="s">
        <v>41</v>
      </c>
      <c r="M1079" t="s">
        <v>41</v>
      </c>
      <c r="N1079">
        <v>0</v>
      </c>
    </row>
    <row r="1080" spans="1:14" x14ac:dyDescent="0.25">
      <c r="A1080" t="s">
        <v>1213</v>
      </c>
      <c r="B1080">
        <v>2</v>
      </c>
      <c r="C1080">
        <v>19</v>
      </c>
      <c r="D1080">
        <v>0</v>
      </c>
      <c r="E1080">
        <v>2</v>
      </c>
      <c r="F1080">
        <v>0</v>
      </c>
      <c r="G1080">
        <v>0</v>
      </c>
      <c r="H1080">
        <v>0</v>
      </c>
      <c r="I1080">
        <v>0</v>
      </c>
      <c r="K1080">
        <v>0.9</v>
      </c>
      <c r="L1080" t="s">
        <v>41</v>
      </c>
      <c r="M1080" t="s">
        <v>41</v>
      </c>
      <c r="N1080">
        <v>0</v>
      </c>
    </row>
    <row r="1081" spans="1:14" x14ac:dyDescent="0.25">
      <c r="A1081" t="s">
        <v>1214</v>
      </c>
      <c r="B1081">
        <v>10</v>
      </c>
      <c r="C1081">
        <v>27</v>
      </c>
      <c r="D1081">
        <v>3</v>
      </c>
      <c r="E1081">
        <v>4</v>
      </c>
      <c r="F1081">
        <v>2</v>
      </c>
      <c r="G1081">
        <v>0</v>
      </c>
      <c r="H1081">
        <v>0</v>
      </c>
      <c r="I1081">
        <v>1</v>
      </c>
      <c r="K1081">
        <v>0.81</v>
      </c>
      <c r="L1081" t="s">
        <v>41</v>
      </c>
      <c r="M1081" t="s">
        <v>41</v>
      </c>
      <c r="N1081">
        <v>0.09</v>
      </c>
    </row>
    <row r="1082" spans="1:14" x14ac:dyDescent="0.25">
      <c r="A1082" t="s">
        <v>1215</v>
      </c>
      <c r="B1082">
        <v>6</v>
      </c>
      <c r="C1082">
        <v>35</v>
      </c>
      <c r="D1082">
        <v>2</v>
      </c>
      <c r="E1082">
        <v>1</v>
      </c>
      <c r="F1082">
        <v>2</v>
      </c>
      <c r="G1082">
        <v>0</v>
      </c>
      <c r="H1082">
        <v>0</v>
      </c>
      <c r="I1082">
        <v>1</v>
      </c>
      <c r="K1082">
        <v>7.47</v>
      </c>
      <c r="L1082" t="s">
        <v>41</v>
      </c>
      <c r="M1082" t="s">
        <v>41</v>
      </c>
      <c r="N1082">
        <v>1.53</v>
      </c>
    </row>
    <row r="1083" spans="1:14" x14ac:dyDescent="0.25">
      <c r="A1083" t="s">
        <v>1216</v>
      </c>
      <c r="B1083">
        <v>2</v>
      </c>
      <c r="C1083">
        <v>41</v>
      </c>
      <c r="D1083">
        <v>0</v>
      </c>
      <c r="E1083">
        <v>0</v>
      </c>
      <c r="F1083">
        <v>2</v>
      </c>
      <c r="G1083">
        <v>0</v>
      </c>
      <c r="H1083">
        <v>0</v>
      </c>
      <c r="I1083">
        <v>0</v>
      </c>
      <c r="K1083">
        <v>0.9</v>
      </c>
      <c r="L1083" t="s">
        <v>41</v>
      </c>
      <c r="M1083" t="s">
        <v>41</v>
      </c>
      <c r="N1083">
        <v>0</v>
      </c>
    </row>
    <row r="1084" spans="1:14" x14ac:dyDescent="0.25">
      <c r="A1084" t="s">
        <v>1217</v>
      </c>
      <c r="B1084">
        <v>1</v>
      </c>
      <c r="C1084">
        <v>57</v>
      </c>
      <c r="D1084">
        <v>0</v>
      </c>
      <c r="E1084">
        <v>0</v>
      </c>
      <c r="F1084">
        <v>0</v>
      </c>
      <c r="G1084">
        <v>1</v>
      </c>
      <c r="H1084">
        <v>0</v>
      </c>
      <c r="I1084">
        <v>0</v>
      </c>
      <c r="K1084">
        <v>0</v>
      </c>
      <c r="L1084" t="s">
        <v>41</v>
      </c>
      <c r="M1084" t="s">
        <v>41</v>
      </c>
      <c r="N1084">
        <v>0.9</v>
      </c>
    </row>
    <row r="1085" spans="1:14" x14ac:dyDescent="0.25">
      <c r="A1085" t="s">
        <v>1218</v>
      </c>
      <c r="B1085">
        <v>1</v>
      </c>
      <c r="C1085">
        <v>49</v>
      </c>
      <c r="D1085">
        <v>0</v>
      </c>
      <c r="E1085">
        <v>0</v>
      </c>
      <c r="F1085">
        <v>0</v>
      </c>
      <c r="G1085">
        <v>1</v>
      </c>
      <c r="H1085">
        <v>0</v>
      </c>
      <c r="I1085">
        <v>0</v>
      </c>
      <c r="K1085">
        <v>0</v>
      </c>
      <c r="L1085" t="s">
        <v>41</v>
      </c>
      <c r="M1085" t="s">
        <v>41</v>
      </c>
      <c r="N1085">
        <v>0.9</v>
      </c>
    </row>
    <row r="1086" spans="1:14" x14ac:dyDescent="0.25">
      <c r="A1086" t="s">
        <v>1219</v>
      </c>
      <c r="B1086">
        <v>1</v>
      </c>
      <c r="C1086">
        <v>32</v>
      </c>
      <c r="D1086">
        <v>0</v>
      </c>
      <c r="E1086">
        <v>0</v>
      </c>
      <c r="F1086">
        <v>1</v>
      </c>
      <c r="G1086">
        <v>0</v>
      </c>
      <c r="H1086">
        <v>0</v>
      </c>
      <c r="I1086">
        <v>0</v>
      </c>
      <c r="K1086">
        <v>0.9</v>
      </c>
      <c r="L1086" t="s">
        <v>41</v>
      </c>
      <c r="M1086" t="s">
        <v>41</v>
      </c>
      <c r="N1086">
        <v>0</v>
      </c>
    </row>
    <row r="1087" spans="1:14" x14ac:dyDescent="0.25">
      <c r="A1087" t="s">
        <v>1220</v>
      </c>
      <c r="B1087">
        <v>2</v>
      </c>
      <c r="C1087">
        <v>32</v>
      </c>
      <c r="D1087">
        <v>0</v>
      </c>
      <c r="E1087">
        <v>0</v>
      </c>
      <c r="F1087">
        <v>2</v>
      </c>
      <c r="G1087">
        <v>0</v>
      </c>
      <c r="H1087">
        <v>0</v>
      </c>
      <c r="I1087">
        <v>0</v>
      </c>
      <c r="K1087">
        <v>0.9</v>
      </c>
      <c r="L1087" t="s">
        <v>41</v>
      </c>
      <c r="M1087" t="s">
        <v>41</v>
      </c>
      <c r="N1087">
        <v>0</v>
      </c>
    </row>
    <row r="1088" spans="1:14" x14ac:dyDescent="0.25">
      <c r="A1088" t="s">
        <v>1221</v>
      </c>
      <c r="B1088">
        <v>2</v>
      </c>
      <c r="C1088">
        <v>25</v>
      </c>
      <c r="D1088">
        <v>1</v>
      </c>
      <c r="E1088">
        <v>0</v>
      </c>
      <c r="F1088">
        <v>1</v>
      </c>
      <c r="G1088">
        <v>0</v>
      </c>
      <c r="H1088">
        <v>0</v>
      </c>
      <c r="I1088">
        <v>0</v>
      </c>
      <c r="K1088">
        <v>0.9</v>
      </c>
      <c r="L1088" t="s">
        <v>41</v>
      </c>
      <c r="M1088" t="s">
        <v>41</v>
      </c>
      <c r="N1088">
        <v>0</v>
      </c>
    </row>
    <row r="1089" spans="1:14" x14ac:dyDescent="0.25">
      <c r="A1089" t="s">
        <v>1222</v>
      </c>
      <c r="B1089">
        <v>2</v>
      </c>
      <c r="C1089">
        <v>31</v>
      </c>
      <c r="D1089">
        <v>0</v>
      </c>
      <c r="E1089">
        <v>1</v>
      </c>
      <c r="F1089">
        <v>1</v>
      </c>
      <c r="G1089">
        <v>0</v>
      </c>
      <c r="H1089">
        <v>0</v>
      </c>
      <c r="I1089">
        <v>0</v>
      </c>
      <c r="K1089">
        <v>0.9</v>
      </c>
      <c r="L1089" t="s">
        <v>41</v>
      </c>
      <c r="M1089" t="s">
        <v>41</v>
      </c>
      <c r="N1089">
        <v>0</v>
      </c>
    </row>
    <row r="1090" spans="1:14" x14ac:dyDescent="0.25">
      <c r="A1090" t="s">
        <v>1223</v>
      </c>
      <c r="B1090">
        <v>2</v>
      </c>
      <c r="C1090">
        <v>39</v>
      </c>
      <c r="D1090">
        <v>0</v>
      </c>
      <c r="E1090">
        <v>0</v>
      </c>
      <c r="F1090">
        <v>2</v>
      </c>
      <c r="G1090">
        <v>0</v>
      </c>
      <c r="H1090">
        <v>0</v>
      </c>
      <c r="I1090">
        <v>0</v>
      </c>
      <c r="K1090">
        <v>0.9</v>
      </c>
      <c r="L1090" t="s">
        <v>41</v>
      </c>
      <c r="M1090" t="s">
        <v>41</v>
      </c>
      <c r="N1090">
        <v>0</v>
      </c>
    </row>
    <row r="1091" spans="1:14" x14ac:dyDescent="0.25">
      <c r="A1091" t="s">
        <v>1224</v>
      </c>
      <c r="B1091">
        <v>2</v>
      </c>
      <c r="C1091">
        <v>22</v>
      </c>
      <c r="D1091">
        <v>1</v>
      </c>
      <c r="E1091">
        <v>0</v>
      </c>
      <c r="F1091">
        <v>1</v>
      </c>
      <c r="G1091">
        <v>0</v>
      </c>
      <c r="H1091">
        <v>0</v>
      </c>
      <c r="I1091">
        <v>0</v>
      </c>
      <c r="K1091">
        <v>0.9</v>
      </c>
      <c r="L1091" t="s">
        <v>41</v>
      </c>
      <c r="M1091" t="s">
        <v>41</v>
      </c>
      <c r="N1091">
        <v>0</v>
      </c>
    </row>
    <row r="1092" spans="1:14" x14ac:dyDescent="0.25">
      <c r="A1092" t="s">
        <v>1225</v>
      </c>
      <c r="B1092">
        <v>2</v>
      </c>
      <c r="C1092">
        <v>9</v>
      </c>
      <c r="D1092">
        <v>2</v>
      </c>
      <c r="E1092">
        <v>0</v>
      </c>
      <c r="F1092">
        <v>0</v>
      </c>
      <c r="G1092">
        <v>0</v>
      </c>
      <c r="H1092">
        <v>0</v>
      </c>
      <c r="I1092">
        <v>0</v>
      </c>
      <c r="K1092">
        <v>0.9</v>
      </c>
      <c r="L1092" t="s">
        <v>41</v>
      </c>
      <c r="M1092" t="s">
        <v>41</v>
      </c>
      <c r="N1092">
        <v>0</v>
      </c>
    </row>
    <row r="1093" spans="1:14" x14ac:dyDescent="0.25">
      <c r="A1093" t="s">
        <v>160</v>
      </c>
      <c r="B1093">
        <v>1</v>
      </c>
      <c r="C1093">
        <v>7</v>
      </c>
      <c r="D1093">
        <v>1</v>
      </c>
      <c r="E1093">
        <v>0</v>
      </c>
      <c r="F1093">
        <v>0</v>
      </c>
      <c r="G1093">
        <v>0</v>
      </c>
      <c r="H1093">
        <v>0</v>
      </c>
      <c r="I1093">
        <v>0</v>
      </c>
      <c r="K1093">
        <v>0.9</v>
      </c>
      <c r="L1093" t="s">
        <v>41</v>
      </c>
      <c r="M1093" t="s">
        <v>41</v>
      </c>
      <c r="N1093">
        <v>0</v>
      </c>
    </row>
    <row r="1094" spans="1:14" x14ac:dyDescent="0.25">
      <c r="A1094" t="s">
        <v>1226</v>
      </c>
      <c r="B1094">
        <v>3</v>
      </c>
      <c r="C1094">
        <v>22</v>
      </c>
      <c r="D1094">
        <v>1</v>
      </c>
      <c r="E1094">
        <v>1</v>
      </c>
      <c r="F1094">
        <v>1</v>
      </c>
      <c r="G1094">
        <v>0</v>
      </c>
      <c r="H1094">
        <v>0</v>
      </c>
      <c r="I1094">
        <v>0</v>
      </c>
      <c r="K1094">
        <v>0.9</v>
      </c>
      <c r="L1094" t="s">
        <v>41</v>
      </c>
      <c r="M1094" t="s">
        <v>41</v>
      </c>
      <c r="N1094">
        <v>0</v>
      </c>
    </row>
    <row r="1095" spans="1:14" x14ac:dyDescent="0.25">
      <c r="A1095" t="s">
        <v>1227</v>
      </c>
      <c r="B1095">
        <v>2</v>
      </c>
      <c r="C1095">
        <v>14</v>
      </c>
      <c r="D1095">
        <v>2</v>
      </c>
      <c r="E1095">
        <v>0</v>
      </c>
      <c r="F1095">
        <v>0</v>
      </c>
      <c r="G1095">
        <v>0</v>
      </c>
      <c r="H1095">
        <v>0</v>
      </c>
      <c r="I1095">
        <v>0</v>
      </c>
      <c r="K1095">
        <v>0.9</v>
      </c>
      <c r="L1095" t="s">
        <v>41</v>
      </c>
      <c r="M1095" t="s">
        <v>41</v>
      </c>
      <c r="N1095">
        <v>0</v>
      </c>
    </row>
    <row r="1096" spans="1:14" x14ac:dyDescent="0.25">
      <c r="A1096" t="s">
        <v>1353</v>
      </c>
      <c r="B1096">
        <v>3</v>
      </c>
      <c r="C1096">
        <v>14</v>
      </c>
      <c r="D1096">
        <v>2</v>
      </c>
      <c r="E1096">
        <v>0</v>
      </c>
      <c r="F1096">
        <v>1</v>
      </c>
      <c r="G1096">
        <v>0</v>
      </c>
      <c r="H1096">
        <v>0</v>
      </c>
      <c r="I1096">
        <v>0</v>
      </c>
      <c r="K1096">
        <v>0.9</v>
      </c>
      <c r="L1096" t="s">
        <v>41</v>
      </c>
      <c r="M1096" t="s">
        <v>41</v>
      </c>
      <c r="N1096">
        <v>0</v>
      </c>
    </row>
    <row r="1097" spans="1:14" x14ac:dyDescent="0.25">
      <c r="A1097" t="s">
        <v>1228</v>
      </c>
      <c r="B1097">
        <v>5</v>
      </c>
      <c r="C1097">
        <v>27</v>
      </c>
      <c r="D1097">
        <v>2</v>
      </c>
      <c r="E1097">
        <v>1</v>
      </c>
      <c r="F1097">
        <v>1</v>
      </c>
      <c r="G1097">
        <v>1</v>
      </c>
      <c r="H1097">
        <v>0</v>
      </c>
      <c r="I1097">
        <v>0</v>
      </c>
      <c r="K1097">
        <v>0.72</v>
      </c>
      <c r="L1097" t="s">
        <v>41</v>
      </c>
      <c r="M1097" t="s">
        <v>41</v>
      </c>
      <c r="N1097">
        <v>0.18</v>
      </c>
    </row>
    <row r="1098" spans="1:14" x14ac:dyDescent="0.25">
      <c r="A1098" t="s">
        <v>1229</v>
      </c>
      <c r="B1098">
        <v>9</v>
      </c>
      <c r="C1098">
        <v>22</v>
      </c>
      <c r="D1098">
        <v>5</v>
      </c>
      <c r="E1098">
        <v>1</v>
      </c>
      <c r="F1098">
        <v>1</v>
      </c>
      <c r="G1098">
        <v>2</v>
      </c>
      <c r="H1098">
        <v>0</v>
      </c>
      <c r="I1098">
        <v>0</v>
      </c>
      <c r="K1098">
        <v>7.02</v>
      </c>
      <c r="L1098" t="s">
        <v>41</v>
      </c>
      <c r="M1098" t="s">
        <v>41</v>
      </c>
      <c r="N1098">
        <v>1.98</v>
      </c>
    </row>
    <row r="1099" spans="1:14" x14ac:dyDescent="0.25">
      <c r="A1099" t="s">
        <v>1230</v>
      </c>
      <c r="B1099">
        <v>3</v>
      </c>
      <c r="C1099">
        <v>19</v>
      </c>
      <c r="D1099">
        <v>1</v>
      </c>
      <c r="E1099">
        <v>2</v>
      </c>
      <c r="F1099">
        <v>0</v>
      </c>
      <c r="G1099">
        <v>0</v>
      </c>
      <c r="H1099">
        <v>0</v>
      </c>
      <c r="I1099">
        <v>0</v>
      </c>
      <c r="K1099">
        <v>0.9</v>
      </c>
      <c r="L1099" t="s">
        <v>41</v>
      </c>
      <c r="M1099" t="s">
        <v>41</v>
      </c>
      <c r="N1099">
        <v>0</v>
      </c>
    </row>
    <row r="1100" spans="1:14" x14ac:dyDescent="0.25">
      <c r="A1100" t="s">
        <v>1231</v>
      </c>
      <c r="B1100">
        <v>2</v>
      </c>
      <c r="C1100">
        <v>7</v>
      </c>
      <c r="D1100">
        <v>2</v>
      </c>
      <c r="E1100">
        <v>0</v>
      </c>
      <c r="F1100">
        <v>0</v>
      </c>
      <c r="G1100">
        <v>0</v>
      </c>
      <c r="H1100">
        <v>0</v>
      </c>
      <c r="I1100">
        <v>0</v>
      </c>
      <c r="K1100">
        <v>0.9</v>
      </c>
      <c r="L1100" t="s">
        <v>41</v>
      </c>
      <c r="M1100" t="s">
        <v>41</v>
      </c>
      <c r="N1100">
        <v>0</v>
      </c>
    </row>
    <row r="1101" spans="1:14" x14ac:dyDescent="0.25">
      <c r="A1101" t="s">
        <v>1348</v>
      </c>
      <c r="B1101">
        <v>6</v>
      </c>
      <c r="C1101">
        <v>21</v>
      </c>
      <c r="D1101">
        <v>2</v>
      </c>
      <c r="E1101">
        <v>3</v>
      </c>
      <c r="F1101">
        <v>1</v>
      </c>
      <c r="G1101">
        <v>0</v>
      </c>
      <c r="H1101">
        <v>0</v>
      </c>
      <c r="I1101">
        <v>0</v>
      </c>
      <c r="K1101">
        <v>0.9</v>
      </c>
      <c r="L1101" t="s">
        <v>41</v>
      </c>
      <c r="M1101" t="s">
        <v>41</v>
      </c>
      <c r="N1101">
        <v>0</v>
      </c>
    </row>
    <row r="1102" spans="1:14" x14ac:dyDescent="0.25">
      <c r="A1102" t="s">
        <v>1365</v>
      </c>
      <c r="B1102">
        <v>4</v>
      </c>
      <c r="C1102">
        <v>47</v>
      </c>
      <c r="D1102">
        <v>1</v>
      </c>
      <c r="E1102">
        <v>0</v>
      </c>
      <c r="F1102">
        <v>0</v>
      </c>
      <c r="G1102">
        <v>2</v>
      </c>
      <c r="H1102">
        <v>1</v>
      </c>
      <c r="I1102">
        <v>0</v>
      </c>
      <c r="K1102">
        <v>2.25</v>
      </c>
      <c r="L1102" t="s">
        <v>41</v>
      </c>
      <c r="M1102" t="s">
        <v>41</v>
      </c>
      <c r="N1102">
        <v>6.75</v>
      </c>
    </row>
    <row r="1103" spans="1:14" x14ac:dyDescent="0.25">
      <c r="A1103" t="s">
        <v>1232</v>
      </c>
      <c r="B1103">
        <v>7</v>
      </c>
      <c r="C1103">
        <v>19</v>
      </c>
      <c r="D1103">
        <v>2</v>
      </c>
      <c r="E1103">
        <v>4</v>
      </c>
      <c r="F1103">
        <v>1</v>
      </c>
      <c r="G1103">
        <v>0</v>
      </c>
      <c r="H1103">
        <v>0</v>
      </c>
      <c r="I1103">
        <v>0</v>
      </c>
      <c r="K1103">
        <v>0.9</v>
      </c>
      <c r="L1103" t="s">
        <v>41</v>
      </c>
      <c r="M1103" t="s">
        <v>41</v>
      </c>
      <c r="N1103">
        <v>0</v>
      </c>
    </row>
    <row r="1104" spans="1:14" x14ac:dyDescent="0.25">
      <c r="A1104" t="s">
        <v>1233</v>
      </c>
      <c r="B1104">
        <v>1</v>
      </c>
      <c r="C1104">
        <v>30</v>
      </c>
      <c r="D1104">
        <v>0</v>
      </c>
      <c r="E1104">
        <v>1</v>
      </c>
      <c r="F1104">
        <v>0</v>
      </c>
      <c r="G1104">
        <v>0</v>
      </c>
      <c r="H1104">
        <v>0</v>
      </c>
      <c r="I1104">
        <v>0</v>
      </c>
      <c r="K1104">
        <v>0.9</v>
      </c>
      <c r="L1104" t="s">
        <v>41</v>
      </c>
      <c r="M1104" t="s">
        <v>41</v>
      </c>
      <c r="N1104">
        <v>0</v>
      </c>
    </row>
    <row r="1105" spans="1:14" x14ac:dyDescent="0.25">
      <c r="A1105" t="s">
        <v>1233</v>
      </c>
      <c r="B1105">
        <v>13</v>
      </c>
      <c r="C1105">
        <v>31</v>
      </c>
      <c r="D1105">
        <v>4</v>
      </c>
      <c r="E1105">
        <v>3</v>
      </c>
      <c r="F1105">
        <v>2</v>
      </c>
      <c r="G1105">
        <v>4</v>
      </c>
      <c r="H1105">
        <v>0</v>
      </c>
      <c r="I1105">
        <v>0</v>
      </c>
      <c r="K1105">
        <v>6.21</v>
      </c>
      <c r="L1105" t="s">
        <v>41</v>
      </c>
      <c r="M1105" t="s">
        <v>41</v>
      </c>
      <c r="N1105">
        <v>2.79</v>
      </c>
    </row>
    <row r="1106" spans="1:14" x14ac:dyDescent="0.25">
      <c r="A1106" t="s">
        <v>1234</v>
      </c>
      <c r="B1106">
        <v>1</v>
      </c>
      <c r="C1106">
        <v>17</v>
      </c>
      <c r="D1106">
        <v>0</v>
      </c>
      <c r="E1106">
        <v>1</v>
      </c>
      <c r="F1106">
        <v>0</v>
      </c>
      <c r="G1106">
        <v>0</v>
      </c>
      <c r="H1106">
        <v>0</v>
      </c>
      <c r="I1106">
        <v>0</v>
      </c>
      <c r="K1106">
        <v>0.9</v>
      </c>
      <c r="L1106" t="s">
        <v>41</v>
      </c>
      <c r="M1106" t="s">
        <v>41</v>
      </c>
      <c r="N1106">
        <v>0</v>
      </c>
    </row>
    <row r="1107" spans="1:14" x14ac:dyDescent="0.25">
      <c r="A1107" t="s">
        <v>1235</v>
      </c>
      <c r="B1107">
        <v>4</v>
      </c>
      <c r="C1107">
        <v>56</v>
      </c>
      <c r="D1107">
        <v>0</v>
      </c>
      <c r="E1107">
        <v>0</v>
      </c>
      <c r="F1107">
        <v>1</v>
      </c>
      <c r="G1107">
        <v>2</v>
      </c>
      <c r="H1107">
        <v>0</v>
      </c>
      <c r="I1107">
        <v>1</v>
      </c>
      <c r="K1107">
        <v>2.25</v>
      </c>
      <c r="L1107" t="s">
        <v>41</v>
      </c>
      <c r="M1107" t="s">
        <v>41</v>
      </c>
      <c r="N1107">
        <v>6.75</v>
      </c>
    </row>
    <row r="1108" spans="1:14" x14ac:dyDescent="0.25">
      <c r="A1108" t="s">
        <v>1236</v>
      </c>
      <c r="B1108">
        <v>2</v>
      </c>
      <c r="C1108">
        <v>37</v>
      </c>
      <c r="D1108">
        <v>1</v>
      </c>
      <c r="E1108">
        <v>0</v>
      </c>
      <c r="F1108">
        <v>0</v>
      </c>
      <c r="G1108">
        <v>0</v>
      </c>
      <c r="H1108">
        <v>1</v>
      </c>
      <c r="I1108">
        <v>0</v>
      </c>
      <c r="K1108">
        <v>0.45</v>
      </c>
      <c r="L1108" t="s">
        <v>41</v>
      </c>
      <c r="M1108" t="s">
        <v>41</v>
      </c>
      <c r="N1108">
        <v>0.45</v>
      </c>
    </row>
    <row r="1109" spans="1:14" x14ac:dyDescent="0.25">
      <c r="A1109" t="s">
        <v>1237</v>
      </c>
      <c r="B1109">
        <v>4</v>
      </c>
      <c r="C1109">
        <v>42</v>
      </c>
      <c r="D1109">
        <v>1</v>
      </c>
      <c r="E1109">
        <v>0</v>
      </c>
      <c r="F1109">
        <v>1</v>
      </c>
      <c r="G1109">
        <v>1</v>
      </c>
      <c r="H1109">
        <v>0</v>
      </c>
      <c r="I1109">
        <v>1</v>
      </c>
      <c r="K1109">
        <v>0.45</v>
      </c>
      <c r="L1109" t="s">
        <v>41</v>
      </c>
      <c r="M1109" t="s">
        <v>41</v>
      </c>
      <c r="N1109">
        <v>0.45</v>
      </c>
    </row>
    <row r="1110" spans="1:14" x14ac:dyDescent="0.25">
      <c r="A1110" t="s">
        <v>1238</v>
      </c>
      <c r="B1110">
        <v>1</v>
      </c>
      <c r="C1110">
        <v>55</v>
      </c>
      <c r="D1110">
        <v>0</v>
      </c>
      <c r="E1110">
        <v>0</v>
      </c>
      <c r="F1110">
        <v>0</v>
      </c>
      <c r="G1110">
        <v>1</v>
      </c>
      <c r="H1110">
        <v>0</v>
      </c>
      <c r="I1110">
        <v>0</v>
      </c>
      <c r="K1110">
        <v>0</v>
      </c>
      <c r="L1110" t="s">
        <v>41</v>
      </c>
      <c r="M1110" t="s">
        <v>41</v>
      </c>
      <c r="N1110">
        <v>0.9</v>
      </c>
    </row>
    <row r="1111" spans="1:14" x14ac:dyDescent="0.25">
      <c r="A1111" t="s">
        <v>1239</v>
      </c>
      <c r="B1111">
        <v>2</v>
      </c>
      <c r="C1111">
        <v>45</v>
      </c>
      <c r="D1111">
        <v>0</v>
      </c>
      <c r="E1111">
        <v>0</v>
      </c>
      <c r="F1111">
        <v>1</v>
      </c>
      <c r="G1111">
        <v>1</v>
      </c>
      <c r="H1111">
        <v>0</v>
      </c>
      <c r="I1111">
        <v>0</v>
      </c>
      <c r="K1111">
        <v>0.45</v>
      </c>
      <c r="L1111" t="s">
        <v>41</v>
      </c>
      <c r="M1111" t="s">
        <v>41</v>
      </c>
      <c r="N1111">
        <v>0.45</v>
      </c>
    </row>
    <row r="1112" spans="1:14" x14ac:dyDescent="0.25">
      <c r="A1112" t="s">
        <v>1240</v>
      </c>
      <c r="B1112">
        <v>1</v>
      </c>
      <c r="C1112">
        <v>4</v>
      </c>
      <c r="D1112">
        <v>1</v>
      </c>
      <c r="E1112">
        <v>0</v>
      </c>
      <c r="F1112">
        <v>0</v>
      </c>
      <c r="G1112">
        <v>0</v>
      </c>
      <c r="H1112">
        <v>0</v>
      </c>
      <c r="I1112">
        <v>0</v>
      </c>
      <c r="K1112">
        <v>0.9</v>
      </c>
      <c r="L1112" t="s">
        <v>41</v>
      </c>
      <c r="M1112" t="s">
        <v>41</v>
      </c>
      <c r="N1112">
        <v>0</v>
      </c>
    </row>
    <row r="1113" spans="1:14" x14ac:dyDescent="0.25">
      <c r="A1113" t="s">
        <v>1241</v>
      </c>
      <c r="B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K1113">
        <v>0</v>
      </c>
      <c r="L1113" t="s">
        <v>41</v>
      </c>
      <c r="M1113" t="s">
        <v>41</v>
      </c>
      <c r="N1113">
        <v>0</v>
      </c>
    </row>
    <row r="1114" spans="1:14" x14ac:dyDescent="0.25">
      <c r="A1114" t="s">
        <v>1242</v>
      </c>
      <c r="B1114">
        <v>1</v>
      </c>
      <c r="C1114">
        <v>38</v>
      </c>
      <c r="D1114">
        <v>0</v>
      </c>
      <c r="E1114">
        <v>0</v>
      </c>
      <c r="F1114">
        <v>1</v>
      </c>
      <c r="G1114">
        <v>0</v>
      </c>
      <c r="H1114">
        <v>0</v>
      </c>
      <c r="I1114">
        <v>0</v>
      </c>
      <c r="K1114">
        <v>0.9</v>
      </c>
      <c r="L1114" t="s">
        <v>41</v>
      </c>
      <c r="M1114" t="s">
        <v>41</v>
      </c>
      <c r="N1114">
        <v>0</v>
      </c>
    </row>
    <row r="1115" spans="1:14" x14ac:dyDescent="0.25">
      <c r="A1115" t="s">
        <v>1243</v>
      </c>
      <c r="B1115">
        <v>1</v>
      </c>
      <c r="C1115">
        <v>86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1</v>
      </c>
      <c r="K1115">
        <v>0</v>
      </c>
      <c r="L1115" t="s">
        <v>41</v>
      </c>
      <c r="M1115" t="s">
        <v>41</v>
      </c>
      <c r="N1115">
        <v>0.9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8B9E5-1A12-4175-9B13-168DCFD87024}">
  <sheetPr codeName="Planilha16">
    <tabColor theme="5" tint="-0.249977111117893"/>
  </sheetPr>
  <dimension ref="A1:Q1087"/>
  <sheetViews>
    <sheetView zoomScale="90" zoomScaleNormal="90" workbookViewId="0">
      <selection activeCell="C29" sqref="C2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19" customWidth="1"/>
    <col min="8" max="8" width="11.85546875" style="19" customWidth="1"/>
    <col min="9" max="9" width="10.7109375" style="19" customWidth="1"/>
    <col min="10" max="10" width="10.5703125" style="19" customWidth="1"/>
    <col min="11" max="11" width="11.140625" style="19" customWidth="1"/>
    <col min="12" max="12" width="11.140625" style="19" hidden="1" customWidth="1"/>
    <col min="13" max="13" width="12.42578125" style="19" customWidth="1"/>
    <col min="14" max="14" width="12.42578125" style="19" hidden="1" customWidth="1"/>
    <col min="15" max="17" width="9.140625" style="19"/>
  </cols>
  <sheetData>
    <row r="1" spans="1:14" s="19" customFormat="1" ht="59.25" customHeight="1" thickTop="1" thickBot="1" x14ac:dyDescent="0.3">
      <c r="A1" s="51" t="s">
        <v>1373</v>
      </c>
      <c r="B1" s="52" t="s">
        <v>1374</v>
      </c>
      <c r="C1" s="52" t="s">
        <v>45</v>
      </c>
      <c r="D1" s="52" t="s">
        <v>46</v>
      </c>
      <c r="E1" s="52" t="s">
        <v>47</v>
      </c>
      <c r="F1" s="52" t="s">
        <v>64</v>
      </c>
      <c r="G1" s="52" t="s">
        <v>65</v>
      </c>
      <c r="H1" s="52" t="s">
        <v>66</v>
      </c>
      <c r="I1" s="52" t="s">
        <v>52</v>
      </c>
      <c r="J1" s="52" t="s">
        <v>51</v>
      </c>
      <c r="K1" s="52" t="s">
        <v>1375</v>
      </c>
      <c r="L1" s="56" t="s">
        <v>139</v>
      </c>
      <c r="M1" s="52" t="s">
        <v>1376</v>
      </c>
      <c r="N1" s="52" t="s">
        <v>138</v>
      </c>
    </row>
    <row r="2" spans="1:14" s="19" customFormat="1" ht="16.5" thickTop="1" thickBot="1" x14ac:dyDescent="0.3">
      <c r="A2" s="16" t="s">
        <v>251</v>
      </c>
      <c r="B2" s="53">
        <f t="shared" ref="B2:B65" si="0">SUM(F2:H2)</f>
        <v>3</v>
      </c>
      <c r="C2" s="53">
        <f>IFERROR(INDEX(OGSAway!$D:$D,MATCH(A2,OGSAway!$A:$A,0)),"-")</f>
        <v>0</v>
      </c>
      <c r="D2" s="53">
        <f>IFERROR(INDEX(OGSAway!$E:$E,MATCH(A2,OGSAway!$A:$A,0)),"-")</f>
        <v>0</v>
      </c>
      <c r="E2" s="53">
        <f>IFERROR(INDEX(OGSAway!$F:$F,MATCH(A2,OGSAway!$A:$A,0)),"-")</f>
        <v>0</v>
      </c>
      <c r="F2" s="54">
        <f>IFERROR(INDEX(Matches!$W:$W,MATCH(A2,Matches!$B:$B,0)),"-")</f>
        <v>0</v>
      </c>
      <c r="G2" s="54">
        <f>IFERROR(INDEX(Matches!$Y:$Y,MATCH(A2,Matches!$B:$B,0)),"-")</f>
        <v>2</v>
      </c>
      <c r="H2" s="54">
        <f>IFERROR(INDEX(Matches!$X:$X,MATCH(A2,Matches!$B:$B,0)),"-")</f>
        <v>1</v>
      </c>
      <c r="I2" s="54">
        <f t="shared" ref="I2:I65" si="1">SUM(C2:E2)</f>
        <v>0</v>
      </c>
      <c r="J2" s="54">
        <f>IFERROR(INDEX(OGCAway!$O:$O,MATCH(A2,OGCAway!$A:$A,0)),"-")</f>
        <v>2</v>
      </c>
      <c r="K2" s="55">
        <f t="shared" ref="K2:K65" si="2">I2/B2</f>
        <v>0</v>
      </c>
      <c r="L2" s="55" t="str">
        <f>IFERROR(INDEX(#REF!,MATCH(A2,#REF!,0)),"-")</f>
        <v>-</v>
      </c>
      <c r="M2" s="55">
        <f t="shared" ref="M2:M65" si="3">(I2/B2)-(J2/B2)+(F2/B2)-(G2/B2)</f>
        <v>-1.3333333333333333</v>
      </c>
      <c r="N2" s="55" t="e">
        <f>AVERAGE(IFERROR(INDEX(#REF!,MATCH(A2,#REF!,0)),"-"),M2)</f>
        <v>#VALUE!</v>
      </c>
    </row>
    <row r="3" spans="1:14" s="19" customFormat="1" ht="16.5" thickTop="1" thickBot="1" x14ac:dyDescent="0.3">
      <c r="A3" s="16" t="s">
        <v>267</v>
      </c>
      <c r="B3" s="53">
        <f t="shared" si="0"/>
        <v>2</v>
      </c>
      <c r="C3" s="53">
        <f>IFERROR(INDEX(OGSAway!$D:$D,MATCH(A3,OGSAway!$A:$A,0)),"-")</f>
        <v>0</v>
      </c>
      <c r="D3" s="53">
        <f>IFERROR(INDEX(OGSAway!$E:$E,MATCH(A3,OGSAway!$A:$A,0)),"-")</f>
        <v>0</v>
      </c>
      <c r="E3" s="53">
        <f>IFERROR(INDEX(OGSAway!$F:$F,MATCH(A3,OGSAway!$A:$A,0)),"-")</f>
        <v>0</v>
      </c>
      <c r="F3" s="54">
        <f>IFERROR(INDEX(Matches!$W:$W,MATCH(A3,Matches!$B:$B,0)),"-")</f>
        <v>0</v>
      </c>
      <c r="G3" s="54">
        <f>IFERROR(INDEX(Matches!$Y:$Y,MATCH(A3,Matches!$B:$B,0)),"-")</f>
        <v>1</v>
      </c>
      <c r="H3" s="54">
        <f>IFERROR(INDEX(Matches!$X:$X,MATCH(A3,Matches!$B:$B,0)),"-")</f>
        <v>1</v>
      </c>
      <c r="I3" s="54">
        <f t="shared" si="1"/>
        <v>0</v>
      </c>
      <c r="J3" s="54">
        <f>IFERROR(INDEX(OGCAway!$O:$O,MATCH(A3,OGCAway!$A:$A,0)),"-")</f>
        <v>1</v>
      </c>
      <c r="K3" s="55">
        <f t="shared" si="2"/>
        <v>0</v>
      </c>
      <c r="L3" s="55" t="str">
        <f>IFERROR(INDEX(#REF!,MATCH(A3,#REF!,0)),"-")</f>
        <v>-</v>
      </c>
      <c r="M3" s="55">
        <f t="shared" si="3"/>
        <v>-1</v>
      </c>
      <c r="N3" s="55" t="e">
        <f>AVERAGE(IFERROR(INDEX(#REF!,MATCH(A3,#REF!,0)),"-"),M3)</f>
        <v>#VALUE!</v>
      </c>
    </row>
    <row r="4" spans="1:14" s="19" customFormat="1" ht="16.5" thickTop="1" thickBot="1" x14ac:dyDescent="0.3">
      <c r="A4" s="16" t="s">
        <v>283</v>
      </c>
      <c r="B4" s="53">
        <f t="shared" si="0"/>
        <v>3</v>
      </c>
      <c r="C4" s="53">
        <f>IFERROR(INDEX(OGSAway!$D:$D,MATCH(A4,OGSAway!$A:$A,0)),"-")</f>
        <v>0</v>
      </c>
      <c r="D4" s="53">
        <f>IFERROR(INDEX(OGSAway!$E:$E,MATCH(A4,OGSAway!$A:$A,0)),"-")</f>
        <v>0</v>
      </c>
      <c r="E4" s="53">
        <f>IFERROR(INDEX(OGSAway!$F:$F,MATCH(A4,OGSAway!$A:$A,0)),"-")</f>
        <v>2</v>
      </c>
      <c r="F4" s="54">
        <f>IFERROR(INDEX(Matches!$W:$W,MATCH(A4,Matches!$B:$B,0)),"-")</f>
        <v>2</v>
      </c>
      <c r="G4" s="54">
        <f>IFERROR(INDEX(Matches!$Y:$Y,MATCH(A4,Matches!$B:$B,0)),"-")</f>
        <v>1</v>
      </c>
      <c r="H4" s="54">
        <f>IFERROR(INDEX(Matches!$X:$X,MATCH(A4,Matches!$B:$B,0)),"-")</f>
        <v>0</v>
      </c>
      <c r="I4" s="54">
        <f t="shared" si="1"/>
        <v>2</v>
      </c>
      <c r="J4" s="54">
        <f>IFERROR(INDEX(OGCAway!$O:$O,MATCH(A4,OGCAway!$A:$A,0)),"-")</f>
        <v>1</v>
      </c>
      <c r="K4" s="55">
        <f t="shared" si="2"/>
        <v>0.66666666666666663</v>
      </c>
      <c r="L4" s="55" t="str">
        <f>IFERROR(INDEX(#REF!,MATCH(A4,#REF!,0)),"-")</f>
        <v>-</v>
      </c>
      <c r="M4" s="55">
        <f t="shared" si="3"/>
        <v>0.66666666666666674</v>
      </c>
      <c r="N4" s="55" t="e">
        <f>AVERAGE(IFERROR(INDEX(#REF!,MATCH(A4,#REF!,0)),"-"),M4)</f>
        <v>#VALUE!</v>
      </c>
    </row>
    <row r="5" spans="1:14" s="19" customFormat="1" ht="16.5" thickTop="1" thickBot="1" x14ac:dyDescent="0.3">
      <c r="A5" s="15" t="s">
        <v>289</v>
      </c>
      <c r="B5" s="53">
        <f t="shared" si="0"/>
        <v>3</v>
      </c>
      <c r="C5" s="53">
        <f>IFERROR(INDEX(OGSAway!$D:$D,MATCH(A5,OGSAway!$A:$A,0)),"-")</f>
        <v>0</v>
      </c>
      <c r="D5" s="53">
        <f>IFERROR(INDEX(OGSAway!$E:$E,MATCH(A5,OGSAway!$A:$A,0)),"-")</f>
        <v>0</v>
      </c>
      <c r="E5" s="53">
        <f>IFERROR(INDEX(OGSAway!$F:$F,MATCH(A5,OGSAway!$A:$A,0)),"-")</f>
        <v>0</v>
      </c>
      <c r="F5" s="54">
        <f>IFERROR(INDEX(Matches!$W:$W,MATCH(A5,Matches!$B:$B,0)),"-")</f>
        <v>1</v>
      </c>
      <c r="G5" s="54">
        <f>IFERROR(INDEX(Matches!$Y:$Y,MATCH(A5,Matches!$B:$B,0)),"-")</f>
        <v>1</v>
      </c>
      <c r="H5" s="54">
        <f>IFERROR(INDEX(Matches!$X:$X,MATCH(A5,Matches!$B:$B,0)),"-")</f>
        <v>1</v>
      </c>
      <c r="I5" s="54">
        <f t="shared" si="1"/>
        <v>0</v>
      </c>
      <c r="J5" s="54">
        <f>IFERROR(INDEX(OGCAway!$O:$O,MATCH(A5,OGCAway!$A:$A,0)),"-")</f>
        <v>1</v>
      </c>
      <c r="K5" s="55">
        <f t="shared" si="2"/>
        <v>0</v>
      </c>
      <c r="L5" s="55" t="str">
        <f>IFERROR(INDEX(#REF!,MATCH(A5,#REF!,0)),"-")</f>
        <v>-</v>
      </c>
      <c r="M5" s="55">
        <f t="shared" si="3"/>
        <v>-0.33333333333333331</v>
      </c>
      <c r="N5" s="55" t="e">
        <f>AVERAGE(IFERROR(INDEX(#REF!,MATCH(A5,#REF!,0)),"-"),M5)</f>
        <v>#VALUE!</v>
      </c>
    </row>
    <row r="6" spans="1:14" s="19" customFormat="1" ht="16.5" thickTop="1" thickBot="1" x14ac:dyDescent="0.3">
      <c r="A6" s="15" t="s">
        <v>302</v>
      </c>
      <c r="B6" s="53">
        <f t="shared" si="0"/>
        <v>3</v>
      </c>
      <c r="C6" s="53">
        <f>IFERROR(INDEX(OGSAway!$D:$D,MATCH(A6,OGSAway!$A:$A,0)),"-")</f>
        <v>0</v>
      </c>
      <c r="D6" s="53">
        <f>IFERROR(INDEX(OGSAway!$E:$E,MATCH(A6,OGSAway!$A:$A,0)),"-")</f>
        <v>0</v>
      </c>
      <c r="E6" s="53">
        <f>IFERROR(INDEX(OGSAway!$F:$F,MATCH(A6,OGSAway!$A:$A,0)),"-")</f>
        <v>0</v>
      </c>
      <c r="F6" s="54">
        <f>IFERROR(INDEX(Matches!$W:$W,MATCH(A6,Matches!$B:$B,0)),"-")</f>
        <v>0</v>
      </c>
      <c r="G6" s="54">
        <f>IFERROR(INDEX(Matches!$Y:$Y,MATCH(A6,Matches!$B:$B,0)),"-")</f>
        <v>2</v>
      </c>
      <c r="H6" s="54">
        <f>IFERROR(INDEX(Matches!$X:$X,MATCH(A6,Matches!$B:$B,0)),"-")</f>
        <v>1</v>
      </c>
      <c r="I6" s="54">
        <f t="shared" si="1"/>
        <v>0</v>
      </c>
      <c r="J6" s="54">
        <f>IFERROR(INDEX(OGCAway!$O:$O,MATCH(A6,OGCAway!$A:$A,0)),"-")</f>
        <v>3</v>
      </c>
      <c r="K6" s="55">
        <f t="shared" si="2"/>
        <v>0</v>
      </c>
      <c r="L6" s="55" t="str">
        <f>IFERROR(INDEX(#REF!,MATCH(A6,#REF!,0)),"-")</f>
        <v>-</v>
      </c>
      <c r="M6" s="55">
        <f t="shared" si="3"/>
        <v>-1.6666666666666665</v>
      </c>
      <c r="N6" s="55" t="e">
        <f>AVERAGE(IFERROR(INDEX(#REF!,MATCH(A6,#REF!,0)),"-"),M6)</f>
        <v>#VALUE!</v>
      </c>
    </row>
    <row r="7" spans="1:14" s="19" customFormat="1" ht="16.5" thickTop="1" thickBot="1" x14ac:dyDescent="0.3">
      <c r="A7" s="16" t="s">
        <v>401</v>
      </c>
      <c r="B7" s="53">
        <f t="shared" si="0"/>
        <v>3</v>
      </c>
      <c r="C7" s="53">
        <f>IFERROR(INDEX(OGSAway!$D:$D,MATCH(A7,OGSAway!$A:$A,0)),"-")</f>
        <v>2</v>
      </c>
      <c r="D7" s="53">
        <f>IFERROR(INDEX(OGSAway!$E:$E,MATCH(A7,OGSAway!$A:$A,0)),"-")</f>
        <v>0</v>
      </c>
      <c r="E7" s="53">
        <f>IFERROR(INDEX(OGSAway!$F:$F,MATCH(A7,OGSAway!$A:$A,0)),"-")</f>
        <v>0</v>
      </c>
      <c r="F7" s="54">
        <f>IFERROR(INDEX(Matches!$W:$W,MATCH(A7,Matches!$B:$B,0)),"-")</f>
        <v>2</v>
      </c>
      <c r="G7" s="54">
        <f>IFERROR(INDEX(Matches!$Y:$Y,MATCH(A7,Matches!$B:$B,0)),"-")</f>
        <v>1</v>
      </c>
      <c r="H7" s="54">
        <f>IFERROR(INDEX(Matches!$X:$X,MATCH(A7,Matches!$B:$B,0)),"-")</f>
        <v>0</v>
      </c>
      <c r="I7" s="54">
        <f t="shared" si="1"/>
        <v>2</v>
      </c>
      <c r="J7" s="54">
        <f>IFERROR(INDEX(OGCAway!$O:$O,MATCH(A7,OGCAway!$A:$A,0)),"-")</f>
        <v>1</v>
      </c>
      <c r="K7" s="55">
        <f t="shared" si="2"/>
        <v>0.66666666666666663</v>
      </c>
      <c r="L7" s="55" t="str">
        <f>IFERROR(INDEX(#REF!,MATCH(A7,#REF!,0)),"-")</f>
        <v>-</v>
      </c>
      <c r="M7" s="55">
        <f t="shared" si="3"/>
        <v>0.66666666666666674</v>
      </c>
      <c r="N7" s="55" t="e">
        <f>AVERAGE(IFERROR(INDEX(#REF!,MATCH(A7,#REF!,0)),"-"),M7)</f>
        <v>#VALUE!</v>
      </c>
    </row>
    <row r="8" spans="1:14" s="19" customFormat="1" ht="16.5" thickTop="1" thickBot="1" x14ac:dyDescent="0.3">
      <c r="A8" s="16" t="s">
        <v>537</v>
      </c>
      <c r="B8" s="53">
        <f t="shared" si="0"/>
        <v>2</v>
      </c>
      <c r="C8" s="53">
        <f>IFERROR(INDEX(OGSAway!$D:$D,MATCH(A8,OGSAway!$A:$A,0)),"-")</f>
        <v>0</v>
      </c>
      <c r="D8" s="53">
        <f>IFERROR(INDEX(OGSAway!$E:$E,MATCH(A8,OGSAway!$A:$A,0)),"-")</f>
        <v>0</v>
      </c>
      <c r="E8" s="53">
        <f>IFERROR(INDEX(OGSAway!$F:$F,MATCH(A8,OGSAway!$A:$A,0)),"-")</f>
        <v>0</v>
      </c>
      <c r="F8" s="54">
        <f>IFERROR(INDEX(Matches!$W:$W,MATCH(A8,Matches!$B:$B,0)),"-")</f>
        <v>0</v>
      </c>
      <c r="G8" s="54">
        <f>IFERROR(INDEX(Matches!$Y:$Y,MATCH(A8,Matches!$B:$B,0)),"-")</f>
        <v>1</v>
      </c>
      <c r="H8" s="54">
        <f>IFERROR(INDEX(Matches!$X:$X,MATCH(A8,Matches!$B:$B,0)),"-")</f>
        <v>1</v>
      </c>
      <c r="I8" s="54">
        <f t="shared" si="1"/>
        <v>0</v>
      </c>
      <c r="J8" s="54">
        <f>IFERROR(INDEX(OGCAway!$O:$O,MATCH(A8,OGCAway!$A:$A,0)),"-")</f>
        <v>1</v>
      </c>
      <c r="K8" s="55">
        <f t="shared" si="2"/>
        <v>0</v>
      </c>
      <c r="L8" s="55" t="str">
        <f>IFERROR(INDEX(#REF!,MATCH(A8,#REF!,0)),"-")</f>
        <v>-</v>
      </c>
      <c r="M8" s="55">
        <f t="shared" si="3"/>
        <v>-1</v>
      </c>
      <c r="N8" s="55" t="e">
        <f>AVERAGE(IFERROR(INDEX(#REF!,MATCH(A8,#REF!,0)),"-"),M8)</f>
        <v>#VALUE!</v>
      </c>
    </row>
    <row r="9" spans="1:14" s="19" customFormat="1" ht="16.5" thickTop="1" thickBot="1" x14ac:dyDescent="0.3">
      <c r="A9" s="15" t="s">
        <v>571</v>
      </c>
      <c r="B9" s="53">
        <f t="shared" si="0"/>
        <v>3</v>
      </c>
      <c r="C9" s="53">
        <f>IFERROR(INDEX(OGSAway!$D:$D,MATCH(A9,OGSAway!$A:$A,0)),"-")</f>
        <v>0</v>
      </c>
      <c r="D9" s="53">
        <f>IFERROR(INDEX(OGSAway!$E:$E,MATCH(A9,OGSAway!$A:$A,0)),"-")</f>
        <v>1</v>
      </c>
      <c r="E9" s="53">
        <f>IFERROR(INDEX(OGSAway!$F:$F,MATCH(A9,OGSAway!$A:$A,0)),"-")</f>
        <v>0</v>
      </c>
      <c r="F9" s="54">
        <f>IFERROR(INDEX(Matches!$W:$W,MATCH(A9,Matches!$B:$B,0)),"-")</f>
        <v>1</v>
      </c>
      <c r="G9" s="54">
        <f>IFERROR(INDEX(Matches!$Y:$Y,MATCH(A9,Matches!$B:$B,0)),"-")</f>
        <v>1</v>
      </c>
      <c r="H9" s="54">
        <f>IFERROR(INDEX(Matches!$X:$X,MATCH(A9,Matches!$B:$B,0)),"-")</f>
        <v>1</v>
      </c>
      <c r="I9" s="54">
        <f t="shared" si="1"/>
        <v>1</v>
      </c>
      <c r="J9" s="54">
        <f>IFERROR(INDEX(OGCAway!$O:$O,MATCH(A9,OGCAway!$A:$A,0)),"-")</f>
        <v>1</v>
      </c>
      <c r="K9" s="55">
        <f t="shared" si="2"/>
        <v>0.33333333333333331</v>
      </c>
      <c r="L9" s="55" t="str">
        <f>IFERROR(INDEX(#REF!,MATCH(A9,#REF!,0)),"-")</f>
        <v>-</v>
      </c>
      <c r="M9" s="55">
        <f t="shared" si="3"/>
        <v>0</v>
      </c>
      <c r="N9" s="55" t="e">
        <f>AVERAGE(IFERROR(INDEX(#REF!,MATCH(A9,#REF!,0)),"-"),M9)</f>
        <v>#VALUE!</v>
      </c>
    </row>
    <row r="10" spans="1:14" s="19" customFormat="1" ht="16.5" thickTop="1" thickBot="1" x14ac:dyDescent="0.3">
      <c r="A10" s="16" t="s">
        <v>687</v>
      </c>
      <c r="B10" s="53">
        <f t="shared" si="0"/>
        <v>3</v>
      </c>
      <c r="C10" s="53">
        <f>IFERROR(INDEX(OGSAway!$D:$D,MATCH(A10,OGSAway!$A:$A,0)),"-")</f>
        <v>1</v>
      </c>
      <c r="D10" s="53">
        <f>IFERROR(INDEX(OGSAway!$E:$E,MATCH(A10,OGSAway!$A:$A,0)),"-")</f>
        <v>0</v>
      </c>
      <c r="E10" s="53">
        <f>IFERROR(INDEX(OGSAway!$F:$F,MATCH(A10,OGSAway!$A:$A,0)),"-")</f>
        <v>1</v>
      </c>
      <c r="F10" s="54">
        <f>IFERROR(INDEX(Matches!$W:$W,MATCH(A10,Matches!$B:$B,0)),"-")</f>
        <v>1</v>
      </c>
      <c r="G10" s="54">
        <f>IFERROR(INDEX(Matches!$Y:$Y,MATCH(A10,Matches!$B:$B,0)),"-")</f>
        <v>2</v>
      </c>
      <c r="H10" s="54">
        <f>IFERROR(INDEX(Matches!$X:$X,MATCH(A10,Matches!$B:$B,0)),"-")</f>
        <v>0</v>
      </c>
      <c r="I10" s="54">
        <f t="shared" si="1"/>
        <v>2</v>
      </c>
      <c r="J10" s="54">
        <f>IFERROR(INDEX(OGCAway!$O:$O,MATCH(A10,OGCAway!$A:$A,0)),"-")</f>
        <v>1</v>
      </c>
      <c r="K10" s="55">
        <f t="shared" si="2"/>
        <v>0.66666666666666663</v>
      </c>
      <c r="L10" s="55" t="str">
        <f>IFERROR(INDEX(#REF!,MATCH(A10,#REF!,0)),"-")</f>
        <v>-</v>
      </c>
      <c r="M10" s="55">
        <f t="shared" si="3"/>
        <v>0</v>
      </c>
      <c r="N10" s="55" t="e">
        <f>AVERAGE(IFERROR(INDEX(#REF!,MATCH(A10,#REF!,0)),"-"),M10)</f>
        <v>#VALUE!</v>
      </c>
    </row>
    <row r="11" spans="1:14" s="19" customFormat="1" ht="16.5" thickTop="1" thickBot="1" x14ac:dyDescent="0.3">
      <c r="A11" s="16" t="s">
        <v>747</v>
      </c>
      <c r="B11" s="53">
        <f t="shared" si="0"/>
        <v>4</v>
      </c>
      <c r="C11" s="53">
        <f>IFERROR(INDEX(OGSAway!$D:$D,MATCH(A11,OGSAway!$A:$A,0)),"-")</f>
        <v>0</v>
      </c>
      <c r="D11" s="53">
        <f>IFERROR(INDEX(OGSAway!$E:$E,MATCH(A11,OGSAway!$A:$A,0)),"-")</f>
        <v>1</v>
      </c>
      <c r="E11" s="53">
        <f>IFERROR(INDEX(OGSAway!$F:$F,MATCH(A11,OGSAway!$A:$A,0)),"-")</f>
        <v>0</v>
      </c>
      <c r="F11" s="54">
        <f>IFERROR(INDEX(Matches!$W:$W,MATCH(A11,Matches!$B:$B,0)),"-")</f>
        <v>1</v>
      </c>
      <c r="G11" s="54">
        <f>IFERROR(INDEX(Matches!$Y:$Y,MATCH(A11,Matches!$B:$B,0)),"-")</f>
        <v>1</v>
      </c>
      <c r="H11" s="54">
        <f>IFERROR(INDEX(Matches!$X:$X,MATCH(A11,Matches!$B:$B,0)),"-")</f>
        <v>2</v>
      </c>
      <c r="I11" s="54">
        <f t="shared" si="1"/>
        <v>1</v>
      </c>
      <c r="J11" s="54">
        <f>IFERROR(INDEX(OGCAway!$O:$O,MATCH(A11,OGCAway!$A:$A,0)),"-")</f>
        <v>0</v>
      </c>
      <c r="K11" s="55">
        <f t="shared" si="2"/>
        <v>0.25</v>
      </c>
      <c r="L11" s="55" t="str">
        <f>IFERROR(INDEX(#REF!,MATCH(A11,#REF!,0)),"-")</f>
        <v>-</v>
      </c>
      <c r="M11" s="55">
        <f t="shared" si="3"/>
        <v>0.25</v>
      </c>
      <c r="N11" s="55" t="e">
        <f>AVERAGE(IFERROR(INDEX(#REF!,MATCH(A11,#REF!,0)),"-"),M11)</f>
        <v>#VALUE!</v>
      </c>
    </row>
    <row r="12" spans="1:14" s="19" customFormat="1" ht="16.5" thickTop="1" thickBot="1" x14ac:dyDescent="0.3">
      <c r="A12" s="15" t="s">
        <v>773</v>
      </c>
      <c r="B12" s="53">
        <f t="shared" si="0"/>
        <v>3</v>
      </c>
      <c r="C12" s="53">
        <f>IFERROR(INDEX(OGSAway!$D:$D,MATCH(A12,OGSAway!$A:$A,0)),"-")</f>
        <v>0</v>
      </c>
      <c r="D12" s="53">
        <f>IFERROR(INDEX(OGSAway!$E:$E,MATCH(A12,OGSAway!$A:$A,0)),"-")</f>
        <v>1</v>
      </c>
      <c r="E12" s="53">
        <f>IFERROR(INDEX(OGSAway!$F:$F,MATCH(A12,OGSAway!$A:$A,0)),"-")</f>
        <v>0</v>
      </c>
      <c r="F12" s="54">
        <f>IFERROR(INDEX(Matches!$W:$W,MATCH(A12,Matches!$B:$B,0)),"-")</f>
        <v>1</v>
      </c>
      <c r="G12" s="54">
        <f>IFERROR(INDEX(Matches!$Y:$Y,MATCH(A12,Matches!$B:$B,0)),"-")</f>
        <v>2</v>
      </c>
      <c r="H12" s="54">
        <f>IFERROR(INDEX(Matches!$X:$X,MATCH(A12,Matches!$B:$B,0)),"-")</f>
        <v>0</v>
      </c>
      <c r="I12" s="54">
        <f t="shared" si="1"/>
        <v>1</v>
      </c>
      <c r="J12" s="54">
        <f>IFERROR(INDEX(OGCAway!$O:$O,MATCH(A12,OGCAway!$A:$A,0)),"-")</f>
        <v>1</v>
      </c>
      <c r="K12" s="55">
        <f t="shared" si="2"/>
        <v>0.33333333333333331</v>
      </c>
      <c r="L12" s="55" t="str">
        <f>IFERROR(INDEX(#REF!,MATCH(A12,#REF!,0)),"-")</f>
        <v>-</v>
      </c>
      <c r="M12" s="55">
        <f t="shared" si="3"/>
        <v>-0.33333333333333331</v>
      </c>
      <c r="N12" s="55" t="e">
        <f>AVERAGE(IFERROR(INDEX(#REF!,MATCH(A12,#REF!,0)),"-"),M12)</f>
        <v>#VALUE!</v>
      </c>
    </row>
    <row r="13" spans="1:14" s="19" customFormat="1" ht="16.5" thickTop="1" thickBot="1" x14ac:dyDescent="0.3">
      <c r="A13" s="16" t="s">
        <v>846</v>
      </c>
      <c r="B13" s="53">
        <f t="shared" si="0"/>
        <v>2</v>
      </c>
      <c r="C13" s="53">
        <f>IFERROR(INDEX(OGSAway!$D:$D,MATCH(A13,OGSAway!$A:$A,0)),"-")</f>
        <v>0</v>
      </c>
      <c r="D13" s="53">
        <f>IFERROR(INDEX(OGSAway!$E:$E,MATCH(A13,OGSAway!$A:$A,0)),"-")</f>
        <v>0</v>
      </c>
      <c r="E13" s="53">
        <f>IFERROR(INDEX(OGSAway!$F:$F,MATCH(A13,OGSAway!$A:$A,0)),"-")</f>
        <v>0</v>
      </c>
      <c r="F13" s="54">
        <f>IFERROR(INDEX(Matches!$W:$W,MATCH(A13,Matches!$B:$B,0)),"-")</f>
        <v>0</v>
      </c>
      <c r="G13" s="54">
        <f>IFERROR(INDEX(Matches!$Y:$Y,MATCH(A13,Matches!$B:$B,0)),"-")</f>
        <v>1</v>
      </c>
      <c r="H13" s="54">
        <f>IFERROR(INDEX(Matches!$X:$X,MATCH(A13,Matches!$B:$B,0)),"-")</f>
        <v>1</v>
      </c>
      <c r="I13" s="54">
        <f t="shared" si="1"/>
        <v>0</v>
      </c>
      <c r="J13" s="54">
        <f>IFERROR(INDEX(OGCAway!$O:$O,MATCH(A13,OGCAway!$A:$A,0)),"-")</f>
        <v>1</v>
      </c>
      <c r="K13" s="55">
        <f t="shared" si="2"/>
        <v>0</v>
      </c>
      <c r="L13" s="55" t="str">
        <f>IFERROR(INDEX(#REF!,MATCH(A13,#REF!,0)),"-")</f>
        <v>-</v>
      </c>
      <c r="M13" s="55">
        <f t="shared" si="3"/>
        <v>-1</v>
      </c>
      <c r="N13" s="55" t="e">
        <f>AVERAGE(IFERROR(INDEX(#REF!,MATCH(A13,#REF!,0)),"-"),M13)</f>
        <v>#VALUE!</v>
      </c>
    </row>
    <row r="14" spans="1:14" s="19" customFormat="1" ht="16.5" thickTop="1" thickBot="1" x14ac:dyDescent="0.3">
      <c r="A14" s="15" t="s">
        <v>883</v>
      </c>
      <c r="B14" s="53">
        <f t="shared" si="0"/>
        <v>2</v>
      </c>
      <c r="C14" s="53">
        <f>IFERROR(INDEX(OGSAway!$D:$D,MATCH(A14,OGSAway!$A:$A,0)),"-")</f>
        <v>1</v>
      </c>
      <c r="D14" s="53">
        <f>IFERROR(INDEX(OGSAway!$E:$E,MATCH(A14,OGSAway!$A:$A,0)),"-")</f>
        <v>0</v>
      </c>
      <c r="E14" s="53">
        <f>IFERROR(INDEX(OGSAway!$F:$F,MATCH(A14,OGSAway!$A:$A,0)),"-")</f>
        <v>0</v>
      </c>
      <c r="F14" s="54">
        <f>IFERROR(INDEX(Matches!$W:$W,MATCH(A14,Matches!$B:$B,0)),"-")</f>
        <v>1</v>
      </c>
      <c r="G14" s="54">
        <f>IFERROR(INDEX(Matches!$Y:$Y,MATCH(A14,Matches!$B:$B,0)),"-")</f>
        <v>0</v>
      </c>
      <c r="H14" s="54">
        <f>IFERROR(INDEX(Matches!$X:$X,MATCH(A14,Matches!$B:$B,0)),"-")</f>
        <v>1</v>
      </c>
      <c r="I14" s="54">
        <f t="shared" si="1"/>
        <v>1</v>
      </c>
      <c r="J14" s="54">
        <f>IFERROR(INDEX(OGCAway!$O:$O,MATCH(A14,OGCAway!$A:$A,0)),"-")</f>
        <v>1</v>
      </c>
      <c r="K14" s="55">
        <f t="shared" si="2"/>
        <v>0.5</v>
      </c>
      <c r="L14" s="55" t="str">
        <f>IFERROR(INDEX(#REF!,MATCH(A14,#REF!,0)),"-")</f>
        <v>-</v>
      </c>
      <c r="M14" s="55">
        <f t="shared" si="3"/>
        <v>0.5</v>
      </c>
      <c r="N14" s="55" t="e">
        <f>AVERAGE(IFERROR(INDEX(#REF!,MATCH(A14,#REF!,0)),"-"),M14)</f>
        <v>#VALUE!</v>
      </c>
    </row>
    <row r="15" spans="1:14" s="19" customFormat="1" ht="16.5" thickTop="1" thickBot="1" x14ac:dyDescent="0.3">
      <c r="A15" s="15" t="s">
        <v>905</v>
      </c>
      <c r="B15" s="53">
        <f t="shared" si="0"/>
        <v>3</v>
      </c>
      <c r="C15" s="53">
        <f>IFERROR(INDEX(OGSAway!$D:$D,MATCH(A15,OGSAway!$A:$A,0)),"-")</f>
        <v>1</v>
      </c>
      <c r="D15" s="53">
        <f>IFERROR(INDEX(OGSAway!$E:$E,MATCH(A15,OGSAway!$A:$A,0)),"-")</f>
        <v>0</v>
      </c>
      <c r="E15" s="53">
        <f>IFERROR(INDEX(OGSAway!$F:$F,MATCH(A15,OGSAway!$A:$A,0)),"-")</f>
        <v>0</v>
      </c>
      <c r="F15" s="54">
        <f>IFERROR(INDEX(Matches!$W:$W,MATCH(A15,Matches!$B:$B,0)),"-")</f>
        <v>1</v>
      </c>
      <c r="G15" s="54">
        <f>IFERROR(INDEX(Matches!$Y:$Y,MATCH(A15,Matches!$B:$B,0)),"-")</f>
        <v>0</v>
      </c>
      <c r="H15" s="54">
        <f>IFERROR(INDEX(Matches!$X:$X,MATCH(A15,Matches!$B:$B,0)),"-")</f>
        <v>2</v>
      </c>
      <c r="I15" s="54">
        <f t="shared" si="1"/>
        <v>1</v>
      </c>
      <c r="J15" s="54">
        <f>IFERROR(INDEX(OGCAway!$O:$O,MATCH(A15,OGCAway!$A:$A,0)),"-")</f>
        <v>1</v>
      </c>
      <c r="K15" s="55">
        <f t="shared" si="2"/>
        <v>0.33333333333333331</v>
      </c>
      <c r="L15" s="55" t="str">
        <f>IFERROR(INDEX(#REF!,MATCH(A15,#REF!,0)),"-")</f>
        <v>-</v>
      </c>
      <c r="M15" s="55">
        <f t="shared" si="3"/>
        <v>0.33333333333333331</v>
      </c>
      <c r="N15" s="55" t="e">
        <f>AVERAGE(IFERROR(INDEX(#REF!,MATCH(A15,#REF!,0)),"-"),M15)</f>
        <v>#VALUE!</v>
      </c>
    </row>
    <row r="16" spans="1:14" s="19" customFormat="1" ht="16.5" thickTop="1" thickBot="1" x14ac:dyDescent="0.3">
      <c r="A16" s="16" t="s">
        <v>912</v>
      </c>
      <c r="B16" s="53">
        <f t="shared" si="0"/>
        <v>2</v>
      </c>
      <c r="C16" s="53">
        <f>IFERROR(INDEX(OGSAway!$D:$D,MATCH(A16,OGSAway!$A:$A,0)),"-")</f>
        <v>0</v>
      </c>
      <c r="D16" s="53">
        <f>IFERROR(INDEX(OGSAway!$E:$E,MATCH(A16,OGSAway!$A:$A,0)),"-")</f>
        <v>0</v>
      </c>
      <c r="E16" s="53">
        <f>IFERROR(INDEX(OGSAway!$F:$F,MATCH(A16,OGSAway!$A:$A,0)),"-")</f>
        <v>0</v>
      </c>
      <c r="F16" s="54">
        <f>IFERROR(INDEX(Matches!$W:$W,MATCH(A16,Matches!$B:$B,0)),"-")</f>
        <v>0</v>
      </c>
      <c r="G16" s="54">
        <f>IFERROR(INDEX(Matches!$Y:$Y,MATCH(A16,Matches!$B:$B,0)),"-")</f>
        <v>1</v>
      </c>
      <c r="H16" s="54">
        <f>IFERROR(INDEX(Matches!$X:$X,MATCH(A16,Matches!$B:$B,0)),"-")</f>
        <v>1</v>
      </c>
      <c r="I16" s="54">
        <f t="shared" si="1"/>
        <v>0</v>
      </c>
      <c r="J16" s="54">
        <f>IFERROR(INDEX(OGCAway!$O:$O,MATCH(A16,OGCAway!$A:$A,0)),"-")</f>
        <v>1</v>
      </c>
      <c r="K16" s="55">
        <f t="shared" si="2"/>
        <v>0</v>
      </c>
      <c r="L16" s="55" t="str">
        <f>IFERROR(INDEX(#REF!,MATCH(A16,#REF!,0)),"-")</f>
        <v>-</v>
      </c>
      <c r="M16" s="55">
        <f t="shared" si="3"/>
        <v>-1</v>
      </c>
      <c r="N16" s="55" t="e">
        <f>AVERAGE(IFERROR(INDEX(#REF!,MATCH(A16,#REF!,0)),"-"),M16)</f>
        <v>#VALUE!</v>
      </c>
    </row>
    <row r="17" spans="1:14" s="19" customFormat="1" ht="16.5" thickTop="1" thickBot="1" x14ac:dyDescent="0.3">
      <c r="A17" s="16" t="s">
        <v>932</v>
      </c>
      <c r="B17" s="53">
        <f t="shared" si="0"/>
        <v>3</v>
      </c>
      <c r="C17" s="53">
        <f>IFERROR(INDEX(OGSAway!$D:$D,MATCH(A17,OGSAway!$A:$A,0)),"-")</f>
        <v>0</v>
      </c>
      <c r="D17" s="53">
        <f>IFERROR(INDEX(OGSAway!$E:$E,MATCH(A17,OGSAway!$A:$A,0)),"-")</f>
        <v>0</v>
      </c>
      <c r="E17" s="53">
        <f>IFERROR(INDEX(OGSAway!$F:$F,MATCH(A17,OGSAway!$A:$A,0)),"-")</f>
        <v>0</v>
      </c>
      <c r="F17" s="54">
        <f>IFERROR(INDEX(Matches!$W:$W,MATCH(A17,Matches!$B:$B,0)),"-")</f>
        <v>0</v>
      </c>
      <c r="G17" s="54">
        <f>IFERROR(INDEX(Matches!$Y:$Y,MATCH(A17,Matches!$B:$B,0)),"-")</f>
        <v>2</v>
      </c>
      <c r="H17" s="54">
        <f>IFERROR(INDEX(Matches!$X:$X,MATCH(A17,Matches!$B:$B,0)),"-")</f>
        <v>1</v>
      </c>
      <c r="I17" s="54">
        <f t="shared" si="1"/>
        <v>0</v>
      </c>
      <c r="J17" s="54">
        <f>IFERROR(INDEX(OGCAway!$O:$O,MATCH(A17,OGCAway!$A:$A,0)),"-")</f>
        <v>1</v>
      </c>
      <c r="K17" s="55">
        <f t="shared" si="2"/>
        <v>0</v>
      </c>
      <c r="L17" s="55" t="str">
        <f>IFERROR(INDEX(#REF!,MATCH(A17,#REF!,0)),"-")</f>
        <v>-</v>
      </c>
      <c r="M17" s="55">
        <f t="shared" si="3"/>
        <v>-1</v>
      </c>
      <c r="N17" s="55" t="e">
        <f>AVERAGE(IFERROR(INDEX(#REF!,MATCH(A17,#REF!,0)),"-"),M17)</f>
        <v>#VALUE!</v>
      </c>
    </row>
    <row r="18" spans="1:14" s="19" customFormat="1" ht="16.5" thickTop="1" thickBot="1" x14ac:dyDescent="0.3">
      <c r="A18" s="15" t="s">
        <v>972</v>
      </c>
      <c r="B18" s="53">
        <f t="shared" si="0"/>
        <v>3</v>
      </c>
      <c r="C18" s="53">
        <f>IFERROR(INDEX(OGSAway!$D:$D,MATCH(A18,OGSAway!$A:$A,0)),"-")</f>
        <v>0</v>
      </c>
      <c r="D18" s="53">
        <f>IFERROR(INDEX(OGSAway!$E:$E,MATCH(A18,OGSAway!$A:$A,0)),"-")</f>
        <v>0</v>
      </c>
      <c r="E18" s="53">
        <f>IFERROR(INDEX(OGSAway!$F:$F,MATCH(A18,OGSAway!$A:$A,0)),"-")</f>
        <v>0</v>
      </c>
      <c r="F18" s="54">
        <f>IFERROR(INDEX(Matches!$W:$W,MATCH(A18,Matches!$B:$B,0)),"-")</f>
        <v>1</v>
      </c>
      <c r="G18" s="54">
        <f>IFERROR(INDEX(Matches!$Y:$Y,MATCH(A18,Matches!$B:$B,0)),"-")</f>
        <v>1</v>
      </c>
      <c r="H18" s="54">
        <f>IFERROR(INDEX(Matches!$X:$X,MATCH(A18,Matches!$B:$B,0)),"-")</f>
        <v>1</v>
      </c>
      <c r="I18" s="54">
        <f t="shared" si="1"/>
        <v>0</v>
      </c>
      <c r="J18" s="54">
        <f>IFERROR(INDEX(OGCAway!$O:$O,MATCH(A18,OGCAway!$A:$A,0)),"-")</f>
        <v>1</v>
      </c>
      <c r="K18" s="55">
        <f t="shared" si="2"/>
        <v>0</v>
      </c>
      <c r="L18" s="55" t="str">
        <f>IFERROR(INDEX(#REF!,MATCH(A18,#REF!,0)),"-")</f>
        <v>-</v>
      </c>
      <c r="M18" s="55">
        <f t="shared" si="3"/>
        <v>-0.33333333333333331</v>
      </c>
      <c r="N18" s="55" t="e">
        <f>AVERAGE(IFERROR(INDEX(#REF!,MATCH(A18,#REF!,0)),"-"),M18)</f>
        <v>#VALUE!</v>
      </c>
    </row>
    <row r="19" spans="1:14" s="19" customFormat="1" ht="16.5" thickTop="1" thickBot="1" x14ac:dyDescent="0.3">
      <c r="A19" s="16" t="s">
        <v>1020</v>
      </c>
      <c r="B19" s="53">
        <f t="shared" si="0"/>
        <v>3</v>
      </c>
      <c r="C19" s="53">
        <f>IFERROR(INDEX(OGSAway!$D:$D,MATCH(A19,OGSAway!$A:$A,0)),"-")</f>
        <v>0</v>
      </c>
      <c r="D19" s="53">
        <f>IFERROR(INDEX(OGSAway!$E:$E,MATCH(A19,OGSAway!$A:$A,0)),"-")</f>
        <v>1</v>
      </c>
      <c r="E19" s="53">
        <f>IFERROR(INDEX(OGSAway!$F:$F,MATCH(A19,OGSAway!$A:$A,0)),"-")</f>
        <v>1</v>
      </c>
      <c r="F19" s="54">
        <f>IFERROR(INDEX(Matches!$W:$W,MATCH(A19,Matches!$B:$B,0)),"-")</f>
        <v>3</v>
      </c>
      <c r="G19" s="54">
        <f>IFERROR(INDEX(Matches!$Y:$Y,MATCH(A19,Matches!$B:$B,0)),"-")</f>
        <v>0</v>
      </c>
      <c r="H19" s="54">
        <f>IFERROR(INDEX(Matches!$X:$X,MATCH(A19,Matches!$B:$B,0)),"-")</f>
        <v>0</v>
      </c>
      <c r="I19" s="54">
        <f t="shared" si="1"/>
        <v>2</v>
      </c>
      <c r="J19" s="54">
        <f>IFERROR(INDEX(OGCAway!$O:$O,MATCH(A19,OGCAway!$A:$A,0)),"-")</f>
        <v>0</v>
      </c>
      <c r="K19" s="55">
        <f t="shared" si="2"/>
        <v>0.66666666666666663</v>
      </c>
      <c r="L19" s="55" t="str">
        <f>IFERROR(INDEX(#REF!,MATCH(A19,#REF!,0)),"-")</f>
        <v>-</v>
      </c>
      <c r="M19" s="55">
        <f t="shared" si="3"/>
        <v>1.6666666666666665</v>
      </c>
      <c r="N19" s="55" t="e">
        <f>AVERAGE(IFERROR(INDEX(#REF!,MATCH(A19,#REF!,0)),"-"),M19)</f>
        <v>#VALUE!</v>
      </c>
    </row>
    <row r="20" spans="1:14" s="19" customFormat="1" ht="16.5" thickTop="1" thickBot="1" x14ac:dyDescent="0.3">
      <c r="A20" s="15" t="s">
        <v>1035</v>
      </c>
      <c r="B20" s="53">
        <f t="shared" si="0"/>
        <v>2</v>
      </c>
      <c r="C20" s="53">
        <f>IFERROR(INDEX(OGSAway!$D:$D,MATCH(A20,OGSAway!$A:$A,0)),"-")</f>
        <v>0</v>
      </c>
      <c r="D20" s="53">
        <f>IFERROR(INDEX(OGSAway!$E:$E,MATCH(A20,OGSAway!$A:$A,0)),"-")</f>
        <v>1</v>
      </c>
      <c r="E20" s="53">
        <f>IFERROR(INDEX(OGSAway!$F:$F,MATCH(A20,OGSAway!$A:$A,0)),"-")</f>
        <v>0</v>
      </c>
      <c r="F20" s="54">
        <f>IFERROR(INDEX(Matches!$W:$W,MATCH(A20,Matches!$B:$B,0)),"-")</f>
        <v>1</v>
      </c>
      <c r="G20" s="54">
        <f>IFERROR(INDEX(Matches!$Y:$Y,MATCH(A20,Matches!$B:$B,0)),"-")</f>
        <v>1</v>
      </c>
      <c r="H20" s="54">
        <f>IFERROR(INDEX(Matches!$X:$X,MATCH(A20,Matches!$B:$B,0)),"-")</f>
        <v>0</v>
      </c>
      <c r="I20" s="54">
        <f t="shared" si="1"/>
        <v>1</v>
      </c>
      <c r="J20" s="54">
        <f>IFERROR(INDEX(OGCAway!$O:$O,MATCH(A20,OGCAway!$A:$A,0)),"-")</f>
        <v>1</v>
      </c>
      <c r="K20" s="55">
        <f t="shared" si="2"/>
        <v>0.5</v>
      </c>
      <c r="L20" s="55" t="str">
        <f>IFERROR(INDEX(#REF!,MATCH(A20,#REF!,0)),"-")</f>
        <v>-</v>
      </c>
      <c r="M20" s="55">
        <f t="shared" si="3"/>
        <v>0</v>
      </c>
      <c r="N20" s="55" t="e">
        <f>AVERAGE(IFERROR(INDEX(#REF!,MATCH(A20,#REF!,0)),"-"),M20)</f>
        <v>#VALUE!</v>
      </c>
    </row>
    <row r="21" spans="1:14" s="19" customFormat="1" ht="16.5" thickTop="1" thickBot="1" x14ac:dyDescent="0.3">
      <c r="A21" s="16" t="s">
        <v>1035</v>
      </c>
      <c r="B21" s="53">
        <f t="shared" si="0"/>
        <v>2</v>
      </c>
      <c r="C21" s="53">
        <f>IFERROR(INDEX(OGSAway!$D:$D,MATCH(A21,OGSAway!$A:$A,0)),"-")</f>
        <v>0</v>
      </c>
      <c r="D21" s="53">
        <f>IFERROR(INDEX(OGSAway!$E:$E,MATCH(A21,OGSAway!$A:$A,0)),"-")</f>
        <v>1</v>
      </c>
      <c r="E21" s="53">
        <f>IFERROR(INDEX(OGSAway!$F:$F,MATCH(A21,OGSAway!$A:$A,0)),"-")</f>
        <v>0</v>
      </c>
      <c r="F21" s="54">
        <f>IFERROR(INDEX(Matches!$W:$W,MATCH(A21,Matches!$B:$B,0)),"-")</f>
        <v>1</v>
      </c>
      <c r="G21" s="54">
        <f>IFERROR(INDEX(Matches!$Y:$Y,MATCH(A21,Matches!$B:$B,0)),"-")</f>
        <v>1</v>
      </c>
      <c r="H21" s="54">
        <f>IFERROR(INDEX(Matches!$X:$X,MATCH(A21,Matches!$B:$B,0)),"-")</f>
        <v>0</v>
      </c>
      <c r="I21" s="54">
        <f t="shared" si="1"/>
        <v>1</v>
      </c>
      <c r="J21" s="54">
        <f>IFERROR(INDEX(OGCAway!$O:$O,MATCH(A21,OGCAway!$A:$A,0)),"-")</f>
        <v>1</v>
      </c>
      <c r="K21" s="55">
        <f t="shared" si="2"/>
        <v>0.5</v>
      </c>
      <c r="L21" s="55" t="str">
        <f>IFERROR(INDEX(#REF!,MATCH(A21,#REF!,0)),"-")</f>
        <v>-</v>
      </c>
      <c r="M21" s="55">
        <f t="shared" si="3"/>
        <v>0</v>
      </c>
      <c r="N21" s="55" t="e">
        <f>AVERAGE(IFERROR(INDEX(#REF!,MATCH(A21,#REF!,0)),"-"),M21)</f>
        <v>#VALUE!</v>
      </c>
    </row>
    <row r="22" spans="1:14" s="19" customFormat="1" ht="16.5" thickTop="1" thickBot="1" x14ac:dyDescent="0.3">
      <c r="A22" s="15" t="s">
        <v>1060</v>
      </c>
      <c r="B22" s="53">
        <f t="shared" si="0"/>
        <v>6</v>
      </c>
      <c r="C22" s="53">
        <f>IFERROR(INDEX(OGSAway!$D:$D,MATCH(A22,OGSAway!$A:$A,0)),"-")</f>
        <v>0</v>
      </c>
      <c r="D22" s="53">
        <f>IFERROR(INDEX(OGSAway!$E:$E,MATCH(A22,OGSAway!$A:$A,0)),"-")</f>
        <v>0</v>
      </c>
      <c r="E22" s="53">
        <f>IFERROR(INDEX(OGSAway!$F:$F,MATCH(A22,OGSAway!$A:$A,0)),"-")</f>
        <v>0</v>
      </c>
      <c r="F22" s="54">
        <f>IFERROR(INDEX(Matches!$W:$W,MATCH(A22,Matches!$B:$B,0)),"-")</f>
        <v>1</v>
      </c>
      <c r="G22" s="54">
        <f>IFERROR(INDEX(Matches!$Y:$Y,MATCH(A22,Matches!$B:$B,0)),"-")</f>
        <v>5</v>
      </c>
      <c r="H22" s="54">
        <f>IFERROR(INDEX(Matches!$X:$X,MATCH(A22,Matches!$B:$B,0)),"-")</f>
        <v>0</v>
      </c>
      <c r="I22" s="54">
        <f t="shared" si="1"/>
        <v>0</v>
      </c>
      <c r="J22" s="54">
        <f>IFERROR(INDEX(OGCAway!$O:$O,MATCH(A22,OGCAway!$A:$A,0)),"-")</f>
        <v>4</v>
      </c>
      <c r="K22" s="55">
        <f t="shared" si="2"/>
        <v>0</v>
      </c>
      <c r="L22" s="55" t="str">
        <f>IFERROR(INDEX(#REF!,MATCH(A22,#REF!,0)),"-")</f>
        <v>-</v>
      </c>
      <c r="M22" s="55">
        <f t="shared" si="3"/>
        <v>-1.3333333333333335</v>
      </c>
      <c r="N22" s="55" t="e">
        <f>AVERAGE(IFERROR(INDEX(#REF!,MATCH(A22,#REF!,0)),"-"),M22)</f>
        <v>#VALUE!</v>
      </c>
    </row>
    <row r="23" spans="1:14" s="19" customFormat="1" ht="16.5" thickTop="1" thickBot="1" x14ac:dyDescent="0.3">
      <c r="A23" s="15" t="s">
        <v>1116</v>
      </c>
      <c r="B23" s="53">
        <f t="shared" si="0"/>
        <v>3</v>
      </c>
      <c r="C23" s="53">
        <f>IFERROR(INDEX(OGSAway!$D:$D,MATCH(A23,OGSAway!$A:$A,0)),"-")</f>
        <v>0</v>
      </c>
      <c r="D23" s="53">
        <f>IFERROR(INDEX(OGSAway!$E:$E,MATCH(A23,OGSAway!$A:$A,0)),"-")</f>
        <v>0</v>
      </c>
      <c r="E23" s="53">
        <f>IFERROR(INDEX(OGSAway!$F:$F,MATCH(A23,OGSAway!$A:$A,0)),"-")</f>
        <v>0</v>
      </c>
      <c r="F23" s="54">
        <f>IFERROR(INDEX(Matches!$W:$W,MATCH(A23,Matches!$B:$B,0)),"-")</f>
        <v>0</v>
      </c>
      <c r="G23" s="54">
        <f>IFERROR(INDEX(Matches!$Y:$Y,MATCH(A23,Matches!$B:$B,0)),"-")</f>
        <v>2</v>
      </c>
      <c r="H23" s="54">
        <f>IFERROR(INDEX(Matches!$X:$X,MATCH(A23,Matches!$B:$B,0)),"-")</f>
        <v>1</v>
      </c>
      <c r="I23" s="54">
        <f t="shared" si="1"/>
        <v>0</v>
      </c>
      <c r="J23" s="54">
        <f>IFERROR(INDEX(OGCAway!$O:$O,MATCH(A23,OGCAway!$A:$A,0)),"-")</f>
        <v>0</v>
      </c>
      <c r="K23" s="55">
        <f t="shared" si="2"/>
        <v>0</v>
      </c>
      <c r="L23" s="55" t="str">
        <f>IFERROR(INDEX(#REF!,MATCH(A23,#REF!,0)),"-")</f>
        <v>-</v>
      </c>
      <c r="M23" s="55">
        <f t="shared" si="3"/>
        <v>-0.66666666666666663</v>
      </c>
      <c r="N23" s="55" t="e">
        <f>AVERAGE(IFERROR(INDEX(#REF!,MATCH(A23,#REF!,0)),"-"),M23)</f>
        <v>#VALUE!</v>
      </c>
    </row>
    <row r="24" spans="1:14" s="19" customFormat="1" ht="16.5" thickTop="1" thickBot="1" x14ac:dyDescent="0.3">
      <c r="A24" s="16" t="s">
        <v>1140</v>
      </c>
      <c r="B24" s="53">
        <f t="shared" si="0"/>
        <v>3</v>
      </c>
      <c r="C24" s="53">
        <f>IFERROR(INDEX(OGSAway!$D:$D,MATCH(A24,OGSAway!$A:$A,0)),"-")</f>
        <v>0</v>
      </c>
      <c r="D24" s="53">
        <f>IFERROR(INDEX(OGSAway!$E:$E,MATCH(A24,OGSAway!$A:$A,0)),"-")</f>
        <v>1</v>
      </c>
      <c r="E24" s="53">
        <f>IFERROR(INDEX(OGSAway!$F:$F,MATCH(A24,OGSAway!$A:$A,0)),"-")</f>
        <v>0</v>
      </c>
      <c r="F24" s="54">
        <f>IFERROR(INDEX(Matches!$W:$W,MATCH(A24,Matches!$B:$B,0)),"-")</f>
        <v>2</v>
      </c>
      <c r="G24" s="54">
        <f>IFERROR(INDEX(Matches!$Y:$Y,MATCH(A24,Matches!$B:$B,0)),"-")</f>
        <v>1</v>
      </c>
      <c r="H24" s="54">
        <f>IFERROR(INDEX(Matches!$X:$X,MATCH(A24,Matches!$B:$B,0)),"-")</f>
        <v>0</v>
      </c>
      <c r="I24" s="54">
        <f t="shared" si="1"/>
        <v>1</v>
      </c>
      <c r="J24" s="54">
        <f>IFERROR(INDEX(OGCAway!$O:$O,MATCH(A24,OGCAway!$A:$A,0)),"-")</f>
        <v>1</v>
      </c>
      <c r="K24" s="55">
        <f t="shared" si="2"/>
        <v>0.33333333333333331</v>
      </c>
      <c r="L24" s="55" t="str">
        <f>IFERROR(INDEX(#REF!,MATCH(A24,#REF!,0)),"-")</f>
        <v>-</v>
      </c>
      <c r="M24" s="55">
        <f t="shared" si="3"/>
        <v>0.33333333333333331</v>
      </c>
      <c r="N24" s="55" t="e">
        <f>AVERAGE(IFERROR(INDEX(#REF!,MATCH(A24,#REF!,0)),"-"),M24)</f>
        <v>#VALUE!</v>
      </c>
    </row>
    <row r="25" spans="1:14" s="19" customFormat="1" ht="16.5" thickTop="1" thickBot="1" x14ac:dyDescent="0.3">
      <c r="A25" s="15" t="s">
        <v>1191</v>
      </c>
      <c r="B25" s="53">
        <f t="shared" si="0"/>
        <v>3</v>
      </c>
      <c r="C25" s="53">
        <f>IFERROR(INDEX(OGSAway!$D:$D,MATCH(A25,OGSAway!$A:$A,0)),"-")</f>
        <v>0</v>
      </c>
      <c r="D25" s="53">
        <f>IFERROR(INDEX(OGSAway!$E:$E,MATCH(A25,OGSAway!$A:$A,0)),"-")</f>
        <v>0</v>
      </c>
      <c r="E25" s="53">
        <f>IFERROR(INDEX(OGSAway!$F:$F,MATCH(A25,OGSAway!$A:$A,0)),"-")</f>
        <v>0</v>
      </c>
      <c r="F25" s="54">
        <f>IFERROR(INDEX(Matches!$W:$W,MATCH(A25,Matches!$B:$B,0)),"-")</f>
        <v>2</v>
      </c>
      <c r="G25" s="54">
        <f>IFERROR(INDEX(Matches!$Y:$Y,MATCH(A25,Matches!$B:$B,0)),"-")</f>
        <v>1</v>
      </c>
      <c r="H25" s="54">
        <f>IFERROR(INDEX(Matches!$X:$X,MATCH(A25,Matches!$B:$B,0)),"-")</f>
        <v>0</v>
      </c>
      <c r="I25" s="54">
        <f t="shared" si="1"/>
        <v>0</v>
      </c>
      <c r="J25" s="54">
        <f>IFERROR(INDEX(OGCAway!$O:$O,MATCH(A25,OGCAway!$A:$A,0)),"-")</f>
        <v>1</v>
      </c>
      <c r="K25" s="55">
        <f t="shared" si="2"/>
        <v>0</v>
      </c>
      <c r="L25" s="55" t="str">
        <f>IFERROR(INDEX(#REF!,MATCH(A25,#REF!,0)),"-")</f>
        <v>-</v>
      </c>
      <c r="M25" s="55">
        <f t="shared" si="3"/>
        <v>0</v>
      </c>
      <c r="N25" s="55" t="e">
        <f>AVERAGE(IFERROR(INDEX(#REF!,MATCH(A25,#REF!,0)),"-"),M25)</f>
        <v>#VALUE!</v>
      </c>
    </row>
    <row r="26" spans="1:14" s="19" customFormat="1" ht="16.5" thickTop="1" thickBot="1" x14ac:dyDescent="0.3">
      <c r="A26" s="16" t="s">
        <v>1192</v>
      </c>
      <c r="B26" s="53">
        <f t="shared" si="0"/>
        <v>3</v>
      </c>
      <c r="C26" s="53">
        <f>IFERROR(INDEX(OGSAway!$D:$D,MATCH(A26,OGSAway!$A:$A,0)),"-")</f>
        <v>0</v>
      </c>
      <c r="D26" s="53">
        <f>IFERROR(INDEX(OGSAway!$E:$E,MATCH(A26,OGSAway!$A:$A,0)),"-")</f>
        <v>0</v>
      </c>
      <c r="E26" s="53">
        <f>IFERROR(INDEX(OGSAway!$F:$F,MATCH(A26,OGSAway!$A:$A,0)),"-")</f>
        <v>0</v>
      </c>
      <c r="F26" s="54">
        <f>IFERROR(INDEX(Matches!$W:$W,MATCH(A26,Matches!$B:$B,0)),"-")</f>
        <v>0</v>
      </c>
      <c r="G26" s="54">
        <f>IFERROR(INDEX(Matches!$Y:$Y,MATCH(A26,Matches!$B:$B,0)),"-")</f>
        <v>3</v>
      </c>
      <c r="H26" s="54">
        <f>IFERROR(INDEX(Matches!$X:$X,MATCH(A26,Matches!$B:$B,0)),"-")</f>
        <v>0</v>
      </c>
      <c r="I26" s="54">
        <f t="shared" si="1"/>
        <v>0</v>
      </c>
      <c r="J26" s="54">
        <f>IFERROR(INDEX(OGCAway!$O:$O,MATCH(A26,OGCAway!$A:$A,0)),"-")</f>
        <v>1</v>
      </c>
      <c r="K26" s="55">
        <f t="shared" si="2"/>
        <v>0</v>
      </c>
      <c r="L26" s="55" t="str">
        <f>IFERROR(INDEX(#REF!,MATCH(A26,#REF!,0)),"-")</f>
        <v>-</v>
      </c>
      <c r="M26" s="55">
        <f t="shared" si="3"/>
        <v>-1.3333333333333333</v>
      </c>
      <c r="N26" s="55" t="e">
        <f>AVERAGE(IFERROR(INDEX(#REF!,MATCH(A26,#REF!,0)),"-"),M26)</f>
        <v>#VALUE!</v>
      </c>
    </row>
    <row r="27" spans="1:14" s="19" customFormat="1" ht="16.5" thickTop="1" thickBot="1" x14ac:dyDescent="0.3">
      <c r="A27" s="15" t="s">
        <v>1009</v>
      </c>
      <c r="B27" s="53">
        <f t="shared" si="0"/>
        <v>4</v>
      </c>
      <c r="C27" s="53">
        <f>IFERROR(INDEX(OGSAway!$D:$D,MATCH(A27,OGSAway!$A:$A,0)),"-")</f>
        <v>0</v>
      </c>
      <c r="D27" s="53">
        <f>IFERROR(INDEX(OGSAway!$E:$E,MATCH(A27,OGSAway!$A:$A,0)),"-")</f>
        <v>0</v>
      </c>
      <c r="E27" s="53">
        <f>IFERROR(INDEX(OGSAway!$F:$F,MATCH(A27,OGSAway!$A:$A,0)),"-")</f>
        <v>0</v>
      </c>
      <c r="F27" s="54">
        <f>IFERROR(INDEX(Matches!$W:$W,MATCH(A27,Matches!$B:$B,0)),"-")</f>
        <v>0</v>
      </c>
      <c r="G27" s="54">
        <f>IFERROR(INDEX(Matches!$Y:$Y,MATCH(A27,Matches!$B:$B,0)),"-")</f>
        <v>3</v>
      </c>
      <c r="H27" s="54">
        <f>IFERROR(INDEX(Matches!$X:$X,MATCH(A27,Matches!$B:$B,0)),"-")</f>
        <v>1</v>
      </c>
      <c r="I27" s="54">
        <f t="shared" si="1"/>
        <v>0</v>
      </c>
      <c r="J27" s="54">
        <f>IFERROR(INDEX(OGCAway!$O:$O,MATCH(A27,OGCAway!$A:$A,0)),"-")</f>
        <v>4</v>
      </c>
      <c r="K27" s="55">
        <f t="shared" si="2"/>
        <v>0</v>
      </c>
      <c r="L27" s="55" t="str">
        <f>IFERROR(INDEX(#REF!,MATCH(A27,#REF!,0)),"-")</f>
        <v>-</v>
      </c>
      <c r="M27" s="55">
        <f t="shared" si="3"/>
        <v>-1.75</v>
      </c>
      <c r="N27" s="55" t="e">
        <f>AVERAGE(IFERROR(INDEX(#REF!,MATCH(A27,#REF!,0)),"-"),M27)</f>
        <v>#VALUE!</v>
      </c>
    </row>
    <row r="28" spans="1:14" s="19" customFormat="1" ht="16.5" thickTop="1" thickBot="1" x14ac:dyDescent="0.3">
      <c r="A28" s="15" t="s">
        <v>593</v>
      </c>
      <c r="B28" s="53">
        <f t="shared" si="0"/>
        <v>5</v>
      </c>
      <c r="C28" s="53">
        <f>IFERROR(INDEX(OGSAway!$D:$D,MATCH(A28,OGSAway!$A:$A,0)),"-")</f>
        <v>3</v>
      </c>
      <c r="D28" s="53">
        <f>IFERROR(INDEX(OGSAway!$E:$E,MATCH(A28,OGSAway!$A:$A,0)),"-")</f>
        <v>3</v>
      </c>
      <c r="E28" s="53">
        <f>IFERROR(INDEX(OGSAway!$F:$F,MATCH(A28,OGSAway!$A:$A,0)),"-")</f>
        <v>0</v>
      </c>
      <c r="F28" s="54">
        <f>IFERROR(INDEX(Matches!$W:$W,MATCH(A28,Matches!$B:$B,0)),"-")</f>
        <v>1</v>
      </c>
      <c r="G28" s="54">
        <f>IFERROR(INDEX(Matches!$Y:$Y,MATCH(A28,Matches!$B:$B,0)),"-")</f>
        <v>1</v>
      </c>
      <c r="H28" s="54">
        <f>IFERROR(INDEX(Matches!$X:$X,MATCH(A28,Matches!$B:$B,0)),"-")</f>
        <v>3</v>
      </c>
      <c r="I28" s="54">
        <f t="shared" si="1"/>
        <v>6</v>
      </c>
      <c r="J28" s="54" t="str">
        <f>IFERROR(INDEX(OGCAway!$O:$O,MATCH(A28,OGCAway!$A:$A,0)),"-")</f>
        <v>-</v>
      </c>
      <c r="K28" s="55">
        <f t="shared" si="2"/>
        <v>1.2</v>
      </c>
      <c r="L28" s="55" t="str">
        <f>IFERROR(INDEX(#REF!,MATCH(A28,#REF!,0)),"-")</f>
        <v>-</v>
      </c>
      <c r="M28" s="55" t="e">
        <f t="shared" si="3"/>
        <v>#VALUE!</v>
      </c>
      <c r="N28" s="55" t="e">
        <f>AVERAGE(IFERROR(INDEX(#REF!,MATCH(A28,#REF!,0)),"-"),M28)</f>
        <v>#VALUE!</v>
      </c>
    </row>
    <row r="29" spans="1:14" s="19" customFormat="1" ht="16.5" thickTop="1" thickBot="1" x14ac:dyDescent="0.3">
      <c r="A29" s="15" t="s">
        <v>342</v>
      </c>
      <c r="B29" s="53">
        <f t="shared" si="0"/>
        <v>3</v>
      </c>
      <c r="C29" s="53">
        <f>IFERROR(INDEX(OGSAway!$D:$D,MATCH(A29,OGSAway!$A:$A,0)),"-")</f>
        <v>3</v>
      </c>
      <c r="D29" s="53">
        <f>IFERROR(INDEX(OGSAway!$E:$E,MATCH(A29,OGSAway!$A:$A,0)),"-")</f>
        <v>4</v>
      </c>
      <c r="E29" s="53">
        <f>IFERROR(INDEX(OGSAway!$F:$F,MATCH(A29,OGSAway!$A:$A,0)),"-")</f>
        <v>2</v>
      </c>
      <c r="F29" s="54">
        <f>IFERROR(INDEX(Matches!$W:$W,MATCH(A29,Matches!$B:$B,0)),"-")</f>
        <v>2</v>
      </c>
      <c r="G29" s="54">
        <f>IFERROR(INDEX(Matches!$Y:$Y,MATCH(A29,Matches!$B:$B,0)),"-")</f>
        <v>1</v>
      </c>
      <c r="H29" s="54">
        <f>IFERROR(INDEX(Matches!$X:$X,MATCH(A29,Matches!$B:$B,0)),"-")</f>
        <v>0</v>
      </c>
      <c r="I29" s="54">
        <f t="shared" si="1"/>
        <v>9</v>
      </c>
      <c r="J29" s="54">
        <f>IFERROR(INDEX(OGCAway!$O:$O,MATCH(A29,OGCAway!$A:$A,0)),"-")</f>
        <v>4</v>
      </c>
      <c r="K29" s="55">
        <f t="shared" si="2"/>
        <v>3</v>
      </c>
      <c r="L29" s="55" t="str">
        <f>IFERROR(INDEX(#REF!,MATCH(A29,#REF!,0)),"-")</f>
        <v>-</v>
      </c>
      <c r="M29" s="55">
        <f t="shared" si="3"/>
        <v>2</v>
      </c>
      <c r="N29" s="55" t="e">
        <f>AVERAGE(IFERROR(INDEX(#REF!,MATCH(A29,#REF!,0)),"-"),M29)</f>
        <v>#VALUE!</v>
      </c>
    </row>
    <row r="30" spans="1:14" s="19" customFormat="1" ht="16.5" thickTop="1" thickBot="1" x14ac:dyDescent="0.3">
      <c r="A30" s="16" t="s">
        <v>1002</v>
      </c>
      <c r="B30" s="53">
        <f t="shared" si="0"/>
        <v>3</v>
      </c>
      <c r="C30" s="53">
        <f>IFERROR(INDEX(OGSAway!$D:$D,MATCH(A30,OGSAway!$A:$A,0)),"-")</f>
        <v>1</v>
      </c>
      <c r="D30" s="53">
        <f>IFERROR(INDEX(OGSAway!$E:$E,MATCH(A30,OGSAway!$A:$A,0)),"-")</f>
        <v>0</v>
      </c>
      <c r="E30" s="53">
        <f>IFERROR(INDEX(OGSAway!$F:$F,MATCH(A30,OGSAway!$A:$A,0)),"-")</f>
        <v>2</v>
      </c>
      <c r="F30" s="54">
        <f>IFERROR(INDEX(Matches!$W:$W,MATCH(A30,Matches!$B:$B,0)),"-")</f>
        <v>1</v>
      </c>
      <c r="G30" s="54">
        <f>IFERROR(INDEX(Matches!$Y:$Y,MATCH(A30,Matches!$B:$B,0)),"-")</f>
        <v>2</v>
      </c>
      <c r="H30" s="54">
        <f>IFERROR(INDEX(Matches!$X:$X,MATCH(A30,Matches!$B:$B,0)),"-")</f>
        <v>0</v>
      </c>
      <c r="I30" s="54">
        <f t="shared" si="1"/>
        <v>3</v>
      </c>
      <c r="J30" s="54">
        <f>IFERROR(INDEX(OGCAway!$O:$O,MATCH(A30,OGCAway!$A:$A,0)),"-")</f>
        <v>4</v>
      </c>
      <c r="K30" s="55">
        <f t="shared" si="2"/>
        <v>1</v>
      </c>
      <c r="L30" s="55" t="str">
        <f>IFERROR(INDEX(#REF!,MATCH(A30,#REF!,0)),"-")</f>
        <v>-</v>
      </c>
      <c r="M30" s="55">
        <f t="shared" si="3"/>
        <v>-0.66666666666666652</v>
      </c>
      <c r="N30" s="55" t="e">
        <f>AVERAGE(IFERROR(INDEX(#REF!,MATCH(A30,#REF!,0)),"-"),M30)</f>
        <v>#VALUE!</v>
      </c>
    </row>
    <row r="31" spans="1:14" s="19" customFormat="1" ht="16.5" thickTop="1" thickBot="1" x14ac:dyDescent="0.3">
      <c r="A31" s="15" t="s">
        <v>982</v>
      </c>
      <c r="B31" s="53">
        <f t="shared" si="0"/>
        <v>3</v>
      </c>
      <c r="C31" s="53">
        <f>IFERROR(INDEX(OGSAway!$D:$D,MATCH(A31,OGSAway!$A:$A,0)),"-")</f>
        <v>0</v>
      </c>
      <c r="D31" s="53">
        <f>IFERROR(INDEX(OGSAway!$E:$E,MATCH(A31,OGSAway!$A:$A,0)),"-")</f>
        <v>1</v>
      </c>
      <c r="E31" s="53">
        <f>IFERROR(INDEX(OGSAway!$F:$F,MATCH(A31,OGSAway!$A:$A,0)),"-")</f>
        <v>0</v>
      </c>
      <c r="F31" s="54">
        <f>IFERROR(INDEX(Matches!$W:$W,MATCH(A31,Matches!$B:$B,0)),"-")</f>
        <v>2</v>
      </c>
      <c r="G31" s="54">
        <f>IFERROR(INDEX(Matches!$Y:$Y,MATCH(A31,Matches!$B:$B,0)),"-")</f>
        <v>1</v>
      </c>
      <c r="H31" s="54">
        <f>IFERROR(INDEX(Matches!$X:$X,MATCH(A31,Matches!$B:$B,0)),"-")</f>
        <v>0</v>
      </c>
      <c r="I31" s="54">
        <f t="shared" si="1"/>
        <v>1</v>
      </c>
      <c r="J31" s="54">
        <f>IFERROR(INDEX(OGCAway!$O:$O,MATCH(A31,OGCAway!$A:$A,0)),"-")</f>
        <v>2</v>
      </c>
      <c r="K31" s="55">
        <f t="shared" si="2"/>
        <v>0.33333333333333331</v>
      </c>
      <c r="L31" s="55" t="str">
        <f>IFERROR(INDEX(#REF!,MATCH(A31,#REF!,0)),"-")</f>
        <v>-</v>
      </c>
      <c r="M31" s="55">
        <f t="shared" si="3"/>
        <v>0</v>
      </c>
      <c r="N31" s="55" t="e">
        <f>AVERAGE(IFERROR(INDEX(#REF!,MATCH(A31,#REF!,0)),"-"),M31)</f>
        <v>#VALUE!</v>
      </c>
    </row>
    <row r="32" spans="1:14" s="19" customFormat="1" ht="16.5" thickTop="1" thickBot="1" x14ac:dyDescent="0.3">
      <c r="A32" s="15" t="s">
        <v>997</v>
      </c>
      <c r="B32" s="53">
        <f t="shared" si="0"/>
        <v>4</v>
      </c>
      <c r="C32" s="53">
        <f>IFERROR(INDEX(OGSAway!$D:$D,MATCH(A32,OGSAway!$A:$A,0)),"-")</f>
        <v>3</v>
      </c>
      <c r="D32" s="53">
        <f>IFERROR(INDEX(OGSAway!$E:$E,MATCH(A32,OGSAway!$A:$A,0)),"-")</f>
        <v>0</v>
      </c>
      <c r="E32" s="53">
        <f>IFERROR(INDEX(OGSAway!$F:$F,MATCH(A32,OGSAway!$A:$A,0)),"-")</f>
        <v>0</v>
      </c>
      <c r="F32" s="54">
        <f>IFERROR(INDEX(Matches!$W:$W,MATCH(A32,Matches!$B:$B,0)),"-")</f>
        <v>1</v>
      </c>
      <c r="G32" s="54">
        <f>IFERROR(INDEX(Matches!$Y:$Y,MATCH(A32,Matches!$B:$B,0)),"-")</f>
        <v>2</v>
      </c>
      <c r="H32" s="54">
        <f>IFERROR(INDEX(Matches!$X:$X,MATCH(A32,Matches!$B:$B,0)),"-")</f>
        <v>1</v>
      </c>
      <c r="I32" s="54">
        <f t="shared" si="1"/>
        <v>3</v>
      </c>
      <c r="J32" s="54" t="str">
        <f>IFERROR(INDEX(OGCAway!$O:$O,MATCH(A32,OGCAway!$A:$A,0)),"-")</f>
        <v>-</v>
      </c>
      <c r="K32" s="55">
        <f t="shared" si="2"/>
        <v>0.75</v>
      </c>
      <c r="L32" s="55" t="str">
        <f>IFERROR(INDEX(#REF!,MATCH(A32,#REF!,0)),"-")</f>
        <v>-</v>
      </c>
      <c r="M32" s="55" t="e">
        <f t="shared" si="3"/>
        <v>#VALUE!</v>
      </c>
      <c r="N32" s="55" t="e">
        <f>AVERAGE(IFERROR(INDEX(#REF!,MATCH(A32,#REF!,0)),"-"),M32)</f>
        <v>#VALUE!</v>
      </c>
    </row>
    <row r="33" spans="1:14" s="19" customFormat="1" ht="16.5" thickTop="1" thickBot="1" x14ac:dyDescent="0.3">
      <c r="A33" s="16" t="s">
        <v>219</v>
      </c>
      <c r="B33" s="53">
        <f t="shared" si="0"/>
        <v>3</v>
      </c>
      <c r="C33" s="53">
        <f>IFERROR(INDEX(OGSAway!$D:$D,MATCH(A33,OGSAway!$A:$A,0)),"-")</f>
        <v>1</v>
      </c>
      <c r="D33" s="53">
        <f>IFERROR(INDEX(OGSAway!$E:$E,MATCH(A33,OGSAway!$A:$A,0)),"-")</f>
        <v>2</v>
      </c>
      <c r="E33" s="53">
        <f>IFERROR(INDEX(OGSAway!$F:$F,MATCH(A33,OGSAway!$A:$A,0)),"-")</f>
        <v>1</v>
      </c>
      <c r="F33" s="54">
        <f>IFERROR(INDEX(Matches!$W:$W,MATCH(A33,Matches!$B:$B,0)),"-")</f>
        <v>1</v>
      </c>
      <c r="G33" s="54">
        <f>IFERROR(INDEX(Matches!$Y:$Y,MATCH(A33,Matches!$B:$B,0)),"-")</f>
        <v>2</v>
      </c>
      <c r="H33" s="54">
        <f>IFERROR(INDEX(Matches!$X:$X,MATCH(A33,Matches!$B:$B,0)),"-")</f>
        <v>0</v>
      </c>
      <c r="I33" s="54">
        <f t="shared" si="1"/>
        <v>4</v>
      </c>
      <c r="J33" s="54">
        <f>IFERROR(INDEX(OGCAway!$O:$O,MATCH(A33,OGCAway!$A:$A,0)),"-")</f>
        <v>3</v>
      </c>
      <c r="K33" s="55">
        <f t="shared" si="2"/>
        <v>1.3333333333333333</v>
      </c>
      <c r="L33" s="55" t="str">
        <f>IFERROR(INDEX(#REF!,MATCH(A33,#REF!,0)),"-")</f>
        <v>-</v>
      </c>
      <c r="M33" s="55">
        <f t="shared" si="3"/>
        <v>0</v>
      </c>
      <c r="N33" s="55" t="e">
        <f>AVERAGE(IFERROR(INDEX(#REF!,MATCH(A33,#REF!,0)),"-"),M33)</f>
        <v>#VALUE!</v>
      </c>
    </row>
    <row r="34" spans="1:14" s="19" customFormat="1" ht="16.5" thickTop="1" thickBot="1" x14ac:dyDescent="0.3">
      <c r="A34" s="16" t="s">
        <v>848</v>
      </c>
      <c r="B34" s="53">
        <f t="shared" si="0"/>
        <v>5</v>
      </c>
      <c r="C34" s="53">
        <f>IFERROR(INDEX(OGSAway!$D:$D,MATCH(A34,OGSAway!$A:$A,0)),"-")</f>
        <v>2</v>
      </c>
      <c r="D34" s="53">
        <f>IFERROR(INDEX(OGSAway!$E:$E,MATCH(A34,OGSAway!$A:$A,0)),"-")</f>
        <v>2</v>
      </c>
      <c r="E34" s="53">
        <f>IFERROR(INDEX(OGSAway!$F:$F,MATCH(A34,OGSAway!$A:$A,0)),"-")</f>
        <v>0</v>
      </c>
      <c r="F34" s="54">
        <f>IFERROR(INDEX(Matches!$W:$W,MATCH(A34,Matches!$B:$B,0)),"-")</f>
        <v>0</v>
      </c>
      <c r="G34" s="54">
        <f>IFERROR(INDEX(Matches!$Y:$Y,MATCH(A34,Matches!$B:$B,0)),"-")</f>
        <v>5</v>
      </c>
      <c r="H34" s="54">
        <f>IFERROR(INDEX(Matches!$X:$X,MATCH(A34,Matches!$B:$B,0)),"-")</f>
        <v>0</v>
      </c>
      <c r="I34" s="54">
        <f t="shared" si="1"/>
        <v>4</v>
      </c>
      <c r="J34" s="54" t="str">
        <f>IFERROR(INDEX(OGCAway!$O:$O,MATCH(A34,OGCAway!$A:$A,0)),"-")</f>
        <v>-</v>
      </c>
      <c r="K34" s="55">
        <f t="shared" si="2"/>
        <v>0.8</v>
      </c>
      <c r="L34" s="55" t="str">
        <f>IFERROR(INDEX(#REF!,MATCH(A34,#REF!,0)),"-")</f>
        <v>-</v>
      </c>
      <c r="M34" s="55" t="e">
        <f t="shared" si="3"/>
        <v>#VALUE!</v>
      </c>
      <c r="N34" s="55" t="e">
        <f>AVERAGE(IFERROR(INDEX(#REF!,MATCH(A34,#REF!,0)),"-"),M34)</f>
        <v>#VALUE!</v>
      </c>
    </row>
    <row r="35" spans="1:14" s="19" customFormat="1" ht="16.5" thickTop="1" thickBot="1" x14ac:dyDescent="0.3">
      <c r="A35" s="15" t="s">
        <v>655</v>
      </c>
      <c r="B35" s="53">
        <f t="shared" si="0"/>
        <v>4</v>
      </c>
      <c r="C35" s="53">
        <f>IFERROR(INDEX(OGSAway!$D:$D,MATCH(A35,OGSAway!$A:$A,0)),"-")</f>
        <v>2</v>
      </c>
      <c r="D35" s="53">
        <f>IFERROR(INDEX(OGSAway!$E:$E,MATCH(A35,OGSAway!$A:$A,0)),"-")</f>
        <v>1</v>
      </c>
      <c r="E35" s="53">
        <f>IFERROR(INDEX(OGSAway!$F:$F,MATCH(A35,OGSAway!$A:$A,0)),"-")</f>
        <v>1</v>
      </c>
      <c r="F35" s="54">
        <f>IFERROR(INDEX(Matches!$W:$W,MATCH(A35,Matches!$B:$B,0)),"-")</f>
        <v>2</v>
      </c>
      <c r="G35" s="54">
        <f>IFERROR(INDEX(Matches!$Y:$Y,MATCH(A35,Matches!$B:$B,0)),"-")</f>
        <v>2</v>
      </c>
      <c r="H35" s="54">
        <f>IFERROR(INDEX(Matches!$X:$X,MATCH(A35,Matches!$B:$B,0)),"-")</f>
        <v>0</v>
      </c>
      <c r="I35" s="54">
        <f t="shared" si="1"/>
        <v>4</v>
      </c>
      <c r="J35" s="54" t="str">
        <f>IFERROR(INDEX(OGCAway!$O:$O,MATCH(A35,OGCAway!$A:$A,0)),"-")</f>
        <v>-</v>
      </c>
      <c r="K35" s="55">
        <f t="shared" si="2"/>
        <v>1</v>
      </c>
      <c r="L35" s="55" t="str">
        <f>IFERROR(INDEX(#REF!,MATCH(A35,#REF!,0)),"-")</f>
        <v>-</v>
      </c>
      <c r="M35" s="55" t="e">
        <f t="shared" si="3"/>
        <v>#VALUE!</v>
      </c>
      <c r="N35" s="55" t="e">
        <f>AVERAGE(IFERROR(INDEX(#REF!,MATCH(A35,#REF!,0)),"-"),M35)</f>
        <v>#VALUE!</v>
      </c>
    </row>
    <row r="36" spans="1:14" s="19" customFormat="1" ht="16.5" thickTop="1" thickBot="1" x14ac:dyDescent="0.3">
      <c r="A36" s="15" t="s">
        <v>1233</v>
      </c>
      <c r="B36" s="53">
        <f t="shared" si="0"/>
        <v>4</v>
      </c>
      <c r="C36" s="53">
        <f>IFERROR(INDEX(OGSAway!$D:$D,MATCH(A36,OGSAway!$A:$A,0)),"-")</f>
        <v>0</v>
      </c>
      <c r="D36" s="53">
        <f>IFERROR(INDEX(OGSAway!$E:$E,MATCH(A36,OGSAway!$A:$A,0)),"-")</f>
        <v>1</v>
      </c>
      <c r="E36" s="53">
        <f>IFERROR(INDEX(OGSAway!$F:$F,MATCH(A36,OGSAway!$A:$A,0)),"-")</f>
        <v>0</v>
      </c>
      <c r="F36" s="54">
        <f>IFERROR(INDEX(Matches!$W:$W,MATCH(A36,Matches!$B:$B,0)),"-")</f>
        <v>1</v>
      </c>
      <c r="G36" s="54">
        <f>IFERROR(INDEX(Matches!$Y:$Y,MATCH(A36,Matches!$B:$B,0)),"-")</f>
        <v>3</v>
      </c>
      <c r="H36" s="54">
        <f>IFERROR(INDEX(Matches!$X:$X,MATCH(A36,Matches!$B:$B,0)),"-")</f>
        <v>0</v>
      </c>
      <c r="I36" s="54">
        <f t="shared" si="1"/>
        <v>1</v>
      </c>
      <c r="J36" s="54">
        <f>IFERROR(INDEX(OGCAway!$O:$O,MATCH(A36,OGCAway!$A:$A,0)),"-")</f>
        <v>3</v>
      </c>
      <c r="K36" s="55">
        <f t="shared" si="2"/>
        <v>0.25</v>
      </c>
      <c r="L36" s="55" t="str">
        <f>IFERROR(INDEX(#REF!,MATCH(A36,#REF!,0)),"-")</f>
        <v>-</v>
      </c>
      <c r="M36" s="55">
        <f t="shared" si="3"/>
        <v>-1</v>
      </c>
      <c r="N36" s="55" t="e">
        <f>AVERAGE(IFERROR(INDEX(#REF!,MATCH(A36,#REF!,0)),"-"),M36)</f>
        <v>#VALUE!</v>
      </c>
    </row>
    <row r="37" spans="1:14" s="19" customFormat="1" ht="16.5" thickTop="1" thickBot="1" x14ac:dyDescent="0.3">
      <c r="A37" s="16" t="s">
        <v>652</v>
      </c>
      <c r="B37" s="53">
        <f t="shared" si="0"/>
        <v>4</v>
      </c>
      <c r="C37" s="53">
        <f>IFERROR(INDEX(OGSAway!$D:$D,MATCH(A37,OGSAway!$A:$A,0)),"-")</f>
        <v>1</v>
      </c>
      <c r="D37" s="53">
        <f>IFERROR(INDEX(OGSAway!$E:$E,MATCH(A37,OGSAway!$A:$A,0)),"-")</f>
        <v>0</v>
      </c>
      <c r="E37" s="53">
        <f>IFERROR(INDEX(OGSAway!$F:$F,MATCH(A37,OGSAway!$A:$A,0)),"-")</f>
        <v>0</v>
      </c>
      <c r="F37" s="54">
        <f>IFERROR(INDEX(Matches!$W:$W,MATCH(A37,Matches!$B:$B,0)),"-")</f>
        <v>1</v>
      </c>
      <c r="G37" s="54">
        <f>IFERROR(INDEX(Matches!$Y:$Y,MATCH(A37,Matches!$B:$B,0)),"-")</f>
        <v>3</v>
      </c>
      <c r="H37" s="54">
        <f>IFERROR(INDEX(Matches!$X:$X,MATCH(A37,Matches!$B:$B,0)),"-")</f>
        <v>0</v>
      </c>
      <c r="I37" s="54">
        <f t="shared" si="1"/>
        <v>1</v>
      </c>
      <c r="J37" s="54">
        <f>IFERROR(INDEX(OGCAway!$O:$O,MATCH(A37,OGCAway!$A:$A,0)),"-")</f>
        <v>2</v>
      </c>
      <c r="K37" s="55">
        <f t="shared" si="2"/>
        <v>0.25</v>
      </c>
      <c r="L37" s="55" t="str">
        <f>IFERROR(INDEX(#REF!,MATCH(A37,#REF!,0)),"-")</f>
        <v>-</v>
      </c>
      <c r="M37" s="55">
        <f t="shared" si="3"/>
        <v>-0.75</v>
      </c>
      <c r="N37" s="55" t="e">
        <f>AVERAGE(IFERROR(INDEX(#REF!,MATCH(A37,#REF!,0)),"-"),M37)</f>
        <v>#VALUE!</v>
      </c>
    </row>
    <row r="38" spans="1:14" s="19" customFormat="1" ht="16.5" thickTop="1" thickBot="1" x14ac:dyDescent="0.3">
      <c r="A38" s="16" t="s">
        <v>795</v>
      </c>
      <c r="B38" s="53">
        <f t="shared" si="0"/>
        <v>4</v>
      </c>
      <c r="C38" s="53">
        <f>IFERROR(INDEX(OGSAway!$D:$D,MATCH(A38,OGSAway!$A:$A,0)),"-")</f>
        <v>1</v>
      </c>
      <c r="D38" s="53">
        <f>IFERROR(INDEX(OGSAway!$E:$E,MATCH(A38,OGSAway!$A:$A,0)),"-")</f>
        <v>2</v>
      </c>
      <c r="E38" s="53">
        <f>IFERROR(INDEX(OGSAway!$F:$F,MATCH(A38,OGSAway!$A:$A,0)),"-")</f>
        <v>2</v>
      </c>
      <c r="F38" s="54">
        <f>IFERROR(INDEX(Matches!$W:$W,MATCH(A38,Matches!$B:$B,0)),"-")</f>
        <v>0</v>
      </c>
      <c r="G38" s="54">
        <f>IFERROR(INDEX(Matches!$Y:$Y,MATCH(A38,Matches!$B:$B,0)),"-")</f>
        <v>3</v>
      </c>
      <c r="H38" s="54">
        <f>IFERROR(INDEX(Matches!$X:$X,MATCH(A38,Matches!$B:$B,0)),"-")</f>
        <v>1</v>
      </c>
      <c r="I38" s="54">
        <f t="shared" si="1"/>
        <v>5</v>
      </c>
      <c r="J38" s="54" t="str">
        <f>IFERROR(INDEX(OGCAway!$O:$O,MATCH(A38,OGCAway!$A:$A,0)),"-")</f>
        <v>-</v>
      </c>
      <c r="K38" s="55">
        <f t="shared" si="2"/>
        <v>1.25</v>
      </c>
      <c r="L38" s="55" t="str">
        <f>IFERROR(INDEX(#REF!,MATCH(A38,#REF!,0)),"-")</f>
        <v>-</v>
      </c>
      <c r="M38" s="55" t="e">
        <f t="shared" si="3"/>
        <v>#VALUE!</v>
      </c>
      <c r="N38" s="55" t="e">
        <f>AVERAGE(IFERROR(INDEX(#REF!,MATCH(A38,#REF!,0)),"-"),M38)</f>
        <v>#VALUE!</v>
      </c>
    </row>
    <row r="39" spans="1:14" s="19" customFormat="1" ht="16.5" thickTop="1" thickBot="1" x14ac:dyDescent="0.3">
      <c r="A39" s="16" t="s">
        <v>315</v>
      </c>
      <c r="B39" s="53">
        <f t="shared" si="0"/>
        <v>3</v>
      </c>
      <c r="C39" s="53">
        <f>IFERROR(INDEX(OGSAway!$D:$D,MATCH(A39,OGSAway!$A:$A,0)),"-")</f>
        <v>1</v>
      </c>
      <c r="D39" s="53">
        <f>IFERROR(INDEX(OGSAway!$E:$E,MATCH(A39,OGSAway!$A:$A,0)),"-")</f>
        <v>1</v>
      </c>
      <c r="E39" s="53">
        <f>IFERROR(INDEX(OGSAway!$F:$F,MATCH(A39,OGSAway!$A:$A,0)),"-")</f>
        <v>2</v>
      </c>
      <c r="F39" s="54">
        <f>IFERROR(INDEX(Matches!$W:$W,MATCH(A39,Matches!$B:$B,0)),"-")</f>
        <v>1</v>
      </c>
      <c r="G39" s="54">
        <f>IFERROR(INDEX(Matches!$Y:$Y,MATCH(A39,Matches!$B:$B,0)),"-")</f>
        <v>0</v>
      </c>
      <c r="H39" s="54">
        <f>IFERROR(INDEX(Matches!$X:$X,MATCH(A39,Matches!$B:$B,0)),"-")</f>
        <v>2</v>
      </c>
      <c r="I39" s="54">
        <f t="shared" si="1"/>
        <v>4</v>
      </c>
      <c r="J39" s="54">
        <f>IFERROR(INDEX(OGCAway!$O:$O,MATCH(A39,OGCAway!$A:$A,0)),"-")</f>
        <v>3</v>
      </c>
      <c r="K39" s="55">
        <f t="shared" si="2"/>
        <v>1.3333333333333333</v>
      </c>
      <c r="L39" s="55" t="str">
        <f>IFERROR(INDEX(#REF!,MATCH(A39,#REF!,0)),"-")</f>
        <v>-</v>
      </c>
      <c r="M39" s="55">
        <f t="shared" si="3"/>
        <v>0.66666666666666652</v>
      </c>
      <c r="N39" s="55" t="e">
        <f>AVERAGE(IFERROR(INDEX(#REF!,MATCH(A39,#REF!,0)),"-"),M39)</f>
        <v>#VALUE!</v>
      </c>
    </row>
    <row r="40" spans="1:14" s="19" customFormat="1" ht="16.5" thickTop="1" thickBot="1" x14ac:dyDescent="0.3">
      <c r="A40" s="15" t="s">
        <v>591</v>
      </c>
      <c r="B40" s="53">
        <f t="shared" si="0"/>
        <v>3</v>
      </c>
      <c r="C40" s="53">
        <f>IFERROR(INDEX(OGSAway!$D:$D,MATCH(A40,OGSAway!$A:$A,0)),"-")</f>
        <v>2</v>
      </c>
      <c r="D40" s="53">
        <f>IFERROR(INDEX(OGSAway!$E:$E,MATCH(A40,OGSAway!$A:$A,0)),"-")</f>
        <v>1</v>
      </c>
      <c r="E40" s="53">
        <f>IFERROR(INDEX(OGSAway!$F:$F,MATCH(A40,OGSAway!$A:$A,0)),"-")</f>
        <v>4</v>
      </c>
      <c r="F40" s="54">
        <f>IFERROR(INDEX(Matches!$W:$W,MATCH(A40,Matches!$B:$B,0)),"-")</f>
        <v>2</v>
      </c>
      <c r="G40" s="54">
        <f>IFERROR(INDEX(Matches!$Y:$Y,MATCH(A40,Matches!$B:$B,0)),"-")</f>
        <v>0</v>
      </c>
      <c r="H40" s="54">
        <f>IFERROR(INDEX(Matches!$X:$X,MATCH(A40,Matches!$B:$B,0)),"-")</f>
        <v>1</v>
      </c>
      <c r="I40" s="54">
        <f t="shared" si="1"/>
        <v>7</v>
      </c>
      <c r="J40" s="54">
        <f>IFERROR(INDEX(OGCAway!$O:$O,MATCH(A40,OGCAway!$A:$A,0)),"-")</f>
        <v>4</v>
      </c>
      <c r="K40" s="55">
        <f t="shared" si="2"/>
        <v>2.3333333333333335</v>
      </c>
      <c r="L40" s="55" t="str">
        <f>IFERROR(INDEX(#REF!,MATCH(A40,#REF!,0)),"-")</f>
        <v>-</v>
      </c>
      <c r="M40" s="55">
        <f t="shared" si="3"/>
        <v>1.666666666666667</v>
      </c>
      <c r="N40" s="55" t="e">
        <f>AVERAGE(IFERROR(INDEX(#REF!,MATCH(A40,#REF!,0)),"-"),M40)</f>
        <v>#VALUE!</v>
      </c>
    </row>
    <row r="41" spans="1:14" s="19" customFormat="1" ht="16.5" thickTop="1" thickBot="1" x14ac:dyDescent="0.3">
      <c r="A41" s="16" t="s">
        <v>902</v>
      </c>
      <c r="B41" s="53">
        <f t="shared" si="0"/>
        <v>3</v>
      </c>
      <c r="C41" s="53">
        <f>IFERROR(INDEX(OGSAway!$D:$D,MATCH(A41,OGSAway!$A:$A,0)),"-")</f>
        <v>0</v>
      </c>
      <c r="D41" s="53">
        <f>IFERROR(INDEX(OGSAway!$E:$E,MATCH(A41,OGSAway!$A:$A,0)),"-")</f>
        <v>0</v>
      </c>
      <c r="E41" s="53">
        <f>IFERROR(INDEX(OGSAway!$F:$F,MATCH(A41,OGSAway!$A:$A,0)),"-")</f>
        <v>1</v>
      </c>
      <c r="F41" s="54">
        <f>IFERROR(INDEX(Matches!$W:$W,MATCH(A41,Matches!$B:$B,0)),"-")</f>
        <v>0</v>
      </c>
      <c r="G41" s="54">
        <f>IFERROR(INDEX(Matches!$Y:$Y,MATCH(A41,Matches!$B:$B,0)),"-")</f>
        <v>1</v>
      </c>
      <c r="H41" s="54">
        <f>IFERROR(INDEX(Matches!$X:$X,MATCH(A41,Matches!$B:$B,0)),"-")</f>
        <v>2</v>
      </c>
      <c r="I41" s="54">
        <f t="shared" si="1"/>
        <v>1</v>
      </c>
      <c r="J41" s="54">
        <f>IFERROR(INDEX(OGCAway!$O:$O,MATCH(A41,OGCAway!$A:$A,0)),"-")</f>
        <v>2</v>
      </c>
      <c r="K41" s="55">
        <f t="shared" si="2"/>
        <v>0.33333333333333331</v>
      </c>
      <c r="L41" s="55" t="str">
        <f>IFERROR(INDEX(#REF!,MATCH(A41,#REF!,0)),"-")</f>
        <v>-</v>
      </c>
      <c r="M41" s="55">
        <f t="shared" si="3"/>
        <v>-0.66666666666666663</v>
      </c>
      <c r="N41" s="55" t="e">
        <f>AVERAGE(IFERROR(INDEX(#REF!,MATCH(A41,#REF!,0)),"-"),M41)</f>
        <v>#VALUE!</v>
      </c>
    </row>
    <row r="42" spans="1:14" s="19" customFormat="1" ht="16.5" thickTop="1" thickBot="1" x14ac:dyDescent="0.3">
      <c r="A42" s="16" t="s">
        <v>1146</v>
      </c>
      <c r="B42" s="53">
        <f t="shared" si="0"/>
        <v>3</v>
      </c>
      <c r="C42" s="53">
        <f>IFERROR(INDEX(OGSAway!$D:$D,MATCH(A42,OGSAway!$A:$A,0)),"-")</f>
        <v>3</v>
      </c>
      <c r="D42" s="53">
        <f>IFERROR(INDEX(OGSAway!$E:$E,MATCH(A42,OGSAway!$A:$A,0)),"-")</f>
        <v>0</v>
      </c>
      <c r="E42" s="53">
        <f>IFERROR(INDEX(OGSAway!$F:$F,MATCH(A42,OGSAway!$A:$A,0)),"-")</f>
        <v>2</v>
      </c>
      <c r="F42" s="54">
        <f>IFERROR(INDEX(Matches!$W:$W,MATCH(A42,Matches!$B:$B,0)),"-")</f>
        <v>0</v>
      </c>
      <c r="G42" s="54">
        <f>IFERROR(INDEX(Matches!$Y:$Y,MATCH(A42,Matches!$B:$B,0)),"-")</f>
        <v>3</v>
      </c>
      <c r="H42" s="54">
        <f>IFERROR(INDEX(Matches!$X:$X,MATCH(A42,Matches!$B:$B,0)),"-")</f>
        <v>0</v>
      </c>
      <c r="I42" s="54">
        <f t="shared" si="1"/>
        <v>5</v>
      </c>
      <c r="J42" s="54">
        <f>IFERROR(INDEX(OGCAway!$O:$O,MATCH(A42,OGCAway!$A:$A,0)),"-")</f>
        <v>7</v>
      </c>
      <c r="K42" s="55">
        <f t="shared" si="2"/>
        <v>1.6666666666666667</v>
      </c>
      <c r="L42" s="55" t="str">
        <f>IFERROR(INDEX(#REF!,MATCH(A42,#REF!,0)),"-")</f>
        <v>-</v>
      </c>
      <c r="M42" s="55">
        <f t="shared" si="3"/>
        <v>-1.6666666666666667</v>
      </c>
      <c r="N42" s="55" t="e">
        <f>AVERAGE(IFERROR(INDEX(#REF!,MATCH(A42,#REF!,0)),"-"),M42)</f>
        <v>#VALUE!</v>
      </c>
    </row>
    <row r="43" spans="1:14" s="19" customFormat="1" ht="16.5" thickTop="1" thickBot="1" x14ac:dyDescent="0.3">
      <c r="A43" s="15" t="s">
        <v>672</v>
      </c>
      <c r="B43" s="53">
        <f t="shared" si="0"/>
        <v>4</v>
      </c>
      <c r="C43" s="53">
        <f>IFERROR(INDEX(OGSAway!$D:$D,MATCH(A43,OGSAway!$A:$A,0)),"-")</f>
        <v>1</v>
      </c>
      <c r="D43" s="53">
        <f>IFERROR(INDEX(OGSAway!$E:$E,MATCH(A43,OGSAway!$A:$A,0)),"-")</f>
        <v>1</v>
      </c>
      <c r="E43" s="53">
        <f>IFERROR(INDEX(OGSAway!$F:$F,MATCH(A43,OGSAway!$A:$A,0)),"-")</f>
        <v>2</v>
      </c>
      <c r="F43" s="54">
        <f>IFERROR(INDEX(Matches!$W:$W,MATCH(A43,Matches!$B:$B,0)),"-")</f>
        <v>2</v>
      </c>
      <c r="G43" s="54">
        <f>IFERROR(INDEX(Matches!$Y:$Y,MATCH(A43,Matches!$B:$B,0)),"-")</f>
        <v>1</v>
      </c>
      <c r="H43" s="54">
        <f>IFERROR(INDEX(Matches!$X:$X,MATCH(A43,Matches!$B:$B,0)),"-")</f>
        <v>1</v>
      </c>
      <c r="I43" s="54">
        <f t="shared" si="1"/>
        <v>4</v>
      </c>
      <c r="J43" s="54" t="str">
        <f>IFERROR(INDEX(OGCAway!$O:$O,MATCH(A43,OGCAway!$A:$A,0)),"-")</f>
        <v>-</v>
      </c>
      <c r="K43" s="55">
        <f t="shared" si="2"/>
        <v>1</v>
      </c>
      <c r="L43" s="55" t="str">
        <f>IFERROR(INDEX(#REF!,MATCH(A43,#REF!,0)),"-")</f>
        <v>-</v>
      </c>
      <c r="M43" s="55" t="e">
        <f t="shared" si="3"/>
        <v>#VALUE!</v>
      </c>
      <c r="N43" s="55" t="e">
        <f>AVERAGE(IFERROR(INDEX(#REF!,MATCH(A43,#REF!,0)),"-"),M43)</f>
        <v>#VALUE!</v>
      </c>
    </row>
    <row r="44" spans="1:14" s="19" customFormat="1" ht="16.5" thickTop="1" thickBot="1" x14ac:dyDescent="0.3">
      <c r="A44" s="16" t="s">
        <v>1059</v>
      </c>
      <c r="B44" s="53">
        <f t="shared" si="0"/>
        <v>4</v>
      </c>
      <c r="C44" s="53">
        <f>IFERROR(INDEX(OGSAway!$D:$D,MATCH(A44,OGSAway!$A:$A,0)),"-")</f>
        <v>2</v>
      </c>
      <c r="D44" s="53">
        <f>IFERROR(INDEX(OGSAway!$E:$E,MATCH(A44,OGSAway!$A:$A,0)),"-")</f>
        <v>0</v>
      </c>
      <c r="E44" s="53">
        <f>IFERROR(INDEX(OGSAway!$F:$F,MATCH(A44,OGSAway!$A:$A,0)),"-")</f>
        <v>1</v>
      </c>
      <c r="F44" s="54">
        <f>IFERROR(INDEX(Matches!$W:$W,MATCH(A44,Matches!$B:$B,0)),"-")</f>
        <v>1</v>
      </c>
      <c r="G44" s="54">
        <f>IFERROR(INDEX(Matches!$Y:$Y,MATCH(A44,Matches!$B:$B,0)),"-")</f>
        <v>1</v>
      </c>
      <c r="H44" s="54">
        <f>IFERROR(INDEX(Matches!$X:$X,MATCH(A44,Matches!$B:$B,0)),"-")</f>
        <v>2</v>
      </c>
      <c r="I44" s="54">
        <f t="shared" si="1"/>
        <v>3</v>
      </c>
      <c r="J44" s="54" t="str">
        <f>IFERROR(INDEX(OGCAway!$O:$O,MATCH(A44,OGCAway!$A:$A,0)),"-")</f>
        <v>-</v>
      </c>
      <c r="K44" s="55">
        <f t="shared" si="2"/>
        <v>0.75</v>
      </c>
      <c r="L44" s="55" t="str">
        <f>IFERROR(INDEX(#REF!,MATCH(A44,#REF!,0)),"-")</f>
        <v>-</v>
      </c>
      <c r="M44" s="55" t="e">
        <f t="shared" si="3"/>
        <v>#VALUE!</v>
      </c>
      <c r="N44" s="55" t="e">
        <f>AVERAGE(IFERROR(INDEX(#REF!,MATCH(A44,#REF!,0)),"-"),M44)</f>
        <v>#VALUE!</v>
      </c>
    </row>
    <row r="45" spans="1:14" s="19" customFormat="1" ht="16.5" thickTop="1" thickBot="1" x14ac:dyDescent="0.3">
      <c r="A45" s="15" t="s">
        <v>260</v>
      </c>
      <c r="B45" s="53">
        <f t="shared" si="0"/>
        <v>3</v>
      </c>
      <c r="C45" s="53">
        <f>IFERROR(INDEX(OGSAway!$D:$D,MATCH(A45,OGSAway!$A:$A,0)),"-")</f>
        <v>4</v>
      </c>
      <c r="D45" s="53">
        <f>IFERROR(INDEX(OGSAway!$E:$E,MATCH(A45,OGSAway!$A:$A,0)),"-")</f>
        <v>0</v>
      </c>
      <c r="E45" s="53">
        <f>IFERROR(INDEX(OGSAway!$F:$F,MATCH(A45,OGSAway!$A:$A,0)),"-")</f>
        <v>0</v>
      </c>
      <c r="F45" s="54">
        <f>IFERROR(INDEX(Matches!$W:$W,MATCH(A45,Matches!$B:$B,0)),"-")</f>
        <v>0</v>
      </c>
      <c r="G45" s="54">
        <f>IFERROR(INDEX(Matches!$Y:$Y,MATCH(A45,Matches!$B:$B,0)),"-")</f>
        <v>3</v>
      </c>
      <c r="H45" s="54">
        <f>IFERROR(INDEX(Matches!$X:$X,MATCH(A45,Matches!$B:$B,0)),"-")</f>
        <v>0</v>
      </c>
      <c r="I45" s="54">
        <f t="shared" si="1"/>
        <v>4</v>
      </c>
      <c r="J45" s="54">
        <f>IFERROR(INDEX(OGCAway!$O:$O,MATCH(A45,OGCAway!$A:$A,0)),"-")</f>
        <v>4</v>
      </c>
      <c r="K45" s="55">
        <f t="shared" si="2"/>
        <v>1.3333333333333333</v>
      </c>
      <c r="L45" s="55" t="str">
        <f>IFERROR(INDEX(#REF!,MATCH(A45,#REF!,0)),"-")</f>
        <v>-</v>
      </c>
      <c r="M45" s="55">
        <f t="shared" si="3"/>
        <v>-1</v>
      </c>
      <c r="N45" s="55" t="e">
        <f>AVERAGE(IFERROR(INDEX(#REF!,MATCH(A45,#REF!,0)),"-"),M45)</f>
        <v>#VALUE!</v>
      </c>
    </row>
    <row r="46" spans="1:14" s="19" customFormat="1" ht="16.5" thickTop="1" thickBot="1" x14ac:dyDescent="0.3">
      <c r="A46" s="16" t="s">
        <v>505</v>
      </c>
      <c r="B46" s="53">
        <f t="shared" si="0"/>
        <v>3</v>
      </c>
      <c r="C46" s="53">
        <f>IFERROR(INDEX(OGSAway!$D:$D,MATCH(A46,OGSAway!$A:$A,0)),"-")</f>
        <v>1</v>
      </c>
      <c r="D46" s="53">
        <f>IFERROR(INDEX(OGSAway!$E:$E,MATCH(A46,OGSAway!$A:$A,0)),"-")</f>
        <v>3</v>
      </c>
      <c r="E46" s="53">
        <f>IFERROR(INDEX(OGSAway!$F:$F,MATCH(A46,OGSAway!$A:$A,0)),"-")</f>
        <v>1</v>
      </c>
      <c r="F46" s="54">
        <f>IFERROR(INDEX(Matches!$W:$W,MATCH(A46,Matches!$B:$B,0)),"-")</f>
        <v>3</v>
      </c>
      <c r="G46" s="54">
        <f>IFERROR(INDEX(Matches!$Y:$Y,MATCH(A46,Matches!$B:$B,0)),"-")</f>
        <v>0</v>
      </c>
      <c r="H46" s="54">
        <f>IFERROR(INDEX(Matches!$X:$X,MATCH(A46,Matches!$B:$B,0)),"-")</f>
        <v>0</v>
      </c>
      <c r="I46" s="54">
        <f t="shared" si="1"/>
        <v>5</v>
      </c>
      <c r="J46" s="54">
        <f>IFERROR(INDEX(OGCAway!$O:$O,MATCH(A46,OGCAway!$A:$A,0)),"-")</f>
        <v>4</v>
      </c>
      <c r="K46" s="55">
        <f t="shared" si="2"/>
        <v>1.6666666666666667</v>
      </c>
      <c r="L46" s="55" t="str">
        <f>IFERROR(INDEX(#REF!,MATCH(A46,#REF!,0)),"-")</f>
        <v>-</v>
      </c>
      <c r="M46" s="55">
        <f t="shared" si="3"/>
        <v>1.3333333333333335</v>
      </c>
      <c r="N46" s="55" t="e">
        <f>AVERAGE(IFERROR(INDEX(#REF!,MATCH(A46,#REF!,0)),"-"),M46)</f>
        <v>#VALUE!</v>
      </c>
    </row>
    <row r="47" spans="1:14" s="19" customFormat="1" ht="16.5" thickTop="1" thickBot="1" x14ac:dyDescent="0.3">
      <c r="A47" s="15" t="s">
        <v>567</v>
      </c>
      <c r="B47" s="53">
        <f t="shared" si="0"/>
        <v>3</v>
      </c>
      <c r="C47" s="53">
        <f>IFERROR(INDEX(OGSAway!$D:$D,MATCH(A47,OGSAway!$A:$A,0)),"-")</f>
        <v>3</v>
      </c>
      <c r="D47" s="53">
        <f>IFERROR(INDEX(OGSAway!$E:$E,MATCH(A47,OGSAway!$A:$A,0)),"-")</f>
        <v>2</v>
      </c>
      <c r="E47" s="53">
        <f>IFERROR(INDEX(OGSAway!$F:$F,MATCH(A47,OGSAway!$A:$A,0)),"-")</f>
        <v>1</v>
      </c>
      <c r="F47" s="54">
        <f>IFERROR(INDEX(Matches!$W:$W,MATCH(A47,Matches!$B:$B,0)),"-")</f>
        <v>1</v>
      </c>
      <c r="G47" s="54">
        <f>IFERROR(INDEX(Matches!$Y:$Y,MATCH(A47,Matches!$B:$B,0)),"-")</f>
        <v>1</v>
      </c>
      <c r="H47" s="54">
        <f>IFERROR(INDEX(Matches!$X:$X,MATCH(A47,Matches!$B:$B,0)),"-")</f>
        <v>1</v>
      </c>
      <c r="I47" s="54">
        <f t="shared" si="1"/>
        <v>6</v>
      </c>
      <c r="J47" s="54">
        <f>IFERROR(INDEX(OGCAway!$O:$O,MATCH(A47,OGCAway!$A:$A,0)),"-")</f>
        <v>8</v>
      </c>
      <c r="K47" s="55">
        <f t="shared" si="2"/>
        <v>2</v>
      </c>
      <c r="L47" s="55" t="str">
        <f>IFERROR(INDEX(#REF!,MATCH(A47,#REF!,0)),"-")</f>
        <v>-</v>
      </c>
      <c r="M47" s="55">
        <f t="shared" si="3"/>
        <v>-0.66666666666666652</v>
      </c>
      <c r="N47" s="55" t="e">
        <f>AVERAGE(IFERROR(INDEX(#REF!,MATCH(A47,#REF!,0)),"-"),M47)</f>
        <v>#VALUE!</v>
      </c>
    </row>
    <row r="48" spans="1:14" s="19" customFormat="1" ht="16.5" thickTop="1" thickBot="1" x14ac:dyDescent="0.3">
      <c r="A48" s="15" t="s">
        <v>346</v>
      </c>
      <c r="B48" s="53">
        <f t="shared" si="0"/>
        <v>2</v>
      </c>
      <c r="C48" s="53">
        <f>IFERROR(INDEX(OGSAway!$D:$D,MATCH(A48,OGSAway!$A:$A,0)),"-")</f>
        <v>0</v>
      </c>
      <c r="D48" s="53">
        <f>IFERROR(INDEX(OGSAway!$E:$E,MATCH(A48,OGSAway!$A:$A,0)),"-")</f>
        <v>1</v>
      </c>
      <c r="E48" s="53">
        <f>IFERROR(INDEX(OGSAway!$F:$F,MATCH(A48,OGSAway!$A:$A,0)),"-")</f>
        <v>2</v>
      </c>
      <c r="F48" s="54">
        <f>IFERROR(INDEX(Matches!$W:$W,MATCH(A48,Matches!$B:$B,0)),"-")</f>
        <v>0</v>
      </c>
      <c r="G48" s="54">
        <f>IFERROR(INDEX(Matches!$Y:$Y,MATCH(A48,Matches!$B:$B,0)),"-")</f>
        <v>1</v>
      </c>
      <c r="H48" s="54">
        <f>IFERROR(INDEX(Matches!$X:$X,MATCH(A48,Matches!$B:$B,0)),"-")</f>
        <v>1</v>
      </c>
      <c r="I48" s="54">
        <f t="shared" si="1"/>
        <v>3</v>
      </c>
      <c r="J48" s="54">
        <f>IFERROR(INDEX(OGCAway!$O:$O,MATCH(A48,OGCAway!$A:$A,0)),"-")</f>
        <v>5</v>
      </c>
      <c r="K48" s="55">
        <f t="shared" si="2"/>
        <v>1.5</v>
      </c>
      <c r="L48" s="55" t="str">
        <f>IFERROR(INDEX(#REF!,MATCH(A48,#REF!,0)),"-")</f>
        <v>-</v>
      </c>
      <c r="M48" s="55">
        <f t="shared" si="3"/>
        <v>-1.5</v>
      </c>
      <c r="N48" s="55" t="e">
        <f>AVERAGE(IFERROR(INDEX(#REF!,MATCH(A48,#REF!,0)),"-"),M48)</f>
        <v>#VALUE!</v>
      </c>
    </row>
    <row r="49" spans="1:14" s="19" customFormat="1" ht="16.5" thickTop="1" thickBot="1" x14ac:dyDescent="0.3">
      <c r="A49" s="16" t="s">
        <v>856</v>
      </c>
      <c r="B49" s="53">
        <f t="shared" si="0"/>
        <v>3</v>
      </c>
      <c r="C49" s="53">
        <f>IFERROR(INDEX(OGSAway!$D:$D,MATCH(A49,OGSAway!$A:$A,0)),"-")</f>
        <v>2</v>
      </c>
      <c r="D49" s="53">
        <f>IFERROR(INDEX(OGSAway!$E:$E,MATCH(A49,OGSAway!$A:$A,0)),"-")</f>
        <v>0</v>
      </c>
      <c r="E49" s="53">
        <f>IFERROR(INDEX(OGSAway!$F:$F,MATCH(A49,OGSAway!$A:$A,0)),"-")</f>
        <v>0</v>
      </c>
      <c r="F49" s="54">
        <f>IFERROR(INDEX(Matches!$W:$W,MATCH(A49,Matches!$B:$B,0)),"-")</f>
        <v>1</v>
      </c>
      <c r="G49" s="54">
        <f>IFERROR(INDEX(Matches!$Y:$Y,MATCH(A49,Matches!$B:$B,0)),"-")</f>
        <v>0</v>
      </c>
      <c r="H49" s="54">
        <f>IFERROR(INDEX(Matches!$X:$X,MATCH(A49,Matches!$B:$B,0)),"-")</f>
        <v>2</v>
      </c>
      <c r="I49" s="54">
        <f t="shared" si="1"/>
        <v>2</v>
      </c>
      <c r="J49" s="54" t="str">
        <f>IFERROR(INDEX(OGCAway!$O:$O,MATCH(A49,OGCAway!$A:$A,0)),"-")</f>
        <v>-</v>
      </c>
      <c r="K49" s="55">
        <f t="shared" si="2"/>
        <v>0.66666666666666663</v>
      </c>
      <c r="L49" s="55" t="str">
        <f>IFERROR(INDEX(#REF!,MATCH(A49,#REF!,0)),"-")</f>
        <v>-</v>
      </c>
      <c r="M49" s="55" t="e">
        <f t="shared" si="3"/>
        <v>#VALUE!</v>
      </c>
      <c r="N49" s="55" t="e">
        <f>AVERAGE(IFERROR(INDEX(#REF!,MATCH(A49,#REF!,0)),"-"),M49)</f>
        <v>#VALUE!</v>
      </c>
    </row>
    <row r="50" spans="1:14" s="19" customFormat="1" ht="16.5" thickTop="1" thickBot="1" x14ac:dyDescent="0.3">
      <c r="A50" s="16" t="s">
        <v>496</v>
      </c>
      <c r="B50" s="53">
        <f t="shared" si="0"/>
        <v>3</v>
      </c>
      <c r="C50" s="53">
        <f>IFERROR(INDEX(OGSAway!$D:$D,MATCH(A50,OGSAway!$A:$A,0)),"-")</f>
        <v>2</v>
      </c>
      <c r="D50" s="53">
        <f>IFERROR(INDEX(OGSAway!$E:$E,MATCH(A50,OGSAway!$A:$A,0)),"-")</f>
        <v>3</v>
      </c>
      <c r="E50" s="53">
        <f>IFERROR(INDEX(OGSAway!$F:$F,MATCH(A50,OGSAway!$A:$A,0)),"-")</f>
        <v>1</v>
      </c>
      <c r="F50" s="54">
        <f>IFERROR(INDEX(Matches!$W:$W,MATCH(A50,Matches!$B:$B,0)),"-")</f>
        <v>0</v>
      </c>
      <c r="G50" s="54">
        <f>IFERROR(INDEX(Matches!$Y:$Y,MATCH(A50,Matches!$B:$B,0)),"-")</f>
        <v>1</v>
      </c>
      <c r="H50" s="54">
        <f>IFERROR(INDEX(Matches!$X:$X,MATCH(A50,Matches!$B:$B,0)),"-")</f>
        <v>2</v>
      </c>
      <c r="I50" s="54">
        <f t="shared" si="1"/>
        <v>6</v>
      </c>
      <c r="J50" s="54">
        <f>IFERROR(INDEX(OGCAway!$O:$O,MATCH(A50,OGCAway!$A:$A,0)),"-")</f>
        <v>4</v>
      </c>
      <c r="K50" s="55">
        <f t="shared" si="2"/>
        <v>2</v>
      </c>
      <c r="L50" s="55" t="str">
        <f>IFERROR(INDEX(#REF!,MATCH(A50,#REF!,0)),"-")</f>
        <v>-</v>
      </c>
      <c r="M50" s="55">
        <f t="shared" si="3"/>
        <v>0.33333333333333343</v>
      </c>
      <c r="N50" s="55" t="e">
        <f>AVERAGE(IFERROR(INDEX(#REF!,MATCH(A50,#REF!,0)),"-"),M50)</f>
        <v>#VALUE!</v>
      </c>
    </row>
    <row r="51" spans="1:14" s="19" customFormat="1" ht="16.5" thickTop="1" thickBot="1" x14ac:dyDescent="0.3">
      <c r="A51" s="16" t="s">
        <v>701</v>
      </c>
      <c r="B51" s="53">
        <f t="shared" si="0"/>
        <v>2</v>
      </c>
      <c r="C51" s="53">
        <f>IFERROR(INDEX(OGSAway!$D:$D,MATCH(A51,OGSAway!$A:$A,0)),"-")</f>
        <v>1</v>
      </c>
      <c r="D51" s="53">
        <f>IFERROR(INDEX(OGSAway!$E:$E,MATCH(A51,OGSAway!$A:$A,0)),"-")</f>
        <v>6</v>
      </c>
      <c r="E51" s="53">
        <f>IFERROR(INDEX(OGSAway!$F:$F,MATCH(A51,OGSAway!$A:$A,0)),"-")</f>
        <v>1</v>
      </c>
      <c r="F51" s="54">
        <f>IFERROR(INDEX(Matches!$W:$W,MATCH(A51,Matches!$B:$B,0)),"-")</f>
        <v>0</v>
      </c>
      <c r="G51" s="54">
        <f>IFERROR(INDEX(Matches!$Y:$Y,MATCH(A51,Matches!$B:$B,0)),"-")</f>
        <v>0</v>
      </c>
      <c r="H51" s="54">
        <f>IFERROR(INDEX(Matches!$X:$X,MATCH(A51,Matches!$B:$B,0)),"-")</f>
        <v>2</v>
      </c>
      <c r="I51" s="54">
        <f t="shared" si="1"/>
        <v>8</v>
      </c>
      <c r="J51" s="54">
        <f>IFERROR(INDEX(OGCAway!$O:$O,MATCH(A51,OGCAway!$A:$A,0)),"-")</f>
        <v>5</v>
      </c>
      <c r="K51" s="55">
        <f t="shared" si="2"/>
        <v>4</v>
      </c>
      <c r="L51" s="55" t="str">
        <f>IFERROR(INDEX(#REF!,MATCH(A51,#REF!,0)),"-")</f>
        <v>-</v>
      </c>
      <c r="M51" s="55">
        <f t="shared" si="3"/>
        <v>1.5</v>
      </c>
      <c r="N51" s="55" t="e">
        <f>AVERAGE(IFERROR(INDEX(#REF!,MATCH(A51,#REF!,0)),"-"),M51)</f>
        <v>#VALUE!</v>
      </c>
    </row>
    <row r="52" spans="1:14" s="19" customFormat="1" ht="16.5" thickTop="1" thickBot="1" x14ac:dyDescent="0.3">
      <c r="A52" s="16" t="s">
        <v>215</v>
      </c>
      <c r="B52" s="53">
        <f t="shared" si="0"/>
        <v>3</v>
      </c>
      <c r="C52" s="53">
        <f>IFERROR(INDEX(OGSAway!$D:$D,MATCH(A52,OGSAway!$A:$A,0)),"-")</f>
        <v>2</v>
      </c>
      <c r="D52" s="53">
        <f>IFERROR(INDEX(OGSAway!$E:$E,MATCH(A52,OGSAway!$A:$A,0)),"-")</f>
        <v>0</v>
      </c>
      <c r="E52" s="53">
        <f>IFERROR(INDEX(OGSAway!$F:$F,MATCH(A52,OGSAway!$A:$A,0)),"-")</f>
        <v>0</v>
      </c>
      <c r="F52" s="54">
        <f>IFERROR(INDEX(Matches!$W:$W,MATCH(A52,Matches!$B:$B,0)),"-")</f>
        <v>2</v>
      </c>
      <c r="G52" s="54">
        <f>IFERROR(INDEX(Matches!$Y:$Y,MATCH(A52,Matches!$B:$B,0)),"-")</f>
        <v>1</v>
      </c>
      <c r="H52" s="54">
        <f>IFERROR(INDEX(Matches!$X:$X,MATCH(A52,Matches!$B:$B,0)),"-")</f>
        <v>0</v>
      </c>
      <c r="I52" s="54">
        <f t="shared" si="1"/>
        <v>2</v>
      </c>
      <c r="J52" s="54">
        <f>IFERROR(INDEX(OGCAway!$O:$O,MATCH(A52,OGCAway!$A:$A,0)),"-")</f>
        <v>1</v>
      </c>
      <c r="K52" s="55">
        <f t="shared" si="2"/>
        <v>0.66666666666666663</v>
      </c>
      <c r="L52" s="55" t="str">
        <f>IFERROR(INDEX(#REF!,MATCH(A52,#REF!,0)),"-")</f>
        <v>-</v>
      </c>
      <c r="M52" s="55">
        <f t="shared" si="3"/>
        <v>0.66666666666666674</v>
      </c>
      <c r="N52" s="55" t="e">
        <f>AVERAGE(IFERROR(INDEX(#REF!,MATCH(A52,#REF!,0)),"-"),M52)</f>
        <v>#VALUE!</v>
      </c>
    </row>
    <row r="53" spans="1:14" s="19" customFormat="1" ht="16.5" thickTop="1" thickBot="1" x14ac:dyDescent="0.3">
      <c r="A53" s="16" t="s">
        <v>217</v>
      </c>
      <c r="B53" s="53">
        <f t="shared" si="0"/>
        <v>4</v>
      </c>
      <c r="C53" s="53">
        <f>IFERROR(INDEX(OGSAway!$D:$D,MATCH(A53,OGSAway!$A:$A,0)),"-")</f>
        <v>0</v>
      </c>
      <c r="D53" s="53">
        <f>IFERROR(INDEX(OGSAway!$E:$E,MATCH(A53,OGSAway!$A:$A,0)),"-")</f>
        <v>1</v>
      </c>
      <c r="E53" s="53">
        <f>IFERROR(INDEX(OGSAway!$F:$F,MATCH(A53,OGSAway!$A:$A,0)),"-")</f>
        <v>0</v>
      </c>
      <c r="F53" s="54">
        <f>IFERROR(INDEX(Matches!$W:$W,MATCH(A53,Matches!$B:$B,0)),"-")</f>
        <v>1</v>
      </c>
      <c r="G53" s="54">
        <f>IFERROR(INDEX(Matches!$Y:$Y,MATCH(A53,Matches!$B:$B,0)),"-")</f>
        <v>3</v>
      </c>
      <c r="H53" s="54">
        <f>IFERROR(INDEX(Matches!$X:$X,MATCH(A53,Matches!$B:$B,0)),"-")</f>
        <v>0</v>
      </c>
      <c r="I53" s="54">
        <f t="shared" si="1"/>
        <v>1</v>
      </c>
      <c r="J53" s="54">
        <f>IFERROR(INDEX(OGCAway!$O:$O,MATCH(A53,OGCAway!$A:$A,0)),"-")</f>
        <v>3</v>
      </c>
      <c r="K53" s="55">
        <f t="shared" si="2"/>
        <v>0.25</v>
      </c>
      <c r="L53" s="55" t="str">
        <f>IFERROR(INDEX(#REF!,MATCH(A53,#REF!,0)),"-")</f>
        <v>-</v>
      </c>
      <c r="M53" s="55">
        <f t="shared" si="3"/>
        <v>-1</v>
      </c>
      <c r="N53" s="55" t="e">
        <f>AVERAGE(IFERROR(INDEX(#REF!,MATCH(A53,#REF!,0)),"-"),M53)</f>
        <v>#VALUE!</v>
      </c>
    </row>
    <row r="54" spans="1:14" s="19" customFormat="1" ht="16.5" thickTop="1" thickBot="1" x14ac:dyDescent="0.3">
      <c r="A54" s="15" t="s">
        <v>218</v>
      </c>
      <c r="B54" s="53">
        <f t="shared" si="0"/>
        <v>3</v>
      </c>
      <c r="C54" s="53">
        <f>IFERROR(INDEX(OGSAway!$D:$D,MATCH(A54,OGSAway!$A:$A,0)),"-")</f>
        <v>0</v>
      </c>
      <c r="D54" s="53">
        <f>IFERROR(INDEX(OGSAway!$E:$E,MATCH(A54,OGSAway!$A:$A,0)),"-")</f>
        <v>1</v>
      </c>
      <c r="E54" s="53">
        <f>IFERROR(INDEX(OGSAway!$F:$F,MATCH(A54,OGSAway!$A:$A,0)),"-")</f>
        <v>1</v>
      </c>
      <c r="F54" s="54">
        <f>IFERROR(INDEX(Matches!$W:$W,MATCH(A54,Matches!$B:$B,0)),"-")</f>
        <v>0</v>
      </c>
      <c r="G54" s="54">
        <f>IFERROR(INDEX(Matches!$Y:$Y,MATCH(A54,Matches!$B:$B,0)),"-")</f>
        <v>1</v>
      </c>
      <c r="H54" s="54">
        <f>IFERROR(INDEX(Matches!$X:$X,MATCH(A54,Matches!$B:$B,0)),"-")</f>
        <v>2</v>
      </c>
      <c r="I54" s="54">
        <f t="shared" si="1"/>
        <v>2</v>
      </c>
      <c r="J54" s="54">
        <f>IFERROR(INDEX(OGCAway!$O:$O,MATCH(A54,OGCAway!$A:$A,0)),"-")</f>
        <v>1</v>
      </c>
      <c r="K54" s="55">
        <f t="shared" si="2"/>
        <v>0.66666666666666663</v>
      </c>
      <c r="L54" s="55" t="str">
        <f>IFERROR(INDEX(#REF!,MATCH(A54,#REF!,0)),"-")</f>
        <v>-</v>
      </c>
      <c r="M54" s="55">
        <f t="shared" si="3"/>
        <v>0</v>
      </c>
      <c r="N54" s="55" t="e">
        <f>AVERAGE(IFERROR(INDEX(#REF!,MATCH(A54,#REF!,0)),"-"),M54)</f>
        <v>#VALUE!</v>
      </c>
    </row>
    <row r="55" spans="1:14" s="19" customFormat="1" ht="16.5" thickTop="1" thickBot="1" x14ac:dyDescent="0.3">
      <c r="A55" s="15" t="s">
        <v>230</v>
      </c>
      <c r="B55" s="53">
        <f t="shared" si="0"/>
        <v>3</v>
      </c>
      <c r="C55" s="53">
        <f>IFERROR(INDEX(OGSAway!$D:$D,MATCH(A55,OGSAway!$A:$A,0)),"-")</f>
        <v>0</v>
      </c>
      <c r="D55" s="53">
        <f>IFERROR(INDEX(OGSAway!$E:$E,MATCH(A55,OGSAway!$A:$A,0)),"-")</f>
        <v>1</v>
      </c>
      <c r="E55" s="53">
        <f>IFERROR(INDEX(OGSAway!$F:$F,MATCH(A55,OGSAway!$A:$A,0)),"-")</f>
        <v>0</v>
      </c>
      <c r="F55" s="54">
        <f>IFERROR(INDEX(Matches!$W:$W,MATCH(A55,Matches!$B:$B,0)),"-")</f>
        <v>0</v>
      </c>
      <c r="G55" s="54">
        <f>IFERROR(INDEX(Matches!$Y:$Y,MATCH(A55,Matches!$B:$B,0)),"-")</f>
        <v>1</v>
      </c>
      <c r="H55" s="54">
        <f>IFERROR(INDEX(Matches!$X:$X,MATCH(A55,Matches!$B:$B,0)),"-")</f>
        <v>2</v>
      </c>
      <c r="I55" s="54">
        <f t="shared" si="1"/>
        <v>1</v>
      </c>
      <c r="J55" s="54">
        <f>IFERROR(INDEX(OGCAway!$O:$O,MATCH(A55,OGCAway!$A:$A,0)),"-")</f>
        <v>1</v>
      </c>
      <c r="K55" s="55">
        <f t="shared" si="2"/>
        <v>0.33333333333333331</v>
      </c>
      <c r="L55" s="55" t="str">
        <f>IFERROR(INDEX(#REF!,MATCH(A55,#REF!,0)),"-")</f>
        <v>-</v>
      </c>
      <c r="M55" s="55">
        <f t="shared" si="3"/>
        <v>-0.33333333333333331</v>
      </c>
      <c r="N55" s="55" t="e">
        <f>AVERAGE(IFERROR(INDEX(#REF!,MATCH(A55,#REF!,0)),"-"),M55)</f>
        <v>#VALUE!</v>
      </c>
    </row>
    <row r="56" spans="1:14" s="19" customFormat="1" ht="16.5" thickTop="1" thickBot="1" x14ac:dyDescent="0.3">
      <c r="A56" s="16" t="s">
        <v>249</v>
      </c>
      <c r="B56" s="53">
        <f t="shared" si="0"/>
        <v>3</v>
      </c>
      <c r="C56" s="53">
        <f>IFERROR(INDEX(OGSAway!$D:$D,MATCH(A56,OGSAway!$A:$A,0)),"-")</f>
        <v>0</v>
      </c>
      <c r="D56" s="53">
        <f>IFERROR(INDEX(OGSAway!$E:$E,MATCH(A56,OGSAway!$A:$A,0)),"-")</f>
        <v>0</v>
      </c>
      <c r="E56" s="53">
        <f>IFERROR(INDEX(OGSAway!$F:$F,MATCH(A56,OGSAway!$A:$A,0)),"-")</f>
        <v>0</v>
      </c>
      <c r="F56" s="54">
        <f>IFERROR(INDEX(Matches!$W:$W,MATCH(A56,Matches!$B:$B,0)),"-")</f>
        <v>0</v>
      </c>
      <c r="G56" s="54">
        <f>IFERROR(INDEX(Matches!$Y:$Y,MATCH(A56,Matches!$B:$B,0)),"-")</f>
        <v>3</v>
      </c>
      <c r="H56" s="54">
        <f>IFERROR(INDEX(Matches!$X:$X,MATCH(A56,Matches!$B:$B,0)),"-")</f>
        <v>0</v>
      </c>
      <c r="I56" s="54">
        <f t="shared" si="1"/>
        <v>0</v>
      </c>
      <c r="J56" s="54">
        <f>IFERROR(INDEX(OGCAway!$O:$O,MATCH(A56,OGCAway!$A:$A,0)),"-")</f>
        <v>2</v>
      </c>
      <c r="K56" s="55">
        <f t="shared" si="2"/>
        <v>0</v>
      </c>
      <c r="L56" s="55" t="str">
        <f>IFERROR(INDEX(#REF!,MATCH(A56,#REF!,0)),"-")</f>
        <v>-</v>
      </c>
      <c r="M56" s="55">
        <f t="shared" si="3"/>
        <v>-1.6666666666666665</v>
      </c>
      <c r="N56" s="55" t="e">
        <f>AVERAGE(IFERROR(INDEX(#REF!,MATCH(A56,#REF!,0)),"-"),M56)</f>
        <v>#VALUE!</v>
      </c>
    </row>
    <row r="57" spans="1:14" s="19" customFormat="1" ht="16.5" thickTop="1" thickBot="1" x14ac:dyDescent="0.3">
      <c r="A57" s="15" t="s">
        <v>254</v>
      </c>
      <c r="B57" s="53">
        <f t="shared" si="0"/>
        <v>6</v>
      </c>
      <c r="C57" s="53">
        <f>IFERROR(INDEX(OGSAway!$D:$D,MATCH(A57,OGSAway!$A:$A,0)),"-")</f>
        <v>0</v>
      </c>
      <c r="D57" s="53">
        <f>IFERROR(INDEX(OGSAway!$E:$E,MATCH(A57,OGSAway!$A:$A,0)),"-")</f>
        <v>0</v>
      </c>
      <c r="E57" s="53">
        <f>IFERROR(INDEX(OGSAway!$F:$F,MATCH(A57,OGSAway!$A:$A,0)),"-")</f>
        <v>1</v>
      </c>
      <c r="F57" s="54">
        <f>IFERROR(INDEX(Matches!$W:$W,MATCH(A57,Matches!$B:$B,0)),"-")</f>
        <v>2</v>
      </c>
      <c r="G57" s="54">
        <f>IFERROR(INDEX(Matches!$Y:$Y,MATCH(A57,Matches!$B:$B,0)),"-")</f>
        <v>4</v>
      </c>
      <c r="H57" s="54">
        <f>IFERROR(INDEX(Matches!$X:$X,MATCH(A57,Matches!$B:$B,0)),"-")</f>
        <v>0</v>
      </c>
      <c r="I57" s="54">
        <f t="shared" si="1"/>
        <v>1</v>
      </c>
      <c r="J57" s="54">
        <f>IFERROR(INDEX(OGCAway!$O:$O,MATCH(A57,OGCAway!$A:$A,0)),"-")</f>
        <v>4</v>
      </c>
      <c r="K57" s="55">
        <f t="shared" si="2"/>
        <v>0.16666666666666666</v>
      </c>
      <c r="L57" s="55" t="str">
        <f>IFERROR(INDEX(#REF!,MATCH(A57,#REF!,0)),"-")</f>
        <v>-</v>
      </c>
      <c r="M57" s="55">
        <f t="shared" si="3"/>
        <v>-0.83333333333333326</v>
      </c>
      <c r="N57" s="55" t="e">
        <f>AVERAGE(IFERROR(INDEX(#REF!,MATCH(A57,#REF!,0)),"-"),M57)</f>
        <v>#VALUE!</v>
      </c>
    </row>
    <row r="58" spans="1:14" s="19" customFormat="1" ht="16.5" thickTop="1" thickBot="1" x14ac:dyDescent="0.3">
      <c r="A58" s="15" t="s">
        <v>268</v>
      </c>
      <c r="B58" s="53">
        <f t="shared" si="0"/>
        <v>4</v>
      </c>
      <c r="C58" s="53">
        <f>IFERROR(INDEX(OGSAway!$D:$D,MATCH(A58,OGSAway!$A:$A,0)),"-")</f>
        <v>0</v>
      </c>
      <c r="D58" s="53">
        <f>IFERROR(INDEX(OGSAway!$E:$E,MATCH(A58,OGSAway!$A:$A,0)),"-")</f>
        <v>0</v>
      </c>
      <c r="E58" s="53">
        <f>IFERROR(INDEX(OGSAway!$F:$F,MATCH(A58,OGSAway!$A:$A,0)),"-")</f>
        <v>0</v>
      </c>
      <c r="F58" s="54">
        <f>IFERROR(INDEX(Matches!$W:$W,MATCH(A58,Matches!$B:$B,0)),"-")</f>
        <v>1</v>
      </c>
      <c r="G58" s="54">
        <f>IFERROR(INDEX(Matches!$Y:$Y,MATCH(A58,Matches!$B:$B,0)),"-")</f>
        <v>1</v>
      </c>
      <c r="H58" s="54">
        <f>IFERROR(INDEX(Matches!$X:$X,MATCH(A58,Matches!$B:$B,0)),"-")</f>
        <v>2</v>
      </c>
      <c r="I58" s="54">
        <f t="shared" si="1"/>
        <v>0</v>
      </c>
      <c r="J58" s="54">
        <f>IFERROR(INDEX(OGCAway!$O:$O,MATCH(A58,OGCAway!$A:$A,0)),"-")</f>
        <v>2</v>
      </c>
      <c r="K58" s="55">
        <f t="shared" si="2"/>
        <v>0</v>
      </c>
      <c r="L58" s="55" t="str">
        <f>IFERROR(INDEX(#REF!,MATCH(A58,#REF!,0)),"-")</f>
        <v>-</v>
      </c>
      <c r="M58" s="55">
        <f t="shared" si="3"/>
        <v>-0.5</v>
      </c>
      <c r="N58" s="55" t="e">
        <f>AVERAGE(IFERROR(INDEX(#REF!,MATCH(A58,#REF!,0)),"-"),M58)</f>
        <v>#VALUE!</v>
      </c>
    </row>
    <row r="59" spans="1:14" s="19" customFormat="1" ht="16.5" thickTop="1" thickBot="1" x14ac:dyDescent="0.3">
      <c r="A59" s="16" t="s">
        <v>269</v>
      </c>
      <c r="B59" s="53">
        <f t="shared" si="0"/>
        <v>3</v>
      </c>
      <c r="C59" s="53">
        <f>IFERROR(INDEX(OGSAway!$D:$D,MATCH(A59,OGSAway!$A:$A,0)),"-")</f>
        <v>0</v>
      </c>
      <c r="D59" s="53">
        <f>IFERROR(INDEX(OGSAway!$E:$E,MATCH(A59,OGSAway!$A:$A,0)),"-")</f>
        <v>0</v>
      </c>
      <c r="E59" s="53">
        <f>IFERROR(INDEX(OGSAway!$F:$F,MATCH(A59,OGSAway!$A:$A,0)),"-")</f>
        <v>2</v>
      </c>
      <c r="F59" s="54">
        <f>IFERROR(INDEX(Matches!$W:$W,MATCH(A59,Matches!$B:$B,0)),"-")</f>
        <v>1</v>
      </c>
      <c r="G59" s="54">
        <f>IFERROR(INDEX(Matches!$Y:$Y,MATCH(A59,Matches!$B:$B,0)),"-")</f>
        <v>1</v>
      </c>
      <c r="H59" s="54">
        <f>IFERROR(INDEX(Matches!$X:$X,MATCH(A59,Matches!$B:$B,0)),"-")</f>
        <v>1</v>
      </c>
      <c r="I59" s="54">
        <f t="shared" si="1"/>
        <v>2</v>
      </c>
      <c r="J59" s="54">
        <f>IFERROR(INDEX(OGCAway!$O:$O,MATCH(A59,OGCAway!$A:$A,0)),"-")</f>
        <v>0</v>
      </c>
      <c r="K59" s="55">
        <f t="shared" si="2"/>
        <v>0.66666666666666663</v>
      </c>
      <c r="L59" s="55" t="str">
        <f>IFERROR(INDEX(#REF!,MATCH(A59,#REF!,0)),"-")</f>
        <v>-</v>
      </c>
      <c r="M59" s="55">
        <f t="shared" si="3"/>
        <v>0.66666666666666674</v>
      </c>
      <c r="N59" s="55" t="e">
        <f>AVERAGE(IFERROR(INDEX(#REF!,MATCH(A59,#REF!,0)),"-"),M59)</f>
        <v>#VALUE!</v>
      </c>
    </row>
    <row r="60" spans="1:14" s="19" customFormat="1" ht="16.5" thickTop="1" thickBot="1" x14ac:dyDescent="0.3">
      <c r="A60" s="15" t="s">
        <v>276</v>
      </c>
      <c r="B60" s="53">
        <f t="shared" si="0"/>
        <v>4</v>
      </c>
      <c r="C60" s="53">
        <f>IFERROR(INDEX(OGSAway!$D:$D,MATCH(A60,OGSAway!$A:$A,0)),"-")</f>
        <v>0</v>
      </c>
      <c r="D60" s="53">
        <f>IFERROR(INDEX(OGSAway!$E:$E,MATCH(A60,OGSAway!$A:$A,0)),"-")</f>
        <v>1</v>
      </c>
      <c r="E60" s="53">
        <f>IFERROR(INDEX(OGSAway!$F:$F,MATCH(A60,OGSAway!$A:$A,0)),"-")</f>
        <v>1</v>
      </c>
      <c r="F60" s="54">
        <f>IFERROR(INDEX(Matches!$W:$W,MATCH(A60,Matches!$B:$B,0)),"-")</f>
        <v>1</v>
      </c>
      <c r="G60" s="54">
        <f>IFERROR(INDEX(Matches!$Y:$Y,MATCH(A60,Matches!$B:$B,0)),"-")</f>
        <v>1</v>
      </c>
      <c r="H60" s="54">
        <f>IFERROR(INDEX(Matches!$X:$X,MATCH(A60,Matches!$B:$B,0)),"-")</f>
        <v>2</v>
      </c>
      <c r="I60" s="54">
        <f t="shared" si="1"/>
        <v>2</v>
      </c>
      <c r="J60" s="54">
        <f>IFERROR(INDEX(OGCAway!$O:$O,MATCH(A60,OGCAway!$A:$A,0)),"-")</f>
        <v>2</v>
      </c>
      <c r="K60" s="55">
        <f t="shared" si="2"/>
        <v>0.5</v>
      </c>
      <c r="L60" s="55" t="str">
        <f>IFERROR(INDEX(#REF!,MATCH(A60,#REF!,0)),"-")</f>
        <v>-</v>
      </c>
      <c r="M60" s="55">
        <f t="shared" si="3"/>
        <v>0</v>
      </c>
      <c r="N60" s="55" t="e">
        <f>AVERAGE(IFERROR(INDEX(#REF!,MATCH(A60,#REF!,0)),"-"),M60)</f>
        <v>#VALUE!</v>
      </c>
    </row>
    <row r="61" spans="1:14" s="19" customFormat="1" ht="16.5" thickTop="1" thickBot="1" x14ac:dyDescent="0.3">
      <c r="A61" s="16" t="s">
        <v>279</v>
      </c>
      <c r="B61" s="53">
        <f t="shared" si="0"/>
        <v>5</v>
      </c>
      <c r="C61" s="53">
        <f>IFERROR(INDEX(OGSAway!$D:$D,MATCH(A61,OGSAway!$A:$A,0)),"-")</f>
        <v>1</v>
      </c>
      <c r="D61" s="53">
        <f>IFERROR(INDEX(OGSAway!$E:$E,MATCH(A61,OGSAway!$A:$A,0)),"-")</f>
        <v>0</v>
      </c>
      <c r="E61" s="53">
        <f>IFERROR(INDEX(OGSAway!$F:$F,MATCH(A61,OGSAway!$A:$A,0)),"-")</f>
        <v>1</v>
      </c>
      <c r="F61" s="54">
        <f>IFERROR(INDEX(Matches!$W:$W,MATCH(A61,Matches!$B:$B,0)),"-")</f>
        <v>3</v>
      </c>
      <c r="G61" s="54">
        <f>IFERROR(INDEX(Matches!$Y:$Y,MATCH(A61,Matches!$B:$B,0)),"-")</f>
        <v>1</v>
      </c>
      <c r="H61" s="54">
        <f>IFERROR(INDEX(Matches!$X:$X,MATCH(A61,Matches!$B:$B,0)),"-")</f>
        <v>1</v>
      </c>
      <c r="I61" s="54">
        <f t="shared" si="1"/>
        <v>2</v>
      </c>
      <c r="J61" s="54">
        <f>IFERROR(INDEX(OGCAway!$O:$O,MATCH(A61,OGCAway!$A:$A,0)),"-")</f>
        <v>3</v>
      </c>
      <c r="K61" s="55">
        <f t="shared" si="2"/>
        <v>0.4</v>
      </c>
      <c r="L61" s="55" t="str">
        <f>IFERROR(INDEX(#REF!,MATCH(A61,#REF!,0)),"-")</f>
        <v>-</v>
      </c>
      <c r="M61" s="55">
        <f t="shared" si="3"/>
        <v>0.2</v>
      </c>
      <c r="N61" s="55" t="e">
        <f>AVERAGE(IFERROR(INDEX(#REF!,MATCH(A61,#REF!,0)),"-"),M61)</f>
        <v>#VALUE!</v>
      </c>
    </row>
    <row r="62" spans="1:14" s="19" customFormat="1" ht="16.5" thickTop="1" thickBot="1" x14ac:dyDescent="0.3">
      <c r="A62" s="15" t="s">
        <v>282</v>
      </c>
      <c r="B62" s="53">
        <f t="shared" si="0"/>
        <v>3</v>
      </c>
      <c r="C62" s="53">
        <f>IFERROR(INDEX(OGSAway!$D:$D,MATCH(A62,OGSAway!$A:$A,0)),"-")</f>
        <v>0</v>
      </c>
      <c r="D62" s="53">
        <f>IFERROR(INDEX(OGSAway!$E:$E,MATCH(A62,OGSAway!$A:$A,0)),"-")</f>
        <v>0</v>
      </c>
      <c r="E62" s="53">
        <f>IFERROR(INDEX(OGSAway!$F:$F,MATCH(A62,OGSAway!$A:$A,0)),"-")</f>
        <v>0</v>
      </c>
      <c r="F62" s="54">
        <f>IFERROR(INDEX(Matches!$W:$W,MATCH(A62,Matches!$B:$B,0)),"-")</f>
        <v>0</v>
      </c>
      <c r="G62" s="54">
        <f>IFERROR(INDEX(Matches!$Y:$Y,MATCH(A62,Matches!$B:$B,0)),"-")</f>
        <v>2</v>
      </c>
      <c r="H62" s="54">
        <f>IFERROR(INDEX(Matches!$X:$X,MATCH(A62,Matches!$B:$B,0)),"-")</f>
        <v>1</v>
      </c>
      <c r="I62" s="54">
        <f t="shared" si="1"/>
        <v>0</v>
      </c>
      <c r="J62" s="54">
        <f>IFERROR(INDEX(OGCAway!$O:$O,MATCH(A62,OGCAway!$A:$A,0)),"-")</f>
        <v>2</v>
      </c>
      <c r="K62" s="55">
        <f t="shared" si="2"/>
        <v>0</v>
      </c>
      <c r="L62" s="55" t="str">
        <f>IFERROR(INDEX(#REF!,MATCH(A62,#REF!,0)),"-")</f>
        <v>-</v>
      </c>
      <c r="M62" s="55">
        <f t="shared" si="3"/>
        <v>-1.3333333333333333</v>
      </c>
      <c r="N62" s="55" t="e">
        <f>AVERAGE(IFERROR(INDEX(#REF!,MATCH(A62,#REF!,0)),"-"),M62)</f>
        <v>#VALUE!</v>
      </c>
    </row>
    <row r="63" spans="1:14" s="19" customFormat="1" ht="16.5" thickTop="1" thickBot="1" x14ac:dyDescent="0.3">
      <c r="A63" s="16" t="s">
        <v>285</v>
      </c>
      <c r="B63" s="53">
        <f t="shared" si="0"/>
        <v>3</v>
      </c>
      <c r="C63" s="53">
        <f>IFERROR(INDEX(OGSAway!$D:$D,MATCH(A63,OGSAway!$A:$A,0)),"-")</f>
        <v>0</v>
      </c>
      <c r="D63" s="53">
        <f>IFERROR(INDEX(OGSAway!$E:$E,MATCH(A63,OGSAway!$A:$A,0)),"-")</f>
        <v>0</v>
      </c>
      <c r="E63" s="53">
        <f>IFERROR(INDEX(OGSAway!$F:$F,MATCH(A63,OGSAway!$A:$A,0)),"-")</f>
        <v>0</v>
      </c>
      <c r="F63" s="54">
        <f>IFERROR(INDEX(Matches!$W:$W,MATCH(A63,Matches!$B:$B,0)),"-")</f>
        <v>0</v>
      </c>
      <c r="G63" s="54">
        <f>IFERROR(INDEX(Matches!$Y:$Y,MATCH(A63,Matches!$B:$B,0)),"-")</f>
        <v>2</v>
      </c>
      <c r="H63" s="54">
        <f>IFERROR(INDEX(Matches!$X:$X,MATCH(A63,Matches!$B:$B,0)),"-")</f>
        <v>1</v>
      </c>
      <c r="I63" s="54">
        <f t="shared" si="1"/>
        <v>0</v>
      </c>
      <c r="J63" s="54">
        <f>IFERROR(INDEX(OGCAway!$O:$O,MATCH(A63,OGCAway!$A:$A,0)),"-")</f>
        <v>2</v>
      </c>
      <c r="K63" s="55">
        <f t="shared" si="2"/>
        <v>0</v>
      </c>
      <c r="L63" s="55" t="str">
        <f>IFERROR(INDEX(#REF!,MATCH(A63,#REF!,0)),"-")</f>
        <v>-</v>
      </c>
      <c r="M63" s="55">
        <f t="shared" si="3"/>
        <v>-1.3333333333333333</v>
      </c>
      <c r="N63" s="55" t="e">
        <f>AVERAGE(IFERROR(INDEX(#REF!,MATCH(A63,#REF!,0)),"-"),M63)</f>
        <v>#VALUE!</v>
      </c>
    </row>
    <row r="64" spans="1:14" s="19" customFormat="1" ht="16.5" thickTop="1" thickBot="1" x14ac:dyDescent="0.3">
      <c r="A64" s="15" t="s">
        <v>291</v>
      </c>
      <c r="B64" s="53">
        <f t="shared" si="0"/>
        <v>4</v>
      </c>
      <c r="C64" s="53">
        <f>IFERROR(INDEX(OGSAway!$D:$D,MATCH(A64,OGSAway!$A:$A,0)),"-")</f>
        <v>0</v>
      </c>
      <c r="D64" s="53">
        <f>IFERROR(INDEX(OGSAway!$E:$E,MATCH(A64,OGSAway!$A:$A,0)),"-")</f>
        <v>0</v>
      </c>
      <c r="E64" s="53">
        <f>IFERROR(INDEX(OGSAway!$F:$F,MATCH(A64,OGSAway!$A:$A,0)),"-")</f>
        <v>1</v>
      </c>
      <c r="F64" s="54">
        <f>IFERROR(INDEX(Matches!$W:$W,MATCH(A64,Matches!$B:$B,0)),"-")</f>
        <v>0</v>
      </c>
      <c r="G64" s="54">
        <f>IFERROR(INDEX(Matches!$Y:$Y,MATCH(A64,Matches!$B:$B,0)),"-")</f>
        <v>3</v>
      </c>
      <c r="H64" s="54">
        <f>IFERROR(INDEX(Matches!$X:$X,MATCH(A64,Matches!$B:$B,0)),"-")</f>
        <v>1</v>
      </c>
      <c r="I64" s="54">
        <f t="shared" si="1"/>
        <v>1</v>
      </c>
      <c r="J64" s="54">
        <f>IFERROR(INDEX(OGCAway!$O:$O,MATCH(A64,OGCAway!$A:$A,0)),"-")</f>
        <v>2</v>
      </c>
      <c r="K64" s="55">
        <f t="shared" si="2"/>
        <v>0.25</v>
      </c>
      <c r="L64" s="55" t="str">
        <f>IFERROR(INDEX(#REF!,MATCH(A64,#REF!,0)),"-")</f>
        <v>-</v>
      </c>
      <c r="M64" s="55">
        <f t="shared" si="3"/>
        <v>-1</v>
      </c>
      <c r="N64" s="55" t="e">
        <f>AVERAGE(IFERROR(INDEX(#REF!,MATCH(A64,#REF!,0)),"-"),M64)</f>
        <v>#VALUE!</v>
      </c>
    </row>
    <row r="65" spans="1:14" s="19" customFormat="1" ht="16.5" thickTop="1" thickBot="1" x14ac:dyDescent="0.3">
      <c r="A65" s="16" t="s">
        <v>292</v>
      </c>
      <c r="B65" s="53">
        <f t="shared" si="0"/>
        <v>3</v>
      </c>
      <c r="C65" s="53">
        <f>IFERROR(INDEX(OGSAway!$D:$D,MATCH(A65,OGSAway!$A:$A,0)),"-")</f>
        <v>1</v>
      </c>
      <c r="D65" s="53">
        <f>IFERROR(INDEX(OGSAway!$E:$E,MATCH(A65,OGSAway!$A:$A,0)),"-")</f>
        <v>0</v>
      </c>
      <c r="E65" s="53">
        <f>IFERROR(INDEX(OGSAway!$F:$F,MATCH(A65,OGSAway!$A:$A,0)),"-")</f>
        <v>0</v>
      </c>
      <c r="F65" s="54">
        <f>IFERROR(INDEX(Matches!$W:$W,MATCH(A65,Matches!$B:$B,0)),"-")</f>
        <v>1</v>
      </c>
      <c r="G65" s="54">
        <f>IFERROR(INDEX(Matches!$Y:$Y,MATCH(A65,Matches!$B:$B,0)),"-")</f>
        <v>2</v>
      </c>
      <c r="H65" s="54">
        <f>IFERROR(INDEX(Matches!$X:$X,MATCH(A65,Matches!$B:$B,0)),"-")</f>
        <v>0</v>
      </c>
      <c r="I65" s="54">
        <f t="shared" si="1"/>
        <v>1</v>
      </c>
      <c r="J65" s="54">
        <f>IFERROR(INDEX(OGCAway!$O:$O,MATCH(A65,OGCAway!$A:$A,0)),"-")</f>
        <v>2</v>
      </c>
      <c r="K65" s="55">
        <f t="shared" si="2"/>
        <v>0.33333333333333331</v>
      </c>
      <c r="L65" s="55" t="str">
        <f>IFERROR(INDEX(#REF!,MATCH(A65,#REF!,0)),"-")</f>
        <v>-</v>
      </c>
      <c r="M65" s="55">
        <f t="shared" si="3"/>
        <v>-0.66666666666666663</v>
      </c>
      <c r="N65" s="55" t="e">
        <f>AVERAGE(IFERROR(INDEX(#REF!,MATCH(A65,#REF!,0)),"-"),M65)</f>
        <v>#VALUE!</v>
      </c>
    </row>
    <row r="66" spans="1:14" s="19" customFormat="1" ht="16.5" thickTop="1" thickBot="1" x14ac:dyDescent="0.3">
      <c r="A66" s="16" t="s">
        <v>155</v>
      </c>
      <c r="B66" s="53">
        <f t="shared" ref="B66:B129" si="4">SUM(F66:H66)</f>
        <v>4</v>
      </c>
      <c r="C66" s="53">
        <f>IFERROR(INDEX(OGSAway!$D:$D,MATCH(A66,OGSAway!$A:$A,0)),"-")</f>
        <v>1</v>
      </c>
      <c r="D66" s="53">
        <f>IFERROR(INDEX(OGSAway!$E:$E,MATCH(A66,OGSAway!$A:$A,0)),"-")</f>
        <v>0</v>
      </c>
      <c r="E66" s="53">
        <f>IFERROR(INDEX(OGSAway!$F:$F,MATCH(A66,OGSAway!$A:$A,0)),"-")</f>
        <v>0</v>
      </c>
      <c r="F66" s="54">
        <f>IFERROR(INDEX(Matches!$W:$W,MATCH(A66,Matches!$B:$B,0)),"-")</f>
        <v>2</v>
      </c>
      <c r="G66" s="54">
        <f>IFERROR(INDEX(Matches!$Y:$Y,MATCH(A66,Matches!$B:$B,0)),"-")</f>
        <v>2</v>
      </c>
      <c r="H66" s="54">
        <f>IFERROR(INDEX(Matches!$X:$X,MATCH(A66,Matches!$B:$B,0)),"-")</f>
        <v>0</v>
      </c>
      <c r="I66" s="54">
        <f t="shared" ref="I66:I129" si="5">SUM(C66:E66)</f>
        <v>1</v>
      </c>
      <c r="J66" s="54">
        <f>IFERROR(INDEX(OGCAway!$O:$O,MATCH(A66,OGCAway!$A:$A,0)),"-")</f>
        <v>2</v>
      </c>
      <c r="K66" s="55">
        <f t="shared" ref="K66:K129" si="6">I66/B66</f>
        <v>0.25</v>
      </c>
      <c r="L66" s="55" t="str">
        <f>IFERROR(INDEX(#REF!,MATCH(A66,#REF!,0)),"-")</f>
        <v>-</v>
      </c>
      <c r="M66" s="55">
        <f t="shared" ref="M66:M129" si="7">(I66/B66)-(J66/B66)+(F66/B66)-(G66/B66)</f>
        <v>-0.25</v>
      </c>
      <c r="N66" s="55" t="e">
        <f>AVERAGE(IFERROR(INDEX(#REF!,MATCH(A66,#REF!,0)),"-"),M66)</f>
        <v>#VALUE!</v>
      </c>
    </row>
    <row r="67" spans="1:14" s="19" customFormat="1" ht="16.5" thickTop="1" thickBot="1" x14ac:dyDescent="0.3">
      <c r="A67" s="15" t="s">
        <v>294</v>
      </c>
      <c r="B67" s="53">
        <f t="shared" si="4"/>
        <v>3</v>
      </c>
      <c r="C67" s="53">
        <f>IFERROR(INDEX(OGSAway!$D:$D,MATCH(A67,OGSAway!$A:$A,0)),"-")</f>
        <v>0</v>
      </c>
      <c r="D67" s="53">
        <f>IFERROR(INDEX(OGSAway!$E:$E,MATCH(A67,OGSAway!$A:$A,0)),"-")</f>
        <v>1</v>
      </c>
      <c r="E67" s="53">
        <f>IFERROR(INDEX(OGSAway!$F:$F,MATCH(A67,OGSAway!$A:$A,0)),"-")</f>
        <v>0</v>
      </c>
      <c r="F67" s="54">
        <f>IFERROR(INDEX(Matches!$W:$W,MATCH(A67,Matches!$B:$B,0)),"-")</f>
        <v>1</v>
      </c>
      <c r="G67" s="54">
        <f>IFERROR(INDEX(Matches!$Y:$Y,MATCH(A67,Matches!$B:$B,0)),"-")</f>
        <v>2</v>
      </c>
      <c r="H67" s="54">
        <f>IFERROR(INDEX(Matches!$X:$X,MATCH(A67,Matches!$B:$B,0)),"-")</f>
        <v>0</v>
      </c>
      <c r="I67" s="54">
        <f t="shared" si="5"/>
        <v>1</v>
      </c>
      <c r="J67" s="54">
        <f>IFERROR(INDEX(OGCAway!$O:$O,MATCH(A67,OGCAway!$A:$A,0)),"-")</f>
        <v>1</v>
      </c>
      <c r="K67" s="55">
        <f t="shared" si="6"/>
        <v>0.33333333333333331</v>
      </c>
      <c r="L67" s="55" t="str">
        <f>IFERROR(INDEX(#REF!,MATCH(A67,#REF!,0)),"-")</f>
        <v>-</v>
      </c>
      <c r="M67" s="55">
        <f t="shared" si="7"/>
        <v>-0.33333333333333331</v>
      </c>
      <c r="N67" s="55" t="e">
        <f>AVERAGE(IFERROR(INDEX(#REF!,MATCH(A67,#REF!,0)),"-"),M67)</f>
        <v>#VALUE!</v>
      </c>
    </row>
    <row r="68" spans="1:14" s="19" customFormat="1" ht="16.5" thickTop="1" thickBot="1" x14ac:dyDescent="0.3">
      <c r="A68" s="16" t="s">
        <v>295</v>
      </c>
      <c r="B68" s="53">
        <f t="shared" si="4"/>
        <v>2</v>
      </c>
      <c r="C68" s="53">
        <f>IFERROR(INDEX(OGSAway!$D:$D,MATCH(A68,OGSAway!$A:$A,0)),"-")</f>
        <v>0</v>
      </c>
      <c r="D68" s="53">
        <f>IFERROR(INDEX(OGSAway!$E:$E,MATCH(A68,OGSAway!$A:$A,0)),"-")</f>
        <v>0</v>
      </c>
      <c r="E68" s="53">
        <f>IFERROR(INDEX(OGSAway!$F:$F,MATCH(A68,OGSAway!$A:$A,0)),"-")</f>
        <v>0</v>
      </c>
      <c r="F68" s="54">
        <f>IFERROR(INDEX(Matches!$W:$W,MATCH(A68,Matches!$B:$B,0)),"-")</f>
        <v>0</v>
      </c>
      <c r="G68" s="54">
        <f>IFERROR(INDEX(Matches!$Y:$Y,MATCH(A68,Matches!$B:$B,0)),"-")</f>
        <v>1</v>
      </c>
      <c r="H68" s="54">
        <f>IFERROR(INDEX(Matches!$X:$X,MATCH(A68,Matches!$B:$B,0)),"-")</f>
        <v>1</v>
      </c>
      <c r="I68" s="54">
        <f t="shared" si="5"/>
        <v>0</v>
      </c>
      <c r="J68" s="54">
        <f>IFERROR(INDEX(OGCAway!$O:$O,MATCH(A68,OGCAway!$A:$A,0)),"-")</f>
        <v>1</v>
      </c>
      <c r="K68" s="55">
        <f t="shared" si="6"/>
        <v>0</v>
      </c>
      <c r="L68" s="55" t="str">
        <f>IFERROR(INDEX(#REF!,MATCH(A68,#REF!,0)),"-")</f>
        <v>-</v>
      </c>
      <c r="M68" s="55">
        <f t="shared" si="7"/>
        <v>-1</v>
      </c>
      <c r="N68" s="55" t="e">
        <f>AVERAGE(IFERROR(INDEX(#REF!,MATCH(A68,#REF!,0)),"-"),M68)</f>
        <v>#VALUE!</v>
      </c>
    </row>
    <row r="69" spans="1:14" s="19" customFormat="1" ht="16.5" thickTop="1" thickBot="1" x14ac:dyDescent="0.3">
      <c r="A69" s="15" t="s">
        <v>300</v>
      </c>
      <c r="B69" s="53">
        <f t="shared" si="4"/>
        <v>3</v>
      </c>
      <c r="C69" s="53">
        <f>IFERROR(INDEX(OGSAway!$D:$D,MATCH(A69,OGSAway!$A:$A,0)),"-")</f>
        <v>1</v>
      </c>
      <c r="D69" s="53">
        <f>IFERROR(INDEX(OGSAway!$E:$E,MATCH(A69,OGSAway!$A:$A,0)),"-")</f>
        <v>0</v>
      </c>
      <c r="E69" s="53">
        <f>IFERROR(INDEX(OGSAway!$F:$F,MATCH(A69,OGSAway!$A:$A,0)),"-")</f>
        <v>0</v>
      </c>
      <c r="F69" s="54">
        <f>IFERROR(INDEX(Matches!$W:$W,MATCH(A69,Matches!$B:$B,0)),"-")</f>
        <v>1</v>
      </c>
      <c r="G69" s="54">
        <f>IFERROR(INDEX(Matches!$Y:$Y,MATCH(A69,Matches!$B:$B,0)),"-")</f>
        <v>1</v>
      </c>
      <c r="H69" s="54">
        <f>IFERROR(INDEX(Matches!$X:$X,MATCH(A69,Matches!$B:$B,0)),"-")</f>
        <v>1</v>
      </c>
      <c r="I69" s="54">
        <f t="shared" si="5"/>
        <v>1</v>
      </c>
      <c r="J69" s="54">
        <f>IFERROR(INDEX(OGCAway!$O:$O,MATCH(A69,OGCAway!$A:$A,0)),"-")</f>
        <v>1</v>
      </c>
      <c r="K69" s="55">
        <f t="shared" si="6"/>
        <v>0.33333333333333331</v>
      </c>
      <c r="L69" s="55" t="str">
        <f>IFERROR(INDEX(#REF!,MATCH(A69,#REF!,0)),"-")</f>
        <v>-</v>
      </c>
      <c r="M69" s="55">
        <f t="shared" si="7"/>
        <v>0</v>
      </c>
      <c r="N69" s="55" t="e">
        <f>AVERAGE(IFERROR(INDEX(#REF!,MATCH(A69,#REF!,0)),"-"),M69)</f>
        <v>#VALUE!</v>
      </c>
    </row>
    <row r="70" spans="1:14" s="19" customFormat="1" ht="16.5" thickTop="1" thickBot="1" x14ac:dyDescent="0.3">
      <c r="A70" s="15" t="s">
        <v>310</v>
      </c>
      <c r="B70" s="53">
        <f t="shared" si="4"/>
        <v>3</v>
      </c>
      <c r="C70" s="53">
        <f>IFERROR(INDEX(OGSAway!$D:$D,MATCH(A70,OGSAway!$A:$A,0)),"-")</f>
        <v>1</v>
      </c>
      <c r="D70" s="53">
        <f>IFERROR(INDEX(OGSAway!$E:$E,MATCH(A70,OGSAway!$A:$A,0)),"-")</f>
        <v>0</v>
      </c>
      <c r="E70" s="53">
        <f>IFERROR(INDEX(OGSAway!$F:$F,MATCH(A70,OGSAway!$A:$A,0)),"-")</f>
        <v>0</v>
      </c>
      <c r="F70" s="54">
        <f>IFERROR(INDEX(Matches!$W:$W,MATCH(A70,Matches!$B:$B,0)),"-")</f>
        <v>3</v>
      </c>
      <c r="G70" s="54">
        <f>IFERROR(INDEX(Matches!$Y:$Y,MATCH(A70,Matches!$B:$B,0)),"-")</f>
        <v>0</v>
      </c>
      <c r="H70" s="54">
        <f>IFERROR(INDEX(Matches!$X:$X,MATCH(A70,Matches!$B:$B,0)),"-")</f>
        <v>0</v>
      </c>
      <c r="I70" s="54">
        <f t="shared" si="5"/>
        <v>1</v>
      </c>
      <c r="J70" s="54">
        <f>IFERROR(INDEX(OGCAway!$O:$O,MATCH(A70,OGCAway!$A:$A,0)),"-")</f>
        <v>1</v>
      </c>
      <c r="K70" s="55">
        <f t="shared" si="6"/>
        <v>0.33333333333333331</v>
      </c>
      <c r="L70" s="55" t="str">
        <f>IFERROR(INDEX(#REF!,MATCH(A70,#REF!,0)),"-")</f>
        <v>-</v>
      </c>
      <c r="M70" s="55">
        <f t="shared" si="7"/>
        <v>1</v>
      </c>
      <c r="N70" s="55" t="e">
        <f>AVERAGE(IFERROR(INDEX(#REF!,MATCH(A70,#REF!,0)),"-"),M70)</f>
        <v>#VALUE!</v>
      </c>
    </row>
    <row r="71" spans="1:14" s="19" customFormat="1" ht="16.5" thickTop="1" thickBot="1" x14ac:dyDescent="0.3">
      <c r="A71" s="16" t="s">
        <v>325</v>
      </c>
      <c r="B71" s="53">
        <f t="shared" si="4"/>
        <v>2</v>
      </c>
      <c r="C71" s="53">
        <f>IFERROR(INDEX(OGSAway!$D:$D,MATCH(A71,OGSAway!$A:$A,0)),"-")</f>
        <v>1</v>
      </c>
      <c r="D71" s="53">
        <f>IFERROR(INDEX(OGSAway!$E:$E,MATCH(A71,OGSAway!$A:$A,0)),"-")</f>
        <v>0</v>
      </c>
      <c r="E71" s="53">
        <f>IFERROR(INDEX(OGSAway!$F:$F,MATCH(A71,OGSAway!$A:$A,0)),"-")</f>
        <v>0</v>
      </c>
      <c r="F71" s="54">
        <f>IFERROR(INDEX(Matches!$W:$W,MATCH(A71,Matches!$B:$B,0)),"-")</f>
        <v>2</v>
      </c>
      <c r="G71" s="54">
        <f>IFERROR(INDEX(Matches!$Y:$Y,MATCH(A71,Matches!$B:$B,0)),"-")</f>
        <v>0</v>
      </c>
      <c r="H71" s="54">
        <f>IFERROR(INDEX(Matches!$X:$X,MATCH(A71,Matches!$B:$B,0)),"-")</f>
        <v>0</v>
      </c>
      <c r="I71" s="54">
        <f t="shared" si="5"/>
        <v>1</v>
      </c>
      <c r="J71" s="54">
        <f>IFERROR(INDEX(OGCAway!$O:$O,MATCH(A71,OGCAway!$A:$A,0)),"-")</f>
        <v>1</v>
      </c>
      <c r="K71" s="55">
        <f t="shared" si="6"/>
        <v>0.5</v>
      </c>
      <c r="L71" s="55" t="str">
        <f>IFERROR(INDEX(#REF!,MATCH(A71,#REF!,0)),"-")</f>
        <v>-</v>
      </c>
      <c r="M71" s="55">
        <f t="shared" si="7"/>
        <v>1</v>
      </c>
      <c r="N71" s="55" t="e">
        <f>AVERAGE(IFERROR(INDEX(#REF!,MATCH(A71,#REF!,0)),"-"),M71)</f>
        <v>#VALUE!</v>
      </c>
    </row>
    <row r="72" spans="1:14" s="19" customFormat="1" ht="16.5" thickTop="1" thickBot="1" x14ac:dyDescent="0.3">
      <c r="A72" s="16" t="s">
        <v>333</v>
      </c>
      <c r="B72" s="53">
        <f t="shared" si="4"/>
        <v>2</v>
      </c>
      <c r="C72" s="53">
        <f>IFERROR(INDEX(OGSAway!$D:$D,MATCH(A72,OGSAway!$A:$A,0)),"-")</f>
        <v>0</v>
      </c>
      <c r="D72" s="53">
        <f>IFERROR(INDEX(OGSAway!$E:$E,MATCH(A72,OGSAway!$A:$A,0)),"-")</f>
        <v>0</v>
      </c>
      <c r="E72" s="53">
        <f>IFERROR(INDEX(OGSAway!$F:$F,MATCH(A72,OGSAway!$A:$A,0)),"-")</f>
        <v>0</v>
      </c>
      <c r="F72" s="54">
        <f>IFERROR(INDEX(Matches!$W:$W,MATCH(A72,Matches!$B:$B,0)),"-")</f>
        <v>1</v>
      </c>
      <c r="G72" s="54">
        <f>IFERROR(INDEX(Matches!$Y:$Y,MATCH(A72,Matches!$B:$B,0)),"-")</f>
        <v>1</v>
      </c>
      <c r="H72" s="54">
        <f>IFERROR(INDEX(Matches!$X:$X,MATCH(A72,Matches!$B:$B,0)),"-")</f>
        <v>0</v>
      </c>
      <c r="I72" s="54">
        <f t="shared" si="5"/>
        <v>0</v>
      </c>
      <c r="J72" s="54">
        <f>IFERROR(INDEX(OGCAway!$O:$O,MATCH(A72,OGCAway!$A:$A,0)),"-")</f>
        <v>1</v>
      </c>
      <c r="K72" s="55">
        <f t="shared" si="6"/>
        <v>0</v>
      </c>
      <c r="L72" s="55" t="str">
        <f>IFERROR(INDEX(#REF!,MATCH(A72,#REF!,0)),"-")</f>
        <v>-</v>
      </c>
      <c r="M72" s="55">
        <f t="shared" si="7"/>
        <v>-0.5</v>
      </c>
      <c r="N72" s="55" t="e">
        <f>AVERAGE(IFERROR(INDEX(#REF!,MATCH(A72,#REF!,0)),"-"),M72)</f>
        <v>#VALUE!</v>
      </c>
    </row>
    <row r="73" spans="1:14" s="19" customFormat="1" ht="16.5" thickTop="1" thickBot="1" x14ac:dyDescent="0.3">
      <c r="A73" s="15" t="s">
        <v>340</v>
      </c>
      <c r="B73" s="53">
        <f t="shared" si="4"/>
        <v>3</v>
      </c>
      <c r="C73" s="53">
        <f>IFERROR(INDEX(OGSAway!$D:$D,MATCH(A73,OGSAway!$A:$A,0)),"-")</f>
        <v>0</v>
      </c>
      <c r="D73" s="53">
        <f>IFERROR(INDEX(OGSAway!$E:$E,MATCH(A73,OGSAway!$A:$A,0)),"-")</f>
        <v>0</v>
      </c>
      <c r="E73" s="53">
        <f>IFERROR(INDEX(OGSAway!$F:$F,MATCH(A73,OGSAway!$A:$A,0)),"-")</f>
        <v>0</v>
      </c>
      <c r="F73" s="54">
        <f>IFERROR(INDEX(Matches!$W:$W,MATCH(A73,Matches!$B:$B,0)),"-")</f>
        <v>0</v>
      </c>
      <c r="G73" s="54">
        <f>IFERROR(INDEX(Matches!$Y:$Y,MATCH(A73,Matches!$B:$B,0)),"-")</f>
        <v>2</v>
      </c>
      <c r="H73" s="54">
        <f>IFERROR(INDEX(Matches!$X:$X,MATCH(A73,Matches!$B:$B,0)),"-")</f>
        <v>1</v>
      </c>
      <c r="I73" s="54">
        <f t="shared" si="5"/>
        <v>0</v>
      </c>
      <c r="J73" s="54">
        <f>IFERROR(INDEX(OGCAway!$O:$O,MATCH(A73,OGCAway!$A:$A,0)),"-")</f>
        <v>3</v>
      </c>
      <c r="K73" s="55">
        <f t="shared" si="6"/>
        <v>0</v>
      </c>
      <c r="L73" s="55" t="str">
        <f>IFERROR(INDEX(#REF!,MATCH(A73,#REF!,0)),"-")</f>
        <v>-</v>
      </c>
      <c r="M73" s="55">
        <f t="shared" si="7"/>
        <v>-1.6666666666666665</v>
      </c>
      <c r="N73" s="55" t="e">
        <f>AVERAGE(IFERROR(INDEX(#REF!,MATCH(A73,#REF!,0)),"-"),M73)</f>
        <v>#VALUE!</v>
      </c>
    </row>
    <row r="74" spans="1:14" s="19" customFormat="1" ht="16.5" thickTop="1" thickBot="1" x14ac:dyDescent="0.3">
      <c r="A74" s="15" t="s">
        <v>379</v>
      </c>
      <c r="B74" s="53">
        <f t="shared" si="4"/>
        <v>3</v>
      </c>
      <c r="C74" s="53">
        <f>IFERROR(INDEX(OGSAway!$D:$D,MATCH(A74,OGSAway!$A:$A,0)),"-")</f>
        <v>0</v>
      </c>
      <c r="D74" s="53">
        <f>IFERROR(INDEX(OGSAway!$E:$E,MATCH(A74,OGSAway!$A:$A,0)),"-")</f>
        <v>0</v>
      </c>
      <c r="E74" s="53">
        <f>IFERROR(INDEX(OGSAway!$F:$F,MATCH(A74,OGSAway!$A:$A,0)),"-")</f>
        <v>1</v>
      </c>
      <c r="F74" s="54">
        <f>IFERROR(INDEX(Matches!$W:$W,MATCH(A74,Matches!$B:$B,0)),"-")</f>
        <v>2</v>
      </c>
      <c r="G74" s="54">
        <f>IFERROR(INDEX(Matches!$Y:$Y,MATCH(A74,Matches!$B:$B,0)),"-")</f>
        <v>1</v>
      </c>
      <c r="H74" s="54">
        <f>IFERROR(INDEX(Matches!$X:$X,MATCH(A74,Matches!$B:$B,0)),"-")</f>
        <v>0</v>
      </c>
      <c r="I74" s="54">
        <f t="shared" si="5"/>
        <v>1</v>
      </c>
      <c r="J74" s="54">
        <f>IFERROR(INDEX(OGCAway!$O:$O,MATCH(A74,OGCAway!$A:$A,0)),"-")</f>
        <v>0</v>
      </c>
      <c r="K74" s="55">
        <f t="shared" si="6"/>
        <v>0.33333333333333331</v>
      </c>
      <c r="L74" s="55" t="str">
        <f>IFERROR(INDEX(#REF!,MATCH(A74,#REF!,0)),"-")</f>
        <v>-</v>
      </c>
      <c r="M74" s="55">
        <f t="shared" si="7"/>
        <v>0.66666666666666674</v>
      </c>
      <c r="N74" s="55" t="e">
        <f>AVERAGE(IFERROR(INDEX(#REF!,MATCH(A74,#REF!,0)),"-"),M74)</f>
        <v>#VALUE!</v>
      </c>
    </row>
    <row r="75" spans="1:14" s="19" customFormat="1" ht="16.5" thickTop="1" thickBot="1" x14ac:dyDescent="0.3">
      <c r="A75" s="15" t="s">
        <v>386</v>
      </c>
      <c r="B75" s="53">
        <f t="shared" si="4"/>
        <v>3</v>
      </c>
      <c r="C75" s="53">
        <f>IFERROR(INDEX(OGSAway!$D:$D,MATCH(A75,OGSAway!$A:$A,0)),"-")</f>
        <v>0</v>
      </c>
      <c r="D75" s="53">
        <f>IFERROR(INDEX(OGSAway!$E:$E,MATCH(A75,OGSAway!$A:$A,0)),"-")</f>
        <v>0</v>
      </c>
      <c r="E75" s="53">
        <f>IFERROR(INDEX(OGSAway!$F:$F,MATCH(A75,OGSAway!$A:$A,0)),"-")</f>
        <v>0</v>
      </c>
      <c r="F75" s="54">
        <f>IFERROR(INDEX(Matches!$W:$W,MATCH(A75,Matches!$B:$B,0)),"-")</f>
        <v>1</v>
      </c>
      <c r="G75" s="54">
        <f>IFERROR(INDEX(Matches!$Y:$Y,MATCH(A75,Matches!$B:$B,0)),"-")</f>
        <v>1</v>
      </c>
      <c r="H75" s="54">
        <f>IFERROR(INDEX(Matches!$X:$X,MATCH(A75,Matches!$B:$B,0)),"-")</f>
        <v>1</v>
      </c>
      <c r="I75" s="54">
        <f t="shared" si="5"/>
        <v>0</v>
      </c>
      <c r="J75" s="54">
        <f>IFERROR(INDEX(OGCAway!$O:$O,MATCH(A75,OGCAway!$A:$A,0)),"-")</f>
        <v>1</v>
      </c>
      <c r="K75" s="55">
        <f t="shared" si="6"/>
        <v>0</v>
      </c>
      <c r="L75" s="55" t="str">
        <f>IFERROR(INDEX(#REF!,MATCH(A75,#REF!,0)),"-")</f>
        <v>-</v>
      </c>
      <c r="M75" s="55">
        <f t="shared" si="7"/>
        <v>-0.33333333333333331</v>
      </c>
      <c r="N75" s="55" t="e">
        <f>AVERAGE(IFERROR(INDEX(#REF!,MATCH(A75,#REF!,0)),"-"),M75)</f>
        <v>#VALUE!</v>
      </c>
    </row>
    <row r="76" spans="1:14" s="19" customFormat="1" ht="16.5" thickTop="1" thickBot="1" x14ac:dyDescent="0.3">
      <c r="A76" s="15" t="s">
        <v>417</v>
      </c>
      <c r="B76" s="53">
        <f t="shared" si="4"/>
        <v>5</v>
      </c>
      <c r="C76" s="53">
        <f>IFERROR(INDEX(OGSAway!$D:$D,MATCH(A76,OGSAway!$A:$A,0)),"-")</f>
        <v>1</v>
      </c>
      <c r="D76" s="53">
        <f>IFERROR(INDEX(OGSAway!$E:$E,MATCH(A76,OGSAway!$A:$A,0)),"-")</f>
        <v>1</v>
      </c>
      <c r="E76" s="53">
        <f>IFERROR(INDEX(OGSAway!$F:$F,MATCH(A76,OGSAway!$A:$A,0)),"-")</f>
        <v>1</v>
      </c>
      <c r="F76" s="54">
        <f>IFERROR(INDEX(Matches!$W:$W,MATCH(A76,Matches!$B:$B,0)),"-")</f>
        <v>2</v>
      </c>
      <c r="G76" s="54">
        <f>IFERROR(INDEX(Matches!$Y:$Y,MATCH(A76,Matches!$B:$B,0)),"-")</f>
        <v>3</v>
      </c>
      <c r="H76" s="54">
        <f>IFERROR(INDEX(Matches!$X:$X,MATCH(A76,Matches!$B:$B,0)),"-")</f>
        <v>0</v>
      </c>
      <c r="I76" s="54">
        <f t="shared" si="5"/>
        <v>3</v>
      </c>
      <c r="J76" s="54">
        <f>IFERROR(INDEX(OGCAway!$O:$O,MATCH(A76,OGCAway!$A:$A,0)),"-")</f>
        <v>1</v>
      </c>
      <c r="K76" s="55">
        <f t="shared" si="6"/>
        <v>0.6</v>
      </c>
      <c r="L76" s="55" t="str">
        <f>IFERROR(INDEX(#REF!,MATCH(A76,#REF!,0)),"-")</f>
        <v>-</v>
      </c>
      <c r="M76" s="55">
        <f t="shared" si="7"/>
        <v>0.20000000000000007</v>
      </c>
      <c r="N76" s="55" t="e">
        <f>AVERAGE(IFERROR(INDEX(#REF!,MATCH(A76,#REF!,0)),"-"),M76)</f>
        <v>#VALUE!</v>
      </c>
    </row>
    <row r="77" spans="1:14" s="19" customFormat="1" ht="16.5" thickTop="1" thickBot="1" x14ac:dyDescent="0.3">
      <c r="A77" s="15" t="s">
        <v>431</v>
      </c>
      <c r="B77" s="53">
        <f t="shared" si="4"/>
        <v>3</v>
      </c>
      <c r="C77" s="53">
        <f>IFERROR(INDEX(OGSAway!$D:$D,MATCH(A77,OGSAway!$A:$A,0)),"-")</f>
        <v>1</v>
      </c>
      <c r="D77" s="53">
        <f>IFERROR(INDEX(OGSAway!$E:$E,MATCH(A77,OGSAway!$A:$A,0)),"-")</f>
        <v>1</v>
      </c>
      <c r="E77" s="53">
        <f>IFERROR(INDEX(OGSAway!$F:$F,MATCH(A77,OGSAway!$A:$A,0)),"-")</f>
        <v>0</v>
      </c>
      <c r="F77" s="54">
        <f>IFERROR(INDEX(Matches!$W:$W,MATCH(A77,Matches!$B:$B,0)),"-")</f>
        <v>2</v>
      </c>
      <c r="G77" s="54">
        <f>IFERROR(INDEX(Matches!$Y:$Y,MATCH(A77,Matches!$B:$B,0)),"-")</f>
        <v>1</v>
      </c>
      <c r="H77" s="54">
        <f>IFERROR(INDEX(Matches!$X:$X,MATCH(A77,Matches!$B:$B,0)),"-")</f>
        <v>0</v>
      </c>
      <c r="I77" s="54">
        <f t="shared" si="5"/>
        <v>2</v>
      </c>
      <c r="J77" s="54">
        <f>IFERROR(INDEX(OGCAway!$O:$O,MATCH(A77,OGCAway!$A:$A,0)),"-")</f>
        <v>1</v>
      </c>
      <c r="K77" s="55">
        <f t="shared" si="6"/>
        <v>0.66666666666666663</v>
      </c>
      <c r="L77" s="55" t="str">
        <f>IFERROR(INDEX(#REF!,MATCH(A77,#REF!,0)),"-")</f>
        <v>-</v>
      </c>
      <c r="M77" s="55">
        <f t="shared" si="7"/>
        <v>0.66666666666666674</v>
      </c>
      <c r="N77" s="55" t="e">
        <f>AVERAGE(IFERROR(INDEX(#REF!,MATCH(A77,#REF!,0)),"-"),M77)</f>
        <v>#VALUE!</v>
      </c>
    </row>
    <row r="78" spans="1:14" s="19" customFormat="1" ht="16.5" thickTop="1" thickBot="1" x14ac:dyDescent="0.3">
      <c r="A78" s="15" t="s">
        <v>437</v>
      </c>
      <c r="B78" s="53">
        <f t="shared" si="4"/>
        <v>3</v>
      </c>
      <c r="C78" s="53">
        <f>IFERROR(INDEX(OGSAway!$D:$D,MATCH(A78,OGSAway!$A:$A,0)),"-")</f>
        <v>0</v>
      </c>
      <c r="D78" s="53">
        <f>IFERROR(INDEX(OGSAway!$E:$E,MATCH(A78,OGSAway!$A:$A,0)),"-")</f>
        <v>0</v>
      </c>
      <c r="E78" s="53">
        <f>IFERROR(INDEX(OGSAway!$F:$F,MATCH(A78,OGSAway!$A:$A,0)),"-")</f>
        <v>1</v>
      </c>
      <c r="F78" s="54">
        <f>IFERROR(INDEX(Matches!$W:$W,MATCH(A78,Matches!$B:$B,0)),"-")</f>
        <v>1</v>
      </c>
      <c r="G78" s="54">
        <f>IFERROR(INDEX(Matches!$Y:$Y,MATCH(A78,Matches!$B:$B,0)),"-")</f>
        <v>1</v>
      </c>
      <c r="H78" s="54">
        <f>IFERROR(INDEX(Matches!$X:$X,MATCH(A78,Matches!$B:$B,0)),"-")</f>
        <v>1</v>
      </c>
      <c r="I78" s="54">
        <f t="shared" si="5"/>
        <v>1</v>
      </c>
      <c r="J78" s="54">
        <f>IFERROR(INDEX(OGCAway!$O:$O,MATCH(A78,OGCAway!$A:$A,0)),"-")</f>
        <v>0</v>
      </c>
      <c r="K78" s="55">
        <f t="shared" si="6"/>
        <v>0.33333333333333331</v>
      </c>
      <c r="L78" s="55" t="str">
        <f>IFERROR(INDEX(#REF!,MATCH(A78,#REF!,0)),"-")</f>
        <v>-</v>
      </c>
      <c r="M78" s="55">
        <f t="shared" si="7"/>
        <v>0.33333333333333331</v>
      </c>
      <c r="N78" s="55" t="e">
        <f>AVERAGE(IFERROR(INDEX(#REF!,MATCH(A78,#REF!,0)),"-"),M78)</f>
        <v>#VALUE!</v>
      </c>
    </row>
    <row r="79" spans="1:14" s="19" customFormat="1" ht="16.5" thickTop="1" thickBot="1" x14ac:dyDescent="0.3">
      <c r="A79" s="16" t="s">
        <v>490</v>
      </c>
      <c r="B79" s="53">
        <f t="shared" si="4"/>
        <v>5</v>
      </c>
      <c r="C79" s="53">
        <f>IFERROR(INDEX(OGSAway!$D:$D,MATCH(A79,OGSAway!$A:$A,0)),"-")</f>
        <v>1</v>
      </c>
      <c r="D79" s="53">
        <f>IFERROR(INDEX(OGSAway!$E:$E,MATCH(A79,OGSAway!$A:$A,0)),"-")</f>
        <v>0</v>
      </c>
      <c r="E79" s="53">
        <f>IFERROR(INDEX(OGSAway!$F:$F,MATCH(A79,OGSAway!$A:$A,0)),"-")</f>
        <v>1</v>
      </c>
      <c r="F79" s="54">
        <f>IFERROR(INDEX(Matches!$W:$W,MATCH(A79,Matches!$B:$B,0)),"-")</f>
        <v>1</v>
      </c>
      <c r="G79" s="54">
        <f>IFERROR(INDEX(Matches!$Y:$Y,MATCH(A79,Matches!$B:$B,0)),"-")</f>
        <v>3</v>
      </c>
      <c r="H79" s="54">
        <f>IFERROR(INDEX(Matches!$X:$X,MATCH(A79,Matches!$B:$B,0)),"-")</f>
        <v>1</v>
      </c>
      <c r="I79" s="54">
        <f t="shared" si="5"/>
        <v>2</v>
      </c>
      <c r="J79" s="54">
        <f>IFERROR(INDEX(OGCAway!$O:$O,MATCH(A79,OGCAway!$A:$A,0)),"-")</f>
        <v>3</v>
      </c>
      <c r="K79" s="55">
        <f t="shared" si="6"/>
        <v>0.4</v>
      </c>
      <c r="L79" s="55" t="str">
        <f>IFERROR(INDEX(#REF!,MATCH(A79,#REF!,0)),"-")</f>
        <v>-</v>
      </c>
      <c r="M79" s="55">
        <f t="shared" si="7"/>
        <v>-0.59999999999999987</v>
      </c>
      <c r="N79" s="55" t="e">
        <f>AVERAGE(IFERROR(INDEX(#REF!,MATCH(A79,#REF!,0)),"-"),M79)</f>
        <v>#VALUE!</v>
      </c>
    </row>
    <row r="80" spans="1:14" s="19" customFormat="1" ht="16.5" thickTop="1" thickBot="1" x14ac:dyDescent="0.3">
      <c r="A80" s="15" t="s">
        <v>514</v>
      </c>
      <c r="B80" s="53">
        <f t="shared" si="4"/>
        <v>3</v>
      </c>
      <c r="C80" s="53">
        <f>IFERROR(INDEX(OGSAway!$D:$D,MATCH(A80,OGSAway!$A:$A,0)),"-")</f>
        <v>0</v>
      </c>
      <c r="D80" s="53">
        <f>IFERROR(INDEX(OGSAway!$E:$E,MATCH(A80,OGSAway!$A:$A,0)),"-")</f>
        <v>0</v>
      </c>
      <c r="E80" s="53">
        <f>IFERROR(INDEX(OGSAway!$F:$F,MATCH(A80,OGSAway!$A:$A,0)),"-")</f>
        <v>1</v>
      </c>
      <c r="F80" s="54">
        <f>IFERROR(INDEX(Matches!$W:$W,MATCH(A80,Matches!$B:$B,0)),"-")</f>
        <v>1</v>
      </c>
      <c r="G80" s="54">
        <f>IFERROR(INDEX(Matches!$Y:$Y,MATCH(A80,Matches!$B:$B,0)),"-")</f>
        <v>2</v>
      </c>
      <c r="H80" s="54">
        <f>IFERROR(INDEX(Matches!$X:$X,MATCH(A80,Matches!$B:$B,0)),"-")</f>
        <v>0</v>
      </c>
      <c r="I80" s="54">
        <f t="shared" si="5"/>
        <v>1</v>
      </c>
      <c r="J80" s="54">
        <f>IFERROR(INDEX(OGCAway!$O:$O,MATCH(A80,OGCAway!$A:$A,0)),"-")</f>
        <v>1</v>
      </c>
      <c r="K80" s="55">
        <f t="shared" si="6"/>
        <v>0.33333333333333331</v>
      </c>
      <c r="L80" s="55" t="str">
        <f>IFERROR(INDEX(#REF!,MATCH(A80,#REF!,0)),"-")</f>
        <v>-</v>
      </c>
      <c r="M80" s="55">
        <f t="shared" si="7"/>
        <v>-0.33333333333333331</v>
      </c>
      <c r="N80" s="55" t="e">
        <f>AVERAGE(IFERROR(INDEX(#REF!,MATCH(A80,#REF!,0)),"-"),M80)</f>
        <v>#VALUE!</v>
      </c>
    </row>
    <row r="81" spans="1:14" s="19" customFormat="1" ht="16.5" thickTop="1" thickBot="1" x14ac:dyDescent="0.3">
      <c r="A81" s="15" t="s">
        <v>530</v>
      </c>
      <c r="B81" s="53">
        <f t="shared" si="4"/>
        <v>3</v>
      </c>
      <c r="C81" s="53">
        <f>IFERROR(INDEX(OGSAway!$D:$D,MATCH(A81,OGSAway!$A:$A,0)),"-")</f>
        <v>0</v>
      </c>
      <c r="D81" s="53">
        <f>IFERROR(INDEX(OGSAway!$E:$E,MATCH(A81,OGSAway!$A:$A,0)),"-")</f>
        <v>0</v>
      </c>
      <c r="E81" s="53">
        <f>IFERROR(INDEX(OGSAway!$F:$F,MATCH(A81,OGSAway!$A:$A,0)),"-")</f>
        <v>1</v>
      </c>
      <c r="F81" s="54">
        <f>IFERROR(INDEX(Matches!$W:$W,MATCH(A81,Matches!$B:$B,0)),"-")</f>
        <v>2</v>
      </c>
      <c r="G81" s="54">
        <f>IFERROR(INDEX(Matches!$Y:$Y,MATCH(A81,Matches!$B:$B,0)),"-")</f>
        <v>1</v>
      </c>
      <c r="H81" s="54">
        <f>IFERROR(INDEX(Matches!$X:$X,MATCH(A81,Matches!$B:$B,0)),"-")</f>
        <v>0</v>
      </c>
      <c r="I81" s="54">
        <f t="shared" si="5"/>
        <v>1</v>
      </c>
      <c r="J81" s="54">
        <f>IFERROR(INDEX(OGCAway!$O:$O,MATCH(A81,OGCAway!$A:$A,0)),"-")</f>
        <v>0</v>
      </c>
      <c r="K81" s="55">
        <f t="shared" si="6"/>
        <v>0.33333333333333331</v>
      </c>
      <c r="L81" s="55" t="str">
        <f>IFERROR(INDEX(#REF!,MATCH(A81,#REF!,0)),"-")</f>
        <v>-</v>
      </c>
      <c r="M81" s="55">
        <f t="shared" si="7"/>
        <v>0.66666666666666674</v>
      </c>
      <c r="N81" s="55" t="e">
        <f>AVERAGE(IFERROR(INDEX(#REF!,MATCH(A81,#REF!,0)),"-"),M81)</f>
        <v>#VALUE!</v>
      </c>
    </row>
    <row r="82" spans="1:14" s="19" customFormat="1" ht="16.5" thickTop="1" thickBot="1" x14ac:dyDescent="0.3">
      <c r="A82" s="16" t="s">
        <v>535</v>
      </c>
      <c r="B82" s="53">
        <f t="shared" si="4"/>
        <v>3</v>
      </c>
      <c r="C82" s="53">
        <f>IFERROR(INDEX(OGSAway!$D:$D,MATCH(A82,OGSAway!$A:$A,0)),"-")</f>
        <v>0</v>
      </c>
      <c r="D82" s="53">
        <f>IFERROR(INDEX(OGSAway!$E:$E,MATCH(A82,OGSAway!$A:$A,0)),"-")</f>
        <v>0</v>
      </c>
      <c r="E82" s="53">
        <f>IFERROR(INDEX(OGSAway!$F:$F,MATCH(A82,OGSAway!$A:$A,0)),"-")</f>
        <v>1</v>
      </c>
      <c r="F82" s="54">
        <f>IFERROR(INDEX(Matches!$W:$W,MATCH(A82,Matches!$B:$B,0)),"-")</f>
        <v>3</v>
      </c>
      <c r="G82" s="54">
        <f>IFERROR(INDEX(Matches!$Y:$Y,MATCH(A82,Matches!$B:$B,0)),"-")</f>
        <v>0</v>
      </c>
      <c r="H82" s="54">
        <f>IFERROR(INDEX(Matches!$X:$X,MATCH(A82,Matches!$B:$B,0)),"-")</f>
        <v>0</v>
      </c>
      <c r="I82" s="54">
        <f t="shared" si="5"/>
        <v>1</v>
      </c>
      <c r="J82" s="54">
        <f>IFERROR(INDEX(OGCAway!$O:$O,MATCH(A82,OGCAway!$A:$A,0)),"-")</f>
        <v>0</v>
      </c>
      <c r="K82" s="55">
        <f t="shared" si="6"/>
        <v>0.33333333333333331</v>
      </c>
      <c r="L82" s="55" t="str">
        <f>IFERROR(INDEX(#REF!,MATCH(A82,#REF!,0)),"-")</f>
        <v>-</v>
      </c>
      <c r="M82" s="55">
        <f t="shared" si="7"/>
        <v>1.3333333333333333</v>
      </c>
      <c r="N82" s="55" t="e">
        <f>AVERAGE(IFERROR(INDEX(#REF!,MATCH(A82,#REF!,0)),"-"),M82)</f>
        <v>#VALUE!</v>
      </c>
    </row>
    <row r="83" spans="1:14" s="19" customFormat="1" ht="16.5" thickTop="1" thickBot="1" x14ac:dyDescent="0.3">
      <c r="A83" s="15" t="s">
        <v>540</v>
      </c>
      <c r="B83" s="53">
        <f t="shared" si="4"/>
        <v>3</v>
      </c>
      <c r="C83" s="53">
        <f>IFERROR(INDEX(OGSAway!$D:$D,MATCH(A83,OGSAway!$A:$A,0)),"-")</f>
        <v>1</v>
      </c>
      <c r="D83" s="53">
        <f>IFERROR(INDEX(OGSAway!$E:$E,MATCH(A83,OGSAway!$A:$A,0)),"-")</f>
        <v>0</v>
      </c>
      <c r="E83" s="53">
        <f>IFERROR(INDEX(OGSAway!$F:$F,MATCH(A83,OGSAway!$A:$A,0)),"-")</f>
        <v>1</v>
      </c>
      <c r="F83" s="54">
        <f>IFERROR(INDEX(Matches!$W:$W,MATCH(A83,Matches!$B:$B,0)),"-")</f>
        <v>2</v>
      </c>
      <c r="G83" s="54">
        <f>IFERROR(INDEX(Matches!$Y:$Y,MATCH(A83,Matches!$B:$B,0)),"-")</f>
        <v>1</v>
      </c>
      <c r="H83" s="54">
        <f>IFERROR(INDEX(Matches!$X:$X,MATCH(A83,Matches!$B:$B,0)),"-")</f>
        <v>0</v>
      </c>
      <c r="I83" s="54">
        <f t="shared" si="5"/>
        <v>2</v>
      </c>
      <c r="J83" s="54">
        <f>IFERROR(INDEX(OGCAway!$O:$O,MATCH(A83,OGCAway!$A:$A,0)),"-")</f>
        <v>1</v>
      </c>
      <c r="K83" s="55">
        <f t="shared" si="6"/>
        <v>0.66666666666666663</v>
      </c>
      <c r="L83" s="55" t="str">
        <f>IFERROR(INDEX(#REF!,MATCH(A83,#REF!,0)),"-")</f>
        <v>-</v>
      </c>
      <c r="M83" s="55">
        <f t="shared" si="7"/>
        <v>0.66666666666666674</v>
      </c>
      <c r="N83" s="55" t="e">
        <f>AVERAGE(IFERROR(INDEX(#REF!,MATCH(A83,#REF!,0)),"-"),M83)</f>
        <v>#VALUE!</v>
      </c>
    </row>
    <row r="84" spans="1:14" s="19" customFormat="1" ht="16.5" thickTop="1" thickBot="1" x14ac:dyDescent="0.3">
      <c r="A84" s="15" t="s">
        <v>542</v>
      </c>
      <c r="B84" s="53">
        <f t="shared" si="4"/>
        <v>4</v>
      </c>
      <c r="C84" s="53">
        <f>IFERROR(INDEX(OGSAway!$D:$D,MATCH(A84,OGSAway!$A:$A,0)),"-")</f>
        <v>0</v>
      </c>
      <c r="D84" s="53">
        <f>IFERROR(INDEX(OGSAway!$E:$E,MATCH(A84,OGSAway!$A:$A,0)),"-")</f>
        <v>0</v>
      </c>
      <c r="E84" s="53">
        <f>IFERROR(INDEX(OGSAway!$F:$F,MATCH(A84,OGSAway!$A:$A,0)),"-")</f>
        <v>0</v>
      </c>
      <c r="F84" s="54">
        <f>IFERROR(INDEX(Matches!$W:$W,MATCH(A84,Matches!$B:$B,0)),"-")</f>
        <v>2</v>
      </c>
      <c r="G84" s="54">
        <f>IFERROR(INDEX(Matches!$Y:$Y,MATCH(A84,Matches!$B:$B,0)),"-")</f>
        <v>2</v>
      </c>
      <c r="H84" s="54">
        <f>IFERROR(INDEX(Matches!$X:$X,MATCH(A84,Matches!$B:$B,0)),"-")</f>
        <v>0</v>
      </c>
      <c r="I84" s="54">
        <f t="shared" si="5"/>
        <v>0</v>
      </c>
      <c r="J84" s="54">
        <f>IFERROR(INDEX(OGCAway!$O:$O,MATCH(A84,OGCAway!$A:$A,0)),"-")</f>
        <v>2</v>
      </c>
      <c r="K84" s="55">
        <f t="shared" si="6"/>
        <v>0</v>
      </c>
      <c r="L84" s="55" t="str">
        <f>IFERROR(INDEX(#REF!,MATCH(A84,#REF!,0)),"-")</f>
        <v>-</v>
      </c>
      <c r="M84" s="55">
        <f t="shared" si="7"/>
        <v>-0.5</v>
      </c>
      <c r="N84" s="55" t="e">
        <f>AVERAGE(IFERROR(INDEX(#REF!,MATCH(A84,#REF!,0)),"-"),M84)</f>
        <v>#VALUE!</v>
      </c>
    </row>
    <row r="85" spans="1:14" s="19" customFormat="1" ht="16.5" thickTop="1" thickBot="1" x14ac:dyDescent="0.3">
      <c r="A85" s="15" t="s">
        <v>556</v>
      </c>
      <c r="B85" s="53">
        <f t="shared" si="4"/>
        <v>2</v>
      </c>
      <c r="C85" s="53">
        <f>IFERROR(INDEX(OGSAway!$D:$D,MATCH(A85,OGSAway!$A:$A,0)),"-")</f>
        <v>1</v>
      </c>
      <c r="D85" s="53">
        <f>IFERROR(INDEX(OGSAway!$E:$E,MATCH(A85,OGSAway!$A:$A,0)),"-")</f>
        <v>0</v>
      </c>
      <c r="E85" s="53">
        <f>IFERROR(INDEX(OGSAway!$F:$F,MATCH(A85,OGSAway!$A:$A,0)),"-")</f>
        <v>0</v>
      </c>
      <c r="F85" s="54">
        <f>IFERROR(INDEX(Matches!$W:$W,MATCH(A85,Matches!$B:$B,0)),"-")</f>
        <v>0</v>
      </c>
      <c r="G85" s="54">
        <f>IFERROR(INDEX(Matches!$Y:$Y,MATCH(A85,Matches!$B:$B,0)),"-")</f>
        <v>0</v>
      </c>
      <c r="H85" s="54">
        <f>IFERROR(INDEX(Matches!$X:$X,MATCH(A85,Matches!$B:$B,0)),"-")</f>
        <v>2</v>
      </c>
      <c r="I85" s="54">
        <f t="shared" si="5"/>
        <v>1</v>
      </c>
      <c r="J85" s="54">
        <f>IFERROR(INDEX(OGCAway!$O:$O,MATCH(A85,OGCAway!$A:$A,0)),"-")</f>
        <v>0</v>
      </c>
      <c r="K85" s="55">
        <f t="shared" si="6"/>
        <v>0.5</v>
      </c>
      <c r="L85" s="55" t="str">
        <f>IFERROR(INDEX(#REF!,MATCH(A85,#REF!,0)),"-")</f>
        <v>-</v>
      </c>
      <c r="M85" s="55">
        <f t="shared" si="7"/>
        <v>0.5</v>
      </c>
      <c r="N85" s="55" t="e">
        <f>AVERAGE(IFERROR(INDEX(#REF!,MATCH(A85,#REF!,0)),"-"),M85)</f>
        <v>#VALUE!</v>
      </c>
    </row>
    <row r="86" spans="1:14" s="19" customFormat="1" ht="16.5" thickTop="1" thickBot="1" x14ac:dyDescent="0.3">
      <c r="A86" s="16" t="s">
        <v>557</v>
      </c>
      <c r="B86" s="53">
        <f t="shared" si="4"/>
        <v>3</v>
      </c>
      <c r="C86" s="53">
        <f>IFERROR(INDEX(OGSAway!$D:$D,MATCH(A86,OGSAway!$A:$A,0)),"-")</f>
        <v>1</v>
      </c>
      <c r="D86" s="53">
        <f>IFERROR(INDEX(OGSAway!$E:$E,MATCH(A86,OGSAway!$A:$A,0)),"-")</f>
        <v>0</v>
      </c>
      <c r="E86" s="53">
        <f>IFERROR(INDEX(OGSAway!$F:$F,MATCH(A86,OGSAway!$A:$A,0)),"-")</f>
        <v>0</v>
      </c>
      <c r="F86" s="54">
        <f>IFERROR(INDEX(Matches!$W:$W,MATCH(A86,Matches!$B:$B,0)),"-")</f>
        <v>0</v>
      </c>
      <c r="G86" s="54">
        <f>IFERROR(INDEX(Matches!$Y:$Y,MATCH(A86,Matches!$B:$B,0)),"-")</f>
        <v>3</v>
      </c>
      <c r="H86" s="54">
        <f>IFERROR(INDEX(Matches!$X:$X,MATCH(A86,Matches!$B:$B,0)),"-")</f>
        <v>0</v>
      </c>
      <c r="I86" s="54">
        <f t="shared" si="5"/>
        <v>1</v>
      </c>
      <c r="J86" s="54">
        <f>IFERROR(INDEX(OGCAway!$O:$O,MATCH(A86,OGCAway!$A:$A,0)),"-")</f>
        <v>2</v>
      </c>
      <c r="K86" s="55">
        <f t="shared" si="6"/>
        <v>0.33333333333333331</v>
      </c>
      <c r="L86" s="55" t="str">
        <f>IFERROR(INDEX(#REF!,MATCH(A86,#REF!,0)),"-")</f>
        <v>-</v>
      </c>
      <c r="M86" s="55">
        <f t="shared" si="7"/>
        <v>-1.3333333333333333</v>
      </c>
      <c r="N86" s="55" t="e">
        <f>AVERAGE(IFERROR(INDEX(#REF!,MATCH(A86,#REF!,0)),"-"),M86)</f>
        <v>#VALUE!</v>
      </c>
    </row>
    <row r="87" spans="1:14" s="19" customFormat="1" ht="16.5" thickTop="1" thickBot="1" x14ac:dyDescent="0.3">
      <c r="A87" s="15" t="s">
        <v>561</v>
      </c>
      <c r="B87" s="53">
        <f t="shared" si="4"/>
        <v>3</v>
      </c>
      <c r="C87" s="53">
        <f>IFERROR(INDEX(OGSAway!$D:$D,MATCH(A87,OGSAway!$A:$A,0)),"-")</f>
        <v>1</v>
      </c>
      <c r="D87" s="53">
        <f>IFERROR(INDEX(OGSAway!$E:$E,MATCH(A87,OGSAway!$A:$A,0)),"-")</f>
        <v>0</v>
      </c>
      <c r="E87" s="53">
        <f>IFERROR(INDEX(OGSAway!$F:$F,MATCH(A87,OGSAway!$A:$A,0)),"-")</f>
        <v>1</v>
      </c>
      <c r="F87" s="54">
        <f>IFERROR(INDEX(Matches!$W:$W,MATCH(A87,Matches!$B:$B,0)),"-")</f>
        <v>2</v>
      </c>
      <c r="G87" s="54">
        <f>IFERROR(INDEX(Matches!$Y:$Y,MATCH(A87,Matches!$B:$B,0)),"-")</f>
        <v>0</v>
      </c>
      <c r="H87" s="54">
        <f>IFERROR(INDEX(Matches!$X:$X,MATCH(A87,Matches!$B:$B,0)),"-")</f>
        <v>1</v>
      </c>
      <c r="I87" s="54">
        <f t="shared" si="5"/>
        <v>2</v>
      </c>
      <c r="J87" s="54">
        <f>IFERROR(INDEX(OGCAway!$O:$O,MATCH(A87,OGCAway!$A:$A,0)),"-")</f>
        <v>0</v>
      </c>
      <c r="K87" s="55">
        <f t="shared" si="6"/>
        <v>0.66666666666666663</v>
      </c>
      <c r="L87" s="55" t="str">
        <f>IFERROR(INDEX(#REF!,MATCH(A87,#REF!,0)),"-")</f>
        <v>-</v>
      </c>
      <c r="M87" s="55">
        <f t="shared" si="7"/>
        <v>1.3333333333333333</v>
      </c>
      <c r="N87" s="55" t="e">
        <f>AVERAGE(IFERROR(INDEX(#REF!,MATCH(A87,#REF!,0)),"-"),M87)</f>
        <v>#VALUE!</v>
      </c>
    </row>
    <row r="88" spans="1:14" s="19" customFormat="1" ht="16.5" thickTop="1" thickBot="1" x14ac:dyDescent="0.3">
      <c r="A88" s="15" t="s">
        <v>577</v>
      </c>
      <c r="B88" s="53">
        <f t="shared" si="4"/>
        <v>2</v>
      </c>
      <c r="C88" s="53">
        <f>IFERROR(INDEX(OGSAway!$D:$D,MATCH(A88,OGSAway!$A:$A,0)),"-")</f>
        <v>0</v>
      </c>
      <c r="D88" s="53">
        <f>IFERROR(INDEX(OGSAway!$E:$E,MATCH(A88,OGSAway!$A:$A,0)),"-")</f>
        <v>0</v>
      </c>
      <c r="E88" s="53">
        <f>IFERROR(INDEX(OGSAway!$F:$F,MATCH(A88,OGSAway!$A:$A,0)),"-")</f>
        <v>0</v>
      </c>
      <c r="F88" s="54">
        <f>IFERROR(INDEX(Matches!$W:$W,MATCH(A88,Matches!$B:$B,0)),"-")</f>
        <v>1</v>
      </c>
      <c r="G88" s="54">
        <f>IFERROR(INDEX(Matches!$Y:$Y,MATCH(A88,Matches!$B:$B,0)),"-")</f>
        <v>0</v>
      </c>
      <c r="H88" s="54">
        <f>IFERROR(INDEX(Matches!$X:$X,MATCH(A88,Matches!$B:$B,0)),"-")</f>
        <v>1</v>
      </c>
      <c r="I88" s="54">
        <f t="shared" si="5"/>
        <v>0</v>
      </c>
      <c r="J88" s="54">
        <f>IFERROR(INDEX(OGCAway!$O:$O,MATCH(A88,OGCAway!$A:$A,0)),"-")</f>
        <v>1</v>
      </c>
      <c r="K88" s="55">
        <f t="shared" si="6"/>
        <v>0</v>
      </c>
      <c r="L88" s="55" t="str">
        <f>IFERROR(INDEX(#REF!,MATCH(A88,#REF!,0)),"-")</f>
        <v>-</v>
      </c>
      <c r="M88" s="55">
        <f t="shared" si="7"/>
        <v>0</v>
      </c>
      <c r="N88" s="55" t="e">
        <f>AVERAGE(IFERROR(INDEX(#REF!,MATCH(A88,#REF!,0)),"-"),M88)</f>
        <v>#VALUE!</v>
      </c>
    </row>
    <row r="89" spans="1:14" s="19" customFormat="1" ht="16.5" thickTop="1" thickBot="1" x14ac:dyDescent="0.3">
      <c r="A89" s="16" t="s">
        <v>582</v>
      </c>
      <c r="B89" s="53">
        <f t="shared" si="4"/>
        <v>2</v>
      </c>
      <c r="C89" s="53">
        <f>IFERROR(INDEX(OGSAway!$D:$D,MATCH(A89,OGSAway!$A:$A,0)),"-")</f>
        <v>0</v>
      </c>
      <c r="D89" s="53">
        <f>IFERROR(INDEX(OGSAway!$E:$E,MATCH(A89,OGSAway!$A:$A,0)),"-")</f>
        <v>0</v>
      </c>
      <c r="E89" s="53">
        <f>IFERROR(INDEX(OGSAway!$F:$F,MATCH(A89,OGSAway!$A:$A,0)),"-")</f>
        <v>0</v>
      </c>
      <c r="F89" s="54">
        <f>IFERROR(INDEX(Matches!$W:$W,MATCH(A89,Matches!$B:$B,0)),"-")</f>
        <v>0</v>
      </c>
      <c r="G89" s="54">
        <f>IFERROR(INDEX(Matches!$Y:$Y,MATCH(A89,Matches!$B:$B,0)),"-")</f>
        <v>1</v>
      </c>
      <c r="H89" s="54">
        <f>IFERROR(INDEX(Matches!$X:$X,MATCH(A89,Matches!$B:$B,0)),"-")</f>
        <v>1</v>
      </c>
      <c r="I89" s="54">
        <f t="shared" si="5"/>
        <v>0</v>
      </c>
      <c r="J89" s="54">
        <f>IFERROR(INDEX(OGCAway!$O:$O,MATCH(A89,OGCAway!$A:$A,0)),"-")</f>
        <v>1</v>
      </c>
      <c r="K89" s="55">
        <f t="shared" si="6"/>
        <v>0</v>
      </c>
      <c r="L89" s="55" t="str">
        <f>IFERROR(INDEX(#REF!,MATCH(A89,#REF!,0)),"-")</f>
        <v>-</v>
      </c>
      <c r="M89" s="55">
        <f t="shared" si="7"/>
        <v>-1</v>
      </c>
      <c r="N89" s="55" t="e">
        <f>AVERAGE(IFERROR(INDEX(#REF!,MATCH(A89,#REF!,0)),"-"),M89)</f>
        <v>#VALUE!</v>
      </c>
    </row>
    <row r="90" spans="1:14" s="19" customFormat="1" ht="16.5" thickTop="1" thickBot="1" x14ac:dyDescent="0.3">
      <c r="A90" s="16" t="s">
        <v>590</v>
      </c>
      <c r="B90" s="53">
        <f t="shared" si="4"/>
        <v>4</v>
      </c>
      <c r="C90" s="53">
        <f>IFERROR(INDEX(OGSAway!$D:$D,MATCH(A90,OGSAway!$A:$A,0)),"-")</f>
        <v>0</v>
      </c>
      <c r="D90" s="53">
        <f>IFERROR(INDEX(OGSAway!$E:$E,MATCH(A90,OGSAway!$A:$A,0)),"-")</f>
        <v>1</v>
      </c>
      <c r="E90" s="53">
        <f>IFERROR(INDEX(OGSAway!$F:$F,MATCH(A90,OGSAway!$A:$A,0)),"-")</f>
        <v>0</v>
      </c>
      <c r="F90" s="54">
        <f>IFERROR(INDEX(Matches!$W:$W,MATCH(A90,Matches!$B:$B,0)),"-")</f>
        <v>1</v>
      </c>
      <c r="G90" s="54">
        <f>IFERROR(INDEX(Matches!$Y:$Y,MATCH(A90,Matches!$B:$B,0)),"-")</f>
        <v>2</v>
      </c>
      <c r="H90" s="54">
        <f>IFERROR(INDEX(Matches!$X:$X,MATCH(A90,Matches!$B:$B,0)),"-")</f>
        <v>1</v>
      </c>
      <c r="I90" s="54">
        <f t="shared" si="5"/>
        <v>1</v>
      </c>
      <c r="J90" s="54">
        <f>IFERROR(INDEX(OGCAway!$O:$O,MATCH(A90,OGCAway!$A:$A,0)),"-")</f>
        <v>2</v>
      </c>
      <c r="K90" s="55">
        <f t="shared" si="6"/>
        <v>0.25</v>
      </c>
      <c r="L90" s="55" t="str">
        <f>IFERROR(INDEX(#REF!,MATCH(A90,#REF!,0)),"-")</f>
        <v>-</v>
      </c>
      <c r="M90" s="55">
        <f t="shared" si="7"/>
        <v>-0.5</v>
      </c>
      <c r="N90" s="55" t="e">
        <f>AVERAGE(IFERROR(INDEX(#REF!,MATCH(A90,#REF!,0)),"-"),M90)</f>
        <v>#VALUE!</v>
      </c>
    </row>
    <row r="91" spans="1:14" s="19" customFormat="1" ht="16.5" thickTop="1" thickBot="1" x14ac:dyDescent="0.3">
      <c r="A91" s="15" t="s">
        <v>613</v>
      </c>
      <c r="B91" s="53">
        <f t="shared" si="4"/>
        <v>4</v>
      </c>
      <c r="C91" s="53">
        <f>IFERROR(INDEX(OGSAway!$D:$D,MATCH(A91,OGSAway!$A:$A,0)),"-")</f>
        <v>1</v>
      </c>
      <c r="D91" s="53">
        <f>IFERROR(INDEX(OGSAway!$E:$E,MATCH(A91,OGSAway!$A:$A,0)),"-")</f>
        <v>0</v>
      </c>
      <c r="E91" s="53">
        <f>IFERROR(INDEX(OGSAway!$F:$F,MATCH(A91,OGSAway!$A:$A,0)),"-")</f>
        <v>0</v>
      </c>
      <c r="F91" s="54">
        <f>IFERROR(INDEX(Matches!$W:$W,MATCH(A91,Matches!$B:$B,0)),"-")</f>
        <v>1</v>
      </c>
      <c r="G91" s="54">
        <f>IFERROR(INDEX(Matches!$Y:$Y,MATCH(A91,Matches!$B:$B,0)),"-")</f>
        <v>2</v>
      </c>
      <c r="H91" s="54">
        <f>IFERROR(INDEX(Matches!$X:$X,MATCH(A91,Matches!$B:$B,0)),"-")</f>
        <v>1</v>
      </c>
      <c r="I91" s="54">
        <f t="shared" si="5"/>
        <v>1</v>
      </c>
      <c r="J91" s="54">
        <f>IFERROR(INDEX(OGCAway!$O:$O,MATCH(A91,OGCAway!$A:$A,0)),"-")</f>
        <v>2</v>
      </c>
      <c r="K91" s="55">
        <f t="shared" si="6"/>
        <v>0.25</v>
      </c>
      <c r="L91" s="55" t="str">
        <f>IFERROR(INDEX(#REF!,MATCH(A91,#REF!,0)),"-")</f>
        <v>-</v>
      </c>
      <c r="M91" s="55">
        <f t="shared" si="7"/>
        <v>-0.5</v>
      </c>
      <c r="N91" s="55" t="e">
        <f>AVERAGE(IFERROR(INDEX(#REF!,MATCH(A91,#REF!,0)),"-"),M91)</f>
        <v>#VALUE!</v>
      </c>
    </row>
    <row r="92" spans="1:14" s="19" customFormat="1" ht="16.5" thickTop="1" thickBot="1" x14ac:dyDescent="0.3">
      <c r="A92" s="16" t="s">
        <v>614</v>
      </c>
      <c r="B92" s="53">
        <f t="shared" si="4"/>
        <v>4</v>
      </c>
      <c r="C92" s="53">
        <f>IFERROR(INDEX(OGSAway!$D:$D,MATCH(A92,OGSAway!$A:$A,0)),"-")</f>
        <v>1</v>
      </c>
      <c r="D92" s="53">
        <f>IFERROR(INDEX(OGSAway!$E:$E,MATCH(A92,OGSAway!$A:$A,0)),"-")</f>
        <v>2</v>
      </c>
      <c r="E92" s="53">
        <f>IFERROR(INDEX(OGSAway!$F:$F,MATCH(A92,OGSAway!$A:$A,0)),"-")</f>
        <v>0</v>
      </c>
      <c r="F92" s="54">
        <f>IFERROR(INDEX(Matches!$W:$W,MATCH(A92,Matches!$B:$B,0)),"-")</f>
        <v>3</v>
      </c>
      <c r="G92" s="54">
        <f>IFERROR(INDEX(Matches!$Y:$Y,MATCH(A92,Matches!$B:$B,0)),"-")</f>
        <v>0</v>
      </c>
      <c r="H92" s="54">
        <f>IFERROR(INDEX(Matches!$X:$X,MATCH(A92,Matches!$B:$B,0)),"-")</f>
        <v>1</v>
      </c>
      <c r="I92" s="54">
        <f t="shared" si="5"/>
        <v>3</v>
      </c>
      <c r="J92" s="54">
        <f>IFERROR(INDEX(OGCAway!$O:$O,MATCH(A92,OGCAway!$A:$A,0)),"-")</f>
        <v>0</v>
      </c>
      <c r="K92" s="55">
        <f t="shared" si="6"/>
        <v>0.75</v>
      </c>
      <c r="L92" s="55" t="str">
        <f>IFERROR(INDEX(#REF!,MATCH(A92,#REF!,0)),"-")</f>
        <v>-</v>
      </c>
      <c r="M92" s="55">
        <f t="shared" si="7"/>
        <v>1.5</v>
      </c>
      <c r="N92" s="55" t="e">
        <f>AVERAGE(IFERROR(INDEX(#REF!,MATCH(A92,#REF!,0)),"-"),M92)</f>
        <v>#VALUE!</v>
      </c>
    </row>
    <row r="93" spans="1:14" s="19" customFormat="1" ht="16.5" thickTop="1" thickBot="1" x14ac:dyDescent="0.3">
      <c r="A93" s="15" t="s">
        <v>629</v>
      </c>
      <c r="B93" s="53">
        <f t="shared" si="4"/>
        <v>3</v>
      </c>
      <c r="C93" s="53">
        <f>IFERROR(INDEX(OGSAway!$D:$D,MATCH(A93,OGSAway!$A:$A,0)),"-")</f>
        <v>0</v>
      </c>
      <c r="D93" s="53">
        <f>IFERROR(INDEX(OGSAway!$E:$E,MATCH(A93,OGSAway!$A:$A,0)),"-")</f>
        <v>0</v>
      </c>
      <c r="E93" s="53">
        <f>IFERROR(INDEX(OGSAway!$F:$F,MATCH(A93,OGSAway!$A:$A,0)),"-")</f>
        <v>0</v>
      </c>
      <c r="F93" s="54">
        <f>IFERROR(INDEX(Matches!$W:$W,MATCH(A93,Matches!$B:$B,0)),"-")</f>
        <v>0</v>
      </c>
      <c r="G93" s="54">
        <f>IFERROR(INDEX(Matches!$Y:$Y,MATCH(A93,Matches!$B:$B,0)),"-")</f>
        <v>2</v>
      </c>
      <c r="H93" s="54">
        <f>IFERROR(INDEX(Matches!$X:$X,MATCH(A93,Matches!$B:$B,0)),"-")</f>
        <v>1</v>
      </c>
      <c r="I93" s="54">
        <f t="shared" si="5"/>
        <v>0</v>
      </c>
      <c r="J93" s="54">
        <f>IFERROR(INDEX(OGCAway!$O:$O,MATCH(A93,OGCAway!$A:$A,0)),"-")</f>
        <v>3</v>
      </c>
      <c r="K93" s="55">
        <f t="shared" si="6"/>
        <v>0</v>
      </c>
      <c r="L93" s="55" t="str">
        <f>IFERROR(INDEX(#REF!,MATCH(A93,#REF!,0)),"-")</f>
        <v>-</v>
      </c>
      <c r="M93" s="55">
        <f t="shared" si="7"/>
        <v>-1.6666666666666665</v>
      </c>
      <c r="N93" s="55" t="e">
        <f>AVERAGE(IFERROR(INDEX(#REF!,MATCH(A93,#REF!,0)),"-"),M93)</f>
        <v>#VALUE!</v>
      </c>
    </row>
    <row r="94" spans="1:14" s="19" customFormat="1" ht="16.5" thickTop="1" thickBot="1" x14ac:dyDescent="0.3">
      <c r="A94" s="16" t="s">
        <v>630</v>
      </c>
      <c r="B94" s="53">
        <f t="shared" si="4"/>
        <v>3</v>
      </c>
      <c r="C94" s="53">
        <f>IFERROR(INDEX(OGSAway!$D:$D,MATCH(A94,OGSAway!$A:$A,0)),"-")</f>
        <v>0</v>
      </c>
      <c r="D94" s="53">
        <f>IFERROR(INDEX(OGSAway!$E:$E,MATCH(A94,OGSAway!$A:$A,0)),"-")</f>
        <v>0</v>
      </c>
      <c r="E94" s="53">
        <f>IFERROR(INDEX(OGSAway!$F:$F,MATCH(A94,OGSAway!$A:$A,0)),"-")</f>
        <v>0</v>
      </c>
      <c r="F94" s="54">
        <f>IFERROR(INDEX(Matches!$W:$W,MATCH(A94,Matches!$B:$B,0)),"-")</f>
        <v>1</v>
      </c>
      <c r="G94" s="54">
        <f>IFERROR(INDEX(Matches!$Y:$Y,MATCH(A94,Matches!$B:$B,0)),"-")</f>
        <v>2</v>
      </c>
      <c r="H94" s="54">
        <f>IFERROR(INDEX(Matches!$X:$X,MATCH(A94,Matches!$B:$B,0)),"-")</f>
        <v>0</v>
      </c>
      <c r="I94" s="54">
        <f t="shared" si="5"/>
        <v>0</v>
      </c>
      <c r="J94" s="54">
        <f>IFERROR(INDEX(OGCAway!$O:$O,MATCH(A94,OGCAway!$A:$A,0)),"-")</f>
        <v>2</v>
      </c>
      <c r="K94" s="55">
        <f t="shared" si="6"/>
        <v>0</v>
      </c>
      <c r="L94" s="55" t="str">
        <f>IFERROR(INDEX(#REF!,MATCH(A94,#REF!,0)),"-")</f>
        <v>-</v>
      </c>
      <c r="M94" s="55">
        <f t="shared" si="7"/>
        <v>-1</v>
      </c>
      <c r="N94" s="55" t="e">
        <f>AVERAGE(IFERROR(INDEX(#REF!,MATCH(A94,#REF!,0)),"-"),M94)</f>
        <v>#VALUE!</v>
      </c>
    </row>
    <row r="95" spans="1:14" s="19" customFormat="1" ht="16.5" thickTop="1" thickBot="1" x14ac:dyDescent="0.3">
      <c r="A95" s="15" t="s">
        <v>645</v>
      </c>
      <c r="B95" s="53">
        <f t="shared" si="4"/>
        <v>5</v>
      </c>
      <c r="C95" s="53">
        <f>IFERROR(INDEX(OGSAway!$D:$D,MATCH(A95,OGSAway!$A:$A,0)),"-")</f>
        <v>0</v>
      </c>
      <c r="D95" s="53">
        <f>IFERROR(INDEX(OGSAway!$E:$E,MATCH(A95,OGSAway!$A:$A,0)),"-")</f>
        <v>0</v>
      </c>
      <c r="E95" s="53">
        <f>IFERROR(INDEX(OGSAway!$F:$F,MATCH(A95,OGSAway!$A:$A,0)),"-")</f>
        <v>0</v>
      </c>
      <c r="F95" s="54">
        <f>IFERROR(INDEX(Matches!$W:$W,MATCH(A95,Matches!$B:$B,0)),"-")</f>
        <v>0</v>
      </c>
      <c r="G95" s="54">
        <f>IFERROR(INDEX(Matches!$Y:$Y,MATCH(A95,Matches!$B:$B,0)),"-")</f>
        <v>4</v>
      </c>
      <c r="H95" s="54">
        <f>IFERROR(INDEX(Matches!$X:$X,MATCH(A95,Matches!$B:$B,0)),"-")</f>
        <v>1</v>
      </c>
      <c r="I95" s="54">
        <f t="shared" si="5"/>
        <v>0</v>
      </c>
      <c r="J95" s="54">
        <f>IFERROR(INDEX(OGCAway!$O:$O,MATCH(A95,OGCAway!$A:$A,0)),"-")</f>
        <v>3</v>
      </c>
      <c r="K95" s="55">
        <f t="shared" si="6"/>
        <v>0</v>
      </c>
      <c r="L95" s="55" t="str">
        <f>IFERROR(INDEX(#REF!,MATCH(A95,#REF!,0)),"-")</f>
        <v>-</v>
      </c>
      <c r="M95" s="55">
        <f t="shared" si="7"/>
        <v>-1.4</v>
      </c>
      <c r="N95" s="55" t="e">
        <f>AVERAGE(IFERROR(INDEX(#REF!,MATCH(A95,#REF!,0)),"-"),M95)</f>
        <v>#VALUE!</v>
      </c>
    </row>
    <row r="96" spans="1:14" s="19" customFormat="1" ht="16.5" thickTop="1" thickBot="1" x14ac:dyDescent="0.3">
      <c r="A96" s="16" t="s">
        <v>658</v>
      </c>
      <c r="B96" s="53">
        <f t="shared" si="4"/>
        <v>2</v>
      </c>
      <c r="C96" s="53">
        <f>IFERROR(INDEX(OGSAway!$D:$D,MATCH(A96,OGSAway!$A:$A,0)),"-")</f>
        <v>0</v>
      </c>
      <c r="D96" s="53">
        <f>IFERROR(INDEX(OGSAway!$E:$E,MATCH(A96,OGSAway!$A:$A,0)),"-")</f>
        <v>1</v>
      </c>
      <c r="E96" s="53">
        <f>IFERROR(INDEX(OGSAway!$F:$F,MATCH(A96,OGSAway!$A:$A,0)),"-")</f>
        <v>0</v>
      </c>
      <c r="F96" s="54">
        <f>IFERROR(INDEX(Matches!$W:$W,MATCH(A96,Matches!$B:$B,0)),"-")</f>
        <v>2</v>
      </c>
      <c r="G96" s="54">
        <f>IFERROR(INDEX(Matches!$Y:$Y,MATCH(A96,Matches!$B:$B,0)),"-")</f>
        <v>0</v>
      </c>
      <c r="H96" s="54">
        <f>IFERROR(INDEX(Matches!$X:$X,MATCH(A96,Matches!$B:$B,0)),"-")</f>
        <v>0</v>
      </c>
      <c r="I96" s="54">
        <f t="shared" si="5"/>
        <v>1</v>
      </c>
      <c r="J96" s="54">
        <f>IFERROR(INDEX(OGCAway!$O:$O,MATCH(A96,OGCAway!$A:$A,0)),"-")</f>
        <v>0</v>
      </c>
      <c r="K96" s="55">
        <f t="shared" si="6"/>
        <v>0.5</v>
      </c>
      <c r="L96" s="55" t="str">
        <f>IFERROR(INDEX(#REF!,MATCH(A96,#REF!,0)),"-")</f>
        <v>-</v>
      </c>
      <c r="M96" s="55">
        <f t="shared" si="7"/>
        <v>1.5</v>
      </c>
      <c r="N96" s="55" t="e">
        <f>AVERAGE(IFERROR(INDEX(#REF!,MATCH(A96,#REF!,0)),"-"),M96)</f>
        <v>#VALUE!</v>
      </c>
    </row>
    <row r="97" spans="1:14" s="19" customFormat="1" ht="16.5" thickTop="1" thickBot="1" x14ac:dyDescent="0.3">
      <c r="A97" s="15" t="s">
        <v>680</v>
      </c>
      <c r="B97" s="53">
        <f t="shared" si="4"/>
        <v>3</v>
      </c>
      <c r="C97" s="53">
        <f>IFERROR(INDEX(OGSAway!$D:$D,MATCH(A97,OGSAway!$A:$A,0)),"-")</f>
        <v>1</v>
      </c>
      <c r="D97" s="53">
        <f>IFERROR(INDEX(OGSAway!$E:$E,MATCH(A97,OGSAway!$A:$A,0)),"-")</f>
        <v>0</v>
      </c>
      <c r="E97" s="53">
        <f>IFERROR(INDEX(OGSAway!$F:$F,MATCH(A97,OGSAway!$A:$A,0)),"-")</f>
        <v>0</v>
      </c>
      <c r="F97" s="54">
        <f>IFERROR(INDEX(Matches!$W:$W,MATCH(A97,Matches!$B:$B,0)),"-")</f>
        <v>0</v>
      </c>
      <c r="G97" s="54">
        <f>IFERROR(INDEX(Matches!$Y:$Y,MATCH(A97,Matches!$B:$B,0)),"-")</f>
        <v>2</v>
      </c>
      <c r="H97" s="54">
        <f>IFERROR(INDEX(Matches!$X:$X,MATCH(A97,Matches!$B:$B,0)),"-")</f>
        <v>1</v>
      </c>
      <c r="I97" s="54">
        <f t="shared" si="5"/>
        <v>1</v>
      </c>
      <c r="J97" s="54">
        <f>IFERROR(INDEX(OGCAway!$O:$O,MATCH(A97,OGCAway!$A:$A,0)),"-")</f>
        <v>1</v>
      </c>
      <c r="K97" s="55">
        <f t="shared" si="6"/>
        <v>0.33333333333333331</v>
      </c>
      <c r="L97" s="55" t="str">
        <f>IFERROR(INDEX(#REF!,MATCH(A97,#REF!,0)),"-")</f>
        <v>-</v>
      </c>
      <c r="M97" s="55">
        <f t="shared" si="7"/>
        <v>-0.66666666666666663</v>
      </c>
      <c r="N97" s="55" t="e">
        <f>AVERAGE(IFERROR(INDEX(#REF!,MATCH(A97,#REF!,0)),"-"),M97)</f>
        <v>#VALUE!</v>
      </c>
    </row>
    <row r="98" spans="1:14" s="19" customFormat="1" ht="16.5" thickTop="1" thickBot="1" x14ac:dyDescent="0.3">
      <c r="A98" s="15" t="s">
        <v>694</v>
      </c>
      <c r="B98" s="53">
        <f t="shared" si="4"/>
        <v>4</v>
      </c>
      <c r="C98" s="53">
        <f>IFERROR(INDEX(OGSAway!$D:$D,MATCH(A98,OGSAway!$A:$A,0)),"-")</f>
        <v>2</v>
      </c>
      <c r="D98" s="53">
        <f>IFERROR(INDEX(OGSAway!$E:$E,MATCH(A98,OGSAway!$A:$A,0)),"-")</f>
        <v>0</v>
      </c>
      <c r="E98" s="53">
        <f>IFERROR(INDEX(OGSAway!$F:$F,MATCH(A98,OGSAway!$A:$A,0)),"-")</f>
        <v>0</v>
      </c>
      <c r="F98" s="54">
        <f>IFERROR(INDEX(Matches!$W:$W,MATCH(A98,Matches!$B:$B,0)),"-")</f>
        <v>1</v>
      </c>
      <c r="G98" s="54">
        <f>IFERROR(INDEX(Matches!$Y:$Y,MATCH(A98,Matches!$B:$B,0)),"-")</f>
        <v>3</v>
      </c>
      <c r="H98" s="54">
        <f>IFERROR(INDEX(Matches!$X:$X,MATCH(A98,Matches!$B:$B,0)),"-")</f>
        <v>0</v>
      </c>
      <c r="I98" s="54">
        <f t="shared" si="5"/>
        <v>2</v>
      </c>
      <c r="J98" s="54">
        <f>IFERROR(INDEX(OGCAway!$O:$O,MATCH(A98,OGCAway!$A:$A,0)),"-")</f>
        <v>2</v>
      </c>
      <c r="K98" s="55">
        <f t="shared" si="6"/>
        <v>0.5</v>
      </c>
      <c r="L98" s="55" t="str">
        <f>IFERROR(INDEX(#REF!,MATCH(A98,#REF!,0)),"-")</f>
        <v>-</v>
      </c>
      <c r="M98" s="55">
        <f t="shared" si="7"/>
        <v>-0.5</v>
      </c>
      <c r="N98" s="55" t="e">
        <f>AVERAGE(IFERROR(INDEX(#REF!,MATCH(A98,#REF!,0)),"-"),M98)</f>
        <v>#VALUE!</v>
      </c>
    </row>
    <row r="99" spans="1:14" s="19" customFormat="1" ht="16.5" thickTop="1" thickBot="1" x14ac:dyDescent="0.3">
      <c r="A99" s="16" t="s">
        <v>699</v>
      </c>
      <c r="B99" s="53">
        <f t="shared" si="4"/>
        <v>5</v>
      </c>
      <c r="C99" s="53" t="str">
        <f>IFERROR(INDEX(OGSAway!$D:$D,MATCH(A99,OGSAway!$A:$A,0)),"-")</f>
        <v>-</v>
      </c>
      <c r="D99" s="53" t="str">
        <f>IFERROR(INDEX(OGSAway!$E:$E,MATCH(A99,OGSAway!$A:$A,0)),"-")</f>
        <v>-</v>
      </c>
      <c r="E99" s="53" t="str">
        <f>IFERROR(INDEX(OGSAway!$F:$F,MATCH(A99,OGSAway!$A:$A,0)),"-")</f>
        <v>-</v>
      </c>
      <c r="F99" s="54">
        <f>IFERROR(INDEX(Matches!$W:$W,MATCH(A99,Matches!$B:$B,0)),"-")</f>
        <v>1</v>
      </c>
      <c r="G99" s="54">
        <f>IFERROR(INDEX(Matches!$Y:$Y,MATCH(A99,Matches!$B:$B,0)),"-")</f>
        <v>2</v>
      </c>
      <c r="H99" s="54">
        <f>IFERROR(INDEX(Matches!$X:$X,MATCH(A99,Matches!$B:$B,0)),"-")</f>
        <v>2</v>
      </c>
      <c r="I99" s="54">
        <f t="shared" si="5"/>
        <v>0</v>
      </c>
      <c r="J99" s="54">
        <f>IFERROR(INDEX(OGCAway!$O:$O,MATCH(A99,OGCAway!$A:$A,0)),"-")</f>
        <v>1</v>
      </c>
      <c r="K99" s="55">
        <f t="shared" si="6"/>
        <v>0</v>
      </c>
      <c r="L99" s="55" t="str">
        <f>IFERROR(INDEX(#REF!,MATCH(A99,#REF!,0)),"-")</f>
        <v>-</v>
      </c>
      <c r="M99" s="55">
        <f t="shared" si="7"/>
        <v>-0.4</v>
      </c>
      <c r="N99" s="55" t="e">
        <f>AVERAGE(IFERROR(INDEX(#REF!,MATCH(A99,#REF!,0)),"-"),M99)</f>
        <v>#VALUE!</v>
      </c>
    </row>
    <row r="100" spans="1:14" s="19" customFormat="1" ht="16.5" thickTop="1" thickBot="1" x14ac:dyDescent="0.3">
      <c r="A100" s="15" t="s">
        <v>704</v>
      </c>
      <c r="B100" s="53">
        <f t="shared" si="4"/>
        <v>3</v>
      </c>
      <c r="C100" s="53">
        <f>IFERROR(INDEX(OGSAway!$D:$D,MATCH(A100,OGSAway!$A:$A,0)),"-")</f>
        <v>0</v>
      </c>
      <c r="D100" s="53">
        <f>IFERROR(INDEX(OGSAway!$E:$E,MATCH(A100,OGSAway!$A:$A,0)),"-")</f>
        <v>0</v>
      </c>
      <c r="E100" s="53">
        <f>IFERROR(INDEX(OGSAway!$F:$F,MATCH(A100,OGSAway!$A:$A,0)),"-")</f>
        <v>0</v>
      </c>
      <c r="F100" s="54">
        <f>IFERROR(INDEX(Matches!$W:$W,MATCH(A100,Matches!$B:$B,0)),"-")</f>
        <v>0</v>
      </c>
      <c r="G100" s="54">
        <f>IFERROR(INDEX(Matches!$Y:$Y,MATCH(A100,Matches!$B:$B,0)),"-")</f>
        <v>3</v>
      </c>
      <c r="H100" s="54">
        <f>IFERROR(INDEX(Matches!$X:$X,MATCH(A100,Matches!$B:$B,0)),"-")</f>
        <v>0</v>
      </c>
      <c r="I100" s="54">
        <f t="shared" si="5"/>
        <v>0</v>
      </c>
      <c r="J100" s="54">
        <f>IFERROR(INDEX(OGCAway!$O:$O,MATCH(A100,OGCAway!$A:$A,0)),"-")</f>
        <v>3</v>
      </c>
      <c r="K100" s="55">
        <f t="shared" si="6"/>
        <v>0</v>
      </c>
      <c r="L100" s="55" t="str">
        <f>IFERROR(INDEX(#REF!,MATCH(A100,#REF!,0)),"-")</f>
        <v>-</v>
      </c>
      <c r="M100" s="55">
        <f t="shared" si="7"/>
        <v>-2</v>
      </c>
      <c r="N100" s="55" t="e">
        <f>AVERAGE(IFERROR(INDEX(#REF!,MATCH(A100,#REF!,0)),"-"),M100)</f>
        <v>#VALUE!</v>
      </c>
    </row>
    <row r="101" spans="1:14" s="19" customFormat="1" ht="16.5" thickTop="1" thickBot="1" x14ac:dyDescent="0.3">
      <c r="A101" s="15" t="s">
        <v>726</v>
      </c>
      <c r="B101" s="53">
        <f t="shared" si="4"/>
        <v>3</v>
      </c>
      <c r="C101" s="53">
        <f>IFERROR(INDEX(OGSAway!$D:$D,MATCH(A101,OGSAway!$A:$A,0)),"-")</f>
        <v>0</v>
      </c>
      <c r="D101" s="53">
        <f>IFERROR(INDEX(OGSAway!$E:$E,MATCH(A101,OGSAway!$A:$A,0)),"-")</f>
        <v>0</v>
      </c>
      <c r="E101" s="53">
        <f>IFERROR(INDEX(OGSAway!$F:$F,MATCH(A101,OGSAway!$A:$A,0)),"-")</f>
        <v>0</v>
      </c>
      <c r="F101" s="54">
        <f>IFERROR(INDEX(Matches!$W:$W,MATCH(A101,Matches!$B:$B,0)),"-")</f>
        <v>0</v>
      </c>
      <c r="G101" s="54">
        <f>IFERROR(INDEX(Matches!$Y:$Y,MATCH(A101,Matches!$B:$B,0)),"-")</f>
        <v>2</v>
      </c>
      <c r="H101" s="54">
        <f>IFERROR(INDEX(Matches!$X:$X,MATCH(A101,Matches!$B:$B,0)),"-")</f>
        <v>1</v>
      </c>
      <c r="I101" s="54">
        <f t="shared" si="5"/>
        <v>0</v>
      </c>
      <c r="J101" s="54">
        <f>IFERROR(INDEX(OGCAway!$O:$O,MATCH(A101,OGCAway!$A:$A,0)),"-")</f>
        <v>1</v>
      </c>
      <c r="K101" s="55">
        <f t="shared" si="6"/>
        <v>0</v>
      </c>
      <c r="L101" s="55" t="str">
        <f>IFERROR(INDEX(#REF!,MATCH(A101,#REF!,0)),"-")</f>
        <v>-</v>
      </c>
      <c r="M101" s="55">
        <f t="shared" si="7"/>
        <v>-1</v>
      </c>
      <c r="N101" s="55" t="e">
        <f>AVERAGE(IFERROR(INDEX(#REF!,MATCH(A101,#REF!,0)),"-"),M101)</f>
        <v>#VALUE!</v>
      </c>
    </row>
    <row r="102" spans="1:14" s="19" customFormat="1" ht="16.5" thickTop="1" thickBot="1" x14ac:dyDescent="0.3">
      <c r="A102" s="15" t="s">
        <v>741</v>
      </c>
      <c r="B102" s="53">
        <f t="shared" si="4"/>
        <v>2</v>
      </c>
      <c r="C102" s="53">
        <f>IFERROR(INDEX(OGSAway!$D:$D,MATCH(A102,OGSAway!$A:$A,0)),"-")</f>
        <v>0</v>
      </c>
      <c r="D102" s="53">
        <f>IFERROR(INDEX(OGSAway!$E:$E,MATCH(A102,OGSAway!$A:$A,0)),"-")</f>
        <v>0</v>
      </c>
      <c r="E102" s="53">
        <f>IFERROR(INDEX(OGSAway!$F:$F,MATCH(A102,OGSAway!$A:$A,0)),"-")</f>
        <v>0</v>
      </c>
      <c r="F102" s="54">
        <f>IFERROR(INDEX(Matches!$W:$W,MATCH(A102,Matches!$B:$B,0)),"-")</f>
        <v>0</v>
      </c>
      <c r="G102" s="54">
        <f>IFERROR(INDEX(Matches!$Y:$Y,MATCH(A102,Matches!$B:$B,0)),"-")</f>
        <v>0</v>
      </c>
      <c r="H102" s="54">
        <f>IFERROR(INDEX(Matches!$X:$X,MATCH(A102,Matches!$B:$B,0)),"-")</f>
        <v>2</v>
      </c>
      <c r="I102" s="54">
        <f t="shared" si="5"/>
        <v>0</v>
      </c>
      <c r="J102" s="54">
        <f>IFERROR(INDEX(OGCAway!$O:$O,MATCH(A102,OGCAway!$A:$A,0)),"-")</f>
        <v>2</v>
      </c>
      <c r="K102" s="55">
        <f t="shared" si="6"/>
        <v>0</v>
      </c>
      <c r="L102" s="55" t="str">
        <f>IFERROR(INDEX(#REF!,MATCH(A102,#REF!,0)),"-")</f>
        <v>-</v>
      </c>
      <c r="M102" s="55">
        <f t="shared" si="7"/>
        <v>-1</v>
      </c>
      <c r="N102" s="55" t="e">
        <f>AVERAGE(IFERROR(INDEX(#REF!,MATCH(A102,#REF!,0)),"-"),M102)</f>
        <v>#VALUE!</v>
      </c>
    </row>
    <row r="103" spans="1:14" s="19" customFormat="1" ht="16.5" thickTop="1" thickBot="1" x14ac:dyDescent="0.3">
      <c r="A103" s="16" t="s">
        <v>742</v>
      </c>
      <c r="B103" s="53">
        <f t="shared" si="4"/>
        <v>2</v>
      </c>
      <c r="C103" s="53">
        <f>IFERROR(INDEX(OGSAway!$D:$D,MATCH(A103,OGSAway!$A:$A,0)),"-")</f>
        <v>1</v>
      </c>
      <c r="D103" s="53">
        <f>IFERROR(INDEX(OGSAway!$E:$E,MATCH(A103,OGSAway!$A:$A,0)),"-")</f>
        <v>0</v>
      </c>
      <c r="E103" s="53">
        <f>IFERROR(INDEX(OGSAway!$F:$F,MATCH(A103,OGSAway!$A:$A,0)),"-")</f>
        <v>0</v>
      </c>
      <c r="F103" s="54">
        <f>IFERROR(INDEX(Matches!$W:$W,MATCH(A103,Matches!$B:$B,0)),"-")</f>
        <v>0</v>
      </c>
      <c r="G103" s="54">
        <f>IFERROR(INDEX(Matches!$Y:$Y,MATCH(A103,Matches!$B:$B,0)),"-")</f>
        <v>1</v>
      </c>
      <c r="H103" s="54">
        <f>IFERROR(INDEX(Matches!$X:$X,MATCH(A103,Matches!$B:$B,0)),"-")</f>
        <v>1</v>
      </c>
      <c r="I103" s="54">
        <f t="shared" si="5"/>
        <v>1</v>
      </c>
      <c r="J103" s="54">
        <f>IFERROR(INDEX(OGCAway!$O:$O,MATCH(A103,OGCAway!$A:$A,0)),"-")</f>
        <v>1</v>
      </c>
      <c r="K103" s="55">
        <f t="shared" si="6"/>
        <v>0.5</v>
      </c>
      <c r="L103" s="55" t="str">
        <f>IFERROR(INDEX(#REF!,MATCH(A103,#REF!,0)),"-")</f>
        <v>-</v>
      </c>
      <c r="M103" s="55">
        <f t="shared" si="7"/>
        <v>-0.5</v>
      </c>
      <c r="N103" s="55" t="e">
        <f>AVERAGE(IFERROR(INDEX(#REF!,MATCH(A103,#REF!,0)),"-"),M103)</f>
        <v>#VALUE!</v>
      </c>
    </row>
    <row r="104" spans="1:14" s="19" customFormat="1" ht="16.5" thickTop="1" thickBot="1" x14ac:dyDescent="0.3">
      <c r="A104" s="16" t="s">
        <v>745</v>
      </c>
      <c r="B104" s="53">
        <f t="shared" si="4"/>
        <v>3</v>
      </c>
      <c r="C104" s="53">
        <f>IFERROR(INDEX(OGSAway!$D:$D,MATCH(A104,OGSAway!$A:$A,0)),"-")</f>
        <v>1</v>
      </c>
      <c r="D104" s="53">
        <f>IFERROR(INDEX(OGSAway!$E:$E,MATCH(A104,OGSAway!$A:$A,0)),"-")</f>
        <v>0</v>
      </c>
      <c r="E104" s="53">
        <f>IFERROR(INDEX(OGSAway!$F:$F,MATCH(A104,OGSAway!$A:$A,0)),"-")</f>
        <v>0</v>
      </c>
      <c r="F104" s="54">
        <f>IFERROR(INDEX(Matches!$W:$W,MATCH(A104,Matches!$B:$B,0)),"-")</f>
        <v>0</v>
      </c>
      <c r="G104" s="54">
        <f>IFERROR(INDEX(Matches!$Y:$Y,MATCH(A104,Matches!$B:$B,0)),"-")</f>
        <v>3</v>
      </c>
      <c r="H104" s="54">
        <f>IFERROR(INDEX(Matches!$X:$X,MATCH(A104,Matches!$B:$B,0)),"-")</f>
        <v>0</v>
      </c>
      <c r="I104" s="54">
        <f t="shared" si="5"/>
        <v>1</v>
      </c>
      <c r="J104" s="54">
        <f>IFERROR(INDEX(OGCAway!$O:$O,MATCH(A104,OGCAway!$A:$A,0)),"-")</f>
        <v>2</v>
      </c>
      <c r="K104" s="55">
        <f t="shared" si="6"/>
        <v>0.33333333333333331</v>
      </c>
      <c r="L104" s="55" t="str">
        <f>IFERROR(INDEX(#REF!,MATCH(A104,#REF!,0)),"-")</f>
        <v>-</v>
      </c>
      <c r="M104" s="55">
        <f t="shared" si="7"/>
        <v>-1.3333333333333333</v>
      </c>
      <c r="N104" s="55" t="e">
        <f>AVERAGE(IFERROR(INDEX(#REF!,MATCH(A104,#REF!,0)),"-"),M104)</f>
        <v>#VALUE!</v>
      </c>
    </row>
    <row r="105" spans="1:14" s="19" customFormat="1" ht="16.5" thickTop="1" thickBot="1" x14ac:dyDescent="0.3">
      <c r="A105" s="16" t="s">
        <v>749</v>
      </c>
      <c r="B105" s="53">
        <f t="shared" si="4"/>
        <v>2</v>
      </c>
      <c r="C105" s="53">
        <f>IFERROR(INDEX(OGSAway!$D:$D,MATCH(A105,OGSAway!$A:$A,0)),"-")</f>
        <v>0</v>
      </c>
      <c r="D105" s="53">
        <f>IFERROR(INDEX(OGSAway!$E:$E,MATCH(A105,OGSAway!$A:$A,0)),"-")</f>
        <v>1</v>
      </c>
      <c r="E105" s="53">
        <f>IFERROR(INDEX(OGSAway!$F:$F,MATCH(A105,OGSAway!$A:$A,0)),"-")</f>
        <v>0</v>
      </c>
      <c r="F105" s="54">
        <f>IFERROR(INDEX(Matches!$W:$W,MATCH(A105,Matches!$B:$B,0)),"-")</f>
        <v>1</v>
      </c>
      <c r="G105" s="54">
        <f>IFERROR(INDEX(Matches!$Y:$Y,MATCH(A105,Matches!$B:$B,0)),"-")</f>
        <v>0</v>
      </c>
      <c r="H105" s="54">
        <f>IFERROR(INDEX(Matches!$X:$X,MATCH(A105,Matches!$B:$B,0)),"-")</f>
        <v>1</v>
      </c>
      <c r="I105" s="54">
        <f t="shared" si="5"/>
        <v>1</v>
      </c>
      <c r="J105" s="54">
        <f>IFERROR(INDEX(OGCAway!$O:$O,MATCH(A105,OGCAway!$A:$A,0)),"-")</f>
        <v>1</v>
      </c>
      <c r="K105" s="55">
        <f t="shared" si="6"/>
        <v>0.5</v>
      </c>
      <c r="L105" s="55" t="str">
        <f>IFERROR(INDEX(#REF!,MATCH(A105,#REF!,0)),"-")</f>
        <v>-</v>
      </c>
      <c r="M105" s="55">
        <f t="shared" si="7"/>
        <v>0.5</v>
      </c>
      <c r="N105" s="55" t="e">
        <f>AVERAGE(IFERROR(INDEX(#REF!,MATCH(A105,#REF!,0)),"-"),M105)</f>
        <v>#VALUE!</v>
      </c>
    </row>
    <row r="106" spans="1:14" s="19" customFormat="1" ht="16.5" thickTop="1" thickBot="1" x14ac:dyDescent="0.3">
      <c r="A106" s="16" t="s">
        <v>770</v>
      </c>
      <c r="B106" s="53">
        <f t="shared" si="4"/>
        <v>4</v>
      </c>
      <c r="C106" s="53" t="str">
        <f>IFERROR(INDEX(OGSAway!$D:$D,MATCH(A106,OGSAway!$A:$A,0)),"-")</f>
        <v>-</v>
      </c>
      <c r="D106" s="53" t="str">
        <f>IFERROR(INDEX(OGSAway!$E:$E,MATCH(A106,OGSAway!$A:$A,0)),"-")</f>
        <v>-</v>
      </c>
      <c r="E106" s="53" t="str">
        <f>IFERROR(INDEX(OGSAway!$F:$F,MATCH(A106,OGSAway!$A:$A,0)),"-")</f>
        <v>-</v>
      </c>
      <c r="F106" s="54">
        <f>IFERROR(INDEX(Matches!$W:$W,MATCH(A106,Matches!$B:$B,0)),"-")</f>
        <v>2</v>
      </c>
      <c r="G106" s="54">
        <f>IFERROR(INDEX(Matches!$Y:$Y,MATCH(A106,Matches!$B:$B,0)),"-")</f>
        <v>2</v>
      </c>
      <c r="H106" s="54">
        <f>IFERROR(INDEX(Matches!$X:$X,MATCH(A106,Matches!$B:$B,0)),"-")</f>
        <v>0</v>
      </c>
      <c r="I106" s="54">
        <f t="shared" si="5"/>
        <v>0</v>
      </c>
      <c r="J106" s="54">
        <f>IFERROR(INDEX(OGCAway!$O:$O,MATCH(A106,OGCAway!$A:$A,0)),"-")</f>
        <v>2</v>
      </c>
      <c r="K106" s="55">
        <f t="shared" si="6"/>
        <v>0</v>
      </c>
      <c r="L106" s="55" t="str">
        <f>IFERROR(INDEX(#REF!,MATCH(A106,#REF!,0)),"-")</f>
        <v>-</v>
      </c>
      <c r="M106" s="55">
        <f t="shared" si="7"/>
        <v>-0.5</v>
      </c>
      <c r="N106" s="55" t="e">
        <f>AVERAGE(IFERROR(INDEX(#REF!,MATCH(A106,#REF!,0)),"-"),M106)</f>
        <v>#VALUE!</v>
      </c>
    </row>
    <row r="107" spans="1:14" s="19" customFormat="1" ht="16.5" thickTop="1" thickBot="1" x14ac:dyDescent="0.3">
      <c r="A107" s="15" t="s">
        <v>780</v>
      </c>
      <c r="B107" s="53">
        <f t="shared" si="4"/>
        <v>3</v>
      </c>
      <c r="C107" s="53">
        <f>IFERROR(INDEX(OGSAway!$D:$D,MATCH(A107,OGSAway!$A:$A,0)),"-")</f>
        <v>1</v>
      </c>
      <c r="D107" s="53">
        <f>IFERROR(INDEX(OGSAway!$E:$E,MATCH(A107,OGSAway!$A:$A,0)),"-")</f>
        <v>1</v>
      </c>
      <c r="E107" s="53">
        <f>IFERROR(INDEX(OGSAway!$F:$F,MATCH(A107,OGSAway!$A:$A,0)),"-")</f>
        <v>0</v>
      </c>
      <c r="F107" s="54">
        <f>IFERROR(INDEX(Matches!$W:$W,MATCH(A107,Matches!$B:$B,0)),"-")</f>
        <v>0</v>
      </c>
      <c r="G107" s="54">
        <f>IFERROR(INDEX(Matches!$Y:$Y,MATCH(A107,Matches!$B:$B,0)),"-")</f>
        <v>1</v>
      </c>
      <c r="H107" s="54">
        <f>IFERROR(INDEX(Matches!$X:$X,MATCH(A107,Matches!$B:$B,0)),"-")</f>
        <v>2</v>
      </c>
      <c r="I107" s="54">
        <f t="shared" si="5"/>
        <v>2</v>
      </c>
      <c r="J107" s="54" t="str">
        <f>IFERROR(INDEX(OGCAway!$O:$O,MATCH(A107,OGCAway!$A:$A,0)),"-")</f>
        <v>-</v>
      </c>
      <c r="K107" s="55">
        <f t="shared" si="6"/>
        <v>0.66666666666666663</v>
      </c>
      <c r="L107" s="55" t="str">
        <f>IFERROR(INDEX(#REF!,MATCH(A107,#REF!,0)),"-")</f>
        <v>-</v>
      </c>
      <c r="M107" s="55" t="e">
        <f t="shared" si="7"/>
        <v>#VALUE!</v>
      </c>
      <c r="N107" s="55" t="e">
        <f>AVERAGE(IFERROR(INDEX(#REF!,MATCH(A107,#REF!,0)),"-"),M107)</f>
        <v>#VALUE!</v>
      </c>
    </row>
    <row r="108" spans="1:14" s="19" customFormat="1" ht="16.5" thickTop="1" thickBot="1" x14ac:dyDescent="0.3">
      <c r="A108" s="16" t="s">
        <v>781</v>
      </c>
      <c r="B108" s="53">
        <f t="shared" si="4"/>
        <v>3</v>
      </c>
      <c r="C108" s="53">
        <f>IFERROR(INDEX(OGSAway!$D:$D,MATCH(A108,OGSAway!$A:$A,0)),"-")</f>
        <v>0</v>
      </c>
      <c r="D108" s="53">
        <f>IFERROR(INDEX(OGSAway!$E:$E,MATCH(A108,OGSAway!$A:$A,0)),"-")</f>
        <v>0</v>
      </c>
      <c r="E108" s="53">
        <f>IFERROR(INDEX(OGSAway!$F:$F,MATCH(A108,OGSAway!$A:$A,0)),"-")</f>
        <v>0</v>
      </c>
      <c r="F108" s="54">
        <f>IFERROR(INDEX(Matches!$W:$W,MATCH(A108,Matches!$B:$B,0)),"-")</f>
        <v>0</v>
      </c>
      <c r="G108" s="54">
        <f>IFERROR(INDEX(Matches!$Y:$Y,MATCH(A108,Matches!$B:$B,0)),"-")</f>
        <v>2</v>
      </c>
      <c r="H108" s="54">
        <f>IFERROR(INDEX(Matches!$X:$X,MATCH(A108,Matches!$B:$B,0)),"-")</f>
        <v>1</v>
      </c>
      <c r="I108" s="54">
        <f t="shared" si="5"/>
        <v>0</v>
      </c>
      <c r="J108" s="54">
        <f>IFERROR(INDEX(OGCAway!$O:$O,MATCH(A108,OGCAway!$A:$A,0)),"-")</f>
        <v>2</v>
      </c>
      <c r="K108" s="55">
        <f t="shared" si="6"/>
        <v>0</v>
      </c>
      <c r="L108" s="55" t="str">
        <f>IFERROR(INDEX(#REF!,MATCH(A108,#REF!,0)),"-")</f>
        <v>-</v>
      </c>
      <c r="M108" s="55">
        <f t="shared" si="7"/>
        <v>-1.3333333333333333</v>
      </c>
      <c r="N108" s="55" t="e">
        <f>AVERAGE(IFERROR(INDEX(#REF!,MATCH(A108,#REF!,0)),"-"),M108)</f>
        <v>#VALUE!</v>
      </c>
    </row>
    <row r="109" spans="1:14" s="19" customFormat="1" ht="16.5" thickTop="1" thickBot="1" x14ac:dyDescent="0.3">
      <c r="A109" s="15" t="s">
        <v>786</v>
      </c>
      <c r="B109" s="53">
        <f t="shared" si="4"/>
        <v>5</v>
      </c>
      <c r="C109" s="53">
        <f>IFERROR(INDEX(OGSAway!$D:$D,MATCH(A109,OGSAway!$A:$A,0)),"-")</f>
        <v>4</v>
      </c>
      <c r="D109" s="53">
        <f>IFERROR(INDEX(OGSAway!$E:$E,MATCH(A109,OGSAway!$A:$A,0)),"-")</f>
        <v>0</v>
      </c>
      <c r="E109" s="53">
        <f>IFERROR(INDEX(OGSAway!$F:$F,MATCH(A109,OGSAway!$A:$A,0)),"-")</f>
        <v>1</v>
      </c>
      <c r="F109" s="54">
        <f>IFERROR(INDEX(Matches!$W:$W,MATCH(A109,Matches!$B:$B,0)),"-")</f>
        <v>5</v>
      </c>
      <c r="G109" s="54">
        <f>IFERROR(INDEX(Matches!$Y:$Y,MATCH(A109,Matches!$B:$B,0)),"-")</f>
        <v>0</v>
      </c>
      <c r="H109" s="54">
        <f>IFERROR(INDEX(Matches!$X:$X,MATCH(A109,Matches!$B:$B,0)),"-")</f>
        <v>0</v>
      </c>
      <c r="I109" s="54">
        <f t="shared" si="5"/>
        <v>5</v>
      </c>
      <c r="J109" s="54">
        <f>IFERROR(INDEX(OGCAway!$O:$O,MATCH(A109,OGCAway!$A:$A,0)),"-")</f>
        <v>0</v>
      </c>
      <c r="K109" s="55">
        <f t="shared" si="6"/>
        <v>1</v>
      </c>
      <c r="L109" s="55" t="str">
        <f>IFERROR(INDEX(#REF!,MATCH(A109,#REF!,0)),"-")</f>
        <v>-</v>
      </c>
      <c r="M109" s="55">
        <f t="shared" si="7"/>
        <v>2</v>
      </c>
      <c r="N109" s="55" t="e">
        <f>AVERAGE(IFERROR(INDEX(#REF!,MATCH(A109,#REF!,0)),"-"),M109)</f>
        <v>#VALUE!</v>
      </c>
    </row>
    <row r="110" spans="1:14" s="19" customFormat="1" ht="16.5" thickTop="1" thickBot="1" x14ac:dyDescent="0.3">
      <c r="A110" s="16" t="s">
        <v>146</v>
      </c>
      <c r="B110" s="53">
        <f t="shared" si="4"/>
        <v>3</v>
      </c>
      <c r="C110" s="53">
        <f>IFERROR(INDEX(OGSAway!$D:$D,MATCH(A110,OGSAway!$A:$A,0)),"-")</f>
        <v>1</v>
      </c>
      <c r="D110" s="53">
        <f>IFERROR(INDEX(OGSAway!$E:$E,MATCH(A110,OGSAway!$A:$A,0)),"-")</f>
        <v>0</v>
      </c>
      <c r="E110" s="53">
        <f>IFERROR(INDEX(OGSAway!$F:$F,MATCH(A110,OGSAway!$A:$A,0)),"-")</f>
        <v>0</v>
      </c>
      <c r="F110" s="54">
        <f>IFERROR(INDEX(Matches!$W:$W,MATCH(A110,Matches!$B:$B,0)),"-")</f>
        <v>3</v>
      </c>
      <c r="G110" s="54">
        <f>IFERROR(INDEX(Matches!$Y:$Y,MATCH(A110,Matches!$B:$B,0)),"-")</f>
        <v>0</v>
      </c>
      <c r="H110" s="54">
        <f>IFERROR(INDEX(Matches!$X:$X,MATCH(A110,Matches!$B:$B,0)),"-")</f>
        <v>0</v>
      </c>
      <c r="I110" s="54">
        <f t="shared" si="5"/>
        <v>1</v>
      </c>
      <c r="J110" s="54">
        <f>IFERROR(INDEX(OGCAway!$O:$O,MATCH(A110,OGCAway!$A:$A,0)),"-")</f>
        <v>1</v>
      </c>
      <c r="K110" s="55">
        <f t="shared" si="6"/>
        <v>0.33333333333333331</v>
      </c>
      <c r="L110" s="55" t="str">
        <f>IFERROR(INDEX(#REF!,MATCH(A110,#REF!,0)),"-")</f>
        <v>-</v>
      </c>
      <c r="M110" s="55">
        <f t="shared" si="7"/>
        <v>1</v>
      </c>
      <c r="N110" s="55" t="e">
        <f>AVERAGE(IFERROR(INDEX(#REF!,MATCH(A110,#REF!,0)),"-"),M110)</f>
        <v>#VALUE!</v>
      </c>
    </row>
    <row r="111" spans="1:14" s="19" customFormat="1" ht="16.5" thickTop="1" thickBot="1" x14ac:dyDescent="0.3">
      <c r="A111" s="16" t="s">
        <v>789</v>
      </c>
      <c r="B111" s="53">
        <f t="shared" si="4"/>
        <v>2</v>
      </c>
      <c r="C111" s="53">
        <f>IFERROR(INDEX(OGSAway!$D:$D,MATCH(A111,OGSAway!$A:$A,0)),"-")</f>
        <v>0</v>
      </c>
      <c r="D111" s="53">
        <f>IFERROR(INDEX(OGSAway!$E:$E,MATCH(A111,OGSAway!$A:$A,0)),"-")</f>
        <v>1</v>
      </c>
      <c r="E111" s="53">
        <f>IFERROR(INDEX(OGSAway!$F:$F,MATCH(A111,OGSAway!$A:$A,0)),"-")</f>
        <v>0</v>
      </c>
      <c r="F111" s="54">
        <f>IFERROR(INDEX(Matches!$W:$W,MATCH(A111,Matches!$B:$B,0)),"-")</f>
        <v>2</v>
      </c>
      <c r="G111" s="54">
        <f>IFERROR(INDEX(Matches!$Y:$Y,MATCH(A111,Matches!$B:$B,0)),"-")</f>
        <v>0</v>
      </c>
      <c r="H111" s="54">
        <f>IFERROR(INDEX(Matches!$X:$X,MATCH(A111,Matches!$B:$B,0)),"-")</f>
        <v>0</v>
      </c>
      <c r="I111" s="54">
        <f t="shared" si="5"/>
        <v>1</v>
      </c>
      <c r="J111" s="54">
        <f>IFERROR(INDEX(OGCAway!$O:$O,MATCH(A111,OGCAway!$A:$A,0)),"-")</f>
        <v>0</v>
      </c>
      <c r="K111" s="55">
        <f t="shared" si="6"/>
        <v>0.5</v>
      </c>
      <c r="L111" s="55" t="str">
        <f>IFERROR(INDEX(#REF!,MATCH(A111,#REF!,0)),"-")</f>
        <v>-</v>
      </c>
      <c r="M111" s="55">
        <f t="shared" si="7"/>
        <v>1.5</v>
      </c>
      <c r="N111" s="55" t="e">
        <f>AVERAGE(IFERROR(INDEX(#REF!,MATCH(A111,#REF!,0)),"-"),M111)</f>
        <v>#VALUE!</v>
      </c>
    </row>
    <row r="112" spans="1:14" s="19" customFormat="1" ht="16.5" thickTop="1" thickBot="1" x14ac:dyDescent="0.3">
      <c r="A112" s="15" t="s">
        <v>800</v>
      </c>
      <c r="B112" s="53">
        <f t="shared" si="4"/>
        <v>5</v>
      </c>
      <c r="C112" s="53">
        <f>IFERROR(INDEX(OGSAway!$D:$D,MATCH(A112,OGSAway!$A:$A,0)),"-")</f>
        <v>3</v>
      </c>
      <c r="D112" s="53">
        <f>IFERROR(INDEX(OGSAway!$E:$E,MATCH(A112,OGSAway!$A:$A,0)),"-")</f>
        <v>0</v>
      </c>
      <c r="E112" s="53">
        <f>IFERROR(INDEX(OGSAway!$F:$F,MATCH(A112,OGSAway!$A:$A,0)),"-")</f>
        <v>0</v>
      </c>
      <c r="F112" s="54">
        <f>IFERROR(INDEX(Matches!$W:$W,MATCH(A112,Matches!$B:$B,0)),"-")</f>
        <v>2</v>
      </c>
      <c r="G112" s="54">
        <f>IFERROR(INDEX(Matches!$Y:$Y,MATCH(A112,Matches!$B:$B,0)),"-")</f>
        <v>2</v>
      </c>
      <c r="H112" s="54">
        <f>IFERROR(INDEX(Matches!$X:$X,MATCH(A112,Matches!$B:$B,0)),"-")</f>
        <v>1</v>
      </c>
      <c r="I112" s="54">
        <f t="shared" si="5"/>
        <v>3</v>
      </c>
      <c r="J112" s="54">
        <f>IFERROR(INDEX(OGCAway!$O:$O,MATCH(A112,OGCAway!$A:$A,0)),"-")</f>
        <v>2</v>
      </c>
      <c r="K112" s="55">
        <f t="shared" si="6"/>
        <v>0.6</v>
      </c>
      <c r="L112" s="55" t="str">
        <f>IFERROR(INDEX(#REF!,MATCH(A112,#REF!,0)),"-")</f>
        <v>-</v>
      </c>
      <c r="M112" s="55">
        <f t="shared" si="7"/>
        <v>0.19999999999999996</v>
      </c>
      <c r="N112" s="55" t="e">
        <f>AVERAGE(IFERROR(INDEX(#REF!,MATCH(A112,#REF!,0)),"-"),M112)</f>
        <v>#VALUE!</v>
      </c>
    </row>
    <row r="113" spans="1:14" s="19" customFormat="1" ht="16.5" thickTop="1" thickBot="1" x14ac:dyDescent="0.3">
      <c r="A113" s="16" t="s">
        <v>811</v>
      </c>
      <c r="B113" s="53">
        <f t="shared" si="4"/>
        <v>3</v>
      </c>
      <c r="C113" s="53">
        <f>IFERROR(INDEX(OGSAway!$D:$D,MATCH(A113,OGSAway!$A:$A,0)),"-")</f>
        <v>0</v>
      </c>
      <c r="D113" s="53">
        <f>IFERROR(INDEX(OGSAway!$E:$E,MATCH(A113,OGSAway!$A:$A,0)),"-")</f>
        <v>0</v>
      </c>
      <c r="E113" s="53">
        <f>IFERROR(INDEX(OGSAway!$F:$F,MATCH(A113,OGSAway!$A:$A,0)),"-")</f>
        <v>0</v>
      </c>
      <c r="F113" s="54">
        <f>IFERROR(INDEX(Matches!$W:$W,MATCH(A113,Matches!$B:$B,0)),"-")</f>
        <v>1</v>
      </c>
      <c r="G113" s="54">
        <f>IFERROR(INDEX(Matches!$Y:$Y,MATCH(A113,Matches!$B:$B,0)),"-")</f>
        <v>0</v>
      </c>
      <c r="H113" s="54">
        <f>IFERROR(INDEX(Matches!$X:$X,MATCH(A113,Matches!$B:$B,0)),"-")</f>
        <v>2</v>
      </c>
      <c r="I113" s="54">
        <f t="shared" si="5"/>
        <v>0</v>
      </c>
      <c r="J113" s="54">
        <f>IFERROR(INDEX(OGCAway!$O:$O,MATCH(A113,OGCAway!$A:$A,0)),"-")</f>
        <v>3</v>
      </c>
      <c r="K113" s="55">
        <f t="shared" si="6"/>
        <v>0</v>
      </c>
      <c r="L113" s="55" t="str">
        <f>IFERROR(INDEX(#REF!,MATCH(A113,#REF!,0)),"-")</f>
        <v>-</v>
      </c>
      <c r="M113" s="55">
        <f t="shared" si="7"/>
        <v>-0.66666666666666674</v>
      </c>
      <c r="N113" s="55" t="e">
        <f>AVERAGE(IFERROR(INDEX(#REF!,MATCH(A113,#REF!,0)),"-"),M113)</f>
        <v>#VALUE!</v>
      </c>
    </row>
    <row r="114" spans="1:14" s="19" customFormat="1" ht="16.5" thickTop="1" thickBot="1" x14ac:dyDescent="0.3">
      <c r="A114" s="16" t="s">
        <v>815</v>
      </c>
      <c r="B114" s="53">
        <f t="shared" si="4"/>
        <v>3</v>
      </c>
      <c r="C114" s="53">
        <f>IFERROR(INDEX(OGSAway!$D:$D,MATCH(A114,OGSAway!$A:$A,0)),"-")</f>
        <v>0</v>
      </c>
      <c r="D114" s="53">
        <f>IFERROR(INDEX(OGSAway!$E:$E,MATCH(A114,OGSAway!$A:$A,0)),"-")</f>
        <v>0</v>
      </c>
      <c r="E114" s="53">
        <f>IFERROR(INDEX(OGSAway!$F:$F,MATCH(A114,OGSAway!$A:$A,0)),"-")</f>
        <v>0</v>
      </c>
      <c r="F114" s="54">
        <f>IFERROR(INDEX(Matches!$W:$W,MATCH(A114,Matches!$B:$B,0)),"-")</f>
        <v>0</v>
      </c>
      <c r="G114" s="54">
        <f>IFERROR(INDEX(Matches!$Y:$Y,MATCH(A114,Matches!$B:$B,0)),"-")</f>
        <v>2</v>
      </c>
      <c r="H114" s="54">
        <f>IFERROR(INDEX(Matches!$X:$X,MATCH(A114,Matches!$B:$B,0)),"-")</f>
        <v>1</v>
      </c>
      <c r="I114" s="54">
        <f t="shared" si="5"/>
        <v>0</v>
      </c>
      <c r="J114" s="54">
        <f>IFERROR(INDEX(OGCAway!$O:$O,MATCH(A114,OGCAway!$A:$A,0)),"-")</f>
        <v>3</v>
      </c>
      <c r="K114" s="55">
        <f t="shared" si="6"/>
        <v>0</v>
      </c>
      <c r="L114" s="55" t="str">
        <f>IFERROR(INDEX(#REF!,MATCH(A114,#REF!,0)),"-")</f>
        <v>-</v>
      </c>
      <c r="M114" s="55">
        <f t="shared" si="7"/>
        <v>-1.6666666666666665</v>
      </c>
      <c r="N114" s="55" t="e">
        <f>AVERAGE(IFERROR(INDEX(#REF!,MATCH(A114,#REF!,0)),"-"),M114)</f>
        <v>#VALUE!</v>
      </c>
    </row>
    <row r="115" spans="1:14" s="19" customFormat="1" ht="16.5" thickTop="1" thickBot="1" x14ac:dyDescent="0.3">
      <c r="A115" s="16" t="s">
        <v>821</v>
      </c>
      <c r="B115" s="53">
        <f t="shared" si="4"/>
        <v>4</v>
      </c>
      <c r="C115" s="53">
        <f>IFERROR(INDEX(OGSAway!$D:$D,MATCH(A115,OGSAway!$A:$A,0)),"-")</f>
        <v>1</v>
      </c>
      <c r="D115" s="53">
        <f>IFERROR(INDEX(OGSAway!$E:$E,MATCH(A115,OGSAway!$A:$A,0)),"-")</f>
        <v>1</v>
      </c>
      <c r="E115" s="53">
        <f>IFERROR(INDEX(OGSAway!$F:$F,MATCH(A115,OGSAway!$A:$A,0)),"-")</f>
        <v>0</v>
      </c>
      <c r="F115" s="54">
        <f>IFERROR(INDEX(Matches!$W:$W,MATCH(A115,Matches!$B:$B,0)),"-")</f>
        <v>1</v>
      </c>
      <c r="G115" s="54">
        <f>IFERROR(INDEX(Matches!$Y:$Y,MATCH(A115,Matches!$B:$B,0)),"-")</f>
        <v>2</v>
      </c>
      <c r="H115" s="54">
        <f>IFERROR(INDEX(Matches!$X:$X,MATCH(A115,Matches!$B:$B,0)),"-")</f>
        <v>1</v>
      </c>
      <c r="I115" s="54">
        <f t="shared" si="5"/>
        <v>2</v>
      </c>
      <c r="J115" s="54">
        <f>IFERROR(INDEX(OGCAway!$O:$O,MATCH(A115,OGCAway!$A:$A,0)),"-")</f>
        <v>0</v>
      </c>
      <c r="K115" s="55">
        <f t="shared" si="6"/>
        <v>0.5</v>
      </c>
      <c r="L115" s="55" t="str">
        <f>IFERROR(INDEX(#REF!,MATCH(A115,#REF!,0)),"-")</f>
        <v>-</v>
      </c>
      <c r="M115" s="55">
        <f t="shared" si="7"/>
        <v>0.25</v>
      </c>
      <c r="N115" s="55" t="e">
        <f>AVERAGE(IFERROR(INDEX(#REF!,MATCH(A115,#REF!,0)),"-"),M115)</f>
        <v>#VALUE!</v>
      </c>
    </row>
    <row r="116" spans="1:14" s="19" customFormat="1" ht="16.5" thickTop="1" thickBot="1" x14ac:dyDescent="0.3">
      <c r="A116" s="15" t="s">
        <v>822</v>
      </c>
      <c r="B116" s="53">
        <f t="shared" si="4"/>
        <v>4</v>
      </c>
      <c r="C116" s="53">
        <f>IFERROR(INDEX(OGSAway!$D:$D,MATCH(A116,OGSAway!$A:$A,0)),"-")</f>
        <v>1</v>
      </c>
      <c r="D116" s="53">
        <f>IFERROR(INDEX(OGSAway!$E:$E,MATCH(A116,OGSAway!$A:$A,0)),"-")</f>
        <v>0</v>
      </c>
      <c r="E116" s="53">
        <f>IFERROR(INDEX(OGSAway!$F:$F,MATCH(A116,OGSAway!$A:$A,0)),"-")</f>
        <v>0</v>
      </c>
      <c r="F116" s="54">
        <f>IFERROR(INDEX(Matches!$W:$W,MATCH(A116,Matches!$B:$B,0)),"-")</f>
        <v>1</v>
      </c>
      <c r="G116" s="54">
        <f>IFERROR(INDEX(Matches!$Y:$Y,MATCH(A116,Matches!$B:$B,0)),"-")</f>
        <v>2</v>
      </c>
      <c r="H116" s="54">
        <f>IFERROR(INDEX(Matches!$X:$X,MATCH(A116,Matches!$B:$B,0)),"-")</f>
        <v>1</v>
      </c>
      <c r="I116" s="54">
        <f t="shared" si="5"/>
        <v>1</v>
      </c>
      <c r="J116" s="54">
        <f>IFERROR(INDEX(OGCAway!$O:$O,MATCH(A116,OGCAway!$A:$A,0)),"-")</f>
        <v>3</v>
      </c>
      <c r="K116" s="55">
        <f t="shared" si="6"/>
        <v>0.25</v>
      </c>
      <c r="L116" s="55" t="str">
        <f>IFERROR(INDEX(#REF!,MATCH(A116,#REF!,0)),"-")</f>
        <v>-</v>
      </c>
      <c r="M116" s="55">
        <f t="shared" si="7"/>
        <v>-0.75</v>
      </c>
      <c r="N116" s="55" t="e">
        <f>AVERAGE(IFERROR(INDEX(#REF!,MATCH(A116,#REF!,0)),"-"),M116)</f>
        <v>#VALUE!</v>
      </c>
    </row>
    <row r="117" spans="1:14" s="19" customFormat="1" ht="16.5" thickTop="1" thickBot="1" x14ac:dyDescent="0.3">
      <c r="A117" s="16" t="s">
        <v>823</v>
      </c>
      <c r="B117" s="53">
        <f t="shared" si="4"/>
        <v>2</v>
      </c>
      <c r="C117" s="53">
        <f>IFERROR(INDEX(OGSAway!$D:$D,MATCH(A117,OGSAway!$A:$A,0)),"-")</f>
        <v>0</v>
      </c>
      <c r="D117" s="53">
        <f>IFERROR(INDEX(OGSAway!$E:$E,MATCH(A117,OGSAway!$A:$A,0)),"-")</f>
        <v>0</v>
      </c>
      <c r="E117" s="53">
        <f>IFERROR(INDEX(OGSAway!$F:$F,MATCH(A117,OGSAway!$A:$A,0)),"-")</f>
        <v>1</v>
      </c>
      <c r="F117" s="54">
        <f>IFERROR(INDEX(Matches!$W:$W,MATCH(A117,Matches!$B:$B,0)),"-")</f>
        <v>1</v>
      </c>
      <c r="G117" s="54">
        <f>IFERROR(INDEX(Matches!$Y:$Y,MATCH(A117,Matches!$B:$B,0)),"-")</f>
        <v>1</v>
      </c>
      <c r="H117" s="54">
        <f>IFERROR(INDEX(Matches!$X:$X,MATCH(A117,Matches!$B:$B,0)),"-")</f>
        <v>0</v>
      </c>
      <c r="I117" s="54">
        <f t="shared" si="5"/>
        <v>1</v>
      </c>
      <c r="J117" s="54">
        <f>IFERROR(INDEX(OGCAway!$O:$O,MATCH(A117,OGCAway!$A:$A,0)),"-")</f>
        <v>1</v>
      </c>
      <c r="K117" s="55">
        <f t="shared" si="6"/>
        <v>0.5</v>
      </c>
      <c r="L117" s="55" t="str">
        <f>IFERROR(INDEX(#REF!,MATCH(A117,#REF!,0)),"-")</f>
        <v>-</v>
      </c>
      <c r="M117" s="55">
        <f t="shared" si="7"/>
        <v>0</v>
      </c>
      <c r="N117" s="55" t="e">
        <f>AVERAGE(IFERROR(INDEX(#REF!,MATCH(A117,#REF!,0)),"-"),M117)</f>
        <v>#VALUE!</v>
      </c>
    </row>
    <row r="118" spans="1:14" s="19" customFormat="1" ht="16.5" thickTop="1" thickBot="1" x14ac:dyDescent="0.3">
      <c r="A118" s="16" t="s">
        <v>833</v>
      </c>
      <c r="B118" s="53">
        <f t="shared" si="4"/>
        <v>4</v>
      </c>
      <c r="C118" s="53">
        <f>IFERROR(INDEX(OGSAway!$D:$D,MATCH(A118,OGSAway!$A:$A,0)),"-")</f>
        <v>1</v>
      </c>
      <c r="D118" s="53">
        <f>IFERROR(INDEX(OGSAway!$E:$E,MATCH(A118,OGSAway!$A:$A,0)),"-")</f>
        <v>0</v>
      </c>
      <c r="E118" s="53">
        <f>IFERROR(INDEX(OGSAway!$F:$F,MATCH(A118,OGSAway!$A:$A,0)),"-")</f>
        <v>0</v>
      </c>
      <c r="F118" s="54">
        <f>IFERROR(INDEX(Matches!$W:$W,MATCH(A118,Matches!$B:$B,0)),"-")</f>
        <v>1</v>
      </c>
      <c r="G118" s="54">
        <f>IFERROR(INDEX(Matches!$Y:$Y,MATCH(A118,Matches!$B:$B,0)),"-")</f>
        <v>1</v>
      </c>
      <c r="H118" s="54">
        <f>IFERROR(INDEX(Matches!$X:$X,MATCH(A118,Matches!$B:$B,0)),"-")</f>
        <v>2</v>
      </c>
      <c r="I118" s="54">
        <f t="shared" si="5"/>
        <v>1</v>
      </c>
      <c r="J118" s="54">
        <f>IFERROR(INDEX(OGCAway!$O:$O,MATCH(A118,OGCAway!$A:$A,0)),"-")</f>
        <v>0</v>
      </c>
      <c r="K118" s="55">
        <f t="shared" si="6"/>
        <v>0.25</v>
      </c>
      <c r="L118" s="55" t="str">
        <f>IFERROR(INDEX(#REF!,MATCH(A118,#REF!,0)),"-")</f>
        <v>-</v>
      </c>
      <c r="M118" s="55">
        <f t="shared" si="7"/>
        <v>0.25</v>
      </c>
      <c r="N118" s="55" t="e">
        <f>AVERAGE(IFERROR(INDEX(#REF!,MATCH(A118,#REF!,0)),"-"),M118)</f>
        <v>#VALUE!</v>
      </c>
    </row>
    <row r="119" spans="1:14" s="19" customFormat="1" ht="16.5" thickTop="1" thickBot="1" x14ac:dyDescent="0.3">
      <c r="A119" s="15" t="s">
        <v>159</v>
      </c>
      <c r="B119" s="53">
        <f t="shared" si="4"/>
        <v>3</v>
      </c>
      <c r="C119" s="53">
        <f>IFERROR(INDEX(OGSAway!$D:$D,MATCH(A119,OGSAway!$A:$A,0)),"-")</f>
        <v>0</v>
      </c>
      <c r="D119" s="53">
        <f>IFERROR(INDEX(OGSAway!$E:$E,MATCH(A119,OGSAway!$A:$A,0)),"-")</f>
        <v>1</v>
      </c>
      <c r="E119" s="53">
        <f>IFERROR(INDEX(OGSAway!$F:$F,MATCH(A119,OGSAway!$A:$A,0)),"-")</f>
        <v>0</v>
      </c>
      <c r="F119" s="54">
        <f>IFERROR(INDEX(Matches!$W:$W,MATCH(A119,Matches!$B:$B,0)),"-")</f>
        <v>1</v>
      </c>
      <c r="G119" s="54">
        <f>IFERROR(INDEX(Matches!$Y:$Y,MATCH(A119,Matches!$B:$B,0)),"-")</f>
        <v>2</v>
      </c>
      <c r="H119" s="54">
        <f>IFERROR(INDEX(Matches!$X:$X,MATCH(A119,Matches!$B:$B,0)),"-")</f>
        <v>0</v>
      </c>
      <c r="I119" s="54">
        <f t="shared" si="5"/>
        <v>1</v>
      </c>
      <c r="J119" s="54">
        <f>IFERROR(INDEX(OGCAway!$O:$O,MATCH(A119,OGCAway!$A:$A,0)),"-")</f>
        <v>2</v>
      </c>
      <c r="K119" s="55">
        <f t="shared" si="6"/>
        <v>0.33333333333333331</v>
      </c>
      <c r="L119" s="55" t="str">
        <f>IFERROR(INDEX(#REF!,MATCH(A119,#REF!,0)),"-")</f>
        <v>-</v>
      </c>
      <c r="M119" s="55">
        <f t="shared" si="7"/>
        <v>-0.66666666666666663</v>
      </c>
      <c r="N119" s="55" t="e">
        <f>AVERAGE(IFERROR(INDEX(#REF!,MATCH(A119,#REF!,0)),"-"),M119)</f>
        <v>#VALUE!</v>
      </c>
    </row>
    <row r="120" spans="1:14" s="19" customFormat="1" ht="16.5" thickTop="1" thickBot="1" x14ac:dyDescent="0.3">
      <c r="A120" s="15" t="s">
        <v>841</v>
      </c>
      <c r="B120" s="53">
        <f t="shared" si="4"/>
        <v>3</v>
      </c>
      <c r="C120" s="53">
        <f>IFERROR(INDEX(OGSAway!$D:$D,MATCH(A120,OGSAway!$A:$A,0)),"-")</f>
        <v>0</v>
      </c>
      <c r="D120" s="53">
        <f>IFERROR(INDEX(OGSAway!$E:$E,MATCH(A120,OGSAway!$A:$A,0)),"-")</f>
        <v>0</v>
      </c>
      <c r="E120" s="53">
        <f>IFERROR(INDEX(OGSAway!$F:$F,MATCH(A120,OGSAway!$A:$A,0)),"-")</f>
        <v>0</v>
      </c>
      <c r="F120" s="54">
        <f>IFERROR(INDEX(Matches!$W:$W,MATCH(A120,Matches!$B:$B,0)),"-")</f>
        <v>0</v>
      </c>
      <c r="G120" s="54">
        <f>IFERROR(INDEX(Matches!$Y:$Y,MATCH(A120,Matches!$B:$B,0)),"-")</f>
        <v>3</v>
      </c>
      <c r="H120" s="54">
        <f>IFERROR(INDEX(Matches!$X:$X,MATCH(A120,Matches!$B:$B,0)),"-")</f>
        <v>0</v>
      </c>
      <c r="I120" s="54">
        <f t="shared" si="5"/>
        <v>0</v>
      </c>
      <c r="J120" s="54">
        <f>IFERROR(INDEX(OGCAway!$O:$O,MATCH(A120,OGCAway!$A:$A,0)),"-")</f>
        <v>2</v>
      </c>
      <c r="K120" s="55">
        <f t="shared" si="6"/>
        <v>0</v>
      </c>
      <c r="L120" s="55" t="str">
        <f>IFERROR(INDEX(#REF!,MATCH(A120,#REF!,0)),"-")</f>
        <v>-</v>
      </c>
      <c r="M120" s="55">
        <f t="shared" si="7"/>
        <v>-1.6666666666666665</v>
      </c>
      <c r="N120" s="55" t="e">
        <f>AVERAGE(IFERROR(INDEX(#REF!,MATCH(A120,#REF!,0)),"-"),M120)</f>
        <v>#VALUE!</v>
      </c>
    </row>
    <row r="121" spans="1:14" s="19" customFormat="1" ht="16.5" thickTop="1" thickBot="1" x14ac:dyDescent="0.3">
      <c r="A121" s="16" t="s">
        <v>154</v>
      </c>
      <c r="B121" s="53">
        <f t="shared" si="4"/>
        <v>4</v>
      </c>
      <c r="C121" s="53">
        <f>IFERROR(INDEX(OGSAway!$D:$D,MATCH(A121,OGSAway!$A:$A,0)),"-")</f>
        <v>1</v>
      </c>
      <c r="D121" s="53">
        <f>IFERROR(INDEX(OGSAway!$E:$E,MATCH(A121,OGSAway!$A:$A,0)),"-")</f>
        <v>0</v>
      </c>
      <c r="E121" s="53">
        <f>IFERROR(INDEX(OGSAway!$F:$F,MATCH(A121,OGSAway!$A:$A,0)),"-")</f>
        <v>0</v>
      </c>
      <c r="F121" s="54">
        <f>IFERROR(INDEX(Matches!$W:$W,MATCH(A121,Matches!$B:$B,0)),"-")</f>
        <v>1</v>
      </c>
      <c r="G121" s="54">
        <f>IFERROR(INDEX(Matches!$Y:$Y,MATCH(A121,Matches!$B:$B,0)),"-")</f>
        <v>3</v>
      </c>
      <c r="H121" s="54">
        <f>IFERROR(INDEX(Matches!$X:$X,MATCH(A121,Matches!$B:$B,0)),"-")</f>
        <v>0</v>
      </c>
      <c r="I121" s="54">
        <f t="shared" si="5"/>
        <v>1</v>
      </c>
      <c r="J121" s="54">
        <f>IFERROR(INDEX(OGCAway!$O:$O,MATCH(A121,OGCAway!$A:$A,0)),"-")</f>
        <v>2</v>
      </c>
      <c r="K121" s="55">
        <f t="shared" si="6"/>
        <v>0.25</v>
      </c>
      <c r="L121" s="55" t="str">
        <f>IFERROR(INDEX(#REF!,MATCH(A121,#REF!,0)),"-")</f>
        <v>-</v>
      </c>
      <c r="M121" s="55">
        <f t="shared" si="7"/>
        <v>-0.75</v>
      </c>
      <c r="N121" s="55" t="e">
        <f>AVERAGE(IFERROR(INDEX(#REF!,MATCH(A121,#REF!,0)),"-"),M121)</f>
        <v>#VALUE!</v>
      </c>
    </row>
    <row r="122" spans="1:14" s="19" customFormat="1" ht="16.5" thickTop="1" thickBot="1" x14ac:dyDescent="0.3">
      <c r="A122" s="15" t="s">
        <v>859</v>
      </c>
      <c r="B122" s="53">
        <f t="shared" si="4"/>
        <v>2</v>
      </c>
      <c r="C122" s="53">
        <f>IFERROR(INDEX(OGSAway!$D:$D,MATCH(A122,OGSAway!$A:$A,0)),"-")</f>
        <v>0</v>
      </c>
      <c r="D122" s="53">
        <f>IFERROR(INDEX(OGSAway!$E:$E,MATCH(A122,OGSAway!$A:$A,0)),"-")</f>
        <v>0</v>
      </c>
      <c r="E122" s="53">
        <f>IFERROR(INDEX(OGSAway!$F:$F,MATCH(A122,OGSAway!$A:$A,0)),"-")</f>
        <v>0</v>
      </c>
      <c r="F122" s="54">
        <f>IFERROR(INDEX(Matches!$W:$W,MATCH(A122,Matches!$B:$B,0)),"-")</f>
        <v>1</v>
      </c>
      <c r="G122" s="54">
        <f>IFERROR(INDEX(Matches!$Y:$Y,MATCH(A122,Matches!$B:$B,0)),"-")</f>
        <v>0</v>
      </c>
      <c r="H122" s="54">
        <f>IFERROR(INDEX(Matches!$X:$X,MATCH(A122,Matches!$B:$B,0)),"-")</f>
        <v>1</v>
      </c>
      <c r="I122" s="54">
        <f t="shared" si="5"/>
        <v>0</v>
      </c>
      <c r="J122" s="54">
        <f>IFERROR(INDEX(OGCAway!$O:$O,MATCH(A122,OGCAway!$A:$A,0)),"-")</f>
        <v>0</v>
      </c>
      <c r="K122" s="55">
        <f t="shared" si="6"/>
        <v>0</v>
      </c>
      <c r="L122" s="55" t="str">
        <f>IFERROR(INDEX(#REF!,MATCH(A122,#REF!,0)),"-")</f>
        <v>-</v>
      </c>
      <c r="M122" s="55">
        <f t="shared" si="7"/>
        <v>0.5</v>
      </c>
      <c r="N122" s="55" t="e">
        <f>AVERAGE(IFERROR(INDEX(#REF!,MATCH(A122,#REF!,0)),"-"),M122)</f>
        <v>#VALUE!</v>
      </c>
    </row>
    <row r="123" spans="1:14" s="19" customFormat="1" ht="16.5" thickTop="1" thickBot="1" x14ac:dyDescent="0.3">
      <c r="A123" s="16" t="s">
        <v>870</v>
      </c>
      <c r="B123" s="53">
        <f t="shared" si="4"/>
        <v>2</v>
      </c>
      <c r="C123" s="53">
        <f>IFERROR(INDEX(OGSAway!$D:$D,MATCH(A123,OGSAway!$A:$A,0)),"-")</f>
        <v>0</v>
      </c>
      <c r="D123" s="53">
        <f>IFERROR(INDEX(OGSAway!$E:$E,MATCH(A123,OGSAway!$A:$A,0)),"-")</f>
        <v>1</v>
      </c>
      <c r="E123" s="53">
        <f>IFERROR(INDEX(OGSAway!$F:$F,MATCH(A123,OGSAway!$A:$A,0)),"-")</f>
        <v>0</v>
      </c>
      <c r="F123" s="54">
        <f>IFERROR(INDEX(Matches!$W:$W,MATCH(A123,Matches!$B:$B,0)),"-")</f>
        <v>0</v>
      </c>
      <c r="G123" s="54">
        <f>IFERROR(INDEX(Matches!$Y:$Y,MATCH(A123,Matches!$B:$B,0)),"-")</f>
        <v>1</v>
      </c>
      <c r="H123" s="54">
        <f>IFERROR(INDEX(Matches!$X:$X,MATCH(A123,Matches!$B:$B,0)),"-")</f>
        <v>1</v>
      </c>
      <c r="I123" s="54">
        <f t="shared" si="5"/>
        <v>1</v>
      </c>
      <c r="J123" s="54">
        <f>IFERROR(INDEX(OGCAway!$O:$O,MATCH(A123,OGCAway!$A:$A,0)),"-")</f>
        <v>1</v>
      </c>
      <c r="K123" s="55">
        <f t="shared" si="6"/>
        <v>0.5</v>
      </c>
      <c r="L123" s="55" t="str">
        <f>IFERROR(INDEX(#REF!,MATCH(A123,#REF!,0)),"-")</f>
        <v>-</v>
      </c>
      <c r="M123" s="55">
        <f t="shared" si="7"/>
        <v>-0.5</v>
      </c>
      <c r="N123" s="55" t="e">
        <f>AVERAGE(IFERROR(INDEX(#REF!,MATCH(A123,#REF!,0)),"-"),M123)</f>
        <v>#VALUE!</v>
      </c>
    </row>
    <row r="124" spans="1:14" s="19" customFormat="1" ht="16.5" thickTop="1" thickBot="1" x14ac:dyDescent="0.3">
      <c r="A124" s="16" t="s">
        <v>874</v>
      </c>
      <c r="B124" s="53">
        <f t="shared" si="4"/>
        <v>4</v>
      </c>
      <c r="C124" s="53">
        <f>IFERROR(INDEX(OGSAway!$D:$D,MATCH(A124,OGSAway!$A:$A,0)),"-")</f>
        <v>0</v>
      </c>
      <c r="D124" s="53">
        <f>IFERROR(INDEX(OGSAway!$E:$E,MATCH(A124,OGSAway!$A:$A,0)),"-")</f>
        <v>1</v>
      </c>
      <c r="E124" s="53">
        <f>IFERROR(INDEX(OGSAway!$F:$F,MATCH(A124,OGSAway!$A:$A,0)),"-")</f>
        <v>1</v>
      </c>
      <c r="F124" s="54">
        <f>IFERROR(INDEX(Matches!$W:$W,MATCH(A124,Matches!$B:$B,0)),"-")</f>
        <v>1</v>
      </c>
      <c r="G124" s="54">
        <f>IFERROR(INDEX(Matches!$Y:$Y,MATCH(A124,Matches!$B:$B,0)),"-")</f>
        <v>1</v>
      </c>
      <c r="H124" s="54">
        <f>IFERROR(INDEX(Matches!$X:$X,MATCH(A124,Matches!$B:$B,0)),"-")</f>
        <v>2</v>
      </c>
      <c r="I124" s="54">
        <f t="shared" si="5"/>
        <v>2</v>
      </c>
      <c r="J124" s="54">
        <f>IFERROR(INDEX(OGCAway!$O:$O,MATCH(A124,OGCAway!$A:$A,0)),"-")</f>
        <v>1</v>
      </c>
      <c r="K124" s="55">
        <f t="shared" si="6"/>
        <v>0.5</v>
      </c>
      <c r="L124" s="55" t="str">
        <f>IFERROR(INDEX(#REF!,MATCH(A124,#REF!,0)),"-")</f>
        <v>-</v>
      </c>
      <c r="M124" s="55">
        <f t="shared" si="7"/>
        <v>0.25</v>
      </c>
      <c r="N124" s="55" t="e">
        <f>AVERAGE(IFERROR(INDEX(#REF!,MATCH(A124,#REF!,0)),"-"),M124)</f>
        <v>#VALUE!</v>
      </c>
    </row>
    <row r="125" spans="1:14" s="19" customFormat="1" ht="16.5" thickTop="1" thickBot="1" x14ac:dyDescent="0.3">
      <c r="A125" s="16" t="s">
        <v>884</v>
      </c>
      <c r="B125" s="53">
        <f t="shared" si="4"/>
        <v>3</v>
      </c>
      <c r="C125" s="53">
        <f>IFERROR(INDEX(OGSAway!$D:$D,MATCH(A125,OGSAway!$A:$A,0)),"-")</f>
        <v>1</v>
      </c>
      <c r="D125" s="53">
        <f>IFERROR(INDEX(OGSAway!$E:$E,MATCH(A125,OGSAway!$A:$A,0)),"-")</f>
        <v>0</v>
      </c>
      <c r="E125" s="53">
        <f>IFERROR(INDEX(OGSAway!$F:$F,MATCH(A125,OGSAway!$A:$A,0)),"-")</f>
        <v>0</v>
      </c>
      <c r="F125" s="54">
        <f>IFERROR(INDEX(Matches!$W:$W,MATCH(A125,Matches!$B:$B,0)),"-")</f>
        <v>2</v>
      </c>
      <c r="G125" s="54">
        <f>IFERROR(INDEX(Matches!$Y:$Y,MATCH(A125,Matches!$B:$B,0)),"-")</f>
        <v>0</v>
      </c>
      <c r="H125" s="54">
        <f>IFERROR(INDEX(Matches!$X:$X,MATCH(A125,Matches!$B:$B,0)),"-")</f>
        <v>1</v>
      </c>
      <c r="I125" s="54">
        <f t="shared" si="5"/>
        <v>1</v>
      </c>
      <c r="J125" s="54">
        <f>IFERROR(INDEX(OGCAway!$O:$O,MATCH(A125,OGCAway!$A:$A,0)),"-")</f>
        <v>0</v>
      </c>
      <c r="K125" s="55">
        <f t="shared" si="6"/>
        <v>0.33333333333333331</v>
      </c>
      <c r="L125" s="55" t="str">
        <f>IFERROR(INDEX(#REF!,MATCH(A125,#REF!,0)),"-")</f>
        <v>-</v>
      </c>
      <c r="M125" s="55">
        <f t="shared" si="7"/>
        <v>1</v>
      </c>
      <c r="N125" s="55" t="e">
        <f>AVERAGE(IFERROR(INDEX(#REF!,MATCH(A125,#REF!,0)),"-"),M125)</f>
        <v>#VALUE!</v>
      </c>
    </row>
    <row r="126" spans="1:14" s="19" customFormat="1" ht="16.5" thickTop="1" thickBot="1" x14ac:dyDescent="0.3">
      <c r="A126" s="15" t="s">
        <v>887</v>
      </c>
      <c r="B126" s="53">
        <f t="shared" si="4"/>
        <v>2</v>
      </c>
      <c r="C126" s="53">
        <f>IFERROR(INDEX(OGSAway!$D:$D,MATCH(A126,OGSAway!$A:$A,0)),"-")</f>
        <v>1</v>
      </c>
      <c r="D126" s="53">
        <f>IFERROR(INDEX(OGSAway!$E:$E,MATCH(A126,OGSAway!$A:$A,0)),"-")</f>
        <v>0</v>
      </c>
      <c r="E126" s="53">
        <f>IFERROR(INDEX(OGSAway!$F:$F,MATCH(A126,OGSAway!$A:$A,0)),"-")</f>
        <v>0</v>
      </c>
      <c r="F126" s="54">
        <f>IFERROR(INDEX(Matches!$W:$W,MATCH(A126,Matches!$B:$B,0)),"-")</f>
        <v>2</v>
      </c>
      <c r="G126" s="54">
        <f>IFERROR(INDEX(Matches!$Y:$Y,MATCH(A126,Matches!$B:$B,0)),"-")</f>
        <v>0</v>
      </c>
      <c r="H126" s="54">
        <f>IFERROR(INDEX(Matches!$X:$X,MATCH(A126,Matches!$B:$B,0)),"-")</f>
        <v>0</v>
      </c>
      <c r="I126" s="54">
        <f t="shared" si="5"/>
        <v>1</v>
      </c>
      <c r="J126" s="54">
        <f>IFERROR(INDEX(OGCAway!$O:$O,MATCH(A126,OGCAway!$A:$A,0)),"-")</f>
        <v>0</v>
      </c>
      <c r="K126" s="55">
        <f t="shared" si="6"/>
        <v>0.5</v>
      </c>
      <c r="L126" s="55" t="str">
        <f>IFERROR(INDEX(#REF!,MATCH(A126,#REF!,0)),"-")</f>
        <v>-</v>
      </c>
      <c r="M126" s="55">
        <f t="shared" si="7"/>
        <v>1.5</v>
      </c>
      <c r="N126" s="55" t="e">
        <f>AVERAGE(IFERROR(INDEX(#REF!,MATCH(A126,#REF!,0)),"-"),M126)</f>
        <v>#VALUE!</v>
      </c>
    </row>
    <row r="127" spans="1:14" s="19" customFormat="1" ht="16.5" thickTop="1" thickBot="1" x14ac:dyDescent="0.3">
      <c r="A127" s="16" t="s">
        <v>888</v>
      </c>
      <c r="B127" s="53">
        <f t="shared" si="4"/>
        <v>3</v>
      </c>
      <c r="C127" s="53">
        <f>IFERROR(INDEX(OGSAway!$D:$D,MATCH(A127,OGSAway!$A:$A,0)),"-")</f>
        <v>2</v>
      </c>
      <c r="D127" s="53">
        <f>IFERROR(INDEX(OGSAway!$E:$E,MATCH(A127,OGSAway!$A:$A,0)),"-")</f>
        <v>0</v>
      </c>
      <c r="E127" s="53">
        <f>IFERROR(INDEX(OGSAway!$F:$F,MATCH(A127,OGSAway!$A:$A,0)),"-")</f>
        <v>0</v>
      </c>
      <c r="F127" s="54">
        <f>IFERROR(INDEX(Matches!$W:$W,MATCH(A127,Matches!$B:$B,0)),"-")</f>
        <v>0</v>
      </c>
      <c r="G127" s="54">
        <f>IFERROR(INDEX(Matches!$Y:$Y,MATCH(A127,Matches!$B:$B,0)),"-")</f>
        <v>1</v>
      </c>
      <c r="H127" s="54">
        <f>IFERROR(INDEX(Matches!$X:$X,MATCH(A127,Matches!$B:$B,0)),"-")</f>
        <v>2</v>
      </c>
      <c r="I127" s="54">
        <f t="shared" si="5"/>
        <v>2</v>
      </c>
      <c r="J127" s="54">
        <f>IFERROR(INDEX(OGCAway!$O:$O,MATCH(A127,OGCAway!$A:$A,0)),"-")</f>
        <v>0</v>
      </c>
      <c r="K127" s="55">
        <f t="shared" si="6"/>
        <v>0.66666666666666663</v>
      </c>
      <c r="L127" s="55" t="str">
        <f>IFERROR(INDEX(#REF!,MATCH(A127,#REF!,0)),"-")</f>
        <v>-</v>
      </c>
      <c r="M127" s="55">
        <f t="shared" si="7"/>
        <v>0.33333333333333331</v>
      </c>
      <c r="N127" s="55" t="e">
        <f>AVERAGE(IFERROR(INDEX(#REF!,MATCH(A127,#REF!,0)),"-"),M127)</f>
        <v>#VALUE!</v>
      </c>
    </row>
    <row r="128" spans="1:14" ht="16.5" thickTop="1" thickBot="1" x14ac:dyDescent="0.3">
      <c r="A128" s="15" t="s">
        <v>889</v>
      </c>
      <c r="B128" s="53">
        <f t="shared" si="4"/>
        <v>2</v>
      </c>
      <c r="C128" s="53">
        <f>IFERROR(INDEX(OGSAway!$D:$D,MATCH(A128,OGSAway!$A:$A,0)),"-")</f>
        <v>1</v>
      </c>
      <c r="D128" s="53">
        <f>IFERROR(INDEX(OGSAway!$E:$E,MATCH(A128,OGSAway!$A:$A,0)),"-")</f>
        <v>0</v>
      </c>
      <c r="E128" s="53">
        <f>IFERROR(INDEX(OGSAway!$F:$F,MATCH(A128,OGSAway!$A:$A,0)),"-")</f>
        <v>0</v>
      </c>
      <c r="F128" s="54">
        <f>IFERROR(INDEX(Matches!$W:$W,MATCH(A128,Matches!$B:$B,0)),"-")</f>
        <v>1</v>
      </c>
      <c r="G128" s="54">
        <f>IFERROR(INDEX(Matches!$Y:$Y,MATCH(A128,Matches!$B:$B,0)),"-")</f>
        <v>1</v>
      </c>
      <c r="H128" s="54">
        <f>IFERROR(INDEX(Matches!$X:$X,MATCH(A128,Matches!$B:$B,0)),"-")</f>
        <v>0</v>
      </c>
      <c r="I128" s="54">
        <f t="shared" si="5"/>
        <v>1</v>
      </c>
      <c r="J128" s="54">
        <f>IFERROR(INDEX(OGCAway!$O:$O,MATCH(A128,OGCAway!$A:$A,0)),"-")</f>
        <v>0</v>
      </c>
      <c r="K128" s="55">
        <f t="shared" si="6"/>
        <v>0.5</v>
      </c>
      <c r="L128" s="55" t="str">
        <f>IFERROR(INDEX(#REF!,MATCH(A128,#REF!,0)),"-")</f>
        <v>-</v>
      </c>
      <c r="M128" s="55">
        <f t="shared" si="7"/>
        <v>0.5</v>
      </c>
      <c r="N128" s="55" t="e">
        <f>AVERAGE(IFERROR(INDEX(#REF!,MATCH(A128,#REF!,0)),"-"),M128)</f>
        <v>#VALUE!</v>
      </c>
    </row>
    <row r="129" spans="1:14" ht="16.5" thickTop="1" thickBot="1" x14ac:dyDescent="0.3">
      <c r="A129" s="16" t="s">
        <v>894</v>
      </c>
      <c r="B129" s="53">
        <f t="shared" si="4"/>
        <v>3</v>
      </c>
      <c r="C129" s="53">
        <f>IFERROR(INDEX(OGSAway!$D:$D,MATCH(A129,OGSAway!$A:$A,0)),"-")</f>
        <v>1</v>
      </c>
      <c r="D129" s="53">
        <f>IFERROR(INDEX(OGSAway!$E:$E,MATCH(A129,OGSAway!$A:$A,0)),"-")</f>
        <v>0</v>
      </c>
      <c r="E129" s="53">
        <f>IFERROR(INDEX(OGSAway!$F:$F,MATCH(A129,OGSAway!$A:$A,0)),"-")</f>
        <v>1</v>
      </c>
      <c r="F129" s="54">
        <f>IFERROR(INDEX(Matches!$W:$W,MATCH(A129,Matches!$B:$B,0)),"-")</f>
        <v>2</v>
      </c>
      <c r="G129" s="54">
        <f>IFERROR(INDEX(Matches!$Y:$Y,MATCH(A129,Matches!$B:$B,0)),"-")</f>
        <v>1</v>
      </c>
      <c r="H129" s="54">
        <f>IFERROR(INDEX(Matches!$X:$X,MATCH(A129,Matches!$B:$B,0)),"-")</f>
        <v>0</v>
      </c>
      <c r="I129" s="54">
        <f t="shared" si="5"/>
        <v>2</v>
      </c>
      <c r="J129" s="54">
        <f>IFERROR(INDEX(OGCAway!$O:$O,MATCH(A129,OGCAway!$A:$A,0)),"-")</f>
        <v>1</v>
      </c>
      <c r="K129" s="55">
        <f t="shared" si="6"/>
        <v>0.66666666666666663</v>
      </c>
      <c r="L129" s="55" t="str">
        <f>IFERROR(INDEX(#REF!,MATCH(A129,#REF!,0)),"-")</f>
        <v>-</v>
      </c>
      <c r="M129" s="55">
        <f t="shared" si="7"/>
        <v>0.66666666666666674</v>
      </c>
      <c r="N129" s="55" t="e">
        <f>AVERAGE(IFERROR(INDEX(#REF!,MATCH(A129,#REF!,0)),"-"),M129)</f>
        <v>#VALUE!</v>
      </c>
    </row>
    <row r="130" spans="1:14" ht="16.5" thickTop="1" thickBot="1" x14ac:dyDescent="0.3">
      <c r="A130" s="16" t="s">
        <v>898</v>
      </c>
      <c r="B130" s="53">
        <f t="shared" ref="B130:B193" si="8">SUM(F130:H130)</f>
        <v>3</v>
      </c>
      <c r="C130" s="53">
        <f>IFERROR(INDEX(OGSAway!$D:$D,MATCH(A130,OGSAway!$A:$A,0)),"-")</f>
        <v>0</v>
      </c>
      <c r="D130" s="53">
        <f>IFERROR(INDEX(OGSAway!$E:$E,MATCH(A130,OGSAway!$A:$A,0)),"-")</f>
        <v>0</v>
      </c>
      <c r="E130" s="53">
        <f>IFERROR(INDEX(OGSAway!$F:$F,MATCH(A130,OGSAway!$A:$A,0)),"-")</f>
        <v>0</v>
      </c>
      <c r="F130" s="54">
        <f>IFERROR(INDEX(Matches!$W:$W,MATCH(A130,Matches!$B:$B,0)),"-")</f>
        <v>0</v>
      </c>
      <c r="G130" s="54">
        <f>IFERROR(INDEX(Matches!$Y:$Y,MATCH(A130,Matches!$B:$B,0)),"-")</f>
        <v>2</v>
      </c>
      <c r="H130" s="54">
        <f>IFERROR(INDEX(Matches!$X:$X,MATCH(A130,Matches!$B:$B,0)),"-")</f>
        <v>1</v>
      </c>
      <c r="I130" s="54">
        <f t="shared" ref="I130:I193" si="9">SUM(C130:E130)</f>
        <v>0</v>
      </c>
      <c r="J130" s="54">
        <f>IFERROR(INDEX(OGCAway!$O:$O,MATCH(A130,OGCAway!$A:$A,0)),"-")</f>
        <v>3</v>
      </c>
      <c r="K130" s="55">
        <f t="shared" ref="K130:K193" si="10">I130/B130</f>
        <v>0</v>
      </c>
      <c r="L130" s="55" t="str">
        <f>IFERROR(INDEX(#REF!,MATCH(A130,#REF!,0)),"-")</f>
        <v>-</v>
      </c>
      <c r="M130" s="55">
        <f t="shared" ref="M130:M193" si="11">(I130/B130)-(J130/B130)+(F130/B130)-(G130/B130)</f>
        <v>-1.6666666666666665</v>
      </c>
      <c r="N130" s="55" t="e">
        <f>AVERAGE(IFERROR(INDEX(#REF!,MATCH(A130,#REF!,0)),"-"),M130)</f>
        <v>#VALUE!</v>
      </c>
    </row>
    <row r="131" spans="1:14" ht="16.5" thickTop="1" thickBot="1" x14ac:dyDescent="0.3">
      <c r="A131" s="15" t="s">
        <v>903</v>
      </c>
      <c r="B131" s="53">
        <f t="shared" si="8"/>
        <v>2</v>
      </c>
      <c r="C131" s="53">
        <f>IFERROR(INDEX(OGSAway!$D:$D,MATCH(A131,OGSAway!$A:$A,0)),"-")</f>
        <v>0</v>
      </c>
      <c r="D131" s="53">
        <f>IFERROR(INDEX(OGSAway!$E:$E,MATCH(A131,OGSAway!$A:$A,0)),"-")</f>
        <v>0</v>
      </c>
      <c r="E131" s="53">
        <f>IFERROR(INDEX(OGSAway!$F:$F,MATCH(A131,OGSAway!$A:$A,0)),"-")</f>
        <v>0</v>
      </c>
      <c r="F131" s="54">
        <f>IFERROR(INDEX(Matches!$W:$W,MATCH(A131,Matches!$B:$B,0)),"-")</f>
        <v>0</v>
      </c>
      <c r="G131" s="54">
        <f>IFERROR(INDEX(Matches!$Y:$Y,MATCH(A131,Matches!$B:$B,0)),"-")</f>
        <v>2</v>
      </c>
      <c r="H131" s="54">
        <f>IFERROR(INDEX(Matches!$X:$X,MATCH(A131,Matches!$B:$B,0)),"-")</f>
        <v>0</v>
      </c>
      <c r="I131" s="54">
        <f t="shared" si="9"/>
        <v>0</v>
      </c>
      <c r="J131" s="54">
        <f>IFERROR(INDEX(OGCAway!$O:$O,MATCH(A131,OGCAway!$A:$A,0)),"-")</f>
        <v>0</v>
      </c>
      <c r="K131" s="55">
        <f t="shared" si="10"/>
        <v>0</v>
      </c>
      <c r="L131" s="55" t="str">
        <f>IFERROR(INDEX(#REF!,MATCH(A131,#REF!,0)),"-")</f>
        <v>-</v>
      </c>
      <c r="M131" s="55">
        <f t="shared" si="11"/>
        <v>-1</v>
      </c>
      <c r="N131" s="55" t="e">
        <f>AVERAGE(IFERROR(INDEX(#REF!,MATCH(A131,#REF!,0)),"-"),M131)</f>
        <v>#VALUE!</v>
      </c>
    </row>
    <row r="132" spans="1:14" ht="16.5" thickTop="1" thickBot="1" x14ac:dyDescent="0.3">
      <c r="A132" s="16" t="s">
        <v>906</v>
      </c>
      <c r="B132" s="53">
        <f t="shared" si="8"/>
        <v>2</v>
      </c>
      <c r="C132" s="53">
        <f>IFERROR(INDEX(OGSAway!$D:$D,MATCH(A132,OGSAway!$A:$A,0)),"-")</f>
        <v>1</v>
      </c>
      <c r="D132" s="53">
        <f>IFERROR(INDEX(OGSAway!$E:$E,MATCH(A132,OGSAway!$A:$A,0)),"-")</f>
        <v>0</v>
      </c>
      <c r="E132" s="53">
        <f>IFERROR(INDEX(OGSAway!$F:$F,MATCH(A132,OGSAway!$A:$A,0)),"-")</f>
        <v>0</v>
      </c>
      <c r="F132" s="54">
        <f>IFERROR(INDEX(Matches!$W:$W,MATCH(A132,Matches!$B:$B,0)),"-")</f>
        <v>1</v>
      </c>
      <c r="G132" s="54">
        <f>IFERROR(INDEX(Matches!$Y:$Y,MATCH(A132,Matches!$B:$B,0)),"-")</f>
        <v>0</v>
      </c>
      <c r="H132" s="54">
        <f>IFERROR(INDEX(Matches!$X:$X,MATCH(A132,Matches!$B:$B,0)),"-")</f>
        <v>1</v>
      </c>
      <c r="I132" s="54">
        <f t="shared" si="9"/>
        <v>1</v>
      </c>
      <c r="J132" s="54">
        <f>IFERROR(INDEX(OGCAway!$O:$O,MATCH(A132,OGCAway!$A:$A,0)),"-")</f>
        <v>0</v>
      </c>
      <c r="K132" s="55">
        <f t="shared" si="10"/>
        <v>0.5</v>
      </c>
      <c r="L132" s="55" t="str">
        <f>IFERROR(INDEX(#REF!,MATCH(A132,#REF!,0)),"-")</f>
        <v>-</v>
      </c>
      <c r="M132" s="55">
        <f t="shared" si="11"/>
        <v>1</v>
      </c>
      <c r="N132" s="55" t="e">
        <f>AVERAGE(IFERROR(INDEX(#REF!,MATCH(A132,#REF!,0)),"-"),M132)</f>
        <v>#VALUE!</v>
      </c>
    </row>
    <row r="133" spans="1:14" ht="16.5" thickTop="1" thickBot="1" x14ac:dyDescent="0.3">
      <c r="A133" s="15" t="s">
        <v>907</v>
      </c>
      <c r="B133" s="53">
        <f t="shared" si="8"/>
        <v>5</v>
      </c>
      <c r="C133" s="53">
        <f>IFERROR(INDEX(OGSAway!$D:$D,MATCH(A133,OGSAway!$A:$A,0)),"-")</f>
        <v>0</v>
      </c>
      <c r="D133" s="53">
        <f>IFERROR(INDEX(OGSAway!$E:$E,MATCH(A133,OGSAway!$A:$A,0)),"-")</f>
        <v>1</v>
      </c>
      <c r="E133" s="53">
        <f>IFERROR(INDEX(OGSAway!$F:$F,MATCH(A133,OGSAway!$A:$A,0)),"-")</f>
        <v>2</v>
      </c>
      <c r="F133" s="54">
        <f>IFERROR(INDEX(Matches!$W:$W,MATCH(A133,Matches!$B:$B,0)),"-")</f>
        <v>2</v>
      </c>
      <c r="G133" s="54">
        <f>IFERROR(INDEX(Matches!$Y:$Y,MATCH(A133,Matches!$B:$B,0)),"-")</f>
        <v>2</v>
      </c>
      <c r="H133" s="54">
        <f>IFERROR(INDEX(Matches!$X:$X,MATCH(A133,Matches!$B:$B,0)),"-")</f>
        <v>1</v>
      </c>
      <c r="I133" s="54">
        <f t="shared" si="9"/>
        <v>3</v>
      </c>
      <c r="J133" s="54">
        <f>IFERROR(INDEX(OGCAway!$O:$O,MATCH(A133,OGCAway!$A:$A,0)),"-")</f>
        <v>0</v>
      </c>
      <c r="K133" s="55">
        <f t="shared" si="10"/>
        <v>0.6</v>
      </c>
      <c r="L133" s="55" t="str">
        <f>IFERROR(INDEX(#REF!,MATCH(A133,#REF!,0)),"-")</f>
        <v>-</v>
      </c>
      <c r="M133" s="55">
        <f t="shared" si="11"/>
        <v>0.6</v>
      </c>
      <c r="N133" s="55" t="e">
        <f>AVERAGE(IFERROR(INDEX(#REF!,MATCH(A133,#REF!,0)),"-"),M133)</f>
        <v>#VALUE!</v>
      </c>
    </row>
    <row r="134" spans="1:14" ht="16.5" thickTop="1" thickBot="1" x14ac:dyDescent="0.3">
      <c r="A134" s="15" t="s">
        <v>922</v>
      </c>
      <c r="B134" s="53">
        <f t="shared" si="8"/>
        <v>2</v>
      </c>
      <c r="C134" s="53">
        <f>IFERROR(INDEX(OGSAway!$D:$D,MATCH(A134,OGSAway!$A:$A,0)),"-")</f>
        <v>1</v>
      </c>
      <c r="D134" s="53">
        <f>IFERROR(INDEX(OGSAway!$E:$E,MATCH(A134,OGSAway!$A:$A,0)),"-")</f>
        <v>0</v>
      </c>
      <c r="E134" s="53">
        <f>IFERROR(INDEX(OGSAway!$F:$F,MATCH(A134,OGSAway!$A:$A,0)),"-")</f>
        <v>0</v>
      </c>
      <c r="F134" s="54">
        <f>IFERROR(INDEX(Matches!$W:$W,MATCH(A134,Matches!$B:$B,0)),"-")</f>
        <v>1</v>
      </c>
      <c r="G134" s="54">
        <f>IFERROR(INDEX(Matches!$Y:$Y,MATCH(A134,Matches!$B:$B,0)),"-")</f>
        <v>0</v>
      </c>
      <c r="H134" s="54">
        <f>IFERROR(INDEX(Matches!$X:$X,MATCH(A134,Matches!$B:$B,0)),"-")</f>
        <v>1</v>
      </c>
      <c r="I134" s="54">
        <f t="shared" si="9"/>
        <v>1</v>
      </c>
      <c r="J134" s="54">
        <f>IFERROR(INDEX(OGCAway!$O:$O,MATCH(A134,OGCAway!$A:$A,0)),"-")</f>
        <v>0</v>
      </c>
      <c r="K134" s="55">
        <f t="shared" si="10"/>
        <v>0.5</v>
      </c>
      <c r="L134" s="55" t="str">
        <f>IFERROR(INDEX(#REF!,MATCH(A134,#REF!,0)),"-")</f>
        <v>-</v>
      </c>
      <c r="M134" s="55">
        <f t="shared" si="11"/>
        <v>1</v>
      </c>
      <c r="N134" s="55" t="e">
        <f>AVERAGE(IFERROR(INDEX(#REF!,MATCH(A134,#REF!,0)),"-"),M134)</f>
        <v>#VALUE!</v>
      </c>
    </row>
    <row r="135" spans="1:14" ht="16.5" thickTop="1" thickBot="1" x14ac:dyDescent="0.3">
      <c r="A135" s="15" t="s">
        <v>924</v>
      </c>
      <c r="B135" s="53">
        <f t="shared" si="8"/>
        <v>2</v>
      </c>
      <c r="C135" s="53">
        <f>IFERROR(INDEX(OGSAway!$D:$D,MATCH(A135,OGSAway!$A:$A,0)),"-")</f>
        <v>0</v>
      </c>
      <c r="D135" s="53">
        <f>IFERROR(INDEX(OGSAway!$E:$E,MATCH(A135,OGSAway!$A:$A,0)),"-")</f>
        <v>0</v>
      </c>
      <c r="E135" s="53">
        <f>IFERROR(INDEX(OGSAway!$F:$F,MATCH(A135,OGSAway!$A:$A,0)),"-")</f>
        <v>0</v>
      </c>
      <c r="F135" s="54">
        <f>IFERROR(INDEX(Matches!$W:$W,MATCH(A135,Matches!$B:$B,0)),"-")</f>
        <v>0</v>
      </c>
      <c r="G135" s="54">
        <f>IFERROR(INDEX(Matches!$Y:$Y,MATCH(A135,Matches!$B:$B,0)),"-")</f>
        <v>1</v>
      </c>
      <c r="H135" s="54">
        <f>IFERROR(INDEX(Matches!$X:$X,MATCH(A135,Matches!$B:$B,0)),"-")</f>
        <v>1</v>
      </c>
      <c r="I135" s="54">
        <f t="shared" si="9"/>
        <v>0</v>
      </c>
      <c r="J135" s="54">
        <f>IFERROR(INDEX(OGCAway!$O:$O,MATCH(A135,OGCAway!$A:$A,0)),"-")</f>
        <v>0</v>
      </c>
      <c r="K135" s="55">
        <f t="shared" si="10"/>
        <v>0</v>
      </c>
      <c r="L135" s="55" t="str">
        <f>IFERROR(INDEX(#REF!,MATCH(A135,#REF!,0)),"-")</f>
        <v>-</v>
      </c>
      <c r="M135" s="55">
        <f t="shared" si="11"/>
        <v>-0.5</v>
      </c>
      <c r="N135" s="55" t="e">
        <f>AVERAGE(IFERROR(INDEX(#REF!,MATCH(A135,#REF!,0)),"-"),M135)</f>
        <v>#VALUE!</v>
      </c>
    </row>
    <row r="136" spans="1:14" ht="16.5" thickTop="1" thickBot="1" x14ac:dyDescent="0.3">
      <c r="A136" s="15" t="s">
        <v>933</v>
      </c>
      <c r="B136" s="53">
        <f t="shared" si="8"/>
        <v>3</v>
      </c>
      <c r="C136" s="53">
        <f>IFERROR(INDEX(OGSAway!$D:$D,MATCH(A136,OGSAway!$A:$A,0)),"-")</f>
        <v>0</v>
      </c>
      <c r="D136" s="53">
        <f>IFERROR(INDEX(OGSAway!$E:$E,MATCH(A136,OGSAway!$A:$A,0)),"-")</f>
        <v>0</v>
      </c>
      <c r="E136" s="53">
        <f>IFERROR(INDEX(OGSAway!$F:$F,MATCH(A136,OGSAway!$A:$A,0)),"-")</f>
        <v>0</v>
      </c>
      <c r="F136" s="54">
        <f>IFERROR(INDEX(Matches!$W:$W,MATCH(A136,Matches!$B:$B,0)),"-")</f>
        <v>0</v>
      </c>
      <c r="G136" s="54">
        <f>IFERROR(INDEX(Matches!$Y:$Y,MATCH(A136,Matches!$B:$B,0)),"-")</f>
        <v>2</v>
      </c>
      <c r="H136" s="54">
        <f>IFERROR(INDEX(Matches!$X:$X,MATCH(A136,Matches!$B:$B,0)),"-")</f>
        <v>1</v>
      </c>
      <c r="I136" s="54">
        <f t="shared" si="9"/>
        <v>0</v>
      </c>
      <c r="J136" s="54">
        <f>IFERROR(INDEX(OGCAway!$O:$O,MATCH(A136,OGCAway!$A:$A,0)),"-")</f>
        <v>2</v>
      </c>
      <c r="K136" s="55">
        <f t="shared" si="10"/>
        <v>0</v>
      </c>
      <c r="L136" s="55" t="str">
        <f>IFERROR(INDEX(#REF!,MATCH(A136,#REF!,0)),"-")</f>
        <v>-</v>
      </c>
      <c r="M136" s="55">
        <f t="shared" si="11"/>
        <v>-1.3333333333333333</v>
      </c>
      <c r="N136" s="55" t="e">
        <f>AVERAGE(IFERROR(INDEX(#REF!,MATCH(A136,#REF!,0)),"-"),M136)</f>
        <v>#VALUE!</v>
      </c>
    </row>
    <row r="137" spans="1:14" ht="16.5" thickTop="1" thickBot="1" x14ac:dyDescent="0.3">
      <c r="A137" s="15" t="s">
        <v>935</v>
      </c>
      <c r="B137" s="53">
        <f t="shared" si="8"/>
        <v>3</v>
      </c>
      <c r="C137" s="53">
        <f>IFERROR(INDEX(OGSAway!$D:$D,MATCH(A137,OGSAway!$A:$A,0)),"-")</f>
        <v>0</v>
      </c>
      <c r="D137" s="53">
        <f>IFERROR(INDEX(OGSAway!$E:$E,MATCH(A137,OGSAway!$A:$A,0)),"-")</f>
        <v>1</v>
      </c>
      <c r="E137" s="53">
        <f>IFERROR(INDEX(OGSAway!$F:$F,MATCH(A137,OGSAway!$A:$A,0)),"-")</f>
        <v>1</v>
      </c>
      <c r="F137" s="54">
        <f>IFERROR(INDEX(Matches!$W:$W,MATCH(A137,Matches!$B:$B,0)),"-")</f>
        <v>3</v>
      </c>
      <c r="G137" s="54">
        <f>IFERROR(INDEX(Matches!$Y:$Y,MATCH(A137,Matches!$B:$B,0)),"-")</f>
        <v>0</v>
      </c>
      <c r="H137" s="54">
        <f>IFERROR(INDEX(Matches!$X:$X,MATCH(A137,Matches!$B:$B,0)),"-")</f>
        <v>0</v>
      </c>
      <c r="I137" s="54">
        <f t="shared" si="9"/>
        <v>2</v>
      </c>
      <c r="J137" s="54">
        <f>IFERROR(INDEX(OGCAway!$O:$O,MATCH(A137,OGCAway!$A:$A,0)),"-")</f>
        <v>1</v>
      </c>
      <c r="K137" s="55">
        <f t="shared" si="10"/>
        <v>0.66666666666666663</v>
      </c>
      <c r="L137" s="55" t="str">
        <f>IFERROR(INDEX(#REF!,MATCH(A137,#REF!,0)),"-")</f>
        <v>-</v>
      </c>
      <c r="M137" s="55">
        <f t="shared" si="11"/>
        <v>1.3333333333333333</v>
      </c>
      <c r="N137" s="55" t="e">
        <f>AVERAGE(IFERROR(INDEX(#REF!,MATCH(A137,#REF!,0)),"-"),M137)</f>
        <v>#VALUE!</v>
      </c>
    </row>
    <row r="138" spans="1:14" ht="16.5" thickTop="1" thickBot="1" x14ac:dyDescent="0.3">
      <c r="A138" s="16" t="s">
        <v>939</v>
      </c>
      <c r="B138" s="53">
        <f t="shared" si="8"/>
        <v>4</v>
      </c>
      <c r="C138" s="53">
        <f>IFERROR(INDEX(OGSAway!$D:$D,MATCH(A138,OGSAway!$A:$A,0)),"-")</f>
        <v>0</v>
      </c>
      <c r="D138" s="53">
        <f>IFERROR(INDEX(OGSAway!$E:$E,MATCH(A138,OGSAway!$A:$A,0)),"-")</f>
        <v>0</v>
      </c>
      <c r="E138" s="53">
        <f>IFERROR(INDEX(OGSAway!$F:$F,MATCH(A138,OGSAway!$A:$A,0)),"-")</f>
        <v>1</v>
      </c>
      <c r="F138" s="54">
        <f>IFERROR(INDEX(Matches!$W:$W,MATCH(A138,Matches!$B:$B,0)),"-")</f>
        <v>2</v>
      </c>
      <c r="G138" s="54">
        <f>IFERROR(INDEX(Matches!$Y:$Y,MATCH(A138,Matches!$B:$B,0)),"-")</f>
        <v>2</v>
      </c>
      <c r="H138" s="54">
        <f>IFERROR(INDEX(Matches!$X:$X,MATCH(A138,Matches!$B:$B,0)),"-")</f>
        <v>0</v>
      </c>
      <c r="I138" s="54">
        <f t="shared" si="9"/>
        <v>1</v>
      </c>
      <c r="J138" s="54">
        <f>IFERROR(INDEX(OGCAway!$O:$O,MATCH(A138,OGCAway!$A:$A,0)),"-")</f>
        <v>2</v>
      </c>
      <c r="K138" s="55">
        <f t="shared" si="10"/>
        <v>0.25</v>
      </c>
      <c r="L138" s="55" t="str">
        <f>IFERROR(INDEX(#REF!,MATCH(A138,#REF!,0)),"-")</f>
        <v>-</v>
      </c>
      <c r="M138" s="55">
        <f t="shared" si="11"/>
        <v>-0.25</v>
      </c>
      <c r="N138" s="55" t="e">
        <f>AVERAGE(IFERROR(INDEX(#REF!,MATCH(A138,#REF!,0)),"-"),M138)</f>
        <v>#VALUE!</v>
      </c>
    </row>
    <row r="139" spans="1:14" ht="16.5" thickTop="1" thickBot="1" x14ac:dyDescent="0.3">
      <c r="A139" s="15" t="s">
        <v>942</v>
      </c>
      <c r="B139" s="53">
        <f t="shared" si="8"/>
        <v>3</v>
      </c>
      <c r="C139" s="53">
        <f>IFERROR(INDEX(OGSAway!$D:$D,MATCH(A139,OGSAway!$A:$A,0)),"-")</f>
        <v>0</v>
      </c>
      <c r="D139" s="53">
        <f>IFERROR(INDEX(OGSAway!$E:$E,MATCH(A139,OGSAway!$A:$A,0)),"-")</f>
        <v>0</v>
      </c>
      <c r="E139" s="53">
        <f>IFERROR(INDEX(OGSAway!$F:$F,MATCH(A139,OGSAway!$A:$A,0)),"-")</f>
        <v>0</v>
      </c>
      <c r="F139" s="54">
        <f>IFERROR(INDEX(Matches!$W:$W,MATCH(A139,Matches!$B:$B,0)),"-")</f>
        <v>1</v>
      </c>
      <c r="G139" s="54">
        <f>IFERROR(INDEX(Matches!$Y:$Y,MATCH(A139,Matches!$B:$B,0)),"-")</f>
        <v>1</v>
      </c>
      <c r="H139" s="54">
        <f>IFERROR(INDEX(Matches!$X:$X,MATCH(A139,Matches!$B:$B,0)),"-")</f>
        <v>1</v>
      </c>
      <c r="I139" s="54">
        <f t="shared" si="9"/>
        <v>0</v>
      </c>
      <c r="J139" s="54">
        <f>IFERROR(INDEX(OGCAway!$O:$O,MATCH(A139,OGCAway!$A:$A,0)),"-")</f>
        <v>1</v>
      </c>
      <c r="K139" s="55">
        <f t="shared" si="10"/>
        <v>0</v>
      </c>
      <c r="L139" s="55" t="str">
        <f>IFERROR(INDEX(#REF!,MATCH(A139,#REF!,0)),"-")</f>
        <v>-</v>
      </c>
      <c r="M139" s="55">
        <f t="shared" si="11"/>
        <v>-0.33333333333333331</v>
      </c>
      <c r="N139" s="55" t="e">
        <f>AVERAGE(IFERROR(INDEX(#REF!,MATCH(A139,#REF!,0)),"-"),M139)</f>
        <v>#VALUE!</v>
      </c>
    </row>
    <row r="140" spans="1:14" ht="16.5" thickTop="1" thickBot="1" x14ac:dyDescent="0.3">
      <c r="A140" s="16" t="s">
        <v>949</v>
      </c>
      <c r="B140" s="53">
        <f t="shared" si="8"/>
        <v>4</v>
      </c>
      <c r="C140" s="53">
        <f>IFERROR(INDEX(OGSAway!$D:$D,MATCH(A140,OGSAway!$A:$A,0)),"-")</f>
        <v>1</v>
      </c>
      <c r="D140" s="53">
        <f>IFERROR(INDEX(OGSAway!$E:$E,MATCH(A140,OGSAway!$A:$A,0)),"-")</f>
        <v>1</v>
      </c>
      <c r="E140" s="53">
        <f>IFERROR(INDEX(OGSAway!$F:$F,MATCH(A140,OGSAway!$A:$A,0)),"-")</f>
        <v>1</v>
      </c>
      <c r="F140" s="54">
        <f>IFERROR(INDEX(Matches!$W:$W,MATCH(A140,Matches!$B:$B,0)),"-")</f>
        <v>0</v>
      </c>
      <c r="G140" s="54">
        <f>IFERROR(INDEX(Matches!$Y:$Y,MATCH(A140,Matches!$B:$B,0)),"-")</f>
        <v>2</v>
      </c>
      <c r="H140" s="54">
        <f>IFERROR(INDEX(Matches!$X:$X,MATCH(A140,Matches!$B:$B,0)),"-")</f>
        <v>2</v>
      </c>
      <c r="I140" s="54">
        <f t="shared" si="9"/>
        <v>3</v>
      </c>
      <c r="J140" s="54" t="str">
        <f>IFERROR(INDEX(OGCAway!$O:$O,MATCH(A140,OGCAway!$A:$A,0)),"-")</f>
        <v>-</v>
      </c>
      <c r="K140" s="55">
        <f t="shared" si="10"/>
        <v>0.75</v>
      </c>
      <c r="L140" s="55" t="str">
        <f>IFERROR(INDEX(#REF!,MATCH(A140,#REF!,0)),"-")</f>
        <v>-</v>
      </c>
      <c r="M140" s="55" t="e">
        <f t="shared" si="11"/>
        <v>#VALUE!</v>
      </c>
      <c r="N140" s="55" t="e">
        <f>AVERAGE(IFERROR(INDEX(#REF!,MATCH(A140,#REF!,0)),"-"),M140)</f>
        <v>#VALUE!</v>
      </c>
    </row>
    <row r="141" spans="1:14" ht="16.5" thickTop="1" thickBot="1" x14ac:dyDescent="0.3">
      <c r="A141" s="15" t="s">
        <v>952</v>
      </c>
      <c r="B141" s="53">
        <f t="shared" si="8"/>
        <v>3</v>
      </c>
      <c r="C141" s="53">
        <f>IFERROR(INDEX(OGSAway!$D:$D,MATCH(A141,OGSAway!$A:$A,0)),"-")</f>
        <v>0</v>
      </c>
      <c r="D141" s="53">
        <f>IFERROR(INDEX(OGSAway!$E:$E,MATCH(A141,OGSAway!$A:$A,0)),"-")</f>
        <v>0</v>
      </c>
      <c r="E141" s="53">
        <f>IFERROR(INDEX(OGSAway!$F:$F,MATCH(A141,OGSAway!$A:$A,0)),"-")</f>
        <v>1</v>
      </c>
      <c r="F141" s="54">
        <f>IFERROR(INDEX(Matches!$W:$W,MATCH(A141,Matches!$B:$B,0)),"-")</f>
        <v>1</v>
      </c>
      <c r="G141" s="54">
        <f>IFERROR(INDEX(Matches!$Y:$Y,MATCH(A141,Matches!$B:$B,0)),"-")</f>
        <v>1</v>
      </c>
      <c r="H141" s="54">
        <f>IFERROR(INDEX(Matches!$X:$X,MATCH(A141,Matches!$B:$B,0)),"-")</f>
        <v>1</v>
      </c>
      <c r="I141" s="54">
        <f t="shared" si="9"/>
        <v>1</v>
      </c>
      <c r="J141" s="54">
        <f>IFERROR(INDEX(OGCAway!$O:$O,MATCH(A141,OGCAway!$A:$A,0)),"-")</f>
        <v>1</v>
      </c>
      <c r="K141" s="55">
        <f t="shared" si="10"/>
        <v>0.33333333333333331</v>
      </c>
      <c r="L141" s="55" t="str">
        <f>IFERROR(INDEX(#REF!,MATCH(A141,#REF!,0)),"-")</f>
        <v>-</v>
      </c>
      <c r="M141" s="55">
        <f t="shared" si="11"/>
        <v>0</v>
      </c>
      <c r="N141" s="55" t="e">
        <f>AVERAGE(IFERROR(INDEX(#REF!,MATCH(A141,#REF!,0)),"-"),M141)</f>
        <v>#VALUE!</v>
      </c>
    </row>
    <row r="142" spans="1:14" ht="16.5" thickTop="1" thickBot="1" x14ac:dyDescent="0.3">
      <c r="A142" s="15" t="s">
        <v>964</v>
      </c>
      <c r="B142" s="53">
        <f t="shared" si="8"/>
        <v>2</v>
      </c>
      <c r="C142" s="53">
        <f>IFERROR(INDEX(OGSAway!$D:$D,MATCH(A142,OGSAway!$A:$A,0)),"-")</f>
        <v>1</v>
      </c>
      <c r="D142" s="53">
        <f>IFERROR(INDEX(OGSAway!$E:$E,MATCH(A142,OGSAway!$A:$A,0)),"-")</f>
        <v>0</v>
      </c>
      <c r="E142" s="53">
        <f>IFERROR(INDEX(OGSAway!$F:$F,MATCH(A142,OGSAway!$A:$A,0)),"-")</f>
        <v>0</v>
      </c>
      <c r="F142" s="54">
        <f>IFERROR(INDEX(Matches!$W:$W,MATCH(A142,Matches!$B:$B,0)),"-")</f>
        <v>0</v>
      </c>
      <c r="G142" s="54">
        <f>IFERROR(INDEX(Matches!$Y:$Y,MATCH(A142,Matches!$B:$B,0)),"-")</f>
        <v>1</v>
      </c>
      <c r="H142" s="54">
        <f>IFERROR(INDEX(Matches!$X:$X,MATCH(A142,Matches!$B:$B,0)),"-")</f>
        <v>1</v>
      </c>
      <c r="I142" s="54">
        <f t="shared" si="9"/>
        <v>1</v>
      </c>
      <c r="J142" s="54">
        <f>IFERROR(INDEX(OGCAway!$O:$O,MATCH(A142,OGCAway!$A:$A,0)),"-")</f>
        <v>0</v>
      </c>
      <c r="K142" s="55">
        <f t="shared" si="10"/>
        <v>0.5</v>
      </c>
      <c r="L142" s="55" t="str">
        <f>IFERROR(INDEX(#REF!,MATCH(A142,#REF!,0)),"-")</f>
        <v>-</v>
      </c>
      <c r="M142" s="55">
        <f t="shared" si="11"/>
        <v>0</v>
      </c>
      <c r="N142" s="55" t="e">
        <f>AVERAGE(IFERROR(INDEX(#REF!,MATCH(A142,#REF!,0)),"-"),M142)</f>
        <v>#VALUE!</v>
      </c>
    </row>
    <row r="143" spans="1:14" ht="16.5" thickTop="1" thickBot="1" x14ac:dyDescent="0.3">
      <c r="A143" s="15" t="s">
        <v>966</v>
      </c>
      <c r="B143" s="53">
        <f t="shared" si="8"/>
        <v>2</v>
      </c>
      <c r="C143" s="53">
        <f>IFERROR(INDEX(OGSAway!$D:$D,MATCH(A143,OGSAway!$A:$A,0)),"-")</f>
        <v>1</v>
      </c>
      <c r="D143" s="53">
        <f>IFERROR(INDEX(OGSAway!$E:$E,MATCH(A143,OGSAway!$A:$A,0)),"-")</f>
        <v>0</v>
      </c>
      <c r="E143" s="53">
        <f>IFERROR(INDEX(OGSAway!$F:$F,MATCH(A143,OGSAway!$A:$A,0)),"-")</f>
        <v>0</v>
      </c>
      <c r="F143" s="54">
        <f>IFERROR(INDEX(Matches!$W:$W,MATCH(A143,Matches!$B:$B,0)),"-")</f>
        <v>1</v>
      </c>
      <c r="G143" s="54">
        <f>IFERROR(INDEX(Matches!$Y:$Y,MATCH(A143,Matches!$B:$B,0)),"-")</f>
        <v>1</v>
      </c>
      <c r="H143" s="54">
        <f>IFERROR(INDEX(Matches!$X:$X,MATCH(A143,Matches!$B:$B,0)),"-")</f>
        <v>0</v>
      </c>
      <c r="I143" s="54">
        <f t="shared" si="9"/>
        <v>1</v>
      </c>
      <c r="J143" s="54">
        <f>IFERROR(INDEX(OGCAway!$O:$O,MATCH(A143,OGCAway!$A:$A,0)),"-")</f>
        <v>1</v>
      </c>
      <c r="K143" s="55">
        <f t="shared" si="10"/>
        <v>0.5</v>
      </c>
      <c r="L143" s="55" t="str">
        <f>IFERROR(INDEX(#REF!,MATCH(A143,#REF!,0)),"-")</f>
        <v>-</v>
      </c>
      <c r="M143" s="55">
        <f t="shared" si="11"/>
        <v>0</v>
      </c>
      <c r="N143" s="55" t="e">
        <f>AVERAGE(IFERROR(INDEX(#REF!,MATCH(A143,#REF!,0)),"-"),M143)</f>
        <v>#VALUE!</v>
      </c>
    </row>
    <row r="144" spans="1:14" ht="16.5" thickTop="1" thickBot="1" x14ac:dyDescent="0.3">
      <c r="A144" s="16" t="s">
        <v>969</v>
      </c>
      <c r="B144" s="53">
        <f t="shared" si="8"/>
        <v>3</v>
      </c>
      <c r="C144" s="53">
        <f>IFERROR(INDEX(OGSAway!$D:$D,MATCH(A144,OGSAway!$A:$A,0)),"-")</f>
        <v>1</v>
      </c>
      <c r="D144" s="53">
        <f>IFERROR(INDEX(OGSAway!$E:$E,MATCH(A144,OGSAway!$A:$A,0)),"-")</f>
        <v>0</v>
      </c>
      <c r="E144" s="53">
        <f>IFERROR(INDEX(OGSAway!$F:$F,MATCH(A144,OGSAway!$A:$A,0)),"-")</f>
        <v>0</v>
      </c>
      <c r="F144" s="54">
        <f>IFERROR(INDEX(Matches!$W:$W,MATCH(A144,Matches!$B:$B,0)),"-")</f>
        <v>1</v>
      </c>
      <c r="G144" s="54">
        <f>IFERROR(INDEX(Matches!$Y:$Y,MATCH(A144,Matches!$B:$B,0)),"-")</f>
        <v>2</v>
      </c>
      <c r="H144" s="54">
        <f>IFERROR(INDEX(Matches!$X:$X,MATCH(A144,Matches!$B:$B,0)),"-")</f>
        <v>0</v>
      </c>
      <c r="I144" s="54">
        <f t="shared" si="9"/>
        <v>1</v>
      </c>
      <c r="J144" s="54">
        <f>IFERROR(INDEX(OGCAway!$O:$O,MATCH(A144,OGCAway!$A:$A,0)),"-")</f>
        <v>2</v>
      </c>
      <c r="K144" s="55">
        <f t="shared" si="10"/>
        <v>0.33333333333333331</v>
      </c>
      <c r="L144" s="55" t="str">
        <f>IFERROR(INDEX(#REF!,MATCH(A144,#REF!,0)),"-")</f>
        <v>-</v>
      </c>
      <c r="M144" s="55">
        <f t="shared" si="11"/>
        <v>-0.66666666666666663</v>
      </c>
      <c r="N144" s="55" t="e">
        <f>AVERAGE(IFERROR(INDEX(#REF!,MATCH(A144,#REF!,0)),"-"),M144)</f>
        <v>#VALUE!</v>
      </c>
    </row>
    <row r="145" spans="1:14" ht="16.5" thickTop="1" thickBot="1" x14ac:dyDescent="0.3">
      <c r="A145" s="16" t="s">
        <v>971</v>
      </c>
      <c r="B145" s="53">
        <f t="shared" si="8"/>
        <v>3</v>
      </c>
      <c r="C145" s="53">
        <f>IFERROR(INDEX(OGSAway!$D:$D,MATCH(A145,OGSAway!$A:$A,0)),"-")</f>
        <v>2</v>
      </c>
      <c r="D145" s="53">
        <f>IFERROR(INDEX(OGSAway!$E:$E,MATCH(A145,OGSAway!$A:$A,0)),"-")</f>
        <v>0</v>
      </c>
      <c r="E145" s="53">
        <f>IFERROR(INDEX(OGSAway!$F:$F,MATCH(A145,OGSAway!$A:$A,0)),"-")</f>
        <v>0</v>
      </c>
      <c r="F145" s="54">
        <f>IFERROR(INDEX(Matches!$W:$W,MATCH(A145,Matches!$B:$B,0)),"-")</f>
        <v>1</v>
      </c>
      <c r="G145" s="54">
        <f>IFERROR(INDEX(Matches!$Y:$Y,MATCH(A145,Matches!$B:$B,0)),"-")</f>
        <v>1</v>
      </c>
      <c r="H145" s="54">
        <f>IFERROR(INDEX(Matches!$X:$X,MATCH(A145,Matches!$B:$B,0)),"-")</f>
        <v>1</v>
      </c>
      <c r="I145" s="54">
        <f t="shared" si="9"/>
        <v>2</v>
      </c>
      <c r="J145" s="54">
        <f>IFERROR(INDEX(OGCAway!$O:$O,MATCH(A145,OGCAway!$A:$A,0)),"-")</f>
        <v>1</v>
      </c>
      <c r="K145" s="55">
        <f t="shared" si="10"/>
        <v>0.66666666666666663</v>
      </c>
      <c r="L145" s="55" t="str">
        <f>IFERROR(INDEX(#REF!,MATCH(A145,#REF!,0)),"-")</f>
        <v>-</v>
      </c>
      <c r="M145" s="55">
        <f t="shared" si="11"/>
        <v>0.33333333333333331</v>
      </c>
      <c r="N145" s="55" t="e">
        <f>AVERAGE(IFERROR(INDEX(#REF!,MATCH(A145,#REF!,0)),"-"),M145)</f>
        <v>#VALUE!</v>
      </c>
    </row>
    <row r="146" spans="1:14" ht="16.5" thickTop="1" thickBot="1" x14ac:dyDescent="0.3">
      <c r="A146" s="16" t="s">
        <v>973</v>
      </c>
      <c r="B146" s="53">
        <f t="shared" si="8"/>
        <v>3</v>
      </c>
      <c r="C146" s="53">
        <f>IFERROR(INDEX(OGSAway!$D:$D,MATCH(A146,OGSAway!$A:$A,0)),"-")</f>
        <v>0</v>
      </c>
      <c r="D146" s="53">
        <f>IFERROR(INDEX(OGSAway!$E:$E,MATCH(A146,OGSAway!$A:$A,0)),"-")</f>
        <v>0</v>
      </c>
      <c r="E146" s="53">
        <f>IFERROR(INDEX(OGSAway!$F:$F,MATCH(A146,OGSAway!$A:$A,0)),"-")</f>
        <v>0</v>
      </c>
      <c r="F146" s="54">
        <f>IFERROR(INDEX(Matches!$W:$W,MATCH(A146,Matches!$B:$B,0)),"-")</f>
        <v>0</v>
      </c>
      <c r="G146" s="54">
        <f>IFERROR(INDEX(Matches!$Y:$Y,MATCH(A146,Matches!$B:$B,0)),"-")</f>
        <v>0</v>
      </c>
      <c r="H146" s="54">
        <f>IFERROR(INDEX(Matches!$X:$X,MATCH(A146,Matches!$B:$B,0)),"-")</f>
        <v>3</v>
      </c>
      <c r="I146" s="54">
        <f t="shared" si="9"/>
        <v>0</v>
      </c>
      <c r="J146" s="54">
        <f>IFERROR(INDEX(OGCAway!$O:$O,MATCH(A146,OGCAway!$A:$A,0)),"-")</f>
        <v>1</v>
      </c>
      <c r="K146" s="55">
        <f t="shared" si="10"/>
        <v>0</v>
      </c>
      <c r="L146" s="55" t="str">
        <f>IFERROR(INDEX(#REF!,MATCH(A146,#REF!,0)),"-")</f>
        <v>-</v>
      </c>
      <c r="M146" s="55">
        <f t="shared" si="11"/>
        <v>-0.33333333333333331</v>
      </c>
      <c r="N146" s="55" t="e">
        <f>AVERAGE(IFERROR(INDEX(#REF!,MATCH(A146,#REF!,0)),"-"),M146)</f>
        <v>#VALUE!</v>
      </c>
    </row>
    <row r="147" spans="1:14" ht="16.5" thickTop="1" thickBot="1" x14ac:dyDescent="0.3">
      <c r="A147" s="16" t="s">
        <v>977</v>
      </c>
      <c r="B147" s="53">
        <f t="shared" si="8"/>
        <v>5</v>
      </c>
      <c r="C147" s="53">
        <f>IFERROR(INDEX(OGSAway!$D:$D,MATCH(A147,OGSAway!$A:$A,0)),"-")</f>
        <v>0</v>
      </c>
      <c r="D147" s="53">
        <f>IFERROR(INDEX(OGSAway!$E:$E,MATCH(A147,OGSAway!$A:$A,0)),"-")</f>
        <v>0</v>
      </c>
      <c r="E147" s="53">
        <f>IFERROR(INDEX(OGSAway!$F:$F,MATCH(A147,OGSAway!$A:$A,0)),"-")</f>
        <v>0</v>
      </c>
      <c r="F147" s="54">
        <f>IFERROR(INDEX(Matches!$W:$W,MATCH(A147,Matches!$B:$B,0)),"-")</f>
        <v>0</v>
      </c>
      <c r="G147" s="54">
        <f>IFERROR(INDEX(Matches!$Y:$Y,MATCH(A147,Matches!$B:$B,0)),"-")</f>
        <v>2</v>
      </c>
      <c r="H147" s="54">
        <f>IFERROR(INDEX(Matches!$X:$X,MATCH(A147,Matches!$B:$B,0)),"-")</f>
        <v>3</v>
      </c>
      <c r="I147" s="54">
        <f t="shared" si="9"/>
        <v>0</v>
      </c>
      <c r="J147" s="54">
        <f>IFERROR(INDEX(OGCAway!$O:$O,MATCH(A147,OGCAway!$A:$A,0)),"-")</f>
        <v>2</v>
      </c>
      <c r="K147" s="55">
        <f t="shared" si="10"/>
        <v>0</v>
      </c>
      <c r="L147" s="55" t="str">
        <f>IFERROR(INDEX(#REF!,MATCH(A147,#REF!,0)),"-")</f>
        <v>-</v>
      </c>
      <c r="M147" s="55">
        <f t="shared" si="11"/>
        <v>-0.8</v>
      </c>
      <c r="N147" s="55" t="e">
        <f>AVERAGE(IFERROR(INDEX(#REF!,MATCH(A147,#REF!,0)),"-"),M147)</f>
        <v>#VALUE!</v>
      </c>
    </row>
    <row r="148" spans="1:14" ht="16.5" thickTop="1" thickBot="1" x14ac:dyDescent="0.3">
      <c r="A148" s="16" t="s">
        <v>985</v>
      </c>
      <c r="B148" s="53">
        <f t="shared" si="8"/>
        <v>3</v>
      </c>
      <c r="C148" s="53">
        <f>IFERROR(INDEX(OGSAway!$D:$D,MATCH(A148,OGSAway!$A:$A,0)),"-")</f>
        <v>2</v>
      </c>
      <c r="D148" s="53">
        <f>IFERROR(INDEX(OGSAway!$E:$E,MATCH(A148,OGSAway!$A:$A,0)),"-")</f>
        <v>0</v>
      </c>
      <c r="E148" s="53">
        <f>IFERROR(INDEX(OGSAway!$F:$F,MATCH(A148,OGSAway!$A:$A,0)),"-")</f>
        <v>0</v>
      </c>
      <c r="F148" s="54">
        <f>IFERROR(INDEX(Matches!$W:$W,MATCH(A148,Matches!$B:$B,0)),"-")</f>
        <v>2</v>
      </c>
      <c r="G148" s="54">
        <f>IFERROR(INDEX(Matches!$Y:$Y,MATCH(A148,Matches!$B:$B,0)),"-")</f>
        <v>1</v>
      </c>
      <c r="H148" s="54">
        <f>IFERROR(INDEX(Matches!$X:$X,MATCH(A148,Matches!$B:$B,0)),"-")</f>
        <v>0</v>
      </c>
      <c r="I148" s="54">
        <f t="shared" si="9"/>
        <v>2</v>
      </c>
      <c r="J148" s="54">
        <f>IFERROR(INDEX(OGCAway!$O:$O,MATCH(A148,OGCAway!$A:$A,0)),"-")</f>
        <v>0</v>
      </c>
      <c r="K148" s="55">
        <f t="shared" si="10"/>
        <v>0.66666666666666663</v>
      </c>
      <c r="L148" s="55" t="str">
        <f>IFERROR(INDEX(#REF!,MATCH(A148,#REF!,0)),"-")</f>
        <v>-</v>
      </c>
      <c r="M148" s="55">
        <f t="shared" si="11"/>
        <v>1</v>
      </c>
      <c r="N148" s="55" t="e">
        <f>AVERAGE(IFERROR(INDEX(#REF!,MATCH(A148,#REF!,0)),"-"),M148)</f>
        <v>#VALUE!</v>
      </c>
    </row>
    <row r="149" spans="1:14" ht="16.5" thickTop="1" thickBot="1" x14ac:dyDescent="0.3">
      <c r="A149" s="15" t="s">
        <v>991</v>
      </c>
      <c r="B149" s="53">
        <f t="shared" si="8"/>
        <v>3</v>
      </c>
      <c r="C149" s="53">
        <f>IFERROR(INDEX(OGSAway!$D:$D,MATCH(A149,OGSAway!$A:$A,0)),"-")</f>
        <v>0</v>
      </c>
      <c r="D149" s="53">
        <f>IFERROR(INDEX(OGSAway!$E:$E,MATCH(A149,OGSAway!$A:$A,0)),"-")</f>
        <v>2</v>
      </c>
      <c r="E149" s="53">
        <f>IFERROR(INDEX(OGSAway!$F:$F,MATCH(A149,OGSAway!$A:$A,0)),"-")</f>
        <v>0</v>
      </c>
      <c r="F149" s="54">
        <f>IFERROR(INDEX(Matches!$W:$W,MATCH(A149,Matches!$B:$B,0)),"-")</f>
        <v>2</v>
      </c>
      <c r="G149" s="54">
        <f>IFERROR(INDEX(Matches!$Y:$Y,MATCH(A149,Matches!$B:$B,0)),"-")</f>
        <v>1</v>
      </c>
      <c r="H149" s="54">
        <f>IFERROR(INDEX(Matches!$X:$X,MATCH(A149,Matches!$B:$B,0)),"-")</f>
        <v>0</v>
      </c>
      <c r="I149" s="54">
        <f t="shared" si="9"/>
        <v>2</v>
      </c>
      <c r="J149" s="54">
        <f>IFERROR(INDEX(OGCAway!$O:$O,MATCH(A149,OGCAway!$A:$A,0)),"-")</f>
        <v>1</v>
      </c>
      <c r="K149" s="55">
        <f t="shared" si="10"/>
        <v>0.66666666666666663</v>
      </c>
      <c r="L149" s="55" t="str">
        <f>IFERROR(INDEX(#REF!,MATCH(A149,#REF!,0)),"-")</f>
        <v>-</v>
      </c>
      <c r="M149" s="55">
        <f t="shared" si="11"/>
        <v>0.66666666666666674</v>
      </c>
      <c r="N149" s="55" t="e">
        <f>AVERAGE(IFERROR(INDEX(#REF!,MATCH(A149,#REF!,0)),"-"),M149)</f>
        <v>#VALUE!</v>
      </c>
    </row>
    <row r="150" spans="1:14" ht="16.5" thickTop="1" thickBot="1" x14ac:dyDescent="0.3">
      <c r="A150" s="15" t="s">
        <v>999</v>
      </c>
      <c r="B150" s="53">
        <f t="shared" si="8"/>
        <v>3</v>
      </c>
      <c r="C150" s="53">
        <f>IFERROR(INDEX(OGSAway!$D:$D,MATCH(A150,OGSAway!$A:$A,0)),"-")</f>
        <v>0</v>
      </c>
      <c r="D150" s="53">
        <f>IFERROR(INDEX(OGSAway!$E:$E,MATCH(A150,OGSAway!$A:$A,0)),"-")</f>
        <v>0</v>
      </c>
      <c r="E150" s="53">
        <f>IFERROR(INDEX(OGSAway!$F:$F,MATCH(A150,OGSAway!$A:$A,0)),"-")</f>
        <v>1</v>
      </c>
      <c r="F150" s="54">
        <f>IFERROR(INDEX(Matches!$W:$W,MATCH(A150,Matches!$B:$B,0)),"-")</f>
        <v>0</v>
      </c>
      <c r="G150" s="54">
        <f>IFERROR(INDEX(Matches!$Y:$Y,MATCH(A150,Matches!$B:$B,0)),"-")</f>
        <v>2</v>
      </c>
      <c r="H150" s="54">
        <f>IFERROR(INDEX(Matches!$X:$X,MATCH(A150,Matches!$B:$B,0)),"-")</f>
        <v>1</v>
      </c>
      <c r="I150" s="54">
        <f t="shared" si="9"/>
        <v>1</v>
      </c>
      <c r="J150" s="54">
        <f>IFERROR(INDEX(OGCAway!$O:$O,MATCH(A150,OGCAway!$A:$A,0)),"-")</f>
        <v>1</v>
      </c>
      <c r="K150" s="55">
        <f t="shared" si="10"/>
        <v>0.33333333333333331</v>
      </c>
      <c r="L150" s="55" t="str">
        <f>IFERROR(INDEX(#REF!,MATCH(A150,#REF!,0)),"-")</f>
        <v>-</v>
      </c>
      <c r="M150" s="55">
        <f t="shared" si="11"/>
        <v>-0.66666666666666663</v>
      </c>
      <c r="N150" s="55" t="e">
        <f>AVERAGE(IFERROR(INDEX(#REF!,MATCH(A150,#REF!,0)),"-"),M150)</f>
        <v>#VALUE!</v>
      </c>
    </row>
    <row r="151" spans="1:14" ht="16.5" thickTop="1" thickBot="1" x14ac:dyDescent="0.3">
      <c r="A151" s="15" t="s">
        <v>1015</v>
      </c>
      <c r="B151" s="53">
        <f t="shared" si="8"/>
        <v>2</v>
      </c>
      <c r="C151" s="53">
        <f>IFERROR(INDEX(OGSAway!$D:$D,MATCH(A151,OGSAway!$A:$A,0)),"-")</f>
        <v>0</v>
      </c>
      <c r="D151" s="53">
        <f>IFERROR(INDEX(OGSAway!$E:$E,MATCH(A151,OGSAway!$A:$A,0)),"-")</f>
        <v>0</v>
      </c>
      <c r="E151" s="53">
        <f>IFERROR(INDEX(OGSAway!$F:$F,MATCH(A151,OGSAway!$A:$A,0)),"-")</f>
        <v>1</v>
      </c>
      <c r="F151" s="54">
        <f>IFERROR(INDEX(Matches!$W:$W,MATCH(A151,Matches!$B:$B,0)),"-")</f>
        <v>1</v>
      </c>
      <c r="G151" s="54">
        <f>IFERROR(INDEX(Matches!$Y:$Y,MATCH(A151,Matches!$B:$B,0)),"-")</f>
        <v>0</v>
      </c>
      <c r="H151" s="54">
        <f>IFERROR(INDEX(Matches!$X:$X,MATCH(A151,Matches!$B:$B,0)),"-")</f>
        <v>1</v>
      </c>
      <c r="I151" s="54">
        <f t="shared" si="9"/>
        <v>1</v>
      </c>
      <c r="J151" s="54">
        <f>IFERROR(INDEX(OGCAway!$O:$O,MATCH(A151,OGCAway!$A:$A,0)),"-")</f>
        <v>0</v>
      </c>
      <c r="K151" s="55">
        <f t="shared" si="10"/>
        <v>0.5</v>
      </c>
      <c r="L151" s="55" t="str">
        <f>IFERROR(INDEX(#REF!,MATCH(A151,#REF!,0)),"-")</f>
        <v>-</v>
      </c>
      <c r="M151" s="55">
        <f t="shared" si="11"/>
        <v>1</v>
      </c>
      <c r="N151" s="55" t="e">
        <f>AVERAGE(IFERROR(INDEX(#REF!,MATCH(A151,#REF!,0)),"-"),M151)</f>
        <v>#VALUE!</v>
      </c>
    </row>
    <row r="152" spans="1:14" ht="16.5" thickTop="1" thickBot="1" x14ac:dyDescent="0.3">
      <c r="A152" s="15" t="s">
        <v>1025</v>
      </c>
      <c r="B152" s="53">
        <f t="shared" si="8"/>
        <v>2</v>
      </c>
      <c r="C152" s="53">
        <f>IFERROR(INDEX(OGSAway!$D:$D,MATCH(A152,OGSAway!$A:$A,0)),"-")</f>
        <v>1</v>
      </c>
      <c r="D152" s="53">
        <f>IFERROR(INDEX(OGSAway!$E:$E,MATCH(A152,OGSAway!$A:$A,0)),"-")</f>
        <v>0</v>
      </c>
      <c r="E152" s="53">
        <f>IFERROR(INDEX(OGSAway!$F:$F,MATCH(A152,OGSAway!$A:$A,0)),"-")</f>
        <v>0</v>
      </c>
      <c r="F152" s="54">
        <f>IFERROR(INDEX(Matches!$W:$W,MATCH(A152,Matches!$B:$B,0)),"-")</f>
        <v>1</v>
      </c>
      <c r="G152" s="54">
        <f>IFERROR(INDEX(Matches!$Y:$Y,MATCH(A152,Matches!$B:$B,0)),"-")</f>
        <v>1</v>
      </c>
      <c r="H152" s="54">
        <f>IFERROR(INDEX(Matches!$X:$X,MATCH(A152,Matches!$B:$B,0)),"-")</f>
        <v>0</v>
      </c>
      <c r="I152" s="54">
        <f t="shared" si="9"/>
        <v>1</v>
      </c>
      <c r="J152" s="54">
        <f>IFERROR(INDEX(OGCAway!$O:$O,MATCH(A152,OGCAway!$A:$A,0)),"-")</f>
        <v>1</v>
      </c>
      <c r="K152" s="55">
        <f t="shared" si="10"/>
        <v>0.5</v>
      </c>
      <c r="L152" s="55" t="str">
        <f>IFERROR(INDEX(#REF!,MATCH(A152,#REF!,0)),"-")</f>
        <v>-</v>
      </c>
      <c r="M152" s="55">
        <f t="shared" si="11"/>
        <v>0</v>
      </c>
      <c r="N152" s="55" t="e">
        <f>AVERAGE(IFERROR(INDEX(#REF!,MATCH(A152,#REF!,0)),"-"),M152)</f>
        <v>#VALUE!</v>
      </c>
    </row>
    <row r="153" spans="1:14" ht="16.5" thickTop="1" thickBot="1" x14ac:dyDescent="0.3">
      <c r="A153" s="16" t="s">
        <v>1037</v>
      </c>
      <c r="B153" s="53">
        <f t="shared" si="8"/>
        <v>6</v>
      </c>
      <c r="C153" s="53">
        <f>IFERROR(INDEX(OGSAway!$D:$D,MATCH(A153,OGSAway!$A:$A,0)),"-")</f>
        <v>1</v>
      </c>
      <c r="D153" s="53">
        <f>IFERROR(INDEX(OGSAway!$E:$E,MATCH(A153,OGSAway!$A:$A,0)),"-")</f>
        <v>3</v>
      </c>
      <c r="E153" s="53">
        <f>IFERROR(INDEX(OGSAway!$F:$F,MATCH(A153,OGSAway!$A:$A,0)),"-")</f>
        <v>2</v>
      </c>
      <c r="F153" s="54">
        <f>IFERROR(INDEX(Matches!$W:$W,MATCH(A153,Matches!$B:$B,0)),"-")</f>
        <v>3</v>
      </c>
      <c r="G153" s="54">
        <f>IFERROR(INDEX(Matches!$Y:$Y,MATCH(A153,Matches!$B:$B,0)),"-")</f>
        <v>0</v>
      </c>
      <c r="H153" s="54">
        <f>IFERROR(INDEX(Matches!$X:$X,MATCH(A153,Matches!$B:$B,0)),"-")</f>
        <v>3</v>
      </c>
      <c r="I153" s="54">
        <f t="shared" si="9"/>
        <v>6</v>
      </c>
      <c r="J153" s="54">
        <f>IFERROR(INDEX(OGCAway!$O:$O,MATCH(A153,OGCAway!$A:$A,0)),"-")</f>
        <v>0</v>
      </c>
      <c r="K153" s="55">
        <f t="shared" si="10"/>
        <v>1</v>
      </c>
      <c r="L153" s="55" t="str">
        <f>IFERROR(INDEX(#REF!,MATCH(A153,#REF!,0)),"-")</f>
        <v>-</v>
      </c>
      <c r="M153" s="55">
        <f t="shared" si="11"/>
        <v>1.5</v>
      </c>
      <c r="N153" s="55" t="e">
        <f>AVERAGE(IFERROR(INDEX(#REF!,MATCH(A153,#REF!,0)),"-"),M153)</f>
        <v>#VALUE!</v>
      </c>
    </row>
    <row r="154" spans="1:14" ht="16.5" thickTop="1" thickBot="1" x14ac:dyDescent="0.3">
      <c r="A154" s="15" t="s">
        <v>1048</v>
      </c>
      <c r="B154" s="53">
        <f t="shared" si="8"/>
        <v>2</v>
      </c>
      <c r="C154" s="53">
        <f>IFERROR(INDEX(OGSAway!$D:$D,MATCH(A154,OGSAway!$A:$A,0)),"-")</f>
        <v>0</v>
      </c>
      <c r="D154" s="53">
        <f>IFERROR(INDEX(OGSAway!$E:$E,MATCH(A154,OGSAway!$A:$A,0)),"-")</f>
        <v>1</v>
      </c>
      <c r="E154" s="53">
        <f>IFERROR(INDEX(OGSAway!$F:$F,MATCH(A154,OGSAway!$A:$A,0)),"-")</f>
        <v>1</v>
      </c>
      <c r="F154" s="54">
        <f>IFERROR(INDEX(Matches!$W:$W,MATCH(A154,Matches!$B:$B,0)),"-")</f>
        <v>1</v>
      </c>
      <c r="G154" s="54">
        <f>IFERROR(INDEX(Matches!$Y:$Y,MATCH(A154,Matches!$B:$B,0)),"-")</f>
        <v>0</v>
      </c>
      <c r="H154" s="54">
        <f>IFERROR(INDEX(Matches!$X:$X,MATCH(A154,Matches!$B:$B,0)),"-")</f>
        <v>1</v>
      </c>
      <c r="I154" s="54">
        <f t="shared" si="9"/>
        <v>2</v>
      </c>
      <c r="J154" s="54">
        <f>IFERROR(INDEX(OGCAway!$O:$O,MATCH(A154,OGCAway!$A:$A,0)),"-")</f>
        <v>0</v>
      </c>
      <c r="K154" s="55">
        <f t="shared" si="10"/>
        <v>1</v>
      </c>
      <c r="L154" s="55" t="str">
        <f>IFERROR(INDEX(#REF!,MATCH(A154,#REF!,0)),"-")</f>
        <v>-</v>
      </c>
      <c r="M154" s="55">
        <f t="shared" si="11"/>
        <v>1.5</v>
      </c>
      <c r="N154" s="55" t="e">
        <f>AVERAGE(IFERROR(INDEX(#REF!,MATCH(A154,#REF!,0)),"-"),M154)</f>
        <v>#VALUE!</v>
      </c>
    </row>
    <row r="155" spans="1:14" ht="16.5" thickTop="1" thickBot="1" x14ac:dyDescent="0.3">
      <c r="A155" s="15" t="s">
        <v>1071</v>
      </c>
      <c r="B155" s="53">
        <f t="shared" si="8"/>
        <v>5</v>
      </c>
      <c r="C155" s="53">
        <f>IFERROR(INDEX(OGSAway!$D:$D,MATCH(A155,OGSAway!$A:$A,0)),"-")</f>
        <v>1</v>
      </c>
      <c r="D155" s="53">
        <f>IFERROR(INDEX(OGSAway!$E:$E,MATCH(A155,OGSAway!$A:$A,0)),"-")</f>
        <v>0</v>
      </c>
      <c r="E155" s="53">
        <f>IFERROR(INDEX(OGSAway!$F:$F,MATCH(A155,OGSAway!$A:$A,0)),"-")</f>
        <v>1</v>
      </c>
      <c r="F155" s="54">
        <f>IFERROR(INDEX(Matches!$W:$W,MATCH(A155,Matches!$B:$B,0)),"-")</f>
        <v>3</v>
      </c>
      <c r="G155" s="54">
        <f>IFERROR(INDEX(Matches!$Y:$Y,MATCH(A155,Matches!$B:$B,0)),"-")</f>
        <v>0</v>
      </c>
      <c r="H155" s="54">
        <f>IFERROR(INDEX(Matches!$X:$X,MATCH(A155,Matches!$B:$B,0)),"-")</f>
        <v>2</v>
      </c>
      <c r="I155" s="54">
        <f t="shared" si="9"/>
        <v>2</v>
      </c>
      <c r="J155" s="54">
        <f>IFERROR(INDEX(OGCAway!$O:$O,MATCH(A155,OGCAway!$A:$A,0)),"-")</f>
        <v>0</v>
      </c>
      <c r="K155" s="55">
        <f t="shared" si="10"/>
        <v>0.4</v>
      </c>
      <c r="L155" s="55" t="str">
        <f>IFERROR(INDEX(#REF!,MATCH(A155,#REF!,0)),"-")</f>
        <v>-</v>
      </c>
      <c r="M155" s="55">
        <f t="shared" si="11"/>
        <v>1</v>
      </c>
      <c r="N155" s="55" t="e">
        <f>AVERAGE(IFERROR(INDEX(#REF!,MATCH(A155,#REF!,0)),"-"),M155)</f>
        <v>#VALUE!</v>
      </c>
    </row>
    <row r="156" spans="1:14" ht="16.5" thickTop="1" thickBot="1" x14ac:dyDescent="0.3">
      <c r="A156" s="16" t="s">
        <v>1078</v>
      </c>
      <c r="B156" s="53">
        <f t="shared" si="8"/>
        <v>4</v>
      </c>
      <c r="C156" s="53">
        <f>IFERROR(INDEX(OGSAway!$D:$D,MATCH(A156,OGSAway!$A:$A,0)),"-")</f>
        <v>0</v>
      </c>
      <c r="D156" s="53">
        <f>IFERROR(INDEX(OGSAway!$E:$E,MATCH(A156,OGSAway!$A:$A,0)),"-")</f>
        <v>0</v>
      </c>
      <c r="E156" s="53">
        <f>IFERROR(INDEX(OGSAway!$F:$F,MATCH(A156,OGSAway!$A:$A,0)),"-")</f>
        <v>0</v>
      </c>
      <c r="F156" s="54">
        <f>IFERROR(INDEX(Matches!$W:$W,MATCH(A156,Matches!$B:$B,0)),"-")</f>
        <v>0</v>
      </c>
      <c r="G156" s="54">
        <f>IFERROR(INDEX(Matches!$Y:$Y,MATCH(A156,Matches!$B:$B,0)),"-")</f>
        <v>2</v>
      </c>
      <c r="H156" s="54">
        <f>IFERROR(INDEX(Matches!$X:$X,MATCH(A156,Matches!$B:$B,0)),"-")</f>
        <v>2</v>
      </c>
      <c r="I156" s="54">
        <f t="shared" si="9"/>
        <v>0</v>
      </c>
      <c r="J156" s="54">
        <f>IFERROR(INDEX(OGCAway!$O:$O,MATCH(A156,OGCAway!$A:$A,0)),"-")</f>
        <v>1</v>
      </c>
      <c r="K156" s="55">
        <f t="shared" si="10"/>
        <v>0</v>
      </c>
      <c r="L156" s="55" t="str">
        <f>IFERROR(INDEX(#REF!,MATCH(A156,#REF!,0)),"-")</f>
        <v>-</v>
      </c>
      <c r="M156" s="55">
        <f t="shared" si="11"/>
        <v>-0.75</v>
      </c>
      <c r="N156" s="55" t="e">
        <f>AVERAGE(IFERROR(INDEX(#REF!,MATCH(A156,#REF!,0)),"-"),M156)</f>
        <v>#VALUE!</v>
      </c>
    </row>
    <row r="157" spans="1:14" ht="16.5" thickTop="1" thickBot="1" x14ac:dyDescent="0.3">
      <c r="A157" s="16" t="s">
        <v>1103</v>
      </c>
      <c r="B157" s="53">
        <f t="shared" si="8"/>
        <v>2</v>
      </c>
      <c r="C157" s="53">
        <f>IFERROR(INDEX(OGSAway!$D:$D,MATCH(A157,OGSAway!$A:$A,0)),"-")</f>
        <v>0</v>
      </c>
      <c r="D157" s="53">
        <f>IFERROR(INDEX(OGSAway!$E:$E,MATCH(A157,OGSAway!$A:$A,0)),"-")</f>
        <v>0</v>
      </c>
      <c r="E157" s="53">
        <f>IFERROR(INDEX(OGSAway!$F:$F,MATCH(A157,OGSAway!$A:$A,0)),"-")</f>
        <v>1</v>
      </c>
      <c r="F157" s="54">
        <f>IFERROR(INDEX(Matches!$W:$W,MATCH(A157,Matches!$B:$B,0)),"-")</f>
        <v>1</v>
      </c>
      <c r="G157" s="54">
        <f>IFERROR(INDEX(Matches!$Y:$Y,MATCH(A157,Matches!$B:$B,0)),"-")</f>
        <v>1</v>
      </c>
      <c r="H157" s="54">
        <f>IFERROR(INDEX(Matches!$X:$X,MATCH(A157,Matches!$B:$B,0)),"-")</f>
        <v>0</v>
      </c>
      <c r="I157" s="54">
        <f t="shared" si="9"/>
        <v>1</v>
      </c>
      <c r="J157" s="54">
        <f>IFERROR(INDEX(OGCAway!$O:$O,MATCH(A157,OGCAway!$A:$A,0)),"-")</f>
        <v>0</v>
      </c>
      <c r="K157" s="55">
        <f t="shared" si="10"/>
        <v>0.5</v>
      </c>
      <c r="L157" s="55" t="str">
        <f>IFERROR(INDEX(#REF!,MATCH(A157,#REF!,0)),"-")</f>
        <v>-</v>
      </c>
      <c r="M157" s="55">
        <f t="shared" si="11"/>
        <v>0.5</v>
      </c>
      <c r="N157" s="55" t="e">
        <f>AVERAGE(IFERROR(INDEX(#REF!,MATCH(A157,#REF!,0)),"-"),M157)</f>
        <v>#VALUE!</v>
      </c>
    </row>
    <row r="158" spans="1:14" ht="16.5" thickTop="1" thickBot="1" x14ac:dyDescent="0.3">
      <c r="A158" s="15" t="s">
        <v>1109</v>
      </c>
      <c r="B158" s="53">
        <f t="shared" si="8"/>
        <v>4</v>
      </c>
      <c r="C158" s="53">
        <f>IFERROR(INDEX(OGSAway!$D:$D,MATCH(A158,OGSAway!$A:$A,0)),"-")</f>
        <v>1</v>
      </c>
      <c r="D158" s="53">
        <f>IFERROR(INDEX(OGSAway!$E:$E,MATCH(A158,OGSAway!$A:$A,0)),"-")</f>
        <v>0</v>
      </c>
      <c r="E158" s="53">
        <f>IFERROR(INDEX(OGSAway!$F:$F,MATCH(A158,OGSAway!$A:$A,0)),"-")</f>
        <v>0</v>
      </c>
      <c r="F158" s="54">
        <f>IFERROR(INDEX(Matches!$W:$W,MATCH(A158,Matches!$B:$B,0)),"-")</f>
        <v>0</v>
      </c>
      <c r="G158" s="54">
        <f>IFERROR(INDEX(Matches!$Y:$Y,MATCH(A158,Matches!$B:$B,0)),"-")</f>
        <v>4</v>
      </c>
      <c r="H158" s="54">
        <f>IFERROR(INDEX(Matches!$X:$X,MATCH(A158,Matches!$B:$B,0)),"-")</f>
        <v>0</v>
      </c>
      <c r="I158" s="54">
        <f t="shared" si="9"/>
        <v>1</v>
      </c>
      <c r="J158" s="54">
        <f>IFERROR(INDEX(OGCAway!$O:$O,MATCH(A158,OGCAway!$A:$A,0)),"-")</f>
        <v>3</v>
      </c>
      <c r="K158" s="55">
        <f t="shared" si="10"/>
        <v>0.25</v>
      </c>
      <c r="L158" s="55" t="str">
        <f>IFERROR(INDEX(#REF!,MATCH(A158,#REF!,0)),"-")</f>
        <v>-</v>
      </c>
      <c r="M158" s="55">
        <f t="shared" si="11"/>
        <v>-1.5</v>
      </c>
      <c r="N158" s="55" t="e">
        <f>AVERAGE(IFERROR(INDEX(#REF!,MATCH(A158,#REF!,0)),"-"),M158)</f>
        <v>#VALUE!</v>
      </c>
    </row>
    <row r="159" spans="1:14" ht="16.5" thickTop="1" thickBot="1" x14ac:dyDescent="0.3">
      <c r="A159" s="15" t="s">
        <v>1110</v>
      </c>
      <c r="B159" s="53">
        <f t="shared" si="8"/>
        <v>4</v>
      </c>
      <c r="C159" s="53">
        <f>IFERROR(INDEX(OGSAway!$D:$D,MATCH(A159,OGSAway!$A:$A,0)),"-")</f>
        <v>1</v>
      </c>
      <c r="D159" s="53">
        <f>IFERROR(INDEX(OGSAway!$E:$E,MATCH(A159,OGSAway!$A:$A,0)),"-")</f>
        <v>1</v>
      </c>
      <c r="E159" s="53">
        <f>IFERROR(INDEX(OGSAway!$F:$F,MATCH(A159,OGSAway!$A:$A,0)),"-")</f>
        <v>0</v>
      </c>
      <c r="F159" s="54">
        <f>IFERROR(INDEX(Matches!$W:$W,MATCH(A159,Matches!$B:$B,0)),"-")</f>
        <v>1</v>
      </c>
      <c r="G159" s="54">
        <f>IFERROR(INDEX(Matches!$Y:$Y,MATCH(A159,Matches!$B:$B,0)),"-")</f>
        <v>0</v>
      </c>
      <c r="H159" s="54">
        <f>IFERROR(INDEX(Matches!$X:$X,MATCH(A159,Matches!$B:$B,0)),"-")</f>
        <v>3</v>
      </c>
      <c r="I159" s="54">
        <f t="shared" si="9"/>
        <v>2</v>
      </c>
      <c r="J159" s="54">
        <f>IFERROR(INDEX(OGCAway!$O:$O,MATCH(A159,OGCAway!$A:$A,0)),"-")</f>
        <v>1</v>
      </c>
      <c r="K159" s="55">
        <f t="shared" si="10"/>
        <v>0.5</v>
      </c>
      <c r="L159" s="55" t="str">
        <f>IFERROR(INDEX(#REF!,MATCH(A159,#REF!,0)),"-")</f>
        <v>-</v>
      </c>
      <c r="M159" s="55">
        <f t="shared" si="11"/>
        <v>0.5</v>
      </c>
      <c r="N159" s="55" t="e">
        <f>AVERAGE(IFERROR(INDEX(#REF!,MATCH(A159,#REF!,0)),"-"),M159)</f>
        <v>#VALUE!</v>
      </c>
    </row>
    <row r="160" spans="1:14" ht="16.5" thickTop="1" thickBot="1" x14ac:dyDescent="0.3">
      <c r="A160" s="15" t="s">
        <v>1134</v>
      </c>
      <c r="B160" s="53">
        <f t="shared" si="8"/>
        <v>3</v>
      </c>
      <c r="C160" s="53">
        <f>IFERROR(INDEX(OGSAway!$D:$D,MATCH(A160,OGSAway!$A:$A,0)),"-")</f>
        <v>0</v>
      </c>
      <c r="D160" s="53">
        <f>IFERROR(INDEX(OGSAway!$E:$E,MATCH(A160,OGSAway!$A:$A,0)),"-")</f>
        <v>0</v>
      </c>
      <c r="E160" s="53">
        <f>IFERROR(INDEX(OGSAway!$F:$F,MATCH(A160,OGSAway!$A:$A,0)),"-")</f>
        <v>0</v>
      </c>
      <c r="F160" s="54">
        <f>IFERROR(INDEX(Matches!$W:$W,MATCH(A160,Matches!$B:$B,0)),"-")</f>
        <v>1</v>
      </c>
      <c r="G160" s="54">
        <f>IFERROR(INDEX(Matches!$Y:$Y,MATCH(A160,Matches!$B:$B,0)),"-")</f>
        <v>1</v>
      </c>
      <c r="H160" s="54">
        <f>IFERROR(INDEX(Matches!$X:$X,MATCH(A160,Matches!$B:$B,0)),"-")</f>
        <v>1</v>
      </c>
      <c r="I160" s="54">
        <f t="shared" si="9"/>
        <v>0</v>
      </c>
      <c r="J160" s="54">
        <f>IFERROR(INDEX(OGCAway!$O:$O,MATCH(A160,OGCAway!$A:$A,0)),"-")</f>
        <v>1</v>
      </c>
      <c r="K160" s="55">
        <f t="shared" si="10"/>
        <v>0</v>
      </c>
      <c r="L160" s="55" t="str">
        <f>IFERROR(INDEX(#REF!,MATCH(A160,#REF!,0)),"-")</f>
        <v>-</v>
      </c>
      <c r="M160" s="55">
        <f t="shared" si="11"/>
        <v>-0.33333333333333331</v>
      </c>
      <c r="N160" s="55" t="e">
        <f>AVERAGE(IFERROR(INDEX(#REF!,MATCH(A160,#REF!,0)),"-"),M160)</f>
        <v>#VALUE!</v>
      </c>
    </row>
    <row r="161" spans="1:14" ht="16.5" thickTop="1" thickBot="1" x14ac:dyDescent="0.3">
      <c r="A161" s="15" t="s">
        <v>1189</v>
      </c>
      <c r="B161" s="53">
        <f t="shared" si="8"/>
        <v>4</v>
      </c>
      <c r="C161" s="53">
        <f>IFERROR(INDEX(OGSAway!$D:$D,MATCH(A161,OGSAway!$A:$A,0)),"-")</f>
        <v>1</v>
      </c>
      <c r="D161" s="53">
        <f>IFERROR(INDEX(OGSAway!$E:$E,MATCH(A161,OGSAway!$A:$A,0)),"-")</f>
        <v>0</v>
      </c>
      <c r="E161" s="53">
        <f>IFERROR(INDEX(OGSAway!$F:$F,MATCH(A161,OGSAway!$A:$A,0)),"-")</f>
        <v>1</v>
      </c>
      <c r="F161" s="54">
        <f>IFERROR(INDEX(Matches!$W:$W,MATCH(A161,Matches!$B:$B,0)),"-")</f>
        <v>0</v>
      </c>
      <c r="G161" s="54">
        <f>IFERROR(INDEX(Matches!$Y:$Y,MATCH(A161,Matches!$B:$B,0)),"-")</f>
        <v>2</v>
      </c>
      <c r="H161" s="54">
        <f>IFERROR(INDEX(Matches!$X:$X,MATCH(A161,Matches!$B:$B,0)),"-")</f>
        <v>2</v>
      </c>
      <c r="I161" s="54">
        <f t="shared" si="9"/>
        <v>2</v>
      </c>
      <c r="J161" s="54">
        <f>IFERROR(INDEX(OGCAway!$O:$O,MATCH(A161,OGCAway!$A:$A,0)),"-")</f>
        <v>1</v>
      </c>
      <c r="K161" s="55">
        <f t="shared" si="10"/>
        <v>0.5</v>
      </c>
      <c r="L161" s="55" t="str">
        <f>IFERROR(INDEX(#REF!,MATCH(A161,#REF!,0)),"-")</f>
        <v>-</v>
      </c>
      <c r="M161" s="55">
        <f t="shared" si="11"/>
        <v>-0.25</v>
      </c>
      <c r="N161" s="55" t="e">
        <f>AVERAGE(IFERROR(INDEX(#REF!,MATCH(A161,#REF!,0)),"-"),M161)</f>
        <v>#VALUE!</v>
      </c>
    </row>
    <row r="162" spans="1:14" ht="16.5" thickTop="1" thickBot="1" x14ac:dyDescent="0.3">
      <c r="A162" s="15" t="s">
        <v>1197</v>
      </c>
      <c r="B162" s="53">
        <f t="shared" si="8"/>
        <v>5</v>
      </c>
      <c r="C162" s="53">
        <f>IFERROR(INDEX(OGSAway!$D:$D,MATCH(A162,OGSAway!$A:$A,0)),"-")</f>
        <v>2</v>
      </c>
      <c r="D162" s="53">
        <f>IFERROR(INDEX(OGSAway!$E:$E,MATCH(A162,OGSAway!$A:$A,0)),"-")</f>
        <v>0</v>
      </c>
      <c r="E162" s="53">
        <f>IFERROR(INDEX(OGSAway!$F:$F,MATCH(A162,OGSAway!$A:$A,0)),"-")</f>
        <v>0</v>
      </c>
      <c r="F162" s="54">
        <f>IFERROR(INDEX(Matches!$W:$W,MATCH(A162,Matches!$B:$B,0)),"-")</f>
        <v>2</v>
      </c>
      <c r="G162" s="54">
        <f>IFERROR(INDEX(Matches!$Y:$Y,MATCH(A162,Matches!$B:$B,0)),"-")</f>
        <v>0</v>
      </c>
      <c r="H162" s="54">
        <f>IFERROR(INDEX(Matches!$X:$X,MATCH(A162,Matches!$B:$B,0)),"-")</f>
        <v>3</v>
      </c>
      <c r="I162" s="54">
        <f t="shared" si="9"/>
        <v>2</v>
      </c>
      <c r="J162" s="54">
        <f>IFERROR(INDEX(OGCAway!$O:$O,MATCH(A162,OGCAway!$A:$A,0)),"-")</f>
        <v>1</v>
      </c>
      <c r="K162" s="55">
        <f t="shared" si="10"/>
        <v>0.4</v>
      </c>
      <c r="L162" s="55" t="str">
        <f>IFERROR(INDEX(#REF!,MATCH(A162,#REF!,0)),"-")</f>
        <v>-</v>
      </c>
      <c r="M162" s="55">
        <f t="shared" si="11"/>
        <v>0.60000000000000009</v>
      </c>
      <c r="N162" s="55" t="e">
        <f>AVERAGE(IFERROR(INDEX(#REF!,MATCH(A162,#REF!,0)),"-"),M162)</f>
        <v>#VALUE!</v>
      </c>
    </row>
    <row r="163" spans="1:14" ht="16.5" thickTop="1" thickBot="1" x14ac:dyDescent="0.3">
      <c r="A163" s="15" t="s">
        <v>149</v>
      </c>
      <c r="B163" s="53">
        <f t="shared" si="8"/>
        <v>4</v>
      </c>
      <c r="C163" s="53">
        <f>IFERROR(INDEX(OGSAway!$D:$D,MATCH(A163,OGSAway!$A:$A,0)),"-")</f>
        <v>0</v>
      </c>
      <c r="D163" s="53">
        <f>IFERROR(INDEX(OGSAway!$E:$E,MATCH(A163,OGSAway!$A:$A,0)),"-")</f>
        <v>1</v>
      </c>
      <c r="E163" s="53">
        <f>IFERROR(INDEX(OGSAway!$F:$F,MATCH(A163,OGSAway!$A:$A,0)),"-")</f>
        <v>1</v>
      </c>
      <c r="F163" s="54">
        <f>IFERROR(INDEX(Matches!$W:$W,MATCH(A163,Matches!$B:$B,0)),"-")</f>
        <v>2</v>
      </c>
      <c r="G163" s="54">
        <f>IFERROR(INDEX(Matches!$Y:$Y,MATCH(A163,Matches!$B:$B,0)),"-")</f>
        <v>1</v>
      </c>
      <c r="H163" s="54">
        <f>IFERROR(INDEX(Matches!$X:$X,MATCH(A163,Matches!$B:$B,0)),"-")</f>
        <v>1</v>
      </c>
      <c r="I163" s="54">
        <f t="shared" si="9"/>
        <v>2</v>
      </c>
      <c r="J163" s="54">
        <f>IFERROR(INDEX(OGCAway!$O:$O,MATCH(A163,OGCAway!$A:$A,0)),"-")</f>
        <v>1</v>
      </c>
      <c r="K163" s="55">
        <f t="shared" si="10"/>
        <v>0.5</v>
      </c>
      <c r="L163" s="55" t="str">
        <f>IFERROR(INDEX(#REF!,MATCH(A163,#REF!,0)),"-")</f>
        <v>-</v>
      </c>
      <c r="M163" s="55">
        <f t="shared" si="11"/>
        <v>0.5</v>
      </c>
      <c r="N163" s="55" t="e">
        <f>AVERAGE(IFERROR(INDEX(#REF!,MATCH(A163,#REF!,0)),"-"),M163)</f>
        <v>#VALUE!</v>
      </c>
    </row>
    <row r="164" spans="1:14" ht="16.5" thickTop="1" thickBot="1" x14ac:dyDescent="0.3">
      <c r="A164" s="16" t="s">
        <v>1225</v>
      </c>
      <c r="B164" s="53">
        <f t="shared" si="8"/>
        <v>3</v>
      </c>
      <c r="C164" s="53">
        <f>IFERROR(INDEX(OGSAway!$D:$D,MATCH(A164,OGSAway!$A:$A,0)),"-")</f>
        <v>0</v>
      </c>
      <c r="D164" s="53">
        <f>IFERROR(INDEX(OGSAway!$E:$E,MATCH(A164,OGSAway!$A:$A,0)),"-")</f>
        <v>0</v>
      </c>
      <c r="E164" s="53">
        <f>IFERROR(INDEX(OGSAway!$F:$F,MATCH(A164,OGSAway!$A:$A,0)),"-")</f>
        <v>1</v>
      </c>
      <c r="F164" s="54">
        <f>IFERROR(INDEX(Matches!$W:$W,MATCH(A164,Matches!$B:$B,0)),"-")</f>
        <v>1</v>
      </c>
      <c r="G164" s="54">
        <f>IFERROR(INDEX(Matches!$Y:$Y,MATCH(A164,Matches!$B:$B,0)),"-")</f>
        <v>2</v>
      </c>
      <c r="H164" s="54">
        <f>IFERROR(INDEX(Matches!$X:$X,MATCH(A164,Matches!$B:$B,0)),"-")</f>
        <v>0</v>
      </c>
      <c r="I164" s="54">
        <f t="shared" si="9"/>
        <v>1</v>
      </c>
      <c r="J164" s="54">
        <f>IFERROR(INDEX(OGCAway!$O:$O,MATCH(A164,OGCAway!$A:$A,0)),"-")</f>
        <v>0</v>
      </c>
      <c r="K164" s="55">
        <f t="shared" si="10"/>
        <v>0.33333333333333331</v>
      </c>
      <c r="L164" s="55" t="str">
        <f>IFERROR(INDEX(#REF!,MATCH(A164,#REF!,0)),"-")</f>
        <v>-</v>
      </c>
      <c r="M164" s="55">
        <f t="shared" si="11"/>
        <v>0</v>
      </c>
      <c r="N164" s="55" t="e">
        <f>AVERAGE(IFERROR(INDEX(#REF!,MATCH(A164,#REF!,0)),"-"),M164)</f>
        <v>#VALUE!</v>
      </c>
    </row>
    <row r="165" spans="1:14" ht="16.5" thickTop="1" thickBot="1" x14ac:dyDescent="0.3">
      <c r="A165" s="16" t="s">
        <v>998</v>
      </c>
      <c r="B165" s="53">
        <f t="shared" si="8"/>
        <v>10</v>
      </c>
      <c r="C165" s="53">
        <f>IFERROR(INDEX(OGSAway!$D:$D,MATCH(A165,OGSAway!$A:$A,0)),"-")</f>
        <v>2</v>
      </c>
      <c r="D165" s="53">
        <f>IFERROR(INDEX(OGSAway!$E:$E,MATCH(A165,OGSAway!$A:$A,0)),"-")</f>
        <v>1</v>
      </c>
      <c r="E165" s="53">
        <f>IFERROR(INDEX(OGSAway!$F:$F,MATCH(A165,OGSAway!$A:$A,0)),"-")</f>
        <v>1</v>
      </c>
      <c r="F165" s="54">
        <f>IFERROR(INDEX(Matches!$W:$W,MATCH(A165,Matches!$B:$B,0)),"-")</f>
        <v>3</v>
      </c>
      <c r="G165" s="54">
        <f>IFERROR(INDEX(Matches!$Y:$Y,MATCH(A165,Matches!$B:$B,0)),"-")</f>
        <v>4</v>
      </c>
      <c r="H165" s="54">
        <f>IFERROR(INDEX(Matches!$X:$X,MATCH(A165,Matches!$B:$B,0)),"-")</f>
        <v>3</v>
      </c>
      <c r="I165" s="54">
        <f t="shared" si="9"/>
        <v>4</v>
      </c>
      <c r="J165" s="54">
        <f>IFERROR(INDEX(OGCAway!$O:$O,MATCH(A165,OGCAway!$A:$A,0)),"-")</f>
        <v>4</v>
      </c>
      <c r="K165" s="55">
        <f t="shared" si="10"/>
        <v>0.4</v>
      </c>
      <c r="L165" s="55" t="str">
        <f>IFERROR(INDEX(#REF!,MATCH(A165,#REF!,0)),"-")</f>
        <v>-</v>
      </c>
      <c r="M165" s="55">
        <f t="shared" si="11"/>
        <v>-0.10000000000000003</v>
      </c>
      <c r="N165" s="55" t="e">
        <f>AVERAGE(IFERROR(INDEX(#REF!,MATCH(A165,#REF!,0)),"-"),M165)</f>
        <v>#VALUE!</v>
      </c>
    </row>
    <row r="166" spans="1:14" ht="16.5" thickTop="1" thickBot="1" x14ac:dyDescent="0.3">
      <c r="A166" s="16" t="s">
        <v>207</v>
      </c>
      <c r="B166" s="53">
        <f t="shared" si="8"/>
        <v>4</v>
      </c>
      <c r="C166" s="53">
        <f>IFERROR(INDEX(OGSAway!$D:$D,MATCH(A166,OGSAway!$A:$A,0)),"-")</f>
        <v>0</v>
      </c>
      <c r="D166" s="53">
        <f>IFERROR(INDEX(OGSAway!$E:$E,MATCH(A166,OGSAway!$A:$A,0)),"-")</f>
        <v>0</v>
      </c>
      <c r="E166" s="53">
        <f>IFERROR(INDEX(OGSAway!$F:$F,MATCH(A166,OGSAway!$A:$A,0)),"-")</f>
        <v>0</v>
      </c>
      <c r="F166" s="54">
        <f>IFERROR(INDEX(Matches!$W:$W,MATCH(A166,Matches!$B:$B,0)),"-")</f>
        <v>2</v>
      </c>
      <c r="G166" s="54">
        <f>IFERROR(INDEX(Matches!$Y:$Y,MATCH(A166,Matches!$B:$B,0)),"-")</f>
        <v>0</v>
      </c>
      <c r="H166" s="54">
        <f>IFERROR(INDEX(Matches!$X:$X,MATCH(A166,Matches!$B:$B,0)),"-")</f>
        <v>2</v>
      </c>
      <c r="I166" s="54">
        <f t="shared" si="9"/>
        <v>0</v>
      </c>
      <c r="J166" s="54">
        <f>IFERROR(INDEX(OGCAway!$O:$O,MATCH(A166,OGCAway!$A:$A,0)),"-")</f>
        <v>2</v>
      </c>
      <c r="K166" s="55">
        <f t="shared" si="10"/>
        <v>0</v>
      </c>
      <c r="L166" s="55" t="str">
        <f>IFERROR(INDEX(#REF!,MATCH(A166,#REF!,0)),"-")</f>
        <v>-</v>
      </c>
      <c r="M166" s="55">
        <f t="shared" si="11"/>
        <v>0</v>
      </c>
      <c r="N166" s="55" t="e">
        <f>AVERAGE(IFERROR(INDEX(#REF!,MATCH(A166,#REF!,0)),"-"),M166)</f>
        <v>#VALUE!</v>
      </c>
    </row>
    <row r="167" spans="1:14" ht="16.5" thickTop="1" thickBot="1" x14ac:dyDescent="0.3">
      <c r="A167" s="15" t="s">
        <v>810</v>
      </c>
      <c r="B167" s="53">
        <f t="shared" si="8"/>
        <v>12</v>
      </c>
      <c r="C167" s="53">
        <f>IFERROR(INDEX(OGSAway!$D:$D,MATCH(A167,OGSAway!$A:$A,0)),"-")</f>
        <v>4</v>
      </c>
      <c r="D167" s="53">
        <f>IFERROR(INDEX(OGSAway!$E:$E,MATCH(A167,OGSAway!$A:$A,0)),"-")</f>
        <v>1</v>
      </c>
      <c r="E167" s="53">
        <f>IFERROR(INDEX(OGSAway!$F:$F,MATCH(A167,OGSAway!$A:$A,0)),"-")</f>
        <v>0</v>
      </c>
      <c r="F167" s="54">
        <f>IFERROR(INDEX(Matches!$W:$W,MATCH(A167,Matches!$B:$B,0)),"-")</f>
        <v>5</v>
      </c>
      <c r="G167" s="54">
        <f>IFERROR(INDEX(Matches!$Y:$Y,MATCH(A167,Matches!$B:$B,0)),"-")</f>
        <v>4</v>
      </c>
      <c r="H167" s="54">
        <f>IFERROR(INDEX(Matches!$X:$X,MATCH(A167,Matches!$B:$B,0)),"-")</f>
        <v>3</v>
      </c>
      <c r="I167" s="54">
        <f t="shared" si="9"/>
        <v>5</v>
      </c>
      <c r="J167" s="54">
        <f>IFERROR(INDEX(OGCAway!$O:$O,MATCH(A167,OGCAway!$A:$A,0)),"-")</f>
        <v>4</v>
      </c>
      <c r="K167" s="55">
        <f t="shared" si="10"/>
        <v>0.41666666666666669</v>
      </c>
      <c r="L167" s="55" t="str">
        <f>IFERROR(INDEX(#REF!,MATCH(A167,#REF!,0)),"-")</f>
        <v>-</v>
      </c>
      <c r="M167" s="55">
        <f t="shared" si="11"/>
        <v>0.16666666666666669</v>
      </c>
      <c r="N167" s="55" t="e">
        <f>AVERAGE(IFERROR(INDEX(#REF!,MATCH(A167,#REF!,0)),"-"),M167)</f>
        <v>#VALUE!</v>
      </c>
    </row>
    <row r="168" spans="1:14" ht="16.5" thickTop="1" thickBot="1" x14ac:dyDescent="0.3">
      <c r="A168" s="15" t="s">
        <v>214</v>
      </c>
      <c r="B168" s="53">
        <f t="shared" si="8"/>
        <v>5</v>
      </c>
      <c r="C168" s="53">
        <f>IFERROR(INDEX(OGSAway!$D:$D,MATCH(A168,OGSAway!$A:$A,0)),"-")</f>
        <v>0</v>
      </c>
      <c r="D168" s="53">
        <f>IFERROR(INDEX(OGSAway!$E:$E,MATCH(A168,OGSAway!$A:$A,0)),"-")</f>
        <v>0</v>
      </c>
      <c r="E168" s="53">
        <f>IFERROR(INDEX(OGSAway!$F:$F,MATCH(A168,OGSAway!$A:$A,0)),"-")</f>
        <v>1</v>
      </c>
      <c r="F168" s="54">
        <f>IFERROR(INDEX(Matches!$W:$W,MATCH(A168,Matches!$B:$B,0)),"-")</f>
        <v>1</v>
      </c>
      <c r="G168" s="54">
        <f>IFERROR(INDEX(Matches!$Y:$Y,MATCH(A168,Matches!$B:$B,0)),"-")</f>
        <v>4</v>
      </c>
      <c r="H168" s="54">
        <f>IFERROR(INDEX(Matches!$X:$X,MATCH(A168,Matches!$B:$B,0)),"-")</f>
        <v>0</v>
      </c>
      <c r="I168" s="54">
        <f t="shared" si="9"/>
        <v>1</v>
      </c>
      <c r="J168" s="54">
        <f>IFERROR(INDEX(OGCAway!$O:$O,MATCH(A168,OGCAway!$A:$A,0)),"-")</f>
        <v>2</v>
      </c>
      <c r="K168" s="55">
        <f t="shared" si="10"/>
        <v>0.2</v>
      </c>
      <c r="L168" s="55" t="str">
        <f>IFERROR(INDEX(#REF!,MATCH(A168,#REF!,0)),"-")</f>
        <v>-</v>
      </c>
      <c r="M168" s="55">
        <f t="shared" si="11"/>
        <v>-0.8</v>
      </c>
      <c r="N168" s="55" t="e">
        <f>AVERAGE(IFERROR(INDEX(#REF!,MATCH(A168,#REF!,0)),"-"),M168)</f>
        <v>#VALUE!</v>
      </c>
    </row>
    <row r="169" spans="1:14" ht="16.5" thickTop="1" thickBot="1" x14ac:dyDescent="0.3">
      <c r="A169" s="16" t="s">
        <v>227</v>
      </c>
      <c r="B169" s="53">
        <f t="shared" si="8"/>
        <v>4</v>
      </c>
      <c r="C169" s="53">
        <f>IFERROR(INDEX(OGSAway!$D:$D,MATCH(A169,OGSAway!$A:$A,0)),"-")</f>
        <v>1</v>
      </c>
      <c r="D169" s="53">
        <f>IFERROR(INDEX(OGSAway!$E:$E,MATCH(A169,OGSAway!$A:$A,0)),"-")</f>
        <v>1</v>
      </c>
      <c r="E169" s="53">
        <f>IFERROR(INDEX(OGSAway!$F:$F,MATCH(A169,OGSAway!$A:$A,0)),"-")</f>
        <v>0</v>
      </c>
      <c r="F169" s="54">
        <f>IFERROR(INDEX(Matches!$W:$W,MATCH(A169,Matches!$B:$B,0)),"-")</f>
        <v>1</v>
      </c>
      <c r="G169" s="54">
        <f>IFERROR(INDEX(Matches!$Y:$Y,MATCH(A169,Matches!$B:$B,0)),"-")</f>
        <v>0</v>
      </c>
      <c r="H169" s="54">
        <f>IFERROR(INDEX(Matches!$X:$X,MATCH(A169,Matches!$B:$B,0)),"-")</f>
        <v>3</v>
      </c>
      <c r="I169" s="54">
        <f t="shared" si="9"/>
        <v>2</v>
      </c>
      <c r="J169" s="54">
        <f>IFERROR(INDEX(OGCAway!$O:$O,MATCH(A169,OGCAway!$A:$A,0)),"-")</f>
        <v>2</v>
      </c>
      <c r="K169" s="55">
        <f t="shared" si="10"/>
        <v>0.5</v>
      </c>
      <c r="L169" s="55" t="str">
        <f>IFERROR(INDEX(#REF!,MATCH(A169,#REF!,0)),"-")</f>
        <v>-</v>
      </c>
      <c r="M169" s="55">
        <f t="shared" si="11"/>
        <v>0.25</v>
      </c>
      <c r="N169" s="55" t="e">
        <f>AVERAGE(IFERROR(INDEX(#REF!,MATCH(A169,#REF!,0)),"-"),M169)</f>
        <v>#VALUE!</v>
      </c>
    </row>
    <row r="170" spans="1:14" ht="16.5" thickTop="1" thickBot="1" x14ac:dyDescent="0.3">
      <c r="A170" s="15" t="s">
        <v>324</v>
      </c>
      <c r="B170" s="53">
        <f t="shared" si="8"/>
        <v>8</v>
      </c>
      <c r="C170" s="53">
        <f>IFERROR(INDEX(OGSAway!$D:$D,MATCH(A170,OGSAway!$A:$A,0)),"-")</f>
        <v>0</v>
      </c>
      <c r="D170" s="53">
        <f>IFERROR(INDEX(OGSAway!$E:$E,MATCH(A170,OGSAway!$A:$A,0)),"-")</f>
        <v>1</v>
      </c>
      <c r="E170" s="53">
        <f>IFERROR(INDEX(OGSAway!$F:$F,MATCH(A170,OGSAway!$A:$A,0)),"-")</f>
        <v>3</v>
      </c>
      <c r="F170" s="54">
        <f>IFERROR(INDEX(Matches!$W:$W,MATCH(A170,Matches!$B:$B,0)),"-")</f>
        <v>5</v>
      </c>
      <c r="G170" s="54">
        <f>IFERROR(INDEX(Matches!$Y:$Y,MATCH(A170,Matches!$B:$B,0)),"-")</f>
        <v>1</v>
      </c>
      <c r="H170" s="54">
        <f>IFERROR(INDEX(Matches!$X:$X,MATCH(A170,Matches!$B:$B,0)),"-")</f>
        <v>2</v>
      </c>
      <c r="I170" s="54">
        <f t="shared" si="9"/>
        <v>4</v>
      </c>
      <c r="J170" s="54">
        <f>IFERROR(INDEX(OGCAway!$O:$O,MATCH(A170,OGCAway!$A:$A,0)),"-")</f>
        <v>3</v>
      </c>
      <c r="K170" s="55">
        <f t="shared" si="10"/>
        <v>0.5</v>
      </c>
      <c r="L170" s="55" t="str">
        <f>IFERROR(INDEX(#REF!,MATCH(A170,#REF!,0)),"-")</f>
        <v>-</v>
      </c>
      <c r="M170" s="55">
        <f t="shared" si="11"/>
        <v>0.625</v>
      </c>
      <c r="N170" s="55" t="e">
        <f>AVERAGE(IFERROR(INDEX(#REF!,MATCH(A170,#REF!,0)),"-"),M170)</f>
        <v>#VALUE!</v>
      </c>
    </row>
    <row r="171" spans="1:14" ht="16.5" thickTop="1" thickBot="1" x14ac:dyDescent="0.3">
      <c r="A171" s="15" t="s">
        <v>332</v>
      </c>
      <c r="B171" s="53">
        <f t="shared" si="8"/>
        <v>6</v>
      </c>
      <c r="C171" s="53" t="str">
        <f>IFERROR(INDEX(OGSAway!$D:$D,MATCH(A171,OGSAway!$A:$A,0)),"-")</f>
        <v>-</v>
      </c>
      <c r="D171" s="53" t="str">
        <f>IFERROR(INDEX(OGSAway!$E:$E,MATCH(A171,OGSAway!$A:$A,0)),"-")</f>
        <v>-</v>
      </c>
      <c r="E171" s="53" t="str">
        <f>IFERROR(INDEX(OGSAway!$F:$F,MATCH(A171,OGSAway!$A:$A,0)),"-")</f>
        <v>-</v>
      </c>
      <c r="F171" s="54">
        <f>IFERROR(INDEX(Matches!$W:$W,MATCH(A171,Matches!$B:$B,0)),"-")</f>
        <v>1</v>
      </c>
      <c r="G171" s="54">
        <f>IFERROR(INDEX(Matches!$Y:$Y,MATCH(A171,Matches!$B:$B,0)),"-")</f>
        <v>4</v>
      </c>
      <c r="H171" s="54">
        <f>IFERROR(INDEX(Matches!$X:$X,MATCH(A171,Matches!$B:$B,0)),"-")</f>
        <v>1</v>
      </c>
      <c r="I171" s="54">
        <f t="shared" si="9"/>
        <v>0</v>
      </c>
      <c r="J171" s="54">
        <f>IFERROR(INDEX(OGCAway!$O:$O,MATCH(A171,OGCAway!$A:$A,0)),"-")</f>
        <v>3</v>
      </c>
      <c r="K171" s="55">
        <f t="shared" si="10"/>
        <v>0</v>
      </c>
      <c r="L171" s="55" t="str">
        <f>IFERROR(INDEX(#REF!,MATCH(A171,#REF!,0)),"-")</f>
        <v>-</v>
      </c>
      <c r="M171" s="55">
        <f t="shared" si="11"/>
        <v>-1</v>
      </c>
      <c r="N171" s="55" t="e">
        <f>AVERAGE(IFERROR(INDEX(#REF!,MATCH(A171,#REF!,0)),"-"),M171)</f>
        <v>#VALUE!</v>
      </c>
    </row>
    <row r="172" spans="1:14" ht="16.5" thickTop="1" thickBot="1" x14ac:dyDescent="0.3">
      <c r="A172" s="15" t="s">
        <v>485</v>
      </c>
      <c r="B172" s="53">
        <f t="shared" si="8"/>
        <v>6</v>
      </c>
      <c r="C172" s="53">
        <f>IFERROR(INDEX(OGSAway!$D:$D,MATCH(A172,OGSAway!$A:$A,0)),"-")</f>
        <v>0</v>
      </c>
      <c r="D172" s="53">
        <f>IFERROR(INDEX(OGSAway!$E:$E,MATCH(A172,OGSAway!$A:$A,0)),"-")</f>
        <v>1</v>
      </c>
      <c r="E172" s="53">
        <f>IFERROR(INDEX(OGSAway!$F:$F,MATCH(A172,OGSAway!$A:$A,0)),"-")</f>
        <v>1</v>
      </c>
      <c r="F172" s="54">
        <f>IFERROR(INDEX(Matches!$W:$W,MATCH(A172,Matches!$B:$B,0)),"-")</f>
        <v>1</v>
      </c>
      <c r="G172" s="54">
        <f>IFERROR(INDEX(Matches!$Y:$Y,MATCH(A172,Matches!$B:$B,0)),"-")</f>
        <v>4</v>
      </c>
      <c r="H172" s="54">
        <f>IFERROR(INDEX(Matches!$X:$X,MATCH(A172,Matches!$B:$B,0)),"-")</f>
        <v>1</v>
      </c>
      <c r="I172" s="54">
        <f t="shared" si="9"/>
        <v>2</v>
      </c>
      <c r="J172" s="54">
        <f>IFERROR(INDEX(OGCAway!$O:$O,MATCH(A172,OGCAway!$A:$A,0)),"-")</f>
        <v>3</v>
      </c>
      <c r="K172" s="55">
        <f t="shared" si="10"/>
        <v>0.33333333333333331</v>
      </c>
      <c r="L172" s="55" t="str">
        <f>IFERROR(INDEX(#REF!,MATCH(A172,#REF!,0)),"-")</f>
        <v>-</v>
      </c>
      <c r="M172" s="55">
        <f t="shared" si="11"/>
        <v>-0.66666666666666663</v>
      </c>
      <c r="N172" s="55" t="e">
        <f>AVERAGE(IFERROR(INDEX(#REF!,MATCH(A172,#REF!,0)),"-"),M172)</f>
        <v>#VALUE!</v>
      </c>
    </row>
    <row r="173" spans="1:14" ht="16.5" thickTop="1" thickBot="1" x14ac:dyDescent="0.3">
      <c r="A173" s="16" t="s">
        <v>521</v>
      </c>
      <c r="B173" s="53">
        <f t="shared" si="8"/>
        <v>5</v>
      </c>
      <c r="C173" s="53">
        <f>IFERROR(INDEX(OGSAway!$D:$D,MATCH(A173,OGSAway!$A:$A,0)),"-")</f>
        <v>1</v>
      </c>
      <c r="D173" s="53">
        <f>IFERROR(INDEX(OGSAway!$E:$E,MATCH(A173,OGSAway!$A:$A,0)),"-")</f>
        <v>2</v>
      </c>
      <c r="E173" s="53">
        <f>IFERROR(INDEX(OGSAway!$F:$F,MATCH(A173,OGSAway!$A:$A,0)),"-")</f>
        <v>1</v>
      </c>
      <c r="F173" s="54">
        <f>IFERROR(INDEX(Matches!$W:$W,MATCH(A173,Matches!$B:$B,0)),"-")</f>
        <v>4</v>
      </c>
      <c r="G173" s="54">
        <f>IFERROR(INDEX(Matches!$Y:$Y,MATCH(A173,Matches!$B:$B,0)),"-")</f>
        <v>0</v>
      </c>
      <c r="H173" s="54">
        <f>IFERROR(INDEX(Matches!$X:$X,MATCH(A173,Matches!$B:$B,0)),"-")</f>
        <v>1</v>
      </c>
      <c r="I173" s="54">
        <f t="shared" si="9"/>
        <v>4</v>
      </c>
      <c r="J173" s="54">
        <f>IFERROR(INDEX(OGCAway!$O:$O,MATCH(A173,OGCAway!$A:$A,0)),"-")</f>
        <v>1</v>
      </c>
      <c r="K173" s="55">
        <f t="shared" si="10"/>
        <v>0.8</v>
      </c>
      <c r="L173" s="55" t="str">
        <f>IFERROR(INDEX(#REF!,MATCH(A173,#REF!,0)),"-")</f>
        <v>-</v>
      </c>
      <c r="M173" s="55">
        <f t="shared" si="11"/>
        <v>1.4000000000000001</v>
      </c>
      <c r="N173" s="55" t="e">
        <f>AVERAGE(IFERROR(INDEX(#REF!,MATCH(A173,#REF!,0)),"-"),M173)</f>
        <v>#VALUE!</v>
      </c>
    </row>
    <row r="174" spans="1:14" ht="16.5" thickTop="1" thickBot="1" x14ac:dyDescent="0.3">
      <c r="A174" s="16" t="s">
        <v>564</v>
      </c>
      <c r="B174" s="53">
        <f t="shared" si="8"/>
        <v>5</v>
      </c>
      <c r="C174" s="53">
        <f>IFERROR(INDEX(OGSAway!$D:$D,MATCH(A174,OGSAway!$A:$A,0)),"-")</f>
        <v>0</v>
      </c>
      <c r="D174" s="53">
        <f>IFERROR(INDEX(OGSAway!$E:$E,MATCH(A174,OGSAway!$A:$A,0)),"-")</f>
        <v>1</v>
      </c>
      <c r="E174" s="53">
        <f>IFERROR(INDEX(OGSAway!$F:$F,MATCH(A174,OGSAway!$A:$A,0)),"-")</f>
        <v>1</v>
      </c>
      <c r="F174" s="54">
        <f>IFERROR(INDEX(Matches!$W:$W,MATCH(A174,Matches!$B:$B,0)),"-")</f>
        <v>2</v>
      </c>
      <c r="G174" s="54">
        <f>IFERROR(INDEX(Matches!$Y:$Y,MATCH(A174,Matches!$B:$B,0)),"-")</f>
        <v>1</v>
      </c>
      <c r="H174" s="54">
        <f>IFERROR(INDEX(Matches!$X:$X,MATCH(A174,Matches!$B:$B,0)),"-")</f>
        <v>2</v>
      </c>
      <c r="I174" s="54">
        <f t="shared" si="9"/>
        <v>2</v>
      </c>
      <c r="J174" s="54">
        <f>IFERROR(INDEX(OGCAway!$O:$O,MATCH(A174,OGCAway!$A:$A,0)),"-")</f>
        <v>1</v>
      </c>
      <c r="K174" s="55">
        <f t="shared" si="10"/>
        <v>0.4</v>
      </c>
      <c r="L174" s="55" t="str">
        <f>IFERROR(INDEX(#REF!,MATCH(A174,#REF!,0)),"-")</f>
        <v>-</v>
      </c>
      <c r="M174" s="55">
        <f t="shared" si="11"/>
        <v>0.40000000000000008</v>
      </c>
      <c r="N174" s="55" t="e">
        <f>AVERAGE(IFERROR(INDEX(#REF!,MATCH(A174,#REF!,0)),"-"),M174)</f>
        <v>#VALUE!</v>
      </c>
    </row>
    <row r="175" spans="1:14" ht="16.5" thickTop="1" thickBot="1" x14ac:dyDescent="0.3">
      <c r="A175" s="16" t="s">
        <v>588</v>
      </c>
      <c r="B175" s="53">
        <f t="shared" si="8"/>
        <v>4</v>
      </c>
      <c r="C175" s="53" t="str">
        <f>IFERROR(INDEX(OGSAway!$D:$D,MATCH(A175,OGSAway!$A:$A,0)),"-")</f>
        <v>-</v>
      </c>
      <c r="D175" s="53" t="str">
        <f>IFERROR(INDEX(OGSAway!$E:$E,MATCH(A175,OGSAway!$A:$A,0)),"-")</f>
        <v>-</v>
      </c>
      <c r="E175" s="53" t="str">
        <f>IFERROR(INDEX(OGSAway!$F:$F,MATCH(A175,OGSAway!$A:$A,0)),"-")</f>
        <v>-</v>
      </c>
      <c r="F175" s="54">
        <f>IFERROR(INDEX(Matches!$W:$W,MATCH(A175,Matches!$B:$B,0)),"-")</f>
        <v>2</v>
      </c>
      <c r="G175" s="54">
        <f>IFERROR(INDEX(Matches!$Y:$Y,MATCH(A175,Matches!$B:$B,0)),"-")</f>
        <v>0</v>
      </c>
      <c r="H175" s="54">
        <f>IFERROR(INDEX(Matches!$X:$X,MATCH(A175,Matches!$B:$B,0)),"-")</f>
        <v>2</v>
      </c>
      <c r="I175" s="54">
        <f t="shared" si="9"/>
        <v>0</v>
      </c>
      <c r="J175" s="54">
        <f>IFERROR(INDEX(OGCAway!$O:$O,MATCH(A175,OGCAway!$A:$A,0)),"-")</f>
        <v>1</v>
      </c>
      <c r="K175" s="55">
        <f t="shared" si="10"/>
        <v>0</v>
      </c>
      <c r="L175" s="55" t="str">
        <f>IFERROR(INDEX(#REF!,MATCH(A175,#REF!,0)),"-")</f>
        <v>-</v>
      </c>
      <c r="M175" s="55">
        <f t="shared" si="11"/>
        <v>0.25</v>
      </c>
      <c r="N175" s="55" t="e">
        <f>AVERAGE(IFERROR(INDEX(#REF!,MATCH(A175,#REF!,0)),"-"),M175)</f>
        <v>#VALUE!</v>
      </c>
    </row>
    <row r="176" spans="1:14" ht="16.5" thickTop="1" thickBot="1" x14ac:dyDescent="0.3">
      <c r="A176" s="15" t="s">
        <v>601</v>
      </c>
      <c r="B176" s="53">
        <f t="shared" si="8"/>
        <v>4</v>
      </c>
      <c r="C176" s="53">
        <f>IFERROR(INDEX(OGSAway!$D:$D,MATCH(A176,OGSAway!$A:$A,0)),"-")</f>
        <v>0</v>
      </c>
      <c r="D176" s="53">
        <f>IFERROR(INDEX(OGSAway!$E:$E,MATCH(A176,OGSAway!$A:$A,0)),"-")</f>
        <v>1</v>
      </c>
      <c r="E176" s="53">
        <f>IFERROR(INDEX(OGSAway!$F:$F,MATCH(A176,OGSAway!$A:$A,0)),"-")</f>
        <v>1</v>
      </c>
      <c r="F176" s="54">
        <f>IFERROR(INDEX(Matches!$W:$W,MATCH(A176,Matches!$B:$B,0)),"-")</f>
        <v>0</v>
      </c>
      <c r="G176" s="54">
        <f>IFERROR(INDEX(Matches!$Y:$Y,MATCH(A176,Matches!$B:$B,0)),"-")</f>
        <v>2</v>
      </c>
      <c r="H176" s="54">
        <f>IFERROR(INDEX(Matches!$X:$X,MATCH(A176,Matches!$B:$B,0)),"-")</f>
        <v>2</v>
      </c>
      <c r="I176" s="54">
        <f t="shared" si="9"/>
        <v>2</v>
      </c>
      <c r="J176" s="54">
        <f>IFERROR(INDEX(OGCAway!$O:$O,MATCH(A176,OGCAway!$A:$A,0)),"-")</f>
        <v>1</v>
      </c>
      <c r="K176" s="55">
        <f t="shared" si="10"/>
        <v>0.5</v>
      </c>
      <c r="L176" s="55" t="str">
        <f>IFERROR(INDEX(#REF!,MATCH(A176,#REF!,0)),"-")</f>
        <v>-</v>
      </c>
      <c r="M176" s="55">
        <f t="shared" si="11"/>
        <v>-0.25</v>
      </c>
      <c r="N176" s="55" t="e">
        <f>AVERAGE(IFERROR(INDEX(#REF!,MATCH(A176,#REF!,0)),"-"),M176)</f>
        <v>#VALUE!</v>
      </c>
    </row>
    <row r="177" spans="1:14" ht="16.5" thickTop="1" thickBot="1" x14ac:dyDescent="0.3">
      <c r="A177" s="16" t="s">
        <v>622</v>
      </c>
      <c r="B177" s="53">
        <f t="shared" si="8"/>
        <v>6</v>
      </c>
      <c r="C177" s="53">
        <f>IFERROR(INDEX(OGSAway!$D:$D,MATCH(A177,OGSAway!$A:$A,0)),"-")</f>
        <v>2</v>
      </c>
      <c r="D177" s="53">
        <f>IFERROR(INDEX(OGSAway!$E:$E,MATCH(A177,OGSAway!$A:$A,0)),"-")</f>
        <v>2</v>
      </c>
      <c r="E177" s="53">
        <f>IFERROR(INDEX(OGSAway!$F:$F,MATCH(A177,OGSAway!$A:$A,0)),"-")</f>
        <v>0</v>
      </c>
      <c r="F177" s="54">
        <f>IFERROR(INDEX(Matches!$W:$W,MATCH(A177,Matches!$B:$B,0)),"-")</f>
        <v>2</v>
      </c>
      <c r="G177" s="54">
        <f>IFERROR(INDEX(Matches!$Y:$Y,MATCH(A177,Matches!$B:$B,0)),"-")</f>
        <v>3</v>
      </c>
      <c r="H177" s="54">
        <f>IFERROR(INDEX(Matches!$X:$X,MATCH(A177,Matches!$B:$B,0)),"-")</f>
        <v>1</v>
      </c>
      <c r="I177" s="54">
        <f t="shared" si="9"/>
        <v>4</v>
      </c>
      <c r="J177" s="54">
        <f>IFERROR(INDEX(OGCAway!$O:$O,MATCH(A177,OGCAway!$A:$A,0)),"-")</f>
        <v>2</v>
      </c>
      <c r="K177" s="55">
        <f t="shared" si="10"/>
        <v>0.66666666666666663</v>
      </c>
      <c r="L177" s="55" t="str">
        <f>IFERROR(INDEX(#REF!,MATCH(A177,#REF!,0)),"-")</f>
        <v>-</v>
      </c>
      <c r="M177" s="55">
        <f t="shared" si="11"/>
        <v>0.16666666666666663</v>
      </c>
      <c r="N177" s="55" t="e">
        <f>AVERAGE(IFERROR(INDEX(#REF!,MATCH(A177,#REF!,0)),"-"),M177)</f>
        <v>#VALUE!</v>
      </c>
    </row>
    <row r="178" spans="1:14" ht="16.5" thickTop="1" thickBot="1" x14ac:dyDescent="0.3">
      <c r="A178" s="15" t="s">
        <v>758</v>
      </c>
      <c r="B178" s="53">
        <f t="shared" si="8"/>
        <v>5</v>
      </c>
      <c r="C178" s="53">
        <f>IFERROR(INDEX(OGSAway!$D:$D,MATCH(A178,OGSAway!$A:$A,0)),"-")</f>
        <v>0</v>
      </c>
      <c r="D178" s="53">
        <f>IFERROR(INDEX(OGSAway!$E:$E,MATCH(A178,OGSAway!$A:$A,0)),"-")</f>
        <v>1</v>
      </c>
      <c r="E178" s="53">
        <f>IFERROR(INDEX(OGSAway!$F:$F,MATCH(A178,OGSAway!$A:$A,0)),"-")</f>
        <v>0</v>
      </c>
      <c r="F178" s="54">
        <f>IFERROR(INDEX(Matches!$W:$W,MATCH(A178,Matches!$B:$B,0)),"-")</f>
        <v>1</v>
      </c>
      <c r="G178" s="54">
        <f>IFERROR(INDEX(Matches!$Y:$Y,MATCH(A178,Matches!$B:$B,0)),"-")</f>
        <v>2</v>
      </c>
      <c r="H178" s="54">
        <f>IFERROR(INDEX(Matches!$X:$X,MATCH(A178,Matches!$B:$B,0)),"-")</f>
        <v>2</v>
      </c>
      <c r="I178" s="54">
        <f t="shared" si="9"/>
        <v>1</v>
      </c>
      <c r="J178" s="54">
        <f>IFERROR(INDEX(OGCAway!$O:$O,MATCH(A178,OGCAway!$A:$A,0)),"-")</f>
        <v>1</v>
      </c>
      <c r="K178" s="55">
        <f t="shared" si="10"/>
        <v>0.2</v>
      </c>
      <c r="L178" s="55" t="str">
        <f>IFERROR(INDEX(#REF!,MATCH(A178,#REF!,0)),"-")</f>
        <v>-</v>
      </c>
      <c r="M178" s="55">
        <f t="shared" si="11"/>
        <v>-0.2</v>
      </c>
      <c r="N178" s="55" t="e">
        <f>AVERAGE(IFERROR(INDEX(#REF!,MATCH(A178,#REF!,0)),"-"),M178)</f>
        <v>#VALUE!</v>
      </c>
    </row>
    <row r="179" spans="1:14" ht="16.5" thickTop="1" thickBot="1" x14ac:dyDescent="0.3">
      <c r="A179" s="15" t="s">
        <v>816</v>
      </c>
      <c r="B179" s="53">
        <f t="shared" si="8"/>
        <v>3</v>
      </c>
      <c r="C179" s="53">
        <f>IFERROR(INDEX(OGSAway!$D:$D,MATCH(A179,OGSAway!$A:$A,0)),"-")</f>
        <v>0</v>
      </c>
      <c r="D179" s="53">
        <f>IFERROR(INDEX(OGSAway!$E:$E,MATCH(A179,OGSAway!$A:$A,0)),"-")</f>
        <v>0</v>
      </c>
      <c r="E179" s="53">
        <f>IFERROR(INDEX(OGSAway!$F:$F,MATCH(A179,OGSAway!$A:$A,0)),"-")</f>
        <v>0</v>
      </c>
      <c r="F179" s="54">
        <f>IFERROR(INDEX(Matches!$W:$W,MATCH(A179,Matches!$B:$B,0)),"-")</f>
        <v>0</v>
      </c>
      <c r="G179" s="54">
        <f>IFERROR(INDEX(Matches!$Y:$Y,MATCH(A179,Matches!$B:$B,0)),"-")</f>
        <v>3</v>
      </c>
      <c r="H179" s="54">
        <f>IFERROR(INDEX(Matches!$X:$X,MATCH(A179,Matches!$B:$B,0)),"-")</f>
        <v>0</v>
      </c>
      <c r="I179" s="54">
        <f t="shared" si="9"/>
        <v>0</v>
      </c>
      <c r="J179" s="54">
        <f>IFERROR(INDEX(OGCAway!$O:$O,MATCH(A179,OGCAway!$A:$A,0)),"-")</f>
        <v>3</v>
      </c>
      <c r="K179" s="55">
        <f t="shared" si="10"/>
        <v>0</v>
      </c>
      <c r="L179" s="55" t="str">
        <f>IFERROR(INDEX(#REF!,MATCH(A179,#REF!,0)),"-")</f>
        <v>-</v>
      </c>
      <c r="M179" s="55">
        <f t="shared" si="11"/>
        <v>-2</v>
      </c>
      <c r="N179" s="55" t="e">
        <f>AVERAGE(IFERROR(INDEX(#REF!,MATCH(A179,#REF!,0)),"-"),M179)</f>
        <v>#VALUE!</v>
      </c>
    </row>
    <row r="180" spans="1:14" ht="16.5" thickTop="1" thickBot="1" x14ac:dyDescent="0.3">
      <c r="A180" s="15" t="s">
        <v>916</v>
      </c>
      <c r="B180" s="53">
        <f t="shared" si="8"/>
        <v>4</v>
      </c>
      <c r="C180" s="53" t="str">
        <f>IFERROR(INDEX(OGSAway!$D:$D,MATCH(A180,OGSAway!$A:$A,0)),"-")</f>
        <v>-</v>
      </c>
      <c r="D180" s="53" t="str">
        <f>IFERROR(INDEX(OGSAway!$E:$E,MATCH(A180,OGSAway!$A:$A,0)),"-")</f>
        <v>-</v>
      </c>
      <c r="E180" s="53" t="str">
        <f>IFERROR(INDEX(OGSAway!$F:$F,MATCH(A180,OGSAway!$A:$A,0)),"-")</f>
        <v>-</v>
      </c>
      <c r="F180" s="54">
        <f>IFERROR(INDEX(Matches!$W:$W,MATCH(A180,Matches!$B:$B,0)),"-")</f>
        <v>0</v>
      </c>
      <c r="G180" s="54">
        <f>IFERROR(INDEX(Matches!$Y:$Y,MATCH(A180,Matches!$B:$B,0)),"-")</f>
        <v>2</v>
      </c>
      <c r="H180" s="54">
        <f>IFERROR(INDEX(Matches!$X:$X,MATCH(A180,Matches!$B:$B,0)),"-")</f>
        <v>2</v>
      </c>
      <c r="I180" s="54">
        <f t="shared" si="9"/>
        <v>0</v>
      </c>
      <c r="J180" s="54">
        <f>IFERROR(INDEX(OGCAway!$O:$O,MATCH(A180,OGCAway!$A:$A,0)),"-")</f>
        <v>1</v>
      </c>
      <c r="K180" s="55">
        <f t="shared" si="10"/>
        <v>0</v>
      </c>
      <c r="L180" s="55" t="str">
        <f>IFERROR(INDEX(#REF!,MATCH(A180,#REF!,0)),"-")</f>
        <v>-</v>
      </c>
      <c r="M180" s="55">
        <f t="shared" si="11"/>
        <v>-0.75</v>
      </c>
      <c r="N180" s="55" t="e">
        <f>AVERAGE(IFERROR(INDEX(#REF!,MATCH(A180,#REF!,0)),"-"),M180)</f>
        <v>#VALUE!</v>
      </c>
    </row>
    <row r="181" spans="1:14" ht="16.5" thickTop="1" thickBot="1" x14ac:dyDescent="0.3">
      <c r="A181" s="16" t="s">
        <v>953</v>
      </c>
      <c r="B181" s="53">
        <f t="shared" si="8"/>
        <v>2</v>
      </c>
      <c r="C181" s="53">
        <f>IFERROR(INDEX(OGSAway!$D:$D,MATCH(A181,OGSAway!$A:$A,0)),"-")</f>
        <v>0</v>
      </c>
      <c r="D181" s="53">
        <f>IFERROR(INDEX(OGSAway!$E:$E,MATCH(A181,OGSAway!$A:$A,0)),"-")</f>
        <v>0</v>
      </c>
      <c r="E181" s="53">
        <f>IFERROR(INDEX(OGSAway!$F:$F,MATCH(A181,OGSAway!$A:$A,0)),"-")</f>
        <v>0</v>
      </c>
      <c r="F181" s="54">
        <f>IFERROR(INDEX(Matches!$W:$W,MATCH(A181,Matches!$B:$B,0)),"-")</f>
        <v>1</v>
      </c>
      <c r="G181" s="54">
        <f>IFERROR(INDEX(Matches!$Y:$Y,MATCH(A181,Matches!$B:$B,0)),"-")</f>
        <v>1</v>
      </c>
      <c r="H181" s="54">
        <f>IFERROR(INDEX(Matches!$X:$X,MATCH(A181,Matches!$B:$B,0)),"-")</f>
        <v>0</v>
      </c>
      <c r="I181" s="54">
        <f t="shared" si="9"/>
        <v>0</v>
      </c>
      <c r="J181" s="54">
        <f>IFERROR(INDEX(OGCAway!$O:$O,MATCH(A181,OGCAway!$A:$A,0)),"-")</f>
        <v>1</v>
      </c>
      <c r="K181" s="55">
        <f t="shared" si="10"/>
        <v>0</v>
      </c>
      <c r="L181" s="55" t="str">
        <f>IFERROR(INDEX(#REF!,MATCH(A181,#REF!,0)),"-")</f>
        <v>-</v>
      </c>
      <c r="M181" s="55">
        <f t="shared" si="11"/>
        <v>-0.5</v>
      </c>
      <c r="N181" s="55" t="e">
        <f>AVERAGE(IFERROR(INDEX(#REF!,MATCH(A181,#REF!,0)),"-"),M181)</f>
        <v>#VALUE!</v>
      </c>
    </row>
    <row r="182" spans="1:14" ht="16.5" thickTop="1" thickBot="1" x14ac:dyDescent="0.3">
      <c r="A182" s="15" t="s">
        <v>978</v>
      </c>
      <c r="B182" s="53">
        <f t="shared" si="8"/>
        <v>3</v>
      </c>
      <c r="C182" s="53">
        <f>IFERROR(INDEX(OGSAway!$D:$D,MATCH(A182,OGSAway!$A:$A,0)),"-")</f>
        <v>0</v>
      </c>
      <c r="D182" s="53">
        <f>IFERROR(INDEX(OGSAway!$E:$E,MATCH(A182,OGSAway!$A:$A,0)),"-")</f>
        <v>0</v>
      </c>
      <c r="E182" s="53">
        <f>IFERROR(INDEX(OGSAway!$F:$F,MATCH(A182,OGSAway!$A:$A,0)),"-")</f>
        <v>1</v>
      </c>
      <c r="F182" s="54">
        <f>IFERROR(INDEX(Matches!$W:$W,MATCH(A182,Matches!$B:$B,0)),"-")</f>
        <v>1</v>
      </c>
      <c r="G182" s="54">
        <f>IFERROR(INDEX(Matches!$Y:$Y,MATCH(A182,Matches!$B:$B,0)),"-")</f>
        <v>2</v>
      </c>
      <c r="H182" s="54">
        <f>IFERROR(INDEX(Matches!$X:$X,MATCH(A182,Matches!$B:$B,0)),"-")</f>
        <v>0</v>
      </c>
      <c r="I182" s="54">
        <f t="shared" si="9"/>
        <v>1</v>
      </c>
      <c r="J182" s="54">
        <f>IFERROR(INDEX(OGCAway!$O:$O,MATCH(A182,OGCAway!$A:$A,0)),"-")</f>
        <v>1</v>
      </c>
      <c r="K182" s="55">
        <f t="shared" si="10"/>
        <v>0.33333333333333331</v>
      </c>
      <c r="L182" s="55" t="str">
        <f>IFERROR(INDEX(#REF!,MATCH(A182,#REF!,0)),"-")</f>
        <v>-</v>
      </c>
      <c r="M182" s="55">
        <f t="shared" si="11"/>
        <v>-0.33333333333333331</v>
      </c>
      <c r="N182" s="55" t="e">
        <f>AVERAGE(IFERROR(INDEX(#REF!,MATCH(A182,#REF!,0)),"-"),M182)</f>
        <v>#VALUE!</v>
      </c>
    </row>
    <row r="183" spans="1:14" ht="16.5" thickTop="1" thickBot="1" x14ac:dyDescent="0.3">
      <c r="A183" s="15" t="s">
        <v>1067</v>
      </c>
      <c r="B183" s="53">
        <f t="shared" si="8"/>
        <v>5</v>
      </c>
      <c r="C183" s="53">
        <f>IFERROR(INDEX(OGSAway!$D:$D,MATCH(A183,OGSAway!$A:$A,0)),"-")</f>
        <v>1</v>
      </c>
      <c r="D183" s="53">
        <f>IFERROR(INDEX(OGSAway!$E:$E,MATCH(A183,OGSAway!$A:$A,0)),"-")</f>
        <v>1</v>
      </c>
      <c r="E183" s="53">
        <f>IFERROR(INDEX(OGSAway!$F:$F,MATCH(A183,OGSAway!$A:$A,0)),"-")</f>
        <v>0</v>
      </c>
      <c r="F183" s="54">
        <f>IFERROR(INDEX(Matches!$W:$W,MATCH(A183,Matches!$B:$B,0)),"-")</f>
        <v>1</v>
      </c>
      <c r="G183" s="54">
        <f>IFERROR(INDEX(Matches!$Y:$Y,MATCH(A183,Matches!$B:$B,0)),"-")</f>
        <v>3</v>
      </c>
      <c r="H183" s="54">
        <f>IFERROR(INDEX(Matches!$X:$X,MATCH(A183,Matches!$B:$B,0)),"-")</f>
        <v>1</v>
      </c>
      <c r="I183" s="54">
        <f t="shared" si="9"/>
        <v>2</v>
      </c>
      <c r="J183" s="54">
        <f>IFERROR(INDEX(OGCAway!$O:$O,MATCH(A183,OGCAway!$A:$A,0)),"-")</f>
        <v>2</v>
      </c>
      <c r="K183" s="55">
        <f t="shared" si="10"/>
        <v>0.4</v>
      </c>
      <c r="L183" s="55" t="str">
        <f>IFERROR(INDEX(#REF!,MATCH(A183,#REF!,0)),"-")</f>
        <v>-</v>
      </c>
      <c r="M183" s="55">
        <f t="shared" si="11"/>
        <v>-0.39999999999999997</v>
      </c>
      <c r="N183" s="55" t="e">
        <f>AVERAGE(IFERROR(INDEX(#REF!,MATCH(A183,#REF!,0)),"-"),M183)</f>
        <v>#VALUE!</v>
      </c>
    </row>
    <row r="184" spans="1:14" ht="16.5" thickTop="1" thickBot="1" x14ac:dyDescent="0.3">
      <c r="A184" s="15" t="s">
        <v>1087</v>
      </c>
      <c r="B184" s="53">
        <f t="shared" si="8"/>
        <v>4</v>
      </c>
      <c r="C184" s="53">
        <f>IFERROR(INDEX(OGSAway!$D:$D,MATCH(A184,OGSAway!$A:$A,0)),"-")</f>
        <v>0</v>
      </c>
      <c r="D184" s="53">
        <f>IFERROR(INDEX(OGSAway!$E:$E,MATCH(A184,OGSAway!$A:$A,0)),"-")</f>
        <v>1</v>
      </c>
      <c r="E184" s="53">
        <f>IFERROR(INDEX(OGSAway!$F:$F,MATCH(A184,OGSAway!$A:$A,0)),"-")</f>
        <v>0</v>
      </c>
      <c r="F184" s="54">
        <f>IFERROR(INDEX(Matches!$W:$W,MATCH(A184,Matches!$B:$B,0)),"-")</f>
        <v>0</v>
      </c>
      <c r="G184" s="54">
        <f>IFERROR(INDEX(Matches!$Y:$Y,MATCH(A184,Matches!$B:$B,0)),"-")</f>
        <v>3</v>
      </c>
      <c r="H184" s="54">
        <f>IFERROR(INDEX(Matches!$X:$X,MATCH(A184,Matches!$B:$B,0)),"-")</f>
        <v>1</v>
      </c>
      <c r="I184" s="54">
        <f t="shared" si="9"/>
        <v>1</v>
      </c>
      <c r="J184" s="54">
        <f>IFERROR(INDEX(OGCAway!$O:$O,MATCH(A184,OGCAway!$A:$A,0)),"-")</f>
        <v>2</v>
      </c>
      <c r="K184" s="55">
        <f t="shared" si="10"/>
        <v>0.25</v>
      </c>
      <c r="L184" s="55" t="str">
        <f>IFERROR(INDEX(#REF!,MATCH(A184,#REF!,0)),"-")</f>
        <v>-</v>
      </c>
      <c r="M184" s="55">
        <f t="shared" si="11"/>
        <v>-1</v>
      </c>
      <c r="N184" s="55" t="e">
        <f>AVERAGE(IFERROR(INDEX(#REF!,MATCH(A184,#REF!,0)),"-"),M184)</f>
        <v>#VALUE!</v>
      </c>
    </row>
    <row r="185" spans="1:14" ht="16.5" thickTop="1" thickBot="1" x14ac:dyDescent="0.3">
      <c r="A185" s="15" t="s">
        <v>1205</v>
      </c>
      <c r="B185" s="53">
        <f t="shared" si="8"/>
        <v>5</v>
      </c>
      <c r="C185" s="53">
        <f>IFERROR(INDEX(OGSAway!$D:$D,MATCH(A185,OGSAway!$A:$A,0)),"-")</f>
        <v>1</v>
      </c>
      <c r="D185" s="53">
        <f>IFERROR(INDEX(OGSAway!$E:$E,MATCH(A185,OGSAway!$A:$A,0)),"-")</f>
        <v>1</v>
      </c>
      <c r="E185" s="53">
        <f>IFERROR(INDEX(OGSAway!$F:$F,MATCH(A185,OGSAway!$A:$A,0)),"-")</f>
        <v>1</v>
      </c>
      <c r="F185" s="54">
        <f>IFERROR(INDEX(Matches!$W:$W,MATCH(A185,Matches!$B:$B,0)),"-")</f>
        <v>2</v>
      </c>
      <c r="G185" s="54">
        <f>IFERROR(INDEX(Matches!$Y:$Y,MATCH(A185,Matches!$B:$B,0)),"-")</f>
        <v>1</v>
      </c>
      <c r="H185" s="54">
        <f>IFERROR(INDEX(Matches!$X:$X,MATCH(A185,Matches!$B:$B,0)),"-")</f>
        <v>2</v>
      </c>
      <c r="I185" s="54">
        <f t="shared" si="9"/>
        <v>3</v>
      </c>
      <c r="J185" s="54">
        <f>IFERROR(INDEX(OGCAway!$O:$O,MATCH(A185,OGCAway!$A:$A,0)),"-")</f>
        <v>1</v>
      </c>
      <c r="K185" s="55">
        <f t="shared" si="10"/>
        <v>0.6</v>
      </c>
      <c r="L185" s="55" t="str">
        <f>IFERROR(INDEX(#REF!,MATCH(A185,#REF!,0)),"-")</f>
        <v>-</v>
      </c>
      <c r="M185" s="55">
        <f t="shared" si="11"/>
        <v>0.60000000000000009</v>
      </c>
      <c r="N185" s="55" t="e">
        <f>AVERAGE(IFERROR(INDEX(#REF!,MATCH(A185,#REF!,0)),"-"),M185)</f>
        <v>#VALUE!</v>
      </c>
    </row>
    <row r="186" spans="1:14" ht="16.5" thickTop="1" thickBot="1" x14ac:dyDescent="0.3">
      <c r="A186" s="15" t="s">
        <v>1212</v>
      </c>
      <c r="B186" s="53">
        <f t="shared" si="8"/>
        <v>3</v>
      </c>
      <c r="C186" s="53">
        <f>IFERROR(INDEX(OGSAway!$D:$D,MATCH(A186,OGSAway!$A:$A,0)),"-")</f>
        <v>0</v>
      </c>
      <c r="D186" s="53">
        <f>IFERROR(INDEX(OGSAway!$E:$E,MATCH(A186,OGSAway!$A:$A,0)),"-")</f>
        <v>0</v>
      </c>
      <c r="E186" s="53">
        <f>IFERROR(INDEX(OGSAway!$F:$F,MATCH(A186,OGSAway!$A:$A,0)),"-")</f>
        <v>0</v>
      </c>
      <c r="F186" s="54">
        <f>IFERROR(INDEX(Matches!$W:$W,MATCH(A186,Matches!$B:$B,0)),"-")</f>
        <v>1</v>
      </c>
      <c r="G186" s="54">
        <f>IFERROR(INDEX(Matches!$Y:$Y,MATCH(A186,Matches!$B:$B,0)),"-")</f>
        <v>2</v>
      </c>
      <c r="H186" s="54">
        <f>IFERROR(INDEX(Matches!$X:$X,MATCH(A186,Matches!$B:$B,0)),"-")</f>
        <v>0</v>
      </c>
      <c r="I186" s="54">
        <f t="shared" si="9"/>
        <v>0</v>
      </c>
      <c r="J186" s="54">
        <f>IFERROR(INDEX(OGCAway!$O:$O,MATCH(A186,OGCAway!$A:$A,0)),"-")</f>
        <v>1</v>
      </c>
      <c r="K186" s="55">
        <f t="shared" si="10"/>
        <v>0</v>
      </c>
      <c r="L186" s="55" t="str">
        <f>IFERROR(INDEX(#REF!,MATCH(A186,#REF!,0)),"-")</f>
        <v>-</v>
      </c>
      <c r="M186" s="55">
        <f t="shared" si="11"/>
        <v>-0.66666666666666663</v>
      </c>
      <c r="N186" s="55" t="e">
        <f>AVERAGE(IFERROR(INDEX(#REF!,MATCH(A186,#REF!,0)),"-"),M186)</f>
        <v>#VALUE!</v>
      </c>
    </row>
    <row r="187" spans="1:14" ht="16.5" thickTop="1" thickBot="1" x14ac:dyDescent="0.3">
      <c r="A187" s="16" t="s">
        <v>430</v>
      </c>
      <c r="B187" s="53">
        <f t="shared" si="8"/>
        <v>15</v>
      </c>
      <c r="C187" s="53">
        <f>IFERROR(INDEX(OGSAway!$D:$D,MATCH(A187,OGSAway!$A:$A,0)),"-")</f>
        <v>2</v>
      </c>
      <c r="D187" s="53">
        <f>IFERROR(INDEX(OGSAway!$E:$E,MATCH(A187,OGSAway!$A:$A,0)),"-")</f>
        <v>4</v>
      </c>
      <c r="E187" s="53">
        <f>IFERROR(INDEX(OGSAway!$F:$F,MATCH(A187,OGSAway!$A:$A,0)),"-")</f>
        <v>2</v>
      </c>
      <c r="F187" s="54">
        <f>IFERROR(INDEX(Matches!$W:$W,MATCH(A187,Matches!$B:$B,0)),"-")</f>
        <v>3</v>
      </c>
      <c r="G187" s="54">
        <f>IFERROR(INDEX(Matches!$Y:$Y,MATCH(A187,Matches!$B:$B,0)),"-")</f>
        <v>8</v>
      </c>
      <c r="H187" s="54">
        <f>IFERROR(INDEX(Matches!$X:$X,MATCH(A187,Matches!$B:$B,0)),"-")</f>
        <v>4</v>
      </c>
      <c r="I187" s="54">
        <f t="shared" si="9"/>
        <v>8</v>
      </c>
      <c r="J187" s="54">
        <f>IFERROR(INDEX(OGCAway!$O:$O,MATCH(A187,OGCAway!$A:$A,0)),"-")</f>
        <v>5</v>
      </c>
      <c r="K187" s="55">
        <f t="shared" si="10"/>
        <v>0.53333333333333333</v>
      </c>
      <c r="L187" s="55" t="str">
        <f>IFERROR(INDEX(#REF!,MATCH(A187,#REF!,0)),"-")</f>
        <v>-</v>
      </c>
      <c r="M187" s="55">
        <f t="shared" si="11"/>
        <v>-0.1333333333333333</v>
      </c>
      <c r="N187" s="55" t="e">
        <f>AVERAGE(IFERROR(INDEX(#REF!,MATCH(A187,#REF!,0)),"-"),M187)</f>
        <v>#VALUE!</v>
      </c>
    </row>
    <row r="188" spans="1:14" ht="16.5" thickTop="1" thickBot="1" x14ac:dyDescent="0.3">
      <c r="A188" s="16" t="s">
        <v>779</v>
      </c>
      <c r="B188" s="53">
        <f t="shared" si="8"/>
        <v>17</v>
      </c>
      <c r="C188" s="53">
        <f>IFERROR(INDEX(OGSAway!$D:$D,MATCH(A188,OGSAway!$A:$A,0)),"-")</f>
        <v>3</v>
      </c>
      <c r="D188" s="53">
        <f>IFERROR(INDEX(OGSAway!$E:$E,MATCH(A188,OGSAway!$A:$A,0)),"-")</f>
        <v>2</v>
      </c>
      <c r="E188" s="53">
        <f>IFERROR(INDEX(OGSAway!$F:$F,MATCH(A188,OGSAway!$A:$A,0)),"-")</f>
        <v>4</v>
      </c>
      <c r="F188" s="54">
        <f>IFERROR(INDEX(Matches!$W:$W,MATCH(A188,Matches!$B:$B,0)),"-")</f>
        <v>9</v>
      </c>
      <c r="G188" s="54">
        <f>IFERROR(INDEX(Matches!$Y:$Y,MATCH(A188,Matches!$B:$B,0)),"-")</f>
        <v>3</v>
      </c>
      <c r="H188" s="54">
        <f>IFERROR(INDEX(Matches!$X:$X,MATCH(A188,Matches!$B:$B,0)),"-")</f>
        <v>5</v>
      </c>
      <c r="I188" s="54">
        <f t="shared" si="9"/>
        <v>9</v>
      </c>
      <c r="J188" s="54">
        <f>IFERROR(INDEX(OGCAway!$O:$O,MATCH(A188,OGCAway!$A:$A,0)),"-")</f>
        <v>3</v>
      </c>
      <c r="K188" s="55">
        <f t="shared" si="10"/>
        <v>0.52941176470588236</v>
      </c>
      <c r="L188" s="55" t="str">
        <f>IFERROR(INDEX(#REF!,MATCH(A188,#REF!,0)),"-")</f>
        <v>-</v>
      </c>
      <c r="M188" s="55">
        <f t="shared" si="11"/>
        <v>0.70588235294117641</v>
      </c>
      <c r="N188" s="55" t="e">
        <f>AVERAGE(IFERROR(INDEX(#REF!,MATCH(A188,#REF!,0)),"-"),M188)</f>
        <v>#VALUE!</v>
      </c>
    </row>
    <row r="189" spans="1:14" ht="16.5" thickTop="1" thickBot="1" x14ac:dyDescent="0.3">
      <c r="A189" s="16" t="s">
        <v>301</v>
      </c>
      <c r="B189" s="53">
        <f t="shared" si="8"/>
        <v>12</v>
      </c>
      <c r="C189" s="53">
        <f>IFERROR(INDEX(OGSAway!$D:$D,MATCH(A189,OGSAway!$A:$A,0)),"-")</f>
        <v>3</v>
      </c>
      <c r="D189" s="53">
        <f>IFERROR(INDEX(OGSAway!$E:$E,MATCH(A189,OGSAway!$A:$A,0)),"-")</f>
        <v>1</v>
      </c>
      <c r="E189" s="53">
        <f>IFERROR(INDEX(OGSAway!$F:$F,MATCH(A189,OGSAway!$A:$A,0)),"-")</f>
        <v>1</v>
      </c>
      <c r="F189" s="54">
        <f>IFERROR(INDEX(Matches!$W:$W,MATCH(A189,Matches!$B:$B,0)),"-")</f>
        <v>4</v>
      </c>
      <c r="G189" s="54">
        <f>IFERROR(INDEX(Matches!$Y:$Y,MATCH(A189,Matches!$B:$B,0)),"-")</f>
        <v>4</v>
      </c>
      <c r="H189" s="54">
        <f>IFERROR(INDEX(Matches!$X:$X,MATCH(A189,Matches!$B:$B,0)),"-")</f>
        <v>4</v>
      </c>
      <c r="I189" s="54">
        <f t="shared" si="9"/>
        <v>5</v>
      </c>
      <c r="J189" s="54">
        <f>IFERROR(INDEX(OGCAway!$O:$O,MATCH(A189,OGCAway!$A:$A,0)),"-")</f>
        <v>4</v>
      </c>
      <c r="K189" s="55">
        <f t="shared" si="10"/>
        <v>0.41666666666666669</v>
      </c>
      <c r="L189" s="55" t="str">
        <f>IFERROR(INDEX(#REF!,MATCH(A189,#REF!,0)),"-")</f>
        <v>-</v>
      </c>
      <c r="M189" s="55">
        <f t="shared" si="11"/>
        <v>8.333333333333337E-2</v>
      </c>
      <c r="N189" s="55" t="e">
        <f>AVERAGE(IFERROR(INDEX(#REF!,MATCH(A189,#REF!,0)),"-"),M189)</f>
        <v>#VALUE!</v>
      </c>
    </row>
    <row r="190" spans="1:14" ht="16.5" thickTop="1" thickBot="1" x14ac:dyDescent="0.3">
      <c r="A190" s="16" t="s">
        <v>529</v>
      </c>
      <c r="B190" s="53">
        <f t="shared" si="8"/>
        <v>14</v>
      </c>
      <c r="C190" s="53">
        <f>IFERROR(INDEX(OGSAway!$D:$D,MATCH(A190,OGSAway!$A:$A,0)),"-")</f>
        <v>2</v>
      </c>
      <c r="D190" s="53">
        <f>IFERROR(INDEX(OGSAway!$E:$E,MATCH(A190,OGSAway!$A:$A,0)),"-")</f>
        <v>0</v>
      </c>
      <c r="E190" s="53">
        <f>IFERROR(INDEX(OGSAway!$F:$F,MATCH(A190,OGSAway!$A:$A,0)),"-")</f>
        <v>0</v>
      </c>
      <c r="F190" s="54">
        <f>IFERROR(INDEX(Matches!$W:$W,MATCH(A190,Matches!$B:$B,0)),"-")</f>
        <v>2</v>
      </c>
      <c r="G190" s="54">
        <f>IFERROR(INDEX(Matches!$Y:$Y,MATCH(A190,Matches!$B:$B,0)),"-")</f>
        <v>8</v>
      </c>
      <c r="H190" s="54">
        <f>IFERROR(INDEX(Matches!$X:$X,MATCH(A190,Matches!$B:$B,0)),"-")</f>
        <v>4</v>
      </c>
      <c r="I190" s="54">
        <f t="shared" si="9"/>
        <v>2</v>
      </c>
      <c r="J190" s="54">
        <f>IFERROR(INDEX(OGCAway!$O:$O,MATCH(A190,OGCAway!$A:$A,0)),"-")</f>
        <v>6</v>
      </c>
      <c r="K190" s="55">
        <f t="shared" si="10"/>
        <v>0.14285714285714285</v>
      </c>
      <c r="L190" s="55" t="str">
        <f>IFERROR(INDEX(#REF!,MATCH(A190,#REF!,0)),"-")</f>
        <v>-</v>
      </c>
      <c r="M190" s="55">
        <f t="shared" si="11"/>
        <v>-0.71428571428571419</v>
      </c>
      <c r="N190" s="55" t="e">
        <f>AVERAGE(IFERROR(INDEX(#REF!,MATCH(A190,#REF!,0)),"-"),M190)</f>
        <v>#VALUE!</v>
      </c>
    </row>
    <row r="191" spans="1:14" ht="16.5" thickTop="1" thickBot="1" x14ac:dyDescent="0.3">
      <c r="A191" s="16" t="s">
        <v>602</v>
      </c>
      <c r="B191" s="53">
        <f t="shared" si="8"/>
        <v>15</v>
      </c>
      <c r="C191" s="53">
        <f>IFERROR(INDEX(OGSAway!$D:$D,MATCH(A191,OGSAway!$A:$A,0)),"-")</f>
        <v>3</v>
      </c>
      <c r="D191" s="53">
        <f>IFERROR(INDEX(OGSAway!$E:$E,MATCH(A191,OGSAway!$A:$A,0)),"-")</f>
        <v>1</v>
      </c>
      <c r="E191" s="53">
        <f>IFERROR(INDEX(OGSAway!$F:$F,MATCH(A191,OGSAway!$A:$A,0)),"-")</f>
        <v>2</v>
      </c>
      <c r="F191" s="54">
        <f>IFERROR(INDEX(Matches!$W:$W,MATCH(A191,Matches!$B:$B,0)),"-")</f>
        <v>4</v>
      </c>
      <c r="G191" s="54">
        <f>IFERROR(INDEX(Matches!$Y:$Y,MATCH(A191,Matches!$B:$B,0)),"-")</f>
        <v>5</v>
      </c>
      <c r="H191" s="54">
        <f>IFERROR(INDEX(Matches!$X:$X,MATCH(A191,Matches!$B:$B,0)),"-")</f>
        <v>6</v>
      </c>
      <c r="I191" s="54">
        <f t="shared" si="9"/>
        <v>6</v>
      </c>
      <c r="J191" s="54">
        <f>IFERROR(INDEX(OGCAway!$O:$O,MATCH(A191,OGCAway!$A:$A,0)),"-")</f>
        <v>3</v>
      </c>
      <c r="K191" s="55">
        <f t="shared" si="10"/>
        <v>0.4</v>
      </c>
      <c r="L191" s="55" t="str">
        <f>IFERROR(INDEX(#REF!,MATCH(A191,#REF!,0)),"-")</f>
        <v>-</v>
      </c>
      <c r="M191" s="55">
        <f t="shared" si="11"/>
        <v>0.13333333333333336</v>
      </c>
      <c r="N191" s="55" t="e">
        <f>AVERAGE(IFERROR(INDEX(#REF!,MATCH(A191,#REF!,0)),"-"),M191)</f>
        <v>#VALUE!</v>
      </c>
    </row>
    <row r="192" spans="1:14" ht="16.5" thickTop="1" thickBot="1" x14ac:dyDescent="0.3">
      <c r="A192" s="16" t="s">
        <v>793</v>
      </c>
      <c r="B192" s="53">
        <f t="shared" si="8"/>
        <v>13</v>
      </c>
      <c r="C192" s="53">
        <f>IFERROR(INDEX(OGSAway!$D:$D,MATCH(A192,OGSAway!$A:$A,0)),"-")</f>
        <v>2</v>
      </c>
      <c r="D192" s="53">
        <f>IFERROR(INDEX(OGSAway!$E:$E,MATCH(A192,OGSAway!$A:$A,0)),"-")</f>
        <v>5</v>
      </c>
      <c r="E192" s="53">
        <f>IFERROR(INDEX(OGSAway!$F:$F,MATCH(A192,OGSAway!$A:$A,0)),"-")</f>
        <v>0</v>
      </c>
      <c r="F192" s="54">
        <f>IFERROR(INDEX(Matches!$W:$W,MATCH(A192,Matches!$B:$B,0)),"-")</f>
        <v>6</v>
      </c>
      <c r="G192" s="54">
        <f>IFERROR(INDEX(Matches!$Y:$Y,MATCH(A192,Matches!$B:$B,0)),"-")</f>
        <v>3</v>
      </c>
      <c r="H192" s="54">
        <f>IFERROR(INDEX(Matches!$X:$X,MATCH(A192,Matches!$B:$B,0)),"-")</f>
        <v>4</v>
      </c>
      <c r="I192" s="54">
        <f t="shared" si="9"/>
        <v>7</v>
      </c>
      <c r="J192" s="54">
        <f>IFERROR(INDEX(OGCAway!$O:$O,MATCH(A192,OGCAway!$A:$A,0)),"-")</f>
        <v>4</v>
      </c>
      <c r="K192" s="55">
        <f t="shared" si="10"/>
        <v>0.53846153846153844</v>
      </c>
      <c r="L192" s="55" t="str">
        <f>IFERROR(INDEX(#REF!,MATCH(A192,#REF!,0)),"-")</f>
        <v>-</v>
      </c>
      <c r="M192" s="55">
        <f t="shared" si="11"/>
        <v>0.46153846153846151</v>
      </c>
      <c r="N192" s="55" t="e">
        <f>AVERAGE(IFERROR(INDEX(#REF!,MATCH(A192,#REF!,0)),"-"),M192)</f>
        <v>#VALUE!</v>
      </c>
    </row>
    <row r="193" spans="1:14" ht="16.5" thickTop="1" thickBot="1" x14ac:dyDescent="0.3">
      <c r="A193" s="16" t="s">
        <v>981</v>
      </c>
      <c r="B193" s="53">
        <f t="shared" si="8"/>
        <v>14</v>
      </c>
      <c r="C193" s="53">
        <f>IFERROR(INDEX(OGSAway!$D:$D,MATCH(A193,OGSAway!$A:$A,0)),"-")</f>
        <v>3</v>
      </c>
      <c r="D193" s="53">
        <f>IFERROR(INDEX(OGSAway!$E:$E,MATCH(A193,OGSAway!$A:$A,0)),"-")</f>
        <v>2</v>
      </c>
      <c r="E193" s="53">
        <f>IFERROR(INDEX(OGSAway!$F:$F,MATCH(A193,OGSAway!$A:$A,0)),"-")</f>
        <v>1</v>
      </c>
      <c r="F193" s="54">
        <f>IFERROR(INDEX(Matches!$W:$W,MATCH(A193,Matches!$B:$B,0)),"-")</f>
        <v>7</v>
      </c>
      <c r="G193" s="54">
        <f>IFERROR(INDEX(Matches!$Y:$Y,MATCH(A193,Matches!$B:$B,0)),"-")</f>
        <v>3</v>
      </c>
      <c r="H193" s="54">
        <f>IFERROR(INDEX(Matches!$X:$X,MATCH(A193,Matches!$B:$B,0)),"-")</f>
        <v>4</v>
      </c>
      <c r="I193" s="54">
        <f t="shared" si="9"/>
        <v>6</v>
      </c>
      <c r="J193" s="54">
        <f>IFERROR(INDEX(OGCAway!$O:$O,MATCH(A193,OGCAway!$A:$A,0)),"-")</f>
        <v>4</v>
      </c>
      <c r="K193" s="55">
        <f t="shared" si="10"/>
        <v>0.42857142857142855</v>
      </c>
      <c r="L193" s="55" t="str">
        <f>IFERROR(INDEX(#REF!,MATCH(A193,#REF!,0)),"-")</f>
        <v>-</v>
      </c>
      <c r="M193" s="55">
        <f t="shared" si="11"/>
        <v>0.42857142857142849</v>
      </c>
      <c r="N193" s="55" t="e">
        <f>AVERAGE(IFERROR(INDEX(#REF!,MATCH(A193,#REF!,0)),"-"),M193)</f>
        <v>#VALUE!</v>
      </c>
    </row>
    <row r="194" spans="1:14" ht="16.5" thickTop="1" thickBot="1" x14ac:dyDescent="0.3">
      <c r="A194" s="15" t="s">
        <v>1210</v>
      </c>
      <c r="B194" s="53">
        <f t="shared" ref="B194:B257" si="12">SUM(F194:H194)</f>
        <v>13</v>
      </c>
      <c r="C194" s="53">
        <f>IFERROR(INDEX(OGSAway!$D:$D,MATCH(A194,OGSAway!$A:$A,0)),"-")</f>
        <v>4</v>
      </c>
      <c r="D194" s="53">
        <f>IFERROR(INDEX(OGSAway!$E:$E,MATCH(A194,OGSAway!$A:$A,0)),"-")</f>
        <v>1</v>
      </c>
      <c r="E194" s="53">
        <f>IFERROR(INDEX(OGSAway!$F:$F,MATCH(A194,OGSAway!$A:$A,0)),"-")</f>
        <v>0</v>
      </c>
      <c r="F194" s="54">
        <f>IFERROR(INDEX(Matches!$W:$W,MATCH(A194,Matches!$B:$B,0)),"-")</f>
        <v>4</v>
      </c>
      <c r="G194" s="54">
        <f>IFERROR(INDEX(Matches!$Y:$Y,MATCH(A194,Matches!$B:$B,0)),"-")</f>
        <v>6</v>
      </c>
      <c r="H194" s="54">
        <f>IFERROR(INDEX(Matches!$X:$X,MATCH(A194,Matches!$B:$B,0)),"-")</f>
        <v>3</v>
      </c>
      <c r="I194" s="54">
        <f t="shared" ref="I194:I257" si="13">SUM(C194:E194)</f>
        <v>5</v>
      </c>
      <c r="J194" s="54">
        <f>IFERROR(INDEX(OGCAway!$O:$O,MATCH(A194,OGCAway!$A:$A,0)),"-")</f>
        <v>7</v>
      </c>
      <c r="K194" s="55">
        <f t="shared" ref="K194:K257" si="14">I194/B194</f>
        <v>0.38461538461538464</v>
      </c>
      <c r="L194" s="55" t="str">
        <f>IFERROR(INDEX(#REF!,MATCH(A194,#REF!,0)),"-")</f>
        <v>-</v>
      </c>
      <c r="M194" s="55">
        <f t="shared" ref="M194:M257" si="15">(I194/B194)-(J194/B194)+(F194/B194)-(G194/B194)</f>
        <v>-0.30769230769230765</v>
      </c>
      <c r="N194" s="55" t="e">
        <f>AVERAGE(IFERROR(INDEX(#REF!,MATCH(A194,#REF!,0)),"-"),M194)</f>
        <v>#VALUE!</v>
      </c>
    </row>
    <row r="195" spans="1:14" ht="16.5" thickTop="1" thickBot="1" x14ac:dyDescent="0.3">
      <c r="A195" s="15" t="s">
        <v>1214</v>
      </c>
      <c r="B195" s="53">
        <f t="shared" si="12"/>
        <v>13</v>
      </c>
      <c r="C195" s="53">
        <f>IFERROR(INDEX(OGSAway!$D:$D,MATCH(A195,OGSAway!$A:$A,0)),"-")</f>
        <v>1</v>
      </c>
      <c r="D195" s="53">
        <f>IFERROR(INDEX(OGSAway!$E:$E,MATCH(A195,OGSAway!$A:$A,0)),"-")</f>
        <v>1</v>
      </c>
      <c r="E195" s="53">
        <f>IFERROR(INDEX(OGSAway!$F:$F,MATCH(A195,OGSAway!$A:$A,0)),"-")</f>
        <v>3</v>
      </c>
      <c r="F195" s="54">
        <f>IFERROR(INDEX(Matches!$W:$W,MATCH(A195,Matches!$B:$B,0)),"-")</f>
        <v>3</v>
      </c>
      <c r="G195" s="54">
        <f>IFERROR(INDEX(Matches!$Y:$Y,MATCH(A195,Matches!$B:$B,0)),"-")</f>
        <v>4</v>
      </c>
      <c r="H195" s="54">
        <f>IFERROR(INDEX(Matches!$X:$X,MATCH(A195,Matches!$B:$B,0)),"-")</f>
        <v>6</v>
      </c>
      <c r="I195" s="54">
        <f t="shared" si="13"/>
        <v>5</v>
      </c>
      <c r="J195" s="54">
        <f>IFERROR(INDEX(OGCAway!$O:$O,MATCH(A195,OGCAway!$A:$A,0)),"-")</f>
        <v>4</v>
      </c>
      <c r="K195" s="55">
        <f t="shared" si="14"/>
        <v>0.38461538461538464</v>
      </c>
      <c r="L195" s="55" t="str">
        <f>IFERROR(INDEX(#REF!,MATCH(A195,#REF!,0)),"-")</f>
        <v>-</v>
      </c>
      <c r="M195" s="55">
        <f t="shared" si="15"/>
        <v>0</v>
      </c>
      <c r="N195" s="55" t="e">
        <f>AVERAGE(IFERROR(INDEX(#REF!,MATCH(A195,#REF!,0)),"-"),M195)</f>
        <v>#VALUE!</v>
      </c>
    </row>
    <row r="196" spans="1:14" ht="16.5" thickTop="1" thickBot="1" x14ac:dyDescent="0.3">
      <c r="A196" s="16" t="s">
        <v>231</v>
      </c>
      <c r="B196" s="53">
        <f t="shared" si="12"/>
        <v>3</v>
      </c>
      <c r="C196" s="53">
        <f>IFERROR(INDEX(OGSAway!$D:$D,MATCH(A196,OGSAway!$A:$A,0)),"-")</f>
        <v>2</v>
      </c>
      <c r="D196" s="53">
        <f>IFERROR(INDEX(OGSAway!$E:$E,MATCH(A196,OGSAway!$A:$A,0)),"-")</f>
        <v>0</v>
      </c>
      <c r="E196" s="53">
        <f>IFERROR(INDEX(OGSAway!$F:$F,MATCH(A196,OGSAway!$A:$A,0)),"-")</f>
        <v>0</v>
      </c>
      <c r="F196" s="54">
        <f>IFERROR(INDEX(Matches!$W:$W,MATCH(A196,Matches!$B:$B,0)),"-")</f>
        <v>1</v>
      </c>
      <c r="G196" s="54">
        <f>IFERROR(INDEX(Matches!$Y:$Y,MATCH(A196,Matches!$B:$B,0)),"-")</f>
        <v>2</v>
      </c>
      <c r="H196" s="54">
        <f>IFERROR(INDEX(Matches!$X:$X,MATCH(A196,Matches!$B:$B,0)),"-")</f>
        <v>0</v>
      </c>
      <c r="I196" s="54">
        <f t="shared" si="13"/>
        <v>2</v>
      </c>
      <c r="J196" s="54">
        <f>IFERROR(INDEX(OGCAway!$O:$O,MATCH(A196,OGCAway!$A:$A,0)),"-")</f>
        <v>1</v>
      </c>
      <c r="K196" s="55">
        <f t="shared" si="14"/>
        <v>0.66666666666666663</v>
      </c>
      <c r="L196" s="55" t="str">
        <f>IFERROR(INDEX(#REF!,MATCH(A196,#REF!,0)),"-")</f>
        <v>-</v>
      </c>
      <c r="M196" s="55">
        <f t="shared" si="15"/>
        <v>0</v>
      </c>
      <c r="N196" s="55" t="e">
        <f>AVERAGE(IFERROR(INDEX(#REF!,MATCH(A196,#REF!,0)),"-"),M196)</f>
        <v>#VALUE!</v>
      </c>
    </row>
    <row r="197" spans="1:14" ht="16.5" thickTop="1" thickBot="1" x14ac:dyDescent="0.3">
      <c r="A197" s="16" t="s">
        <v>273</v>
      </c>
      <c r="B197" s="53">
        <f t="shared" si="12"/>
        <v>3</v>
      </c>
      <c r="C197" s="53">
        <f>IFERROR(INDEX(OGSAway!$D:$D,MATCH(A197,OGSAway!$A:$A,0)),"-")</f>
        <v>0</v>
      </c>
      <c r="D197" s="53">
        <f>IFERROR(INDEX(OGSAway!$E:$E,MATCH(A197,OGSAway!$A:$A,0)),"-")</f>
        <v>1</v>
      </c>
      <c r="E197" s="53">
        <f>IFERROR(INDEX(OGSAway!$F:$F,MATCH(A197,OGSAway!$A:$A,0)),"-")</f>
        <v>1</v>
      </c>
      <c r="F197" s="54">
        <f>IFERROR(INDEX(Matches!$W:$W,MATCH(A197,Matches!$B:$B,0)),"-")</f>
        <v>1</v>
      </c>
      <c r="G197" s="54">
        <f>IFERROR(INDEX(Matches!$Y:$Y,MATCH(A197,Matches!$B:$B,0)),"-")</f>
        <v>0</v>
      </c>
      <c r="H197" s="54">
        <f>IFERROR(INDEX(Matches!$X:$X,MATCH(A197,Matches!$B:$B,0)),"-")</f>
        <v>2</v>
      </c>
      <c r="I197" s="54">
        <f t="shared" si="13"/>
        <v>2</v>
      </c>
      <c r="J197" s="54">
        <f>IFERROR(INDEX(OGCAway!$O:$O,MATCH(A197,OGCAway!$A:$A,0)),"-")</f>
        <v>0</v>
      </c>
      <c r="K197" s="55">
        <f t="shared" si="14"/>
        <v>0.66666666666666663</v>
      </c>
      <c r="L197" s="55" t="str">
        <f>IFERROR(INDEX(#REF!,MATCH(A197,#REF!,0)),"-")</f>
        <v>-</v>
      </c>
      <c r="M197" s="55">
        <f t="shared" si="15"/>
        <v>1</v>
      </c>
      <c r="N197" s="55" t="e">
        <f>AVERAGE(IFERROR(INDEX(#REF!,MATCH(A197,#REF!,0)),"-"),M197)</f>
        <v>#VALUE!</v>
      </c>
    </row>
    <row r="198" spans="1:14" ht="16.5" thickTop="1" thickBot="1" x14ac:dyDescent="0.3">
      <c r="A198" s="15" t="s">
        <v>278</v>
      </c>
      <c r="B198" s="53">
        <f t="shared" si="12"/>
        <v>4</v>
      </c>
      <c r="C198" s="53">
        <f>IFERROR(INDEX(OGSAway!$D:$D,MATCH(A198,OGSAway!$A:$A,0)),"-")</f>
        <v>1</v>
      </c>
      <c r="D198" s="53">
        <f>IFERROR(INDEX(OGSAway!$E:$E,MATCH(A198,OGSAway!$A:$A,0)),"-")</f>
        <v>1</v>
      </c>
      <c r="E198" s="53">
        <f>IFERROR(INDEX(OGSAway!$F:$F,MATCH(A198,OGSAway!$A:$A,0)),"-")</f>
        <v>0</v>
      </c>
      <c r="F198" s="54">
        <f>IFERROR(INDEX(Matches!$W:$W,MATCH(A198,Matches!$B:$B,0)),"-")</f>
        <v>1</v>
      </c>
      <c r="G198" s="54">
        <f>IFERROR(INDEX(Matches!$Y:$Y,MATCH(A198,Matches!$B:$B,0)),"-")</f>
        <v>2</v>
      </c>
      <c r="H198" s="54">
        <f>IFERROR(INDEX(Matches!$X:$X,MATCH(A198,Matches!$B:$B,0)),"-")</f>
        <v>1</v>
      </c>
      <c r="I198" s="54">
        <f t="shared" si="13"/>
        <v>2</v>
      </c>
      <c r="J198" s="54">
        <f>IFERROR(INDEX(OGCAway!$O:$O,MATCH(A198,OGCAway!$A:$A,0)),"-")</f>
        <v>2</v>
      </c>
      <c r="K198" s="55">
        <f t="shared" si="14"/>
        <v>0.5</v>
      </c>
      <c r="L198" s="55" t="str">
        <f>IFERROR(INDEX(#REF!,MATCH(A198,#REF!,0)),"-")</f>
        <v>-</v>
      </c>
      <c r="M198" s="55">
        <f t="shared" si="15"/>
        <v>-0.25</v>
      </c>
      <c r="N198" s="55" t="e">
        <f>AVERAGE(IFERROR(INDEX(#REF!,MATCH(A198,#REF!,0)),"-"),M198)</f>
        <v>#VALUE!</v>
      </c>
    </row>
    <row r="199" spans="1:14" ht="16.5" thickTop="1" thickBot="1" x14ac:dyDescent="0.3">
      <c r="A199" s="16" t="s">
        <v>319</v>
      </c>
      <c r="B199" s="53">
        <f t="shared" si="12"/>
        <v>5</v>
      </c>
      <c r="C199" s="53">
        <f>IFERROR(INDEX(OGSAway!$D:$D,MATCH(A199,OGSAway!$A:$A,0)),"-")</f>
        <v>1</v>
      </c>
      <c r="D199" s="53">
        <f>IFERROR(INDEX(OGSAway!$E:$E,MATCH(A199,OGSAway!$A:$A,0)),"-")</f>
        <v>1</v>
      </c>
      <c r="E199" s="53">
        <f>IFERROR(INDEX(OGSAway!$F:$F,MATCH(A199,OGSAway!$A:$A,0)),"-")</f>
        <v>0</v>
      </c>
      <c r="F199" s="54">
        <f>IFERROR(INDEX(Matches!$W:$W,MATCH(A199,Matches!$B:$B,0)),"-")</f>
        <v>2</v>
      </c>
      <c r="G199" s="54">
        <f>IFERROR(INDEX(Matches!$Y:$Y,MATCH(A199,Matches!$B:$B,0)),"-")</f>
        <v>2</v>
      </c>
      <c r="H199" s="54">
        <f>IFERROR(INDEX(Matches!$X:$X,MATCH(A199,Matches!$B:$B,0)),"-")</f>
        <v>1</v>
      </c>
      <c r="I199" s="54">
        <f t="shared" si="13"/>
        <v>2</v>
      </c>
      <c r="J199" s="54">
        <f>IFERROR(INDEX(OGCAway!$O:$O,MATCH(A199,OGCAway!$A:$A,0)),"-")</f>
        <v>1</v>
      </c>
      <c r="K199" s="55">
        <f t="shared" si="14"/>
        <v>0.4</v>
      </c>
      <c r="L199" s="55" t="str">
        <f>IFERROR(INDEX(#REF!,MATCH(A199,#REF!,0)),"-")</f>
        <v>-</v>
      </c>
      <c r="M199" s="55">
        <f t="shared" si="15"/>
        <v>0.20000000000000007</v>
      </c>
      <c r="N199" s="55" t="e">
        <f>AVERAGE(IFERROR(INDEX(#REF!,MATCH(A199,#REF!,0)),"-"),M199)</f>
        <v>#VALUE!</v>
      </c>
    </row>
    <row r="200" spans="1:14" ht="16.5" thickTop="1" thickBot="1" x14ac:dyDescent="0.3">
      <c r="A200" s="16" t="s">
        <v>347</v>
      </c>
      <c r="B200" s="53">
        <f t="shared" si="12"/>
        <v>3</v>
      </c>
      <c r="C200" s="53">
        <f>IFERROR(INDEX(OGSAway!$D:$D,MATCH(A200,OGSAway!$A:$A,0)),"-")</f>
        <v>1</v>
      </c>
      <c r="D200" s="53">
        <f>IFERROR(INDEX(OGSAway!$E:$E,MATCH(A200,OGSAway!$A:$A,0)),"-")</f>
        <v>0</v>
      </c>
      <c r="E200" s="53">
        <f>IFERROR(INDEX(OGSAway!$F:$F,MATCH(A200,OGSAway!$A:$A,0)),"-")</f>
        <v>1</v>
      </c>
      <c r="F200" s="54">
        <f>IFERROR(INDEX(Matches!$W:$W,MATCH(A200,Matches!$B:$B,0)),"-")</f>
        <v>2</v>
      </c>
      <c r="G200" s="54">
        <f>IFERROR(INDEX(Matches!$Y:$Y,MATCH(A200,Matches!$B:$B,0)),"-")</f>
        <v>1</v>
      </c>
      <c r="H200" s="54">
        <f>IFERROR(INDEX(Matches!$X:$X,MATCH(A200,Matches!$B:$B,0)),"-")</f>
        <v>0</v>
      </c>
      <c r="I200" s="54">
        <f t="shared" si="13"/>
        <v>2</v>
      </c>
      <c r="J200" s="54">
        <f>IFERROR(INDEX(OGCAway!$O:$O,MATCH(A200,OGCAway!$A:$A,0)),"-")</f>
        <v>0</v>
      </c>
      <c r="K200" s="55">
        <f t="shared" si="14"/>
        <v>0.66666666666666663</v>
      </c>
      <c r="L200" s="55" t="str">
        <f>IFERROR(INDEX(#REF!,MATCH(A200,#REF!,0)),"-")</f>
        <v>-</v>
      </c>
      <c r="M200" s="55">
        <f t="shared" si="15"/>
        <v>1</v>
      </c>
      <c r="N200" s="55" t="e">
        <f>AVERAGE(IFERROR(INDEX(#REF!,MATCH(A200,#REF!,0)),"-"),M200)</f>
        <v>#VALUE!</v>
      </c>
    </row>
    <row r="201" spans="1:14" ht="16.5" thickTop="1" thickBot="1" x14ac:dyDescent="0.3">
      <c r="A201" s="15" t="s">
        <v>153</v>
      </c>
      <c r="B201" s="53">
        <f t="shared" si="12"/>
        <v>2</v>
      </c>
      <c r="C201" s="53">
        <f>IFERROR(INDEX(OGSAway!$D:$D,MATCH(A201,OGSAway!$A:$A,0)),"-")</f>
        <v>0</v>
      </c>
      <c r="D201" s="53">
        <f>IFERROR(INDEX(OGSAway!$E:$E,MATCH(A201,OGSAway!$A:$A,0)),"-")</f>
        <v>0</v>
      </c>
      <c r="E201" s="53">
        <f>IFERROR(INDEX(OGSAway!$F:$F,MATCH(A201,OGSAway!$A:$A,0)),"-")</f>
        <v>1</v>
      </c>
      <c r="F201" s="54">
        <f>IFERROR(INDEX(Matches!$W:$W,MATCH(A201,Matches!$B:$B,0)),"-")</f>
        <v>1</v>
      </c>
      <c r="G201" s="54">
        <f>IFERROR(INDEX(Matches!$Y:$Y,MATCH(A201,Matches!$B:$B,0)),"-")</f>
        <v>1</v>
      </c>
      <c r="H201" s="54">
        <f>IFERROR(INDEX(Matches!$X:$X,MATCH(A201,Matches!$B:$B,0)),"-")</f>
        <v>0</v>
      </c>
      <c r="I201" s="54">
        <f t="shared" si="13"/>
        <v>1</v>
      </c>
      <c r="J201" s="54">
        <f>IFERROR(INDEX(OGCAway!$O:$O,MATCH(A201,OGCAway!$A:$A,0)),"-")</f>
        <v>0</v>
      </c>
      <c r="K201" s="55">
        <f t="shared" si="14"/>
        <v>0.5</v>
      </c>
      <c r="L201" s="55" t="str">
        <f>IFERROR(INDEX(#REF!,MATCH(A201,#REF!,0)),"-")</f>
        <v>-</v>
      </c>
      <c r="M201" s="55">
        <f t="shared" si="15"/>
        <v>0.5</v>
      </c>
      <c r="N201" s="55" t="e">
        <f>AVERAGE(IFERROR(INDEX(#REF!,MATCH(A201,#REF!,0)),"-"),M201)</f>
        <v>#VALUE!</v>
      </c>
    </row>
    <row r="202" spans="1:14" ht="16.5" thickTop="1" thickBot="1" x14ac:dyDescent="0.3">
      <c r="A202" s="16" t="s">
        <v>151</v>
      </c>
      <c r="B202" s="53">
        <f t="shared" si="12"/>
        <v>2</v>
      </c>
      <c r="C202" s="53">
        <f>IFERROR(INDEX(OGSAway!$D:$D,MATCH(A202,OGSAway!$A:$A,0)),"-")</f>
        <v>1</v>
      </c>
      <c r="D202" s="53">
        <f>IFERROR(INDEX(OGSAway!$E:$E,MATCH(A202,OGSAway!$A:$A,0)),"-")</f>
        <v>1</v>
      </c>
      <c r="E202" s="53">
        <f>IFERROR(INDEX(OGSAway!$F:$F,MATCH(A202,OGSAway!$A:$A,0)),"-")</f>
        <v>0</v>
      </c>
      <c r="F202" s="54">
        <f>IFERROR(INDEX(Matches!$W:$W,MATCH(A202,Matches!$B:$B,0)),"-")</f>
        <v>2</v>
      </c>
      <c r="G202" s="54">
        <f>IFERROR(INDEX(Matches!$Y:$Y,MATCH(A202,Matches!$B:$B,0)),"-")</f>
        <v>0</v>
      </c>
      <c r="H202" s="54">
        <f>IFERROR(INDEX(Matches!$X:$X,MATCH(A202,Matches!$B:$B,0)),"-")</f>
        <v>0</v>
      </c>
      <c r="I202" s="54">
        <f t="shared" si="13"/>
        <v>2</v>
      </c>
      <c r="J202" s="54">
        <f>IFERROR(INDEX(OGCAway!$O:$O,MATCH(A202,OGCAway!$A:$A,0)),"-")</f>
        <v>0</v>
      </c>
      <c r="K202" s="55">
        <f t="shared" si="14"/>
        <v>1</v>
      </c>
      <c r="L202" s="55" t="str">
        <f>IFERROR(INDEX(#REF!,MATCH(A202,#REF!,0)),"-")</f>
        <v>-</v>
      </c>
      <c r="M202" s="55">
        <f t="shared" si="15"/>
        <v>2</v>
      </c>
      <c r="N202" s="55" t="e">
        <f>AVERAGE(IFERROR(INDEX(#REF!,MATCH(A202,#REF!,0)),"-"),M202)</f>
        <v>#VALUE!</v>
      </c>
    </row>
    <row r="203" spans="1:14" ht="16.5" thickTop="1" thickBot="1" x14ac:dyDescent="0.3">
      <c r="A203" s="16" t="s">
        <v>369</v>
      </c>
      <c r="B203" s="53">
        <f t="shared" si="12"/>
        <v>5</v>
      </c>
      <c r="C203" s="53">
        <f>IFERROR(INDEX(OGSAway!$D:$D,MATCH(A203,OGSAway!$A:$A,0)),"-")</f>
        <v>0</v>
      </c>
      <c r="D203" s="53">
        <f>IFERROR(INDEX(OGSAway!$E:$E,MATCH(A203,OGSAway!$A:$A,0)),"-")</f>
        <v>1</v>
      </c>
      <c r="E203" s="53">
        <f>IFERROR(INDEX(OGSAway!$F:$F,MATCH(A203,OGSAway!$A:$A,0)),"-")</f>
        <v>1</v>
      </c>
      <c r="F203" s="54">
        <f>IFERROR(INDEX(Matches!$W:$W,MATCH(A203,Matches!$B:$B,0)),"-")</f>
        <v>4</v>
      </c>
      <c r="G203" s="54">
        <f>IFERROR(INDEX(Matches!$Y:$Y,MATCH(A203,Matches!$B:$B,0)),"-")</f>
        <v>1</v>
      </c>
      <c r="H203" s="54">
        <f>IFERROR(INDEX(Matches!$X:$X,MATCH(A203,Matches!$B:$B,0)),"-")</f>
        <v>0</v>
      </c>
      <c r="I203" s="54">
        <f t="shared" si="13"/>
        <v>2</v>
      </c>
      <c r="J203" s="54">
        <f>IFERROR(INDEX(OGCAway!$O:$O,MATCH(A203,OGCAway!$A:$A,0)),"-")</f>
        <v>1</v>
      </c>
      <c r="K203" s="55">
        <f t="shared" si="14"/>
        <v>0.4</v>
      </c>
      <c r="L203" s="55" t="str">
        <f>IFERROR(INDEX(#REF!,MATCH(A203,#REF!,0)),"-")</f>
        <v>-</v>
      </c>
      <c r="M203" s="55">
        <f t="shared" si="15"/>
        <v>0.8</v>
      </c>
      <c r="N203" s="55" t="e">
        <f>AVERAGE(IFERROR(INDEX(#REF!,MATCH(A203,#REF!,0)),"-"),M203)</f>
        <v>#VALUE!</v>
      </c>
    </row>
    <row r="204" spans="1:14" ht="16.5" thickTop="1" thickBot="1" x14ac:dyDescent="0.3">
      <c r="A204" s="16" t="s">
        <v>399</v>
      </c>
      <c r="B204" s="53">
        <f t="shared" si="12"/>
        <v>4</v>
      </c>
      <c r="C204" s="53">
        <f>IFERROR(INDEX(OGSAway!$D:$D,MATCH(A204,OGSAway!$A:$A,0)),"-")</f>
        <v>1</v>
      </c>
      <c r="D204" s="53">
        <f>IFERROR(INDEX(OGSAway!$E:$E,MATCH(A204,OGSAway!$A:$A,0)),"-")</f>
        <v>0</v>
      </c>
      <c r="E204" s="53">
        <f>IFERROR(INDEX(OGSAway!$F:$F,MATCH(A204,OGSAway!$A:$A,0)),"-")</f>
        <v>0</v>
      </c>
      <c r="F204" s="54">
        <f>IFERROR(INDEX(Matches!$W:$W,MATCH(A204,Matches!$B:$B,0)),"-")</f>
        <v>2</v>
      </c>
      <c r="G204" s="54">
        <f>IFERROR(INDEX(Matches!$Y:$Y,MATCH(A204,Matches!$B:$B,0)),"-")</f>
        <v>2</v>
      </c>
      <c r="H204" s="54">
        <f>IFERROR(INDEX(Matches!$X:$X,MATCH(A204,Matches!$B:$B,0)),"-")</f>
        <v>0</v>
      </c>
      <c r="I204" s="54">
        <f t="shared" si="13"/>
        <v>1</v>
      </c>
      <c r="J204" s="54">
        <f>IFERROR(INDEX(OGCAway!$O:$O,MATCH(A204,OGCAway!$A:$A,0)),"-")</f>
        <v>1</v>
      </c>
      <c r="K204" s="55">
        <f t="shared" si="14"/>
        <v>0.25</v>
      </c>
      <c r="L204" s="55" t="str">
        <f>IFERROR(INDEX(#REF!,MATCH(A204,#REF!,0)),"-")</f>
        <v>-</v>
      </c>
      <c r="M204" s="55">
        <f t="shared" si="15"/>
        <v>0</v>
      </c>
      <c r="N204" s="55" t="e">
        <f>AVERAGE(IFERROR(INDEX(#REF!,MATCH(A204,#REF!,0)),"-"),M204)</f>
        <v>#VALUE!</v>
      </c>
    </row>
    <row r="205" spans="1:14" ht="16.5" thickTop="1" thickBot="1" x14ac:dyDescent="0.3">
      <c r="A205" s="16" t="s">
        <v>439</v>
      </c>
      <c r="B205" s="53">
        <f t="shared" si="12"/>
        <v>4</v>
      </c>
      <c r="C205" s="53">
        <f>IFERROR(INDEX(OGSAway!$D:$D,MATCH(A205,OGSAway!$A:$A,0)),"-")</f>
        <v>0</v>
      </c>
      <c r="D205" s="53">
        <f>IFERROR(INDEX(OGSAway!$E:$E,MATCH(A205,OGSAway!$A:$A,0)),"-")</f>
        <v>1</v>
      </c>
      <c r="E205" s="53">
        <f>IFERROR(INDEX(OGSAway!$F:$F,MATCH(A205,OGSAway!$A:$A,0)),"-")</f>
        <v>0</v>
      </c>
      <c r="F205" s="54">
        <f>IFERROR(INDEX(Matches!$W:$W,MATCH(A205,Matches!$B:$B,0)),"-")</f>
        <v>1</v>
      </c>
      <c r="G205" s="54">
        <f>IFERROR(INDEX(Matches!$Y:$Y,MATCH(A205,Matches!$B:$B,0)),"-")</f>
        <v>1</v>
      </c>
      <c r="H205" s="54">
        <f>IFERROR(INDEX(Matches!$X:$X,MATCH(A205,Matches!$B:$B,0)),"-")</f>
        <v>2</v>
      </c>
      <c r="I205" s="54">
        <f t="shared" si="13"/>
        <v>1</v>
      </c>
      <c r="J205" s="54">
        <f>IFERROR(INDEX(OGCAway!$O:$O,MATCH(A205,OGCAway!$A:$A,0)),"-")</f>
        <v>2</v>
      </c>
      <c r="K205" s="55">
        <f t="shared" si="14"/>
        <v>0.25</v>
      </c>
      <c r="L205" s="55" t="str">
        <f>IFERROR(INDEX(#REF!,MATCH(A205,#REF!,0)),"-")</f>
        <v>-</v>
      </c>
      <c r="M205" s="55">
        <f t="shared" si="15"/>
        <v>-0.25</v>
      </c>
      <c r="N205" s="55" t="e">
        <f>AVERAGE(IFERROR(INDEX(#REF!,MATCH(A205,#REF!,0)),"-"),M205)</f>
        <v>#VALUE!</v>
      </c>
    </row>
    <row r="206" spans="1:14" ht="16.5" thickTop="1" thickBot="1" x14ac:dyDescent="0.3">
      <c r="A206" s="15" t="s">
        <v>440</v>
      </c>
      <c r="B206" s="53">
        <f t="shared" si="12"/>
        <v>4</v>
      </c>
      <c r="C206" s="53">
        <f>IFERROR(INDEX(OGSAway!$D:$D,MATCH(A206,OGSAway!$A:$A,0)),"-")</f>
        <v>0</v>
      </c>
      <c r="D206" s="53">
        <f>IFERROR(INDEX(OGSAway!$E:$E,MATCH(A206,OGSAway!$A:$A,0)),"-")</f>
        <v>0</v>
      </c>
      <c r="E206" s="53">
        <f>IFERROR(INDEX(OGSAway!$F:$F,MATCH(A206,OGSAway!$A:$A,0)),"-")</f>
        <v>1</v>
      </c>
      <c r="F206" s="54">
        <f>IFERROR(INDEX(Matches!$W:$W,MATCH(A206,Matches!$B:$B,0)),"-")</f>
        <v>1</v>
      </c>
      <c r="G206" s="54">
        <f>IFERROR(INDEX(Matches!$Y:$Y,MATCH(A206,Matches!$B:$B,0)),"-")</f>
        <v>1</v>
      </c>
      <c r="H206" s="54">
        <f>IFERROR(INDEX(Matches!$X:$X,MATCH(A206,Matches!$B:$B,0)),"-")</f>
        <v>2</v>
      </c>
      <c r="I206" s="54">
        <f t="shared" si="13"/>
        <v>1</v>
      </c>
      <c r="J206" s="54">
        <f>IFERROR(INDEX(OGCAway!$O:$O,MATCH(A206,OGCAway!$A:$A,0)),"-")</f>
        <v>3</v>
      </c>
      <c r="K206" s="55">
        <f t="shared" si="14"/>
        <v>0.25</v>
      </c>
      <c r="L206" s="55" t="str">
        <f>IFERROR(INDEX(#REF!,MATCH(A206,#REF!,0)),"-")</f>
        <v>-</v>
      </c>
      <c r="M206" s="55">
        <f t="shared" si="15"/>
        <v>-0.5</v>
      </c>
      <c r="N206" s="55" t="e">
        <f>AVERAGE(IFERROR(INDEX(#REF!,MATCH(A206,#REF!,0)),"-"),M206)</f>
        <v>#VALUE!</v>
      </c>
    </row>
    <row r="207" spans="1:14" ht="16.5" thickTop="1" thickBot="1" x14ac:dyDescent="0.3">
      <c r="A207" s="16" t="s">
        <v>446</v>
      </c>
      <c r="B207" s="53">
        <f t="shared" si="12"/>
        <v>4</v>
      </c>
      <c r="C207" s="53" t="str">
        <f>IFERROR(INDEX(OGSAway!$D:$D,MATCH(A207,OGSAway!$A:$A,0)),"-")</f>
        <v>-</v>
      </c>
      <c r="D207" s="53" t="str">
        <f>IFERROR(INDEX(OGSAway!$E:$E,MATCH(A207,OGSAway!$A:$A,0)),"-")</f>
        <v>-</v>
      </c>
      <c r="E207" s="53" t="str">
        <f>IFERROR(INDEX(OGSAway!$F:$F,MATCH(A207,OGSAway!$A:$A,0)),"-")</f>
        <v>-</v>
      </c>
      <c r="F207" s="54">
        <f>IFERROR(INDEX(Matches!$W:$W,MATCH(A207,Matches!$B:$B,0)),"-")</f>
        <v>2</v>
      </c>
      <c r="G207" s="54">
        <f>IFERROR(INDEX(Matches!$Y:$Y,MATCH(A207,Matches!$B:$B,0)),"-")</f>
        <v>2</v>
      </c>
      <c r="H207" s="54">
        <f>IFERROR(INDEX(Matches!$X:$X,MATCH(A207,Matches!$B:$B,0)),"-")</f>
        <v>0</v>
      </c>
      <c r="I207" s="54">
        <f t="shared" si="13"/>
        <v>0</v>
      </c>
      <c r="J207" s="54">
        <f>IFERROR(INDEX(OGCAway!$O:$O,MATCH(A207,OGCAway!$A:$A,0)),"-")</f>
        <v>1</v>
      </c>
      <c r="K207" s="55">
        <f t="shared" si="14"/>
        <v>0</v>
      </c>
      <c r="L207" s="55" t="str">
        <f>IFERROR(INDEX(#REF!,MATCH(A207,#REF!,0)),"-")</f>
        <v>-</v>
      </c>
      <c r="M207" s="55">
        <f t="shared" si="15"/>
        <v>-0.25</v>
      </c>
      <c r="N207" s="55" t="e">
        <f>AVERAGE(IFERROR(INDEX(#REF!,MATCH(A207,#REF!,0)),"-"),M207)</f>
        <v>#VALUE!</v>
      </c>
    </row>
    <row r="208" spans="1:14" ht="16.5" thickTop="1" thickBot="1" x14ac:dyDescent="0.3">
      <c r="A208" s="15" t="s">
        <v>447</v>
      </c>
      <c r="B208" s="53">
        <f t="shared" si="12"/>
        <v>5</v>
      </c>
      <c r="C208" s="53" t="str">
        <f>IFERROR(INDEX(OGSAway!$D:$D,MATCH(A208,OGSAway!$A:$A,0)),"-")</f>
        <v>-</v>
      </c>
      <c r="D208" s="53" t="str">
        <f>IFERROR(INDEX(OGSAway!$E:$E,MATCH(A208,OGSAway!$A:$A,0)),"-")</f>
        <v>-</v>
      </c>
      <c r="E208" s="53" t="str">
        <f>IFERROR(INDEX(OGSAway!$F:$F,MATCH(A208,OGSAway!$A:$A,0)),"-")</f>
        <v>-</v>
      </c>
      <c r="F208" s="54">
        <f>IFERROR(INDEX(Matches!$W:$W,MATCH(A208,Matches!$B:$B,0)),"-")</f>
        <v>3</v>
      </c>
      <c r="G208" s="54">
        <f>IFERROR(INDEX(Matches!$Y:$Y,MATCH(A208,Matches!$B:$B,0)),"-")</f>
        <v>1</v>
      </c>
      <c r="H208" s="54">
        <f>IFERROR(INDEX(Matches!$X:$X,MATCH(A208,Matches!$B:$B,0)),"-")</f>
        <v>1</v>
      </c>
      <c r="I208" s="54">
        <f t="shared" si="13"/>
        <v>0</v>
      </c>
      <c r="J208" s="54">
        <f>IFERROR(INDEX(OGCAway!$O:$O,MATCH(A208,OGCAway!$A:$A,0)),"-")</f>
        <v>1</v>
      </c>
      <c r="K208" s="55">
        <f t="shared" si="14"/>
        <v>0</v>
      </c>
      <c r="L208" s="55" t="str">
        <f>IFERROR(INDEX(#REF!,MATCH(A208,#REF!,0)),"-")</f>
        <v>-</v>
      </c>
      <c r="M208" s="55">
        <f t="shared" si="15"/>
        <v>0.19999999999999996</v>
      </c>
      <c r="N208" s="55" t="e">
        <f>AVERAGE(IFERROR(INDEX(#REF!,MATCH(A208,#REF!,0)),"-"),M208)</f>
        <v>#VALUE!</v>
      </c>
    </row>
    <row r="209" spans="1:14" ht="16.5" thickTop="1" thickBot="1" x14ac:dyDescent="0.3">
      <c r="A209" s="15" t="s">
        <v>467</v>
      </c>
      <c r="B209" s="53">
        <f t="shared" si="12"/>
        <v>3</v>
      </c>
      <c r="C209" s="53">
        <f>IFERROR(INDEX(OGSAway!$D:$D,MATCH(A209,OGSAway!$A:$A,0)),"-")</f>
        <v>1</v>
      </c>
      <c r="D209" s="53">
        <f>IFERROR(INDEX(OGSAway!$E:$E,MATCH(A209,OGSAway!$A:$A,0)),"-")</f>
        <v>1</v>
      </c>
      <c r="E209" s="53">
        <f>IFERROR(INDEX(OGSAway!$F:$F,MATCH(A209,OGSAway!$A:$A,0)),"-")</f>
        <v>0</v>
      </c>
      <c r="F209" s="54">
        <f>IFERROR(INDEX(Matches!$W:$W,MATCH(A209,Matches!$B:$B,0)),"-")</f>
        <v>3</v>
      </c>
      <c r="G209" s="54">
        <f>IFERROR(INDEX(Matches!$Y:$Y,MATCH(A209,Matches!$B:$B,0)),"-")</f>
        <v>0</v>
      </c>
      <c r="H209" s="54">
        <f>IFERROR(INDEX(Matches!$X:$X,MATCH(A209,Matches!$B:$B,0)),"-")</f>
        <v>0</v>
      </c>
      <c r="I209" s="54">
        <f t="shared" si="13"/>
        <v>2</v>
      </c>
      <c r="J209" s="54">
        <f>IFERROR(INDEX(OGCAway!$O:$O,MATCH(A209,OGCAway!$A:$A,0)),"-")</f>
        <v>1</v>
      </c>
      <c r="K209" s="55">
        <f t="shared" si="14"/>
        <v>0.66666666666666663</v>
      </c>
      <c r="L209" s="55" t="str">
        <f>IFERROR(INDEX(#REF!,MATCH(A209,#REF!,0)),"-")</f>
        <v>-</v>
      </c>
      <c r="M209" s="55">
        <f t="shared" si="15"/>
        <v>1.3333333333333333</v>
      </c>
      <c r="N209" s="55" t="e">
        <f>AVERAGE(IFERROR(INDEX(#REF!,MATCH(A209,#REF!,0)),"-"),M209)</f>
        <v>#VALUE!</v>
      </c>
    </row>
    <row r="210" spans="1:14" ht="16.5" thickTop="1" thickBot="1" x14ac:dyDescent="0.3">
      <c r="A210" s="15" t="s">
        <v>489</v>
      </c>
      <c r="B210" s="53">
        <f t="shared" si="12"/>
        <v>3</v>
      </c>
      <c r="C210" s="53">
        <f>IFERROR(INDEX(OGSAway!$D:$D,MATCH(A210,OGSAway!$A:$A,0)),"-")</f>
        <v>0</v>
      </c>
      <c r="D210" s="53">
        <f>IFERROR(INDEX(OGSAway!$E:$E,MATCH(A210,OGSAway!$A:$A,0)),"-")</f>
        <v>0</v>
      </c>
      <c r="E210" s="53">
        <f>IFERROR(INDEX(OGSAway!$F:$F,MATCH(A210,OGSAway!$A:$A,0)),"-")</f>
        <v>0</v>
      </c>
      <c r="F210" s="54">
        <f>IFERROR(INDEX(Matches!$W:$W,MATCH(A210,Matches!$B:$B,0)),"-")</f>
        <v>0</v>
      </c>
      <c r="G210" s="54">
        <f>IFERROR(INDEX(Matches!$Y:$Y,MATCH(A210,Matches!$B:$B,0)),"-")</f>
        <v>2</v>
      </c>
      <c r="H210" s="54">
        <f>IFERROR(INDEX(Matches!$X:$X,MATCH(A210,Matches!$B:$B,0)),"-")</f>
        <v>1</v>
      </c>
      <c r="I210" s="54">
        <f t="shared" si="13"/>
        <v>0</v>
      </c>
      <c r="J210" s="54">
        <f>IFERROR(INDEX(OGCAway!$O:$O,MATCH(A210,OGCAway!$A:$A,0)),"-")</f>
        <v>3</v>
      </c>
      <c r="K210" s="55">
        <f t="shared" si="14"/>
        <v>0</v>
      </c>
      <c r="L210" s="55" t="str">
        <f>IFERROR(INDEX(#REF!,MATCH(A210,#REF!,0)),"-")</f>
        <v>-</v>
      </c>
      <c r="M210" s="55">
        <f t="shared" si="15"/>
        <v>-1.6666666666666665</v>
      </c>
      <c r="N210" s="55" t="e">
        <f>AVERAGE(IFERROR(INDEX(#REF!,MATCH(A210,#REF!,0)),"-"),M210)</f>
        <v>#VALUE!</v>
      </c>
    </row>
    <row r="211" spans="1:14" ht="16.5" thickTop="1" thickBot="1" x14ac:dyDescent="0.3">
      <c r="A211" s="16" t="s">
        <v>502</v>
      </c>
      <c r="B211" s="53">
        <f t="shared" si="12"/>
        <v>4</v>
      </c>
      <c r="C211" s="53">
        <f>IFERROR(INDEX(OGSAway!$D:$D,MATCH(A211,OGSAway!$A:$A,0)),"-")</f>
        <v>1</v>
      </c>
      <c r="D211" s="53">
        <f>IFERROR(INDEX(OGSAway!$E:$E,MATCH(A211,OGSAway!$A:$A,0)),"-")</f>
        <v>1</v>
      </c>
      <c r="E211" s="53">
        <f>IFERROR(INDEX(OGSAway!$F:$F,MATCH(A211,OGSAway!$A:$A,0)),"-")</f>
        <v>0</v>
      </c>
      <c r="F211" s="54">
        <f>IFERROR(INDEX(Matches!$W:$W,MATCH(A211,Matches!$B:$B,0)),"-")</f>
        <v>2</v>
      </c>
      <c r="G211" s="54">
        <f>IFERROR(INDEX(Matches!$Y:$Y,MATCH(A211,Matches!$B:$B,0)),"-")</f>
        <v>2</v>
      </c>
      <c r="H211" s="54">
        <f>IFERROR(INDEX(Matches!$X:$X,MATCH(A211,Matches!$B:$B,0)),"-")</f>
        <v>0</v>
      </c>
      <c r="I211" s="54">
        <f t="shared" si="13"/>
        <v>2</v>
      </c>
      <c r="J211" s="54">
        <f>IFERROR(INDEX(OGCAway!$O:$O,MATCH(A211,OGCAway!$A:$A,0)),"-")</f>
        <v>0</v>
      </c>
      <c r="K211" s="55">
        <f t="shared" si="14"/>
        <v>0.5</v>
      </c>
      <c r="L211" s="55" t="str">
        <f>IFERROR(INDEX(#REF!,MATCH(A211,#REF!,0)),"-")</f>
        <v>-</v>
      </c>
      <c r="M211" s="55">
        <f t="shared" si="15"/>
        <v>0.5</v>
      </c>
      <c r="N211" s="55" t="e">
        <f>AVERAGE(IFERROR(INDEX(#REF!,MATCH(A211,#REF!,0)),"-"),M211)</f>
        <v>#VALUE!</v>
      </c>
    </row>
    <row r="212" spans="1:14" ht="16.5" thickTop="1" thickBot="1" x14ac:dyDescent="0.3">
      <c r="A212" s="16" t="s">
        <v>543</v>
      </c>
      <c r="B212" s="53">
        <f t="shared" si="12"/>
        <v>3</v>
      </c>
      <c r="C212" s="53">
        <f>IFERROR(INDEX(OGSAway!$D:$D,MATCH(A212,OGSAway!$A:$A,0)),"-")</f>
        <v>0</v>
      </c>
      <c r="D212" s="53">
        <f>IFERROR(INDEX(OGSAway!$E:$E,MATCH(A212,OGSAway!$A:$A,0)),"-")</f>
        <v>1</v>
      </c>
      <c r="E212" s="53">
        <f>IFERROR(INDEX(OGSAway!$F:$F,MATCH(A212,OGSAway!$A:$A,0)),"-")</f>
        <v>0</v>
      </c>
      <c r="F212" s="54">
        <f>IFERROR(INDEX(Matches!$W:$W,MATCH(A212,Matches!$B:$B,0)),"-")</f>
        <v>1</v>
      </c>
      <c r="G212" s="54">
        <f>IFERROR(INDEX(Matches!$Y:$Y,MATCH(A212,Matches!$B:$B,0)),"-")</f>
        <v>1</v>
      </c>
      <c r="H212" s="54">
        <f>IFERROR(INDEX(Matches!$X:$X,MATCH(A212,Matches!$B:$B,0)),"-")</f>
        <v>1</v>
      </c>
      <c r="I212" s="54">
        <f t="shared" si="13"/>
        <v>1</v>
      </c>
      <c r="J212" s="54">
        <f>IFERROR(INDEX(OGCAway!$O:$O,MATCH(A212,OGCAway!$A:$A,0)),"-")</f>
        <v>1</v>
      </c>
      <c r="K212" s="55">
        <f t="shared" si="14"/>
        <v>0.33333333333333331</v>
      </c>
      <c r="L212" s="55" t="str">
        <f>IFERROR(INDEX(#REF!,MATCH(A212,#REF!,0)),"-")</f>
        <v>-</v>
      </c>
      <c r="M212" s="55">
        <f t="shared" si="15"/>
        <v>0</v>
      </c>
      <c r="N212" s="55" t="e">
        <f>AVERAGE(IFERROR(INDEX(#REF!,MATCH(A212,#REF!,0)),"-"),M212)</f>
        <v>#VALUE!</v>
      </c>
    </row>
    <row r="213" spans="1:14" ht="16.5" thickTop="1" thickBot="1" x14ac:dyDescent="0.3">
      <c r="A213" s="15" t="s">
        <v>546</v>
      </c>
      <c r="B213" s="53">
        <f t="shared" si="12"/>
        <v>4</v>
      </c>
      <c r="C213" s="53">
        <f>IFERROR(INDEX(OGSAway!$D:$D,MATCH(A213,OGSAway!$A:$A,0)),"-")</f>
        <v>1</v>
      </c>
      <c r="D213" s="53">
        <f>IFERROR(INDEX(OGSAway!$E:$E,MATCH(A213,OGSAway!$A:$A,0)),"-")</f>
        <v>0</v>
      </c>
      <c r="E213" s="53">
        <f>IFERROR(INDEX(OGSAway!$F:$F,MATCH(A213,OGSAway!$A:$A,0)),"-")</f>
        <v>0</v>
      </c>
      <c r="F213" s="54">
        <f>IFERROR(INDEX(Matches!$W:$W,MATCH(A213,Matches!$B:$B,0)),"-")</f>
        <v>1</v>
      </c>
      <c r="G213" s="54">
        <f>IFERROR(INDEX(Matches!$Y:$Y,MATCH(A213,Matches!$B:$B,0)),"-")</f>
        <v>1</v>
      </c>
      <c r="H213" s="54">
        <f>IFERROR(INDEX(Matches!$X:$X,MATCH(A213,Matches!$B:$B,0)),"-")</f>
        <v>2</v>
      </c>
      <c r="I213" s="54">
        <f t="shared" si="13"/>
        <v>1</v>
      </c>
      <c r="J213" s="54">
        <f>IFERROR(INDEX(OGCAway!$O:$O,MATCH(A213,OGCAway!$A:$A,0)),"-")</f>
        <v>2</v>
      </c>
      <c r="K213" s="55">
        <f t="shared" si="14"/>
        <v>0.25</v>
      </c>
      <c r="L213" s="55" t="str">
        <f>IFERROR(INDEX(#REF!,MATCH(A213,#REF!,0)),"-")</f>
        <v>-</v>
      </c>
      <c r="M213" s="55">
        <f t="shared" si="15"/>
        <v>-0.25</v>
      </c>
      <c r="N213" s="55" t="e">
        <f>AVERAGE(IFERROR(INDEX(#REF!,MATCH(A213,#REF!,0)),"-"),M213)</f>
        <v>#VALUE!</v>
      </c>
    </row>
    <row r="214" spans="1:14" ht="16.5" thickTop="1" thickBot="1" x14ac:dyDescent="0.3">
      <c r="A214" s="15" t="s">
        <v>587</v>
      </c>
      <c r="B214" s="53">
        <f t="shared" si="12"/>
        <v>4</v>
      </c>
      <c r="C214" s="53">
        <f>IFERROR(INDEX(OGSAway!$D:$D,MATCH(A214,OGSAway!$A:$A,0)),"-")</f>
        <v>0</v>
      </c>
      <c r="D214" s="53">
        <f>IFERROR(INDEX(OGSAway!$E:$E,MATCH(A214,OGSAway!$A:$A,0)),"-")</f>
        <v>1</v>
      </c>
      <c r="E214" s="53">
        <f>IFERROR(INDEX(OGSAway!$F:$F,MATCH(A214,OGSAway!$A:$A,0)),"-")</f>
        <v>1</v>
      </c>
      <c r="F214" s="54">
        <f>IFERROR(INDEX(Matches!$W:$W,MATCH(A214,Matches!$B:$B,0)),"-")</f>
        <v>2</v>
      </c>
      <c r="G214" s="54">
        <f>IFERROR(INDEX(Matches!$Y:$Y,MATCH(A214,Matches!$B:$B,0)),"-")</f>
        <v>1</v>
      </c>
      <c r="H214" s="54">
        <f>IFERROR(INDEX(Matches!$X:$X,MATCH(A214,Matches!$B:$B,0)),"-")</f>
        <v>1</v>
      </c>
      <c r="I214" s="54">
        <f t="shared" si="13"/>
        <v>2</v>
      </c>
      <c r="J214" s="54">
        <f>IFERROR(INDEX(OGCAway!$O:$O,MATCH(A214,OGCAway!$A:$A,0)),"-")</f>
        <v>1</v>
      </c>
      <c r="K214" s="55">
        <f t="shared" si="14"/>
        <v>0.5</v>
      </c>
      <c r="L214" s="55" t="str">
        <f>IFERROR(INDEX(#REF!,MATCH(A214,#REF!,0)),"-")</f>
        <v>-</v>
      </c>
      <c r="M214" s="55">
        <f t="shared" si="15"/>
        <v>0.5</v>
      </c>
      <c r="N214" s="55" t="e">
        <f>AVERAGE(IFERROR(INDEX(#REF!,MATCH(A214,#REF!,0)),"-"),M214)</f>
        <v>#VALUE!</v>
      </c>
    </row>
    <row r="215" spans="1:14" ht="16.5" thickTop="1" thickBot="1" x14ac:dyDescent="0.3">
      <c r="A215" s="16" t="s">
        <v>596</v>
      </c>
      <c r="B215" s="53">
        <f t="shared" si="12"/>
        <v>4</v>
      </c>
      <c r="C215" s="53">
        <f>IFERROR(INDEX(OGSAway!$D:$D,MATCH(A215,OGSAway!$A:$A,0)),"-")</f>
        <v>1</v>
      </c>
      <c r="D215" s="53">
        <f>IFERROR(INDEX(OGSAway!$E:$E,MATCH(A215,OGSAway!$A:$A,0)),"-")</f>
        <v>0</v>
      </c>
      <c r="E215" s="53">
        <f>IFERROR(INDEX(OGSAway!$F:$F,MATCH(A215,OGSAway!$A:$A,0)),"-")</f>
        <v>1</v>
      </c>
      <c r="F215" s="54">
        <f>IFERROR(INDEX(Matches!$W:$W,MATCH(A215,Matches!$B:$B,0)),"-")</f>
        <v>3</v>
      </c>
      <c r="G215" s="54">
        <f>IFERROR(INDEX(Matches!$Y:$Y,MATCH(A215,Matches!$B:$B,0)),"-")</f>
        <v>1</v>
      </c>
      <c r="H215" s="54">
        <f>IFERROR(INDEX(Matches!$X:$X,MATCH(A215,Matches!$B:$B,0)),"-")</f>
        <v>0</v>
      </c>
      <c r="I215" s="54">
        <f t="shared" si="13"/>
        <v>2</v>
      </c>
      <c r="J215" s="54">
        <f>IFERROR(INDEX(OGCAway!$O:$O,MATCH(A215,OGCAway!$A:$A,0)),"-")</f>
        <v>2</v>
      </c>
      <c r="K215" s="55">
        <f t="shared" si="14"/>
        <v>0.5</v>
      </c>
      <c r="L215" s="55" t="str">
        <f>IFERROR(INDEX(#REF!,MATCH(A215,#REF!,0)),"-")</f>
        <v>-</v>
      </c>
      <c r="M215" s="55">
        <f t="shared" si="15"/>
        <v>0.5</v>
      </c>
      <c r="N215" s="55" t="e">
        <f>AVERAGE(IFERROR(INDEX(#REF!,MATCH(A215,#REF!,0)),"-"),M215)</f>
        <v>#VALUE!</v>
      </c>
    </row>
    <row r="216" spans="1:14" ht="16.5" thickTop="1" thickBot="1" x14ac:dyDescent="0.3">
      <c r="A216" s="15" t="s">
        <v>619</v>
      </c>
      <c r="B216" s="53">
        <f t="shared" si="12"/>
        <v>3</v>
      </c>
      <c r="C216" s="53">
        <f>IFERROR(INDEX(OGSAway!$D:$D,MATCH(A216,OGSAway!$A:$A,0)),"-")</f>
        <v>0</v>
      </c>
      <c r="D216" s="53">
        <f>IFERROR(INDEX(OGSAway!$E:$E,MATCH(A216,OGSAway!$A:$A,0)),"-")</f>
        <v>0</v>
      </c>
      <c r="E216" s="53">
        <f>IFERROR(INDEX(OGSAway!$F:$F,MATCH(A216,OGSAway!$A:$A,0)),"-")</f>
        <v>0</v>
      </c>
      <c r="F216" s="54">
        <f>IFERROR(INDEX(Matches!$W:$W,MATCH(A216,Matches!$B:$B,0)),"-")</f>
        <v>1</v>
      </c>
      <c r="G216" s="54">
        <f>IFERROR(INDEX(Matches!$Y:$Y,MATCH(A216,Matches!$B:$B,0)),"-")</f>
        <v>2</v>
      </c>
      <c r="H216" s="54">
        <f>IFERROR(INDEX(Matches!$X:$X,MATCH(A216,Matches!$B:$B,0)),"-")</f>
        <v>0</v>
      </c>
      <c r="I216" s="54">
        <f t="shared" si="13"/>
        <v>0</v>
      </c>
      <c r="J216" s="54">
        <f>IFERROR(INDEX(OGCAway!$O:$O,MATCH(A216,OGCAway!$A:$A,0)),"-")</f>
        <v>2</v>
      </c>
      <c r="K216" s="55">
        <f t="shared" si="14"/>
        <v>0</v>
      </c>
      <c r="L216" s="55" t="str">
        <f>IFERROR(INDEX(#REF!,MATCH(A216,#REF!,0)),"-")</f>
        <v>-</v>
      </c>
      <c r="M216" s="55">
        <f t="shared" si="15"/>
        <v>-1</v>
      </c>
      <c r="N216" s="55" t="e">
        <f>AVERAGE(IFERROR(INDEX(#REF!,MATCH(A216,#REF!,0)),"-"),M216)</f>
        <v>#VALUE!</v>
      </c>
    </row>
    <row r="217" spans="1:14" ht="16.5" thickTop="1" thickBot="1" x14ac:dyDescent="0.3">
      <c r="A217" s="16" t="s">
        <v>167</v>
      </c>
      <c r="B217" s="53">
        <f t="shared" si="12"/>
        <v>4</v>
      </c>
      <c r="C217" s="53">
        <f>IFERROR(INDEX(OGSAway!$D:$D,MATCH(A217,OGSAway!$A:$A,0)),"-")</f>
        <v>0</v>
      </c>
      <c r="D217" s="53">
        <f>IFERROR(INDEX(OGSAway!$E:$E,MATCH(A217,OGSAway!$A:$A,0)),"-")</f>
        <v>1</v>
      </c>
      <c r="E217" s="53">
        <f>IFERROR(INDEX(OGSAway!$F:$F,MATCH(A217,OGSAway!$A:$A,0)),"-")</f>
        <v>2</v>
      </c>
      <c r="F217" s="54">
        <f>IFERROR(INDEX(Matches!$W:$W,MATCH(A217,Matches!$B:$B,0)),"-")</f>
        <v>4</v>
      </c>
      <c r="G217" s="54">
        <f>IFERROR(INDEX(Matches!$Y:$Y,MATCH(A217,Matches!$B:$B,0)),"-")</f>
        <v>0</v>
      </c>
      <c r="H217" s="54">
        <f>IFERROR(INDEX(Matches!$X:$X,MATCH(A217,Matches!$B:$B,0)),"-")</f>
        <v>0</v>
      </c>
      <c r="I217" s="54">
        <f t="shared" si="13"/>
        <v>3</v>
      </c>
      <c r="J217" s="54">
        <f>IFERROR(INDEX(OGCAway!$O:$O,MATCH(A217,OGCAway!$A:$A,0)),"-")</f>
        <v>0</v>
      </c>
      <c r="K217" s="55">
        <f t="shared" si="14"/>
        <v>0.75</v>
      </c>
      <c r="L217" s="55" t="str">
        <f>IFERROR(INDEX(#REF!,MATCH(A217,#REF!,0)),"-")</f>
        <v>-</v>
      </c>
      <c r="M217" s="55">
        <f t="shared" si="15"/>
        <v>1.75</v>
      </c>
      <c r="N217" s="55" t="e">
        <f>AVERAGE(IFERROR(INDEX(#REF!,MATCH(A217,#REF!,0)),"-"),M217)</f>
        <v>#VALUE!</v>
      </c>
    </row>
    <row r="218" spans="1:14" ht="16.5" thickTop="1" thickBot="1" x14ac:dyDescent="0.3">
      <c r="A218" s="15" t="s">
        <v>668</v>
      </c>
      <c r="B218" s="53">
        <f t="shared" si="12"/>
        <v>4</v>
      </c>
      <c r="C218" s="53">
        <f>IFERROR(INDEX(OGSAway!$D:$D,MATCH(A218,OGSAway!$A:$A,0)),"-")</f>
        <v>0</v>
      </c>
      <c r="D218" s="53">
        <f>IFERROR(INDEX(OGSAway!$E:$E,MATCH(A218,OGSAway!$A:$A,0)),"-")</f>
        <v>0</v>
      </c>
      <c r="E218" s="53">
        <f>IFERROR(INDEX(OGSAway!$F:$F,MATCH(A218,OGSAway!$A:$A,0)),"-")</f>
        <v>0</v>
      </c>
      <c r="F218" s="54">
        <f>IFERROR(INDEX(Matches!$W:$W,MATCH(A218,Matches!$B:$B,0)),"-")</f>
        <v>1</v>
      </c>
      <c r="G218" s="54">
        <f>IFERROR(INDEX(Matches!$Y:$Y,MATCH(A218,Matches!$B:$B,0)),"-")</f>
        <v>2</v>
      </c>
      <c r="H218" s="54">
        <f>IFERROR(INDEX(Matches!$X:$X,MATCH(A218,Matches!$B:$B,0)),"-")</f>
        <v>1</v>
      </c>
      <c r="I218" s="54">
        <f t="shared" si="13"/>
        <v>0</v>
      </c>
      <c r="J218" s="54">
        <f>IFERROR(INDEX(OGCAway!$O:$O,MATCH(A218,OGCAway!$A:$A,0)),"-")</f>
        <v>2</v>
      </c>
      <c r="K218" s="55">
        <f t="shared" si="14"/>
        <v>0</v>
      </c>
      <c r="L218" s="55" t="str">
        <f>IFERROR(INDEX(#REF!,MATCH(A218,#REF!,0)),"-")</f>
        <v>-</v>
      </c>
      <c r="M218" s="55">
        <f t="shared" si="15"/>
        <v>-0.75</v>
      </c>
      <c r="N218" s="55" t="e">
        <f>AVERAGE(IFERROR(INDEX(#REF!,MATCH(A218,#REF!,0)),"-"),M218)</f>
        <v>#VALUE!</v>
      </c>
    </row>
    <row r="219" spans="1:14" ht="16.5" thickTop="1" thickBot="1" x14ac:dyDescent="0.3">
      <c r="A219" s="16" t="s">
        <v>671</v>
      </c>
      <c r="B219" s="53">
        <f t="shared" si="12"/>
        <v>5</v>
      </c>
      <c r="C219" s="53">
        <f>IFERROR(INDEX(OGSAway!$D:$D,MATCH(A219,OGSAway!$A:$A,0)),"-")</f>
        <v>0</v>
      </c>
      <c r="D219" s="53">
        <f>IFERROR(INDEX(OGSAway!$E:$E,MATCH(A219,OGSAway!$A:$A,0)),"-")</f>
        <v>1</v>
      </c>
      <c r="E219" s="53">
        <f>IFERROR(INDEX(OGSAway!$F:$F,MATCH(A219,OGSAway!$A:$A,0)),"-")</f>
        <v>0</v>
      </c>
      <c r="F219" s="54">
        <f>IFERROR(INDEX(Matches!$W:$W,MATCH(A219,Matches!$B:$B,0)),"-")</f>
        <v>0</v>
      </c>
      <c r="G219" s="54">
        <f>IFERROR(INDEX(Matches!$Y:$Y,MATCH(A219,Matches!$B:$B,0)),"-")</f>
        <v>3</v>
      </c>
      <c r="H219" s="54">
        <f>IFERROR(INDEX(Matches!$X:$X,MATCH(A219,Matches!$B:$B,0)),"-")</f>
        <v>2</v>
      </c>
      <c r="I219" s="54">
        <f t="shared" si="13"/>
        <v>1</v>
      </c>
      <c r="J219" s="54">
        <f>IFERROR(INDEX(OGCAway!$O:$O,MATCH(A219,OGCAway!$A:$A,0)),"-")</f>
        <v>3</v>
      </c>
      <c r="K219" s="55">
        <f t="shared" si="14"/>
        <v>0.2</v>
      </c>
      <c r="L219" s="55" t="str">
        <f>IFERROR(INDEX(#REF!,MATCH(A219,#REF!,0)),"-")</f>
        <v>-</v>
      </c>
      <c r="M219" s="55">
        <f t="shared" si="15"/>
        <v>-1</v>
      </c>
      <c r="N219" s="55" t="e">
        <f>AVERAGE(IFERROR(INDEX(#REF!,MATCH(A219,#REF!,0)),"-"),M219)</f>
        <v>#VALUE!</v>
      </c>
    </row>
    <row r="220" spans="1:14" ht="16.5" thickTop="1" thickBot="1" x14ac:dyDescent="0.3">
      <c r="A220" s="16" t="s">
        <v>689</v>
      </c>
      <c r="B220" s="53">
        <f t="shared" si="12"/>
        <v>3</v>
      </c>
      <c r="C220" s="53">
        <f>IFERROR(INDEX(OGSAway!$D:$D,MATCH(A220,OGSAway!$A:$A,0)),"-")</f>
        <v>1</v>
      </c>
      <c r="D220" s="53">
        <f>IFERROR(INDEX(OGSAway!$E:$E,MATCH(A220,OGSAway!$A:$A,0)),"-")</f>
        <v>0</v>
      </c>
      <c r="E220" s="53">
        <f>IFERROR(INDEX(OGSAway!$F:$F,MATCH(A220,OGSAway!$A:$A,0)),"-")</f>
        <v>0</v>
      </c>
      <c r="F220" s="54">
        <f>IFERROR(INDEX(Matches!$W:$W,MATCH(A220,Matches!$B:$B,0)),"-")</f>
        <v>1</v>
      </c>
      <c r="G220" s="54">
        <f>IFERROR(INDEX(Matches!$Y:$Y,MATCH(A220,Matches!$B:$B,0)),"-")</f>
        <v>1</v>
      </c>
      <c r="H220" s="54">
        <f>IFERROR(INDEX(Matches!$X:$X,MATCH(A220,Matches!$B:$B,0)),"-")</f>
        <v>1</v>
      </c>
      <c r="I220" s="54">
        <f t="shared" si="13"/>
        <v>1</v>
      </c>
      <c r="J220" s="54">
        <f>IFERROR(INDEX(OGCAway!$O:$O,MATCH(A220,OGCAway!$A:$A,0)),"-")</f>
        <v>1</v>
      </c>
      <c r="K220" s="55">
        <f t="shared" si="14"/>
        <v>0.33333333333333331</v>
      </c>
      <c r="L220" s="55" t="str">
        <f>IFERROR(INDEX(#REF!,MATCH(A220,#REF!,0)),"-")</f>
        <v>-</v>
      </c>
      <c r="M220" s="55">
        <f t="shared" si="15"/>
        <v>0</v>
      </c>
      <c r="N220" s="55" t="e">
        <f>AVERAGE(IFERROR(INDEX(#REF!,MATCH(A220,#REF!,0)),"-"),M220)</f>
        <v>#VALUE!</v>
      </c>
    </row>
    <row r="221" spans="1:14" ht="16.5" thickTop="1" thickBot="1" x14ac:dyDescent="0.3">
      <c r="A221" s="15" t="s">
        <v>724</v>
      </c>
      <c r="B221" s="53">
        <f t="shared" si="12"/>
        <v>4</v>
      </c>
      <c r="C221" s="53">
        <f>IFERROR(INDEX(OGSAway!$D:$D,MATCH(A221,OGSAway!$A:$A,0)),"-")</f>
        <v>1</v>
      </c>
      <c r="D221" s="53">
        <f>IFERROR(INDEX(OGSAway!$E:$E,MATCH(A221,OGSAway!$A:$A,0)),"-")</f>
        <v>1</v>
      </c>
      <c r="E221" s="53">
        <f>IFERROR(INDEX(OGSAway!$F:$F,MATCH(A221,OGSAway!$A:$A,0)),"-")</f>
        <v>0</v>
      </c>
      <c r="F221" s="54">
        <f>IFERROR(INDEX(Matches!$W:$W,MATCH(A221,Matches!$B:$B,0)),"-")</f>
        <v>1</v>
      </c>
      <c r="G221" s="54">
        <f>IFERROR(INDEX(Matches!$Y:$Y,MATCH(A221,Matches!$B:$B,0)),"-")</f>
        <v>3</v>
      </c>
      <c r="H221" s="54">
        <f>IFERROR(INDEX(Matches!$X:$X,MATCH(A221,Matches!$B:$B,0)),"-")</f>
        <v>0</v>
      </c>
      <c r="I221" s="54">
        <f t="shared" si="13"/>
        <v>2</v>
      </c>
      <c r="J221" s="54">
        <f>IFERROR(INDEX(OGCAway!$O:$O,MATCH(A221,OGCAway!$A:$A,0)),"-")</f>
        <v>2</v>
      </c>
      <c r="K221" s="55">
        <f t="shared" si="14"/>
        <v>0.5</v>
      </c>
      <c r="L221" s="55" t="str">
        <f>IFERROR(INDEX(#REF!,MATCH(A221,#REF!,0)),"-")</f>
        <v>-</v>
      </c>
      <c r="M221" s="55">
        <f t="shared" si="15"/>
        <v>-0.5</v>
      </c>
      <c r="N221" s="55" t="e">
        <f>AVERAGE(IFERROR(INDEX(#REF!,MATCH(A221,#REF!,0)),"-"),M221)</f>
        <v>#VALUE!</v>
      </c>
    </row>
    <row r="222" spans="1:14" ht="16.5" thickTop="1" thickBot="1" x14ac:dyDescent="0.3">
      <c r="A222" s="15" t="s">
        <v>732</v>
      </c>
      <c r="B222" s="53">
        <f t="shared" si="12"/>
        <v>3</v>
      </c>
      <c r="C222" s="53">
        <f>IFERROR(INDEX(OGSAway!$D:$D,MATCH(A222,OGSAway!$A:$A,0)),"-")</f>
        <v>1</v>
      </c>
      <c r="D222" s="53">
        <f>IFERROR(INDEX(OGSAway!$E:$E,MATCH(A222,OGSAway!$A:$A,0)),"-")</f>
        <v>0</v>
      </c>
      <c r="E222" s="53">
        <f>IFERROR(INDEX(OGSAway!$F:$F,MATCH(A222,OGSAway!$A:$A,0)),"-")</f>
        <v>0</v>
      </c>
      <c r="F222" s="54">
        <f>IFERROR(INDEX(Matches!$W:$W,MATCH(A222,Matches!$B:$B,0)),"-")</f>
        <v>1</v>
      </c>
      <c r="G222" s="54">
        <f>IFERROR(INDEX(Matches!$Y:$Y,MATCH(A222,Matches!$B:$B,0)),"-")</f>
        <v>2</v>
      </c>
      <c r="H222" s="54">
        <f>IFERROR(INDEX(Matches!$X:$X,MATCH(A222,Matches!$B:$B,0)),"-")</f>
        <v>0</v>
      </c>
      <c r="I222" s="54">
        <f t="shared" si="13"/>
        <v>1</v>
      </c>
      <c r="J222" s="54">
        <f>IFERROR(INDEX(OGCAway!$O:$O,MATCH(A222,OGCAway!$A:$A,0)),"-")</f>
        <v>0</v>
      </c>
      <c r="K222" s="55">
        <f t="shared" si="14"/>
        <v>0.33333333333333331</v>
      </c>
      <c r="L222" s="55" t="str">
        <f>IFERROR(INDEX(#REF!,MATCH(A222,#REF!,0)),"-")</f>
        <v>-</v>
      </c>
      <c r="M222" s="55">
        <f t="shared" si="15"/>
        <v>0</v>
      </c>
      <c r="N222" s="55" t="e">
        <f>AVERAGE(IFERROR(INDEX(#REF!,MATCH(A222,#REF!,0)),"-"),M222)</f>
        <v>#VALUE!</v>
      </c>
    </row>
    <row r="223" spans="1:14" ht="16.5" thickTop="1" thickBot="1" x14ac:dyDescent="0.3">
      <c r="A223" s="16" t="s">
        <v>739</v>
      </c>
      <c r="B223" s="53">
        <f t="shared" si="12"/>
        <v>5</v>
      </c>
      <c r="C223" s="53" t="str">
        <f>IFERROR(INDEX(OGSAway!$D:$D,MATCH(A223,OGSAway!$A:$A,0)),"-")</f>
        <v>-</v>
      </c>
      <c r="D223" s="53" t="str">
        <f>IFERROR(INDEX(OGSAway!$E:$E,MATCH(A223,OGSAway!$A:$A,0)),"-")</f>
        <v>-</v>
      </c>
      <c r="E223" s="53" t="str">
        <f>IFERROR(INDEX(OGSAway!$F:$F,MATCH(A223,OGSAway!$A:$A,0)),"-")</f>
        <v>-</v>
      </c>
      <c r="F223" s="54">
        <f>IFERROR(INDEX(Matches!$W:$W,MATCH(A223,Matches!$B:$B,0)),"-")</f>
        <v>1</v>
      </c>
      <c r="G223" s="54">
        <f>IFERROR(INDEX(Matches!$Y:$Y,MATCH(A223,Matches!$B:$B,0)),"-")</f>
        <v>2</v>
      </c>
      <c r="H223" s="54">
        <f>IFERROR(INDEX(Matches!$X:$X,MATCH(A223,Matches!$B:$B,0)),"-")</f>
        <v>2</v>
      </c>
      <c r="I223" s="54">
        <f t="shared" si="13"/>
        <v>0</v>
      </c>
      <c r="J223" s="54">
        <f>IFERROR(INDEX(OGCAway!$O:$O,MATCH(A223,OGCAway!$A:$A,0)),"-")</f>
        <v>3</v>
      </c>
      <c r="K223" s="55">
        <f t="shared" si="14"/>
        <v>0</v>
      </c>
      <c r="L223" s="55" t="str">
        <f>IFERROR(INDEX(#REF!,MATCH(A223,#REF!,0)),"-")</f>
        <v>-</v>
      </c>
      <c r="M223" s="55">
        <f t="shared" si="15"/>
        <v>-0.8</v>
      </c>
      <c r="N223" s="55" t="e">
        <f>AVERAGE(IFERROR(INDEX(#REF!,MATCH(A223,#REF!,0)),"-"),M223)</f>
        <v>#VALUE!</v>
      </c>
    </row>
    <row r="224" spans="1:14" ht="16.5" thickTop="1" thickBot="1" x14ac:dyDescent="0.3">
      <c r="A224" s="16" t="s">
        <v>827</v>
      </c>
      <c r="B224" s="53">
        <f t="shared" si="12"/>
        <v>2</v>
      </c>
      <c r="C224" s="53">
        <f>IFERROR(INDEX(OGSAway!$D:$D,MATCH(A224,OGSAway!$A:$A,0)),"-")</f>
        <v>0</v>
      </c>
      <c r="D224" s="53">
        <f>IFERROR(INDEX(OGSAway!$E:$E,MATCH(A224,OGSAway!$A:$A,0)),"-")</f>
        <v>0</v>
      </c>
      <c r="E224" s="53">
        <f>IFERROR(INDEX(OGSAway!$F:$F,MATCH(A224,OGSAway!$A:$A,0)),"-")</f>
        <v>0</v>
      </c>
      <c r="F224" s="54">
        <f>IFERROR(INDEX(Matches!$W:$W,MATCH(A224,Matches!$B:$B,0)),"-")</f>
        <v>1</v>
      </c>
      <c r="G224" s="54">
        <f>IFERROR(INDEX(Matches!$Y:$Y,MATCH(A224,Matches!$B:$B,0)),"-")</f>
        <v>1</v>
      </c>
      <c r="H224" s="54">
        <f>IFERROR(INDEX(Matches!$X:$X,MATCH(A224,Matches!$B:$B,0)),"-")</f>
        <v>0</v>
      </c>
      <c r="I224" s="54">
        <f t="shared" si="13"/>
        <v>0</v>
      </c>
      <c r="J224" s="54">
        <f>IFERROR(INDEX(OGCAway!$O:$O,MATCH(A224,OGCAway!$A:$A,0)),"-")</f>
        <v>0</v>
      </c>
      <c r="K224" s="55">
        <f t="shared" si="14"/>
        <v>0</v>
      </c>
      <c r="L224" s="55" t="str">
        <f>IFERROR(INDEX(#REF!,MATCH(A224,#REF!,0)),"-")</f>
        <v>-</v>
      </c>
      <c r="M224" s="55">
        <f t="shared" si="15"/>
        <v>0</v>
      </c>
      <c r="N224" s="55" t="e">
        <f>AVERAGE(IFERROR(INDEX(#REF!,MATCH(A224,#REF!,0)),"-"),M224)</f>
        <v>#VALUE!</v>
      </c>
    </row>
    <row r="225" spans="1:14" ht="16.5" thickTop="1" thickBot="1" x14ac:dyDescent="0.3">
      <c r="A225" s="16" t="s">
        <v>840</v>
      </c>
      <c r="B225" s="53">
        <f t="shared" si="12"/>
        <v>3</v>
      </c>
      <c r="C225" s="53">
        <f>IFERROR(INDEX(OGSAway!$D:$D,MATCH(A225,OGSAway!$A:$A,0)),"-")</f>
        <v>0</v>
      </c>
      <c r="D225" s="53">
        <f>IFERROR(INDEX(OGSAway!$E:$E,MATCH(A225,OGSAway!$A:$A,0)),"-")</f>
        <v>1</v>
      </c>
      <c r="E225" s="53">
        <f>IFERROR(INDEX(OGSAway!$F:$F,MATCH(A225,OGSAway!$A:$A,0)),"-")</f>
        <v>0</v>
      </c>
      <c r="F225" s="54">
        <f>IFERROR(INDEX(Matches!$W:$W,MATCH(A225,Matches!$B:$B,0)),"-")</f>
        <v>2</v>
      </c>
      <c r="G225" s="54">
        <f>IFERROR(INDEX(Matches!$Y:$Y,MATCH(A225,Matches!$B:$B,0)),"-")</f>
        <v>0</v>
      </c>
      <c r="H225" s="54">
        <f>IFERROR(INDEX(Matches!$X:$X,MATCH(A225,Matches!$B:$B,0)),"-")</f>
        <v>1</v>
      </c>
      <c r="I225" s="54">
        <f t="shared" si="13"/>
        <v>1</v>
      </c>
      <c r="J225" s="54">
        <f>IFERROR(INDEX(OGCAway!$O:$O,MATCH(A225,OGCAway!$A:$A,0)),"-")</f>
        <v>0</v>
      </c>
      <c r="K225" s="55">
        <f t="shared" si="14"/>
        <v>0.33333333333333331</v>
      </c>
      <c r="L225" s="55" t="str">
        <f>IFERROR(INDEX(#REF!,MATCH(A225,#REF!,0)),"-")</f>
        <v>-</v>
      </c>
      <c r="M225" s="55">
        <f t="shared" si="15"/>
        <v>1</v>
      </c>
      <c r="N225" s="55" t="e">
        <f>AVERAGE(IFERROR(INDEX(#REF!,MATCH(A225,#REF!,0)),"-"),M225)</f>
        <v>#VALUE!</v>
      </c>
    </row>
    <row r="226" spans="1:14" ht="16.5" thickTop="1" thickBot="1" x14ac:dyDescent="0.3">
      <c r="A226" s="15" t="s">
        <v>845</v>
      </c>
      <c r="B226" s="53">
        <f t="shared" si="12"/>
        <v>5</v>
      </c>
      <c r="C226" s="53">
        <f>IFERROR(INDEX(OGSAway!$D:$D,MATCH(A226,OGSAway!$A:$A,0)),"-")</f>
        <v>0</v>
      </c>
      <c r="D226" s="53">
        <f>IFERROR(INDEX(OGSAway!$E:$E,MATCH(A226,OGSAway!$A:$A,0)),"-")</f>
        <v>1</v>
      </c>
      <c r="E226" s="53">
        <f>IFERROR(INDEX(OGSAway!$F:$F,MATCH(A226,OGSAway!$A:$A,0)),"-")</f>
        <v>1</v>
      </c>
      <c r="F226" s="54">
        <f>IFERROR(INDEX(Matches!$W:$W,MATCH(A226,Matches!$B:$B,0)),"-")</f>
        <v>2</v>
      </c>
      <c r="G226" s="54">
        <f>IFERROR(INDEX(Matches!$Y:$Y,MATCH(A226,Matches!$B:$B,0)),"-")</f>
        <v>1</v>
      </c>
      <c r="H226" s="54">
        <f>IFERROR(INDEX(Matches!$X:$X,MATCH(A226,Matches!$B:$B,0)),"-")</f>
        <v>2</v>
      </c>
      <c r="I226" s="54">
        <f t="shared" si="13"/>
        <v>2</v>
      </c>
      <c r="J226" s="54">
        <f>IFERROR(INDEX(OGCAway!$O:$O,MATCH(A226,OGCAway!$A:$A,0)),"-")</f>
        <v>1</v>
      </c>
      <c r="K226" s="55">
        <f t="shared" si="14"/>
        <v>0.4</v>
      </c>
      <c r="L226" s="55" t="str">
        <f>IFERROR(INDEX(#REF!,MATCH(A226,#REF!,0)),"-")</f>
        <v>-</v>
      </c>
      <c r="M226" s="55">
        <f t="shared" si="15"/>
        <v>0.40000000000000008</v>
      </c>
      <c r="N226" s="55" t="e">
        <f>AVERAGE(IFERROR(INDEX(#REF!,MATCH(A226,#REF!,0)),"-"),M226)</f>
        <v>#VALUE!</v>
      </c>
    </row>
    <row r="227" spans="1:14" ht="16.5" thickTop="1" thickBot="1" x14ac:dyDescent="0.3">
      <c r="A227" s="15" t="s">
        <v>847</v>
      </c>
      <c r="B227" s="53">
        <f t="shared" si="12"/>
        <v>4</v>
      </c>
      <c r="C227" s="53">
        <f>IFERROR(INDEX(OGSAway!$D:$D,MATCH(A227,OGSAway!$A:$A,0)),"-")</f>
        <v>0</v>
      </c>
      <c r="D227" s="53">
        <f>IFERROR(INDEX(OGSAway!$E:$E,MATCH(A227,OGSAway!$A:$A,0)),"-")</f>
        <v>0</v>
      </c>
      <c r="E227" s="53">
        <f>IFERROR(INDEX(OGSAway!$F:$F,MATCH(A227,OGSAway!$A:$A,0)),"-")</f>
        <v>0</v>
      </c>
      <c r="F227" s="54">
        <f>IFERROR(INDEX(Matches!$W:$W,MATCH(A227,Matches!$B:$B,0)),"-")</f>
        <v>0</v>
      </c>
      <c r="G227" s="54">
        <f>IFERROR(INDEX(Matches!$Y:$Y,MATCH(A227,Matches!$B:$B,0)),"-")</f>
        <v>3</v>
      </c>
      <c r="H227" s="54">
        <f>IFERROR(INDEX(Matches!$X:$X,MATCH(A227,Matches!$B:$B,0)),"-")</f>
        <v>1</v>
      </c>
      <c r="I227" s="54">
        <f t="shared" si="13"/>
        <v>0</v>
      </c>
      <c r="J227" s="54">
        <f>IFERROR(INDEX(OGCAway!$O:$O,MATCH(A227,OGCAway!$A:$A,0)),"-")</f>
        <v>3</v>
      </c>
      <c r="K227" s="55">
        <f t="shared" si="14"/>
        <v>0</v>
      </c>
      <c r="L227" s="55" t="str">
        <f>IFERROR(INDEX(#REF!,MATCH(A227,#REF!,0)),"-")</f>
        <v>-</v>
      </c>
      <c r="M227" s="55">
        <f t="shared" si="15"/>
        <v>-1.5</v>
      </c>
      <c r="N227" s="55" t="e">
        <f>AVERAGE(IFERROR(INDEX(#REF!,MATCH(A227,#REF!,0)),"-"),M227)</f>
        <v>#VALUE!</v>
      </c>
    </row>
    <row r="228" spans="1:14" ht="16.5" thickTop="1" thickBot="1" x14ac:dyDescent="0.3">
      <c r="A228" s="15" t="s">
        <v>857</v>
      </c>
      <c r="B228" s="53">
        <f t="shared" si="12"/>
        <v>4</v>
      </c>
      <c r="C228" s="53">
        <f>IFERROR(INDEX(OGSAway!$D:$D,MATCH(A228,OGSAway!$A:$A,0)),"-")</f>
        <v>1</v>
      </c>
      <c r="D228" s="53">
        <f>IFERROR(INDEX(OGSAway!$E:$E,MATCH(A228,OGSAway!$A:$A,0)),"-")</f>
        <v>0</v>
      </c>
      <c r="E228" s="53">
        <f>IFERROR(INDEX(OGSAway!$F:$F,MATCH(A228,OGSAway!$A:$A,0)),"-")</f>
        <v>0</v>
      </c>
      <c r="F228" s="54">
        <f>IFERROR(INDEX(Matches!$W:$W,MATCH(A228,Matches!$B:$B,0)),"-")</f>
        <v>1</v>
      </c>
      <c r="G228" s="54">
        <f>IFERROR(INDEX(Matches!$Y:$Y,MATCH(A228,Matches!$B:$B,0)),"-")</f>
        <v>2</v>
      </c>
      <c r="H228" s="54">
        <f>IFERROR(INDEX(Matches!$X:$X,MATCH(A228,Matches!$B:$B,0)),"-")</f>
        <v>1</v>
      </c>
      <c r="I228" s="54">
        <f t="shared" si="13"/>
        <v>1</v>
      </c>
      <c r="J228" s="54">
        <f>IFERROR(INDEX(OGCAway!$O:$O,MATCH(A228,OGCAway!$A:$A,0)),"-")</f>
        <v>3</v>
      </c>
      <c r="K228" s="55">
        <f t="shared" si="14"/>
        <v>0.25</v>
      </c>
      <c r="L228" s="55" t="str">
        <f>IFERROR(INDEX(#REF!,MATCH(A228,#REF!,0)),"-")</f>
        <v>-</v>
      </c>
      <c r="M228" s="55">
        <f t="shared" si="15"/>
        <v>-0.75</v>
      </c>
      <c r="N228" s="55" t="e">
        <f>AVERAGE(IFERROR(INDEX(#REF!,MATCH(A228,#REF!,0)),"-"),M228)</f>
        <v>#VALUE!</v>
      </c>
    </row>
    <row r="229" spans="1:14" ht="16.5" thickTop="1" thickBot="1" x14ac:dyDescent="0.3">
      <c r="A229" s="15" t="s">
        <v>861</v>
      </c>
      <c r="B229" s="53">
        <f t="shared" si="12"/>
        <v>3</v>
      </c>
      <c r="C229" s="53">
        <f>IFERROR(INDEX(OGSAway!$D:$D,MATCH(A229,OGSAway!$A:$A,0)),"-")</f>
        <v>0</v>
      </c>
      <c r="D229" s="53">
        <f>IFERROR(INDEX(OGSAway!$E:$E,MATCH(A229,OGSAway!$A:$A,0)),"-")</f>
        <v>0</v>
      </c>
      <c r="E229" s="53">
        <f>IFERROR(INDEX(OGSAway!$F:$F,MATCH(A229,OGSAway!$A:$A,0)),"-")</f>
        <v>0</v>
      </c>
      <c r="F229" s="54">
        <f>IFERROR(INDEX(Matches!$W:$W,MATCH(A229,Matches!$B:$B,0)),"-")</f>
        <v>0</v>
      </c>
      <c r="G229" s="54">
        <f>IFERROR(INDEX(Matches!$Y:$Y,MATCH(A229,Matches!$B:$B,0)),"-")</f>
        <v>2</v>
      </c>
      <c r="H229" s="54">
        <f>IFERROR(INDEX(Matches!$X:$X,MATCH(A229,Matches!$B:$B,0)),"-")</f>
        <v>1</v>
      </c>
      <c r="I229" s="54">
        <f t="shared" si="13"/>
        <v>0</v>
      </c>
      <c r="J229" s="54">
        <f>IFERROR(INDEX(OGCAway!$O:$O,MATCH(A229,OGCAway!$A:$A,0)),"-")</f>
        <v>2</v>
      </c>
      <c r="K229" s="55">
        <f t="shared" si="14"/>
        <v>0</v>
      </c>
      <c r="L229" s="55" t="str">
        <f>IFERROR(INDEX(#REF!,MATCH(A229,#REF!,0)),"-")</f>
        <v>-</v>
      </c>
      <c r="M229" s="55">
        <f t="shared" si="15"/>
        <v>-1.3333333333333333</v>
      </c>
      <c r="N229" s="55" t="e">
        <f>AVERAGE(IFERROR(INDEX(#REF!,MATCH(A229,#REF!,0)),"-"),M229)</f>
        <v>#VALUE!</v>
      </c>
    </row>
    <row r="230" spans="1:14" ht="16.5" thickTop="1" thickBot="1" x14ac:dyDescent="0.3">
      <c r="A230" s="15" t="s">
        <v>863</v>
      </c>
      <c r="B230" s="53">
        <f t="shared" si="12"/>
        <v>1</v>
      </c>
      <c r="C230" s="53">
        <f>IFERROR(INDEX(OGSAway!$D:$D,MATCH(A230,OGSAway!$A:$A,0)),"-")</f>
        <v>0</v>
      </c>
      <c r="D230" s="53">
        <f>IFERROR(INDEX(OGSAway!$E:$E,MATCH(A230,OGSAway!$A:$A,0)),"-")</f>
        <v>0</v>
      </c>
      <c r="E230" s="53">
        <f>IFERROR(INDEX(OGSAway!$F:$F,MATCH(A230,OGSAway!$A:$A,0)),"-")</f>
        <v>0</v>
      </c>
      <c r="F230" s="54">
        <f>IFERROR(INDEX(Matches!$W:$W,MATCH(A230,Matches!$B:$B,0)),"-")</f>
        <v>0</v>
      </c>
      <c r="G230" s="54">
        <f>IFERROR(INDEX(Matches!$Y:$Y,MATCH(A230,Matches!$B:$B,0)),"-")</f>
        <v>0</v>
      </c>
      <c r="H230" s="54">
        <f>IFERROR(INDEX(Matches!$X:$X,MATCH(A230,Matches!$B:$B,0)),"-")</f>
        <v>1</v>
      </c>
      <c r="I230" s="54">
        <f t="shared" si="13"/>
        <v>0</v>
      </c>
      <c r="J230" s="54">
        <f>IFERROR(INDEX(OGCAway!$O:$O,MATCH(A230,OGCAway!$A:$A,0)),"-")</f>
        <v>1</v>
      </c>
      <c r="K230" s="55">
        <f t="shared" si="14"/>
        <v>0</v>
      </c>
      <c r="L230" s="55" t="str">
        <f>IFERROR(INDEX(#REF!,MATCH(A230,#REF!,0)),"-")</f>
        <v>-</v>
      </c>
      <c r="M230" s="55">
        <f t="shared" si="15"/>
        <v>-1</v>
      </c>
      <c r="N230" s="55" t="e">
        <f>AVERAGE(IFERROR(INDEX(#REF!,MATCH(A230,#REF!,0)),"-"),M230)</f>
        <v>#VALUE!</v>
      </c>
    </row>
    <row r="231" spans="1:14" ht="16.5" thickTop="1" thickBot="1" x14ac:dyDescent="0.3">
      <c r="A231" s="15" t="s">
        <v>893</v>
      </c>
      <c r="B231" s="53">
        <f t="shared" si="12"/>
        <v>2</v>
      </c>
      <c r="C231" s="53">
        <f>IFERROR(INDEX(OGSAway!$D:$D,MATCH(A231,OGSAway!$A:$A,0)),"-")</f>
        <v>1</v>
      </c>
      <c r="D231" s="53">
        <f>IFERROR(INDEX(OGSAway!$E:$E,MATCH(A231,OGSAway!$A:$A,0)),"-")</f>
        <v>1</v>
      </c>
      <c r="E231" s="53">
        <f>IFERROR(INDEX(OGSAway!$F:$F,MATCH(A231,OGSAway!$A:$A,0)),"-")</f>
        <v>0</v>
      </c>
      <c r="F231" s="54">
        <f>IFERROR(INDEX(Matches!$W:$W,MATCH(A231,Matches!$B:$B,0)),"-")</f>
        <v>2</v>
      </c>
      <c r="G231" s="54">
        <f>IFERROR(INDEX(Matches!$Y:$Y,MATCH(A231,Matches!$B:$B,0)),"-")</f>
        <v>0</v>
      </c>
      <c r="H231" s="54">
        <f>IFERROR(INDEX(Matches!$X:$X,MATCH(A231,Matches!$B:$B,0)),"-")</f>
        <v>0</v>
      </c>
      <c r="I231" s="54">
        <f t="shared" si="13"/>
        <v>2</v>
      </c>
      <c r="J231" s="54">
        <f>IFERROR(INDEX(OGCAway!$O:$O,MATCH(A231,OGCAway!$A:$A,0)),"-")</f>
        <v>0</v>
      </c>
      <c r="K231" s="55">
        <f t="shared" si="14"/>
        <v>1</v>
      </c>
      <c r="L231" s="55" t="str">
        <f>IFERROR(INDEX(#REF!,MATCH(A231,#REF!,0)),"-")</f>
        <v>-</v>
      </c>
      <c r="M231" s="55">
        <f t="shared" si="15"/>
        <v>2</v>
      </c>
      <c r="N231" s="55" t="e">
        <f>AVERAGE(IFERROR(INDEX(#REF!,MATCH(A231,#REF!,0)),"-"),M231)</f>
        <v>#VALUE!</v>
      </c>
    </row>
    <row r="232" spans="1:14" ht="16.5" thickTop="1" thickBot="1" x14ac:dyDescent="0.3">
      <c r="A232" s="16" t="s">
        <v>175</v>
      </c>
      <c r="B232" s="53">
        <f t="shared" si="12"/>
        <v>4</v>
      </c>
      <c r="C232" s="53">
        <f>IFERROR(INDEX(OGSAway!$D:$D,MATCH(A232,OGSAway!$A:$A,0)),"-")</f>
        <v>0</v>
      </c>
      <c r="D232" s="53">
        <f>IFERROR(INDEX(OGSAway!$E:$E,MATCH(A232,OGSAway!$A:$A,0)),"-")</f>
        <v>0</v>
      </c>
      <c r="E232" s="53">
        <f>IFERROR(INDEX(OGSAway!$F:$F,MATCH(A232,OGSAway!$A:$A,0)),"-")</f>
        <v>0</v>
      </c>
      <c r="F232" s="54">
        <f>IFERROR(INDEX(Matches!$W:$W,MATCH(A232,Matches!$B:$B,0)),"-")</f>
        <v>0</v>
      </c>
      <c r="G232" s="54">
        <f>IFERROR(INDEX(Matches!$Y:$Y,MATCH(A232,Matches!$B:$B,0)),"-")</f>
        <v>3</v>
      </c>
      <c r="H232" s="54">
        <f>IFERROR(INDEX(Matches!$X:$X,MATCH(A232,Matches!$B:$B,0)),"-")</f>
        <v>1</v>
      </c>
      <c r="I232" s="54">
        <f t="shared" si="13"/>
        <v>0</v>
      </c>
      <c r="J232" s="54">
        <f>IFERROR(INDEX(OGCAway!$O:$O,MATCH(A232,OGCAway!$A:$A,0)),"-")</f>
        <v>3</v>
      </c>
      <c r="K232" s="55">
        <f t="shared" si="14"/>
        <v>0</v>
      </c>
      <c r="L232" s="55" t="str">
        <f>IFERROR(INDEX(#REF!,MATCH(A232,#REF!,0)),"-")</f>
        <v>-</v>
      </c>
      <c r="M232" s="55">
        <f t="shared" si="15"/>
        <v>-1.5</v>
      </c>
      <c r="N232" s="55" t="e">
        <f>AVERAGE(IFERROR(INDEX(#REF!,MATCH(A232,#REF!,0)),"-"),M232)</f>
        <v>#VALUE!</v>
      </c>
    </row>
    <row r="233" spans="1:14" ht="16.5" thickTop="1" thickBot="1" x14ac:dyDescent="0.3">
      <c r="A233" s="15" t="s">
        <v>920</v>
      </c>
      <c r="B233" s="53">
        <f t="shared" si="12"/>
        <v>2</v>
      </c>
      <c r="C233" s="53">
        <f>IFERROR(INDEX(OGSAway!$D:$D,MATCH(A233,OGSAway!$A:$A,0)),"-")</f>
        <v>1</v>
      </c>
      <c r="D233" s="53">
        <f>IFERROR(INDEX(OGSAway!$E:$E,MATCH(A233,OGSAway!$A:$A,0)),"-")</f>
        <v>0</v>
      </c>
      <c r="E233" s="53">
        <f>IFERROR(INDEX(OGSAway!$F:$F,MATCH(A233,OGSAway!$A:$A,0)),"-")</f>
        <v>0</v>
      </c>
      <c r="F233" s="54">
        <f>IFERROR(INDEX(Matches!$W:$W,MATCH(A233,Matches!$B:$B,0)),"-")</f>
        <v>0</v>
      </c>
      <c r="G233" s="54">
        <f>IFERROR(INDEX(Matches!$Y:$Y,MATCH(A233,Matches!$B:$B,0)),"-")</f>
        <v>2</v>
      </c>
      <c r="H233" s="54">
        <f>IFERROR(INDEX(Matches!$X:$X,MATCH(A233,Matches!$B:$B,0)),"-")</f>
        <v>0</v>
      </c>
      <c r="I233" s="54">
        <f t="shared" si="13"/>
        <v>1</v>
      </c>
      <c r="J233" s="54">
        <f>IFERROR(INDEX(OGCAway!$O:$O,MATCH(A233,OGCAway!$A:$A,0)),"-")</f>
        <v>0</v>
      </c>
      <c r="K233" s="55">
        <f t="shared" si="14"/>
        <v>0.5</v>
      </c>
      <c r="L233" s="55" t="str">
        <f>IFERROR(INDEX(#REF!,MATCH(A233,#REF!,0)),"-")</f>
        <v>-</v>
      </c>
      <c r="M233" s="55">
        <f t="shared" si="15"/>
        <v>-0.5</v>
      </c>
      <c r="N233" s="55" t="e">
        <f>AVERAGE(IFERROR(INDEX(#REF!,MATCH(A233,#REF!,0)),"-"),M233)</f>
        <v>#VALUE!</v>
      </c>
    </row>
    <row r="234" spans="1:14" ht="16.5" thickTop="1" thickBot="1" x14ac:dyDescent="0.3">
      <c r="A234" s="16" t="s">
        <v>929</v>
      </c>
      <c r="B234" s="53">
        <f t="shared" si="12"/>
        <v>5</v>
      </c>
      <c r="C234" s="53">
        <f>IFERROR(INDEX(OGSAway!$D:$D,MATCH(A234,OGSAway!$A:$A,0)),"-")</f>
        <v>1</v>
      </c>
      <c r="D234" s="53">
        <f>IFERROR(INDEX(OGSAway!$E:$E,MATCH(A234,OGSAway!$A:$A,0)),"-")</f>
        <v>0</v>
      </c>
      <c r="E234" s="53">
        <f>IFERROR(INDEX(OGSAway!$F:$F,MATCH(A234,OGSAway!$A:$A,0)),"-")</f>
        <v>0</v>
      </c>
      <c r="F234" s="54">
        <f>IFERROR(INDEX(Matches!$W:$W,MATCH(A234,Matches!$B:$B,0)),"-")</f>
        <v>2</v>
      </c>
      <c r="G234" s="54">
        <f>IFERROR(INDEX(Matches!$Y:$Y,MATCH(A234,Matches!$B:$B,0)),"-")</f>
        <v>3</v>
      </c>
      <c r="H234" s="54">
        <f>IFERROR(INDEX(Matches!$X:$X,MATCH(A234,Matches!$B:$B,0)),"-")</f>
        <v>0</v>
      </c>
      <c r="I234" s="54">
        <f t="shared" si="13"/>
        <v>1</v>
      </c>
      <c r="J234" s="54">
        <f>IFERROR(INDEX(OGCAway!$O:$O,MATCH(A234,OGCAway!$A:$A,0)),"-")</f>
        <v>2</v>
      </c>
      <c r="K234" s="55">
        <f t="shared" si="14"/>
        <v>0.2</v>
      </c>
      <c r="L234" s="55" t="str">
        <f>IFERROR(INDEX(#REF!,MATCH(A234,#REF!,0)),"-")</f>
        <v>-</v>
      </c>
      <c r="M234" s="55">
        <f t="shared" si="15"/>
        <v>-0.39999999999999997</v>
      </c>
      <c r="N234" s="55" t="e">
        <f>AVERAGE(IFERROR(INDEX(#REF!,MATCH(A234,#REF!,0)),"-"),M234)</f>
        <v>#VALUE!</v>
      </c>
    </row>
    <row r="235" spans="1:14" ht="16.5" thickTop="1" thickBot="1" x14ac:dyDescent="0.3">
      <c r="A235" s="16" t="s">
        <v>936</v>
      </c>
      <c r="B235" s="53">
        <f t="shared" si="12"/>
        <v>5</v>
      </c>
      <c r="C235" s="53">
        <f>IFERROR(INDEX(OGSAway!$D:$D,MATCH(A235,OGSAway!$A:$A,0)),"-")</f>
        <v>1</v>
      </c>
      <c r="D235" s="53">
        <f>IFERROR(INDEX(OGSAway!$E:$E,MATCH(A235,OGSAway!$A:$A,0)),"-")</f>
        <v>0</v>
      </c>
      <c r="E235" s="53">
        <f>IFERROR(INDEX(OGSAway!$F:$F,MATCH(A235,OGSAway!$A:$A,0)),"-")</f>
        <v>0</v>
      </c>
      <c r="F235" s="54">
        <f>IFERROR(INDEX(Matches!$W:$W,MATCH(A235,Matches!$B:$B,0)),"-")</f>
        <v>0</v>
      </c>
      <c r="G235" s="54">
        <f>IFERROR(INDEX(Matches!$Y:$Y,MATCH(A235,Matches!$B:$B,0)),"-")</f>
        <v>4</v>
      </c>
      <c r="H235" s="54">
        <f>IFERROR(INDEX(Matches!$X:$X,MATCH(A235,Matches!$B:$B,0)),"-")</f>
        <v>1</v>
      </c>
      <c r="I235" s="54">
        <f t="shared" si="13"/>
        <v>1</v>
      </c>
      <c r="J235" s="54">
        <f>IFERROR(INDEX(OGCAway!$O:$O,MATCH(A235,OGCAway!$A:$A,0)),"-")</f>
        <v>2</v>
      </c>
      <c r="K235" s="55">
        <f t="shared" si="14"/>
        <v>0.2</v>
      </c>
      <c r="L235" s="55" t="str">
        <f>IFERROR(INDEX(#REF!,MATCH(A235,#REF!,0)),"-")</f>
        <v>-</v>
      </c>
      <c r="M235" s="55">
        <f t="shared" si="15"/>
        <v>-1</v>
      </c>
      <c r="N235" s="55" t="e">
        <f>AVERAGE(IFERROR(INDEX(#REF!,MATCH(A235,#REF!,0)),"-"),M235)</f>
        <v>#VALUE!</v>
      </c>
    </row>
    <row r="236" spans="1:14" ht="16.5" thickTop="1" thickBot="1" x14ac:dyDescent="0.3">
      <c r="A236" s="15" t="s">
        <v>954</v>
      </c>
      <c r="B236" s="53">
        <f t="shared" si="12"/>
        <v>5</v>
      </c>
      <c r="C236" s="53">
        <f>IFERROR(INDEX(OGSAway!$D:$D,MATCH(A236,OGSAway!$A:$A,0)),"-")</f>
        <v>1</v>
      </c>
      <c r="D236" s="53">
        <f>IFERROR(INDEX(OGSAway!$E:$E,MATCH(A236,OGSAway!$A:$A,0)),"-")</f>
        <v>0</v>
      </c>
      <c r="E236" s="53">
        <f>IFERROR(INDEX(OGSAway!$F:$F,MATCH(A236,OGSAway!$A:$A,0)),"-")</f>
        <v>0</v>
      </c>
      <c r="F236" s="54">
        <f>IFERROR(INDEX(Matches!$W:$W,MATCH(A236,Matches!$B:$B,0)),"-")</f>
        <v>1</v>
      </c>
      <c r="G236" s="54">
        <f>IFERROR(INDEX(Matches!$Y:$Y,MATCH(A236,Matches!$B:$B,0)),"-")</f>
        <v>3</v>
      </c>
      <c r="H236" s="54">
        <f>IFERROR(INDEX(Matches!$X:$X,MATCH(A236,Matches!$B:$B,0)),"-")</f>
        <v>1</v>
      </c>
      <c r="I236" s="54">
        <f t="shared" si="13"/>
        <v>1</v>
      </c>
      <c r="J236" s="54">
        <f>IFERROR(INDEX(OGCAway!$O:$O,MATCH(A236,OGCAway!$A:$A,0)),"-")</f>
        <v>2</v>
      </c>
      <c r="K236" s="55">
        <f t="shared" si="14"/>
        <v>0.2</v>
      </c>
      <c r="L236" s="55" t="str">
        <f>IFERROR(INDEX(#REF!,MATCH(A236,#REF!,0)),"-")</f>
        <v>-</v>
      </c>
      <c r="M236" s="55">
        <f t="shared" si="15"/>
        <v>-0.6</v>
      </c>
      <c r="N236" s="55" t="e">
        <f>AVERAGE(IFERROR(INDEX(#REF!,MATCH(A236,#REF!,0)),"-"),M236)</f>
        <v>#VALUE!</v>
      </c>
    </row>
    <row r="237" spans="1:14" ht="16.5" thickTop="1" thickBot="1" x14ac:dyDescent="0.3">
      <c r="A237" s="16" t="s">
        <v>959</v>
      </c>
      <c r="B237" s="53">
        <f t="shared" si="12"/>
        <v>4</v>
      </c>
      <c r="C237" s="53">
        <f>IFERROR(INDEX(OGSAway!$D:$D,MATCH(A237,OGSAway!$A:$A,0)),"-")</f>
        <v>0</v>
      </c>
      <c r="D237" s="53">
        <f>IFERROR(INDEX(OGSAway!$E:$E,MATCH(A237,OGSAway!$A:$A,0)),"-")</f>
        <v>0</v>
      </c>
      <c r="E237" s="53">
        <f>IFERROR(INDEX(OGSAway!$F:$F,MATCH(A237,OGSAway!$A:$A,0)),"-")</f>
        <v>0</v>
      </c>
      <c r="F237" s="54">
        <f>IFERROR(INDEX(Matches!$W:$W,MATCH(A237,Matches!$B:$B,0)),"-")</f>
        <v>0</v>
      </c>
      <c r="G237" s="54">
        <f>IFERROR(INDEX(Matches!$Y:$Y,MATCH(A237,Matches!$B:$B,0)),"-")</f>
        <v>4</v>
      </c>
      <c r="H237" s="54">
        <f>IFERROR(INDEX(Matches!$X:$X,MATCH(A237,Matches!$B:$B,0)),"-")</f>
        <v>0</v>
      </c>
      <c r="I237" s="54">
        <f t="shared" si="13"/>
        <v>0</v>
      </c>
      <c r="J237" s="54">
        <f>IFERROR(INDEX(OGCAway!$O:$O,MATCH(A237,OGCAway!$A:$A,0)),"-")</f>
        <v>2</v>
      </c>
      <c r="K237" s="55">
        <f t="shared" si="14"/>
        <v>0</v>
      </c>
      <c r="L237" s="55" t="str">
        <f>IFERROR(INDEX(#REF!,MATCH(A237,#REF!,0)),"-")</f>
        <v>-</v>
      </c>
      <c r="M237" s="55">
        <f t="shared" si="15"/>
        <v>-1.5</v>
      </c>
      <c r="N237" s="55" t="e">
        <f>AVERAGE(IFERROR(INDEX(#REF!,MATCH(A237,#REF!,0)),"-"),M237)</f>
        <v>#VALUE!</v>
      </c>
    </row>
    <row r="238" spans="1:14" ht="16.5" thickTop="1" thickBot="1" x14ac:dyDescent="0.3">
      <c r="A238" s="16" t="s">
        <v>967</v>
      </c>
      <c r="B238" s="53">
        <f t="shared" si="12"/>
        <v>2</v>
      </c>
      <c r="C238" s="53">
        <f>IFERROR(INDEX(OGSAway!$D:$D,MATCH(A238,OGSAway!$A:$A,0)),"-")</f>
        <v>0</v>
      </c>
      <c r="D238" s="53">
        <f>IFERROR(INDEX(OGSAway!$E:$E,MATCH(A238,OGSAway!$A:$A,0)),"-")</f>
        <v>1</v>
      </c>
      <c r="E238" s="53">
        <f>IFERROR(INDEX(OGSAway!$F:$F,MATCH(A238,OGSAway!$A:$A,0)),"-")</f>
        <v>0</v>
      </c>
      <c r="F238" s="54">
        <f>IFERROR(INDEX(Matches!$W:$W,MATCH(A238,Matches!$B:$B,0)),"-")</f>
        <v>2</v>
      </c>
      <c r="G238" s="54">
        <f>IFERROR(INDEX(Matches!$Y:$Y,MATCH(A238,Matches!$B:$B,0)),"-")</f>
        <v>0</v>
      </c>
      <c r="H238" s="54">
        <f>IFERROR(INDEX(Matches!$X:$X,MATCH(A238,Matches!$B:$B,0)),"-")</f>
        <v>0</v>
      </c>
      <c r="I238" s="54">
        <f t="shared" si="13"/>
        <v>1</v>
      </c>
      <c r="J238" s="54">
        <f>IFERROR(INDEX(OGCAway!$O:$O,MATCH(A238,OGCAway!$A:$A,0)),"-")</f>
        <v>0</v>
      </c>
      <c r="K238" s="55">
        <f t="shared" si="14"/>
        <v>0.5</v>
      </c>
      <c r="L238" s="55" t="str">
        <f>IFERROR(INDEX(#REF!,MATCH(A238,#REF!,0)),"-")</f>
        <v>-</v>
      </c>
      <c r="M238" s="55">
        <f t="shared" si="15"/>
        <v>1.5</v>
      </c>
      <c r="N238" s="55" t="e">
        <f>AVERAGE(IFERROR(INDEX(#REF!,MATCH(A238,#REF!,0)),"-"),M238)</f>
        <v>#VALUE!</v>
      </c>
    </row>
    <row r="239" spans="1:14" ht="16.5" thickTop="1" thickBot="1" x14ac:dyDescent="0.3">
      <c r="A239" s="15" t="s">
        <v>185</v>
      </c>
      <c r="B239" s="53">
        <f t="shared" si="12"/>
        <v>4</v>
      </c>
      <c r="C239" s="53">
        <f>IFERROR(INDEX(OGSAway!$D:$D,MATCH(A239,OGSAway!$A:$A,0)),"-")</f>
        <v>0</v>
      </c>
      <c r="D239" s="53">
        <f>IFERROR(INDEX(OGSAway!$E:$E,MATCH(A239,OGSAway!$A:$A,0)),"-")</f>
        <v>1</v>
      </c>
      <c r="E239" s="53">
        <f>IFERROR(INDEX(OGSAway!$F:$F,MATCH(A239,OGSAway!$A:$A,0)),"-")</f>
        <v>0</v>
      </c>
      <c r="F239" s="54">
        <f>IFERROR(INDEX(Matches!$W:$W,MATCH(A239,Matches!$B:$B,0)),"-")</f>
        <v>0</v>
      </c>
      <c r="G239" s="54">
        <f>IFERROR(INDEX(Matches!$Y:$Y,MATCH(A239,Matches!$B:$B,0)),"-")</f>
        <v>4</v>
      </c>
      <c r="H239" s="54">
        <f>IFERROR(INDEX(Matches!$X:$X,MATCH(A239,Matches!$B:$B,0)),"-")</f>
        <v>0</v>
      </c>
      <c r="I239" s="54">
        <f t="shared" si="13"/>
        <v>1</v>
      </c>
      <c r="J239" s="54">
        <f>IFERROR(INDEX(OGCAway!$O:$O,MATCH(A239,OGCAway!$A:$A,0)),"-")</f>
        <v>3</v>
      </c>
      <c r="K239" s="55">
        <f t="shared" si="14"/>
        <v>0.25</v>
      </c>
      <c r="L239" s="55" t="str">
        <f>IFERROR(INDEX(#REF!,MATCH(A239,#REF!,0)),"-")</f>
        <v>-</v>
      </c>
      <c r="M239" s="55">
        <f t="shared" si="15"/>
        <v>-1.5</v>
      </c>
      <c r="N239" s="55" t="e">
        <f>AVERAGE(IFERROR(INDEX(#REF!,MATCH(A239,#REF!,0)),"-"),M239)</f>
        <v>#VALUE!</v>
      </c>
    </row>
    <row r="240" spans="1:14" ht="16.5" thickTop="1" thickBot="1" x14ac:dyDescent="0.3">
      <c r="A240" s="16" t="s">
        <v>992</v>
      </c>
      <c r="B240" s="53">
        <f t="shared" si="12"/>
        <v>5</v>
      </c>
      <c r="C240" s="53">
        <f>IFERROR(INDEX(OGSAway!$D:$D,MATCH(A240,OGSAway!$A:$A,0)),"-")</f>
        <v>0</v>
      </c>
      <c r="D240" s="53">
        <f>IFERROR(INDEX(OGSAway!$E:$E,MATCH(A240,OGSAway!$A:$A,0)),"-")</f>
        <v>1</v>
      </c>
      <c r="E240" s="53">
        <f>IFERROR(INDEX(OGSAway!$F:$F,MATCH(A240,OGSAway!$A:$A,0)),"-")</f>
        <v>0</v>
      </c>
      <c r="F240" s="54">
        <f>IFERROR(INDEX(Matches!$W:$W,MATCH(A240,Matches!$B:$B,0)),"-")</f>
        <v>0</v>
      </c>
      <c r="G240" s="54">
        <f>IFERROR(INDEX(Matches!$Y:$Y,MATCH(A240,Matches!$B:$B,0)),"-")</f>
        <v>3</v>
      </c>
      <c r="H240" s="54">
        <f>IFERROR(INDEX(Matches!$X:$X,MATCH(A240,Matches!$B:$B,0)),"-")</f>
        <v>2</v>
      </c>
      <c r="I240" s="54">
        <f t="shared" si="13"/>
        <v>1</v>
      </c>
      <c r="J240" s="54">
        <f>IFERROR(INDEX(OGCAway!$O:$O,MATCH(A240,OGCAway!$A:$A,0)),"-")</f>
        <v>2</v>
      </c>
      <c r="K240" s="55">
        <f t="shared" si="14"/>
        <v>0.2</v>
      </c>
      <c r="L240" s="55" t="str">
        <f>IFERROR(INDEX(#REF!,MATCH(A240,#REF!,0)),"-")</f>
        <v>-</v>
      </c>
      <c r="M240" s="55">
        <f t="shared" si="15"/>
        <v>-0.8</v>
      </c>
      <c r="N240" s="55" t="e">
        <f>AVERAGE(IFERROR(INDEX(#REF!,MATCH(A240,#REF!,0)),"-"),M240)</f>
        <v>#VALUE!</v>
      </c>
    </row>
    <row r="241" spans="1:14" ht="16.5" thickTop="1" thickBot="1" x14ac:dyDescent="0.3">
      <c r="A241" s="15" t="s">
        <v>1046</v>
      </c>
      <c r="B241" s="53">
        <f t="shared" si="12"/>
        <v>4</v>
      </c>
      <c r="C241" s="53">
        <f>IFERROR(INDEX(OGSAway!$D:$D,MATCH(A241,OGSAway!$A:$A,0)),"-")</f>
        <v>0</v>
      </c>
      <c r="D241" s="53">
        <f>IFERROR(INDEX(OGSAway!$E:$E,MATCH(A241,OGSAway!$A:$A,0)),"-")</f>
        <v>2</v>
      </c>
      <c r="E241" s="53">
        <f>IFERROR(INDEX(OGSAway!$F:$F,MATCH(A241,OGSAway!$A:$A,0)),"-")</f>
        <v>0</v>
      </c>
      <c r="F241" s="54">
        <f>IFERROR(INDEX(Matches!$W:$W,MATCH(A241,Matches!$B:$B,0)),"-")</f>
        <v>2</v>
      </c>
      <c r="G241" s="54">
        <f>IFERROR(INDEX(Matches!$Y:$Y,MATCH(A241,Matches!$B:$B,0)),"-")</f>
        <v>0</v>
      </c>
      <c r="H241" s="54">
        <f>IFERROR(INDEX(Matches!$X:$X,MATCH(A241,Matches!$B:$B,0)),"-")</f>
        <v>2</v>
      </c>
      <c r="I241" s="54">
        <f t="shared" si="13"/>
        <v>2</v>
      </c>
      <c r="J241" s="54">
        <f>IFERROR(INDEX(OGCAway!$O:$O,MATCH(A241,OGCAway!$A:$A,0)),"-")</f>
        <v>1</v>
      </c>
      <c r="K241" s="55">
        <f t="shared" si="14"/>
        <v>0.5</v>
      </c>
      <c r="L241" s="55" t="str">
        <f>IFERROR(INDEX(#REF!,MATCH(A241,#REF!,0)),"-")</f>
        <v>-</v>
      </c>
      <c r="M241" s="55">
        <f t="shared" si="15"/>
        <v>0.75</v>
      </c>
      <c r="N241" s="55" t="e">
        <f>AVERAGE(IFERROR(INDEX(#REF!,MATCH(A241,#REF!,0)),"-"),M241)</f>
        <v>#VALUE!</v>
      </c>
    </row>
    <row r="242" spans="1:14" ht="16.5" thickTop="1" thickBot="1" x14ac:dyDescent="0.3">
      <c r="A242" s="15" t="s">
        <v>1054</v>
      </c>
      <c r="B242" s="53">
        <f t="shared" si="12"/>
        <v>5</v>
      </c>
      <c r="C242" s="53">
        <f>IFERROR(INDEX(OGSAway!$D:$D,MATCH(A242,OGSAway!$A:$A,0)),"-")</f>
        <v>1</v>
      </c>
      <c r="D242" s="53">
        <f>IFERROR(INDEX(OGSAway!$E:$E,MATCH(A242,OGSAway!$A:$A,0)),"-")</f>
        <v>1</v>
      </c>
      <c r="E242" s="53">
        <f>IFERROR(INDEX(OGSAway!$F:$F,MATCH(A242,OGSAway!$A:$A,0)),"-")</f>
        <v>0</v>
      </c>
      <c r="F242" s="54">
        <f>IFERROR(INDEX(Matches!$W:$W,MATCH(A242,Matches!$B:$B,0)),"-")</f>
        <v>3</v>
      </c>
      <c r="G242" s="54">
        <f>IFERROR(INDEX(Matches!$Y:$Y,MATCH(A242,Matches!$B:$B,0)),"-")</f>
        <v>1</v>
      </c>
      <c r="H242" s="54">
        <f>IFERROR(INDEX(Matches!$X:$X,MATCH(A242,Matches!$B:$B,0)),"-")</f>
        <v>1</v>
      </c>
      <c r="I242" s="54">
        <f t="shared" si="13"/>
        <v>2</v>
      </c>
      <c r="J242" s="54">
        <f>IFERROR(INDEX(OGCAway!$O:$O,MATCH(A242,OGCAway!$A:$A,0)),"-")</f>
        <v>2</v>
      </c>
      <c r="K242" s="55">
        <f t="shared" si="14"/>
        <v>0.4</v>
      </c>
      <c r="L242" s="55" t="str">
        <f>IFERROR(INDEX(#REF!,MATCH(A242,#REF!,0)),"-")</f>
        <v>-</v>
      </c>
      <c r="M242" s="55">
        <f t="shared" si="15"/>
        <v>0.39999999999999997</v>
      </c>
      <c r="N242" s="55" t="e">
        <f>AVERAGE(IFERROR(INDEX(#REF!,MATCH(A242,#REF!,0)),"-"),M242)</f>
        <v>#VALUE!</v>
      </c>
    </row>
    <row r="243" spans="1:14" ht="16.5" thickTop="1" thickBot="1" x14ac:dyDescent="0.3">
      <c r="A243" s="16" t="s">
        <v>1055</v>
      </c>
      <c r="B243" s="53">
        <f t="shared" si="12"/>
        <v>5</v>
      </c>
      <c r="C243" s="53">
        <f>IFERROR(INDEX(OGSAway!$D:$D,MATCH(A243,OGSAway!$A:$A,0)),"-")</f>
        <v>0</v>
      </c>
      <c r="D243" s="53">
        <f>IFERROR(INDEX(OGSAway!$E:$E,MATCH(A243,OGSAway!$A:$A,0)),"-")</f>
        <v>0</v>
      </c>
      <c r="E243" s="53">
        <f>IFERROR(INDEX(OGSAway!$F:$F,MATCH(A243,OGSAway!$A:$A,0)),"-")</f>
        <v>0</v>
      </c>
      <c r="F243" s="54">
        <f>IFERROR(INDEX(Matches!$W:$W,MATCH(A243,Matches!$B:$B,0)),"-")</f>
        <v>0</v>
      </c>
      <c r="G243" s="54">
        <f>IFERROR(INDEX(Matches!$Y:$Y,MATCH(A243,Matches!$B:$B,0)),"-")</f>
        <v>3</v>
      </c>
      <c r="H243" s="54">
        <f>IFERROR(INDEX(Matches!$X:$X,MATCH(A243,Matches!$B:$B,0)),"-")</f>
        <v>2</v>
      </c>
      <c r="I243" s="54">
        <f t="shared" si="13"/>
        <v>0</v>
      </c>
      <c r="J243" s="54">
        <f>IFERROR(INDEX(OGCAway!$O:$O,MATCH(A243,OGCAway!$A:$A,0)),"-")</f>
        <v>4</v>
      </c>
      <c r="K243" s="55">
        <f t="shared" si="14"/>
        <v>0</v>
      </c>
      <c r="L243" s="55" t="str">
        <f>IFERROR(INDEX(#REF!,MATCH(A243,#REF!,0)),"-")</f>
        <v>-</v>
      </c>
      <c r="M243" s="55">
        <f t="shared" si="15"/>
        <v>-1.4</v>
      </c>
      <c r="N243" s="55" t="e">
        <f>AVERAGE(IFERROR(INDEX(#REF!,MATCH(A243,#REF!,0)),"-"),M243)</f>
        <v>#VALUE!</v>
      </c>
    </row>
    <row r="244" spans="1:14" ht="16.5" thickTop="1" thickBot="1" x14ac:dyDescent="0.3">
      <c r="A244" s="15" t="s">
        <v>1066</v>
      </c>
      <c r="B244" s="53">
        <f t="shared" si="12"/>
        <v>6</v>
      </c>
      <c r="C244" s="53">
        <f>IFERROR(INDEX(OGSAway!$D:$D,MATCH(A244,OGSAway!$A:$A,0)),"-")</f>
        <v>2</v>
      </c>
      <c r="D244" s="53">
        <f>IFERROR(INDEX(OGSAway!$E:$E,MATCH(A244,OGSAway!$A:$A,0)),"-")</f>
        <v>1</v>
      </c>
      <c r="E244" s="53">
        <f>IFERROR(INDEX(OGSAway!$F:$F,MATCH(A244,OGSAway!$A:$A,0)),"-")</f>
        <v>0</v>
      </c>
      <c r="F244" s="54">
        <f>IFERROR(INDEX(Matches!$W:$W,MATCH(A244,Matches!$B:$B,0)),"-")</f>
        <v>4</v>
      </c>
      <c r="G244" s="54">
        <f>IFERROR(INDEX(Matches!$Y:$Y,MATCH(A244,Matches!$B:$B,0)),"-")</f>
        <v>0</v>
      </c>
      <c r="H244" s="54">
        <f>IFERROR(INDEX(Matches!$X:$X,MATCH(A244,Matches!$B:$B,0)),"-")</f>
        <v>2</v>
      </c>
      <c r="I244" s="54">
        <f t="shared" si="13"/>
        <v>3</v>
      </c>
      <c r="J244" s="54">
        <f>IFERROR(INDEX(OGCAway!$O:$O,MATCH(A244,OGCAway!$A:$A,0)),"-")</f>
        <v>2</v>
      </c>
      <c r="K244" s="55">
        <f t="shared" si="14"/>
        <v>0.5</v>
      </c>
      <c r="L244" s="55" t="str">
        <f>IFERROR(INDEX(#REF!,MATCH(A244,#REF!,0)),"-")</f>
        <v>-</v>
      </c>
      <c r="M244" s="55">
        <f t="shared" si="15"/>
        <v>0.83333333333333326</v>
      </c>
      <c r="N244" s="55" t="e">
        <f>AVERAGE(IFERROR(INDEX(#REF!,MATCH(A244,#REF!,0)),"-"),M244)</f>
        <v>#VALUE!</v>
      </c>
    </row>
    <row r="245" spans="1:14" ht="16.5" thickTop="1" thickBot="1" x14ac:dyDescent="0.3">
      <c r="A245" s="16" t="s">
        <v>1084</v>
      </c>
      <c r="B245" s="53">
        <f t="shared" si="12"/>
        <v>4</v>
      </c>
      <c r="C245" s="53">
        <f>IFERROR(INDEX(OGSAway!$D:$D,MATCH(A245,OGSAway!$A:$A,0)),"-")</f>
        <v>2</v>
      </c>
      <c r="D245" s="53">
        <f>IFERROR(INDEX(OGSAway!$E:$E,MATCH(A245,OGSAway!$A:$A,0)),"-")</f>
        <v>1</v>
      </c>
      <c r="E245" s="53">
        <f>IFERROR(INDEX(OGSAway!$F:$F,MATCH(A245,OGSAway!$A:$A,0)),"-")</f>
        <v>0</v>
      </c>
      <c r="F245" s="54">
        <f>IFERROR(INDEX(Matches!$W:$W,MATCH(A245,Matches!$B:$B,0)),"-")</f>
        <v>3</v>
      </c>
      <c r="G245" s="54">
        <f>IFERROR(INDEX(Matches!$Y:$Y,MATCH(A245,Matches!$B:$B,0)),"-")</f>
        <v>0</v>
      </c>
      <c r="H245" s="54">
        <f>IFERROR(INDEX(Matches!$X:$X,MATCH(A245,Matches!$B:$B,0)),"-")</f>
        <v>1</v>
      </c>
      <c r="I245" s="54">
        <f t="shared" si="13"/>
        <v>3</v>
      </c>
      <c r="J245" s="54">
        <f>IFERROR(INDEX(OGCAway!$O:$O,MATCH(A245,OGCAway!$A:$A,0)),"-")</f>
        <v>0</v>
      </c>
      <c r="K245" s="55">
        <f t="shared" si="14"/>
        <v>0.75</v>
      </c>
      <c r="L245" s="55" t="str">
        <f>IFERROR(INDEX(#REF!,MATCH(A245,#REF!,0)),"-")</f>
        <v>-</v>
      </c>
      <c r="M245" s="55">
        <f t="shared" si="15"/>
        <v>1.5</v>
      </c>
      <c r="N245" s="55" t="e">
        <f>AVERAGE(IFERROR(INDEX(#REF!,MATCH(A245,#REF!,0)),"-"),M245)</f>
        <v>#VALUE!</v>
      </c>
    </row>
    <row r="246" spans="1:14" ht="16.5" thickTop="1" thickBot="1" x14ac:dyDescent="0.3">
      <c r="A246" s="15" t="s">
        <v>1091</v>
      </c>
      <c r="B246" s="53">
        <f t="shared" si="12"/>
        <v>3</v>
      </c>
      <c r="C246" s="53">
        <f>IFERROR(INDEX(OGSAway!$D:$D,MATCH(A246,OGSAway!$A:$A,0)),"-")</f>
        <v>0</v>
      </c>
      <c r="D246" s="53">
        <f>IFERROR(INDEX(OGSAway!$E:$E,MATCH(A246,OGSAway!$A:$A,0)),"-")</f>
        <v>0</v>
      </c>
      <c r="E246" s="53">
        <f>IFERROR(INDEX(OGSAway!$F:$F,MATCH(A246,OGSAway!$A:$A,0)),"-")</f>
        <v>0</v>
      </c>
      <c r="F246" s="54">
        <f>IFERROR(INDEX(Matches!$W:$W,MATCH(A246,Matches!$B:$B,0)),"-")</f>
        <v>1</v>
      </c>
      <c r="G246" s="54">
        <f>IFERROR(INDEX(Matches!$Y:$Y,MATCH(A246,Matches!$B:$B,0)),"-")</f>
        <v>1</v>
      </c>
      <c r="H246" s="54">
        <f>IFERROR(INDEX(Matches!$X:$X,MATCH(A246,Matches!$B:$B,0)),"-")</f>
        <v>1</v>
      </c>
      <c r="I246" s="54">
        <f t="shared" si="13"/>
        <v>0</v>
      </c>
      <c r="J246" s="54">
        <f>IFERROR(INDEX(OGCAway!$O:$O,MATCH(A246,OGCAway!$A:$A,0)),"-")</f>
        <v>2</v>
      </c>
      <c r="K246" s="55">
        <f t="shared" si="14"/>
        <v>0</v>
      </c>
      <c r="L246" s="55" t="str">
        <f>IFERROR(INDEX(#REF!,MATCH(A246,#REF!,0)),"-")</f>
        <v>-</v>
      </c>
      <c r="M246" s="55">
        <f t="shared" si="15"/>
        <v>-0.66666666666666663</v>
      </c>
      <c r="N246" s="55" t="e">
        <f>AVERAGE(IFERROR(INDEX(#REF!,MATCH(A246,#REF!,0)),"-"),M246)</f>
        <v>#VALUE!</v>
      </c>
    </row>
    <row r="247" spans="1:14" ht="16.5" thickTop="1" thickBot="1" x14ac:dyDescent="0.3">
      <c r="A247" s="16" t="s">
        <v>1099</v>
      </c>
      <c r="B247" s="53">
        <f t="shared" si="12"/>
        <v>4</v>
      </c>
      <c r="C247" s="53">
        <f>IFERROR(INDEX(OGSAway!$D:$D,MATCH(A247,OGSAway!$A:$A,0)),"-")</f>
        <v>0</v>
      </c>
      <c r="D247" s="53">
        <f>IFERROR(INDEX(OGSAway!$E:$E,MATCH(A247,OGSAway!$A:$A,0)),"-")</f>
        <v>0</v>
      </c>
      <c r="E247" s="53">
        <f>IFERROR(INDEX(OGSAway!$F:$F,MATCH(A247,OGSAway!$A:$A,0)),"-")</f>
        <v>1</v>
      </c>
      <c r="F247" s="54">
        <f>IFERROR(INDEX(Matches!$W:$W,MATCH(A247,Matches!$B:$B,0)),"-")</f>
        <v>1</v>
      </c>
      <c r="G247" s="54">
        <f>IFERROR(INDEX(Matches!$Y:$Y,MATCH(A247,Matches!$B:$B,0)),"-")</f>
        <v>2</v>
      </c>
      <c r="H247" s="54">
        <f>IFERROR(INDEX(Matches!$X:$X,MATCH(A247,Matches!$B:$B,0)),"-")</f>
        <v>1</v>
      </c>
      <c r="I247" s="54">
        <f t="shared" si="13"/>
        <v>1</v>
      </c>
      <c r="J247" s="54">
        <f>IFERROR(INDEX(OGCAway!$O:$O,MATCH(A247,OGCAway!$A:$A,0)),"-")</f>
        <v>1</v>
      </c>
      <c r="K247" s="55">
        <f t="shared" si="14"/>
        <v>0.25</v>
      </c>
      <c r="L247" s="55" t="str">
        <f>IFERROR(INDEX(#REF!,MATCH(A247,#REF!,0)),"-")</f>
        <v>-</v>
      </c>
      <c r="M247" s="55">
        <f t="shared" si="15"/>
        <v>-0.25</v>
      </c>
      <c r="N247" s="55" t="e">
        <f>AVERAGE(IFERROR(INDEX(#REF!,MATCH(A247,#REF!,0)),"-"),M247)</f>
        <v>#VALUE!</v>
      </c>
    </row>
    <row r="248" spans="1:14" ht="16.5" thickTop="1" thickBot="1" x14ac:dyDescent="0.3">
      <c r="A248" s="16" t="s">
        <v>1101</v>
      </c>
      <c r="B248" s="53">
        <f t="shared" si="12"/>
        <v>4</v>
      </c>
      <c r="C248" s="53">
        <f>IFERROR(INDEX(OGSAway!$D:$D,MATCH(A248,OGSAway!$A:$A,0)),"-")</f>
        <v>1</v>
      </c>
      <c r="D248" s="53">
        <f>IFERROR(INDEX(OGSAway!$E:$E,MATCH(A248,OGSAway!$A:$A,0)),"-")</f>
        <v>0</v>
      </c>
      <c r="E248" s="53">
        <f>IFERROR(INDEX(OGSAway!$F:$F,MATCH(A248,OGSAway!$A:$A,0)),"-")</f>
        <v>1</v>
      </c>
      <c r="F248" s="54">
        <f>IFERROR(INDEX(Matches!$W:$W,MATCH(A248,Matches!$B:$B,0)),"-")</f>
        <v>3</v>
      </c>
      <c r="G248" s="54">
        <f>IFERROR(INDEX(Matches!$Y:$Y,MATCH(A248,Matches!$B:$B,0)),"-")</f>
        <v>0</v>
      </c>
      <c r="H248" s="54">
        <f>IFERROR(INDEX(Matches!$X:$X,MATCH(A248,Matches!$B:$B,0)),"-")</f>
        <v>1</v>
      </c>
      <c r="I248" s="54">
        <f t="shared" si="13"/>
        <v>2</v>
      </c>
      <c r="J248" s="54">
        <f>IFERROR(INDEX(OGCAway!$O:$O,MATCH(A248,OGCAway!$A:$A,0)),"-")</f>
        <v>1</v>
      </c>
      <c r="K248" s="55">
        <f t="shared" si="14"/>
        <v>0.5</v>
      </c>
      <c r="L248" s="55" t="str">
        <f>IFERROR(INDEX(#REF!,MATCH(A248,#REF!,0)),"-")</f>
        <v>-</v>
      </c>
      <c r="M248" s="55">
        <f t="shared" si="15"/>
        <v>1</v>
      </c>
      <c r="N248" s="55" t="e">
        <f>AVERAGE(IFERROR(INDEX(#REF!,MATCH(A248,#REF!,0)),"-"),M248)</f>
        <v>#VALUE!</v>
      </c>
    </row>
    <row r="249" spans="1:14" ht="16.5" thickTop="1" thickBot="1" x14ac:dyDescent="0.3">
      <c r="A249" s="16" t="s">
        <v>1123</v>
      </c>
      <c r="B249" s="53">
        <f t="shared" si="12"/>
        <v>3</v>
      </c>
      <c r="C249" s="53">
        <f>IFERROR(INDEX(OGSAway!$D:$D,MATCH(A249,OGSAway!$A:$A,0)),"-")</f>
        <v>1</v>
      </c>
      <c r="D249" s="53">
        <f>IFERROR(INDEX(OGSAway!$E:$E,MATCH(A249,OGSAway!$A:$A,0)),"-")</f>
        <v>0</v>
      </c>
      <c r="E249" s="53">
        <f>IFERROR(INDEX(OGSAway!$F:$F,MATCH(A249,OGSAway!$A:$A,0)),"-")</f>
        <v>0</v>
      </c>
      <c r="F249" s="54">
        <f>IFERROR(INDEX(Matches!$W:$W,MATCH(A249,Matches!$B:$B,0)),"-")</f>
        <v>2</v>
      </c>
      <c r="G249" s="54">
        <f>IFERROR(INDEX(Matches!$Y:$Y,MATCH(A249,Matches!$B:$B,0)),"-")</f>
        <v>1</v>
      </c>
      <c r="H249" s="54">
        <f>IFERROR(INDEX(Matches!$X:$X,MATCH(A249,Matches!$B:$B,0)),"-")</f>
        <v>0</v>
      </c>
      <c r="I249" s="54">
        <f t="shared" si="13"/>
        <v>1</v>
      </c>
      <c r="J249" s="54">
        <f>IFERROR(INDEX(OGCAway!$O:$O,MATCH(A249,OGCAway!$A:$A,0)),"-")</f>
        <v>1</v>
      </c>
      <c r="K249" s="55">
        <f t="shared" si="14"/>
        <v>0.33333333333333331</v>
      </c>
      <c r="L249" s="55" t="str">
        <f>IFERROR(INDEX(#REF!,MATCH(A249,#REF!,0)),"-")</f>
        <v>-</v>
      </c>
      <c r="M249" s="55">
        <f t="shared" si="15"/>
        <v>0.33333333333333331</v>
      </c>
      <c r="N249" s="55" t="e">
        <f>AVERAGE(IFERROR(INDEX(#REF!,MATCH(A249,#REF!,0)),"-"),M249)</f>
        <v>#VALUE!</v>
      </c>
    </row>
    <row r="250" spans="1:14" ht="16.5" thickTop="1" thickBot="1" x14ac:dyDescent="0.3">
      <c r="A250" s="16" t="s">
        <v>1200</v>
      </c>
      <c r="B250" s="53">
        <f t="shared" si="12"/>
        <v>3</v>
      </c>
      <c r="C250" s="53">
        <f>IFERROR(INDEX(OGSAway!$D:$D,MATCH(A250,OGSAway!$A:$A,0)),"-")</f>
        <v>2</v>
      </c>
      <c r="D250" s="53">
        <f>IFERROR(INDEX(OGSAway!$E:$E,MATCH(A250,OGSAway!$A:$A,0)),"-")</f>
        <v>0</v>
      </c>
      <c r="E250" s="53">
        <f>IFERROR(INDEX(OGSAway!$F:$F,MATCH(A250,OGSAway!$A:$A,0)),"-")</f>
        <v>0</v>
      </c>
      <c r="F250" s="54">
        <f>IFERROR(INDEX(Matches!$W:$W,MATCH(A250,Matches!$B:$B,0)),"-")</f>
        <v>1</v>
      </c>
      <c r="G250" s="54">
        <f>IFERROR(INDEX(Matches!$Y:$Y,MATCH(A250,Matches!$B:$B,0)),"-")</f>
        <v>2</v>
      </c>
      <c r="H250" s="54">
        <f>IFERROR(INDEX(Matches!$X:$X,MATCH(A250,Matches!$B:$B,0)),"-")</f>
        <v>0</v>
      </c>
      <c r="I250" s="54">
        <f t="shared" si="13"/>
        <v>2</v>
      </c>
      <c r="J250" s="54">
        <f>IFERROR(INDEX(OGCAway!$O:$O,MATCH(A250,OGCAway!$A:$A,0)),"-")</f>
        <v>1</v>
      </c>
      <c r="K250" s="55">
        <f t="shared" si="14"/>
        <v>0.66666666666666663</v>
      </c>
      <c r="L250" s="55" t="str">
        <f>IFERROR(INDEX(#REF!,MATCH(A250,#REF!,0)),"-")</f>
        <v>-</v>
      </c>
      <c r="M250" s="55">
        <f t="shared" si="15"/>
        <v>0</v>
      </c>
      <c r="N250" s="55" t="e">
        <f>AVERAGE(IFERROR(INDEX(#REF!,MATCH(A250,#REF!,0)),"-"),M250)</f>
        <v>#VALUE!</v>
      </c>
    </row>
    <row r="251" spans="1:14" ht="16.5" thickTop="1" thickBot="1" x14ac:dyDescent="0.3">
      <c r="A251" s="16" t="s">
        <v>1204</v>
      </c>
      <c r="B251" s="53">
        <f t="shared" si="12"/>
        <v>3</v>
      </c>
      <c r="C251" s="53">
        <f>IFERROR(INDEX(OGSAway!$D:$D,MATCH(A251,OGSAway!$A:$A,0)),"-")</f>
        <v>0</v>
      </c>
      <c r="D251" s="53">
        <f>IFERROR(INDEX(OGSAway!$E:$E,MATCH(A251,OGSAway!$A:$A,0)),"-")</f>
        <v>0</v>
      </c>
      <c r="E251" s="53">
        <f>IFERROR(INDEX(OGSAway!$F:$F,MATCH(A251,OGSAway!$A:$A,0)),"-")</f>
        <v>0</v>
      </c>
      <c r="F251" s="54">
        <f>IFERROR(INDEX(Matches!$W:$W,MATCH(A251,Matches!$B:$B,0)),"-")</f>
        <v>1</v>
      </c>
      <c r="G251" s="54">
        <f>IFERROR(INDEX(Matches!$Y:$Y,MATCH(A251,Matches!$B:$B,0)),"-")</f>
        <v>0</v>
      </c>
      <c r="H251" s="54">
        <f>IFERROR(INDEX(Matches!$X:$X,MATCH(A251,Matches!$B:$B,0)),"-")</f>
        <v>2</v>
      </c>
      <c r="I251" s="54">
        <f t="shared" si="13"/>
        <v>0</v>
      </c>
      <c r="J251" s="54">
        <f>IFERROR(INDEX(OGCAway!$O:$O,MATCH(A251,OGCAway!$A:$A,0)),"-")</f>
        <v>2</v>
      </c>
      <c r="K251" s="55">
        <f t="shared" si="14"/>
        <v>0</v>
      </c>
      <c r="L251" s="55" t="str">
        <f>IFERROR(INDEX(#REF!,MATCH(A251,#REF!,0)),"-")</f>
        <v>-</v>
      </c>
      <c r="M251" s="55">
        <f t="shared" si="15"/>
        <v>-0.33333333333333331</v>
      </c>
      <c r="N251" s="55" t="e">
        <f>AVERAGE(IFERROR(INDEX(#REF!,MATCH(A251,#REF!,0)),"-"),M251)</f>
        <v>#VALUE!</v>
      </c>
    </row>
    <row r="252" spans="1:14" ht="16.5" thickTop="1" thickBot="1" x14ac:dyDescent="0.3">
      <c r="A252" s="16" t="s">
        <v>176</v>
      </c>
      <c r="B252" s="53">
        <f t="shared" si="12"/>
        <v>4</v>
      </c>
      <c r="C252" s="53">
        <f>IFERROR(INDEX(OGSAway!$D:$D,MATCH(A252,OGSAway!$A:$A,0)),"-")</f>
        <v>0</v>
      </c>
      <c r="D252" s="53">
        <f>IFERROR(INDEX(OGSAway!$E:$E,MATCH(A252,OGSAway!$A:$A,0)),"-")</f>
        <v>0</v>
      </c>
      <c r="E252" s="53">
        <f>IFERROR(INDEX(OGSAway!$F:$F,MATCH(A252,OGSAway!$A:$A,0)),"-")</f>
        <v>0</v>
      </c>
      <c r="F252" s="54">
        <f>IFERROR(INDEX(Matches!$W:$W,MATCH(A252,Matches!$B:$B,0)),"-")</f>
        <v>0</v>
      </c>
      <c r="G252" s="54">
        <f>IFERROR(INDEX(Matches!$Y:$Y,MATCH(A252,Matches!$B:$B,0)),"-")</f>
        <v>1</v>
      </c>
      <c r="H252" s="54">
        <f>IFERROR(INDEX(Matches!$X:$X,MATCH(A252,Matches!$B:$B,0)),"-")</f>
        <v>3</v>
      </c>
      <c r="I252" s="54">
        <f t="shared" si="13"/>
        <v>0</v>
      </c>
      <c r="J252" s="54">
        <f>IFERROR(INDEX(OGCAway!$O:$O,MATCH(A252,OGCAway!$A:$A,0)),"-")</f>
        <v>2</v>
      </c>
      <c r="K252" s="55">
        <f t="shared" si="14"/>
        <v>0</v>
      </c>
      <c r="L252" s="55" t="str">
        <f>IFERROR(INDEX(#REF!,MATCH(A252,#REF!,0)),"-")</f>
        <v>-</v>
      </c>
      <c r="M252" s="55">
        <f t="shared" si="15"/>
        <v>-0.75</v>
      </c>
      <c r="N252" s="55" t="e">
        <f>AVERAGE(IFERROR(INDEX(#REF!,MATCH(A252,#REF!,0)),"-"),M252)</f>
        <v>#VALUE!</v>
      </c>
    </row>
    <row r="253" spans="1:14" ht="16.5" thickTop="1" thickBot="1" x14ac:dyDescent="0.3">
      <c r="A253" s="16" t="s">
        <v>1213</v>
      </c>
      <c r="B253" s="53">
        <f t="shared" si="12"/>
        <v>4</v>
      </c>
      <c r="C253" s="53">
        <f>IFERROR(INDEX(OGSAway!$D:$D,MATCH(A253,OGSAway!$A:$A,0)),"-")</f>
        <v>0</v>
      </c>
      <c r="D253" s="53">
        <f>IFERROR(INDEX(OGSAway!$E:$E,MATCH(A253,OGSAway!$A:$A,0)),"-")</f>
        <v>0</v>
      </c>
      <c r="E253" s="53">
        <f>IFERROR(INDEX(OGSAway!$F:$F,MATCH(A253,OGSAway!$A:$A,0)),"-")</f>
        <v>0</v>
      </c>
      <c r="F253" s="54">
        <f>IFERROR(INDEX(Matches!$W:$W,MATCH(A253,Matches!$B:$B,0)),"-")</f>
        <v>0</v>
      </c>
      <c r="G253" s="54">
        <f>IFERROR(INDEX(Matches!$Y:$Y,MATCH(A253,Matches!$B:$B,0)),"-")</f>
        <v>2</v>
      </c>
      <c r="H253" s="54">
        <f>IFERROR(INDEX(Matches!$X:$X,MATCH(A253,Matches!$B:$B,0)),"-")</f>
        <v>2</v>
      </c>
      <c r="I253" s="54">
        <f t="shared" si="13"/>
        <v>0</v>
      </c>
      <c r="J253" s="54">
        <f>IFERROR(INDEX(OGCAway!$O:$O,MATCH(A253,OGCAway!$A:$A,0)),"-")</f>
        <v>3</v>
      </c>
      <c r="K253" s="55">
        <f t="shared" si="14"/>
        <v>0</v>
      </c>
      <c r="L253" s="55" t="str">
        <f>IFERROR(INDEX(#REF!,MATCH(A253,#REF!,0)),"-")</f>
        <v>-</v>
      </c>
      <c r="M253" s="55">
        <f t="shared" si="15"/>
        <v>-1.25</v>
      </c>
      <c r="N253" s="55" t="e">
        <f>AVERAGE(IFERROR(INDEX(#REF!,MATCH(A253,#REF!,0)),"-"),M253)</f>
        <v>#VALUE!</v>
      </c>
    </row>
    <row r="254" spans="1:14" ht="16.5" thickTop="1" thickBot="1" x14ac:dyDescent="0.3">
      <c r="A254" s="16" t="s">
        <v>1221</v>
      </c>
      <c r="B254" s="53">
        <f t="shared" si="12"/>
        <v>5</v>
      </c>
      <c r="C254" s="53" t="str">
        <f>IFERROR(INDEX(OGSAway!$D:$D,MATCH(A254,OGSAway!$A:$A,0)),"-")</f>
        <v>-</v>
      </c>
      <c r="D254" s="53" t="str">
        <f>IFERROR(INDEX(OGSAway!$E:$E,MATCH(A254,OGSAway!$A:$A,0)),"-")</f>
        <v>-</v>
      </c>
      <c r="E254" s="53" t="str">
        <f>IFERROR(INDEX(OGSAway!$F:$F,MATCH(A254,OGSAway!$A:$A,0)),"-")</f>
        <v>-</v>
      </c>
      <c r="F254" s="54">
        <f>IFERROR(INDEX(Matches!$W:$W,MATCH(A254,Matches!$B:$B,0)),"-")</f>
        <v>2</v>
      </c>
      <c r="G254" s="54">
        <f>IFERROR(INDEX(Matches!$Y:$Y,MATCH(A254,Matches!$B:$B,0)),"-")</f>
        <v>1</v>
      </c>
      <c r="H254" s="54">
        <f>IFERROR(INDEX(Matches!$X:$X,MATCH(A254,Matches!$B:$B,0)),"-")</f>
        <v>2</v>
      </c>
      <c r="I254" s="54">
        <f t="shared" si="13"/>
        <v>0</v>
      </c>
      <c r="J254" s="54">
        <f>IFERROR(INDEX(OGCAway!$O:$O,MATCH(A254,OGCAway!$A:$A,0)),"-")</f>
        <v>2</v>
      </c>
      <c r="K254" s="55">
        <f t="shared" si="14"/>
        <v>0</v>
      </c>
      <c r="L254" s="55" t="str">
        <f>IFERROR(INDEX(#REF!,MATCH(A254,#REF!,0)),"-")</f>
        <v>-</v>
      </c>
      <c r="M254" s="55">
        <f t="shared" si="15"/>
        <v>-0.2</v>
      </c>
      <c r="N254" s="55" t="e">
        <f>AVERAGE(IFERROR(INDEX(#REF!,MATCH(A254,#REF!,0)),"-"),M254)</f>
        <v>#VALUE!</v>
      </c>
    </row>
    <row r="255" spans="1:14" ht="16.5" thickTop="1" thickBot="1" x14ac:dyDescent="0.3">
      <c r="A255" s="15" t="s">
        <v>298</v>
      </c>
      <c r="B255" s="53">
        <f t="shared" si="12"/>
        <v>15</v>
      </c>
      <c r="C255" s="53">
        <f>IFERROR(INDEX(OGSAway!$D:$D,MATCH(A255,OGSAway!$A:$A,0)),"-")</f>
        <v>4</v>
      </c>
      <c r="D255" s="53">
        <f>IFERROR(INDEX(OGSAway!$E:$E,MATCH(A255,OGSAway!$A:$A,0)),"-")</f>
        <v>1</v>
      </c>
      <c r="E255" s="53">
        <f>IFERROR(INDEX(OGSAway!$F:$F,MATCH(A255,OGSAway!$A:$A,0)),"-")</f>
        <v>0</v>
      </c>
      <c r="F255" s="54">
        <f>IFERROR(INDEX(Matches!$W:$W,MATCH(A255,Matches!$B:$B,0)),"-")</f>
        <v>3</v>
      </c>
      <c r="G255" s="54">
        <f>IFERROR(INDEX(Matches!$Y:$Y,MATCH(A255,Matches!$B:$B,0)),"-")</f>
        <v>5</v>
      </c>
      <c r="H255" s="54">
        <f>IFERROR(INDEX(Matches!$X:$X,MATCH(A255,Matches!$B:$B,0)),"-")</f>
        <v>7</v>
      </c>
      <c r="I255" s="54">
        <f t="shared" si="13"/>
        <v>5</v>
      </c>
      <c r="J255" s="54">
        <f>IFERROR(INDEX(OGCAway!$O:$O,MATCH(A255,OGCAway!$A:$A,0)),"-")</f>
        <v>6</v>
      </c>
      <c r="K255" s="55">
        <f t="shared" si="14"/>
        <v>0.33333333333333331</v>
      </c>
      <c r="L255" s="55" t="str">
        <f>IFERROR(INDEX(#REF!,MATCH(A255,#REF!,0)),"-")</f>
        <v>-</v>
      </c>
      <c r="M255" s="55">
        <f t="shared" si="15"/>
        <v>-0.2</v>
      </c>
      <c r="N255" s="55" t="e">
        <f>AVERAGE(IFERROR(INDEX(#REF!,MATCH(A255,#REF!,0)),"-"),M255)</f>
        <v>#VALUE!</v>
      </c>
    </row>
    <row r="256" spans="1:14" ht="16.5" thickTop="1" thickBot="1" x14ac:dyDescent="0.3">
      <c r="A256" s="16" t="s">
        <v>945</v>
      </c>
      <c r="B256" s="53">
        <f t="shared" si="12"/>
        <v>13</v>
      </c>
      <c r="C256" s="53">
        <f>IFERROR(INDEX(OGSAway!$D:$D,MATCH(A256,OGSAway!$A:$A,0)),"-")</f>
        <v>1</v>
      </c>
      <c r="D256" s="53">
        <f>IFERROR(INDEX(OGSAway!$E:$E,MATCH(A256,OGSAway!$A:$A,0)),"-")</f>
        <v>2</v>
      </c>
      <c r="E256" s="53">
        <f>IFERROR(INDEX(OGSAway!$F:$F,MATCH(A256,OGSAway!$A:$A,0)),"-")</f>
        <v>0</v>
      </c>
      <c r="F256" s="54">
        <f>IFERROR(INDEX(Matches!$W:$W,MATCH(A256,Matches!$B:$B,0)),"-")</f>
        <v>3</v>
      </c>
      <c r="G256" s="54">
        <f>IFERROR(INDEX(Matches!$Y:$Y,MATCH(A256,Matches!$B:$B,0)),"-")</f>
        <v>6</v>
      </c>
      <c r="H256" s="54">
        <f>IFERROR(INDEX(Matches!$X:$X,MATCH(A256,Matches!$B:$B,0)),"-")</f>
        <v>4</v>
      </c>
      <c r="I256" s="54">
        <f t="shared" si="13"/>
        <v>3</v>
      </c>
      <c r="J256" s="54">
        <f>IFERROR(INDEX(OGCAway!$O:$O,MATCH(A256,OGCAway!$A:$A,0)),"-")</f>
        <v>8</v>
      </c>
      <c r="K256" s="55">
        <f t="shared" si="14"/>
        <v>0.23076923076923078</v>
      </c>
      <c r="L256" s="55" t="str">
        <f>IFERROR(INDEX(#REF!,MATCH(A256,#REF!,0)),"-")</f>
        <v>-</v>
      </c>
      <c r="M256" s="55">
        <f t="shared" si="15"/>
        <v>-0.61538461538461542</v>
      </c>
      <c r="N256" s="55" t="e">
        <f>AVERAGE(IFERROR(INDEX(#REF!,MATCH(A256,#REF!,0)),"-"),M256)</f>
        <v>#VALUE!</v>
      </c>
    </row>
    <row r="257" spans="1:14" ht="16.5" thickTop="1" thickBot="1" x14ac:dyDescent="0.3">
      <c r="A257" s="16" t="s">
        <v>987</v>
      </c>
      <c r="B257" s="53">
        <f t="shared" si="12"/>
        <v>13</v>
      </c>
      <c r="C257" s="53">
        <f>IFERROR(INDEX(OGSAway!$D:$D,MATCH(A257,OGSAway!$A:$A,0)),"-")</f>
        <v>3</v>
      </c>
      <c r="D257" s="53">
        <f>IFERROR(INDEX(OGSAway!$E:$E,MATCH(A257,OGSAway!$A:$A,0)),"-")</f>
        <v>0</v>
      </c>
      <c r="E257" s="53">
        <f>IFERROR(INDEX(OGSAway!$F:$F,MATCH(A257,OGSAway!$A:$A,0)),"-")</f>
        <v>0</v>
      </c>
      <c r="F257" s="54">
        <f>IFERROR(INDEX(Matches!$W:$W,MATCH(A257,Matches!$B:$B,0)),"-")</f>
        <v>1</v>
      </c>
      <c r="G257" s="54">
        <f>IFERROR(INDEX(Matches!$Y:$Y,MATCH(A257,Matches!$B:$B,0)),"-")</f>
        <v>5</v>
      </c>
      <c r="H257" s="54">
        <f>IFERROR(INDEX(Matches!$X:$X,MATCH(A257,Matches!$B:$B,0)),"-")</f>
        <v>7</v>
      </c>
      <c r="I257" s="54">
        <f t="shared" si="13"/>
        <v>3</v>
      </c>
      <c r="J257" s="54">
        <f>IFERROR(INDEX(OGCAway!$O:$O,MATCH(A257,OGCAway!$A:$A,0)),"-")</f>
        <v>4</v>
      </c>
      <c r="K257" s="55">
        <f t="shared" si="14"/>
        <v>0.23076923076923078</v>
      </c>
      <c r="L257" s="55" t="str">
        <f>IFERROR(INDEX(#REF!,MATCH(A257,#REF!,0)),"-")</f>
        <v>-</v>
      </c>
      <c r="M257" s="55">
        <f t="shared" si="15"/>
        <v>-0.38461538461538464</v>
      </c>
      <c r="N257" s="55" t="e">
        <f>AVERAGE(IFERROR(INDEX(#REF!,MATCH(A257,#REF!,0)),"-"),M257)</f>
        <v>#VALUE!</v>
      </c>
    </row>
    <row r="258" spans="1:14" ht="16.5" thickTop="1" thickBot="1" x14ac:dyDescent="0.3">
      <c r="A258" s="15" t="s">
        <v>1029</v>
      </c>
      <c r="B258" s="53">
        <f t="shared" ref="B258:B321" si="16">SUM(F258:H258)</f>
        <v>15</v>
      </c>
      <c r="C258" s="53">
        <f>IFERROR(INDEX(OGSAway!$D:$D,MATCH(A258,OGSAway!$A:$A,0)),"-")</f>
        <v>1</v>
      </c>
      <c r="D258" s="53">
        <f>IFERROR(INDEX(OGSAway!$E:$E,MATCH(A258,OGSAway!$A:$A,0)),"-")</f>
        <v>2</v>
      </c>
      <c r="E258" s="53">
        <f>IFERROR(INDEX(OGSAway!$F:$F,MATCH(A258,OGSAway!$A:$A,0)),"-")</f>
        <v>0</v>
      </c>
      <c r="F258" s="54">
        <f>IFERROR(INDEX(Matches!$W:$W,MATCH(A258,Matches!$B:$B,0)),"-")</f>
        <v>4</v>
      </c>
      <c r="G258" s="54">
        <f>IFERROR(INDEX(Matches!$Y:$Y,MATCH(A258,Matches!$B:$B,0)),"-")</f>
        <v>6</v>
      </c>
      <c r="H258" s="54">
        <f>IFERROR(INDEX(Matches!$X:$X,MATCH(A258,Matches!$B:$B,0)),"-")</f>
        <v>5</v>
      </c>
      <c r="I258" s="54">
        <f t="shared" ref="I258:I321" si="17">SUM(C258:E258)</f>
        <v>3</v>
      </c>
      <c r="J258" s="54">
        <f>IFERROR(INDEX(OGCAway!$O:$O,MATCH(A258,OGCAway!$A:$A,0)),"-")</f>
        <v>7</v>
      </c>
      <c r="K258" s="55">
        <f t="shared" ref="K258:K321" si="18">I258/B258</f>
        <v>0.2</v>
      </c>
      <c r="L258" s="55" t="str">
        <f>IFERROR(INDEX(#REF!,MATCH(A258,#REF!,0)),"-")</f>
        <v>-</v>
      </c>
      <c r="M258" s="55">
        <f t="shared" ref="M258:M321" si="19">(I258/B258)-(J258/B258)+(F258/B258)-(G258/B258)</f>
        <v>-0.4</v>
      </c>
      <c r="N258" s="55" t="e">
        <f>AVERAGE(IFERROR(INDEX(#REF!,MATCH(A258,#REF!,0)),"-"),M258)</f>
        <v>#VALUE!</v>
      </c>
    </row>
    <row r="259" spans="1:14" ht="16.5" thickTop="1" thickBot="1" x14ac:dyDescent="0.3">
      <c r="A259" s="16" t="s">
        <v>360</v>
      </c>
      <c r="B259" s="53">
        <f t="shared" si="16"/>
        <v>10</v>
      </c>
      <c r="C259" s="53">
        <f>IFERROR(INDEX(OGSAway!$D:$D,MATCH(A259,OGSAway!$A:$A,0)),"-")</f>
        <v>2</v>
      </c>
      <c r="D259" s="53">
        <f>IFERROR(INDEX(OGSAway!$E:$E,MATCH(A259,OGSAway!$A:$A,0)),"-")</f>
        <v>2</v>
      </c>
      <c r="E259" s="53">
        <f>IFERROR(INDEX(OGSAway!$F:$F,MATCH(A259,OGSAway!$A:$A,0)),"-")</f>
        <v>1</v>
      </c>
      <c r="F259" s="54">
        <f>IFERROR(INDEX(Matches!$W:$W,MATCH(A259,Matches!$B:$B,0)),"-")</f>
        <v>4</v>
      </c>
      <c r="G259" s="54">
        <f>IFERROR(INDEX(Matches!$Y:$Y,MATCH(A259,Matches!$B:$B,0)),"-")</f>
        <v>5</v>
      </c>
      <c r="H259" s="54">
        <f>IFERROR(INDEX(Matches!$X:$X,MATCH(A259,Matches!$B:$B,0)),"-")</f>
        <v>1</v>
      </c>
      <c r="I259" s="54">
        <f t="shared" si="17"/>
        <v>5</v>
      </c>
      <c r="J259" s="54">
        <f>IFERROR(INDEX(OGCAway!$O:$O,MATCH(A259,OGCAway!$A:$A,0)),"-")</f>
        <v>5</v>
      </c>
      <c r="K259" s="55">
        <f t="shared" si="18"/>
        <v>0.5</v>
      </c>
      <c r="L259" s="55" t="str">
        <f>IFERROR(INDEX(#REF!,MATCH(A259,#REF!,0)),"-")</f>
        <v>-</v>
      </c>
      <c r="M259" s="55">
        <f t="shared" si="19"/>
        <v>-9.9999999999999978E-2</v>
      </c>
      <c r="N259" s="55" t="e">
        <f>AVERAGE(IFERROR(INDEX(#REF!,MATCH(A259,#REF!,0)),"-"),M259)</f>
        <v>#VALUE!</v>
      </c>
    </row>
    <row r="260" spans="1:14" ht="16.5" thickTop="1" thickBot="1" x14ac:dyDescent="0.3">
      <c r="A260" s="16" t="s">
        <v>560</v>
      </c>
      <c r="B260" s="53">
        <f t="shared" si="16"/>
        <v>11</v>
      </c>
      <c r="C260" s="53">
        <f>IFERROR(INDEX(OGSAway!$D:$D,MATCH(A260,OGSAway!$A:$A,0)),"-")</f>
        <v>5</v>
      </c>
      <c r="D260" s="53">
        <f>IFERROR(INDEX(OGSAway!$E:$E,MATCH(A260,OGSAway!$A:$A,0)),"-")</f>
        <v>1</v>
      </c>
      <c r="E260" s="53">
        <f>IFERROR(INDEX(OGSAway!$F:$F,MATCH(A260,OGSAway!$A:$A,0)),"-")</f>
        <v>1</v>
      </c>
      <c r="F260" s="54">
        <f>IFERROR(INDEX(Matches!$W:$W,MATCH(A260,Matches!$B:$B,0)),"-")</f>
        <v>5</v>
      </c>
      <c r="G260" s="54">
        <f>IFERROR(INDEX(Matches!$Y:$Y,MATCH(A260,Matches!$B:$B,0)),"-")</f>
        <v>2</v>
      </c>
      <c r="H260" s="54">
        <f>IFERROR(INDEX(Matches!$X:$X,MATCH(A260,Matches!$B:$B,0)),"-")</f>
        <v>4</v>
      </c>
      <c r="I260" s="54">
        <f t="shared" si="17"/>
        <v>7</v>
      </c>
      <c r="J260" s="54">
        <f>IFERROR(INDEX(OGCAway!$O:$O,MATCH(A260,OGCAway!$A:$A,0)),"-")</f>
        <v>1</v>
      </c>
      <c r="K260" s="55">
        <f t="shared" si="18"/>
        <v>0.63636363636363635</v>
      </c>
      <c r="L260" s="55" t="str">
        <f>IFERROR(INDEX(#REF!,MATCH(A260,#REF!,0)),"-")</f>
        <v>-</v>
      </c>
      <c r="M260" s="55">
        <f t="shared" si="19"/>
        <v>0.81818181818181812</v>
      </c>
      <c r="N260" s="55" t="e">
        <f>AVERAGE(IFERROR(INDEX(#REF!,MATCH(A260,#REF!,0)),"-"),M260)</f>
        <v>#VALUE!</v>
      </c>
    </row>
    <row r="261" spans="1:14" ht="16.5" thickTop="1" thickBot="1" x14ac:dyDescent="0.3">
      <c r="A261" s="16" t="s">
        <v>608</v>
      </c>
      <c r="B261" s="53">
        <f t="shared" si="16"/>
        <v>12</v>
      </c>
      <c r="C261" s="53">
        <f>IFERROR(INDEX(OGSAway!$D:$D,MATCH(A261,OGSAway!$A:$A,0)),"-")</f>
        <v>1</v>
      </c>
      <c r="D261" s="53">
        <f>IFERROR(INDEX(OGSAway!$E:$E,MATCH(A261,OGSAway!$A:$A,0)),"-")</f>
        <v>1</v>
      </c>
      <c r="E261" s="53">
        <f>IFERROR(INDEX(OGSAway!$F:$F,MATCH(A261,OGSAway!$A:$A,0)),"-")</f>
        <v>2</v>
      </c>
      <c r="F261" s="54">
        <f>IFERROR(INDEX(Matches!$W:$W,MATCH(A261,Matches!$B:$B,0)),"-")</f>
        <v>4</v>
      </c>
      <c r="G261" s="54">
        <f>IFERROR(INDEX(Matches!$Y:$Y,MATCH(A261,Matches!$B:$B,0)),"-")</f>
        <v>6</v>
      </c>
      <c r="H261" s="54">
        <f>IFERROR(INDEX(Matches!$X:$X,MATCH(A261,Matches!$B:$B,0)),"-")</f>
        <v>2</v>
      </c>
      <c r="I261" s="54">
        <f t="shared" si="17"/>
        <v>4</v>
      </c>
      <c r="J261" s="54">
        <f>IFERROR(INDEX(OGCAway!$O:$O,MATCH(A261,OGCAway!$A:$A,0)),"-")</f>
        <v>4</v>
      </c>
      <c r="K261" s="55">
        <f t="shared" si="18"/>
        <v>0.33333333333333331</v>
      </c>
      <c r="L261" s="55" t="str">
        <f>IFERROR(INDEX(#REF!,MATCH(A261,#REF!,0)),"-")</f>
        <v>-</v>
      </c>
      <c r="M261" s="55">
        <f t="shared" si="19"/>
        <v>-0.16666666666666669</v>
      </c>
      <c r="N261" s="55" t="e">
        <f>AVERAGE(IFERROR(INDEX(#REF!,MATCH(A261,#REF!,0)),"-"),M261)</f>
        <v>#VALUE!</v>
      </c>
    </row>
    <row r="262" spans="1:14" ht="16.5" thickTop="1" thickBot="1" x14ac:dyDescent="0.3">
      <c r="A262" s="15" t="s">
        <v>659</v>
      </c>
      <c r="B262" s="53">
        <f t="shared" si="16"/>
        <v>12</v>
      </c>
      <c r="C262" s="53">
        <f>IFERROR(INDEX(OGSAway!$D:$D,MATCH(A262,OGSAway!$A:$A,0)),"-")</f>
        <v>4</v>
      </c>
      <c r="D262" s="53">
        <f>IFERROR(INDEX(OGSAway!$E:$E,MATCH(A262,OGSAway!$A:$A,0)),"-")</f>
        <v>2</v>
      </c>
      <c r="E262" s="53">
        <f>IFERROR(INDEX(OGSAway!$F:$F,MATCH(A262,OGSAway!$A:$A,0)),"-")</f>
        <v>0</v>
      </c>
      <c r="F262" s="54">
        <f>IFERROR(INDEX(Matches!$W:$W,MATCH(A262,Matches!$B:$B,0)),"-")</f>
        <v>4</v>
      </c>
      <c r="G262" s="54">
        <f>IFERROR(INDEX(Matches!$Y:$Y,MATCH(A262,Matches!$B:$B,0)),"-")</f>
        <v>6</v>
      </c>
      <c r="H262" s="54">
        <f>IFERROR(INDEX(Matches!$X:$X,MATCH(A262,Matches!$B:$B,0)),"-")</f>
        <v>2</v>
      </c>
      <c r="I262" s="54">
        <f t="shared" si="17"/>
        <v>6</v>
      </c>
      <c r="J262" s="54">
        <f>IFERROR(INDEX(OGCAway!$O:$O,MATCH(A262,OGCAway!$A:$A,0)),"-")</f>
        <v>5</v>
      </c>
      <c r="K262" s="55">
        <f t="shared" si="18"/>
        <v>0.5</v>
      </c>
      <c r="L262" s="55" t="str">
        <f>IFERROR(INDEX(#REF!,MATCH(A262,#REF!,0)),"-")</f>
        <v>-</v>
      </c>
      <c r="M262" s="55">
        <f t="shared" si="19"/>
        <v>-8.333333333333337E-2</v>
      </c>
      <c r="N262" s="55" t="e">
        <f>AVERAGE(IFERROR(INDEX(#REF!,MATCH(A262,#REF!,0)),"-"),M262)</f>
        <v>#VALUE!</v>
      </c>
    </row>
    <row r="263" spans="1:14" ht="16.5" thickTop="1" thickBot="1" x14ac:dyDescent="0.3">
      <c r="A263" s="16" t="s">
        <v>1051</v>
      </c>
      <c r="B263" s="53">
        <f t="shared" si="16"/>
        <v>11</v>
      </c>
      <c r="C263" s="53">
        <f>IFERROR(INDEX(OGSAway!$D:$D,MATCH(A263,OGSAway!$A:$A,0)),"-")</f>
        <v>1</v>
      </c>
      <c r="D263" s="53">
        <f>IFERROR(INDEX(OGSAway!$E:$E,MATCH(A263,OGSAway!$A:$A,0)),"-")</f>
        <v>1</v>
      </c>
      <c r="E263" s="53">
        <f>IFERROR(INDEX(OGSAway!$F:$F,MATCH(A263,OGSAway!$A:$A,0)),"-")</f>
        <v>1</v>
      </c>
      <c r="F263" s="54">
        <f>IFERROR(INDEX(Matches!$W:$W,MATCH(A263,Matches!$B:$B,0)),"-")</f>
        <v>4</v>
      </c>
      <c r="G263" s="54">
        <f>IFERROR(INDEX(Matches!$Y:$Y,MATCH(A263,Matches!$B:$B,0)),"-")</f>
        <v>3</v>
      </c>
      <c r="H263" s="54">
        <f>IFERROR(INDEX(Matches!$X:$X,MATCH(A263,Matches!$B:$B,0)),"-")</f>
        <v>4</v>
      </c>
      <c r="I263" s="54">
        <f t="shared" si="17"/>
        <v>3</v>
      </c>
      <c r="J263" s="54">
        <f>IFERROR(INDEX(OGCAway!$O:$O,MATCH(A263,OGCAway!$A:$A,0)),"-")</f>
        <v>3</v>
      </c>
      <c r="K263" s="55">
        <f t="shared" si="18"/>
        <v>0.27272727272727271</v>
      </c>
      <c r="L263" s="55" t="str">
        <f>IFERROR(INDEX(#REF!,MATCH(A263,#REF!,0)),"-")</f>
        <v>-</v>
      </c>
      <c r="M263" s="55">
        <f t="shared" si="19"/>
        <v>9.0909090909090939E-2</v>
      </c>
      <c r="N263" s="55" t="e">
        <f>AVERAGE(IFERROR(INDEX(#REF!,MATCH(A263,#REF!,0)),"-"),M263)</f>
        <v>#VALUE!</v>
      </c>
    </row>
    <row r="264" spans="1:14" ht="16.5" thickTop="1" thickBot="1" x14ac:dyDescent="0.3">
      <c r="A264" s="16" t="s">
        <v>1136</v>
      </c>
      <c r="B264" s="53">
        <f t="shared" si="16"/>
        <v>13</v>
      </c>
      <c r="C264" s="53">
        <f>IFERROR(INDEX(OGSAway!$D:$D,MATCH(A264,OGSAway!$A:$A,0)),"-")</f>
        <v>1</v>
      </c>
      <c r="D264" s="53">
        <f>IFERROR(INDEX(OGSAway!$E:$E,MATCH(A264,OGSAway!$A:$A,0)),"-")</f>
        <v>1</v>
      </c>
      <c r="E264" s="53">
        <f>IFERROR(INDEX(OGSAway!$F:$F,MATCH(A264,OGSAway!$A:$A,0)),"-")</f>
        <v>1</v>
      </c>
      <c r="F264" s="54">
        <f>IFERROR(INDEX(Matches!$W:$W,MATCH(A264,Matches!$B:$B,0)),"-")</f>
        <v>3</v>
      </c>
      <c r="G264" s="54">
        <f>IFERROR(INDEX(Matches!$Y:$Y,MATCH(A264,Matches!$B:$B,0)),"-")</f>
        <v>6</v>
      </c>
      <c r="H264" s="54">
        <f>IFERROR(INDEX(Matches!$X:$X,MATCH(A264,Matches!$B:$B,0)),"-")</f>
        <v>4</v>
      </c>
      <c r="I264" s="54">
        <f t="shared" si="17"/>
        <v>3</v>
      </c>
      <c r="J264" s="54">
        <f>IFERROR(INDEX(OGCAway!$O:$O,MATCH(A264,OGCAway!$A:$A,0)),"-")</f>
        <v>6</v>
      </c>
      <c r="K264" s="55">
        <f t="shared" si="18"/>
        <v>0.23076923076923078</v>
      </c>
      <c r="L264" s="55" t="str">
        <f>IFERROR(INDEX(#REF!,MATCH(A264,#REF!,0)),"-")</f>
        <v>-</v>
      </c>
      <c r="M264" s="55">
        <f t="shared" si="19"/>
        <v>-0.46153846153846156</v>
      </c>
      <c r="N264" s="55" t="e">
        <f>AVERAGE(IFERROR(INDEX(#REF!,MATCH(A264,#REF!,0)),"-"),M264)</f>
        <v>#VALUE!</v>
      </c>
    </row>
    <row r="265" spans="1:14" ht="16.5" thickTop="1" thickBot="1" x14ac:dyDescent="0.3">
      <c r="A265" s="15" t="s">
        <v>206</v>
      </c>
      <c r="B265" s="53">
        <f t="shared" si="16"/>
        <v>14</v>
      </c>
      <c r="C265" s="53">
        <f>IFERROR(INDEX(OGSAway!$D:$D,MATCH(A265,OGSAway!$A:$A,0)),"-")</f>
        <v>0</v>
      </c>
      <c r="D265" s="53">
        <f>IFERROR(INDEX(OGSAway!$E:$E,MATCH(A265,OGSAway!$A:$A,0)),"-")</f>
        <v>1</v>
      </c>
      <c r="E265" s="53">
        <f>IFERROR(INDEX(OGSAway!$F:$F,MATCH(A265,OGSAway!$A:$A,0)),"-")</f>
        <v>1</v>
      </c>
      <c r="F265" s="54">
        <f>IFERROR(INDEX(Matches!$W:$W,MATCH(A265,Matches!$B:$B,0)),"-")</f>
        <v>3</v>
      </c>
      <c r="G265" s="54">
        <f>IFERROR(INDEX(Matches!$Y:$Y,MATCH(A265,Matches!$B:$B,0)),"-")</f>
        <v>5</v>
      </c>
      <c r="H265" s="54">
        <f>IFERROR(INDEX(Matches!$X:$X,MATCH(A265,Matches!$B:$B,0)),"-")</f>
        <v>6</v>
      </c>
      <c r="I265" s="54">
        <f t="shared" si="17"/>
        <v>2</v>
      </c>
      <c r="J265" s="54">
        <f>IFERROR(INDEX(OGCAway!$O:$O,MATCH(A265,OGCAway!$A:$A,0)),"-")</f>
        <v>5</v>
      </c>
      <c r="K265" s="55">
        <f t="shared" si="18"/>
        <v>0.14285714285714285</v>
      </c>
      <c r="L265" s="55" t="str">
        <f>IFERROR(INDEX(#REF!,MATCH(A265,#REF!,0)),"-")</f>
        <v>-</v>
      </c>
      <c r="M265" s="55">
        <f t="shared" si="19"/>
        <v>-0.35714285714285721</v>
      </c>
      <c r="N265" s="55" t="e">
        <f>AVERAGE(IFERROR(INDEX(#REF!,MATCH(A265,#REF!,0)),"-"),M265)</f>
        <v>#VALUE!</v>
      </c>
    </row>
    <row r="266" spans="1:14" ht="16.5" thickTop="1" thickBot="1" x14ac:dyDescent="0.3">
      <c r="A266" s="15" t="s">
        <v>220</v>
      </c>
      <c r="B266" s="53">
        <f t="shared" si="16"/>
        <v>13</v>
      </c>
      <c r="C266" s="53">
        <f>IFERROR(INDEX(OGSAway!$D:$D,MATCH(A266,OGSAway!$A:$A,0)),"-")</f>
        <v>4</v>
      </c>
      <c r="D266" s="53">
        <f>IFERROR(INDEX(OGSAway!$E:$E,MATCH(A266,OGSAway!$A:$A,0)),"-")</f>
        <v>0</v>
      </c>
      <c r="E266" s="53">
        <f>IFERROR(INDEX(OGSAway!$F:$F,MATCH(A266,OGSAway!$A:$A,0)),"-")</f>
        <v>1</v>
      </c>
      <c r="F266" s="54">
        <f>IFERROR(INDEX(Matches!$W:$W,MATCH(A266,Matches!$B:$B,0)),"-")</f>
        <v>4</v>
      </c>
      <c r="G266" s="54">
        <f>IFERROR(INDEX(Matches!$Y:$Y,MATCH(A266,Matches!$B:$B,0)),"-")</f>
        <v>3</v>
      </c>
      <c r="H266" s="54">
        <f>IFERROR(INDEX(Matches!$X:$X,MATCH(A266,Matches!$B:$B,0)),"-")</f>
        <v>6</v>
      </c>
      <c r="I266" s="54">
        <f t="shared" si="17"/>
        <v>5</v>
      </c>
      <c r="J266" s="54">
        <f>IFERROR(INDEX(OGCAway!$O:$O,MATCH(A266,OGCAway!$A:$A,0)),"-")</f>
        <v>5</v>
      </c>
      <c r="K266" s="55">
        <f t="shared" si="18"/>
        <v>0.38461538461538464</v>
      </c>
      <c r="L266" s="55" t="str">
        <f>IFERROR(INDEX(#REF!,MATCH(A266,#REF!,0)),"-")</f>
        <v>-</v>
      </c>
      <c r="M266" s="55">
        <f t="shared" si="19"/>
        <v>7.6923076923076927E-2</v>
      </c>
      <c r="N266" s="55" t="e">
        <f>AVERAGE(IFERROR(INDEX(#REF!,MATCH(A266,#REF!,0)),"-"),M266)</f>
        <v>#VALUE!</v>
      </c>
    </row>
    <row r="267" spans="1:14" ht="16.5" thickTop="1" thickBot="1" x14ac:dyDescent="0.3">
      <c r="A267" s="15" t="s">
        <v>830</v>
      </c>
      <c r="B267" s="53">
        <f t="shared" si="16"/>
        <v>16</v>
      </c>
      <c r="C267" s="53">
        <f>IFERROR(INDEX(OGSAway!$D:$D,MATCH(A267,OGSAway!$A:$A,0)),"-")</f>
        <v>1</v>
      </c>
      <c r="D267" s="53">
        <f>IFERROR(INDEX(OGSAway!$E:$E,MATCH(A267,OGSAway!$A:$A,0)),"-")</f>
        <v>2</v>
      </c>
      <c r="E267" s="53">
        <f>IFERROR(INDEX(OGSAway!$F:$F,MATCH(A267,OGSAway!$A:$A,0)),"-")</f>
        <v>1</v>
      </c>
      <c r="F267" s="54">
        <f>IFERROR(INDEX(Matches!$W:$W,MATCH(A267,Matches!$B:$B,0)),"-")</f>
        <v>4</v>
      </c>
      <c r="G267" s="54">
        <f>IFERROR(INDEX(Matches!$Y:$Y,MATCH(A267,Matches!$B:$B,0)),"-")</f>
        <v>7</v>
      </c>
      <c r="H267" s="54">
        <f>IFERROR(INDEX(Matches!$X:$X,MATCH(A267,Matches!$B:$B,0)),"-")</f>
        <v>5</v>
      </c>
      <c r="I267" s="54">
        <f t="shared" si="17"/>
        <v>4</v>
      </c>
      <c r="J267" s="54">
        <f>IFERROR(INDEX(OGCAway!$O:$O,MATCH(A267,OGCAway!$A:$A,0)),"-")</f>
        <v>7</v>
      </c>
      <c r="K267" s="55">
        <f t="shared" si="18"/>
        <v>0.25</v>
      </c>
      <c r="L267" s="55" t="str">
        <f>IFERROR(INDEX(#REF!,MATCH(A267,#REF!,0)),"-")</f>
        <v>-</v>
      </c>
      <c r="M267" s="55">
        <f t="shared" si="19"/>
        <v>-0.375</v>
      </c>
      <c r="N267" s="55" t="e">
        <f>AVERAGE(IFERROR(INDEX(#REF!,MATCH(A267,#REF!,0)),"-"),M267)</f>
        <v>#VALUE!</v>
      </c>
    </row>
    <row r="268" spans="1:14" ht="16.5" thickTop="1" thickBot="1" x14ac:dyDescent="0.3">
      <c r="A268" s="16" t="s">
        <v>927</v>
      </c>
      <c r="B268" s="53">
        <f t="shared" si="16"/>
        <v>15</v>
      </c>
      <c r="C268" s="53">
        <f>IFERROR(INDEX(OGSAway!$D:$D,MATCH(A268,OGSAway!$A:$A,0)),"-")</f>
        <v>1</v>
      </c>
      <c r="D268" s="53">
        <f>IFERROR(INDEX(OGSAway!$E:$E,MATCH(A268,OGSAway!$A:$A,0)),"-")</f>
        <v>0</v>
      </c>
      <c r="E268" s="53">
        <f>IFERROR(INDEX(OGSAway!$F:$F,MATCH(A268,OGSAway!$A:$A,0)),"-")</f>
        <v>1</v>
      </c>
      <c r="F268" s="54">
        <f>IFERROR(INDEX(Matches!$W:$W,MATCH(A268,Matches!$B:$B,0)),"-")</f>
        <v>2</v>
      </c>
      <c r="G268" s="54">
        <f>IFERROR(INDEX(Matches!$Y:$Y,MATCH(A268,Matches!$B:$B,0)),"-")</f>
        <v>7</v>
      </c>
      <c r="H268" s="54">
        <f>IFERROR(INDEX(Matches!$X:$X,MATCH(A268,Matches!$B:$B,0)),"-")</f>
        <v>6</v>
      </c>
      <c r="I268" s="54">
        <f t="shared" si="17"/>
        <v>2</v>
      </c>
      <c r="J268" s="54">
        <f>IFERROR(INDEX(OGCAway!$O:$O,MATCH(A268,OGCAway!$A:$A,0)),"-")</f>
        <v>6</v>
      </c>
      <c r="K268" s="55">
        <f t="shared" si="18"/>
        <v>0.13333333333333333</v>
      </c>
      <c r="L268" s="55" t="str">
        <f>IFERROR(INDEX(#REF!,MATCH(A268,#REF!,0)),"-")</f>
        <v>-</v>
      </c>
      <c r="M268" s="55">
        <f t="shared" si="19"/>
        <v>-0.60000000000000009</v>
      </c>
      <c r="N268" s="55" t="e">
        <f>AVERAGE(IFERROR(INDEX(#REF!,MATCH(A268,#REF!,0)),"-"),M268)</f>
        <v>#VALUE!</v>
      </c>
    </row>
    <row r="269" spans="1:14" ht="16.5" thickTop="1" thickBot="1" x14ac:dyDescent="0.3">
      <c r="A269" s="15" t="s">
        <v>1075</v>
      </c>
      <c r="B269" s="53">
        <f t="shared" si="16"/>
        <v>14</v>
      </c>
      <c r="C269" s="53">
        <f>IFERROR(INDEX(OGSAway!$D:$D,MATCH(A269,OGSAway!$A:$A,0)),"-")</f>
        <v>1</v>
      </c>
      <c r="D269" s="53">
        <f>IFERROR(INDEX(OGSAway!$E:$E,MATCH(A269,OGSAway!$A:$A,0)),"-")</f>
        <v>1</v>
      </c>
      <c r="E269" s="53">
        <f>IFERROR(INDEX(OGSAway!$F:$F,MATCH(A269,OGSAway!$A:$A,0)),"-")</f>
        <v>1</v>
      </c>
      <c r="F269" s="54">
        <f>IFERROR(INDEX(Matches!$W:$W,MATCH(A269,Matches!$B:$B,0)),"-")</f>
        <v>4</v>
      </c>
      <c r="G269" s="54">
        <f>IFERROR(INDEX(Matches!$Y:$Y,MATCH(A269,Matches!$B:$B,0)),"-")</f>
        <v>4</v>
      </c>
      <c r="H269" s="54">
        <f>IFERROR(INDEX(Matches!$X:$X,MATCH(A269,Matches!$B:$B,0)),"-")</f>
        <v>6</v>
      </c>
      <c r="I269" s="54">
        <f t="shared" si="17"/>
        <v>3</v>
      </c>
      <c r="J269" s="54">
        <f>IFERROR(INDEX(OGCAway!$O:$O,MATCH(A269,OGCAway!$A:$A,0)),"-")</f>
        <v>7</v>
      </c>
      <c r="K269" s="55">
        <f t="shared" si="18"/>
        <v>0.21428571428571427</v>
      </c>
      <c r="L269" s="55" t="str">
        <f>IFERROR(INDEX(#REF!,MATCH(A269,#REF!,0)),"-")</f>
        <v>-</v>
      </c>
      <c r="M269" s="55">
        <f t="shared" si="19"/>
        <v>-0.2857142857142857</v>
      </c>
      <c r="N269" s="55" t="e">
        <f>AVERAGE(IFERROR(INDEX(#REF!,MATCH(A269,#REF!,0)),"-"),M269)</f>
        <v>#VALUE!</v>
      </c>
    </row>
    <row r="270" spans="1:14" ht="16.5" thickTop="1" thickBot="1" x14ac:dyDescent="0.3">
      <c r="A270" s="16" t="s">
        <v>616</v>
      </c>
      <c r="B270" s="53">
        <f t="shared" si="16"/>
        <v>13</v>
      </c>
      <c r="C270" s="53">
        <f>IFERROR(INDEX(OGSAway!$D:$D,MATCH(A270,OGSAway!$A:$A,0)),"-")</f>
        <v>0</v>
      </c>
      <c r="D270" s="53">
        <f>IFERROR(INDEX(OGSAway!$E:$E,MATCH(A270,OGSAway!$A:$A,0)),"-")</f>
        <v>0</v>
      </c>
      <c r="E270" s="53">
        <f>IFERROR(INDEX(OGSAway!$F:$F,MATCH(A270,OGSAway!$A:$A,0)),"-")</f>
        <v>3</v>
      </c>
      <c r="F270" s="54">
        <f>IFERROR(INDEX(Matches!$W:$W,MATCH(A270,Matches!$B:$B,0)),"-")</f>
        <v>3</v>
      </c>
      <c r="G270" s="54">
        <f>IFERROR(INDEX(Matches!$Y:$Y,MATCH(A270,Matches!$B:$B,0)),"-")</f>
        <v>6</v>
      </c>
      <c r="H270" s="54">
        <f>IFERROR(INDEX(Matches!$X:$X,MATCH(A270,Matches!$B:$B,0)),"-")</f>
        <v>4</v>
      </c>
      <c r="I270" s="54">
        <f t="shared" si="17"/>
        <v>3</v>
      </c>
      <c r="J270" s="54">
        <f>IFERROR(INDEX(OGCAway!$O:$O,MATCH(A270,OGCAway!$A:$A,0)),"-")</f>
        <v>4</v>
      </c>
      <c r="K270" s="55">
        <f t="shared" si="18"/>
        <v>0.23076923076923078</v>
      </c>
      <c r="L270" s="55" t="str">
        <f>IFERROR(INDEX(#REF!,MATCH(A270,#REF!,0)),"-")</f>
        <v>-</v>
      </c>
      <c r="M270" s="55">
        <f t="shared" si="19"/>
        <v>-0.30769230769230771</v>
      </c>
      <c r="N270" s="55" t="e">
        <f>AVERAGE(IFERROR(INDEX(#REF!,MATCH(A270,#REF!,0)),"-"),M270)</f>
        <v>#VALUE!</v>
      </c>
    </row>
    <row r="271" spans="1:14" ht="16.5" thickTop="1" thickBot="1" x14ac:dyDescent="0.3">
      <c r="A271" s="16" t="s">
        <v>762</v>
      </c>
      <c r="B271" s="53">
        <f t="shared" si="16"/>
        <v>4</v>
      </c>
      <c r="C271" s="53" t="str">
        <f>IFERROR(INDEX(OGSAway!$D:$D,MATCH(A271,OGSAway!$A:$A,0)),"-")</f>
        <v>-</v>
      </c>
      <c r="D271" s="53" t="str">
        <f>IFERROR(INDEX(OGSAway!$E:$E,MATCH(A271,OGSAway!$A:$A,0)),"-")</f>
        <v>-</v>
      </c>
      <c r="E271" s="53" t="str">
        <f>IFERROR(INDEX(OGSAway!$F:$F,MATCH(A271,OGSAway!$A:$A,0)),"-")</f>
        <v>-</v>
      </c>
      <c r="F271" s="54">
        <f>IFERROR(INDEX(Matches!$W:$W,MATCH(A271,Matches!$B:$B,0)),"-")</f>
        <v>4</v>
      </c>
      <c r="G271" s="54">
        <f>IFERROR(INDEX(Matches!$Y:$Y,MATCH(A271,Matches!$B:$B,0)),"-")</f>
        <v>0</v>
      </c>
      <c r="H271" s="54">
        <f>IFERROR(INDEX(Matches!$X:$X,MATCH(A271,Matches!$B:$B,0)),"-")</f>
        <v>0</v>
      </c>
      <c r="I271" s="54">
        <f t="shared" si="17"/>
        <v>0</v>
      </c>
      <c r="J271" s="54">
        <f>IFERROR(INDEX(OGCAway!$O:$O,MATCH(A271,OGCAway!$A:$A,0)),"-")</f>
        <v>1</v>
      </c>
      <c r="K271" s="55">
        <f t="shared" si="18"/>
        <v>0</v>
      </c>
      <c r="L271" s="55" t="str">
        <f>IFERROR(INDEX(#REF!,MATCH(A271,#REF!,0)),"-")</f>
        <v>-</v>
      </c>
      <c r="M271" s="55">
        <f t="shared" si="19"/>
        <v>0.75</v>
      </c>
      <c r="N271" s="55" t="e">
        <f>AVERAGE(IFERROR(INDEX(#REF!,MATCH(A271,#REF!,0)),"-"),M271)</f>
        <v>#VALUE!</v>
      </c>
    </row>
    <row r="272" spans="1:14" ht="16.5" thickTop="1" thickBot="1" x14ac:dyDescent="0.3">
      <c r="A272" s="16" t="s">
        <v>764</v>
      </c>
      <c r="B272" s="53">
        <f t="shared" si="16"/>
        <v>4</v>
      </c>
      <c r="C272" s="53" t="str">
        <f>IFERROR(INDEX(OGSAway!$D:$D,MATCH(A272,OGSAway!$A:$A,0)),"-")</f>
        <v>-</v>
      </c>
      <c r="D272" s="53" t="str">
        <f>IFERROR(INDEX(OGSAway!$E:$E,MATCH(A272,OGSAway!$A:$A,0)),"-")</f>
        <v>-</v>
      </c>
      <c r="E272" s="53" t="str">
        <f>IFERROR(INDEX(OGSAway!$F:$F,MATCH(A272,OGSAway!$A:$A,0)),"-")</f>
        <v>-</v>
      </c>
      <c r="F272" s="54">
        <f>IFERROR(INDEX(Matches!$W:$W,MATCH(A272,Matches!$B:$B,0)),"-")</f>
        <v>1</v>
      </c>
      <c r="G272" s="54">
        <f>IFERROR(INDEX(Matches!$Y:$Y,MATCH(A272,Matches!$B:$B,0)),"-")</f>
        <v>3</v>
      </c>
      <c r="H272" s="54">
        <f>IFERROR(INDEX(Matches!$X:$X,MATCH(A272,Matches!$B:$B,0)),"-")</f>
        <v>0</v>
      </c>
      <c r="I272" s="54">
        <f t="shared" si="17"/>
        <v>0</v>
      </c>
      <c r="J272" s="54">
        <f>IFERROR(INDEX(OGCAway!$O:$O,MATCH(A272,OGCAway!$A:$A,0)),"-")</f>
        <v>3</v>
      </c>
      <c r="K272" s="55">
        <f t="shared" si="18"/>
        <v>0</v>
      </c>
      <c r="L272" s="55" t="str">
        <f>IFERROR(INDEX(#REF!,MATCH(A272,#REF!,0)),"-")</f>
        <v>-</v>
      </c>
      <c r="M272" s="55">
        <f t="shared" si="19"/>
        <v>-1.25</v>
      </c>
      <c r="N272" s="55" t="e">
        <f>AVERAGE(IFERROR(INDEX(#REF!,MATCH(A272,#REF!,0)),"-"),M272)</f>
        <v>#VALUE!</v>
      </c>
    </row>
    <row r="273" spans="1:14" ht="16.5" thickTop="1" thickBot="1" x14ac:dyDescent="0.3">
      <c r="A273" s="15" t="s">
        <v>885</v>
      </c>
      <c r="B273" s="53">
        <f t="shared" si="16"/>
        <v>13</v>
      </c>
      <c r="C273" s="53">
        <f>IFERROR(INDEX(OGSAway!$D:$D,MATCH(A273,OGSAway!$A:$A,0)),"-")</f>
        <v>2</v>
      </c>
      <c r="D273" s="53">
        <f>IFERROR(INDEX(OGSAway!$E:$E,MATCH(A273,OGSAway!$A:$A,0)),"-")</f>
        <v>2</v>
      </c>
      <c r="E273" s="53">
        <f>IFERROR(INDEX(OGSAway!$F:$F,MATCH(A273,OGSAway!$A:$A,0)),"-")</f>
        <v>1</v>
      </c>
      <c r="F273" s="54">
        <f>IFERROR(INDEX(Matches!$W:$W,MATCH(A273,Matches!$B:$B,0)),"-")</f>
        <v>4</v>
      </c>
      <c r="G273" s="54">
        <f>IFERROR(INDEX(Matches!$Y:$Y,MATCH(A273,Matches!$B:$B,0)),"-")</f>
        <v>3</v>
      </c>
      <c r="H273" s="54">
        <f>IFERROR(INDEX(Matches!$X:$X,MATCH(A273,Matches!$B:$B,0)),"-")</f>
        <v>6</v>
      </c>
      <c r="I273" s="54">
        <f t="shared" si="17"/>
        <v>5</v>
      </c>
      <c r="J273" s="54">
        <f>IFERROR(INDEX(OGCAway!$O:$O,MATCH(A273,OGCAway!$A:$A,0)),"-")</f>
        <v>4</v>
      </c>
      <c r="K273" s="55">
        <f t="shared" si="18"/>
        <v>0.38461538461538464</v>
      </c>
      <c r="L273" s="55" t="str">
        <f>IFERROR(INDEX(#REF!,MATCH(A273,#REF!,0)),"-")</f>
        <v>-</v>
      </c>
      <c r="M273" s="55">
        <f t="shared" si="19"/>
        <v>0.15384615384615385</v>
      </c>
      <c r="N273" s="55" t="e">
        <f>AVERAGE(IFERROR(INDEX(#REF!,MATCH(A273,#REF!,0)),"-"),M273)</f>
        <v>#VALUE!</v>
      </c>
    </row>
    <row r="274" spans="1:14" ht="16.5" thickTop="1" thickBot="1" x14ac:dyDescent="0.3">
      <c r="A274" s="16" t="s">
        <v>1030</v>
      </c>
      <c r="B274" s="53">
        <f t="shared" si="16"/>
        <v>15</v>
      </c>
      <c r="C274" s="53">
        <f>IFERROR(INDEX(OGSAway!$D:$D,MATCH(A274,OGSAway!$A:$A,0)),"-")</f>
        <v>2</v>
      </c>
      <c r="D274" s="53">
        <f>IFERROR(INDEX(OGSAway!$E:$E,MATCH(A274,OGSAway!$A:$A,0)),"-")</f>
        <v>1</v>
      </c>
      <c r="E274" s="53">
        <f>IFERROR(INDEX(OGSAway!$F:$F,MATCH(A274,OGSAway!$A:$A,0)),"-")</f>
        <v>1</v>
      </c>
      <c r="F274" s="54">
        <f>IFERROR(INDEX(Matches!$W:$W,MATCH(A274,Matches!$B:$B,0)),"-")</f>
        <v>6</v>
      </c>
      <c r="G274" s="54">
        <f>IFERROR(INDEX(Matches!$Y:$Y,MATCH(A274,Matches!$B:$B,0)),"-")</f>
        <v>6</v>
      </c>
      <c r="H274" s="54">
        <f>IFERROR(INDEX(Matches!$X:$X,MATCH(A274,Matches!$B:$B,0)),"-")</f>
        <v>3</v>
      </c>
      <c r="I274" s="54">
        <f t="shared" si="17"/>
        <v>4</v>
      </c>
      <c r="J274" s="54">
        <f>IFERROR(INDEX(OGCAway!$O:$O,MATCH(A274,OGCAway!$A:$A,0)),"-")</f>
        <v>7</v>
      </c>
      <c r="K274" s="55">
        <f t="shared" si="18"/>
        <v>0.26666666666666666</v>
      </c>
      <c r="L274" s="55" t="str">
        <f>IFERROR(INDEX(#REF!,MATCH(A274,#REF!,0)),"-")</f>
        <v>-</v>
      </c>
      <c r="M274" s="55">
        <f t="shared" si="19"/>
        <v>-0.2</v>
      </c>
      <c r="N274" s="55" t="e">
        <f>AVERAGE(IFERROR(INDEX(#REF!,MATCH(A274,#REF!,0)),"-"),M274)</f>
        <v>#VALUE!</v>
      </c>
    </row>
    <row r="275" spans="1:14" ht="16.5" thickTop="1" thickBot="1" x14ac:dyDescent="0.3">
      <c r="A275" s="16" t="s">
        <v>1115</v>
      </c>
      <c r="B275" s="53">
        <f t="shared" si="16"/>
        <v>4</v>
      </c>
      <c r="C275" s="53">
        <f>IFERROR(INDEX(OGSAway!$D:$D,MATCH(A275,OGSAway!$A:$A,0)),"-")</f>
        <v>0</v>
      </c>
      <c r="D275" s="53">
        <f>IFERROR(INDEX(OGSAway!$E:$E,MATCH(A275,OGSAway!$A:$A,0)),"-")</f>
        <v>1</v>
      </c>
      <c r="E275" s="53">
        <f>IFERROR(INDEX(OGSAway!$F:$F,MATCH(A275,OGSAway!$A:$A,0)),"-")</f>
        <v>1</v>
      </c>
      <c r="F275" s="54">
        <f>IFERROR(INDEX(Matches!$W:$W,MATCH(A275,Matches!$B:$B,0)),"-")</f>
        <v>2</v>
      </c>
      <c r="G275" s="54">
        <f>IFERROR(INDEX(Matches!$Y:$Y,MATCH(A275,Matches!$B:$B,0)),"-")</f>
        <v>2</v>
      </c>
      <c r="H275" s="54">
        <f>IFERROR(INDEX(Matches!$X:$X,MATCH(A275,Matches!$B:$B,0)),"-")</f>
        <v>0</v>
      </c>
      <c r="I275" s="54">
        <f t="shared" si="17"/>
        <v>2</v>
      </c>
      <c r="J275" s="54">
        <f>IFERROR(INDEX(OGCAway!$O:$O,MATCH(A275,OGCAway!$A:$A,0)),"-")</f>
        <v>2</v>
      </c>
      <c r="K275" s="55">
        <f t="shared" si="18"/>
        <v>0.5</v>
      </c>
      <c r="L275" s="55" t="str">
        <f>IFERROR(INDEX(#REF!,MATCH(A275,#REF!,0)),"-")</f>
        <v>-</v>
      </c>
      <c r="M275" s="55">
        <f t="shared" si="19"/>
        <v>0</v>
      </c>
      <c r="N275" s="55" t="e">
        <f>AVERAGE(IFERROR(INDEX(#REF!,MATCH(A275,#REF!,0)),"-"),M275)</f>
        <v>#VALUE!</v>
      </c>
    </row>
    <row r="276" spans="1:14" ht="16.5" thickTop="1" thickBot="1" x14ac:dyDescent="0.3">
      <c r="A276" s="15" t="s">
        <v>352</v>
      </c>
      <c r="B276" s="53">
        <f t="shared" si="16"/>
        <v>12</v>
      </c>
      <c r="C276" s="53">
        <f>IFERROR(INDEX(OGSAway!$D:$D,MATCH(A276,OGSAway!$A:$A,0)),"-")</f>
        <v>0</v>
      </c>
      <c r="D276" s="53">
        <f>IFERROR(INDEX(OGSAway!$E:$E,MATCH(A276,OGSAway!$A:$A,0)),"-")</f>
        <v>3</v>
      </c>
      <c r="E276" s="53">
        <f>IFERROR(INDEX(OGSAway!$F:$F,MATCH(A276,OGSAway!$A:$A,0)),"-")</f>
        <v>1</v>
      </c>
      <c r="F276" s="54">
        <f>IFERROR(INDEX(Matches!$W:$W,MATCH(A276,Matches!$B:$B,0)),"-")</f>
        <v>5</v>
      </c>
      <c r="G276" s="54">
        <f>IFERROR(INDEX(Matches!$Y:$Y,MATCH(A276,Matches!$B:$B,0)),"-")</f>
        <v>4</v>
      </c>
      <c r="H276" s="54">
        <f>IFERROR(INDEX(Matches!$X:$X,MATCH(A276,Matches!$B:$B,0)),"-")</f>
        <v>3</v>
      </c>
      <c r="I276" s="54">
        <f t="shared" si="17"/>
        <v>4</v>
      </c>
      <c r="J276" s="54">
        <f>IFERROR(INDEX(OGCAway!$O:$O,MATCH(A276,OGCAway!$A:$A,0)),"-")</f>
        <v>2</v>
      </c>
      <c r="K276" s="55">
        <f t="shared" si="18"/>
        <v>0.33333333333333331</v>
      </c>
      <c r="L276" s="55" t="str">
        <f>IFERROR(INDEX(#REF!,MATCH(A276,#REF!,0)),"-")</f>
        <v>-</v>
      </c>
      <c r="M276" s="55">
        <f t="shared" si="19"/>
        <v>0.25000000000000006</v>
      </c>
      <c r="N276" s="55" t="e">
        <f>AVERAGE(IFERROR(INDEX(#REF!,MATCH(A276,#REF!,0)),"-"),M276)</f>
        <v>#VALUE!</v>
      </c>
    </row>
    <row r="277" spans="1:14" ht="16.5" thickTop="1" thickBot="1" x14ac:dyDescent="0.3">
      <c r="A277" s="16" t="s">
        <v>420</v>
      </c>
      <c r="B277" s="53">
        <f t="shared" si="16"/>
        <v>16</v>
      </c>
      <c r="C277" s="53">
        <f>IFERROR(INDEX(OGSAway!$D:$D,MATCH(A277,OGSAway!$A:$A,0)),"-")</f>
        <v>1</v>
      </c>
      <c r="D277" s="53">
        <f>IFERROR(INDEX(OGSAway!$E:$E,MATCH(A277,OGSAway!$A:$A,0)),"-")</f>
        <v>0</v>
      </c>
      <c r="E277" s="53">
        <f>IFERROR(INDEX(OGSAway!$F:$F,MATCH(A277,OGSAway!$A:$A,0)),"-")</f>
        <v>1</v>
      </c>
      <c r="F277" s="54">
        <f>IFERROR(INDEX(Matches!$W:$W,MATCH(A277,Matches!$B:$B,0)),"-")</f>
        <v>3</v>
      </c>
      <c r="G277" s="54">
        <f>IFERROR(INDEX(Matches!$Y:$Y,MATCH(A277,Matches!$B:$B,0)),"-")</f>
        <v>10</v>
      </c>
      <c r="H277" s="54">
        <f>IFERROR(INDEX(Matches!$X:$X,MATCH(A277,Matches!$B:$B,0)),"-")</f>
        <v>3</v>
      </c>
      <c r="I277" s="54">
        <f t="shared" si="17"/>
        <v>2</v>
      </c>
      <c r="J277" s="54">
        <f>IFERROR(INDEX(OGCAway!$O:$O,MATCH(A277,OGCAway!$A:$A,0)),"-")</f>
        <v>9</v>
      </c>
      <c r="K277" s="55">
        <f t="shared" si="18"/>
        <v>0.125</v>
      </c>
      <c r="L277" s="55" t="str">
        <f>IFERROR(INDEX(#REF!,MATCH(A277,#REF!,0)),"-")</f>
        <v>-</v>
      </c>
      <c r="M277" s="55">
        <f t="shared" si="19"/>
        <v>-0.875</v>
      </c>
      <c r="N277" s="55" t="e">
        <f>AVERAGE(IFERROR(INDEX(#REF!,MATCH(A277,#REF!,0)),"-"),M277)</f>
        <v>#VALUE!</v>
      </c>
    </row>
    <row r="278" spans="1:14" ht="16.5" thickTop="1" thickBot="1" x14ac:dyDescent="0.3">
      <c r="A278" s="16" t="s">
        <v>598</v>
      </c>
      <c r="B278" s="53">
        <f t="shared" si="16"/>
        <v>11</v>
      </c>
      <c r="C278" s="53">
        <f>IFERROR(INDEX(OGSAway!$D:$D,MATCH(A278,OGSAway!$A:$A,0)),"-")</f>
        <v>2</v>
      </c>
      <c r="D278" s="53">
        <f>IFERROR(INDEX(OGSAway!$E:$E,MATCH(A278,OGSAway!$A:$A,0)),"-")</f>
        <v>1</v>
      </c>
      <c r="E278" s="53">
        <f>IFERROR(INDEX(OGSAway!$F:$F,MATCH(A278,OGSAway!$A:$A,0)),"-")</f>
        <v>1</v>
      </c>
      <c r="F278" s="54">
        <f>IFERROR(INDEX(Matches!$W:$W,MATCH(A278,Matches!$B:$B,0)),"-")</f>
        <v>3</v>
      </c>
      <c r="G278" s="54">
        <f>IFERROR(INDEX(Matches!$Y:$Y,MATCH(A278,Matches!$B:$B,0)),"-")</f>
        <v>6</v>
      </c>
      <c r="H278" s="54">
        <f>IFERROR(INDEX(Matches!$X:$X,MATCH(A278,Matches!$B:$B,0)),"-")</f>
        <v>2</v>
      </c>
      <c r="I278" s="54">
        <f t="shared" si="17"/>
        <v>4</v>
      </c>
      <c r="J278" s="54">
        <f>IFERROR(INDEX(OGCAway!$O:$O,MATCH(A278,OGCAway!$A:$A,0)),"-")</f>
        <v>3</v>
      </c>
      <c r="K278" s="55">
        <f t="shared" si="18"/>
        <v>0.36363636363636365</v>
      </c>
      <c r="L278" s="55" t="str">
        <f>IFERROR(INDEX(#REF!,MATCH(A278,#REF!,0)),"-")</f>
        <v>-</v>
      </c>
      <c r="M278" s="55">
        <f t="shared" si="19"/>
        <v>-0.18181818181818177</v>
      </c>
      <c r="N278" s="55" t="e">
        <f>AVERAGE(IFERROR(INDEX(#REF!,MATCH(A278,#REF!,0)),"-"),M278)</f>
        <v>#VALUE!</v>
      </c>
    </row>
    <row r="279" spans="1:14" ht="16.5" thickTop="1" thickBot="1" x14ac:dyDescent="0.3">
      <c r="A279" s="15" t="s">
        <v>696</v>
      </c>
      <c r="B279" s="53">
        <f t="shared" si="16"/>
        <v>14</v>
      </c>
      <c r="C279" s="53">
        <f>IFERROR(INDEX(OGSAway!$D:$D,MATCH(A279,OGSAway!$A:$A,0)),"-")</f>
        <v>5</v>
      </c>
      <c r="D279" s="53">
        <f>IFERROR(INDEX(OGSAway!$E:$E,MATCH(A279,OGSAway!$A:$A,0)),"-")</f>
        <v>1</v>
      </c>
      <c r="E279" s="53">
        <f>IFERROR(INDEX(OGSAway!$F:$F,MATCH(A279,OGSAway!$A:$A,0)),"-")</f>
        <v>0</v>
      </c>
      <c r="F279" s="54">
        <f>IFERROR(INDEX(Matches!$W:$W,MATCH(A279,Matches!$B:$B,0)),"-")</f>
        <v>6</v>
      </c>
      <c r="G279" s="54">
        <f>IFERROR(INDEX(Matches!$Y:$Y,MATCH(A279,Matches!$B:$B,0)),"-")</f>
        <v>4</v>
      </c>
      <c r="H279" s="54">
        <f>IFERROR(INDEX(Matches!$X:$X,MATCH(A279,Matches!$B:$B,0)),"-")</f>
        <v>4</v>
      </c>
      <c r="I279" s="54">
        <f t="shared" si="17"/>
        <v>6</v>
      </c>
      <c r="J279" s="54">
        <f>IFERROR(INDEX(OGCAway!$O:$O,MATCH(A279,OGCAway!$A:$A,0)),"-")</f>
        <v>5</v>
      </c>
      <c r="K279" s="55">
        <f t="shared" si="18"/>
        <v>0.42857142857142855</v>
      </c>
      <c r="L279" s="55" t="str">
        <f>IFERROR(INDEX(#REF!,MATCH(A279,#REF!,0)),"-")</f>
        <v>-</v>
      </c>
      <c r="M279" s="55">
        <f t="shared" si="19"/>
        <v>0.21428571428571425</v>
      </c>
      <c r="N279" s="55" t="e">
        <f>AVERAGE(IFERROR(INDEX(#REF!,MATCH(A279,#REF!,0)),"-"),M279)</f>
        <v>#VALUE!</v>
      </c>
    </row>
    <row r="280" spans="1:14" ht="16.5" thickTop="1" thickBot="1" x14ac:dyDescent="0.3">
      <c r="A280" s="15" t="s">
        <v>1229</v>
      </c>
      <c r="B280" s="53">
        <f t="shared" si="16"/>
        <v>15</v>
      </c>
      <c r="C280" s="53">
        <f>IFERROR(INDEX(OGSAway!$D:$D,MATCH(A280,OGSAway!$A:$A,0)),"-")</f>
        <v>3</v>
      </c>
      <c r="D280" s="53">
        <f>IFERROR(INDEX(OGSAway!$E:$E,MATCH(A280,OGSAway!$A:$A,0)),"-")</f>
        <v>0</v>
      </c>
      <c r="E280" s="53">
        <f>IFERROR(INDEX(OGSAway!$F:$F,MATCH(A280,OGSAway!$A:$A,0)),"-")</f>
        <v>3</v>
      </c>
      <c r="F280" s="54">
        <f>IFERROR(INDEX(Matches!$W:$W,MATCH(A280,Matches!$B:$B,0)),"-")</f>
        <v>7</v>
      </c>
      <c r="G280" s="54">
        <f>IFERROR(INDEX(Matches!$Y:$Y,MATCH(A280,Matches!$B:$B,0)),"-")</f>
        <v>5</v>
      </c>
      <c r="H280" s="54">
        <f>IFERROR(INDEX(Matches!$X:$X,MATCH(A280,Matches!$B:$B,0)),"-")</f>
        <v>3</v>
      </c>
      <c r="I280" s="54">
        <f t="shared" si="17"/>
        <v>6</v>
      </c>
      <c r="J280" s="54">
        <f>IFERROR(INDEX(OGCAway!$O:$O,MATCH(A280,OGCAway!$A:$A,0)),"-")</f>
        <v>6</v>
      </c>
      <c r="K280" s="55">
        <f t="shared" si="18"/>
        <v>0.4</v>
      </c>
      <c r="L280" s="55" t="str">
        <f>IFERROR(INDEX(#REF!,MATCH(A280,#REF!,0)),"-")</f>
        <v>-</v>
      </c>
      <c r="M280" s="55">
        <f t="shared" si="19"/>
        <v>0.13333333333333336</v>
      </c>
      <c r="N280" s="55" t="e">
        <f>AVERAGE(IFERROR(INDEX(#REF!,MATCH(A280,#REF!,0)),"-"),M280)</f>
        <v>#VALUE!</v>
      </c>
    </row>
    <row r="281" spans="1:14" ht="16.5" thickTop="1" thickBot="1" x14ac:dyDescent="0.3">
      <c r="A281" s="15" t="s">
        <v>421</v>
      </c>
      <c r="B281" s="53">
        <f t="shared" si="16"/>
        <v>15</v>
      </c>
      <c r="C281" s="53">
        <f>IFERROR(INDEX(OGSAway!$D:$D,MATCH(A281,OGSAway!$A:$A,0)),"-")</f>
        <v>1</v>
      </c>
      <c r="D281" s="53">
        <f>IFERROR(INDEX(OGSAway!$E:$E,MATCH(A281,OGSAway!$A:$A,0)),"-")</f>
        <v>0</v>
      </c>
      <c r="E281" s="53">
        <f>IFERROR(INDEX(OGSAway!$F:$F,MATCH(A281,OGSAway!$A:$A,0)),"-")</f>
        <v>3</v>
      </c>
      <c r="F281" s="54">
        <f>IFERROR(INDEX(Matches!$W:$W,MATCH(A281,Matches!$B:$B,0)),"-")</f>
        <v>5</v>
      </c>
      <c r="G281" s="54">
        <f>IFERROR(INDEX(Matches!$Y:$Y,MATCH(A281,Matches!$B:$B,0)),"-")</f>
        <v>3</v>
      </c>
      <c r="H281" s="54">
        <f>IFERROR(INDEX(Matches!$X:$X,MATCH(A281,Matches!$B:$B,0)),"-")</f>
        <v>7</v>
      </c>
      <c r="I281" s="54">
        <f t="shared" si="17"/>
        <v>4</v>
      </c>
      <c r="J281" s="54">
        <f>IFERROR(INDEX(OGCAway!$O:$O,MATCH(A281,OGCAway!$A:$A,0)),"-")</f>
        <v>7</v>
      </c>
      <c r="K281" s="55">
        <f t="shared" si="18"/>
        <v>0.26666666666666666</v>
      </c>
      <c r="L281" s="55" t="str">
        <f>IFERROR(INDEX(#REF!,MATCH(A281,#REF!,0)),"-")</f>
        <v>-</v>
      </c>
      <c r="M281" s="55">
        <f t="shared" si="19"/>
        <v>-6.6666666666666707E-2</v>
      </c>
      <c r="N281" s="55" t="e">
        <f>AVERAGE(IFERROR(INDEX(#REF!,MATCH(A281,#REF!,0)),"-"),M281)</f>
        <v>#VALUE!</v>
      </c>
    </row>
    <row r="282" spans="1:14" ht="16.5" thickTop="1" thickBot="1" x14ac:dyDescent="0.3">
      <c r="A282" s="15" t="s">
        <v>676</v>
      </c>
      <c r="B282" s="53">
        <f t="shared" si="16"/>
        <v>16</v>
      </c>
      <c r="C282" s="53">
        <f>IFERROR(INDEX(OGSAway!$D:$D,MATCH(A282,OGSAway!$A:$A,0)),"-")</f>
        <v>1</v>
      </c>
      <c r="D282" s="53">
        <f>IFERROR(INDEX(OGSAway!$E:$E,MATCH(A282,OGSAway!$A:$A,0)),"-")</f>
        <v>3</v>
      </c>
      <c r="E282" s="53">
        <f>IFERROR(INDEX(OGSAway!$F:$F,MATCH(A282,OGSAway!$A:$A,0)),"-")</f>
        <v>0</v>
      </c>
      <c r="F282" s="54">
        <f>IFERROR(INDEX(Matches!$W:$W,MATCH(A282,Matches!$B:$B,0)),"-")</f>
        <v>6</v>
      </c>
      <c r="G282" s="54">
        <f>IFERROR(INDEX(Matches!$Y:$Y,MATCH(A282,Matches!$B:$B,0)),"-")</f>
        <v>9</v>
      </c>
      <c r="H282" s="54">
        <f>IFERROR(INDEX(Matches!$X:$X,MATCH(A282,Matches!$B:$B,0)),"-")</f>
        <v>1</v>
      </c>
      <c r="I282" s="54">
        <f t="shared" si="17"/>
        <v>4</v>
      </c>
      <c r="J282" s="54">
        <f>IFERROR(INDEX(OGCAway!$O:$O,MATCH(A282,OGCAway!$A:$A,0)),"-")</f>
        <v>6</v>
      </c>
      <c r="K282" s="55">
        <f t="shared" si="18"/>
        <v>0.25</v>
      </c>
      <c r="L282" s="55" t="str">
        <f>IFERROR(INDEX(#REF!,MATCH(A282,#REF!,0)),"-")</f>
        <v>-</v>
      </c>
      <c r="M282" s="55">
        <f t="shared" si="19"/>
        <v>-0.3125</v>
      </c>
      <c r="N282" s="55" t="e">
        <f>AVERAGE(IFERROR(INDEX(#REF!,MATCH(A282,#REF!,0)),"-"),M282)</f>
        <v>#VALUE!</v>
      </c>
    </row>
    <row r="283" spans="1:14" ht="16.5" thickTop="1" thickBot="1" x14ac:dyDescent="0.3">
      <c r="A283" s="16" t="s">
        <v>768</v>
      </c>
      <c r="B283" s="53">
        <f t="shared" si="16"/>
        <v>15</v>
      </c>
      <c r="C283" s="53">
        <f>IFERROR(INDEX(OGSAway!$D:$D,MATCH(A283,OGSAway!$A:$A,0)),"-")</f>
        <v>1</v>
      </c>
      <c r="D283" s="53">
        <f>IFERROR(INDEX(OGSAway!$E:$E,MATCH(A283,OGSAway!$A:$A,0)),"-")</f>
        <v>2</v>
      </c>
      <c r="E283" s="53">
        <f>IFERROR(INDEX(OGSAway!$F:$F,MATCH(A283,OGSAway!$A:$A,0)),"-")</f>
        <v>0</v>
      </c>
      <c r="F283" s="54">
        <f>IFERROR(INDEX(Matches!$W:$W,MATCH(A283,Matches!$B:$B,0)),"-")</f>
        <v>3</v>
      </c>
      <c r="G283" s="54">
        <f>IFERROR(INDEX(Matches!$Y:$Y,MATCH(A283,Matches!$B:$B,0)),"-")</f>
        <v>6</v>
      </c>
      <c r="H283" s="54">
        <f>IFERROR(INDEX(Matches!$X:$X,MATCH(A283,Matches!$B:$B,0)),"-")</f>
        <v>6</v>
      </c>
      <c r="I283" s="54">
        <f t="shared" si="17"/>
        <v>3</v>
      </c>
      <c r="J283" s="54">
        <f>IFERROR(INDEX(OGCAway!$O:$O,MATCH(A283,OGCAway!$A:$A,0)),"-")</f>
        <v>7</v>
      </c>
      <c r="K283" s="55">
        <f t="shared" si="18"/>
        <v>0.2</v>
      </c>
      <c r="L283" s="55" t="str">
        <f>IFERROR(INDEX(#REF!,MATCH(A283,#REF!,0)),"-")</f>
        <v>-</v>
      </c>
      <c r="M283" s="55">
        <f t="shared" si="19"/>
        <v>-0.46666666666666667</v>
      </c>
      <c r="N283" s="55" t="e">
        <f>AVERAGE(IFERROR(INDEX(#REF!,MATCH(A283,#REF!,0)),"-"),M283)</f>
        <v>#VALUE!</v>
      </c>
    </row>
    <row r="284" spans="1:14" ht="16.5" thickTop="1" thickBot="1" x14ac:dyDescent="0.3">
      <c r="A284" s="15" t="s">
        <v>1079</v>
      </c>
      <c r="B284" s="53">
        <f t="shared" si="16"/>
        <v>15</v>
      </c>
      <c r="C284" s="53">
        <f>IFERROR(INDEX(OGSAway!$D:$D,MATCH(A284,OGSAway!$A:$A,0)),"-")</f>
        <v>4</v>
      </c>
      <c r="D284" s="53">
        <f>IFERROR(INDEX(OGSAway!$E:$E,MATCH(A284,OGSAway!$A:$A,0)),"-")</f>
        <v>2</v>
      </c>
      <c r="E284" s="53">
        <f>IFERROR(INDEX(OGSAway!$F:$F,MATCH(A284,OGSAway!$A:$A,0)),"-")</f>
        <v>0</v>
      </c>
      <c r="F284" s="54">
        <f>IFERROR(INDEX(Matches!$W:$W,MATCH(A284,Matches!$B:$B,0)),"-")</f>
        <v>2</v>
      </c>
      <c r="G284" s="54">
        <f>IFERROR(INDEX(Matches!$Y:$Y,MATCH(A284,Matches!$B:$B,0)),"-")</f>
        <v>7</v>
      </c>
      <c r="H284" s="54">
        <f>IFERROR(INDEX(Matches!$X:$X,MATCH(A284,Matches!$B:$B,0)),"-")</f>
        <v>6</v>
      </c>
      <c r="I284" s="54">
        <f t="shared" si="17"/>
        <v>6</v>
      </c>
      <c r="J284" s="54">
        <f>IFERROR(INDEX(OGCAway!$O:$O,MATCH(A284,OGCAway!$A:$A,0)),"-")</f>
        <v>6</v>
      </c>
      <c r="K284" s="55">
        <f t="shared" si="18"/>
        <v>0.4</v>
      </c>
      <c r="L284" s="55" t="str">
        <f>IFERROR(INDEX(#REF!,MATCH(A284,#REF!,0)),"-")</f>
        <v>-</v>
      </c>
      <c r="M284" s="55">
        <f t="shared" si="19"/>
        <v>-0.33333333333333337</v>
      </c>
      <c r="N284" s="55" t="e">
        <f>AVERAGE(IFERROR(INDEX(#REF!,MATCH(A284,#REF!,0)),"-"),M284)</f>
        <v>#VALUE!</v>
      </c>
    </row>
    <row r="285" spans="1:14" ht="16.5" thickTop="1" thickBot="1" x14ac:dyDescent="0.3">
      <c r="A285" s="16" t="s">
        <v>1082</v>
      </c>
      <c r="B285" s="53">
        <f t="shared" si="16"/>
        <v>16</v>
      </c>
      <c r="C285" s="53">
        <f>IFERROR(INDEX(OGSAway!$D:$D,MATCH(A285,OGSAway!$A:$A,0)),"-")</f>
        <v>1</v>
      </c>
      <c r="D285" s="53">
        <f>IFERROR(INDEX(OGSAway!$E:$E,MATCH(A285,OGSAway!$A:$A,0)),"-")</f>
        <v>2</v>
      </c>
      <c r="E285" s="53">
        <f>IFERROR(INDEX(OGSAway!$F:$F,MATCH(A285,OGSAway!$A:$A,0)),"-")</f>
        <v>1</v>
      </c>
      <c r="F285" s="54">
        <f>IFERROR(INDEX(Matches!$W:$W,MATCH(A285,Matches!$B:$B,0)),"-")</f>
        <v>6</v>
      </c>
      <c r="G285" s="54">
        <f>IFERROR(INDEX(Matches!$Y:$Y,MATCH(A285,Matches!$B:$B,0)),"-")</f>
        <v>7</v>
      </c>
      <c r="H285" s="54">
        <f>IFERROR(INDEX(Matches!$X:$X,MATCH(A285,Matches!$B:$B,0)),"-")</f>
        <v>3</v>
      </c>
      <c r="I285" s="54">
        <f t="shared" si="17"/>
        <v>4</v>
      </c>
      <c r="J285" s="54">
        <f>IFERROR(INDEX(OGCAway!$O:$O,MATCH(A285,OGCAway!$A:$A,0)),"-")</f>
        <v>4</v>
      </c>
      <c r="K285" s="55">
        <f t="shared" si="18"/>
        <v>0.25</v>
      </c>
      <c r="L285" s="55" t="str">
        <f>IFERROR(INDEX(#REF!,MATCH(A285,#REF!,0)),"-")</f>
        <v>-</v>
      </c>
      <c r="M285" s="55">
        <f t="shared" si="19"/>
        <v>-6.25E-2</v>
      </c>
      <c r="N285" s="55" t="e">
        <f>AVERAGE(IFERROR(INDEX(#REF!,MATCH(A285,#REF!,0)),"-"),M285)</f>
        <v>#VALUE!</v>
      </c>
    </row>
    <row r="286" spans="1:14" ht="16.5" thickTop="1" thickBot="1" x14ac:dyDescent="0.3">
      <c r="A286" s="16" t="s">
        <v>1166</v>
      </c>
      <c r="B286" s="53">
        <f t="shared" si="16"/>
        <v>15</v>
      </c>
      <c r="C286" s="53">
        <f>IFERROR(INDEX(OGSAway!$D:$D,MATCH(A286,OGSAway!$A:$A,0)),"-")</f>
        <v>3</v>
      </c>
      <c r="D286" s="53">
        <f>IFERROR(INDEX(OGSAway!$E:$E,MATCH(A286,OGSAway!$A:$A,0)),"-")</f>
        <v>4</v>
      </c>
      <c r="E286" s="53">
        <f>IFERROR(INDEX(OGSAway!$F:$F,MATCH(A286,OGSAway!$A:$A,0)),"-")</f>
        <v>0</v>
      </c>
      <c r="F286" s="54">
        <f>IFERROR(INDEX(Matches!$W:$W,MATCH(A286,Matches!$B:$B,0)),"-")</f>
        <v>4</v>
      </c>
      <c r="G286" s="54">
        <f>IFERROR(INDEX(Matches!$Y:$Y,MATCH(A286,Matches!$B:$B,0)),"-")</f>
        <v>7</v>
      </c>
      <c r="H286" s="54">
        <f>IFERROR(INDEX(Matches!$X:$X,MATCH(A286,Matches!$B:$B,0)),"-")</f>
        <v>4</v>
      </c>
      <c r="I286" s="54">
        <f t="shared" si="17"/>
        <v>7</v>
      </c>
      <c r="J286" s="54">
        <f>IFERROR(INDEX(OGCAway!$O:$O,MATCH(A286,OGCAway!$A:$A,0)),"-")</f>
        <v>5</v>
      </c>
      <c r="K286" s="55">
        <f t="shared" si="18"/>
        <v>0.46666666666666667</v>
      </c>
      <c r="L286" s="55" t="str">
        <f>IFERROR(INDEX(#REF!,MATCH(A286,#REF!,0)),"-")</f>
        <v>-</v>
      </c>
      <c r="M286" s="55">
        <f t="shared" si="19"/>
        <v>-6.6666666666666652E-2</v>
      </c>
      <c r="N286" s="55" t="e">
        <f>AVERAGE(IFERROR(INDEX(#REF!,MATCH(A286,#REF!,0)),"-"),M286)</f>
        <v>#VALUE!</v>
      </c>
    </row>
    <row r="287" spans="1:14" ht="16.5" thickTop="1" thickBot="1" x14ac:dyDescent="0.3">
      <c r="A287" s="15" t="s">
        <v>314</v>
      </c>
      <c r="B287" s="53">
        <f t="shared" si="16"/>
        <v>12</v>
      </c>
      <c r="C287" s="53">
        <f>IFERROR(INDEX(OGSAway!$D:$D,MATCH(A287,OGSAway!$A:$A,0)),"-")</f>
        <v>0</v>
      </c>
      <c r="D287" s="53">
        <f>IFERROR(INDEX(OGSAway!$E:$E,MATCH(A287,OGSAway!$A:$A,0)),"-")</f>
        <v>1</v>
      </c>
      <c r="E287" s="53">
        <f>IFERROR(INDEX(OGSAway!$F:$F,MATCH(A287,OGSAway!$A:$A,0)),"-")</f>
        <v>2</v>
      </c>
      <c r="F287" s="54">
        <f>IFERROR(INDEX(Matches!$W:$W,MATCH(A287,Matches!$B:$B,0)),"-")</f>
        <v>2</v>
      </c>
      <c r="G287" s="54">
        <f>IFERROR(INDEX(Matches!$Y:$Y,MATCH(A287,Matches!$B:$B,0)),"-")</f>
        <v>7</v>
      </c>
      <c r="H287" s="54">
        <f>IFERROR(INDEX(Matches!$X:$X,MATCH(A287,Matches!$B:$B,0)),"-")</f>
        <v>3</v>
      </c>
      <c r="I287" s="54">
        <f t="shared" si="17"/>
        <v>3</v>
      </c>
      <c r="J287" s="54">
        <f>IFERROR(INDEX(OGCAway!$O:$O,MATCH(A287,OGCAway!$A:$A,0)),"-")</f>
        <v>5</v>
      </c>
      <c r="K287" s="55">
        <f t="shared" si="18"/>
        <v>0.25</v>
      </c>
      <c r="L287" s="55" t="str">
        <f>IFERROR(INDEX(#REF!,MATCH(A287,#REF!,0)),"-")</f>
        <v>-</v>
      </c>
      <c r="M287" s="55">
        <f t="shared" si="19"/>
        <v>-0.58333333333333337</v>
      </c>
      <c r="N287" s="55" t="e">
        <f>AVERAGE(IFERROR(INDEX(#REF!,MATCH(A287,#REF!,0)),"-"),M287)</f>
        <v>#VALUE!</v>
      </c>
    </row>
    <row r="288" spans="1:14" ht="16.5" thickTop="1" thickBot="1" x14ac:dyDescent="0.3">
      <c r="A288" s="15" t="s">
        <v>368</v>
      </c>
      <c r="B288" s="53">
        <f t="shared" si="16"/>
        <v>12</v>
      </c>
      <c r="C288" s="53">
        <f>IFERROR(INDEX(OGSAway!$D:$D,MATCH(A288,OGSAway!$A:$A,0)),"-")</f>
        <v>1</v>
      </c>
      <c r="D288" s="53">
        <f>IFERROR(INDEX(OGSAway!$E:$E,MATCH(A288,OGSAway!$A:$A,0)),"-")</f>
        <v>2</v>
      </c>
      <c r="E288" s="53">
        <f>IFERROR(INDEX(OGSAway!$F:$F,MATCH(A288,OGSAway!$A:$A,0)),"-")</f>
        <v>0</v>
      </c>
      <c r="F288" s="54">
        <f>IFERROR(INDEX(Matches!$W:$W,MATCH(A288,Matches!$B:$B,0)),"-")</f>
        <v>4</v>
      </c>
      <c r="G288" s="54">
        <f>IFERROR(INDEX(Matches!$Y:$Y,MATCH(A288,Matches!$B:$B,0)),"-")</f>
        <v>7</v>
      </c>
      <c r="H288" s="54">
        <f>IFERROR(INDEX(Matches!$X:$X,MATCH(A288,Matches!$B:$B,0)),"-")</f>
        <v>1</v>
      </c>
      <c r="I288" s="54">
        <f t="shared" si="17"/>
        <v>3</v>
      </c>
      <c r="J288" s="54">
        <f>IFERROR(INDEX(OGCAway!$O:$O,MATCH(A288,OGCAway!$A:$A,0)),"-")</f>
        <v>5</v>
      </c>
      <c r="K288" s="55">
        <f t="shared" si="18"/>
        <v>0.25</v>
      </c>
      <c r="L288" s="55" t="str">
        <f>IFERROR(INDEX(#REF!,MATCH(A288,#REF!,0)),"-")</f>
        <v>-</v>
      </c>
      <c r="M288" s="55">
        <f t="shared" si="19"/>
        <v>-0.41666666666666674</v>
      </c>
      <c r="N288" s="55" t="e">
        <f>AVERAGE(IFERROR(INDEX(#REF!,MATCH(A288,#REF!,0)),"-"),M288)</f>
        <v>#VALUE!</v>
      </c>
    </row>
    <row r="289" spans="1:14" ht="16.5" thickTop="1" thickBot="1" x14ac:dyDescent="0.3">
      <c r="A289" s="16" t="s">
        <v>468</v>
      </c>
      <c r="B289" s="53">
        <f t="shared" si="16"/>
        <v>12</v>
      </c>
      <c r="C289" s="53">
        <f>IFERROR(INDEX(OGSAway!$D:$D,MATCH(A289,OGSAway!$A:$A,0)),"-")</f>
        <v>0</v>
      </c>
      <c r="D289" s="53">
        <f>IFERROR(INDEX(OGSAway!$E:$E,MATCH(A289,OGSAway!$A:$A,0)),"-")</f>
        <v>2</v>
      </c>
      <c r="E289" s="53">
        <f>IFERROR(INDEX(OGSAway!$F:$F,MATCH(A289,OGSAway!$A:$A,0)),"-")</f>
        <v>1</v>
      </c>
      <c r="F289" s="54">
        <f>IFERROR(INDEX(Matches!$W:$W,MATCH(A289,Matches!$B:$B,0)),"-")</f>
        <v>3</v>
      </c>
      <c r="G289" s="54">
        <f>IFERROR(INDEX(Matches!$Y:$Y,MATCH(A289,Matches!$B:$B,0)),"-")</f>
        <v>6</v>
      </c>
      <c r="H289" s="54">
        <f>IFERROR(INDEX(Matches!$X:$X,MATCH(A289,Matches!$B:$B,0)),"-")</f>
        <v>3</v>
      </c>
      <c r="I289" s="54">
        <f t="shared" si="17"/>
        <v>3</v>
      </c>
      <c r="J289" s="54">
        <f>IFERROR(INDEX(OGCAway!$O:$O,MATCH(A289,OGCAway!$A:$A,0)),"-")</f>
        <v>4</v>
      </c>
      <c r="K289" s="55">
        <f t="shared" si="18"/>
        <v>0.25</v>
      </c>
      <c r="L289" s="55" t="str">
        <f>IFERROR(INDEX(#REF!,MATCH(A289,#REF!,0)),"-")</f>
        <v>-</v>
      </c>
      <c r="M289" s="55">
        <f t="shared" si="19"/>
        <v>-0.33333333333333331</v>
      </c>
      <c r="N289" s="55" t="e">
        <f>AVERAGE(IFERROR(INDEX(#REF!,MATCH(A289,#REF!,0)),"-"),M289)</f>
        <v>#VALUE!</v>
      </c>
    </row>
    <row r="290" spans="1:14" ht="16.5" thickTop="1" thickBot="1" x14ac:dyDescent="0.3">
      <c r="A290" s="16" t="s">
        <v>488</v>
      </c>
      <c r="B290" s="53">
        <f t="shared" si="16"/>
        <v>12</v>
      </c>
      <c r="C290" s="53">
        <f>IFERROR(INDEX(OGSAway!$D:$D,MATCH(A290,OGSAway!$A:$A,0)),"-")</f>
        <v>0</v>
      </c>
      <c r="D290" s="53">
        <f>IFERROR(INDEX(OGSAway!$E:$E,MATCH(A290,OGSAway!$A:$A,0)),"-")</f>
        <v>2</v>
      </c>
      <c r="E290" s="53">
        <f>IFERROR(INDEX(OGSAway!$F:$F,MATCH(A290,OGSAway!$A:$A,0)),"-")</f>
        <v>3</v>
      </c>
      <c r="F290" s="54">
        <f>IFERROR(INDEX(Matches!$W:$W,MATCH(A290,Matches!$B:$B,0)),"-")</f>
        <v>7</v>
      </c>
      <c r="G290" s="54">
        <f>IFERROR(INDEX(Matches!$Y:$Y,MATCH(A290,Matches!$B:$B,0)),"-")</f>
        <v>2</v>
      </c>
      <c r="H290" s="54">
        <f>IFERROR(INDEX(Matches!$X:$X,MATCH(A290,Matches!$B:$B,0)),"-")</f>
        <v>3</v>
      </c>
      <c r="I290" s="54">
        <f t="shared" si="17"/>
        <v>5</v>
      </c>
      <c r="J290" s="54">
        <f>IFERROR(INDEX(OGCAway!$O:$O,MATCH(A290,OGCAway!$A:$A,0)),"-")</f>
        <v>2</v>
      </c>
      <c r="K290" s="55">
        <f t="shared" si="18"/>
        <v>0.41666666666666669</v>
      </c>
      <c r="L290" s="55" t="str">
        <f>IFERROR(INDEX(#REF!,MATCH(A290,#REF!,0)),"-")</f>
        <v>-</v>
      </c>
      <c r="M290" s="55">
        <f t="shared" si="19"/>
        <v>0.66666666666666674</v>
      </c>
      <c r="N290" s="55" t="e">
        <f>AVERAGE(IFERROR(INDEX(#REF!,MATCH(A290,#REF!,0)),"-"),M290)</f>
        <v>#VALUE!</v>
      </c>
    </row>
    <row r="291" spans="1:14" ht="16.5" thickTop="1" thickBot="1" x14ac:dyDescent="0.3">
      <c r="A291" s="16" t="s">
        <v>691</v>
      </c>
      <c r="B291" s="53">
        <f t="shared" si="16"/>
        <v>12</v>
      </c>
      <c r="C291" s="53">
        <f>IFERROR(INDEX(OGSAway!$D:$D,MATCH(A291,OGSAway!$A:$A,0)),"-")</f>
        <v>2</v>
      </c>
      <c r="D291" s="53">
        <f>IFERROR(INDEX(OGSAway!$E:$E,MATCH(A291,OGSAway!$A:$A,0)),"-")</f>
        <v>1</v>
      </c>
      <c r="E291" s="53">
        <f>IFERROR(INDEX(OGSAway!$F:$F,MATCH(A291,OGSAway!$A:$A,0)),"-")</f>
        <v>0</v>
      </c>
      <c r="F291" s="54">
        <f>IFERROR(INDEX(Matches!$W:$W,MATCH(A291,Matches!$B:$B,0)),"-")</f>
        <v>4</v>
      </c>
      <c r="G291" s="54">
        <f>IFERROR(INDEX(Matches!$Y:$Y,MATCH(A291,Matches!$B:$B,0)),"-")</f>
        <v>5</v>
      </c>
      <c r="H291" s="54">
        <f>IFERROR(INDEX(Matches!$X:$X,MATCH(A291,Matches!$B:$B,0)),"-")</f>
        <v>3</v>
      </c>
      <c r="I291" s="54">
        <f t="shared" si="17"/>
        <v>3</v>
      </c>
      <c r="J291" s="54">
        <f>IFERROR(INDEX(OGCAway!$O:$O,MATCH(A291,OGCAway!$A:$A,0)),"-")</f>
        <v>5</v>
      </c>
      <c r="K291" s="55">
        <f t="shared" si="18"/>
        <v>0.25</v>
      </c>
      <c r="L291" s="55" t="str">
        <f>IFERROR(INDEX(#REF!,MATCH(A291,#REF!,0)),"-")</f>
        <v>-</v>
      </c>
      <c r="M291" s="55">
        <f t="shared" si="19"/>
        <v>-0.25000000000000006</v>
      </c>
      <c r="N291" s="55" t="e">
        <f>AVERAGE(IFERROR(INDEX(#REF!,MATCH(A291,#REF!,0)),"-"),M291)</f>
        <v>#VALUE!</v>
      </c>
    </row>
    <row r="292" spans="1:14" ht="16.5" thickTop="1" thickBot="1" x14ac:dyDescent="0.3">
      <c r="A292" s="15" t="s">
        <v>718</v>
      </c>
      <c r="B292" s="53">
        <f t="shared" si="16"/>
        <v>12</v>
      </c>
      <c r="C292" s="53">
        <f>IFERROR(INDEX(OGSAway!$D:$D,MATCH(A292,OGSAway!$A:$A,0)),"-")</f>
        <v>3</v>
      </c>
      <c r="D292" s="53">
        <f>IFERROR(INDEX(OGSAway!$E:$E,MATCH(A292,OGSAway!$A:$A,0)),"-")</f>
        <v>1</v>
      </c>
      <c r="E292" s="53">
        <f>IFERROR(INDEX(OGSAway!$F:$F,MATCH(A292,OGSAway!$A:$A,0)),"-")</f>
        <v>0</v>
      </c>
      <c r="F292" s="54">
        <f>IFERROR(INDEX(Matches!$W:$W,MATCH(A292,Matches!$B:$B,0)),"-")</f>
        <v>7</v>
      </c>
      <c r="G292" s="54">
        <f>IFERROR(INDEX(Matches!$Y:$Y,MATCH(A292,Matches!$B:$B,0)),"-")</f>
        <v>1</v>
      </c>
      <c r="H292" s="54">
        <f>IFERROR(INDEX(Matches!$X:$X,MATCH(A292,Matches!$B:$B,0)),"-")</f>
        <v>4</v>
      </c>
      <c r="I292" s="54">
        <f t="shared" si="17"/>
        <v>4</v>
      </c>
      <c r="J292" s="54">
        <f>IFERROR(INDEX(OGCAway!$O:$O,MATCH(A292,OGCAway!$A:$A,0)),"-")</f>
        <v>1</v>
      </c>
      <c r="K292" s="55">
        <f t="shared" si="18"/>
        <v>0.33333333333333331</v>
      </c>
      <c r="L292" s="55" t="str">
        <f>IFERROR(INDEX(#REF!,MATCH(A292,#REF!,0)),"-")</f>
        <v>-</v>
      </c>
      <c r="M292" s="55">
        <f t="shared" si="19"/>
        <v>0.75</v>
      </c>
      <c r="N292" s="55" t="e">
        <f>AVERAGE(IFERROR(INDEX(#REF!,MATCH(A292,#REF!,0)),"-"),M292)</f>
        <v>#VALUE!</v>
      </c>
    </row>
    <row r="293" spans="1:14" ht="16.5" thickTop="1" thickBot="1" x14ac:dyDescent="0.3">
      <c r="A293" s="15" t="s">
        <v>1052</v>
      </c>
      <c r="B293" s="53">
        <f t="shared" si="16"/>
        <v>12</v>
      </c>
      <c r="C293" s="53">
        <f>IFERROR(INDEX(OGSAway!$D:$D,MATCH(A293,OGSAway!$A:$A,0)),"-")</f>
        <v>2</v>
      </c>
      <c r="D293" s="53">
        <f>IFERROR(INDEX(OGSAway!$E:$E,MATCH(A293,OGSAway!$A:$A,0)),"-")</f>
        <v>1</v>
      </c>
      <c r="E293" s="53">
        <f>IFERROR(INDEX(OGSAway!$F:$F,MATCH(A293,OGSAway!$A:$A,0)),"-")</f>
        <v>1</v>
      </c>
      <c r="F293" s="54">
        <f>IFERROR(INDEX(Matches!$W:$W,MATCH(A293,Matches!$B:$B,0)),"-")</f>
        <v>4</v>
      </c>
      <c r="G293" s="54">
        <f>IFERROR(INDEX(Matches!$Y:$Y,MATCH(A293,Matches!$B:$B,0)),"-")</f>
        <v>5</v>
      </c>
      <c r="H293" s="54">
        <f>IFERROR(INDEX(Matches!$X:$X,MATCH(A293,Matches!$B:$B,0)),"-")</f>
        <v>3</v>
      </c>
      <c r="I293" s="54">
        <f t="shared" si="17"/>
        <v>4</v>
      </c>
      <c r="J293" s="54">
        <f>IFERROR(INDEX(OGCAway!$O:$O,MATCH(A293,OGCAway!$A:$A,0)),"-")</f>
        <v>4</v>
      </c>
      <c r="K293" s="55">
        <f t="shared" si="18"/>
        <v>0.33333333333333331</v>
      </c>
      <c r="L293" s="55" t="str">
        <f>IFERROR(INDEX(#REF!,MATCH(A293,#REF!,0)),"-")</f>
        <v>-</v>
      </c>
      <c r="M293" s="55">
        <f t="shared" si="19"/>
        <v>-8.333333333333337E-2</v>
      </c>
      <c r="N293" s="55" t="e">
        <f>AVERAGE(IFERROR(INDEX(#REF!,MATCH(A293,#REF!,0)),"-"),M293)</f>
        <v>#VALUE!</v>
      </c>
    </row>
    <row r="294" spans="1:14" ht="16.5" thickTop="1" thickBot="1" x14ac:dyDescent="0.3">
      <c r="A294" s="16" t="s">
        <v>1202</v>
      </c>
      <c r="B294" s="53">
        <f t="shared" si="16"/>
        <v>13</v>
      </c>
      <c r="C294" s="53">
        <f>IFERROR(INDEX(OGSAway!$D:$D,MATCH(A294,OGSAway!$A:$A,0)),"-")</f>
        <v>2</v>
      </c>
      <c r="D294" s="53">
        <f>IFERROR(INDEX(OGSAway!$E:$E,MATCH(A294,OGSAway!$A:$A,0)),"-")</f>
        <v>2</v>
      </c>
      <c r="E294" s="53">
        <f>IFERROR(INDEX(OGSAway!$F:$F,MATCH(A294,OGSAway!$A:$A,0)),"-")</f>
        <v>2</v>
      </c>
      <c r="F294" s="54">
        <f>IFERROR(INDEX(Matches!$W:$W,MATCH(A294,Matches!$B:$B,0)),"-")</f>
        <v>7</v>
      </c>
      <c r="G294" s="54">
        <f>IFERROR(INDEX(Matches!$Y:$Y,MATCH(A294,Matches!$B:$B,0)),"-")</f>
        <v>5</v>
      </c>
      <c r="H294" s="54">
        <f>IFERROR(INDEX(Matches!$X:$X,MATCH(A294,Matches!$B:$B,0)),"-")</f>
        <v>1</v>
      </c>
      <c r="I294" s="54">
        <f t="shared" si="17"/>
        <v>6</v>
      </c>
      <c r="J294" s="54">
        <f>IFERROR(INDEX(OGCAway!$O:$O,MATCH(A294,OGCAway!$A:$A,0)),"-")</f>
        <v>3</v>
      </c>
      <c r="K294" s="55">
        <f t="shared" si="18"/>
        <v>0.46153846153846156</v>
      </c>
      <c r="L294" s="55" t="str">
        <f>IFERROR(INDEX(#REF!,MATCH(A294,#REF!,0)),"-")</f>
        <v>-</v>
      </c>
      <c r="M294" s="55">
        <f t="shared" si="19"/>
        <v>0.38461538461538453</v>
      </c>
      <c r="N294" s="55" t="e">
        <f>AVERAGE(IFERROR(INDEX(#REF!,MATCH(A294,#REF!,0)),"-"),M294)</f>
        <v>#VALUE!</v>
      </c>
    </row>
    <row r="295" spans="1:14" ht="16.5" thickTop="1" thickBot="1" x14ac:dyDescent="0.3">
      <c r="A295" s="16" t="s">
        <v>327</v>
      </c>
      <c r="B295" s="53">
        <f t="shared" si="16"/>
        <v>14</v>
      </c>
      <c r="C295" s="53">
        <f>IFERROR(INDEX(OGSAway!$D:$D,MATCH(A295,OGSAway!$A:$A,0)),"-")</f>
        <v>0</v>
      </c>
      <c r="D295" s="53">
        <f>IFERROR(INDEX(OGSAway!$E:$E,MATCH(A295,OGSAway!$A:$A,0)),"-")</f>
        <v>0</v>
      </c>
      <c r="E295" s="53">
        <f>IFERROR(INDEX(OGSAway!$F:$F,MATCH(A295,OGSAway!$A:$A,0)),"-")</f>
        <v>3</v>
      </c>
      <c r="F295" s="54">
        <f>IFERROR(INDEX(Matches!$W:$W,MATCH(A295,Matches!$B:$B,0)),"-")</f>
        <v>4</v>
      </c>
      <c r="G295" s="54">
        <f>IFERROR(INDEX(Matches!$Y:$Y,MATCH(A295,Matches!$B:$B,0)),"-")</f>
        <v>8</v>
      </c>
      <c r="H295" s="54">
        <f>IFERROR(INDEX(Matches!$X:$X,MATCH(A295,Matches!$B:$B,0)),"-")</f>
        <v>2</v>
      </c>
      <c r="I295" s="54">
        <f t="shared" si="17"/>
        <v>3</v>
      </c>
      <c r="J295" s="54">
        <f>IFERROR(INDEX(OGCAway!$O:$O,MATCH(A295,OGCAway!$A:$A,0)),"-")</f>
        <v>7</v>
      </c>
      <c r="K295" s="55">
        <f t="shared" si="18"/>
        <v>0.21428571428571427</v>
      </c>
      <c r="L295" s="55" t="str">
        <f>IFERROR(INDEX(#REF!,MATCH(A295,#REF!,0)),"-")</f>
        <v>-</v>
      </c>
      <c r="M295" s="55">
        <f t="shared" si="19"/>
        <v>-0.5714285714285714</v>
      </c>
      <c r="N295" s="55" t="e">
        <f>AVERAGE(IFERROR(INDEX(#REF!,MATCH(A295,#REF!,0)),"-"),M295)</f>
        <v>#VALUE!</v>
      </c>
    </row>
    <row r="296" spans="1:14" ht="16.5" thickTop="1" thickBot="1" x14ac:dyDescent="0.3">
      <c r="A296" s="16" t="s">
        <v>397</v>
      </c>
      <c r="B296" s="53">
        <f t="shared" si="16"/>
        <v>13</v>
      </c>
      <c r="C296" s="53">
        <f>IFERROR(INDEX(OGSAway!$D:$D,MATCH(A296,OGSAway!$A:$A,0)),"-")</f>
        <v>1</v>
      </c>
      <c r="D296" s="53">
        <f>IFERROR(INDEX(OGSAway!$E:$E,MATCH(A296,OGSAway!$A:$A,0)),"-")</f>
        <v>3</v>
      </c>
      <c r="E296" s="53">
        <f>IFERROR(INDEX(OGSAway!$F:$F,MATCH(A296,OGSAway!$A:$A,0)),"-")</f>
        <v>0</v>
      </c>
      <c r="F296" s="54">
        <f>IFERROR(INDEX(Matches!$W:$W,MATCH(A296,Matches!$B:$B,0)),"-")</f>
        <v>6</v>
      </c>
      <c r="G296" s="54">
        <f>IFERROR(INDEX(Matches!$Y:$Y,MATCH(A296,Matches!$B:$B,0)),"-")</f>
        <v>5</v>
      </c>
      <c r="H296" s="54">
        <f>IFERROR(INDEX(Matches!$X:$X,MATCH(A296,Matches!$B:$B,0)),"-")</f>
        <v>2</v>
      </c>
      <c r="I296" s="54">
        <f t="shared" si="17"/>
        <v>4</v>
      </c>
      <c r="J296" s="54">
        <f>IFERROR(INDEX(OGCAway!$O:$O,MATCH(A296,OGCAway!$A:$A,0)),"-")</f>
        <v>7</v>
      </c>
      <c r="K296" s="55">
        <f t="shared" si="18"/>
        <v>0.30769230769230771</v>
      </c>
      <c r="L296" s="55" t="str">
        <f>IFERROR(INDEX(#REF!,MATCH(A296,#REF!,0)),"-")</f>
        <v>-</v>
      </c>
      <c r="M296" s="55">
        <f t="shared" si="19"/>
        <v>-0.1538461538461538</v>
      </c>
      <c r="N296" s="55" t="e">
        <f>AVERAGE(IFERROR(INDEX(#REF!,MATCH(A296,#REF!,0)),"-"),M296)</f>
        <v>#VALUE!</v>
      </c>
    </row>
    <row r="297" spans="1:14" ht="16.5" thickTop="1" thickBot="1" x14ac:dyDescent="0.3">
      <c r="A297" s="16" t="s">
        <v>441</v>
      </c>
      <c r="B297" s="53">
        <f t="shared" si="16"/>
        <v>14</v>
      </c>
      <c r="C297" s="53">
        <f>IFERROR(INDEX(OGSAway!$D:$D,MATCH(A297,OGSAway!$A:$A,0)),"-")</f>
        <v>1</v>
      </c>
      <c r="D297" s="53">
        <f>IFERROR(INDEX(OGSAway!$E:$E,MATCH(A297,OGSAway!$A:$A,0)),"-")</f>
        <v>1</v>
      </c>
      <c r="E297" s="53">
        <f>IFERROR(INDEX(OGSAway!$F:$F,MATCH(A297,OGSAway!$A:$A,0)),"-")</f>
        <v>1</v>
      </c>
      <c r="F297" s="54">
        <f>IFERROR(INDEX(Matches!$W:$W,MATCH(A297,Matches!$B:$B,0)),"-")</f>
        <v>5</v>
      </c>
      <c r="G297" s="54">
        <f>IFERROR(INDEX(Matches!$Y:$Y,MATCH(A297,Matches!$B:$B,0)),"-")</f>
        <v>8</v>
      </c>
      <c r="H297" s="54">
        <f>IFERROR(INDEX(Matches!$X:$X,MATCH(A297,Matches!$B:$B,0)),"-")</f>
        <v>1</v>
      </c>
      <c r="I297" s="54">
        <f t="shared" si="17"/>
        <v>3</v>
      </c>
      <c r="J297" s="54">
        <f>IFERROR(INDEX(OGCAway!$O:$O,MATCH(A297,OGCAway!$A:$A,0)),"-")</f>
        <v>3</v>
      </c>
      <c r="K297" s="55">
        <f t="shared" si="18"/>
        <v>0.21428571428571427</v>
      </c>
      <c r="L297" s="55" t="str">
        <f>IFERROR(INDEX(#REF!,MATCH(A297,#REF!,0)),"-")</f>
        <v>-</v>
      </c>
      <c r="M297" s="55">
        <f t="shared" si="19"/>
        <v>-0.21428571428571425</v>
      </c>
      <c r="N297" s="55" t="e">
        <f>AVERAGE(IFERROR(INDEX(#REF!,MATCH(A297,#REF!,0)),"-"),M297)</f>
        <v>#VALUE!</v>
      </c>
    </row>
    <row r="298" spans="1:14" ht="16.5" thickTop="1" thickBot="1" x14ac:dyDescent="0.3">
      <c r="A298" s="15" t="s">
        <v>583</v>
      </c>
      <c r="B298" s="53">
        <f t="shared" si="16"/>
        <v>14</v>
      </c>
      <c r="C298" s="53">
        <f>IFERROR(INDEX(OGSAway!$D:$D,MATCH(A298,OGSAway!$A:$A,0)),"-")</f>
        <v>0</v>
      </c>
      <c r="D298" s="53">
        <f>IFERROR(INDEX(OGSAway!$E:$E,MATCH(A298,OGSAway!$A:$A,0)),"-")</f>
        <v>1</v>
      </c>
      <c r="E298" s="53">
        <f>IFERROR(INDEX(OGSAway!$F:$F,MATCH(A298,OGSAway!$A:$A,0)),"-")</f>
        <v>0</v>
      </c>
      <c r="F298" s="54">
        <f>IFERROR(INDEX(Matches!$W:$W,MATCH(A298,Matches!$B:$B,0)),"-")</f>
        <v>3</v>
      </c>
      <c r="G298" s="54">
        <f>IFERROR(INDEX(Matches!$Y:$Y,MATCH(A298,Matches!$B:$B,0)),"-")</f>
        <v>7</v>
      </c>
      <c r="H298" s="54">
        <f>IFERROR(INDEX(Matches!$X:$X,MATCH(A298,Matches!$B:$B,0)),"-")</f>
        <v>4</v>
      </c>
      <c r="I298" s="54">
        <f t="shared" si="17"/>
        <v>1</v>
      </c>
      <c r="J298" s="54">
        <f>IFERROR(INDEX(OGCAway!$O:$O,MATCH(A298,OGCAway!$A:$A,0)),"-")</f>
        <v>8</v>
      </c>
      <c r="K298" s="55">
        <f t="shared" si="18"/>
        <v>7.1428571428571425E-2</v>
      </c>
      <c r="L298" s="55" t="str">
        <f>IFERROR(INDEX(#REF!,MATCH(A298,#REF!,0)),"-")</f>
        <v>-</v>
      </c>
      <c r="M298" s="55">
        <f t="shared" si="19"/>
        <v>-0.7857142857142857</v>
      </c>
      <c r="N298" s="55" t="e">
        <f>AVERAGE(IFERROR(INDEX(#REF!,MATCH(A298,#REF!,0)),"-"),M298)</f>
        <v>#VALUE!</v>
      </c>
    </row>
    <row r="299" spans="1:14" ht="16.5" thickTop="1" thickBot="1" x14ac:dyDescent="0.3">
      <c r="A299" s="16" t="s">
        <v>654</v>
      </c>
      <c r="B299" s="53">
        <f t="shared" si="16"/>
        <v>14</v>
      </c>
      <c r="C299" s="53">
        <f>IFERROR(INDEX(OGSAway!$D:$D,MATCH(A299,OGSAway!$A:$A,0)),"-")</f>
        <v>1</v>
      </c>
      <c r="D299" s="53">
        <f>IFERROR(INDEX(OGSAway!$E:$E,MATCH(A299,OGSAway!$A:$A,0)),"-")</f>
        <v>0</v>
      </c>
      <c r="E299" s="53">
        <f>IFERROR(INDEX(OGSAway!$F:$F,MATCH(A299,OGSAway!$A:$A,0)),"-")</f>
        <v>2</v>
      </c>
      <c r="F299" s="54">
        <f>IFERROR(INDEX(Matches!$W:$W,MATCH(A299,Matches!$B:$B,0)),"-")</f>
        <v>2</v>
      </c>
      <c r="G299" s="54">
        <f>IFERROR(INDEX(Matches!$Y:$Y,MATCH(A299,Matches!$B:$B,0)),"-")</f>
        <v>6</v>
      </c>
      <c r="H299" s="54">
        <f>IFERROR(INDEX(Matches!$X:$X,MATCH(A299,Matches!$B:$B,0)),"-")</f>
        <v>6</v>
      </c>
      <c r="I299" s="54">
        <f t="shared" si="17"/>
        <v>3</v>
      </c>
      <c r="J299" s="54">
        <f>IFERROR(INDEX(OGCAway!$O:$O,MATCH(A299,OGCAway!$A:$A,0)),"-")</f>
        <v>6</v>
      </c>
      <c r="K299" s="55">
        <f t="shared" si="18"/>
        <v>0.21428571428571427</v>
      </c>
      <c r="L299" s="55" t="str">
        <f>IFERROR(INDEX(#REF!,MATCH(A299,#REF!,0)),"-")</f>
        <v>-</v>
      </c>
      <c r="M299" s="55">
        <f t="shared" si="19"/>
        <v>-0.5</v>
      </c>
      <c r="N299" s="55" t="e">
        <f>AVERAGE(IFERROR(INDEX(#REF!,MATCH(A299,#REF!,0)),"-"),M299)</f>
        <v>#VALUE!</v>
      </c>
    </row>
    <row r="300" spans="1:14" ht="16.5" thickTop="1" thickBot="1" x14ac:dyDescent="0.3">
      <c r="A300" s="15" t="s">
        <v>849</v>
      </c>
      <c r="B300" s="53">
        <f t="shared" si="16"/>
        <v>14</v>
      </c>
      <c r="C300" s="53">
        <f>IFERROR(INDEX(OGSAway!$D:$D,MATCH(A300,OGSAway!$A:$A,0)),"-")</f>
        <v>1</v>
      </c>
      <c r="D300" s="53">
        <f>IFERROR(INDEX(OGSAway!$E:$E,MATCH(A300,OGSAway!$A:$A,0)),"-")</f>
        <v>0</v>
      </c>
      <c r="E300" s="53">
        <f>IFERROR(INDEX(OGSAway!$F:$F,MATCH(A300,OGSAway!$A:$A,0)),"-")</f>
        <v>2</v>
      </c>
      <c r="F300" s="54">
        <f>IFERROR(INDEX(Matches!$W:$W,MATCH(A300,Matches!$B:$B,0)),"-")</f>
        <v>6</v>
      </c>
      <c r="G300" s="54">
        <f>IFERROR(INDEX(Matches!$Y:$Y,MATCH(A300,Matches!$B:$B,0)),"-")</f>
        <v>7</v>
      </c>
      <c r="H300" s="54">
        <f>IFERROR(INDEX(Matches!$X:$X,MATCH(A300,Matches!$B:$B,0)),"-")</f>
        <v>1</v>
      </c>
      <c r="I300" s="54">
        <f t="shared" si="17"/>
        <v>3</v>
      </c>
      <c r="J300" s="54">
        <f>IFERROR(INDEX(OGCAway!$O:$O,MATCH(A300,OGCAway!$A:$A,0)),"-")</f>
        <v>4</v>
      </c>
      <c r="K300" s="55">
        <f t="shared" si="18"/>
        <v>0.21428571428571427</v>
      </c>
      <c r="L300" s="55" t="str">
        <f>IFERROR(INDEX(#REF!,MATCH(A300,#REF!,0)),"-")</f>
        <v>-</v>
      </c>
      <c r="M300" s="55">
        <f t="shared" si="19"/>
        <v>-0.1428571428571429</v>
      </c>
      <c r="N300" s="55" t="e">
        <f>AVERAGE(IFERROR(INDEX(#REF!,MATCH(A300,#REF!,0)),"-"),M300)</f>
        <v>#VALUE!</v>
      </c>
    </row>
    <row r="301" spans="1:14" ht="16.5" thickTop="1" thickBot="1" x14ac:dyDescent="0.3">
      <c r="A301" s="16" t="s">
        <v>904</v>
      </c>
      <c r="B301" s="53">
        <f t="shared" si="16"/>
        <v>13</v>
      </c>
      <c r="C301" s="53">
        <f>IFERROR(INDEX(OGSAway!$D:$D,MATCH(A301,OGSAway!$A:$A,0)),"-")</f>
        <v>0</v>
      </c>
      <c r="D301" s="53">
        <f>IFERROR(INDEX(OGSAway!$E:$E,MATCH(A301,OGSAway!$A:$A,0)),"-")</f>
        <v>2</v>
      </c>
      <c r="E301" s="53">
        <f>IFERROR(INDEX(OGSAway!$F:$F,MATCH(A301,OGSAway!$A:$A,0)),"-")</f>
        <v>0</v>
      </c>
      <c r="F301" s="54">
        <f>IFERROR(INDEX(Matches!$W:$W,MATCH(A301,Matches!$B:$B,0)),"-")</f>
        <v>1</v>
      </c>
      <c r="G301" s="54">
        <f>IFERROR(INDEX(Matches!$Y:$Y,MATCH(A301,Matches!$B:$B,0)),"-")</f>
        <v>9</v>
      </c>
      <c r="H301" s="54">
        <f>IFERROR(INDEX(Matches!$X:$X,MATCH(A301,Matches!$B:$B,0)),"-")</f>
        <v>3</v>
      </c>
      <c r="I301" s="54">
        <f t="shared" si="17"/>
        <v>2</v>
      </c>
      <c r="J301" s="54">
        <f>IFERROR(INDEX(OGCAway!$O:$O,MATCH(A301,OGCAway!$A:$A,0)),"-")</f>
        <v>6</v>
      </c>
      <c r="K301" s="55">
        <f t="shared" si="18"/>
        <v>0.15384615384615385</v>
      </c>
      <c r="L301" s="55" t="str">
        <f>IFERROR(INDEX(#REF!,MATCH(A301,#REF!,0)),"-")</f>
        <v>-</v>
      </c>
      <c r="M301" s="55">
        <f t="shared" si="19"/>
        <v>-0.92307692307692313</v>
      </c>
      <c r="N301" s="55" t="e">
        <f>AVERAGE(IFERROR(INDEX(#REF!,MATCH(A301,#REF!,0)),"-"),M301)</f>
        <v>#VALUE!</v>
      </c>
    </row>
    <row r="302" spans="1:14" ht="16.5" thickTop="1" thickBot="1" x14ac:dyDescent="0.3">
      <c r="A302" s="15" t="s">
        <v>1126</v>
      </c>
      <c r="B302" s="53">
        <f t="shared" si="16"/>
        <v>18</v>
      </c>
      <c r="C302" s="53">
        <f>IFERROR(INDEX(OGSAway!$D:$D,MATCH(A302,OGSAway!$A:$A,0)),"-")</f>
        <v>2</v>
      </c>
      <c r="D302" s="53">
        <f>IFERROR(INDEX(OGSAway!$E:$E,MATCH(A302,OGSAway!$A:$A,0)),"-")</f>
        <v>0</v>
      </c>
      <c r="E302" s="53">
        <f>IFERROR(INDEX(OGSAway!$F:$F,MATCH(A302,OGSAway!$A:$A,0)),"-")</f>
        <v>2</v>
      </c>
      <c r="F302" s="54">
        <f>IFERROR(INDEX(Matches!$W:$W,MATCH(A302,Matches!$B:$B,0)),"-")</f>
        <v>3</v>
      </c>
      <c r="G302" s="54">
        <f>IFERROR(INDEX(Matches!$Y:$Y,MATCH(A302,Matches!$B:$B,0)),"-")</f>
        <v>11</v>
      </c>
      <c r="H302" s="54">
        <f>IFERROR(INDEX(Matches!$X:$X,MATCH(A302,Matches!$B:$B,0)),"-")</f>
        <v>4</v>
      </c>
      <c r="I302" s="54">
        <f t="shared" si="17"/>
        <v>4</v>
      </c>
      <c r="J302" s="54">
        <f>IFERROR(INDEX(OGCAway!$O:$O,MATCH(A302,OGCAway!$A:$A,0)),"-")</f>
        <v>6</v>
      </c>
      <c r="K302" s="55">
        <f t="shared" si="18"/>
        <v>0.22222222222222221</v>
      </c>
      <c r="L302" s="55" t="str">
        <f>IFERROR(INDEX(#REF!,MATCH(A302,#REF!,0)),"-")</f>
        <v>-</v>
      </c>
      <c r="M302" s="55">
        <f t="shared" si="19"/>
        <v>-0.55555555555555558</v>
      </c>
      <c r="N302" s="55" t="e">
        <f>AVERAGE(IFERROR(INDEX(#REF!,MATCH(A302,#REF!,0)),"-"),M302)</f>
        <v>#VALUE!</v>
      </c>
    </row>
    <row r="303" spans="1:14" ht="16.5" thickTop="1" thickBot="1" x14ac:dyDescent="0.3">
      <c r="A303" s="15" t="s">
        <v>204</v>
      </c>
      <c r="B303" s="53">
        <f t="shared" si="16"/>
        <v>4</v>
      </c>
      <c r="C303" s="53">
        <f>IFERROR(INDEX(OGSAway!$D:$D,MATCH(A303,OGSAway!$A:$A,0)),"-")</f>
        <v>1</v>
      </c>
      <c r="D303" s="53">
        <f>IFERROR(INDEX(OGSAway!$E:$E,MATCH(A303,OGSAway!$A:$A,0)),"-")</f>
        <v>0</v>
      </c>
      <c r="E303" s="53">
        <f>IFERROR(INDEX(OGSAway!$F:$F,MATCH(A303,OGSAway!$A:$A,0)),"-")</f>
        <v>1</v>
      </c>
      <c r="F303" s="54">
        <f>IFERROR(INDEX(Matches!$W:$W,MATCH(A303,Matches!$B:$B,0)),"-")</f>
        <v>2</v>
      </c>
      <c r="G303" s="54">
        <f>IFERROR(INDEX(Matches!$Y:$Y,MATCH(A303,Matches!$B:$B,0)),"-")</f>
        <v>0</v>
      </c>
      <c r="H303" s="54">
        <f>IFERROR(INDEX(Matches!$X:$X,MATCH(A303,Matches!$B:$B,0)),"-")</f>
        <v>2</v>
      </c>
      <c r="I303" s="54">
        <f t="shared" si="17"/>
        <v>2</v>
      </c>
      <c r="J303" s="54">
        <f>IFERROR(INDEX(OGCAway!$O:$O,MATCH(A303,OGCAway!$A:$A,0)),"-")</f>
        <v>1</v>
      </c>
      <c r="K303" s="55">
        <f t="shared" si="18"/>
        <v>0.5</v>
      </c>
      <c r="L303" s="55" t="str">
        <f>IFERROR(INDEX(#REF!,MATCH(A303,#REF!,0)),"-")</f>
        <v>-</v>
      </c>
      <c r="M303" s="55">
        <f t="shared" si="19"/>
        <v>0.75</v>
      </c>
      <c r="N303" s="55" t="e">
        <f>AVERAGE(IFERROR(INDEX(#REF!,MATCH(A303,#REF!,0)),"-"),M303)</f>
        <v>#VALUE!</v>
      </c>
    </row>
    <row r="304" spans="1:14" ht="16.5" thickTop="1" thickBot="1" x14ac:dyDescent="0.3">
      <c r="A304" s="15" t="s">
        <v>216</v>
      </c>
      <c r="B304" s="53">
        <f t="shared" si="16"/>
        <v>3</v>
      </c>
      <c r="C304" s="53">
        <f>IFERROR(INDEX(OGSAway!$D:$D,MATCH(A304,OGSAway!$A:$A,0)),"-")</f>
        <v>0</v>
      </c>
      <c r="D304" s="53">
        <f>IFERROR(INDEX(OGSAway!$E:$E,MATCH(A304,OGSAway!$A:$A,0)),"-")</f>
        <v>2</v>
      </c>
      <c r="E304" s="53">
        <f>IFERROR(INDEX(OGSAway!$F:$F,MATCH(A304,OGSAway!$A:$A,0)),"-")</f>
        <v>0</v>
      </c>
      <c r="F304" s="54">
        <f>IFERROR(INDEX(Matches!$W:$W,MATCH(A304,Matches!$B:$B,0)),"-")</f>
        <v>0</v>
      </c>
      <c r="G304" s="54">
        <f>IFERROR(INDEX(Matches!$Y:$Y,MATCH(A304,Matches!$B:$B,0)),"-")</f>
        <v>0</v>
      </c>
      <c r="H304" s="54">
        <f>IFERROR(INDEX(Matches!$X:$X,MATCH(A304,Matches!$B:$B,0)),"-")</f>
        <v>3</v>
      </c>
      <c r="I304" s="54">
        <f t="shared" si="17"/>
        <v>2</v>
      </c>
      <c r="J304" s="54">
        <f>IFERROR(INDEX(OGCAway!$O:$O,MATCH(A304,OGCAway!$A:$A,0)),"-")</f>
        <v>0</v>
      </c>
      <c r="K304" s="55">
        <f t="shared" si="18"/>
        <v>0.66666666666666663</v>
      </c>
      <c r="L304" s="55" t="str">
        <f>IFERROR(INDEX(#REF!,MATCH(A304,#REF!,0)),"-")</f>
        <v>-</v>
      </c>
      <c r="M304" s="55">
        <f t="shared" si="19"/>
        <v>0.66666666666666663</v>
      </c>
      <c r="N304" s="55" t="e">
        <f>AVERAGE(IFERROR(INDEX(#REF!,MATCH(A304,#REF!,0)),"-"),M304)</f>
        <v>#VALUE!</v>
      </c>
    </row>
    <row r="305" spans="1:14" ht="16.5" thickTop="1" thickBot="1" x14ac:dyDescent="0.3">
      <c r="A305" s="16" t="s">
        <v>221</v>
      </c>
      <c r="B305" s="53">
        <f t="shared" si="16"/>
        <v>3</v>
      </c>
      <c r="C305" s="53">
        <f>IFERROR(INDEX(OGSAway!$D:$D,MATCH(A305,OGSAway!$A:$A,0)),"-")</f>
        <v>1</v>
      </c>
      <c r="D305" s="53">
        <f>IFERROR(INDEX(OGSAway!$E:$E,MATCH(A305,OGSAway!$A:$A,0)),"-")</f>
        <v>0</v>
      </c>
      <c r="E305" s="53">
        <f>IFERROR(INDEX(OGSAway!$F:$F,MATCH(A305,OGSAway!$A:$A,0)),"-")</f>
        <v>0</v>
      </c>
      <c r="F305" s="54">
        <f>IFERROR(INDEX(Matches!$W:$W,MATCH(A305,Matches!$B:$B,0)),"-")</f>
        <v>0</v>
      </c>
      <c r="G305" s="54">
        <f>IFERROR(INDEX(Matches!$Y:$Y,MATCH(A305,Matches!$B:$B,0)),"-")</f>
        <v>2</v>
      </c>
      <c r="H305" s="54">
        <f>IFERROR(INDEX(Matches!$X:$X,MATCH(A305,Matches!$B:$B,0)),"-")</f>
        <v>1</v>
      </c>
      <c r="I305" s="54">
        <f t="shared" si="17"/>
        <v>1</v>
      </c>
      <c r="J305" s="54">
        <f>IFERROR(INDEX(OGCAway!$O:$O,MATCH(A305,OGCAway!$A:$A,0)),"-")</f>
        <v>1</v>
      </c>
      <c r="K305" s="55">
        <f t="shared" si="18"/>
        <v>0.33333333333333331</v>
      </c>
      <c r="L305" s="55" t="str">
        <f>IFERROR(INDEX(#REF!,MATCH(A305,#REF!,0)),"-")</f>
        <v>-</v>
      </c>
      <c r="M305" s="55">
        <f t="shared" si="19"/>
        <v>-0.66666666666666663</v>
      </c>
      <c r="N305" s="55" t="e">
        <f>AVERAGE(IFERROR(INDEX(#REF!,MATCH(A305,#REF!,0)),"-"),M305)</f>
        <v>#VALUE!</v>
      </c>
    </row>
    <row r="306" spans="1:14" ht="16.5" thickTop="1" thickBot="1" x14ac:dyDescent="0.3">
      <c r="A306" s="15" t="s">
        <v>224</v>
      </c>
      <c r="B306" s="53">
        <f t="shared" si="16"/>
        <v>12</v>
      </c>
      <c r="C306" s="53">
        <f>IFERROR(INDEX(OGSAway!$D:$D,MATCH(A306,OGSAway!$A:$A,0)),"-")</f>
        <v>0</v>
      </c>
      <c r="D306" s="53">
        <f>IFERROR(INDEX(OGSAway!$E:$E,MATCH(A306,OGSAway!$A:$A,0)),"-")</f>
        <v>0</v>
      </c>
      <c r="E306" s="53">
        <f>IFERROR(INDEX(OGSAway!$F:$F,MATCH(A306,OGSAway!$A:$A,0)),"-")</f>
        <v>1</v>
      </c>
      <c r="F306" s="54">
        <f>IFERROR(INDEX(Matches!$W:$W,MATCH(A306,Matches!$B:$B,0)),"-")</f>
        <v>2</v>
      </c>
      <c r="G306" s="54">
        <f>IFERROR(INDEX(Matches!$Y:$Y,MATCH(A306,Matches!$B:$B,0)),"-")</f>
        <v>7</v>
      </c>
      <c r="H306" s="54">
        <f>IFERROR(INDEX(Matches!$X:$X,MATCH(A306,Matches!$B:$B,0)),"-")</f>
        <v>3</v>
      </c>
      <c r="I306" s="54">
        <f t="shared" si="17"/>
        <v>1</v>
      </c>
      <c r="J306" s="54">
        <f>IFERROR(INDEX(OGCAway!$O:$O,MATCH(A306,OGCAway!$A:$A,0)),"-")</f>
        <v>6</v>
      </c>
      <c r="K306" s="55">
        <f t="shared" si="18"/>
        <v>8.3333333333333329E-2</v>
      </c>
      <c r="L306" s="55" t="str">
        <f>IFERROR(INDEX(#REF!,MATCH(A306,#REF!,0)),"-")</f>
        <v>-</v>
      </c>
      <c r="M306" s="55">
        <f t="shared" si="19"/>
        <v>-0.83333333333333337</v>
      </c>
      <c r="N306" s="55" t="e">
        <f>AVERAGE(IFERROR(INDEX(#REF!,MATCH(A306,#REF!,0)),"-"),M306)</f>
        <v>#VALUE!</v>
      </c>
    </row>
    <row r="307" spans="1:14" ht="16.5" thickTop="1" thickBot="1" x14ac:dyDescent="0.3">
      <c r="A307" s="15" t="s">
        <v>226</v>
      </c>
      <c r="B307" s="53">
        <f t="shared" si="16"/>
        <v>5</v>
      </c>
      <c r="C307" s="53">
        <f>IFERROR(INDEX(OGSAway!$D:$D,MATCH(A307,OGSAway!$A:$A,0)),"-")</f>
        <v>2</v>
      </c>
      <c r="D307" s="53">
        <f>IFERROR(INDEX(OGSAway!$E:$E,MATCH(A307,OGSAway!$A:$A,0)),"-")</f>
        <v>0</v>
      </c>
      <c r="E307" s="53">
        <f>IFERROR(INDEX(OGSAway!$F:$F,MATCH(A307,OGSAway!$A:$A,0)),"-")</f>
        <v>0</v>
      </c>
      <c r="F307" s="54">
        <f>IFERROR(INDEX(Matches!$W:$W,MATCH(A307,Matches!$B:$B,0)),"-")</f>
        <v>3</v>
      </c>
      <c r="G307" s="54">
        <f>IFERROR(INDEX(Matches!$Y:$Y,MATCH(A307,Matches!$B:$B,0)),"-")</f>
        <v>0</v>
      </c>
      <c r="H307" s="54">
        <f>IFERROR(INDEX(Matches!$X:$X,MATCH(A307,Matches!$B:$B,0)),"-")</f>
        <v>2</v>
      </c>
      <c r="I307" s="54">
        <f t="shared" si="17"/>
        <v>2</v>
      </c>
      <c r="J307" s="54">
        <f>IFERROR(INDEX(OGCAway!$O:$O,MATCH(A307,OGCAway!$A:$A,0)),"-")</f>
        <v>0</v>
      </c>
      <c r="K307" s="55">
        <f t="shared" si="18"/>
        <v>0.4</v>
      </c>
      <c r="L307" s="55" t="str">
        <f>IFERROR(INDEX(#REF!,MATCH(A307,#REF!,0)),"-")</f>
        <v>-</v>
      </c>
      <c r="M307" s="55">
        <f t="shared" si="19"/>
        <v>1</v>
      </c>
      <c r="N307" s="55" t="e">
        <f>AVERAGE(IFERROR(INDEX(#REF!,MATCH(A307,#REF!,0)),"-"),M307)</f>
        <v>#VALUE!</v>
      </c>
    </row>
    <row r="308" spans="1:14" ht="16.5" thickTop="1" thickBot="1" x14ac:dyDescent="0.3">
      <c r="A308" s="16" t="s">
        <v>229</v>
      </c>
      <c r="B308" s="53">
        <f t="shared" si="16"/>
        <v>3</v>
      </c>
      <c r="C308" s="53">
        <f>IFERROR(INDEX(OGSAway!$D:$D,MATCH(A308,OGSAway!$A:$A,0)),"-")</f>
        <v>0</v>
      </c>
      <c r="D308" s="53">
        <f>IFERROR(INDEX(OGSAway!$E:$E,MATCH(A308,OGSAway!$A:$A,0)),"-")</f>
        <v>1</v>
      </c>
      <c r="E308" s="53">
        <f>IFERROR(INDEX(OGSAway!$F:$F,MATCH(A308,OGSAway!$A:$A,0)),"-")</f>
        <v>0</v>
      </c>
      <c r="F308" s="54">
        <f>IFERROR(INDEX(Matches!$W:$W,MATCH(A308,Matches!$B:$B,0)),"-")</f>
        <v>0</v>
      </c>
      <c r="G308" s="54">
        <f>IFERROR(INDEX(Matches!$Y:$Y,MATCH(A308,Matches!$B:$B,0)),"-")</f>
        <v>3</v>
      </c>
      <c r="H308" s="54">
        <f>IFERROR(INDEX(Matches!$X:$X,MATCH(A308,Matches!$B:$B,0)),"-")</f>
        <v>0</v>
      </c>
      <c r="I308" s="54">
        <f t="shared" si="17"/>
        <v>1</v>
      </c>
      <c r="J308" s="54">
        <f>IFERROR(INDEX(OGCAway!$O:$O,MATCH(A308,OGCAway!$A:$A,0)),"-")</f>
        <v>2</v>
      </c>
      <c r="K308" s="55">
        <f t="shared" si="18"/>
        <v>0.33333333333333331</v>
      </c>
      <c r="L308" s="55" t="str">
        <f>IFERROR(INDEX(#REF!,MATCH(A308,#REF!,0)),"-")</f>
        <v>-</v>
      </c>
      <c r="M308" s="55">
        <f t="shared" si="19"/>
        <v>-1.3333333333333333</v>
      </c>
      <c r="N308" s="55" t="e">
        <f>AVERAGE(IFERROR(INDEX(#REF!,MATCH(A308,#REF!,0)),"-"),M308)</f>
        <v>#VALUE!</v>
      </c>
    </row>
    <row r="309" spans="1:14" ht="16.5" thickTop="1" thickBot="1" x14ac:dyDescent="0.3">
      <c r="A309" s="15" t="s">
        <v>232</v>
      </c>
      <c r="B309" s="53">
        <f t="shared" si="16"/>
        <v>3</v>
      </c>
      <c r="C309" s="53">
        <f>IFERROR(INDEX(OGSAway!$D:$D,MATCH(A309,OGSAway!$A:$A,0)),"-")</f>
        <v>0</v>
      </c>
      <c r="D309" s="53">
        <f>IFERROR(INDEX(OGSAway!$E:$E,MATCH(A309,OGSAway!$A:$A,0)),"-")</f>
        <v>0</v>
      </c>
      <c r="E309" s="53">
        <f>IFERROR(INDEX(OGSAway!$F:$F,MATCH(A309,OGSAway!$A:$A,0)),"-")</f>
        <v>1</v>
      </c>
      <c r="F309" s="54">
        <f>IFERROR(INDEX(Matches!$W:$W,MATCH(A309,Matches!$B:$B,0)),"-")</f>
        <v>1</v>
      </c>
      <c r="G309" s="54">
        <f>IFERROR(INDEX(Matches!$Y:$Y,MATCH(A309,Matches!$B:$B,0)),"-")</f>
        <v>1</v>
      </c>
      <c r="H309" s="54">
        <f>IFERROR(INDEX(Matches!$X:$X,MATCH(A309,Matches!$B:$B,0)),"-")</f>
        <v>1</v>
      </c>
      <c r="I309" s="54">
        <f t="shared" si="17"/>
        <v>1</v>
      </c>
      <c r="J309" s="54">
        <f>IFERROR(INDEX(OGCAway!$O:$O,MATCH(A309,OGCAway!$A:$A,0)),"-")</f>
        <v>0</v>
      </c>
      <c r="K309" s="55">
        <f t="shared" si="18"/>
        <v>0.33333333333333331</v>
      </c>
      <c r="L309" s="55" t="str">
        <f>IFERROR(INDEX(#REF!,MATCH(A309,#REF!,0)),"-")</f>
        <v>-</v>
      </c>
      <c r="M309" s="55">
        <f t="shared" si="19"/>
        <v>0.33333333333333331</v>
      </c>
      <c r="N309" s="55" t="e">
        <f>AVERAGE(IFERROR(INDEX(#REF!,MATCH(A309,#REF!,0)),"-"),M309)</f>
        <v>#VALUE!</v>
      </c>
    </row>
    <row r="310" spans="1:14" ht="16.5" thickTop="1" thickBot="1" x14ac:dyDescent="0.3">
      <c r="A310" s="15" t="s">
        <v>236</v>
      </c>
      <c r="B310" s="53">
        <f t="shared" si="16"/>
        <v>4</v>
      </c>
      <c r="C310" s="53">
        <f>IFERROR(INDEX(OGSAway!$D:$D,MATCH(A310,OGSAway!$A:$A,0)),"-")</f>
        <v>1</v>
      </c>
      <c r="D310" s="53">
        <f>IFERROR(INDEX(OGSAway!$E:$E,MATCH(A310,OGSAway!$A:$A,0)),"-")</f>
        <v>0</v>
      </c>
      <c r="E310" s="53">
        <f>IFERROR(INDEX(OGSAway!$F:$F,MATCH(A310,OGSAway!$A:$A,0)),"-")</f>
        <v>2</v>
      </c>
      <c r="F310" s="54">
        <f>IFERROR(INDEX(Matches!$W:$W,MATCH(A310,Matches!$B:$B,0)),"-")</f>
        <v>3</v>
      </c>
      <c r="G310" s="54">
        <f>IFERROR(INDEX(Matches!$Y:$Y,MATCH(A310,Matches!$B:$B,0)),"-")</f>
        <v>0</v>
      </c>
      <c r="H310" s="54">
        <f>IFERROR(INDEX(Matches!$X:$X,MATCH(A310,Matches!$B:$B,0)),"-")</f>
        <v>1</v>
      </c>
      <c r="I310" s="54">
        <f t="shared" si="17"/>
        <v>3</v>
      </c>
      <c r="J310" s="54">
        <f>IFERROR(INDEX(OGCAway!$O:$O,MATCH(A310,OGCAway!$A:$A,0)),"-")</f>
        <v>1</v>
      </c>
      <c r="K310" s="55">
        <f t="shared" si="18"/>
        <v>0.75</v>
      </c>
      <c r="L310" s="55" t="str">
        <f>IFERROR(INDEX(#REF!,MATCH(A310,#REF!,0)),"-")</f>
        <v>-</v>
      </c>
      <c r="M310" s="55">
        <f t="shared" si="19"/>
        <v>1.25</v>
      </c>
      <c r="N310" s="55" t="e">
        <f>AVERAGE(IFERROR(INDEX(#REF!,MATCH(A310,#REF!,0)),"-"),M310)</f>
        <v>#VALUE!</v>
      </c>
    </row>
    <row r="311" spans="1:14" ht="16.5" thickTop="1" thickBot="1" x14ac:dyDescent="0.3">
      <c r="A311" s="15" t="s">
        <v>238</v>
      </c>
      <c r="B311" s="53">
        <f t="shared" si="16"/>
        <v>4</v>
      </c>
      <c r="C311" s="53">
        <f>IFERROR(INDEX(OGSAway!$D:$D,MATCH(A311,OGSAway!$A:$A,0)),"-")</f>
        <v>0</v>
      </c>
      <c r="D311" s="53">
        <f>IFERROR(INDEX(OGSAway!$E:$E,MATCH(A311,OGSAway!$A:$A,0)),"-")</f>
        <v>1</v>
      </c>
      <c r="E311" s="53">
        <f>IFERROR(INDEX(OGSAway!$F:$F,MATCH(A311,OGSAway!$A:$A,0)),"-")</f>
        <v>0</v>
      </c>
      <c r="F311" s="54">
        <f>IFERROR(INDEX(Matches!$W:$W,MATCH(A311,Matches!$B:$B,0)),"-")</f>
        <v>4</v>
      </c>
      <c r="G311" s="54">
        <f>IFERROR(INDEX(Matches!$Y:$Y,MATCH(A311,Matches!$B:$B,0)),"-")</f>
        <v>0</v>
      </c>
      <c r="H311" s="54">
        <f>IFERROR(INDEX(Matches!$X:$X,MATCH(A311,Matches!$B:$B,0)),"-")</f>
        <v>0</v>
      </c>
      <c r="I311" s="54">
        <f t="shared" si="17"/>
        <v>1</v>
      </c>
      <c r="J311" s="54">
        <f>IFERROR(INDEX(OGCAway!$O:$O,MATCH(A311,OGCAway!$A:$A,0)),"-")</f>
        <v>0</v>
      </c>
      <c r="K311" s="55">
        <f t="shared" si="18"/>
        <v>0.25</v>
      </c>
      <c r="L311" s="55" t="str">
        <f>IFERROR(INDEX(#REF!,MATCH(A311,#REF!,0)),"-")</f>
        <v>-</v>
      </c>
      <c r="M311" s="55">
        <f t="shared" si="19"/>
        <v>1.25</v>
      </c>
      <c r="N311" s="55" t="e">
        <f>AVERAGE(IFERROR(INDEX(#REF!,MATCH(A311,#REF!,0)),"-"),M311)</f>
        <v>#VALUE!</v>
      </c>
    </row>
    <row r="312" spans="1:14" ht="16.5" thickTop="1" thickBot="1" x14ac:dyDescent="0.3">
      <c r="A312" s="16" t="s">
        <v>239</v>
      </c>
      <c r="B312" s="53">
        <f t="shared" si="16"/>
        <v>4</v>
      </c>
      <c r="C312" s="53">
        <f>IFERROR(INDEX(OGSAway!$D:$D,MATCH(A312,OGSAway!$A:$A,0)),"-")</f>
        <v>0</v>
      </c>
      <c r="D312" s="53">
        <f>IFERROR(INDEX(OGSAway!$E:$E,MATCH(A312,OGSAway!$A:$A,0)),"-")</f>
        <v>1</v>
      </c>
      <c r="E312" s="53">
        <f>IFERROR(INDEX(OGSAway!$F:$F,MATCH(A312,OGSAway!$A:$A,0)),"-")</f>
        <v>0</v>
      </c>
      <c r="F312" s="54">
        <f>IFERROR(INDEX(Matches!$W:$W,MATCH(A312,Matches!$B:$B,0)),"-")</f>
        <v>2</v>
      </c>
      <c r="G312" s="54">
        <f>IFERROR(INDEX(Matches!$Y:$Y,MATCH(A312,Matches!$B:$B,0)),"-")</f>
        <v>1</v>
      </c>
      <c r="H312" s="54">
        <f>IFERROR(INDEX(Matches!$X:$X,MATCH(A312,Matches!$B:$B,0)),"-")</f>
        <v>1</v>
      </c>
      <c r="I312" s="54">
        <f t="shared" si="17"/>
        <v>1</v>
      </c>
      <c r="J312" s="54">
        <f>IFERROR(INDEX(OGCAway!$O:$O,MATCH(A312,OGCAway!$A:$A,0)),"-")</f>
        <v>2</v>
      </c>
      <c r="K312" s="55">
        <f t="shared" si="18"/>
        <v>0.25</v>
      </c>
      <c r="L312" s="55" t="str">
        <f>IFERROR(INDEX(#REF!,MATCH(A312,#REF!,0)),"-")</f>
        <v>-</v>
      </c>
      <c r="M312" s="55">
        <f t="shared" si="19"/>
        <v>0</v>
      </c>
      <c r="N312" s="55" t="e">
        <f>AVERAGE(IFERROR(INDEX(#REF!,MATCH(A312,#REF!,0)),"-"),M312)</f>
        <v>#VALUE!</v>
      </c>
    </row>
    <row r="313" spans="1:14" ht="16.5" thickTop="1" thickBot="1" x14ac:dyDescent="0.3">
      <c r="A313" s="15" t="s">
        <v>240</v>
      </c>
      <c r="B313" s="53">
        <f t="shared" si="16"/>
        <v>4</v>
      </c>
      <c r="C313" s="53">
        <f>IFERROR(INDEX(OGSAway!$D:$D,MATCH(A313,OGSAway!$A:$A,0)),"-")</f>
        <v>1</v>
      </c>
      <c r="D313" s="53">
        <f>IFERROR(INDEX(OGSAway!$E:$E,MATCH(A313,OGSAway!$A:$A,0)),"-")</f>
        <v>1</v>
      </c>
      <c r="E313" s="53">
        <f>IFERROR(INDEX(OGSAway!$F:$F,MATCH(A313,OGSAway!$A:$A,0)),"-")</f>
        <v>2</v>
      </c>
      <c r="F313" s="54">
        <f>IFERROR(INDEX(Matches!$W:$W,MATCH(A313,Matches!$B:$B,0)),"-")</f>
        <v>3</v>
      </c>
      <c r="G313" s="54">
        <f>IFERROR(INDEX(Matches!$Y:$Y,MATCH(A313,Matches!$B:$B,0)),"-")</f>
        <v>1</v>
      </c>
      <c r="H313" s="54">
        <f>IFERROR(INDEX(Matches!$X:$X,MATCH(A313,Matches!$B:$B,0)),"-")</f>
        <v>0</v>
      </c>
      <c r="I313" s="54">
        <f t="shared" si="17"/>
        <v>4</v>
      </c>
      <c r="J313" s="54">
        <f>IFERROR(INDEX(OGCAway!$O:$O,MATCH(A313,OGCAway!$A:$A,0)),"-")</f>
        <v>0</v>
      </c>
      <c r="K313" s="55">
        <f t="shared" si="18"/>
        <v>1</v>
      </c>
      <c r="L313" s="55" t="str">
        <f>IFERROR(INDEX(#REF!,MATCH(A313,#REF!,0)),"-")</f>
        <v>-</v>
      </c>
      <c r="M313" s="55">
        <f t="shared" si="19"/>
        <v>1.5</v>
      </c>
      <c r="N313" s="55" t="e">
        <f>AVERAGE(IFERROR(INDEX(#REF!,MATCH(A313,#REF!,0)),"-"),M313)</f>
        <v>#VALUE!</v>
      </c>
    </row>
    <row r="314" spans="1:14" ht="16.5" thickTop="1" thickBot="1" x14ac:dyDescent="0.3">
      <c r="A314" s="15" t="s">
        <v>244</v>
      </c>
      <c r="B314" s="53">
        <f t="shared" si="16"/>
        <v>4</v>
      </c>
      <c r="C314" s="53">
        <f>IFERROR(INDEX(OGSAway!$D:$D,MATCH(A314,OGSAway!$A:$A,0)),"-")</f>
        <v>0</v>
      </c>
      <c r="D314" s="53">
        <f>IFERROR(INDEX(OGSAway!$E:$E,MATCH(A314,OGSAway!$A:$A,0)),"-")</f>
        <v>1</v>
      </c>
      <c r="E314" s="53">
        <f>IFERROR(INDEX(OGSAway!$F:$F,MATCH(A314,OGSAway!$A:$A,0)),"-")</f>
        <v>1</v>
      </c>
      <c r="F314" s="54">
        <f>IFERROR(INDEX(Matches!$W:$W,MATCH(A314,Matches!$B:$B,0)),"-")</f>
        <v>2</v>
      </c>
      <c r="G314" s="54">
        <f>IFERROR(INDEX(Matches!$Y:$Y,MATCH(A314,Matches!$B:$B,0)),"-")</f>
        <v>1</v>
      </c>
      <c r="H314" s="54">
        <f>IFERROR(INDEX(Matches!$X:$X,MATCH(A314,Matches!$B:$B,0)),"-")</f>
        <v>1</v>
      </c>
      <c r="I314" s="54">
        <f t="shared" si="17"/>
        <v>2</v>
      </c>
      <c r="J314" s="54">
        <f>IFERROR(INDEX(OGCAway!$O:$O,MATCH(A314,OGCAway!$A:$A,0)),"-")</f>
        <v>2</v>
      </c>
      <c r="K314" s="55">
        <f t="shared" si="18"/>
        <v>0.5</v>
      </c>
      <c r="L314" s="55" t="str">
        <f>IFERROR(INDEX(#REF!,MATCH(A314,#REF!,0)),"-")</f>
        <v>-</v>
      </c>
      <c r="M314" s="55">
        <f t="shared" si="19"/>
        <v>0.25</v>
      </c>
      <c r="N314" s="55" t="e">
        <f>AVERAGE(IFERROR(INDEX(#REF!,MATCH(A314,#REF!,0)),"-"),M314)</f>
        <v>#VALUE!</v>
      </c>
    </row>
    <row r="315" spans="1:14" ht="16.5" thickTop="1" thickBot="1" x14ac:dyDescent="0.3">
      <c r="A315" s="15" t="s">
        <v>246</v>
      </c>
      <c r="B315" s="53">
        <f t="shared" si="16"/>
        <v>3</v>
      </c>
      <c r="C315" s="53">
        <f>IFERROR(INDEX(OGSAway!$D:$D,MATCH(A315,OGSAway!$A:$A,0)),"-")</f>
        <v>0</v>
      </c>
      <c r="D315" s="53">
        <f>IFERROR(INDEX(OGSAway!$E:$E,MATCH(A315,OGSAway!$A:$A,0)),"-")</f>
        <v>0</v>
      </c>
      <c r="E315" s="53">
        <f>IFERROR(INDEX(OGSAway!$F:$F,MATCH(A315,OGSAway!$A:$A,0)),"-")</f>
        <v>1</v>
      </c>
      <c r="F315" s="54">
        <f>IFERROR(INDEX(Matches!$W:$W,MATCH(A315,Matches!$B:$B,0)),"-")</f>
        <v>1</v>
      </c>
      <c r="G315" s="54">
        <f>IFERROR(INDEX(Matches!$Y:$Y,MATCH(A315,Matches!$B:$B,0)),"-")</f>
        <v>2</v>
      </c>
      <c r="H315" s="54">
        <f>IFERROR(INDEX(Matches!$X:$X,MATCH(A315,Matches!$B:$B,0)),"-")</f>
        <v>0</v>
      </c>
      <c r="I315" s="54">
        <f t="shared" si="17"/>
        <v>1</v>
      </c>
      <c r="J315" s="54">
        <f>IFERROR(INDEX(OGCAway!$O:$O,MATCH(A315,OGCAway!$A:$A,0)),"-")</f>
        <v>2</v>
      </c>
      <c r="K315" s="55">
        <f t="shared" si="18"/>
        <v>0.33333333333333331</v>
      </c>
      <c r="L315" s="55" t="str">
        <f>IFERROR(INDEX(#REF!,MATCH(A315,#REF!,0)),"-")</f>
        <v>-</v>
      </c>
      <c r="M315" s="55">
        <f t="shared" si="19"/>
        <v>-0.66666666666666663</v>
      </c>
      <c r="N315" s="55" t="e">
        <f>AVERAGE(IFERROR(INDEX(#REF!,MATCH(A315,#REF!,0)),"-"),M315)</f>
        <v>#VALUE!</v>
      </c>
    </row>
    <row r="316" spans="1:14" ht="16.5" thickTop="1" thickBot="1" x14ac:dyDescent="0.3">
      <c r="A316" s="16" t="s">
        <v>247</v>
      </c>
      <c r="B316" s="53">
        <f t="shared" si="16"/>
        <v>2</v>
      </c>
      <c r="C316" s="53">
        <f>IFERROR(INDEX(OGSAway!$D:$D,MATCH(A316,OGSAway!$A:$A,0)),"-")</f>
        <v>0</v>
      </c>
      <c r="D316" s="53">
        <f>IFERROR(INDEX(OGSAway!$E:$E,MATCH(A316,OGSAway!$A:$A,0)),"-")</f>
        <v>0</v>
      </c>
      <c r="E316" s="53">
        <f>IFERROR(INDEX(OGSAway!$F:$F,MATCH(A316,OGSAway!$A:$A,0)),"-")</f>
        <v>0</v>
      </c>
      <c r="F316" s="54">
        <f>IFERROR(INDEX(Matches!$W:$W,MATCH(A316,Matches!$B:$B,0)),"-")</f>
        <v>0</v>
      </c>
      <c r="G316" s="54">
        <f>IFERROR(INDEX(Matches!$Y:$Y,MATCH(A316,Matches!$B:$B,0)),"-")</f>
        <v>0</v>
      </c>
      <c r="H316" s="54">
        <f>IFERROR(INDEX(Matches!$X:$X,MATCH(A316,Matches!$B:$B,0)),"-")</f>
        <v>2</v>
      </c>
      <c r="I316" s="54">
        <f t="shared" si="17"/>
        <v>0</v>
      </c>
      <c r="J316" s="54">
        <f>IFERROR(INDEX(OGCAway!$O:$O,MATCH(A316,OGCAway!$A:$A,0)),"-")</f>
        <v>0</v>
      </c>
      <c r="K316" s="55">
        <f t="shared" si="18"/>
        <v>0</v>
      </c>
      <c r="L316" s="55" t="str">
        <f>IFERROR(INDEX(#REF!,MATCH(A316,#REF!,0)),"-")</f>
        <v>-</v>
      </c>
      <c r="M316" s="55">
        <f t="shared" si="19"/>
        <v>0</v>
      </c>
      <c r="N316" s="55" t="e">
        <f>AVERAGE(IFERROR(INDEX(#REF!,MATCH(A316,#REF!,0)),"-"),M316)</f>
        <v>#VALUE!</v>
      </c>
    </row>
    <row r="317" spans="1:14" ht="16.5" thickTop="1" thickBot="1" x14ac:dyDescent="0.3">
      <c r="A317" s="16" t="s">
        <v>265</v>
      </c>
      <c r="B317" s="53">
        <f t="shared" si="16"/>
        <v>4</v>
      </c>
      <c r="C317" s="53">
        <f>IFERROR(INDEX(OGSAway!$D:$D,MATCH(A317,OGSAway!$A:$A,0)),"-")</f>
        <v>1</v>
      </c>
      <c r="D317" s="53">
        <f>IFERROR(INDEX(OGSAway!$E:$E,MATCH(A317,OGSAway!$A:$A,0)),"-")</f>
        <v>0</v>
      </c>
      <c r="E317" s="53">
        <f>IFERROR(INDEX(OGSAway!$F:$F,MATCH(A317,OGSAway!$A:$A,0)),"-")</f>
        <v>1</v>
      </c>
      <c r="F317" s="54">
        <f>IFERROR(INDEX(Matches!$W:$W,MATCH(A317,Matches!$B:$B,0)),"-")</f>
        <v>0</v>
      </c>
      <c r="G317" s="54">
        <f>IFERROR(INDEX(Matches!$Y:$Y,MATCH(A317,Matches!$B:$B,0)),"-")</f>
        <v>3</v>
      </c>
      <c r="H317" s="54">
        <f>IFERROR(INDEX(Matches!$X:$X,MATCH(A317,Matches!$B:$B,0)),"-")</f>
        <v>1</v>
      </c>
      <c r="I317" s="54">
        <f t="shared" si="17"/>
        <v>2</v>
      </c>
      <c r="J317" s="54">
        <f>IFERROR(INDEX(OGCAway!$O:$O,MATCH(A317,OGCAway!$A:$A,0)),"-")</f>
        <v>2</v>
      </c>
      <c r="K317" s="55">
        <f t="shared" si="18"/>
        <v>0.5</v>
      </c>
      <c r="L317" s="55" t="str">
        <f>IFERROR(INDEX(#REF!,MATCH(A317,#REF!,0)),"-")</f>
        <v>-</v>
      </c>
      <c r="M317" s="55">
        <f t="shared" si="19"/>
        <v>-0.75</v>
      </c>
      <c r="N317" s="55" t="e">
        <f>AVERAGE(IFERROR(INDEX(#REF!,MATCH(A317,#REF!,0)),"-"),M317)</f>
        <v>#VALUE!</v>
      </c>
    </row>
    <row r="318" spans="1:14" ht="16.5" thickTop="1" thickBot="1" x14ac:dyDescent="0.3">
      <c r="A318" s="16" t="s">
        <v>281</v>
      </c>
      <c r="B318" s="53">
        <f t="shared" si="16"/>
        <v>4</v>
      </c>
      <c r="C318" s="53" t="str">
        <f>IFERROR(INDEX(OGSAway!$D:$D,MATCH(A318,OGSAway!$A:$A,0)),"-")</f>
        <v>-</v>
      </c>
      <c r="D318" s="53" t="str">
        <f>IFERROR(INDEX(OGSAway!$E:$E,MATCH(A318,OGSAway!$A:$A,0)),"-")</f>
        <v>-</v>
      </c>
      <c r="E318" s="53" t="str">
        <f>IFERROR(INDEX(OGSAway!$F:$F,MATCH(A318,OGSAway!$A:$A,0)),"-")</f>
        <v>-</v>
      </c>
      <c r="F318" s="54">
        <f>IFERROR(INDEX(Matches!$W:$W,MATCH(A318,Matches!$B:$B,0)),"-")</f>
        <v>2</v>
      </c>
      <c r="G318" s="54">
        <f>IFERROR(INDEX(Matches!$Y:$Y,MATCH(A318,Matches!$B:$B,0)),"-")</f>
        <v>2</v>
      </c>
      <c r="H318" s="54">
        <f>IFERROR(INDEX(Matches!$X:$X,MATCH(A318,Matches!$B:$B,0)),"-")</f>
        <v>0</v>
      </c>
      <c r="I318" s="54">
        <f t="shared" si="17"/>
        <v>0</v>
      </c>
      <c r="J318" s="54">
        <f>IFERROR(INDEX(OGCAway!$O:$O,MATCH(A318,OGCAway!$A:$A,0)),"-")</f>
        <v>1</v>
      </c>
      <c r="K318" s="55">
        <f t="shared" si="18"/>
        <v>0</v>
      </c>
      <c r="L318" s="55" t="str">
        <f>IFERROR(INDEX(#REF!,MATCH(A318,#REF!,0)),"-")</f>
        <v>-</v>
      </c>
      <c r="M318" s="55">
        <f t="shared" si="19"/>
        <v>-0.25</v>
      </c>
      <c r="N318" s="55" t="e">
        <f>AVERAGE(IFERROR(INDEX(#REF!,MATCH(A318,#REF!,0)),"-"),M318)</f>
        <v>#VALUE!</v>
      </c>
    </row>
    <row r="319" spans="1:14" ht="16.5" thickTop="1" thickBot="1" x14ac:dyDescent="0.3">
      <c r="A319" s="16" t="s">
        <v>290</v>
      </c>
      <c r="B319" s="53">
        <f t="shared" si="16"/>
        <v>2</v>
      </c>
      <c r="C319" s="53">
        <f>IFERROR(INDEX(OGSAway!$D:$D,MATCH(A319,OGSAway!$A:$A,0)),"-")</f>
        <v>0</v>
      </c>
      <c r="D319" s="53">
        <f>IFERROR(INDEX(OGSAway!$E:$E,MATCH(A319,OGSAway!$A:$A,0)),"-")</f>
        <v>0</v>
      </c>
      <c r="E319" s="53">
        <f>IFERROR(INDEX(OGSAway!$F:$F,MATCH(A319,OGSAway!$A:$A,0)),"-")</f>
        <v>0</v>
      </c>
      <c r="F319" s="54">
        <f>IFERROR(INDEX(Matches!$W:$W,MATCH(A319,Matches!$B:$B,0)),"-")</f>
        <v>0</v>
      </c>
      <c r="G319" s="54">
        <f>IFERROR(INDEX(Matches!$Y:$Y,MATCH(A319,Matches!$B:$B,0)),"-")</f>
        <v>1</v>
      </c>
      <c r="H319" s="54">
        <f>IFERROR(INDEX(Matches!$X:$X,MATCH(A319,Matches!$B:$B,0)),"-")</f>
        <v>1</v>
      </c>
      <c r="I319" s="54">
        <f t="shared" si="17"/>
        <v>0</v>
      </c>
      <c r="J319" s="54">
        <f>IFERROR(INDEX(OGCAway!$O:$O,MATCH(A319,OGCAway!$A:$A,0)),"-")</f>
        <v>1</v>
      </c>
      <c r="K319" s="55">
        <f t="shared" si="18"/>
        <v>0</v>
      </c>
      <c r="L319" s="55" t="str">
        <f>IFERROR(INDEX(#REF!,MATCH(A319,#REF!,0)),"-")</f>
        <v>-</v>
      </c>
      <c r="M319" s="55">
        <f t="shared" si="19"/>
        <v>-1</v>
      </c>
      <c r="N319" s="55" t="e">
        <f>AVERAGE(IFERROR(INDEX(#REF!,MATCH(A319,#REF!,0)),"-"),M319)</f>
        <v>#VALUE!</v>
      </c>
    </row>
    <row r="320" spans="1:14" ht="16.5" thickTop="1" thickBot="1" x14ac:dyDescent="0.3">
      <c r="A320" s="16" t="s">
        <v>297</v>
      </c>
      <c r="B320" s="53">
        <f t="shared" si="16"/>
        <v>11</v>
      </c>
      <c r="C320" s="53">
        <f>IFERROR(INDEX(OGSAway!$D:$D,MATCH(A320,OGSAway!$A:$A,0)),"-")</f>
        <v>2</v>
      </c>
      <c r="D320" s="53">
        <f>IFERROR(INDEX(OGSAway!$E:$E,MATCH(A320,OGSAway!$A:$A,0)),"-")</f>
        <v>2</v>
      </c>
      <c r="E320" s="53">
        <f>IFERROR(INDEX(OGSAway!$F:$F,MATCH(A320,OGSAway!$A:$A,0)),"-")</f>
        <v>1</v>
      </c>
      <c r="F320" s="54">
        <f>IFERROR(INDEX(Matches!$W:$W,MATCH(A320,Matches!$B:$B,0)),"-")</f>
        <v>3</v>
      </c>
      <c r="G320" s="54">
        <f>IFERROR(INDEX(Matches!$Y:$Y,MATCH(A320,Matches!$B:$B,0)),"-")</f>
        <v>5</v>
      </c>
      <c r="H320" s="54">
        <f>IFERROR(INDEX(Matches!$X:$X,MATCH(A320,Matches!$B:$B,0)),"-")</f>
        <v>3</v>
      </c>
      <c r="I320" s="54">
        <f t="shared" si="17"/>
        <v>5</v>
      </c>
      <c r="J320" s="54">
        <f>IFERROR(INDEX(OGCAway!$O:$O,MATCH(A320,OGCAway!$A:$A,0)),"-")</f>
        <v>3</v>
      </c>
      <c r="K320" s="55">
        <f t="shared" si="18"/>
        <v>0.45454545454545453</v>
      </c>
      <c r="L320" s="55" t="str">
        <f>IFERROR(INDEX(#REF!,MATCH(A320,#REF!,0)),"-")</f>
        <v>-</v>
      </c>
      <c r="M320" s="55">
        <f t="shared" si="19"/>
        <v>0</v>
      </c>
      <c r="N320" s="55" t="e">
        <f>AVERAGE(IFERROR(INDEX(#REF!,MATCH(A320,#REF!,0)),"-"),M320)</f>
        <v>#VALUE!</v>
      </c>
    </row>
    <row r="321" spans="1:14" ht="16.5" thickTop="1" thickBot="1" x14ac:dyDescent="0.3">
      <c r="A321" s="15" t="s">
        <v>308</v>
      </c>
      <c r="B321" s="53">
        <f t="shared" si="16"/>
        <v>2</v>
      </c>
      <c r="C321" s="53">
        <f>IFERROR(INDEX(OGSAway!$D:$D,MATCH(A321,OGSAway!$A:$A,0)),"-")</f>
        <v>0</v>
      </c>
      <c r="D321" s="53">
        <f>IFERROR(INDEX(OGSAway!$E:$E,MATCH(A321,OGSAway!$A:$A,0)),"-")</f>
        <v>1</v>
      </c>
      <c r="E321" s="53">
        <f>IFERROR(INDEX(OGSAway!$F:$F,MATCH(A321,OGSAway!$A:$A,0)),"-")</f>
        <v>0</v>
      </c>
      <c r="F321" s="54">
        <f>IFERROR(INDEX(Matches!$W:$W,MATCH(A321,Matches!$B:$B,0)),"-")</f>
        <v>2</v>
      </c>
      <c r="G321" s="54">
        <f>IFERROR(INDEX(Matches!$Y:$Y,MATCH(A321,Matches!$B:$B,0)),"-")</f>
        <v>0</v>
      </c>
      <c r="H321" s="54">
        <f>IFERROR(INDEX(Matches!$X:$X,MATCH(A321,Matches!$B:$B,0)),"-")</f>
        <v>0</v>
      </c>
      <c r="I321" s="54">
        <f t="shared" si="17"/>
        <v>1</v>
      </c>
      <c r="J321" s="54">
        <f>IFERROR(INDEX(OGCAway!$O:$O,MATCH(A321,OGCAway!$A:$A,0)),"-")</f>
        <v>0</v>
      </c>
      <c r="K321" s="55">
        <f t="shared" si="18"/>
        <v>0.5</v>
      </c>
      <c r="L321" s="55" t="str">
        <f>IFERROR(INDEX(#REF!,MATCH(A321,#REF!,0)),"-")</f>
        <v>-</v>
      </c>
      <c r="M321" s="55">
        <f t="shared" si="19"/>
        <v>1.5</v>
      </c>
      <c r="N321" s="55" t="e">
        <f>AVERAGE(IFERROR(INDEX(#REF!,MATCH(A321,#REF!,0)),"-"),M321)</f>
        <v>#VALUE!</v>
      </c>
    </row>
    <row r="322" spans="1:14" ht="16.5" thickTop="1" thickBot="1" x14ac:dyDescent="0.3">
      <c r="A322" s="16" t="s">
        <v>309</v>
      </c>
      <c r="B322" s="53">
        <f t="shared" ref="B322:B385" si="20">SUM(F322:H322)</f>
        <v>3</v>
      </c>
      <c r="C322" s="53">
        <f>IFERROR(INDEX(OGSAway!$D:$D,MATCH(A322,OGSAway!$A:$A,0)),"-")</f>
        <v>1</v>
      </c>
      <c r="D322" s="53">
        <f>IFERROR(INDEX(OGSAway!$E:$E,MATCH(A322,OGSAway!$A:$A,0)),"-")</f>
        <v>0</v>
      </c>
      <c r="E322" s="53">
        <f>IFERROR(INDEX(OGSAway!$F:$F,MATCH(A322,OGSAway!$A:$A,0)),"-")</f>
        <v>0</v>
      </c>
      <c r="F322" s="54">
        <f>IFERROR(INDEX(Matches!$W:$W,MATCH(A322,Matches!$B:$B,0)),"-")</f>
        <v>1</v>
      </c>
      <c r="G322" s="54">
        <f>IFERROR(INDEX(Matches!$Y:$Y,MATCH(A322,Matches!$B:$B,0)),"-")</f>
        <v>2</v>
      </c>
      <c r="H322" s="54">
        <f>IFERROR(INDEX(Matches!$X:$X,MATCH(A322,Matches!$B:$B,0)),"-")</f>
        <v>0</v>
      </c>
      <c r="I322" s="54">
        <f t="shared" ref="I322:I385" si="21">SUM(C322:E322)</f>
        <v>1</v>
      </c>
      <c r="J322" s="54">
        <f>IFERROR(INDEX(OGCAway!$O:$O,MATCH(A322,OGCAway!$A:$A,0)),"-")</f>
        <v>1</v>
      </c>
      <c r="K322" s="55">
        <f t="shared" ref="K322:K385" si="22">I322/B322</f>
        <v>0.33333333333333331</v>
      </c>
      <c r="L322" s="55" t="str">
        <f>IFERROR(INDEX(#REF!,MATCH(A322,#REF!,0)),"-")</f>
        <v>-</v>
      </c>
      <c r="M322" s="55">
        <f t="shared" ref="M322:M385" si="23">(I322/B322)-(J322/B322)+(F322/B322)-(G322/B322)</f>
        <v>-0.33333333333333331</v>
      </c>
      <c r="N322" s="55" t="e">
        <f>AVERAGE(IFERROR(INDEX(#REF!,MATCH(A322,#REF!,0)),"-"),M322)</f>
        <v>#VALUE!</v>
      </c>
    </row>
    <row r="323" spans="1:14" ht="16.5" thickTop="1" thickBot="1" x14ac:dyDescent="0.3">
      <c r="A323" s="15" t="s">
        <v>318</v>
      </c>
      <c r="B323" s="53">
        <f t="shared" si="20"/>
        <v>3</v>
      </c>
      <c r="C323" s="53">
        <f>IFERROR(INDEX(OGSAway!$D:$D,MATCH(A323,OGSAway!$A:$A,0)),"-")</f>
        <v>0</v>
      </c>
      <c r="D323" s="53">
        <f>IFERROR(INDEX(OGSAway!$E:$E,MATCH(A323,OGSAway!$A:$A,0)),"-")</f>
        <v>0</v>
      </c>
      <c r="E323" s="53">
        <f>IFERROR(INDEX(OGSAway!$F:$F,MATCH(A323,OGSAway!$A:$A,0)),"-")</f>
        <v>1</v>
      </c>
      <c r="F323" s="54">
        <f>IFERROR(INDEX(Matches!$W:$W,MATCH(A323,Matches!$B:$B,0)),"-")</f>
        <v>1</v>
      </c>
      <c r="G323" s="54">
        <f>IFERROR(INDEX(Matches!$Y:$Y,MATCH(A323,Matches!$B:$B,0)),"-")</f>
        <v>0</v>
      </c>
      <c r="H323" s="54">
        <f>IFERROR(INDEX(Matches!$X:$X,MATCH(A323,Matches!$B:$B,0)),"-")</f>
        <v>2</v>
      </c>
      <c r="I323" s="54">
        <f t="shared" si="21"/>
        <v>1</v>
      </c>
      <c r="J323" s="54">
        <f>IFERROR(INDEX(OGCAway!$O:$O,MATCH(A323,OGCAway!$A:$A,0)),"-")</f>
        <v>1</v>
      </c>
      <c r="K323" s="55">
        <f t="shared" si="22"/>
        <v>0.33333333333333331</v>
      </c>
      <c r="L323" s="55" t="str">
        <f>IFERROR(INDEX(#REF!,MATCH(A323,#REF!,0)),"-")</f>
        <v>-</v>
      </c>
      <c r="M323" s="55">
        <f t="shared" si="23"/>
        <v>0.33333333333333331</v>
      </c>
      <c r="N323" s="55" t="e">
        <f>AVERAGE(IFERROR(INDEX(#REF!,MATCH(A323,#REF!,0)),"-"),M323)</f>
        <v>#VALUE!</v>
      </c>
    </row>
    <row r="324" spans="1:14" ht="16.5" thickTop="1" thickBot="1" x14ac:dyDescent="0.3">
      <c r="A324" s="15" t="s">
        <v>330</v>
      </c>
      <c r="B324" s="53">
        <f t="shared" si="20"/>
        <v>4</v>
      </c>
      <c r="C324" s="53">
        <f>IFERROR(INDEX(OGSAway!$D:$D,MATCH(A324,OGSAway!$A:$A,0)),"-")</f>
        <v>2</v>
      </c>
      <c r="D324" s="53">
        <f>IFERROR(INDEX(OGSAway!$E:$E,MATCH(A324,OGSAway!$A:$A,0)),"-")</f>
        <v>2</v>
      </c>
      <c r="E324" s="53">
        <f>IFERROR(INDEX(OGSAway!$F:$F,MATCH(A324,OGSAway!$A:$A,0)),"-")</f>
        <v>0</v>
      </c>
      <c r="F324" s="54">
        <f>IFERROR(INDEX(Matches!$W:$W,MATCH(A324,Matches!$B:$B,0)),"-")</f>
        <v>3</v>
      </c>
      <c r="G324" s="54">
        <f>IFERROR(INDEX(Matches!$Y:$Y,MATCH(A324,Matches!$B:$B,0)),"-")</f>
        <v>1</v>
      </c>
      <c r="H324" s="54">
        <f>IFERROR(INDEX(Matches!$X:$X,MATCH(A324,Matches!$B:$B,0)),"-")</f>
        <v>0</v>
      </c>
      <c r="I324" s="54">
        <f t="shared" si="21"/>
        <v>4</v>
      </c>
      <c r="J324" s="54">
        <f>IFERROR(INDEX(OGCAway!$O:$O,MATCH(A324,OGCAway!$A:$A,0)),"-")</f>
        <v>0</v>
      </c>
      <c r="K324" s="55">
        <f t="shared" si="22"/>
        <v>1</v>
      </c>
      <c r="L324" s="55" t="str">
        <f>IFERROR(INDEX(#REF!,MATCH(A324,#REF!,0)),"-")</f>
        <v>-</v>
      </c>
      <c r="M324" s="55">
        <f t="shared" si="23"/>
        <v>1.5</v>
      </c>
      <c r="N324" s="55" t="e">
        <f>AVERAGE(IFERROR(INDEX(#REF!,MATCH(A324,#REF!,0)),"-"),M324)</f>
        <v>#VALUE!</v>
      </c>
    </row>
    <row r="325" spans="1:14" ht="16.5" thickTop="1" thickBot="1" x14ac:dyDescent="0.3">
      <c r="A325" s="16" t="s">
        <v>331</v>
      </c>
      <c r="B325" s="53">
        <f t="shared" si="20"/>
        <v>2</v>
      </c>
      <c r="C325" s="53">
        <f>IFERROR(INDEX(OGSAway!$D:$D,MATCH(A325,OGSAway!$A:$A,0)),"-")</f>
        <v>0</v>
      </c>
      <c r="D325" s="53">
        <f>IFERROR(INDEX(OGSAway!$E:$E,MATCH(A325,OGSAway!$A:$A,0)),"-")</f>
        <v>1</v>
      </c>
      <c r="E325" s="53">
        <f>IFERROR(INDEX(OGSAway!$F:$F,MATCH(A325,OGSAway!$A:$A,0)),"-")</f>
        <v>0</v>
      </c>
      <c r="F325" s="54">
        <f>IFERROR(INDEX(Matches!$W:$W,MATCH(A325,Matches!$B:$B,0)),"-")</f>
        <v>0</v>
      </c>
      <c r="G325" s="54">
        <f>IFERROR(INDEX(Matches!$Y:$Y,MATCH(A325,Matches!$B:$B,0)),"-")</f>
        <v>1</v>
      </c>
      <c r="H325" s="54">
        <f>IFERROR(INDEX(Matches!$X:$X,MATCH(A325,Matches!$B:$B,0)),"-")</f>
        <v>1</v>
      </c>
      <c r="I325" s="54">
        <f t="shared" si="21"/>
        <v>1</v>
      </c>
      <c r="J325" s="54">
        <f>IFERROR(INDEX(OGCAway!$O:$O,MATCH(A325,OGCAway!$A:$A,0)),"-")</f>
        <v>1</v>
      </c>
      <c r="K325" s="55">
        <f t="shared" si="22"/>
        <v>0.5</v>
      </c>
      <c r="L325" s="55" t="str">
        <f>IFERROR(INDEX(#REF!,MATCH(A325,#REF!,0)),"-")</f>
        <v>-</v>
      </c>
      <c r="M325" s="55">
        <f t="shared" si="23"/>
        <v>-0.5</v>
      </c>
      <c r="N325" s="55" t="e">
        <f>AVERAGE(IFERROR(INDEX(#REF!,MATCH(A325,#REF!,0)),"-"),M325)</f>
        <v>#VALUE!</v>
      </c>
    </row>
    <row r="326" spans="1:14" ht="16.5" thickTop="1" thickBot="1" x14ac:dyDescent="0.3">
      <c r="A326" s="15" t="s">
        <v>334</v>
      </c>
      <c r="B326" s="53">
        <f t="shared" si="20"/>
        <v>3</v>
      </c>
      <c r="C326" s="53">
        <f>IFERROR(INDEX(OGSAway!$D:$D,MATCH(A326,OGSAway!$A:$A,0)),"-")</f>
        <v>0</v>
      </c>
      <c r="D326" s="53">
        <f>IFERROR(INDEX(OGSAway!$E:$E,MATCH(A326,OGSAway!$A:$A,0)),"-")</f>
        <v>0</v>
      </c>
      <c r="E326" s="53">
        <f>IFERROR(INDEX(OGSAway!$F:$F,MATCH(A326,OGSAway!$A:$A,0)),"-")</f>
        <v>0</v>
      </c>
      <c r="F326" s="54">
        <f>IFERROR(INDEX(Matches!$W:$W,MATCH(A326,Matches!$B:$B,0)),"-")</f>
        <v>0</v>
      </c>
      <c r="G326" s="54">
        <f>IFERROR(INDEX(Matches!$Y:$Y,MATCH(A326,Matches!$B:$B,0)),"-")</f>
        <v>2</v>
      </c>
      <c r="H326" s="54">
        <f>IFERROR(INDEX(Matches!$X:$X,MATCH(A326,Matches!$B:$B,0)),"-")</f>
        <v>1</v>
      </c>
      <c r="I326" s="54">
        <f t="shared" si="21"/>
        <v>0</v>
      </c>
      <c r="J326" s="54">
        <f>IFERROR(INDEX(OGCAway!$O:$O,MATCH(A326,OGCAway!$A:$A,0)),"-")</f>
        <v>1</v>
      </c>
      <c r="K326" s="55">
        <f t="shared" si="22"/>
        <v>0</v>
      </c>
      <c r="L326" s="55" t="str">
        <f>IFERROR(INDEX(#REF!,MATCH(A326,#REF!,0)),"-")</f>
        <v>-</v>
      </c>
      <c r="M326" s="55">
        <f t="shared" si="23"/>
        <v>-1</v>
      </c>
      <c r="N326" s="55" t="e">
        <f>AVERAGE(IFERROR(INDEX(#REF!,MATCH(A326,#REF!,0)),"-"),M326)</f>
        <v>#VALUE!</v>
      </c>
    </row>
    <row r="327" spans="1:14" ht="16.5" thickTop="1" thickBot="1" x14ac:dyDescent="0.3">
      <c r="A327" s="16" t="s">
        <v>178</v>
      </c>
      <c r="B327" s="53">
        <f t="shared" si="20"/>
        <v>4</v>
      </c>
      <c r="C327" s="53">
        <f>IFERROR(INDEX(OGSAway!$D:$D,MATCH(A327,OGSAway!$A:$A,0)),"-")</f>
        <v>0</v>
      </c>
      <c r="D327" s="53">
        <f>IFERROR(INDEX(OGSAway!$E:$E,MATCH(A327,OGSAway!$A:$A,0)),"-")</f>
        <v>0</v>
      </c>
      <c r="E327" s="53">
        <f>IFERROR(INDEX(OGSAway!$F:$F,MATCH(A327,OGSAway!$A:$A,0)),"-")</f>
        <v>0</v>
      </c>
      <c r="F327" s="54">
        <f>IFERROR(INDEX(Matches!$W:$W,MATCH(A327,Matches!$B:$B,0)),"-")</f>
        <v>1</v>
      </c>
      <c r="G327" s="54">
        <f>IFERROR(INDEX(Matches!$Y:$Y,MATCH(A327,Matches!$B:$B,0)),"-")</f>
        <v>2</v>
      </c>
      <c r="H327" s="54">
        <f>IFERROR(INDEX(Matches!$X:$X,MATCH(A327,Matches!$B:$B,0)),"-")</f>
        <v>1</v>
      </c>
      <c r="I327" s="54">
        <f t="shared" si="21"/>
        <v>0</v>
      </c>
      <c r="J327" s="54">
        <f>IFERROR(INDEX(OGCAway!$O:$O,MATCH(A327,OGCAway!$A:$A,0)),"-")</f>
        <v>3</v>
      </c>
      <c r="K327" s="55">
        <f t="shared" si="22"/>
        <v>0</v>
      </c>
      <c r="L327" s="55" t="str">
        <f>IFERROR(INDEX(#REF!,MATCH(A327,#REF!,0)),"-")</f>
        <v>-</v>
      </c>
      <c r="M327" s="55">
        <f t="shared" si="23"/>
        <v>-1</v>
      </c>
      <c r="N327" s="55" t="e">
        <f>AVERAGE(IFERROR(INDEX(#REF!,MATCH(A327,#REF!,0)),"-"),M327)</f>
        <v>#VALUE!</v>
      </c>
    </row>
    <row r="328" spans="1:14" ht="16.5" thickTop="1" thickBot="1" x14ac:dyDescent="0.3">
      <c r="A328" s="15" t="s">
        <v>336</v>
      </c>
      <c r="B328" s="53">
        <f t="shared" si="20"/>
        <v>3</v>
      </c>
      <c r="C328" s="53">
        <f>IFERROR(INDEX(OGSAway!$D:$D,MATCH(A328,OGSAway!$A:$A,0)),"-")</f>
        <v>0</v>
      </c>
      <c r="D328" s="53">
        <f>IFERROR(INDEX(OGSAway!$E:$E,MATCH(A328,OGSAway!$A:$A,0)),"-")</f>
        <v>0</v>
      </c>
      <c r="E328" s="53">
        <f>IFERROR(INDEX(OGSAway!$F:$F,MATCH(A328,OGSAway!$A:$A,0)),"-")</f>
        <v>0</v>
      </c>
      <c r="F328" s="54">
        <f>IFERROR(INDEX(Matches!$W:$W,MATCH(A328,Matches!$B:$B,0)),"-")</f>
        <v>0</v>
      </c>
      <c r="G328" s="54">
        <f>IFERROR(INDEX(Matches!$Y:$Y,MATCH(A328,Matches!$B:$B,0)),"-")</f>
        <v>2</v>
      </c>
      <c r="H328" s="54">
        <f>IFERROR(INDEX(Matches!$X:$X,MATCH(A328,Matches!$B:$B,0)),"-")</f>
        <v>1</v>
      </c>
      <c r="I328" s="54">
        <f t="shared" si="21"/>
        <v>0</v>
      </c>
      <c r="J328" s="54">
        <f>IFERROR(INDEX(OGCAway!$O:$O,MATCH(A328,OGCAway!$A:$A,0)),"-")</f>
        <v>2</v>
      </c>
      <c r="K328" s="55">
        <f t="shared" si="22"/>
        <v>0</v>
      </c>
      <c r="L328" s="55" t="str">
        <f>IFERROR(INDEX(#REF!,MATCH(A328,#REF!,0)),"-")</f>
        <v>-</v>
      </c>
      <c r="M328" s="55">
        <f t="shared" si="23"/>
        <v>-1.3333333333333333</v>
      </c>
      <c r="N328" s="55" t="e">
        <f>AVERAGE(IFERROR(INDEX(#REF!,MATCH(A328,#REF!,0)),"-"),M328)</f>
        <v>#VALUE!</v>
      </c>
    </row>
    <row r="329" spans="1:14" ht="16.5" thickTop="1" thickBot="1" x14ac:dyDescent="0.3">
      <c r="A329" s="16" t="s">
        <v>345</v>
      </c>
      <c r="B329" s="53">
        <f t="shared" si="20"/>
        <v>3</v>
      </c>
      <c r="C329" s="53">
        <f>IFERROR(INDEX(OGSAway!$D:$D,MATCH(A329,OGSAway!$A:$A,0)),"-")</f>
        <v>1</v>
      </c>
      <c r="D329" s="53">
        <f>IFERROR(INDEX(OGSAway!$E:$E,MATCH(A329,OGSAway!$A:$A,0)),"-")</f>
        <v>1</v>
      </c>
      <c r="E329" s="53">
        <f>IFERROR(INDEX(OGSAway!$F:$F,MATCH(A329,OGSAway!$A:$A,0)),"-")</f>
        <v>0</v>
      </c>
      <c r="F329" s="54">
        <f>IFERROR(INDEX(Matches!$W:$W,MATCH(A329,Matches!$B:$B,0)),"-")</f>
        <v>1</v>
      </c>
      <c r="G329" s="54">
        <f>IFERROR(INDEX(Matches!$Y:$Y,MATCH(A329,Matches!$B:$B,0)),"-")</f>
        <v>1</v>
      </c>
      <c r="H329" s="54">
        <f>IFERROR(INDEX(Matches!$X:$X,MATCH(A329,Matches!$B:$B,0)),"-")</f>
        <v>1</v>
      </c>
      <c r="I329" s="54">
        <f t="shared" si="21"/>
        <v>2</v>
      </c>
      <c r="J329" s="54">
        <f>IFERROR(INDEX(OGCAway!$O:$O,MATCH(A329,OGCAway!$A:$A,0)),"-")</f>
        <v>0</v>
      </c>
      <c r="K329" s="55">
        <f t="shared" si="22"/>
        <v>0.66666666666666663</v>
      </c>
      <c r="L329" s="55" t="str">
        <f>IFERROR(INDEX(#REF!,MATCH(A329,#REF!,0)),"-")</f>
        <v>-</v>
      </c>
      <c r="M329" s="55">
        <f t="shared" si="23"/>
        <v>0.66666666666666674</v>
      </c>
      <c r="N329" s="55" t="e">
        <f>AVERAGE(IFERROR(INDEX(#REF!,MATCH(A329,#REF!,0)),"-"),M329)</f>
        <v>#VALUE!</v>
      </c>
    </row>
    <row r="330" spans="1:14" ht="16.5" thickTop="1" thickBot="1" x14ac:dyDescent="0.3">
      <c r="A330" s="15" t="s">
        <v>354</v>
      </c>
      <c r="B330" s="53">
        <f t="shared" si="20"/>
        <v>5</v>
      </c>
      <c r="C330" s="53" t="str">
        <f>IFERROR(INDEX(OGSAway!$D:$D,MATCH(A330,OGSAway!$A:$A,0)),"-")</f>
        <v>-</v>
      </c>
      <c r="D330" s="53" t="str">
        <f>IFERROR(INDEX(OGSAway!$E:$E,MATCH(A330,OGSAway!$A:$A,0)),"-")</f>
        <v>-</v>
      </c>
      <c r="E330" s="53" t="str">
        <f>IFERROR(INDEX(OGSAway!$F:$F,MATCH(A330,OGSAway!$A:$A,0)),"-")</f>
        <v>-</v>
      </c>
      <c r="F330" s="54">
        <f>IFERROR(INDEX(Matches!$W:$W,MATCH(A330,Matches!$B:$B,0)),"-")</f>
        <v>1</v>
      </c>
      <c r="G330" s="54">
        <f>IFERROR(INDEX(Matches!$Y:$Y,MATCH(A330,Matches!$B:$B,0)),"-")</f>
        <v>1</v>
      </c>
      <c r="H330" s="54">
        <f>IFERROR(INDEX(Matches!$X:$X,MATCH(A330,Matches!$B:$B,0)),"-")</f>
        <v>3</v>
      </c>
      <c r="I330" s="54">
        <f t="shared" si="21"/>
        <v>0</v>
      </c>
      <c r="J330" s="54">
        <f>IFERROR(INDEX(OGCAway!$O:$O,MATCH(A330,OGCAway!$A:$A,0)),"-")</f>
        <v>1</v>
      </c>
      <c r="K330" s="55">
        <f t="shared" si="22"/>
        <v>0</v>
      </c>
      <c r="L330" s="55" t="str">
        <f>IFERROR(INDEX(#REF!,MATCH(A330,#REF!,0)),"-")</f>
        <v>-</v>
      </c>
      <c r="M330" s="55">
        <f t="shared" si="23"/>
        <v>-0.2</v>
      </c>
      <c r="N330" s="55" t="e">
        <f>AVERAGE(IFERROR(INDEX(#REF!,MATCH(A330,#REF!,0)),"-"),M330)</f>
        <v>#VALUE!</v>
      </c>
    </row>
    <row r="331" spans="1:14" ht="16.5" thickTop="1" thickBot="1" x14ac:dyDescent="0.3">
      <c r="A331" s="15" t="s">
        <v>357</v>
      </c>
      <c r="B331" s="53">
        <f t="shared" si="20"/>
        <v>5</v>
      </c>
      <c r="C331" s="53">
        <f>IFERROR(INDEX(OGSAway!$D:$D,MATCH(A331,OGSAway!$A:$A,0)),"-")</f>
        <v>1</v>
      </c>
      <c r="D331" s="53">
        <f>IFERROR(INDEX(OGSAway!$E:$E,MATCH(A331,OGSAway!$A:$A,0)),"-")</f>
        <v>0</v>
      </c>
      <c r="E331" s="53">
        <f>IFERROR(INDEX(OGSAway!$F:$F,MATCH(A331,OGSAway!$A:$A,0)),"-")</f>
        <v>0</v>
      </c>
      <c r="F331" s="54">
        <f>IFERROR(INDEX(Matches!$W:$W,MATCH(A331,Matches!$B:$B,0)),"-")</f>
        <v>1</v>
      </c>
      <c r="G331" s="54">
        <f>IFERROR(INDEX(Matches!$Y:$Y,MATCH(A331,Matches!$B:$B,0)),"-")</f>
        <v>2</v>
      </c>
      <c r="H331" s="54">
        <f>IFERROR(INDEX(Matches!$X:$X,MATCH(A331,Matches!$B:$B,0)),"-")</f>
        <v>2</v>
      </c>
      <c r="I331" s="54">
        <f t="shared" si="21"/>
        <v>1</v>
      </c>
      <c r="J331" s="54">
        <f>IFERROR(INDEX(OGCAway!$O:$O,MATCH(A331,OGCAway!$A:$A,0)),"-")</f>
        <v>2</v>
      </c>
      <c r="K331" s="55">
        <f t="shared" si="22"/>
        <v>0.2</v>
      </c>
      <c r="L331" s="55" t="str">
        <f>IFERROR(INDEX(#REF!,MATCH(A331,#REF!,0)),"-")</f>
        <v>-</v>
      </c>
      <c r="M331" s="55">
        <f t="shared" si="23"/>
        <v>-0.4</v>
      </c>
      <c r="N331" s="55" t="e">
        <f>AVERAGE(IFERROR(INDEX(#REF!,MATCH(A331,#REF!,0)),"-"),M331)</f>
        <v>#VALUE!</v>
      </c>
    </row>
    <row r="332" spans="1:14" ht="16.5" thickTop="1" thickBot="1" x14ac:dyDescent="0.3">
      <c r="A332" s="15" t="s">
        <v>370</v>
      </c>
      <c r="B332" s="53">
        <f t="shared" si="20"/>
        <v>3</v>
      </c>
      <c r="C332" s="53">
        <f>IFERROR(INDEX(OGSAway!$D:$D,MATCH(A332,OGSAway!$A:$A,0)),"-")</f>
        <v>1</v>
      </c>
      <c r="D332" s="53">
        <f>IFERROR(INDEX(OGSAway!$E:$E,MATCH(A332,OGSAway!$A:$A,0)),"-")</f>
        <v>0</v>
      </c>
      <c r="E332" s="53">
        <f>IFERROR(INDEX(OGSAway!$F:$F,MATCH(A332,OGSAway!$A:$A,0)),"-")</f>
        <v>1</v>
      </c>
      <c r="F332" s="54">
        <f>IFERROR(INDEX(Matches!$W:$W,MATCH(A332,Matches!$B:$B,0)),"-")</f>
        <v>1</v>
      </c>
      <c r="G332" s="54">
        <f>IFERROR(INDEX(Matches!$Y:$Y,MATCH(A332,Matches!$B:$B,0)),"-")</f>
        <v>0</v>
      </c>
      <c r="H332" s="54">
        <f>IFERROR(INDEX(Matches!$X:$X,MATCH(A332,Matches!$B:$B,0)),"-")</f>
        <v>2</v>
      </c>
      <c r="I332" s="54">
        <f t="shared" si="21"/>
        <v>2</v>
      </c>
      <c r="J332" s="54">
        <f>IFERROR(INDEX(OGCAway!$O:$O,MATCH(A332,OGCAway!$A:$A,0)),"-")</f>
        <v>1</v>
      </c>
      <c r="K332" s="55">
        <f t="shared" si="22"/>
        <v>0.66666666666666663</v>
      </c>
      <c r="L332" s="55" t="str">
        <f>IFERROR(INDEX(#REF!,MATCH(A332,#REF!,0)),"-")</f>
        <v>-</v>
      </c>
      <c r="M332" s="55">
        <f t="shared" si="23"/>
        <v>0.66666666666666663</v>
      </c>
      <c r="N332" s="55" t="e">
        <f>AVERAGE(IFERROR(INDEX(#REF!,MATCH(A332,#REF!,0)),"-"),M332)</f>
        <v>#VALUE!</v>
      </c>
    </row>
    <row r="333" spans="1:14" ht="16.5" thickTop="1" thickBot="1" x14ac:dyDescent="0.3">
      <c r="A333" s="15" t="s">
        <v>372</v>
      </c>
      <c r="B333" s="53">
        <f t="shared" si="20"/>
        <v>3</v>
      </c>
      <c r="C333" s="53">
        <f>IFERROR(INDEX(OGSAway!$D:$D,MATCH(A333,OGSAway!$A:$A,0)),"-")</f>
        <v>0</v>
      </c>
      <c r="D333" s="53">
        <f>IFERROR(INDEX(OGSAway!$E:$E,MATCH(A333,OGSAway!$A:$A,0)),"-")</f>
        <v>0</v>
      </c>
      <c r="E333" s="53">
        <f>IFERROR(INDEX(OGSAway!$F:$F,MATCH(A333,OGSAway!$A:$A,0)),"-")</f>
        <v>0</v>
      </c>
      <c r="F333" s="54">
        <f>IFERROR(INDEX(Matches!$W:$W,MATCH(A333,Matches!$B:$B,0)),"-")</f>
        <v>0</v>
      </c>
      <c r="G333" s="54">
        <f>IFERROR(INDEX(Matches!$Y:$Y,MATCH(A333,Matches!$B:$B,0)),"-")</f>
        <v>3</v>
      </c>
      <c r="H333" s="54">
        <f>IFERROR(INDEX(Matches!$X:$X,MATCH(A333,Matches!$B:$B,0)),"-")</f>
        <v>0</v>
      </c>
      <c r="I333" s="54">
        <f t="shared" si="21"/>
        <v>0</v>
      </c>
      <c r="J333" s="54">
        <f>IFERROR(INDEX(OGCAway!$O:$O,MATCH(A333,OGCAway!$A:$A,0)),"-")</f>
        <v>3</v>
      </c>
      <c r="K333" s="55">
        <f t="shared" si="22"/>
        <v>0</v>
      </c>
      <c r="L333" s="55" t="str">
        <f>IFERROR(INDEX(#REF!,MATCH(A333,#REF!,0)),"-")</f>
        <v>-</v>
      </c>
      <c r="M333" s="55">
        <f t="shared" si="23"/>
        <v>-2</v>
      </c>
      <c r="N333" s="55" t="e">
        <f>AVERAGE(IFERROR(INDEX(#REF!,MATCH(A333,#REF!,0)),"-"),M333)</f>
        <v>#VALUE!</v>
      </c>
    </row>
    <row r="334" spans="1:14" ht="16.5" thickTop="1" thickBot="1" x14ac:dyDescent="0.3">
      <c r="A334" s="15" t="s">
        <v>375</v>
      </c>
      <c r="B334" s="53">
        <f t="shared" si="20"/>
        <v>5</v>
      </c>
      <c r="C334" s="53">
        <f>IFERROR(INDEX(OGSAway!$D:$D,MATCH(A334,OGSAway!$A:$A,0)),"-")</f>
        <v>1</v>
      </c>
      <c r="D334" s="53">
        <f>IFERROR(INDEX(OGSAway!$E:$E,MATCH(A334,OGSAway!$A:$A,0)),"-")</f>
        <v>0</v>
      </c>
      <c r="E334" s="53">
        <f>IFERROR(INDEX(OGSAway!$F:$F,MATCH(A334,OGSAway!$A:$A,0)),"-")</f>
        <v>0</v>
      </c>
      <c r="F334" s="54">
        <f>IFERROR(INDEX(Matches!$W:$W,MATCH(A334,Matches!$B:$B,0)),"-")</f>
        <v>2</v>
      </c>
      <c r="G334" s="54">
        <f>IFERROR(INDEX(Matches!$Y:$Y,MATCH(A334,Matches!$B:$B,0)),"-")</f>
        <v>3</v>
      </c>
      <c r="H334" s="54">
        <f>IFERROR(INDEX(Matches!$X:$X,MATCH(A334,Matches!$B:$B,0)),"-")</f>
        <v>0</v>
      </c>
      <c r="I334" s="54">
        <f t="shared" si="21"/>
        <v>1</v>
      </c>
      <c r="J334" s="54">
        <f>IFERROR(INDEX(OGCAway!$O:$O,MATCH(A334,OGCAway!$A:$A,0)),"-")</f>
        <v>3</v>
      </c>
      <c r="K334" s="55">
        <f t="shared" si="22"/>
        <v>0.2</v>
      </c>
      <c r="L334" s="55" t="str">
        <f>IFERROR(INDEX(#REF!,MATCH(A334,#REF!,0)),"-")</f>
        <v>-</v>
      </c>
      <c r="M334" s="55">
        <f t="shared" si="23"/>
        <v>-0.59999999999999987</v>
      </c>
      <c r="N334" s="55" t="e">
        <f>AVERAGE(IFERROR(INDEX(#REF!,MATCH(A334,#REF!,0)),"-"),M334)</f>
        <v>#VALUE!</v>
      </c>
    </row>
    <row r="335" spans="1:14" ht="16.5" thickTop="1" thickBot="1" x14ac:dyDescent="0.3">
      <c r="A335" s="15" t="s">
        <v>377</v>
      </c>
      <c r="B335" s="53">
        <f t="shared" si="20"/>
        <v>15</v>
      </c>
      <c r="C335" s="53">
        <f>IFERROR(INDEX(OGSAway!$D:$D,MATCH(A335,OGSAway!$A:$A,0)),"-")</f>
        <v>4</v>
      </c>
      <c r="D335" s="53">
        <f>IFERROR(INDEX(OGSAway!$E:$E,MATCH(A335,OGSAway!$A:$A,0)),"-")</f>
        <v>3</v>
      </c>
      <c r="E335" s="53">
        <f>IFERROR(INDEX(OGSAway!$F:$F,MATCH(A335,OGSAway!$A:$A,0)),"-")</f>
        <v>2</v>
      </c>
      <c r="F335" s="54">
        <f>IFERROR(INDEX(Matches!$W:$W,MATCH(A335,Matches!$B:$B,0)),"-")</f>
        <v>4</v>
      </c>
      <c r="G335" s="54">
        <f>IFERROR(INDEX(Matches!$Y:$Y,MATCH(A335,Matches!$B:$B,0)),"-")</f>
        <v>4</v>
      </c>
      <c r="H335" s="54">
        <f>IFERROR(INDEX(Matches!$X:$X,MATCH(A335,Matches!$B:$B,0)),"-")</f>
        <v>7</v>
      </c>
      <c r="I335" s="54">
        <f t="shared" si="21"/>
        <v>9</v>
      </c>
      <c r="J335" s="54">
        <f>IFERROR(INDEX(OGCAway!$O:$O,MATCH(A335,OGCAway!$A:$A,0)),"-")</f>
        <v>3</v>
      </c>
      <c r="K335" s="55">
        <f t="shared" si="22"/>
        <v>0.6</v>
      </c>
      <c r="L335" s="55" t="str">
        <f>IFERROR(INDEX(#REF!,MATCH(A335,#REF!,0)),"-")</f>
        <v>-</v>
      </c>
      <c r="M335" s="55">
        <f t="shared" si="23"/>
        <v>0.39999999999999997</v>
      </c>
      <c r="N335" s="55" t="e">
        <f>AVERAGE(IFERROR(INDEX(#REF!,MATCH(A335,#REF!,0)),"-"),M335)</f>
        <v>#VALUE!</v>
      </c>
    </row>
    <row r="336" spans="1:14" ht="16.5" thickTop="1" thickBot="1" x14ac:dyDescent="0.3">
      <c r="A336" s="15" t="s">
        <v>388</v>
      </c>
      <c r="B336" s="53">
        <f t="shared" si="20"/>
        <v>3</v>
      </c>
      <c r="C336" s="53">
        <f>IFERROR(INDEX(OGSAway!$D:$D,MATCH(A336,OGSAway!$A:$A,0)),"-")</f>
        <v>1</v>
      </c>
      <c r="D336" s="53">
        <f>IFERROR(INDEX(OGSAway!$E:$E,MATCH(A336,OGSAway!$A:$A,0)),"-")</f>
        <v>0</v>
      </c>
      <c r="E336" s="53">
        <f>IFERROR(INDEX(OGSAway!$F:$F,MATCH(A336,OGSAway!$A:$A,0)),"-")</f>
        <v>1</v>
      </c>
      <c r="F336" s="54">
        <f>IFERROR(INDEX(Matches!$W:$W,MATCH(A336,Matches!$B:$B,0)),"-")</f>
        <v>2</v>
      </c>
      <c r="G336" s="54">
        <f>IFERROR(INDEX(Matches!$Y:$Y,MATCH(A336,Matches!$B:$B,0)),"-")</f>
        <v>0</v>
      </c>
      <c r="H336" s="54">
        <f>IFERROR(INDEX(Matches!$X:$X,MATCH(A336,Matches!$B:$B,0)),"-")</f>
        <v>1</v>
      </c>
      <c r="I336" s="54">
        <f t="shared" si="21"/>
        <v>2</v>
      </c>
      <c r="J336" s="54">
        <f>IFERROR(INDEX(OGCAway!$O:$O,MATCH(A336,OGCAway!$A:$A,0)),"-")</f>
        <v>0</v>
      </c>
      <c r="K336" s="55">
        <f t="shared" si="22"/>
        <v>0.66666666666666663</v>
      </c>
      <c r="L336" s="55" t="str">
        <f>IFERROR(INDEX(#REF!,MATCH(A336,#REF!,0)),"-")</f>
        <v>-</v>
      </c>
      <c r="M336" s="55">
        <f t="shared" si="23"/>
        <v>1.3333333333333333</v>
      </c>
      <c r="N336" s="55" t="e">
        <f>AVERAGE(IFERROR(INDEX(#REF!,MATCH(A336,#REF!,0)),"-"),M336)</f>
        <v>#VALUE!</v>
      </c>
    </row>
    <row r="337" spans="1:14" ht="16.5" thickTop="1" thickBot="1" x14ac:dyDescent="0.3">
      <c r="A337" s="15" t="s">
        <v>392</v>
      </c>
      <c r="B337" s="53">
        <f t="shared" si="20"/>
        <v>3</v>
      </c>
      <c r="C337" s="53">
        <f>IFERROR(INDEX(OGSAway!$D:$D,MATCH(A337,OGSAway!$A:$A,0)),"-")</f>
        <v>0</v>
      </c>
      <c r="D337" s="53">
        <f>IFERROR(INDEX(OGSAway!$E:$E,MATCH(A337,OGSAway!$A:$A,0)),"-")</f>
        <v>0</v>
      </c>
      <c r="E337" s="53">
        <f>IFERROR(INDEX(OGSAway!$F:$F,MATCH(A337,OGSAway!$A:$A,0)),"-")</f>
        <v>1</v>
      </c>
      <c r="F337" s="54">
        <f>IFERROR(INDEX(Matches!$W:$W,MATCH(A337,Matches!$B:$B,0)),"-")</f>
        <v>1</v>
      </c>
      <c r="G337" s="54">
        <f>IFERROR(INDEX(Matches!$Y:$Y,MATCH(A337,Matches!$B:$B,0)),"-")</f>
        <v>0</v>
      </c>
      <c r="H337" s="54">
        <f>IFERROR(INDEX(Matches!$X:$X,MATCH(A337,Matches!$B:$B,0)),"-")</f>
        <v>2</v>
      </c>
      <c r="I337" s="54">
        <f t="shared" si="21"/>
        <v>1</v>
      </c>
      <c r="J337" s="54">
        <f>IFERROR(INDEX(OGCAway!$O:$O,MATCH(A337,OGCAway!$A:$A,0)),"-")</f>
        <v>1</v>
      </c>
      <c r="K337" s="55">
        <f t="shared" si="22"/>
        <v>0.33333333333333331</v>
      </c>
      <c r="L337" s="55" t="str">
        <f>IFERROR(INDEX(#REF!,MATCH(A337,#REF!,0)),"-")</f>
        <v>-</v>
      </c>
      <c r="M337" s="55">
        <f t="shared" si="23"/>
        <v>0.33333333333333331</v>
      </c>
      <c r="N337" s="55" t="e">
        <f>AVERAGE(IFERROR(INDEX(#REF!,MATCH(A337,#REF!,0)),"-"),M337)</f>
        <v>#VALUE!</v>
      </c>
    </row>
    <row r="338" spans="1:14" ht="16.5" thickTop="1" thickBot="1" x14ac:dyDescent="0.3">
      <c r="A338" s="15" t="s">
        <v>396</v>
      </c>
      <c r="B338" s="53">
        <f t="shared" si="20"/>
        <v>3</v>
      </c>
      <c r="C338" s="53">
        <f>IFERROR(INDEX(OGSAway!$D:$D,MATCH(A338,OGSAway!$A:$A,0)),"-")</f>
        <v>2</v>
      </c>
      <c r="D338" s="53">
        <f>IFERROR(INDEX(OGSAway!$E:$E,MATCH(A338,OGSAway!$A:$A,0)),"-")</f>
        <v>0</v>
      </c>
      <c r="E338" s="53">
        <f>IFERROR(INDEX(OGSAway!$F:$F,MATCH(A338,OGSAway!$A:$A,0)),"-")</f>
        <v>1</v>
      </c>
      <c r="F338" s="54">
        <f>IFERROR(INDEX(Matches!$W:$W,MATCH(A338,Matches!$B:$B,0)),"-")</f>
        <v>3</v>
      </c>
      <c r="G338" s="54">
        <f>IFERROR(INDEX(Matches!$Y:$Y,MATCH(A338,Matches!$B:$B,0)),"-")</f>
        <v>0</v>
      </c>
      <c r="H338" s="54">
        <f>IFERROR(INDEX(Matches!$X:$X,MATCH(A338,Matches!$B:$B,0)),"-")</f>
        <v>0</v>
      </c>
      <c r="I338" s="54">
        <f t="shared" si="21"/>
        <v>3</v>
      </c>
      <c r="J338" s="54">
        <f>IFERROR(INDEX(OGCAway!$O:$O,MATCH(A338,OGCAway!$A:$A,0)),"-")</f>
        <v>0</v>
      </c>
      <c r="K338" s="55">
        <f t="shared" si="22"/>
        <v>1</v>
      </c>
      <c r="L338" s="55" t="str">
        <f>IFERROR(INDEX(#REF!,MATCH(A338,#REF!,0)),"-")</f>
        <v>-</v>
      </c>
      <c r="M338" s="55">
        <f t="shared" si="23"/>
        <v>2</v>
      </c>
      <c r="N338" s="55" t="e">
        <f>AVERAGE(IFERROR(INDEX(#REF!,MATCH(A338,#REF!,0)),"-"),M338)</f>
        <v>#VALUE!</v>
      </c>
    </row>
    <row r="339" spans="1:14" ht="16.5" thickTop="1" thickBot="1" x14ac:dyDescent="0.3">
      <c r="A339" s="15" t="s">
        <v>406</v>
      </c>
      <c r="B339" s="53">
        <f t="shared" si="20"/>
        <v>3</v>
      </c>
      <c r="C339" s="53">
        <f>IFERROR(INDEX(OGSAway!$D:$D,MATCH(A339,OGSAway!$A:$A,0)),"-")</f>
        <v>0</v>
      </c>
      <c r="D339" s="53">
        <f>IFERROR(INDEX(OGSAway!$E:$E,MATCH(A339,OGSAway!$A:$A,0)),"-")</f>
        <v>0</v>
      </c>
      <c r="E339" s="53">
        <f>IFERROR(INDEX(OGSAway!$F:$F,MATCH(A339,OGSAway!$A:$A,0)),"-")</f>
        <v>0</v>
      </c>
      <c r="F339" s="54">
        <f>IFERROR(INDEX(Matches!$W:$W,MATCH(A339,Matches!$B:$B,0)),"-")</f>
        <v>0</v>
      </c>
      <c r="G339" s="54">
        <f>IFERROR(INDEX(Matches!$Y:$Y,MATCH(A339,Matches!$B:$B,0)),"-")</f>
        <v>2</v>
      </c>
      <c r="H339" s="54">
        <f>IFERROR(INDEX(Matches!$X:$X,MATCH(A339,Matches!$B:$B,0)),"-")</f>
        <v>1</v>
      </c>
      <c r="I339" s="54">
        <f t="shared" si="21"/>
        <v>0</v>
      </c>
      <c r="J339" s="54">
        <f>IFERROR(INDEX(OGCAway!$O:$O,MATCH(A339,OGCAway!$A:$A,0)),"-")</f>
        <v>3</v>
      </c>
      <c r="K339" s="55">
        <f t="shared" si="22"/>
        <v>0</v>
      </c>
      <c r="L339" s="55" t="str">
        <f>IFERROR(INDEX(#REF!,MATCH(A339,#REF!,0)),"-")</f>
        <v>-</v>
      </c>
      <c r="M339" s="55">
        <f t="shared" si="23"/>
        <v>-1.6666666666666665</v>
      </c>
      <c r="N339" s="55" t="e">
        <f>AVERAGE(IFERROR(INDEX(#REF!,MATCH(A339,#REF!,0)),"-"),M339)</f>
        <v>#VALUE!</v>
      </c>
    </row>
    <row r="340" spans="1:14" ht="16.5" thickTop="1" thickBot="1" x14ac:dyDescent="0.3">
      <c r="A340" s="16" t="s">
        <v>422</v>
      </c>
      <c r="B340" s="53">
        <f t="shared" si="20"/>
        <v>3</v>
      </c>
      <c r="C340" s="53">
        <f>IFERROR(INDEX(OGSAway!$D:$D,MATCH(A340,OGSAway!$A:$A,0)),"-")</f>
        <v>0</v>
      </c>
      <c r="D340" s="53">
        <f>IFERROR(INDEX(OGSAway!$E:$E,MATCH(A340,OGSAway!$A:$A,0)),"-")</f>
        <v>0</v>
      </c>
      <c r="E340" s="53">
        <f>IFERROR(INDEX(OGSAway!$F:$F,MATCH(A340,OGSAway!$A:$A,0)),"-")</f>
        <v>0</v>
      </c>
      <c r="F340" s="54">
        <f>IFERROR(INDEX(Matches!$W:$W,MATCH(A340,Matches!$B:$B,0)),"-")</f>
        <v>1</v>
      </c>
      <c r="G340" s="54">
        <f>IFERROR(INDEX(Matches!$Y:$Y,MATCH(A340,Matches!$B:$B,0)),"-")</f>
        <v>1</v>
      </c>
      <c r="H340" s="54">
        <f>IFERROR(INDEX(Matches!$X:$X,MATCH(A340,Matches!$B:$B,0)),"-")</f>
        <v>1</v>
      </c>
      <c r="I340" s="54">
        <f t="shared" si="21"/>
        <v>0</v>
      </c>
      <c r="J340" s="54">
        <f>IFERROR(INDEX(OGCAway!$O:$O,MATCH(A340,OGCAway!$A:$A,0)),"-")</f>
        <v>3</v>
      </c>
      <c r="K340" s="55">
        <f t="shared" si="22"/>
        <v>0</v>
      </c>
      <c r="L340" s="55" t="str">
        <f>IFERROR(INDEX(#REF!,MATCH(A340,#REF!,0)),"-")</f>
        <v>-</v>
      </c>
      <c r="M340" s="55">
        <f t="shared" si="23"/>
        <v>-1</v>
      </c>
      <c r="N340" s="55" t="e">
        <f>AVERAGE(IFERROR(INDEX(#REF!,MATCH(A340,#REF!,0)),"-"),M340)</f>
        <v>#VALUE!</v>
      </c>
    </row>
    <row r="341" spans="1:14" ht="16.5" thickTop="1" thickBot="1" x14ac:dyDescent="0.3">
      <c r="A341" s="15" t="s">
        <v>423</v>
      </c>
      <c r="B341" s="53">
        <f t="shared" si="20"/>
        <v>3</v>
      </c>
      <c r="C341" s="53">
        <f>IFERROR(INDEX(OGSAway!$D:$D,MATCH(A341,OGSAway!$A:$A,0)),"-")</f>
        <v>0</v>
      </c>
      <c r="D341" s="53">
        <f>IFERROR(INDEX(OGSAway!$E:$E,MATCH(A341,OGSAway!$A:$A,0)),"-")</f>
        <v>0</v>
      </c>
      <c r="E341" s="53">
        <f>IFERROR(INDEX(OGSAway!$F:$F,MATCH(A341,OGSAway!$A:$A,0)),"-")</f>
        <v>0</v>
      </c>
      <c r="F341" s="54">
        <f>IFERROR(INDEX(Matches!$W:$W,MATCH(A341,Matches!$B:$B,0)),"-")</f>
        <v>0</v>
      </c>
      <c r="G341" s="54">
        <f>IFERROR(INDEX(Matches!$Y:$Y,MATCH(A341,Matches!$B:$B,0)),"-")</f>
        <v>2</v>
      </c>
      <c r="H341" s="54">
        <f>IFERROR(INDEX(Matches!$X:$X,MATCH(A341,Matches!$B:$B,0)),"-")</f>
        <v>1</v>
      </c>
      <c r="I341" s="54">
        <f t="shared" si="21"/>
        <v>0</v>
      </c>
      <c r="J341" s="54">
        <f>IFERROR(INDEX(OGCAway!$O:$O,MATCH(A341,OGCAway!$A:$A,0)),"-")</f>
        <v>3</v>
      </c>
      <c r="K341" s="55">
        <f t="shared" si="22"/>
        <v>0</v>
      </c>
      <c r="L341" s="55" t="str">
        <f>IFERROR(INDEX(#REF!,MATCH(A341,#REF!,0)),"-")</f>
        <v>-</v>
      </c>
      <c r="M341" s="55">
        <f t="shared" si="23"/>
        <v>-1.6666666666666665</v>
      </c>
      <c r="N341" s="55" t="e">
        <f>AVERAGE(IFERROR(INDEX(#REF!,MATCH(A341,#REF!,0)),"-"),M341)</f>
        <v>#VALUE!</v>
      </c>
    </row>
    <row r="342" spans="1:14" ht="16.5" thickTop="1" thickBot="1" x14ac:dyDescent="0.3">
      <c r="A342" s="16" t="s">
        <v>424</v>
      </c>
      <c r="B342" s="53">
        <f t="shared" si="20"/>
        <v>4</v>
      </c>
      <c r="C342" s="53">
        <f>IFERROR(INDEX(OGSAway!$D:$D,MATCH(A342,OGSAway!$A:$A,0)),"-")</f>
        <v>1</v>
      </c>
      <c r="D342" s="53">
        <f>IFERROR(INDEX(OGSAway!$E:$E,MATCH(A342,OGSAway!$A:$A,0)),"-")</f>
        <v>0</v>
      </c>
      <c r="E342" s="53">
        <f>IFERROR(INDEX(OGSAway!$F:$F,MATCH(A342,OGSAway!$A:$A,0)),"-")</f>
        <v>1</v>
      </c>
      <c r="F342" s="54">
        <f>IFERROR(INDEX(Matches!$W:$W,MATCH(A342,Matches!$B:$B,0)),"-")</f>
        <v>2</v>
      </c>
      <c r="G342" s="54">
        <f>IFERROR(INDEX(Matches!$Y:$Y,MATCH(A342,Matches!$B:$B,0)),"-")</f>
        <v>1</v>
      </c>
      <c r="H342" s="54">
        <f>IFERROR(INDEX(Matches!$X:$X,MATCH(A342,Matches!$B:$B,0)),"-")</f>
        <v>1</v>
      </c>
      <c r="I342" s="54">
        <f t="shared" si="21"/>
        <v>2</v>
      </c>
      <c r="J342" s="54">
        <f>IFERROR(INDEX(OGCAway!$O:$O,MATCH(A342,OGCAway!$A:$A,0)),"-")</f>
        <v>2</v>
      </c>
      <c r="K342" s="55">
        <f t="shared" si="22"/>
        <v>0.5</v>
      </c>
      <c r="L342" s="55" t="str">
        <f>IFERROR(INDEX(#REF!,MATCH(A342,#REF!,0)),"-")</f>
        <v>-</v>
      </c>
      <c r="M342" s="55">
        <f t="shared" si="23"/>
        <v>0.25</v>
      </c>
      <c r="N342" s="55" t="e">
        <f>AVERAGE(IFERROR(INDEX(#REF!,MATCH(A342,#REF!,0)),"-"),M342)</f>
        <v>#VALUE!</v>
      </c>
    </row>
    <row r="343" spans="1:14" ht="16.5" thickTop="1" thickBot="1" x14ac:dyDescent="0.3">
      <c r="A343" s="15" t="s">
        <v>425</v>
      </c>
      <c r="B343" s="53">
        <f t="shared" si="20"/>
        <v>3</v>
      </c>
      <c r="C343" s="53">
        <f>IFERROR(INDEX(OGSAway!$D:$D,MATCH(A343,OGSAway!$A:$A,0)),"-")</f>
        <v>2</v>
      </c>
      <c r="D343" s="53">
        <f>IFERROR(INDEX(OGSAway!$E:$E,MATCH(A343,OGSAway!$A:$A,0)),"-")</f>
        <v>0</v>
      </c>
      <c r="E343" s="53">
        <f>IFERROR(INDEX(OGSAway!$F:$F,MATCH(A343,OGSAway!$A:$A,0)),"-")</f>
        <v>0</v>
      </c>
      <c r="F343" s="54">
        <f>IFERROR(INDEX(Matches!$W:$W,MATCH(A343,Matches!$B:$B,0)),"-")</f>
        <v>1</v>
      </c>
      <c r="G343" s="54">
        <f>IFERROR(INDEX(Matches!$Y:$Y,MATCH(A343,Matches!$B:$B,0)),"-")</f>
        <v>2</v>
      </c>
      <c r="H343" s="54">
        <f>IFERROR(INDEX(Matches!$X:$X,MATCH(A343,Matches!$B:$B,0)),"-")</f>
        <v>0</v>
      </c>
      <c r="I343" s="54">
        <f t="shared" si="21"/>
        <v>2</v>
      </c>
      <c r="J343" s="54">
        <f>IFERROR(INDEX(OGCAway!$O:$O,MATCH(A343,OGCAway!$A:$A,0)),"-")</f>
        <v>0</v>
      </c>
      <c r="K343" s="55">
        <f t="shared" si="22"/>
        <v>0.66666666666666663</v>
      </c>
      <c r="L343" s="55" t="str">
        <f>IFERROR(INDEX(#REF!,MATCH(A343,#REF!,0)),"-")</f>
        <v>-</v>
      </c>
      <c r="M343" s="55">
        <f t="shared" si="23"/>
        <v>0.33333333333333337</v>
      </c>
      <c r="N343" s="55" t="e">
        <f>AVERAGE(IFERROR(INDEX(#REF!,MATCH(A343,#REF!,0)),"-"),M343)</f>
        <v>#VALUE!</v>
      </c>
    </row>
    <row r="344" spans="1:14" ht="16.5" thickTop="1" thickBot="1" x14ac:dyDescent="0.3">
      <c r="A344" s="16" t="s">
        <v>434</v>
      </c>
      <c r="B344" s="53">
        <f t="shared" si="20"/>
        <v>12</v>
      </c>
      <c r="C344" s="53">
        <f>IFERROR(INDEX(OGSAway!$D:$D,MATCH(A344,OGSAway!$A:$A,0)),"-")</f>
        <v>0</v>
      </c>
      <c r="D344" s="53">
        <f>IFERROR(INDEX(OGSAway!$E:$E,MATCH(A344,OGSAway!$A:$A,0)),"-")</f>
        <v>3</v>
      </c>
      <c r="E344" s="53">
        <f>IFERROR(INDEX(OGSAway!$F:$F,MATCH(A344,OGSAway!$A:$A,0)),"-")</f>
        <v>0</v>
      </c>
      <c r="F344" s="54">
        <f>IFERROR(INDEX(Matches!$W:$W,MATCH(A344,Matches!$B:$B,0)),"-")</f>
        <v>1</v>
      </c>
      <c r="G344" s="54">
        <f>IFERROR(INDEX(Matches!$Y:$Y,MATCH(A344,Matches!$B:$B,0)),"-")</f>
        <v>9</v>
      </c>
      <c r="H344" s="54">
        <f>IFERROR(INDEX(Matches!$X:$X,MATCH(A344,Matches!$B:$B,0)),"-")</f>
        <v>2</v>
      </c>
      <c r="I344" s="54">
        <f t="shared" si="21"/>
        <v>3</v>
      </c>
      <c r="J344" s="54">
        <f>IFERROR(INDEX(OGCAway!$O:$O,MATCH(A344,OGCAway!$A:$A,0)),"-")</f>
        <v>8</v>
      </c>
      <c r="K344" s="55">
        <f t="shared" si="22"/>
        <v>0.25</v>
      </c>
      <c r="L344" s="55" t="str">
        <f>IFERROR(INDEX(#REF!,MATCH(A344,#REF!,0)),"-")</f>
        <v>-</v>
      </c>
      <c r="M344" s="55">
        <f t="shared" si="23"/>
        <v>-1.0833333333333333</v>
      </c>
      <c r="N344" s="55" t="e">
        <f>AVERAGE(IFERROR(INDEX(#REF!,MATCH(A344,#REF!,0)),"-"),M344)</f>
        <v>#VALUE!</v>
      </c>
    </row>
    <row r="345" spans="1:14" ht="16.5" thickTop="1" thickBot="1" x14ac:dyDescent="0.3">
      <c r="A345" s="16" t="s">
        <v>454</v>
      </c>
      <c r="B345" s="53">
        <f t="shared" si="20"/>
        <v>4</v>
      </c>
      <c r="C345" s="53">
        <f>IFERROR(INDEX(OGSAway!$D:$D,MATCH(A345,OGSAway!$A:$A,0)),"-")</f>
        <v>1</v>
      </c>
      <c r="D345" s="53">
        <f>IFERROR(INDEX(OGSAway!$E:$E,MATCH(A345,OGSAway!$A:$A,0)),"-")</f>
        <v>0</v>
      </c>
      <c r="E345" s="53">
        <f>IFERROR(INDEX(OGSAway!$F:$F,MATCH(A345,OGSAway!$A:$A,0)),"-")</f>
        <v>0</v>
      </c>
      <c r="F345" s="54">
        <f>IFERROR(INDEX(Matches!$W:$W,MATCH(A345,Matches!$B:$B,0)),"-")</f>
        <v>0</v>
      </c>
      <c r="G345" s="54">
        <f>IFERROR(INDEX(Matches!$Y:$Y,MATCH(A345,Matches!$B:$B,0)),"-")</f>
        <v>3</v>
      </c>
      <c r="H345" s="54">
        <f>IFERROR(INDEX(Matches!$X:$X,MATCH(A345,Matches!$B:$B,0)),"-")</f>
        <v>1</v>
      </c>
      <c r="I345" s="54">
        <f t="shared" si="21"/>
        <v>1</v>
      </c>
      <c r="J345" s="54">
        <f>IFERROR(INDEX(OGCAway!$O:$O,MATCH(A345,OGCAway!$A:$A,0)),"-")</f>
        <v>1</v>
      </c>
      <c r="K345" s="55">
        <f t="shared" si="22"/>
        <v>0.25</v>
      </c>
      <c r="L345" s="55" t="str">
        <f>IFERROR(INDEX(#REF!,MATCH(A345,#REF!,0)),"-")</f>
        <v>-</v>
      </c>
      <c r="M345" s="55">
        <f t="shared" si="23"/>
        <v>-0.75</v>
      </c>
      <c r="N345" s="55" t="e">
        <f>AVERAGE(IFERROR(INDEX(#REF!,MATCH(A345,#REF!,0)),"-"),M345)</f>
        <v>#VALUE!</v>
      </c>
    </row>
    <row r="346" spans="1:14" ht="16.5" thickTop="1" thickBot="1" x14ac:dyDescent="0.3">
      <c r="A346" s="16" t="s">
        <v>458</v>
      </c>
      <c r="B346" s="53">
        <f t="shared" si="20"/>
        <v>13</v>
      </c>
      <c r="C346" s="53">
        <f>IFERROR(INDEX(OGSAway!$D:$D,MATCH(A346,OGSAway!$A:$A,0)),"-")</f>
        <v>3</v>
      </c>
      <c r="D346" s="53">
        <f>IFERROR(INDEX(OGSAway!$E:$E,MATCH(A346,OGSAway!$A:$A,0)),"-")</f>
        <v>0</v>
      </c>
      <c r="E346" s="53">
        <f>IFERROR(INDEX(OGSAway!$F:$F,MATCH(A346,OGSAway!$A:$A,0)),"-")</f>
        <v>0</v>
      </c>
      <c r="F346" s="54">
        <f>IFERROR(INDEX(Matches!$W:$W,MATCH(A346,Matches!$B:$B,0)),"-")</f>
        <v>5</v>
      </c>
      <c r="G346" s="54">
        <f>IFERROR(INDEX(Matches!$Y:$Y,MATCH(A346,Matches!$B:$B,0)),"-")</f>
        <v>5</v>
      </c>
      <c r="H346" s="54">
        <f>IFERROR(INDEX(Matches!$X:$X,MATCH(A346,Matches!$B:$B,0)),"-")</f>
        <v>3</v>
      </c>
      <c r="I346" s="54">
        <f t="shared" si="21"/>
        <v>3</v>
      </c>
      <c r="J346" s="54">
        <f>IFERROR(INDEX(OGCAway!$O:$O,MATCH(A346,OGCAway!$A:$A,0)),"-")</f>
        <v>3</v>
      </c>
      <c r="K346" s="55">
        <f t="shared" si="22"/>
        <v>0.23076923076923078</v>
      </c>
      <c r="L346" s="55" t="str">
        <f>IFERROR(INDEX(#REF!,MATCH(A346,#REF!,0)),"-")</f>
        <v>-</v>
      </c>
      <c r="M346" s="55">
        <f t="shared" si="23"/>
        <v>0</v>
      </c>
      <c r="N346" s="55" t="e">
        <f>AVERAGE(IFERROR(INDEX(#REF!,MATCH(A346,#REF!,0)),"-"),M346)</f>
        <v>#VALUE!</v>
      </c>
    </row>
    <row r="347" spans="1:14" ht="16.5" thickTop="1" thickBot="1" x14ac:dyDescent="0.3">
      <c r="A347" s="16" t="s">
        <v>460</v>
      </c>
      <c r="B347" s="53">
        <f t="shared" si="20"/>
        <v>3</v>
      </c>
      <c r="C347" s="53">
        <f>IFERROR(INDEX(OGSAway!$D:$D,MATCH(A347,OGSAway!$A:$A,0)),"-")</f>
        <v>0</v>
      </c>
      <c r="D347" s="53">
        <f>IFERROR(INDEX(OGSAway!$E:$E,MATCH(A347,OGSAway!$A:$A,0)),"-")</f>
        <v>1</v>
      </c>
      <c r="E347" s="53">
        <f>IFERROR(INDEX(OGSAway!$F:$F,MATCH(A347,OGSAway!$A:$A,0)),"-")</f>
        <v>0</v>
      </c>
      <c r="F347" s="54">
        <f>IFERROR(INDEX(Matches!$W:$W,MATCH(A347,Matches!$B:$B,0)),"-")</f>
        <v>0</v>
      </c>
      <c r="G347" s="54">
        <f>IFERROR(INDEX(Matches!$Y:$Y,MATCH(A347,Matches!$B:$B,0)),"-")</f>
        <v>3</v>
      </c>
      <c r="H347" s="54">
        <f>IFERROR(INDEX(Matches!$X:$X,MATCH(A347,Matches!$B:$B,0)),"-")</f>
        <v>0</v>
      </c>
      <c r="I347" s="54">
        <f t="shared" si="21"/>
        <v>1</v>
      </c>
      <c r="J347" s="54">
        <f>IFERROR(INDEX(OGCAway!$O:$O,MATCH(A347,OGCAway!$A:$A,0)),"-")</f>
        <v>1</v>
      </c>
      <c r="K347" s="55">
        <f t="shared" si="22"/>
        <v>0.33333333333333331</v>
      </c>
      <c r="L347" s="55" t="str">
        <f>IFERROR(INDEX(#REF!,MATCH(A347,#REF!,0)),"-")</f>
        <v>-</v>
      </c>
      <c r="M347" s="55">
        <f t="shared" si="23"/>
        <v>-1</v>
      </c>
      <c r="N347" s="55" t="e">
        <f>AVERAGE(IFERROR(INDEX(#REF!,MATCH(A347,#REF!,0)),"-"),M347)</f>
        <v>#VALUE!</v>
      </c>
    </row>
    <row r="348" spans="1:14" ht="16.5" thickTop="1" thickBot="1" x14ac:dyDescent="0.3">
      <c r="A348" s="16" t="s">
        <v>466</v>
      </c>
      <c r="B348" s="53">
        <f t="shared" si="20"/>
        <v>11</v>
      </c>
      <c r="C348" s="53">
        <f>IFERROR(INDEX(OGSAway!$D:$D,MATCH(A348,OGSAway!$A:$A,0)),"-")</f>
        <v>0</v>
      </c>
      <c r="D348" s="53">
        <f>IFERROR(INDEX(OGSAway!$E:$E,MATCH(A348,OGSAway!$A:$A,0)),"-")</f>
        <v>2</v>
      </c>
      <c r="E348" s="53">
        <f>IFERROR(INDEX(OGSAway!$F:$F,MATCH(A348,OGSAway!$A:$A,0)),"-")</f>
        <v>4</v>
      </c>
      <c r="F348" s="54">
        <f>IFERROR(INDEX(Matches!$W:$W,MATCH(A348,Matches!$B:$B,0)),"-")</f>
        <v>7</v>
      </c>
      <c r="G348" s="54">
        <f>IFERROR(INDEX(Matches!$Y:$Y,MATCH(A348,Matches!$B:$B,0)),"-")</f>
        <v>2</v>
      </c>
      <c r="H348" s="54">
        <f>IFERROR(INDEX(Matches!$X:$X,MATCH(A348,Matches!$B:$B,0)),"-")</f>
        <v>2</v>
      </c>
      <c r="I348" s="54">
        <f t="shared" si="21"/>
        <v>6</v>
      </c>
      <c r="J348" s="54">
        <f>IFERROR(INDEX(OGCAway!$O:$O,MATCH(A348,OGCAway!$A:$A,0)),"-")</f>
        <v>1</v>
      </c>
      <c r="K348" s="55">
        <f t="shared" si="22"/>
        <v>0.54545454545454541</v>
      </c>
      <c r="L348" s="55" t="str">
        <f>IFERROR(INDEX(#REF!,MATCH(A348,#REF!,0)),"-")</f>
        <v>-</v>
      </c>
      <c r="M348" s="55">
        <f t="shared" si="23"/>
        <v>0.90909090909090895</v>
      </c>
      <c r="N348" s="55" t="e">
        <f>AVERAGE(IFERROR(INDEX(#REF!,MATCH(A348,#REF!,0)),"-"),M348)</f>
        <v>#VALUE!</v>
      </c>
    </row>
    <row r="349" spans="1:14" ht="16.5" thickTop="1" thickBot="1" x14ac:dyDescent="0.3">
      <c r="A349" s="15" t="s">
        <v>473</v>
      </c>
      <c r="B349" s="53">
        <f t="shared" si="20"/>
        <v>2</v>
      </c>
      <c r="C349" s="53">
        <f>IFERROR(INDEX(OGSAway!$D:$D,MATCH(A349,OGSAway!$A:$A,0)),"-")</f>
        <v>1</v>
      </c>
      <c r="D349" s="53">
        <f>IFERROR(INDEX(OGSAway!$E:$E,MATCH(A349,OGSAway!$A:$A,0)),"-")</f>
        <v>0</v>
      </c>
      <c r="E349" s="53">
        <f>IFERROR(INDEX(OGSAway!$F:$F,MATCH(A349,OGSAway!$A:$A,0)),"-")</f>
        <v>0</v>
      </c>
      <c r="F349" s="54">
        <f>IFERROR(INDEX(Matches!$W:$W,MATCH(A349,Matches!$B:$B,0)),"-")</f>
        <v>1</v>
      </c>
      <c r="G349" s="54">
        <f>IFERROR(INDEX(Matches!$Y:$Y,MATCH(A349,Matches!$B:$B,0)),"-")</f>
        <v>0</v>
      </c>
      <c r="H349" s="54">
        <f>IFERROR(INDEX(Matches!$X:$X,MATCH(A349,Matches!$B:$B,0)),"-")</f>
        <v>1</v>
      </c>
      <c r="I349" s="54">
        <f t="shared" si="21"/>
        <v>1</v>
      </c>
      <c r="J349" s="54">
        <f>IFERROR(INDEX(OGCAway!$O:$O,MATCH(A349,OGCAway!$A:$A,0)),"-")</f>
        <v>1</v>
      </c>
      <c r="K349" s="55">
        <f t="shared" si="22"/>
        <v>0.5</v>
      </c>
      <c r="L349" s="55" t="str">
        <f>IFERROR(INDEX(#REF!,MATCH(A349,#REF!,0)),"-")</f>
        <v>-</v>
      </c>
      <c r="M349" s="55">
        <f t="shared" si="23"/>
        <v>0.5</v>
      </c>
      <c r="N349" s="55" t="e">
        <f>AVERAGE(IFERROR(INDEX(#REF!,MATCH(A349,#REF!,0)),"-"),M349)</f>
        <v>#VALUE!</v>
      </c>
    </row>
    <row r="350" spans="1:14" ht="16.5" thickTop="1" thickBot="1" x14ac:dyDescent="0.3">
      <c r="A350" s="15" t="s">
        <v>475</v>
      </c>
      <c r="B350" s="53">
        <f t="shared" si="20"/>
        <v>5</v>
      </c>
      <c r="C350" s="53">
        <f>IFERROR(INDEX(OGSAway!$D:$D,MATCH(A350,OGSAway!$A:$A,0)),"-")</f>
        <v>2</v>
      </c>
      <c r="D350" s="53">
        <f>IFERROR(INDEX(OGSAway!$E:$E,MATCH(A350,OGSAway!$A:$A,0)),"-")</f>
        <v>0</v>
      </c>
      <c r="E350" s="53">
        <f>IFERROR(INDEX(OGSAway!$F:$F,MATCH(A350,OGSAway!$A:$A,0)),"-")</f>
        <v>1</v>
      </c>
      <c r="F350" s="54">
        <f>IFERROR(INDEX(Matches!$W:$W,MATCH(A350,Matches!$B:$B,0)),"-")</f>
        <v>3</v>
      </c>
      <c r="G350" s="54">
        <f>IFERROR(INDEX(Matches!$Y:$Y,MATCH(A350,Matches!$B:$B,0)),"-")</f>
        <v>1</v>
      </c>
      <c r="H350" s="54">
        <f>IFERROR(INDEX(Matches!$X:$X,MATCH(A350,Matches!$B:$B,0)),"-")</f>
        <v>1</v>
      </c>
      <c r="I350" s="54">
        <f t="shared" si="21"/>
        <v>3</v>
      </c>
      <c r="J350" s="54">
        <f>IFERROR(INDEX(OGCAway!$O:$O,MATCH(A350,OGCAway!$A:$A,0)),"-")</f>
        <v>0</v>
      </c>
      <c r="K350" s="55">
        <f t="shared" si="22"/>
        <v>0.6</v>
      </c>
      <c r="L350" s="55" t="str">
        <f>IFERROR(INDEX(#REF!,MATCH(A350,#REF!,0)),"-")</f>
        <v>-</v>
      </c>
      <c r="M350" s="55">
        <f t="shared" si="23"/>
        <v>1</v>
      </c>
      <c r="N350" s="55" t="e">
        <f>AVERAGE(IFERROR(INDEX(#REF!,MATCH(A350,#REF!,0)),"-"),M350)</f>
        <v>#VALUE!</v>
      </c>
    </row>
    <row r="351" spans="1:14" ht="16.5" thickTop="1" thickBot="1" x14ac:dyDescent="0.3">
      <c r="A351" s="16" t="s">
        <v>478</v>
      </c>
      <c r="B351" s="53">
        <f t="shared" si="20"/>
        <v>3</v>
      </c>
      <c r="C351" s="53">
        <f>IFERROR(INDEX(OGSAway!$D:$D,MATCH(A351,OGSAway!$A:$A,0)),"-")</f>
        <v>1</v>
      </c>
      <c r="D351" s="53">
        <f>IFERROR(INDEX(OGSAway!$E:$E,MATCH(A351,OGSAway!$A:$A,0)),"-")</f>
        <v>0</v>
      </c>
      <c r="E351" s="53">
        <f>IFERROR(INDEX(OGSAway!$F:$F,MATCH(A351,OGSAway!$A:$A,0)),"-")</f>
        <v>0</v>
      </c>
      <c r="F351" s="54">
        <f>IFERROR(INDEX(Matches!$W:$W,MATCH(A351,Matches!$B:$B,0)),"-")</f>
        <v>3</v>
      </c>
      <c r="G351" s="54">
        <f>IFERROR(INDEX(Matches!$Y:$Y,MATCH(A351,Matches!$B:$B,0)),"-")</f>
        <v>0</v>
      </c>
      <c r="H351" s="54">
        <f>IFERROR(INDEX(Matches!$X:$X,MATCH(A351,Matches!$B:$B,0)),"-")</f>
        <v>0</v>
      </c>
      <c r="I351" s="54">
        <f t="shared" si="21"/>
        <v>1</v>
      </c>
      <c r="J351" s="54">
        <f>IFERROR(INDEX(OGCAway!$O:$O,MATCH(A351,OGCAway!$A:$A,0)),"-")</f>
        <v>0</v>
      </c>
      <c r="K351" s="55">
        <f t="shared" si="22"/>
        <v>0.33333333333333331</v>
      </c>
      <c r="L351" s="55" t="str">
        <f>IFERROR(INDEX(#REF!,MATCH(A351,#REF!,0)),"-")</f>
        <v>-</v>
      </c>
      <c r="M351" s="55">
        <f t="shared" si="23"/>
        <v>1.3333333333333333</v>
      </c>
      <c r="N351" s="55" t="e">
        <f>AVERAGE(IFERROR(INDEX(#REF!,MATCH(A351,#REF!,0)),"-"),M351)</f>
        <v>#VALUE!</v>
      </c>
    </row>
    <row r="352" spans="1:14" ht="16.5" thickTop="1" thickBot="1" x14ac:dyDescent="0.3">
      <c r="A352" s="16" t="s">
        <v>482</v>
      </c>
      <c r="B352" s="53">
        <f t="shared" si="20"/>
        <v>2</v>
      </c>
      <c r="C352" s="53">
        <f>IFERROR(INDEX(OGSAway!$D:$D,MATCH(A352,OGSAway!$A:$A,0)),"-")</f>
        <v>0</v>
      </c>
      <c r="D352" s="53">
        <f>IFERROR(INDEX(OGSAway!$E:$E,MATCH(A352,OGSAway!$A:$A,0)),"-")</f>
        <v>0</v>
      </c>
      <c r="E352" s="53">
        <f>IFERROR(INDEX(OGSAway!$F:$F,MATCH(A352,OGSAway!$A:$A,0)),"-")</f>
        <v>0</v>
      </c>
      <c r="F352" s="54">
        <f>IFERROR(INDEX(Matches!$W:$W,MATCH(A352,Matches!$B:$B,0)),"-")</f>
        <v>0</v>
      </c>
      <c r="G352" s="54">
        <f>IFERROR(INDEX(Matches!$Y:$Y,MATCH(A352,Matches!$B:$B,0)),"-")</f>
        <v>0</v>
      </c>
      <c r="H352" s="54">
        <f>IFERROR(INDEX(Matches!$X:$X,MATCH(A352,Matches!$B:$B,0)),"-")</f>
        <v>2</v>
      </c>
      <c r="I352" s="54">
        <f t="shared" si="21"/>
        <v>0</v>
      </c>
      <c r="J352" s="54">
        <f>IFERROR(INDEX(OGCAway!$O:$O,MATCH(A352,OGCAway!$A:$A,0)),"-")</f>
        <v>1</v>
      </c>
      <c r="K352" s="55">
        <f t="shared" si="22"/>
        <v>0</v>
      </c>
      <c r="L352" s="55" t="str">
        <f>IFERROR(INDEX(#REF!,MATCH(A352,#REF!,0)),"-")</f>
        <v>-</v>
      </c>
      <c r="M352" s="55">
        <f t="shared" si="23"/>
        <v>-0.5</v>
      </c>
      <c r="N352" s="55" t="e">
        <f>AVERAGE(IFERROR(INDEX(#REF!,MATCH(A352,#REF!,0)),"-"),M352)</f>
        <v>#VALUE!</v>
      </c>
    </row>
    <row r="353" spans="1:14" ht="16.5" thickTop="1" thickBot="1" x14ac:dyDescent="0.3">
      <c r="A353" s="15" t="s">
        <v>487</v>
      </c>
      <c r="B353" s="53">
        <f t="shared" si="20"/>
        <v>4</v>
      </c>
      <c r="C353" s="53">
        <f>IFERROR(INDEX(OGSAway!$D:$D,MATCH(A353,OGSAway!$A:$A,0)),"-")</f>
        <v>0</v>
      </c>
      <c r="D353" s="53">
        <f>IFERROR(INDEX(OGSAway!$E:$E,MATCH(A353,OGSAway!$A:$A,0)),"-")</f>
        <v>1</v>
      </c>
      <c r="E353" s="53">
        <f>IFERROR(INDEX(OGSAway!$F:$F,MATCH(A353,OGSAway!$A:$A,0)),"-")</f>
        <v>0</v>
      </c>
      <c r="F353" s="54">
        <f>IFERROR(INDEX(Matches!$W:$W,MATCH(A353,Matches!$B:$B,0)),"-")</f>
        <v>1</v>
      </c>
      <c r="G353" s="54">
        <f>IFERROR(INDEX(Matches!$Y:$Y,MATCH(A353,Matches!$B:$B,0)),"-")</f>
        <v>3</v>
      </c>
      <c r="H353" s="54">
        <f>IFERROR(INDEX(Matches!$X:$X,MATCH(A353,Matches!$B:$B,0)),"-")</f>
        <v>0</v>
      </c>
      <c r="I353" s="54">
        <f t="shared" si="21"/>
        <v>1</v>
      </c>
      <c r="J353" s="54">
        <f>IFERROR(INDEX(OGCAway!$O:$O,MATCH(A353,OGCAway!$A:$A,0)),"-")</f>
        <v>2</v>
      </c>
      <c r="K353" s="55">
        <f t="shared" si="22"/>
        <v>0.25</v>
      </c>
      <c r="L353" s="55" t="str">
        <f>IFERROR(INDEX(#REF!,MATCH(A353,#REF!,0)),"-")</f>
        <v>-</v>
      </c>
      <c r="M353" s="55">
        <f t="shared" si="23"/>
        <v>-0.75</v>
      </c>
      <c r="N353" s="55" t="e">
        <f>AVERAGE(IFERROR(INDEX(#REF!,MATCH(A353,#REF!,0)),"-"),M353)</f>
        <v>#VALUE!</v>
      </c>
    </row>
    <row r="354" spans="1:14" ht="16.5" thickTop="1" thickBot="1" x14ac:dyDescent="0.3">
      <c r="A354" s="16" t="s">
        <v>492</v>
      </c>
      <c r="B354" s="53">
        <f t="shared" si="20"/>
        <v>4</v>
      </c>
      <c r="C354" s="53">
        <f>IFERROR(INDEX(OGSAway!$D:$D,MATCH(A354,OGSAway!$A:$A,0)),"-")</f>
        <v>0</v>
      </c>
      <c r="D354" s="53">
        <f>IFERROR(INDEX(OGSAway!$E:$E,MATCH(A354,OGSAway!$A:$A,0)),"-")</f>
        <v>0</v>
      </c>
      <c r="E354" s="53">
        <f>IFERROR(INDEX(OGSAway!$F:$F,MATCH(A354,OGSAway!$A:$A,0)),"-")</f>
        <v>0</v>
      </c>
      <c r="F354" s="54">
        <f>IFERROR(INDEX(Matches!$W:$W,MATCH(A354,Matches!$B:$B,0)),"-")</f>
        <v>0</v>
      </c>
      <c r="G354" s="54">
        <f>IFERROR(INDEX(Matches!$Y:$Y,MATCH(A354,Matches!$B:$B,0)),"-")</f>
        <v>3</v>
      </c>
      <c r="H354" s="54">
        <f>IFERROR(INDEX(Matches!$X:$X,MATCH(A354,Matches!$B:$B,0)),"-")</f>
        <v>1</v>
      </c>
      <c r="I354" s="54">
        <f t="shared" si="21"/>
        <v>0</v>
      </c>
      <c r="J354" s="54">
        <f>IFERROR(INDEX(OGCAway!$O:$O,MATCH(A354,OGCAway!$A:$A,0)),"-")</f>
        <v>2</v>
      </c>
      <c r="K354" s="55">
        <f t="shared" si="22"/>
        <v>0</v>
      </c>
      <c r="L354" s="55" t="str">
        <f>IFERROR(INDEX(#REF!,MATCH(A354,#REF!,0)),"-")</f>
        <v>-</v>
      </c>
      <c r="M354" s="55">
        <f t="shared" si="23"/>
        <v>-1.25</v>
      </c>
      <c r="N354" s="55" t="e">
        <f>AVERAGE(IFERROR(INDEX(#REF!,MATCH(A354,#REF!,0)),"-"),M354)</f>
        <v>#VALUE!</v>
      </c>
    </row>
    <row r="355" spans="1:14" ht="16.5" thickTop="1" thickBot="1" x14ac:dyDescent="0.3">
      <c r="A355" s="15" t="s">
        <v>497</v>
      </c>
      <c r="B355" s="53">
        <f t="shared" si="20"/>
        <v>3</v>
      </c>
      <c r="C355" s="53">
        <f>IFERROR(INDEX(OGSAway!$D:$D,MATCH(A355,OGSAway!$A:$A,0)),"-")</f>
        <v>1</v>
      </c>
      <c r="D355" s="53">
        <f>IFERROR(INDEX(OGSAway!$E:$E,MATCH(A355,OGSAway!$A:$A,0)),"-")</f>
        <v>0</v>
      </c>
      <c r="E355" s="53">
        <f>IFERROR(INDEX(OGSAway!$F:$F,MATCH(A355,OGSAway!$A:$A,0)),"-")</f>
        <v>1</v>
      </c>
      <c r="F355" s="54">
        <f>IFERROR(INDEX(Matches!$W:$W,MATCH(A355,Matches!$B:$B,0)),"-")</f>
        <v>2</v>
      </c>
      <c r="G355" s="54">
        <f>IFERROR(INDEX(Matches!$Y:$Y,MATCH(A355,Matches!$B:$B,0)),"-")</f>
        <v>0</v>
      </c>
      <c r="H355" s="54">
        <f>IFERROR(INDEX(Matches!$X:$X,MATCH(A355,Matches!$B:$B,0)),"-")</f>
        <v>1</v>
      </c>
      <c r="I355" s="54">
        <f t="shared" si="21"/>
        <v>2</v>
      </c>
      <c r="J355" s="54">
        <f>IFERROR(INDEX(OGCAway!$O:$O,MATCH(A355,OGCAway!$A:$A,0)),"-")</f>
        <v>0</v>
      </c>
      <c r="K355" s="55">
        <f t="shared" si="22"/>
        <v>0.66666666666666663</v>
      </c>
      <c r="L355" s="55" t="str">
        <f>IFERROR(INDEX(#REF!,MATCH(A355,#REF!,0)),"-")</f>
        <v>-</v>
      </c>
      <c r="M355" s="55">
        <f t="shared" si="23"/>
        <v>1.3333333333333333</v>
      </c>
      <c r="N355" s="55" t="e">
        <f>AVERAGE(IFERROR(INDEX(#REF!,MATCH(A355,#REF!,0)),"-"),M355)</f>
        <v>#VALUE!</v>
      </c>
    </row>
    <row r="356" spans="1:14" ht="16.5" thickTop="1" thickBot="1" x14ac:dyDescent="0.3">
      <c r="A356" s="16" t="s">
        <v>503</v>
      </c>
      <c r="B356" s="53">
        <f t="shared" si="20"/>
        <v>3</v>
      </c>
      <c r="C356" s="53">
        <f>IFERROR(INDEX(OGSAway!$D:$D,MATCH(A356,OGSAway!$A:$A,0)),"-")</f>
        <v>1</v>
      </c>
      <c r="D356" s="53">
        <f>IFERROR(INDEX(OGSAway!$E:$E,MATCH(A356,OGSAway!$A:$A,0)),"-")</f>
        <v>2</v>
      </c>
      <c r="E356" s="53">
        <f>IFERROR(INDEX(OGSAway!$F:$F,MATCH(A356,OGSAway!$A:$A,0)),"-")</f>
        <v>0</v>
      </c>
      <c r="F356" s="54">
        <f>IFERROR(INDEX(Matches!$W:$W,MATCH(A356,Matches!$B:$B,0)),"-")</f>
        <v>2</v>
      </c>
      <c r="G356" s="54">
        <f>IFERROR(INDEX(Matches!$Y:$Y,MATCH(A356,Matches!$B:$B,0)),"-")</f>
        <v>1</v>
      </c>
      <c r="H356" s="54">
        <f>IFERROR(INDEX(Matches!$X:$X,MATCH(A356,Matches!$B:$B,0)),"-")</f>
        <v>0</v>
      </c>
      <c r="I356" s="54">
        <f t="shared" si="21"/>
        <v>3</v>
      </c>
      <c r="J356" s="54">
        <f>IFERROR(INDEX(OGCAway!$O:$O,MATCH(A356,OGCAway!$A:$A,0)),"-")</f>
        <v>0</v>
      </c>
      <c r="K356" s="55">
        <f t="shared" si="22"/>
        <v>1</v>
      </c>
      <c r="L356" s="55" t="str">
        <f>IFERROR(INDEX(#REF!,MATCH(A356,#REF!,0)),"-")</f>
        <v>-</v>
      </c>
      <c r="M356" s="55">
        <f t="shared" si="23"/>
        <v>1.3333333333333333</v>
      </c>
      <c r="N356" s="55" t="e">
        <f>AVERAGE(IFERROR(INDEX(#REF!,MATCH(A356,#REF!,0)),"-"),M356)</f>
        <v>#VALUE!</v>
      </c>
    </row>
    <row r="357" spans="1:14" ht="16.5" thickTop="1" thickBot="1" x14ac:dyDescent="0.3">
      <c r="A357" s="15" t="s">
        <v>504</v>
      </c>
      <c r="B357" s="53">
        <f t="shared" si="20"/>
        <v>5</v>
      </c>
      <c r="C357" s="53">
        <f>IFERROR(INDEX(OGSAway!$D:$D,MATCH(A357,OGSAway!$A:$A,0)),"-")</f>
        <v>1</v>
      </c>
      <c r="D357" s="53">
        <f>IFERROR(INDEX(OGSAway!$E:$E,MATCH(A357,OGSAway!$A:$A,0)),"-")</f>
        <v>0</v>
      </c>
      <c r="E357" s="53">
        <f>IFERROR(INDEX(OGSAway!$F:$F,MATCH(A357,OGSAway!$A:$A,0)),"-")</f>
        <v>0</v>
      </c>
      <c r="F357" s="54">
        <f>IFERROR(INDEX(Matches!$W:$W,MATCH(A357,Matches!$B:$B,0)),"-")</f>
        <v>3</v>
      </c>
      <c r="G357" s="54">
        <f>IFERROR(INDEX(Matches!$Y:$Y,MATCH(A357,Matches!$B:$B,0)),"-")</f>
        <v>2</v>
      </c>
      <c r="H357" s="54">
        <f>IFERROR(INDEX(Matches!$X:$X,MATCH(A357,Matches!$B:$B,0)),"-")</f>
        <v>0</v>
      </c>
      <c r="I357" s="54">
        <f t="shared" si="21"/>
        <v>1</v>
      </c>
      <c r="J357" s="54">
        <f>IFERROR(INDEX(OGCAway!$O:$O,MATCH(A357,OGCAway!$A:$A,0)),"-")</f>
        <v>1</v>
      </c>
      <c r="K357" s="55">
        <f t="shared" si="22"/>
        <v>0.2</v>
      </c>
      <c r="L357" s="55" t="str">
        <f>IFERROR(INDEX(#REF!,MATCH(A357,#REF!,0)),"-")</f>
        <v>-</v>
      </c>
      <c r="M357" s="55">
        <f t="shared" si="23"/>
        <v>0.19999999999999996</v>
      </c>
      <c r="N357" s="55" t="e">
        <f>AVERAGE(IFERROR(INDEX(#REF!,MATCH(A357,#REF!,0)),"-"),M357)</f>
        <v>#VALUE!</v>
      </c>
    </row>
    <row r="358" spans="1:14" ht="16.5" thickTop="1" thickBot="1" x14ac:dyDescent="0.3">
      <c r="A358" s="15" t="s">
        <v>506</v>
      </c>
      <c r="B358" s="53">
        <f t="shared" si="20"/>
        <v>3</v>
      </c>
      <c r="C358" s="53">
        <f>IFERROR(INDEX(OGSAway!$D:$D,MATCH(A358,OGSAway!$A:$A,0)),"-")</f>
        <v>1</v>
      </c>
      <c r="D358" s="53">
        <f>IFERROR(INDEX(OGSAway!$E:$E,MATCH(A358,OGSAway!$A:$A,0)),"-")</f>
        <v>0</v>
      </c>
      <c r="E358" s="53">
        <f>IFERROR(INDEX(OGSAway!$F:$F,MATCH(A358,OGSAway!$A:$A,0)),"-")</f>
        <v>0</v>
      </c>
      <c r="F358" s="54">
        <f>IFERROR(INDEX(Matches!$W:$W,MATCH(A358,Matches!$B:$B,0)),"-")</f>
        <v>1</v>
      </c>
      <c r="G358" s="54">
        <f>IFERROR(INDEX(Matches!$Y:$Y,MATCH(A358,Matches!$B:$B,0)),"-")</f>
        <v>1</v>
      </c>
      <c r="H358" s="54">
        <f>IFERROR(INDEX(Matches!$X:$X,MATCH(A358,Matches!$B:$B,0)),"-")</f>
        <v>1</v>
      </c>
      <c r="I358" s="54">
        <f t="shared" si="21"/>
        <v>1</v>
      </c>
      <c r="J358" s="54">
        <f>IFERROR(INDEX(OGCAway!$O:$O,MATCH(A358,OGCAway!$A:$A,0)),"-")</f>
        <v>2</v>
      </c>
      <c r="K358" s="55">
        <f t="shared" si="22"/>
        <v>0.33333333333333331</v>
      </c>
      <c r="L358" s="55" t="str">
        <f>IFERROR(INDEX(#REF!,MATCH(A358,#REF!,0)),"-")</f>
        <v>-</v>
      </c>
      <c r="M358" s="55">
        <f t="shared" si="23"/>
        <v>-0.33333333333333331</v>
      </c>
      <c r="N358" s="55" t="e">
        <f>AVERAGE(IFERROR(INDEX(#REF!,MATCH(A358,#REF!,0)),"-"),M358)</f>
        <v>#VALUE!</v>
      </c>
    </row>
    <row r="359" spans="1:14" ht="16.5" thickTop="1" thickBot="1" x14ac:dyDescent="0.3">
      <c r="A359" s="15" t="s">
        <v>508</v>
      </c>
      <c r="B359" s="53">
        <f t="shared" si="20"/>
        <v>4</v>
      </c>
      <c r="C359" s="53">
        <f>IFERROR(INDEX(OGSAway!$D:$D,MATCH(A359,OGSAway!$A:$A,0)),"-")</f>
        <v>1</v>
      </c>
      <c r="D359" s="53">
        <f>IFERROR(INDEX(OGSAway!$E:$E,MATCH(A359,OGSAway!$A:$A,0)),"-")</f>
        <v>1</v>
      </c>
      <c r="E359" s="53">
        <f>IFERROR(INDEX(OGSAway!$F:$F,MATCH(A359,OGSAway!$A:$A,0)),"-")</f>
        <v>1</v>
      </c>
      <c r="F359" s="54">
        <f>IFERROR(INDEX(Matches!$W:$W,MATCH(A359,Matches!$B:$B,0)),"-")</f>
        <v>3</v>
      </c>
      <c r="G359" s="54">
        <f>IFERROR(INDEX(Matches!$Y:$Y,MATCH(A359,Matches!$B:$B,0)),"-")</f>
        <v>0</v>
      </c>
      <c r="H359" s="54">
        <f>IFERROR(INDEX(Matches!$X:$X,MATCH(A359,Matches!$B:$B,0)),"-")</f>
        <v>1</v>
      </c>
      <c r="I359" s="54">
        <f t="shared" si="21"/>
        <v>3</v>
      </c>
      <c r="J359" s="54">
        <f>IFERROR(INDEX(OGCAway!$O:$O,MATCH(A359,OGCAway!$A:$A,0)),"-")</f>
        <v>0</v>
      </c>
      <c r="K359" s="55">
        <f t="shared" si="22"/>
        <v>0.75</v>
      </c>
      <c r="L359" s="55" t="str">
        <f>IFERROR(INDEX(#REF!,MATCH(A359,#REF!,0)),"-")</f>
        <v>-</v>
      </c>
      <c r="M359" s="55">
        <f t="shared" si="23"/>
        <v>1.5</v>
      </c>
      <c r="N359" s="55" t="e">
        <f>AVERAGE(IFERROR(INDEX(#REF!,MATCH(A359,#REF!,0)),"-"),M359)</f>
        <v>#VALUE!</v>
      </c>
    </row>
    <row r="360" spans="1:14" ht="16.5" thickTop="1" thickBot="1" x14ac:dyDescent="0.3">
      <c r="A360" s="15" t="s">
        <v>510</v>
      </c>
      <c r="B360" s="53">
        <f t="shared" si="20"/>
        <v>3</v>
      </c>
      <c r="C360" s="53">
        <f>IFERROR(INDEX(OGSAway!$D:$D,MATCH(A360,OGSAway!$A:$A,0)),"-")</f>
        <v>0</v>
      </c>
      <c r="D360" s="53">
        <f>IFERROR(INDEX(OGSAway!$E:$E,MATCH(A360,OGSAway!$A:$A,0)),"-")</f>
        <v>0</v>
      </c>
      <c r="E360" s="53">
        <f>IFERROR(INDEX(OGSAway!$F:$F,MATCH(A360,OGSAway!$A:$A,0)),"-")</f>
        <v>0</v>
      </c>
      <c r="F360" s="54">
        <f>IFERROR(INDEX(Matches!$W:$W,MATCH(A360,Matches!$B:$B,0)),"-")</f>
        <v>0</v>
      </c>
      <c r="G360" s="54">
        <f>IFERROR(INDEX(Matches!$Y:$Y,MATCH(A360,Matches!$B:$B,0)),"-")</f>
        <v>3</v>
      </c>
      <c r="H360" s="54">
        <f>IFERROR(INDEX(Matches!$X:$X,MATCH(A360,Matches!$B:$B,0)),"-")</f>
        <v>0</v>
      </c>
      <c r="I360" s="54">
        <f t="shared" si="21"/>
        <v>0</v>
      </c>
      <c r="J360" s="54">
        <f>IFERROR(INDEX(OGCAway!$O:$O,MATCH(A360,OGCAway!$A:$A,0)),"-")</f>
        <v>2</v>
      </c>
      <c r="K360" s="55">
        <f t="shared" si="22"/>
        <v>0</v>
      </c>
      <c r="L360" s="55" t="str">
        <f>IFERROR(INDEX(#REF!,MATCH(A360,#REF!,0)),"-")</f>
        <v>-</v>
      </c>
      <c r="M360" s="55">
        <f t="shared" si="23"/>
        <v>-1.6666666666666665</v>
      </c>
      <c r="N360" s="55" t="e">
        <f>AVERAGE(IFERROR(INDEX(#REF!,MATCH(A360,#REF!,0)),"-"),M360)</f>
        <v>#VALUE!</v>
      </c>
    </row>
    <row r="361" spans="1:14" ht="16.5" thickTop="1" thickBot="1" x14ac:dyDescent="0.3">
      <c r="A361" s="15" t="s">
        <v>512</v>
      </c>
      <c r="B361" s="53">
        <f t="shared" si="20"/>
        <v>2</v>
      </c>
      <c r="C361" s="53">
        <f>IFERROR(INDEX(OGSAway!$D:$D,MATCH(A361,OGSAway!$A:$A,0)),"-")</f>
        <v>0</v>
      </c>
      <c r="D361" s="53">
        <f>IFERROR(INDEX(OGSAway!$E:$E,MATCH(A361,OGSAway!$A:$A,0)),"-")</f>
        <v>0</v>
      </c>
      <c r="E361" s="53">
        <f>IFERROR(INDEX(OGSAway!$F:$F,MATCH(A361,OGSAway!$A:$A,0)),"-")</f>
        <v>0</v>
      </c>
      <c r="F361" s="54">
        <f>IFERROR(INDEX(Matches!$W:$W,MATCH(A361,Matches!$B:$B,0)),"-")</f>
        <v>0</v>
      </c>
      <c r="G361" s="54">
        <f>IFERROR(INDEX(Matches!$Y:$Y,MATCH(A361,Matches!$B:$B,0)),"-")</f>
        <v>2</v>
      </c>
      <c r="H361" s="54">
        <f>IFERROR(INDEX(Matches!$X:$X,MATCH(A361,Matches!$B:$B,0)),"-")</f>
        <v>0</v>
      </c>
      <c r="I361" s="54">
        <f t="shared" si="21"/>
        <v>0</v>
      </c>
      <c r="J361" s="54">
        <f>IFERROR(INDEX(OGCAway!$O:$O,MATCH(A361,OGCAway!$A:$A,0)),"-")</f>
        <v>2</v>
      </c>
      <c r="K361" s="55">
        <f t="shared" si="22"/>
        <v>0</v>
      </c>
      <c r="L361" s="55" t="str">
        <f>IFERROR(INDEX(#REF!,MATCH(A361,#REF!,0)),"-")</f>
        <v>-</v>
      </c>
      <c r="M361" s="55">
        <f t="shared" si="23"/>
        <v>-2</v>
      </c>
      <c r="N361" s="55" t="e">
        <f>AVERAGE(IFERROR(INDEX(#REF!,MATCH(A361,#REF!,0)),"-"),M361)</f>
        <v>#VALUE!</v>
      </c>
    </row>
    <row r="362" spans="1:14" ht="16.5" thickTop="1" thickBot="1" x14ac:dyDescent="0.3">
      <c r="A362" s="16" t="s">
        <v>517</v>
      </c>
      <c r="B362" s="53">
        <f t="shared" si="20"/>
        <v>3</v>
      </c>
      <c r="C362" s="53">
        <f>IFERROR(INDEX(OGSAway!$D:$D,MATCH(A362,OGSAway!$A:$A,0)),"-")</f>
        <v>1</v>
      </c>
      <c r="D362" s="53">
        <f>IFERROR(INDEX(OGSAway!$E:$E,MATCH(A362,OGSAway!$A:$A,0)),"-")</f>
        <v>0</v>
      </c>
      <c r="E362" s="53">
        <f>IFERROR(INDEX(OGSAway!$F:$F,MATCH(A362,OGSAway!$A:$A,0)),"-")</f>
        <v>1</v>
      </c>
      <c r="F362" s="54">
        <f>IFERROR(INDEX(Matches!$W:$W,MATCH(A362,Matches!$B:$B,0)),"-")</f>
        <v>2</v>
      </c>
      <c r="G362" s="54">
        <f>IFERROR(INDEX(Matches!$Y:$Y,MATCH(A362,Matches!$B:$B,0)),"-")</f>
        <v>1</v>
      </c>
      <c r="H362" s="54">
        <f>IFERROR(INDEX(Matches!$X:$X,MATCH(A362,Matches!$B:$B,0)),"-")</f>
        <v>0</v>
      </c>
      <c r="I362" s="54">
        <f t="shared" si="21"/>
        <v>2</v>
      </c>
      <c r="J362" s="54">
        <f>IFERROR(INDEX(OGCAway!$O:$O,MATCH(A362,OGCAway!$A:$A,0)),"-")</f>
        <v>1</v>
      </c>
      <c r="K362" s="55">
        <f t="shared" si="22"/>
        <v>0.66666666666666663</v>
      </c>
      <c r="L362" s="55" t="str">
        <f>IFERROR(INDEX(#REF!,MATCH(A362,#REF!,0)),"-")</f>
        <v>-</v>
      </c>
      <c r="M362" s="55">
        <f t="shared" si="23"/>
        <v>0.66666666666666674</v>
      </c>
      <c r="N362" s="55" t="e">
        <f>AVERAGE(IFERROR(INDEX(#REF!,MATCH(A362,#REF!,0)),"-"),M362)</f>
        <v>#VALUE!</v>
      </c>
    </row>
    <row r="363" spans="1:14" ht="16.5" thickTop="1" thickBot="1" x14ac:dyDescent="0.3">
      <c r="A363" s="15" t="s">
        <v>518</v>
      </c>
      <c r="B363" s="53">
        <f t="shared" si="20"/>
        <v>2</v>
      </c>
      <c r="C363" s="53">
        <f>IFERROR(INDEX(OGSAway!$D:$D,MATCH(A363,OGSAway!$A:$A,0)),"-")</f>
        <v>0</v>
      </c>
      <c r="D363" s="53">
        <f>IFERROR(INDEX(OGSAway!$E:$E,MATCH(A363,OGSAway!$A:$A,0)),"-")</f>
        <v>0</v>
      </c>
      <c r="E363" s="53">
        <f>IFERROR(INDEX(OGSAway!$F:$F,MATCH(A363,OGSAway!$A:$A,0)),"-")</f>
        <v>0</v>
      </c>
      <c r="F363" s="54">
        <f>IFERROR(INDEX(Matches!$W:$W,MATCH(A363,Matches!$B:$B,0)),"-")</f>
        <v>1</v>
      </c>
      <c r="G363" s="54">
        <f>IFERROR(INDEX(Matches!$Y:$Y,MATCH(A363,Matches!$B:$B,0)),"-")</f>
        <v>0</v>
      </c>
      <c r="H363" s="54">
        <f>IFERROR(INDEX(Matches!$X:$X,MATCH(A363,Matches!$B:$B,0)),"-")</f>
        <v>1</v>
      </c>
      <c r="I363" s="54">
        <f t="shared" si="21"/>
        <v>0</v>
      </c>
      <c r="J363" s="54">
        <f>IFERROR(INDEX(OGCAway!$O:$O,MATCH(A363,OGCAway!$A:$A,0)),"-")</f>
        <v>0</v>
      </c>
      <c r="K363" s="55">
        <f t="shared" si="22"/>
        <v>0</v>
      </c>
      <c r="L363" s="55" t="str">
        <f>IFERROR(INDEX(#REF!,MATCH(A363,#REF!,0)),"-")</f>
        <v>-</v>
      </c>
      <c r="M363" s="55">
        <f t="shared" si="23"/>
        <v>0.5</v>
      </c>
      <c r="N363" s="55" t="e">
        <f>AVERAGE(IFERROR(INDEX(#REF!,MATCH(A363,#REF!,0)),"-"),M363)</f>
        <v>#VALUE!</v>
      </c>
    </row>
    <row r="364" spans="1:14" ht="16.5" thickTop="1" thickBot="1" x14ac:dyDescent="0.3">
      <c r="A364" s="16" t="s">
        <v>519</v>
      </c>
      <c r="B364" s="53">
        <f t="shared" si="20"/>
        <v>4</v>
      </c>
      <c r="C364" s="53">
        <f>IFERROR(INDEX(OGSAway!$D:$D,MATCH(A364,OGSAway!$A:$A,0)),"-")</f>
        <v>0</v>
      </c>
      <c r="D364" s="53">
        <f>IFERROR(INDEX(OGSAway!$E:$E,MATCH(A364,OGSAway!$A:$A,0)),"-")</f>
        <v>0</v>
      </c>
      <c r="E364" s="53">
        <f>IFERROR(INDEX(OGSAway!$F:$F,MATCH(A364,OGSAway!$A:$A,0)),"-")</f>
        <v>1</v>
      </c>
      <c r="F364" s="54">
        <f>IFERROR(INDEX(Matches!$W:$W,MATCH(A364,Matches!$B:$B,0)),"-")</f>
        <v>2</v>
      </c>
      <c r="G364" s="54">
        <f>IFERROR(INDEX(Matches!$Y:$Y,MATCH(A364,Matches!$B:$B,0)),"-")</f>
        <v>0</v>
      </c>
      <c r="H364" s="54">
        <f>IFERROR(INDEX(Matches!$X:$X,MATCH(A364,Matches!$B:$B,0)),"-")</f>
        <v>2</v>
      </c>
      <c r="I364" s="54">
        <f t="shared" si="21"/>
        <v>1</v>
      </c>
      <c r="J364" s="54">
        <f>IFERROR(INDEX(OGCAway!$O:$O,MATCH(A364,OGCAway!$A:$A,0)),"-")</f>
        <v>2</v>
      </c>
      <c r="K364" s="55">
        <f t="shared" si="22"/>
        <v>0.25</v>
      </c>
      <c r="L364" s="55" t="str">
        <f>IFERROR(INDEX(#REF!,MATCH(A364,#REF!,0)),"-")</f>
        <v>-</v>
      </c>
      <c r="M364" s="55">
        <f t="shared" si="23"/>
        <v>0.25</v>
      </c>
      <c r="N364" s="55" t="e">
        <f>AVERAGE(IFERROR(INDEX(#REF!,MATCH(A364,#REF!,0)),"-"),M364)</f>
        <v>#VALUE!</v>
      </c>
    </row>
    <row r="365" spans="1:14" ht="16.5" thickTop="1" thickBot="1" x14ac:dyDescent="0.3">
      <c r="A365" s="15" t="s">
        <v>520</v>
      </c>
      <c r="B365" s="53">
        <f t="shared" si="20"/>
        <v>3</v>
      </c>
      <c r="C365" s="53">
        <f>IFERROR(INDEX(OGSAway!$D:$D,MATCH(A365,OGSAway!$A:$A,0)),"-")</f>
        <v>0</v>
      </c>
      <c r="D365" s="53">
        <f>IFERROR(INDEX(OGSAway!$E:$E,MATCH(A365,OGSAway!$A:$A,0)),"-")</f>
        <v>0</v>
      </c>
      <c r="E365" s="53">
        <f>IFERROR(INDEX(OGSAway!$F:$F,MATCH(A365,OGSAway!$A:$A,0)),"-")</f>
        <v>1</v>
      </c>
      <c r="F365" s="54">
        <f>IFERROR(INDEX(Matches!$W:$W,MATCH(A365,Matches!$B:$B,0)),"-")</f>
        <v>2</v>
      </c>
      <c r="G365" s="54">
        <f>IFERROR(INDEX(Matches!$Y:$Y,MATCH(A365,Matches!$B:$B,0)),"-")</f>
        <v>1</v>
      </c>
      <c r="H365" s="54">
        <f>IFERROR(INDEX(Matches!$X:$X,MATCH(A365,Matches!$B:$B,0)),"-")</f>
        <v>0</v>
      </c>
      <c r="I365" s="54">
        <f t="shared" si="21"/>
        <v>1</v>
      </c>
      <c r="J365" s="54">
        <f>IFERROR(INDEX(OGCAway!$O:$O,MATCH(A365,OGCAway!$A:$A,0)),"-")</f>
        <v>1</v>
      </c>
      <c r="K365" s="55">
        <f t="shared" si="22"/>
        <v>0.33333333333333331</v>
      </c>
      <c r="L365" s="55" t="str">
        <f>IFERROR(INDEX(#REF!,MATCH(A365,#REF!,0)),"-")</f>
        <v>-</v>
      </c>
      <c r="M365" s="55">
        <f t="shared" si="23"/>
        <v>0.33333333333333331</v>
      </c>
      <c r="N365" s="55" t="e">
        <f>AVERAGE(IFERROR(INDEX(#REF!,MATCH(A365,#REF!,0)),"-"),M365)</f>
        <v>#VALUE!</v>
      </c>
    </row>
    <row r="366" spans="1:14" ht="16.5" thickTop="1" thickBot="1" x14ac:dyDescent="0.3">
      <c r="A366" s="16" t="s">
        <v>523</v>
      </c>
      <c r="B366" s="53">
        <f t="shared" si="20"/>
        <v>4</v>
      </c>
      <c r="C366" s="53">
        <f>IFERROR(INDEX(OGSAway!$D:$D,MATCH(A366,OGSAway!$A:$A,0)),"-")</f>
        <v>0</v>
      </c>
      <c r="D366" s="53">
        <f>IFERROR(INDEX(OGSAway!$E:$E,MATCH(A366,OGSAway!$A:$A,0)),"-")</f>
        <v>0</v>
      </c>
      <c r="E366" s="53">
        <f>IFERROR(INDEX(OGSAway!$F:$F,MATCH(A366,OGSAway!$A:$A,0)),"-")</f>
        <v>0</v>
      </c>
      <c r="F366" s="54">
        <f>IFERROR(INDEX(Matches!$W:$W,MATCH(A366,Matches!$B:$B,0)),"-")</f>
        <v>1</v>
      </c>
      <c r="G366" s="54">
        <f>IFERROR(INDEX(Matches!$Y:$Y,MATCH(A366,Matches!$B:$B,0)),"-")</f>
        <v>2</v>
      </c>
      <c r="H366" s="54">
        <f>IFERROR(INDEX(Matches!$X:$X,MATCH(A366,Matches!$B:$B,0)),"-")</f>
        <v>1</v>
      </c>
      <c r="I366" s="54">
        <f t="shared" si="21"/>
        <v>0</v>
      </c>
      <c r="J366" s="54">
        <f>IFERROR(INDEX(OGCAway!$O:$O,MATCH(A366,OGCAway!$A:$A,0)),"-")</f>
        <v>2</v>
      </c>
      <c r="K366" s="55">
        <f t="shared" si="22"/>
        <v>0</v>
      </c>
      <c r="L366" s="55" t="str">
        <f>IFERROR(INDEX(#REF!,MATCH(A366,#REF!,0)),"-")</f>
        <v>-</v>
      </c>
      <c r="M366" s="55">
        <f t="shared" si="23"/>
        <v>-0.75</v>
      </c>
      <c r="N366" s="55" t="e">
        <f>AVERAGE(IFERROR(INDEX(#REF!,MATCH(A366,#REF!,0)),"-"),M366)</f>
        <v>#VALUE!</v>
      </c>
    </row>
    <row r="367" spans="1:14" ht="16.5" thickTop="1" thickBot="1" x14ac:dyDescent="0.3">
      <c r="A367" s="16" t="s">
        <v>527</v>
      </c>
      <c r="B367" s="53">
        <f t="shared" si="20"/>
        <v>3</v>
      </c>
      <c r="C367" s="53">
        <f>IFERROR(INDEX(OGSAway!$D:$D,MATCH(A367,OGSAway!$A:$A,0)),"-")</f>
        <v>0</v>
      </c>
      <c r="D367" s="53">
        <f>IFERROR(INDEX(OGSAway!$E:$E,MATCH(A367,OGSAway!$A:$A,0)),"-")</f>
        <v>1</v>
      </c>
      <c r="E367" s="53">
        <f>IFERROR(INDEX(OGSAway!$F:$F,MATCH(A367,OGSAway!$A:$A,0)),"-")</f>
        <v>0</v>
      </c>
      <c r="F367" s="54">
        <f>IFERROR(INDEX(Matches!$W:$W,MATCH(A367,Matches!$B:$B,0)),"-")</f>
        <v>3</v>
      </c>
      <c r="G367" s="54">
        <f>IFERROR(INDEX(Matches!$Y:$Y,MATCH(A367,Matches!$B:$B,0)),"-")</f>
        <v>0</v>
      </c>
      <c r="H367" s="54">
        <f>IFERROR(INDEX(Matches!$X:$X,MATCH(A367,Matches!$B:$B,0)),"-")</f>
        <v>0</v>
      </c>
      <c r="I367" s="54">
        <f t="shared" si="21"/>
        <v>1</v>
      </c>
      <c r="J367" s="54">
        <f>IFERROR(INDEX(OGCAway!$O:$O,MATCH(A367,OGCAway!$A:$A,0)),"-")</f>
        <v>0</v>
      </c>
      <c r="K367" s="55">
        <f t="shared" si="22"/>
        <v>0.33333333333333331</v>
      </c>
      <c r="L367" s="55" t="str">
        <f>IFERROR(INDEX(#REF!,MATCH(A367,#REF!,0)),"-")</f>
        <v>-</v>
      </c>
      <c r="M367" s="55">
        <f t="shared" si="23"/>
        <v>1.3333333333333333</v>
      </c>
      <c r="N367" s="55" t="e">
        <f>AVERAGE(IFERROR(INDEX(#REF!,MATCH(A367,#REF!,0)),"-"),M367)</f>
        <v>#VALUE!</v>
      </c>
    </row>
    <row r="368" spans="1:14" ht="16.5" thickTop="1" thickBot="1" x14ac:dyDescent="0.3">
      <c r="A368" s="15" t="s">
        <v>528</v>
      </c>
      <c r="B368" s="53">
        <f t="shared" si="20"/>
        <v>2</v>
      </c>
      <c r="C368" s="53">
        <f>IFERROR(INDEX(OGSAway!$D:$D,MATCH(A368,OGSAway!$A:$A,0)),"-")</f>
        <v>0</v>
      </c>
      <c r="D368" s="53">
        <f>IFERROR(INDEX(OGSAway!$E:$E,MATCH(A368,OGSAway!$A:$A,0)),"-")</f>
        <v>0</v>
      </c>
      <c r="E368" s="53">
        <f>IFERROR(INDEX(OGSAway!$F:$F,MATCH(A368,OGSAway!$A:$A,0)),"-")</f>
        <v>0</v>
      </c>
      <c r="F368" s="54">
        <f>IFERROR(INDEX(Matches!$W:$W,MATCH(A368,Matches!$B:$B,0)),"-")</f>
        <v>0</v>
      </c>
      <c r="G368" s="54">
        <f>IFERROR(INDEX(Matches!$Y:$Y,MATCH(A368,Matches!$B:$B,0)),"-")</f>
        <v>1</v>
      </c>
      <c r="H368" s="54">
        <f>IFERROR(INDEX(Matches!$X:$X,MATCH(A368,Matches!$B:$B,0)),"-")</f>
        <v>1</v>
      </c>
      <c r="I368" s="54">
        <f t="shared" si="21"/>
        <v>0</v>
      </c>
      <c r="J368" s="54">
        <f>IFERROR(INDEX(OGCAway!$O:$O,MATCH(A368,OGCAway!$A:$A,0)),"-")</f>
        <v>1</v>
      </c>
      <c r="K368" s="55">
        <f t="shared" si="22"/>
        <v>0</v>
      </c>
      <c r="L368" s="55" t="str">
        <f>IFERROR(INDEX(#REF!,MATCH(A368,#REF!,0)),"-")</f>
        <v>-</v>
      </c>
      <c r="M368" s="55">
        <f t="shared" si="23"/>
        <v>-1</v>
      </c>
      <c r="N368" s="55" t="e">
        <f>AVERAGE(IFERROR(INDEX(#REF!,MATCH(A368,#REF!,0)),"-"),M368)</f>
        <v>#VALUE!</v>
      </c>
    </row>
    <row r="369" spans="1:14" ht="16.5" thickTop="1" thickBot="1" x14ac:dyDescent="0.3">
      <c r="A369" s="15" t="s">
        <v>532</v>
      </c>
      <c r="B369" s="53">
        <f t="shared" si="20"/>
        <v>2</v>
      </c>
      <c r="C369" s="53">
        <f>IFERROR(INDEX(OGSAway!$D:$D,MATCH(A369,OGSAway!$A:$A,0)),"-")</f>
        <v>0</v>
      </c>
      <c r="D369" s="53">
        <f>IFERROR(INDEX(OGSAway!$E:$E,MATCH(A369,OGSAway!$A:$A,0)),"-")</f>
        <v>0</v>
      </c>
      <c r="E369" s="53">
        <f>IFERROR(INDEX(OGSAway!$F:$F,MATCH(A369,OGSAway!$A:$A,0)),"-")</f>
        <v>1</v>
      </c>
      <c r="F369" s="54">
        <f>IFERROR(INDEX(Matches!$W:$W,MATCH(A369,Matches!$B:$B,0)),"-")</f>
        <v>0</v>
      </c>
      <c r="G369" s="54">
        <f>IFERROR(INDEX(Matches!$Y:$Y,MATCH(A369,Matches!$B:$B,0)),"-")</f>
        <v>2</v>
      </c>
      <c r="H369" s="54">
        <f>IFERROR(INDEX(Matches!$X:$X,MATCH(A369,Matches!$B:$B,0)),"-")</f>
        <v>0</v>
      </c>
      <c r="I369" s="54">
        <f t="shared" si="21"/>
        <v>1</v>
      </c>
      <c r="J369" s="54">
        <f>IFERROR(INDEX(OGCAway!$O:$O,MATCH(A369,OGCAway!$A:$A,0)),"-")</f>
        <v>1</v>
      </c>
      <c r="K369" s="55">
        <f t="shared" si="22"/>
        <v>0.5</v>
      </c>
      <c r="L369" s="55" t="str">
        <f>IFERROR(INDEX(#REF!,MATCH(A369,#REF!,0)),"-")</f>
        <v>-</v>
      </c>
      <c r="M369" s="55">
        <f t="shared" si="23"/>
        <v>-1</v>
      </c>
      <c r="N369" s="55" t="e">
        <f>AVERAGE(IFERROR(INDEX(#REF!,MATCH(A369,#REF!,0)),"-"),M369)</f>
        <v>#VALUE!</v>
      </c>
    </row>
    <row r="370" spans="1:14" ht="16.5" thickTop="1" thickBot="1" x14ac:dyDescent="0.3">
      <c r="A370" s="15" t="s">
        <v>538</v>
      </c>
      <c r="B370" s="53">
        <f t="shared" si="20"/>
        <v>2</v>
      </c>
      <c r="C370" s="53">
        <f>IFERROR(INDEX(OGSAway!$D:$D,MATCH(A370,OGSAway!$A:$A,0)),"-")</f>
        <v>1</v>
      </c>
      <c r="D370" s="53">
        <f>IFERROR(INDEX(OGSAway!$E:$E,MATCH(A370,OGSAway!$A:$A,0)),"-")</f>
        <v>0</v>
      </c>
      <c r="E370" s="53">
        <f>IFERROR(INDEX(OGSAway!$F:$F,MATCH(A370,OGSAway!$A:$A,0)),"-")</f>
        <v>0</v>
      </c>
      <c r="F370" s="54">
        <f>IFERROR(INDEX(Matches!$W:$W,MATCH(A370,Matches!$B:$B,0)),"-")</f>
        <v>1</v>
      </c>
      <c r="G370" s="54">
        <f>IFERROR(INDEX(Matches!$Y:$Y,MATCH(A370,Matches!$B:$B,0)),"-")</f>
        <v>0</v>
      </c>
      <c r="H370" s="54">
        <f>IFERROR(INDEX(Matches!$X:$X,MATCH(A370,Matches!$B:$B,0)),"-")</f>
        <v>1</v>
      </c>
      <c r="I370" s="54">
        <f t="shared" si="21"/>
        <v>1</v>
      </c>
      <c r="J370" s="54">
        <f>IFERROR(INDEX(OGCAway!$O:$O,MATCH(A370,OGCAway!$A:$A,0)),"-")</f>
        <v>1</v>
      </c>
      <c r="K370" s="55">
        <f t="shared" si="22"/>
        <v>0.5</v>
      </c>
      <c r="L370" s="55" t="str">
        <f>IFERROR(INDEX(#REF!,MATCH(A370,#REF!,0)),"-")</f>
        <v>-</v>
      </c>
      <c r="M370" s="55">
        <f t="shared" si="23"/>
        <v>0.5</v>
      </c>
      <c r="N370" s="55" t="e">
        <f>AVERAGE(IFERROR(INDEX(#REF!,MATCH(A370,#REF!,0)),"-"),M370)</f>
        <v>#VALUE!</v>
      </c>
    </row>
    <row r="371" spans="1:14" ht="16.5" thickTop="1" thickBot="1" x14ac:dyDescent="0.3">
      <c r="A371" s="16" t="s">
        <v>551</v>
      </c>
      <c r="B371" s="53">
        <f t="shared" si="20"/>
        <v>3</v>
      </c>
      <c r="C371" s="53">
        <f>IFERROR(INDEX(OGSAway!$D:$D,MATCH(A371,OGSAway!$A:$A,0)),"-")</f>
        <v>0</v>
      </c>
      <c r="D371" s="53">
        <f>IFERROR(INDEX(OGSAway!$E:$E,MATCH(A371,OGSAway!$A:$A,0)),"-")</f>
        <v>0</v>
      </c>
      <c r="E371" s="53">
        <f>IFERROR(INDEX(OGSAway!$F:$F,MATCH(A371,OGSAway!$A:$A,0)),"-")</f>
        <v>0</v>
      </c>
      <c r="F371" s="54">
        <f>IFERROR(INDEX(Matches!$W:$W,MATCH(A371,Matches!$B:$B,0)),"-")</f>
        <v>0</v>
      </c>
      <c r="G371" s="54">
        <f>IFERROR(INDEX(Matches!$Y:$Y,MATCH(A371,Matches!$B:$B,0)),"-")</f>
        <v>1</v>
      </c>
      <c r="H371" s="54">
        <f>IFERROR(INDEX(Matches!$X:$X,MATCH(A371,Matches!$B:$B,0)),"-")</f>
        <v>2</v>
      </c>
      <c r="I371" s="54">
        <f t="shared" si="21"/>
        <v>0</v>
      </c>
      <c r="J371" s="54">
        <f>IFERROR(INDEX(OGCAway!$O:$O,MATCH(A371,OGCAway!$A:$A,0)),"-")</f>
        <v>2</v>
      </c>
      <c r="K371" s="55">
        <f t="shared" si="22"/>
        <v>0</v>
      </c>
      <c r="L371" s="55" t="str">
        <f>IFERROR(INDEX(#REF!,MATCH(A371,#REF!,0)),"-")</f>
        <v>-</v>
      </c>
      <c r="M371" s="55">
        <f t="shared" si="23"/>
        <v>-1</v>
      </c>
      <c r="N371" s="55" t="e">
        <f>AVERAGE(IFERROR(INDEX(#REF!,MATCH(A371,#REF!,0)),"-"),M371)</f>
        <v>#VALUE!</v>
      </c>
    </row>
    <row r="372" spans="1:14" ht="16.5" thickTop="1" thickBot="1" x14ac:dyDescent="0.3">
      <c r="A372" s="16" t="s">
        <v>562</v>
      </c>
      <c r="B372" s="53">
        <f t="shared" si="20"/>
        <v>14</v>
      </c>
      <c r="C372" s="53">
        <f>IFERROR(INDEX(OGSAway!$D:$D,MATCH(A372,OGSAway!$A:$A,0)),"-")</f>
        <v>2</v>
      </c>
      <c r="D372" s="53">
        <f>IFERROR(INDEX(OGSAway!$E:$E,MATCH(A372,OGSAway!$A:$A,0)),"-")</f>
        <v>1</v>
      </c>
      <c r="E372" s="53">
        <f>IFERROR(INDEX(OGSAway!$F:$F,MATCH(A372,OGSAway!$A:$A,0)),"-")</f>
        <v>0</v>
      </c>
      <c r="F372" s="54">
        <f>IFERROR(INDEX(Matches!$W:$W,MATCH(A372,Matches!$B:$B,0)),"-")</f>
        <v>3</v>
      </c>
      <c r="G372" s="54">
        <f>IFERROR(INDEX(Matches!$Y:$Y,MATCH(A372,Matches!$B:$B,0)),"-")</f>
        <v>8</v>
      </c>
      <c r="H372" s="54">
        <f>IFERROR(INDEX(Matches!$X:$X,MATCH(A372,Matches!$B:$B,0)),"-")</f>
        <v>3</v>
      </c>
      <c r="I372" s="54">
        <f t="shared" si="21"/>
        <v>3</v>
      </c>
      <c r="J372" s="54">
        <f>IFERROR(INDEX(OGCAway!$O:$O,MATCH(A372,OGCAway!$A:$A,0)),"-")</f>
        <v>7</v>
      </c>
      <c r="K372" s="55">
        <f t="shared" si="22"/>
        <v>0.21428571428571427</v>
      </c>
      <c r="L372" s="55" t="str">
        <f>IFERROR(INDEX(#REF!,MATCH(A372,#REF!,0)),"-")</f>
        <v>-</v>
      </c>
      <c r="M372" s="55">
        <f t="shared" si="23"/>
        <v>-0.64285714285714279</v>
      </c>
      <c r="N372" s="55" t="e">
        <f>AVERAGE(IFERROR(INDEX(#REF!,MATCH(A372,#REF!,0)),"-"),M372)</f>
        <v>#VALUE!</v>
      </c>
    </row>
    <row r="373" spans="1:14" ht="16.5" thickTop="1" thickBot="1" x14ac:dyDescent="0.3">
      <c r="A373" s="15" t="s">
        <v>573</v>
      </c>
      <c r="B373" s="53">
        <f t="shared" si="20"/>
        <v>3</v>
      </c>
      <c r="C373" s="53">
        <f>IFERROR(INDEX(OGSAway!$D:$D,MATCH(A373,OGSAway!$A:$A,0)),"-")</f>
        <v>0</v>
      </c>
      <c r="D373" s="53">
        <f>IFERROR(INDEX(OGSAway!$E:$E,MATCH(A373,OGSAway!$A:$A,0)),"-")</f>
        <v>0</v>
      </c>
      <c r="E373" s="53">
        <f>IFERROR(INDEX(OGSAway!$F:$F,MATCH(A373,OGSAway!$A:$A,0)),"-")</f>
        <v>0</v>
      </c>
      <c r="F373" s="54">
        <f>IFERROR(INDEX(Matches!$W:$W,MATCH(A373,Matches!$B:$B,0)),"-")</f>
        <v>0</v>
      </c>
      <c r="G373" s="54">
        <f>IFERROR(INDEX(Matches!$Y:$Y,MATCH(A373,Matches!$B:$B,0)),"-")</f>
        <v>3</v>
      </c>
      <c r="H373" s="54">
        <f>IFERROR(INDEX(Matches!$X:$X,MATCH(A373,Matches!$B:$B,0)),"-")</f>
        <v>0</v>
      </c>
      <c r="I373" s="54">
        <f t="shared" si="21"/>
        <v>0</v>
      </c>
      <c r="J373" s="54">
        <f>IFERROR(INDEX(OGCAway!$O:$O,MATCH(A373,OGCAway!$A:$A,0)),"-")</f>
        <v>1</v>
      </c>
      <c r="K373" s="55">
        <f t="shared" si="22"/>
        <v>0</v>
      </c>
      <c r="L373" s="55" t="str">
        <f>IFERROR(INDEX(#REF!,MATCH(A373,#REF!,0)),"-")</f>
        <v>-</v>
      </c>
      <c r="M373" s="55">
        <f t="shared" si="23"/>
        <v>-1.3333333333333333</v>
      </c>
      <c r="N373" s="55" t="e">
        <f>AVERAGE(IFERROR(INDEX(#REF!,MATCH(A373,#REF!,0)),"-"),M373)</f>
        <v>#VALUE!</v>
      </c>
    </row>
    <row r="374" spans="1:14" ht="16.5" thickTop="1" thickBot="1" x14ac:dyDescent="0.3">
      <c r="A374" s="16" t="s">
        <v>574</v>
      </c>
      <c r="B374" s="53">
        <f t="shared" si="20"/>
        <v>5</v>
      </c>
      <c r="C374" s="53">
        <f>IFERROR(INDEX(OGSAway!$D:$D,MATCH(A374,OGSAway!$A:$A,0)),"-")</f>
        <v>1</v>
      </c>
      <c r="D374" s="53">
        <f>IFERROR(INDEX(OGSAway!$E:$E,MATCH(A374,OGSAway!$A:$A,0)),"-")</f>
        <v>0</v>
      </c>
      <c r="E374" s="53">
        <f>IFERROR(INDEX(OGSAway!$F:$F,MATCH(A374,OGSAway!$A:$A,0)),"-")</f>
        <v>1</v>
      </c>
      <c r="F374" s="54">
        <f>IFERROR(INDEX(Matches!$W:$W,MATCH(A374,Matches!$B:$B,0)),"-")</f>
        <v>3</v>
      </c>
      <c r="G374" s="54">
        <f>IFERROR(INDEX(Matches!$Y:$Y,MATCH(A374,Matches!$B:$B,0)),"-")</f>
        <v>2</v>
      </c>
      <c r="H374" s="54">
        <f>IFERROR(INDEX(Matches!$X:$X,MATCH(A374,Matches!$B:$B,0)),"-")</f>
        <v>0</v>
      </c>
      <c r="I374" s="54">
        <f t="shared" si="21"/>
        <v>2</v>
      </c>
      <c r="J374" s="54">
        <f>IFERROR(INDEX(OGCAway!$O:$O,MATCH(A374,OGCAway!$A:$A,0)),"-")</f>
        <v>2</v>
      </c>
      <c r="K374" s="55">
        <f t="shared" si="22"/>
        <v>0.4</v>
      </c>
      <c r="L374" s="55" t="str">
        <f>IFERROR(INDEX(#REF!,MATCH(A374,#REF!,0)),"-")</f>
        <v>-</v>
      </c>
      <c r="M374" s="55">
        <f t="shared" si="23"/>
        <v>0.19999999999999996</v>
      </c>
      <c r="N374" s="55" t="e">
        <f>AVERAGE(IFERROR(INDEX(#REF!,MATCH(A374,#REF!,0)),"-"),M374)</f>
        <v>#VALUE!</v>
      </c>
    </row>
    <row r="375" spans="1:14" ht="16.5" thickTop="1" thickBot="1" x14ac:dyDescent="0.3">
      <c r="A375" s="16" t="s">
        <v>580</v>
      </c>
      <c r="B375" s="53">
        <f t="shared" si="20"/>
        <v>3</v>
      </c>
      <c r="C375" s="53">
        <f>IFERROR(INDEX(OGSAway!$D:$D,MATCH(A375,OGSAway!$A:$A,0)),"-")</f>
        <v>0</v>
      </c>
      <c r="D375" s="53">
        <f>IFERROR(INDEX(OGSAway!$E:$E,MATCH(A375,OGSAway!$A:$A,0)),"-")</f>
        <v>2</v>
      </c>
      <c r="E375" s="53">
        <f>IFERROR(INDEX(OGSAway!$F:$F,MATCH(A375,OGSAway!$A:$A,0)),"-")</f>
        <v>0</v>
      </c>
      <c r="F375" s="54">
        <f>IFERROR(INDEX(Matches!$W:$W,MATCH(A375,Matches!$B:$B,0)),"-")</f>
        <v>2</v>
      </c>
      <c r="G375" s="54">
        <f>IFERROR(INDEX(Matches!$Y:$Y,MATCH(A375,Matches!$B:$B,0)),"-")</f>
        <v>0</v>
      </c>
      <c r="H375" s="54">
        <f>IFERROR(INDEX(Matches!$X:$X,MATCH(A375,Matches!$B:$B,0)),"-")</f>
        <v>1</v>
      </c>
      <c r="I375" s="54">
        <f t="shared" si="21"/>
        <v>2</v>
      </c>
      <c r="J375" s="54">
        <f>IFERROR(INDEX(OGCAway!$O:$O,MATCH(A375,OGCAway!$A:$A,0)),"-")</f>
        <v>1</v>
      </c>
      <c r="K375" s="55">
        <f t="shared" si="22"/>
        <v>0.66666666666666663</v>
      </c>
      <c r="L375" s="55" t="str">
        <f>IFERROR(INDEX(#REF!,MATCH(A375,#REF!,0)),"-")</f>
        <v>-</v>
      </c>
      <c r="M375" s="55">
        <f t="shared" si="23"/>
        <v>1</v>
      </c>
      <c r="N375" s="55" t="e">
        <f>AVERAGE(IFERROR(INDEX(#REF!,MATCH(A375,#REF!,0)),"-"),M375)</f>
        <v>#VALUE!</v>
      </c>
    </row>
    <row r="376" spans="1:14" ht="16.5" thickTop="1" thickBot="1" x14ac:dyDescent="0.3">
      <c r="A376" s="16" t="s">
        <v>594</v>
      </c>
      <c r="B376" s="53">
        <f t="shared" si="20"/>
        <v>3</v>
      </c>
      <c r="C376" s="53">
        <f>IFERROR(INDEX(OGSAway!$D:$D,MATCH(A376,OGSAway!$A:$A,0)),"-")</f>
        <v>0</v>
      </c>
      <c r="D376" s="53">
        <f>IFERROR(INDEX(OGSAway!$E:$E,MATCH(A376,OGSAway!$A:$A,0)),"-")</f>
        <v>0</v>
      </c>
      <c r="E376" s="53">
        <f>IFERROR(INDEX(OGSAway!$F:$F,MATCH(A376,OGSAway!$A:$A,0)),"-")</f>
        <v>0</v>
      </c>
      <c r="F376" s="54">
        <f>IFERROR(INDEX(Matches!$W:$W,MATCH(A376,Matches!$B:$B,0)),"-")</f>
        <v>0</v>
      </c>
      <c r="G376" s="54">
        <f>IFERROR(INDEX(Matches!$Y:$Y,MATCH(A376,Matches!$B:$B,0)),"-")</f>
        <v>3</v>
      </c>
      <c r="H376" s="54">
        <f>IFERROR(INDEX(Matches!$X:$X,MATCH(A376,Matches!$B:$B,0)),"-")</f>
        <v>0</v>
      </c>
      <c r="I376" s="54">
        <f t="shared" si="21"/>
        <v>0</v>
      </c>
      <c r="J376" s="54">
        <f>IFERROR(INDEX(OGCAway!$O:$O,MATCH(A376,OGCAway!$A:$A,0)),"-")</f>
        <v>2</v>
      </c>
      <c r="K376" s="55">
        <f t="shared" si="22"/>
        <v>0</v>
      </c>
      <c r="L376" s="55" t="str">
        <f>IFERROR(INDEX(#REF!,MATCH(A376,#REF!,0)),"-")</f>
        <v>-</v>
      </c>
      <c r="M376" s="55">
        <f t="shared" si="23"/>
        <v>-1.6666666666666665</v>
      </c>
      <c r="N376" s="55" t="e">
        <f>AVERAGE(IFERROR(INDEX(#REF!,MATCH(A376,#REF!,0)),"-"),M376)</f>
        <v>#VALUE!</v>
      </c>
    </row>
    <row r="377" spans="1:14" ht="16.5" thickTop="1" thickBot="1" x14ac:dyDescent="0.3">
      <c r="A377" s="15" t="s">
        <v>605</v>
      </c>
      <c r="B377" s="53">
        <f t="shared" si="20"/>
        <v>4</v>
      </c>
      <c r="C377" s="53">
        <f>IFERROR(INDEX(OGSAway!$D:$D,MATCH(A377,OGSAway!$A:$A,0)),"-")</f>
        <v>0</v>
      </c>
      <c r="D377" s="53">
        <f>IFERROR(INDEX(OGSAway!$E:$E,MATCH(A377,OGSAway!$A:$A,0)),"-")</f>
        <v>0</v>
      </c>
      <c r="E377" s="53">
        <f>IFERROR(INDEX(OGSAway!$F:$F,MATCH(A377,OGSAway!$A:$A,0)),"-")</f>
        <v>1</v>
      </c>
      <c r="F377" s="54">
        <f>IFERROR(INDEX(Matches!$W:$W,MATCH(A377,Matches!$B:$B,0)),"-")</f>
        <v>1</v>
      </c>
      <c r="G377" s="54">
        <f>IFERROR(INDEX(Matches!$Y:$Y,MATCH(A377,Matches!$B:$B,0)),"-")</f>
        <v>2</v>
      </c>
      <c r="H377" s="54">
        <f>IFERROR(INDEX(Matches!$X:$X,MATCH(A377,Matches!$B:$B,0)),"-")</f>
        <v>1</v>
      </c>
      <c r="I377" s="54">
        <f t="shared" si="21"/>
        <v>1</v>
      </c>
      <c r="J377" s="54">
        <f>IFERROR(INDEX(OGCAway!$O:$O,MATCH(A377,OGCAway!$A:$A,0)),"-")</f>
        <v>1</v>
      </c>
      <c r="K377" s="55">
        <f t="shared" si="22"/>
        <v>0.25</v>
      </c>
      <c r="L377" s="55" t="str">
        <f>IFERROR(INDEX(#REF!,MATCH(A377,#REF!,0)),"-")</f>
        <v>-</v>
      </c>
      <c r="M377" s="55">
        <f t="shared" si="23"/>
        <v>-0.25</v>
      </c>
      <c r="N377" s="55" t="e">
        <f>AVERAGE(IFERROR(INDEX(#REF!,MATCH(A377,#REF!,0)),"-"),M377)</f>
        <v>#VALUE!</v>
      </c>
    </row>
    <row r="378" spans="1:14" ht="16.5" thickTop="1" thickBot="1" x14ac:dyDescent="0.3">
      <c r="A378" s="16" t="s">
        <v>628</v>
      </c>
      <c r="B378" s="53">
        <f t="shared" si="20"/>
        <v>3</v>
      </c>
      <c r="C378" s="53">
        <f>IFERROR(INDEX(OGSAway!$D:$D,MATCH(A378,OGSAway!$A:$A,0)),"-")</f>
        <v>0</v>
      </c>
      <c r="D378" s="53">
        <f>IFERROR(INDEX(OGSAway!$E:$E,MATCH(A378,OGSAway!$A:$A,0)),"-")</f>
        <v>0</v>
      </c>
      <c r="E378" s="53">
        <f>IFERROR(INDEX(OGSAway!$F:$F,MATCH(A378,OGSAway!$A:$A,0)),"-")</f>
        <v>0</v>
      </c>
      <c r="F378" s="54">
        <f>IFERROR(INDEX(Matches!$W:$W,MATCH(A378,Matches!$B:$B,0)),"-")</f>
        <v>1</v>
      </c>
      <c r="G378" s="54">
        <f>IFERROR(INDEX(Matches!$Y:$Y,MATCH(A378,Matches!$B:$B,0)),"-")</f>
        <v>2</v>
      </c>
      <c r="H378" s="54">
        <f>IFERROR(INDEX(Matches!$X:$X,MATCH(A378,Matches!$B:$B,0)),"-")</f>
        <v>0</v>
      </c>
      <c r="I378" s="54">
        <f t="shared" si="21"/>
        <v>0</v>
      </c>
      <c r="J378" s="54">
        <f>IFERROR(INDEX(OGCAway!$O:$O,MATCH(A378,OGCAway!$A:$A,0)),"-")</f>
        <v>2</v>
      </c>
      <c r="K378" s="55">
        <f t="shared" si="22"/>
        <v>0</v>
      </c>
      <c r="L378" s="55" t="str">
        <f>IFERROR(INDEX(#REF!,MATCH(A378,#REF!,0)),"-")</f>
        <v>-</v>
      </c>
      <c r="M378" s="55">
        <f t="shared" si="23"/>
        <v>-1</v>
      </c>
      <c r="N378" s="55" t="e">
        <f>AVERAGE(IFERROR(INDEX(#REF!,MATCH(A378,#REF!,0)),"-"),M378)</f>
        <v>#VALUE!</v>
      </c>
    </row>
    <row r="379" spans="1:14" ht="16.5" thickTop="1" thickBot="1" x14ac:dyDescent="0.3">
      <c r="A379" s="15" t="s">
        <v>631</v>
      </c>
      <c r="B379" s="53">
        <f t="shared" si="20"/>
        <v>3</v>
      </c>
      <c r="C379" s="53">
        <f>IFERROR(INDEX(OGSAway!$D:$D,MATCH(A379,OGSAway!$A:$A,0)),"-")</f>
        <v>0</v>
      </c>
      <c r="D379" s="53">
        <f>IFERROR(INDEX(OGSAway!$E:$E,MATCH(A379,OGSAway!$A:$A,0)),"-")</f>
        <v>0</v>
      </c>
      <c r="E379" s="53">
        <f>IFERROR(INDEX(OGSAway!$F:$F,MATCH(A379,OGSAway!$A:$A,0)),"-")</f>
        <v>0</v>
      </c>
      <c r="F379" s="54">
        <f>IFERROR(INDEX(Matches!$W:$W,MATCH(A379,Matches!$B:$B,0)),"-")</f>
        <v>0</v>
      </c>
      <c r="G379" s="54">
        <f>IFERROR(INDEX(Matches!$Y:$Y,MATCH(A379,Matches!$B:$B,0)),"-")</f>
        <v>3</v>
      </c>
      <c r="H379" s="54">
        <f>IFERROR(INDEX(Matches!$X:$X,MATCH(A379,Matches!$B:$B,0)),"-")</f>
        <v>0</v>
      </c>
      <c r="I379" s="54">
        <f t="shared" si="21"/>
        <v>0</v>
      </c>
      <c r="J379" s="54">
        <f>IFERROR(INDEX(OGCAway!$O:$O,MATCH(A379,OGCAway!$A:$A,0)),"-")</f>
        <v>3</v>
      </c>
      <c r="K379" s="55">
        <f t="shared" si="22"/>
        <v>0</v>
      </c>
      <c r="L379" s="55" t="str">
        <f>IFERROR(INDEX(#REF!,MATCH(A379,#REF!,0)),"-")</f>
        <v>-</v>
      </c>
      <c r="M379" s="55">
        <f t="shared" si="23"/>
        <v>-2</v>
      </c>
      <c r="N379" s="55" t="e">
        <f>AVERAGE(IFERROR(INDEX(#REF!,MATCH(A379,#REF!,0)),"-"),M379)</f>
        <v>#VALUE!</v>
      </c>
    </row>
    <row r="380" spans="1:14" ht="16.5" thickTop="1" thickBot="1" x14ac:dyDescent="0.3">
      <c r="A380" s="15" t="s">
        <v>635</v>
      </c>
      <c r="B380" s="53">
        <f t="shared" si="20"/>
        <v>4</v>
      </c>
      <c r="C380" s="53">
        <f>IFERROR(INDEX(OGSAway!$D:$D,MATCH(A380,OGSAway!$A:$A,0)),"-")</f>
        <v>1</v>
      </c>
      <c r="D380" s="53">
        <f>IFERROR(INDEX(OGSAway!$E:$E,MATCH(A380,OGSAway!$A:$A,0)),"-")</f>
        <v>1</v>
      </c>
      <c r="E380" s="53">
        <f>IFERROR(INDEX(OGSAway!$F:$F,MATCH(A380,OGSAway!$A:$A,0)),"-")</f>
        <v>0</v>
      </c>
      <c r="F380" s="54">
        <f>IFERROR(INDEX(Matches!$W:$W,MATCH(A380,Matches!$B:$B,0)),"-")</f>
        <v>1</v>
      </c>
      <c r="G380" s="54">
        <f>IFERROR(INDEX(Matches!$Y:$Y,MATCH(A380,Matches!$B:$B,0)),"-")</f>
        <v>3</v>
      </c>
      <c r="H380" s="54">
        <f>IFERROR(INDEX(Matches!$X:$X,MATCH(A380,Matches!$B:$B,0)),"-")</f>
        <v>0</v>
      </c>
      <c r="I380" s="54">
        <f t="shared" si="21"/>
        <v>2</v>
      </c>
      <c r="J380" s="54">
        <f>IFERROR(INDEX(OGCAway!$O:$O,MATCH(A380,OGCAway!$A:$A,0)),"-")</f>
        <v>1</v>
      </c>
      <c r="K380" s="55">
        <f t="shared" si="22"/>
        <v>0.5</v>
      </c>
      <c r="L380" s="55" t="str">
        <f>IFERROR(INDEX(#REF!,MATCH(A380,#REF!,0)),"-")</f>
        <v>-</v>
      </c>
      <c r="M380" s="55">
        <f t="shared" si="23"/>
        <v>-0.25</v>
      </c>
      <c r="N380" s="55" t="e">
        <f>AVERAGE(IFERROR(INDEX(#REF!,MATCH(A380,#REF!,0)),"-"),M380)</f>
        <v>#VALUE!</v>
      </c>
    </row>
    <row r="381" spans="1:14" ht="16.5" thickTop="1" thickBot="1" x14ac:dyDescent="0.3">
      <c r="A381" s="16" t="s">
        <v>638</v>
      </c>
      <c r="B381" s="53">
        <f t="shared" si="20"/>
        <v>5</v>
      </c>
      <c r="C381" s="53">
        <f>IFERROR(INDEX(OGSAway!$D:$D,MATCH(A381,OGSAway!$A:$A,0)),"-")</f>
        <v>0</v>
      </c>
      <c r="D381" s="53">
        <f>IFERROR(INDEX(OGSAway!$E:$E,MATCH(A381,OGSAway!$A:$A,0)),"-")</f>
        <v>1</v>
      </c>
      <c r="E381" s="53">
        <f>IFERROR(INDEX(OGSAway!$F:$F,MATCH(A381,OGSAway!$A:$A,0)),"-")</f>
        <v>1</v>
      </c>
      <c r="F381" s="54">
        <f>IFERROR(INDEX(Matches!$W:$W,MATCH(A381,Matches!$B:$B,0)),"-")</f>
        <v>1</v>
      </c>
      <c r="G381" s="54">
        <f>IFERROR(INDEX(Matches!$Y:$Y,MATCH(A381,Matches!$B:$B,0)),"-")</f>
        <v>3</v>
      </c>
      <c r="H381" s="54">
        <f>IFERROR(INDEX(Matches!$X:$X,MATCH(A381,Matches!$B:$B,0)),"-")</f>
        <v>1</v>
      </c>
      <c r="I381" s="54">
        <f t="shared" si="21"/>
        <v>2</v>
      </c>
      <c r="J381" s="54">
        <f>IFERROR(INDEX(OGCAway!$O:$O,MATCH(A381,OGCAway!$A:$A,0)),"-")</f>
        <v>2</v>
      </c>
      <c r="K381" s="55">
        <f t="shared" si="22"/>
        <v>0.4</v>
      </c>
      <c r="L381" s="55" t="str">
        <f>IFERROR(INDEX(#REF!,MATCH(A381,#REF!,0)),"-")</f>
        <v>-</v>
      </c>
      <c r="M381" s="55">
        <f t="shared" si="23"/>
        <v>-0.39999999999999997</v>
      </c>
      <c r="N381" s="55" t="e">
        <f>AVERAGE(IFERROR(INDEX(#REF!,MATCH(A381,#REF!,0)),"-"),M381)</f>
        <v>#VALUE!</v>
      </c>
    </row>
    <row r="382" spans="1:14" ht="16.5" thickTop="1" thickBot="1" x14ac:dyDescent="0.3">
      <c r="A382" s="16" t="s">
        <v>171</v>
      </c>
      <c r="B382" s="53">
        <f t="shared" si="20"/>
        <v>4</v>
      </c>
      <c r="C382" s="53">
        <f>IFERROR(INDEX(OGSAway!$D:$D,MATCH(A382,OGSAway!$A:$A,0)),"-")</f>
        <v>1</v>
      </c>
      <c r="D382" s="53">
        <f>IFERROR(INDEX(OGSAway!$E:$E,MATCH(A382,OGSAway!$A:$A,0)),"-")</f>
        <v>2</v>
      </c>
      <c r="E382" s="53">
        <f>IFERROR(INDEX(OGSAway!$F:$F,MATCH(A382,OGSAway!$A:$A,0)),"-")</f>
        <v>0</v>
      </c>
      <c r="F382" s="54">
        <f>IFERROR(INDEX(Matches!$W:$W,MATCH(A382,Matches!$B:$B,0)),"-")</f>
        <v>3</v>
      </c>
      <c r="G382" s="54">
        <f>IFERROR(INDEX(Matches!$Y:$Y,MATCH(A382,Matches!$B:$B,0)),"-")</f>
        <v>1</v>
      </c>
      <c r="H382" s="54">
        <f>IFERROR(INDEX(Matches!$X:$X,MATCH(A382,Matches!$B:$B,0)),"-")</f>
        <v>0</v>
      </c>
      <c r="I382" s="54">
        <f t="shared" si="21"/>
        <v>3</v>
      </c>
      <c r="J382" s="54">
        <f>IFERROR(INDEX(OGCAway!$O:$O,MATCH(A382,OGCAway!$A:$A,0)),"-")</f>
        <v>0</v>
      </c>
      <c r="K382" s="55">
        <f t="shared" si="22"/>
        <v>0.75</v>
      </c>
      <c r="L382" s="55" t="str">
        <f>IFERROR(INDEX(#REF!,MATCH(A382,#REF!,0)),"-")</f>
        <v>-</v>
      </c>
      <c r="M382" s="55">
        <f t="shared" si="23"/>
        <v>1.25</v>
      </c>
      <c r="N382" s="55" t="e">
        <f>AVERAGE(IFERROR(INDEX(#REF!,MATCH(A382,#REF!,0)),"-"),M382)</f>
        <v>#VALUE!</v>
      </c>
    </row>
    <row r="383" spans="1:14" ht="16.5" thickTop="1" thickBot="1" x14ac:dyDescent="0.3">
      <c r="A383" s="16" t="s">
        <v>650</v>
      </c>
      <c r="B383" s="53">
        <f t="shared" si="20"/>
        <v>5</v>
      </c>
      <c r="C383" s="53">
        <f>IFERROR(INDEX(OGSAway!$D:$D,MATCH(A383,OGSAway!$A:$A,0)),"-")</f>
        <v>0</v>
      </c>
      <c r="D383" s="53">
        <f>IFERROR(INDEX(OGSAway!$E:$E,MATCH(A383,OGSAway!$A:$A,0)),"-")</f>
        <v>2</v>
      </c>
      <c r="E383" s="53">
        <f>IFERROR(INDEX(OGSAway!$F:$F,MATCH(A383,OGSAway!$A:$A,0)),"-")</f>
        <v>0</v>
      </c>
      <c r="F383" s="54">
        <f>IFERROR(INDEX(Matches!$W:$W,MATCH(A383,Matches!$B:$B,0)),"-")</f>
        <v>1</v>
      </c>
      <c r="G383" s="54">
        <f>IFERROR(INDEX(Matches!$Y:$Y,MATCH(A383,Matches!$B:$B,0)),"-")</f>
        <v>4</v>
      </c>
      <c r="H383" s="54">
        <f>IFERROR(INDEX(Matches!$X:$X,MATCH(A383,Matches!$B:$B,0)),"-")</f>
        <v>0</v>
      </c>
      <c r="I383" s="54">
        <f t="shared" si="21"/>
        <v>2</v>
      </c>
      <c r="J383" s="54">
        <f>IFERROR(INDEX(OGCAway!$O:$O,MATCH(A383,OGCAway!$A:$A,0)),"-")</f>
        <v>2</v>
      </c>
      <c r="K383" s="55">
        <f t="shared" si="22"/>
        <v>0.4</v>
      </c>
      <c r="L383" s="55" t="str">
        <f>IFERROR(INDEX(#REF!,MATCH(A383,#REF!,0)),"-")</f>
        <v>-</v>
      </c>
      <c r="M383" s="55">
        <f t="shared" si="23"/>
        <v>-0.60000000000000009</v>
      </c>
      <c r="N383" s="55" t="e">
        <f>AVERAGE(IFERROR(INDEX(#REF!,MATCH(A383,#REF!,0)),"-"),M383)</f>
        <v>#VALUE!</v>
      </c>
    </row>
    <row r="384" spans="1:14" ht="16.5" thickTop="1" thickBot="1" x14ac:dyDescent="0.3">
      <c r="A384" s="15" t="s">
        <v>661</v>
      </c>
      <c r="B384" s="53">
        <f t="shared" si="20"/>
        <v>3</v>
      </c>
      <c r="C384" s="53">
        <f>IFERROR(INDEX(OGSAway!$D:$D,MATCH(A384,OGSAway!$A:$A,0)),"-")</f>
        <v>0</v>
      </c>
      <c r="D384" s="53">
        <f>IFERROR(INDEX(OGSAway!$E:$E,MATCH(A384,OGSAway!$A:$A,0)),"-")</f>
        <v>0</v>
      </c>
      <c r="E384" s="53">
        <f>IFERROR(INDEX(OGSAway!$F:$F,MATCH(A384,OGSAway!$A:$A,0)),"-")</f>
        <v>0</v>
      </c>
      <c r="F384" s="54">
        <f>IFERROR(INDEX(Matches!$W:$W,MATCH(A384,Matches!$B:$B,0)),"-")</f>
        <v>0</v>
      </c>
      <c r="G384" s="54">
        <f>IFERROR(INDEX(Matches!$Y:$Y,MATCH(A384,Matches!$B:$B,0)),"-")</f>
        <v>3</v>
      </c>
      <c r="H384" s="54">
        <f>IFERROR(INDEX(Matches!$X:$X,MATCH(A384,Matches!$B:$B,0)),"-")</f>
        <v>0</v>
      </c>
      <c r="I384" s="54">
        <f t="shared" si="21"/>
        <v>0</v>
      </c>
      <c r="J384" s="54">
        <f>IFERROR(INDEX(OGCAway!$O:$O,MATCH(A384,OGCAway!$A:$A,0)),"-")</f>
        <v>2</v>
      </c>
      <c r="K384" s="55">
        <f t="shared" si="22"/>
        <v>0</v>
      </c>
      <c r="L384" s="55" t="str">
        <f>IFERROR(INDEX(#REF!,MATCH(A384,#REF!,0)),"-")</f>
        <v>-</v>
      </c>
      <c r="M384" s="55">
        <f t="shared" si="23"/>
        <v>-1.6666666666666665</v>
      </c>
      <c r="N384" s="55" t="e">
        <f>AVERAGE(IFERROR(INDEX(#REF!,MATCH(A384,#REF!,0)),"-"),M384)</f>
        <v>#VALUE!</v>
      </c>
    </row>
    <row r="385" spans="1:14" ht="16.5" thickTop="1" thickBot="1" x14ac:dyDescent="0.3">
      <c r="A385" s="16" t="s">
        <v>667</v>
      </c>
      <c r="B385" s="53">
        <f t="shared" si="20"/>
        <v>6</v>
      </c>
      <c r="C385" s="53">
        <f>IFERROR(INDEX(OGSAway!$D:$D,MATCH(A385,OGSAway!$A:$A,0)),"-")</f>
        <v>1</v>
      </c>
      <c r="D385" s="53">
        <f>IFERROR(INDEX(OGSAway!$E:$E,MATCH(A385,OGSAway!$A:$A,0)),"-")</f>
        <v>0</v>
      </c>
      <c r="E385" s="53">
        <f>IFERROR(INDEX(OGSAway!$F:$F,MATCH(A385,OGSAway!$A:$A,0)),"-")</f>
        <v>0</v>
      </c>
      <c r="F385" s="54">
        <f>IFERROR(INDEX(Matches!$W:$W,MATCH(A385,Matches!$B:$B,0)),"-")</f>
        <v>0</v>
      </c>
      <c r="G385" s="54">
        <f>IFERROR(INDEX(Matches!$Y:$Y,MATCH(A385,Matches!$B:$B,0)),"-")</f>
        <v>3</v>
      </c>
      <c r="H385" s="54">
        <f>IFERROR(INDEX(Matches!$X:$X,MATCH(A385,Matches!$B:$B,0)),"-")</f>
        <v>3</v>
      </c>
      <c r="I385" s="54">
        <f t="shared" si="21"/>
        <v>1</v>
      </c>
      <c r="J385" s="54">
        <f>IFERROR(INDEX(OGCAway!$O:$O,MATCH(A385,OGCAway!$A:$A,0)),"-")</f>
        <v>2</v>
      </c>
      <c r="K385" s="55">
        <f t="shared" si="22"/>
        <v>0.16666666666666666</v>
      </c>
      <c r="L385" s="55" t="str">
        <f>IFERROR(INDEX(#REF!,MATCH(A385,#REF!,0)),"-")</f>
        <v>-</v>
      </c>
      <c r="M385" s="55">
        <f t="shared" si="23"/>
        <v>-0.66666666666666663</v>
      </c>
      <c r="N385" s="55" t="e">
        <f>AVERAGE(IFERROR(INDEX(#REF!,MATCH(A385,#REF!,0)),"-"),M385)</f>
        <v>#VALUE!</v>
      </c>
    </row>
    <row r="386" spans="1:14" ht="16.5" thickTop="1" thickBot="1" x14ac:dyDescent="0.3">
      <c r="A386" s="16" t="s">
        <v>677</v>
      </c>
      <c r="B386" s="53">
        <f t="shared" ref="B386:B449" si="24">SUM(F386:H386)</f>
        <v>5</v>
      </c>
      <c r="C386" s="53">
        <f>IFERROR(INDEX(OGSAway!$D:$D,MATCH(A386,OGSAway!$A:$A,0)),"-")</f>
        <v>1</v>
      </c>
      <c r="D386" s="53">
        <f>IFERROR(INDEX(OGSAway!$E:$E,MATCH(A386,OGSAway!$A:$A,0)),"-")</f>
        <v>0</v>
      </c>
      <c r="E386" s="53">
        <f>IFERROR(INDEX(OGSAway!$F:$F,MATCH(A386,OGSAway!$A:$A,0)),"-")</f>
        <v>1</v>
      </c>
      <c r="F386" s="54">
        <f>IFERROR(INDEX(Matches!$W:$W,MATCH(A386,Matches!$B:$B,0)),"-")</f>
        <v>1</v>
      </c>
      <c r="G386" s="54">
        <f>IFERROR(INDEX(Matches!$Y:$Y,MATCH(A386,Matches!$B:$B,0)),"-")</f>
        <v>3</v>
      </c>
      <c r="H386" s="54">
        <f>IFERROR(INDEX(Matches!$X:$X,MATCH(A386,Matches!$B:$B,0)),"-")</f>
        <v>1</v>
      </c>
      <c r="I386" s="54">
        <f t="shared" ref="I386:I449" si="25">SUM(C386:E386)</f>
        <v>2</v>
      </c>
      <c r="J386" s="54">
        <f>IFERROR(INDEX(OGCAway!$O:$O,MATCH(A386,OGCAway!$A:$A,0)),"-")</f>
        <v>3</v>
      </c>
      <c r="K386" s="55">
        <f t="shared" ref="K386:K449" si="26">I386/B386</f>
        <v>0.4</v>
      </c>
      <c r="L386" s="55" t="str">
        <f>IFERROR(INDEX(#REF!,MATCH(A386,#REF!,0)),"-")</f>
        <v>-</v>
      </c>
      <c r="M386" s="55">
        <f t="shared" ref="M386:M449" si="27">(I386/B386)-(J386/B386)+(F386/B386)-(G386/B386)</f>
        <v>-0.59999999999999987</v>
      </c>
      <c r="N386" s="55" t="e">
        <f>AVERAGE(IFERROR(INDEX(#REF!,MATCH(A386,#REF!,0)),"-"),M386)</f>
        <v>#VALUE!</v>
      </c>
    </row>
    <row r="387" spans="1:14" ht="16.5" thickTop="1" thickBot="1" x14ac:dyDescent="0.3">
      <c r="A387" s="16" t="s">
        <v>681</v>
      </c>
      <c r="B387" s="53">
        <f t="shared" si="24"/>
        <v>3</v>
      </c>
      <c r="C387" s="53">
        <f>IFERROR(INDEX(OGSAway!$D:$D,MATCH(A387,OGSAway!$A:$A,0)),"-")</f>
        <v>0</v>
      </c>
      <c r="D387" s="53">
        <f>IFERROR(INDEX(OGSAway!$E:$E,MATCH(A387,OGSAway!$A:$A,0)),"-")</f>
        <v>0</v>
      </c>
      <c r="E387" s="53">
        <f>IFERROR(INDEX(OGSAway!$F:$F,MATCH(A387,OGSAway!$A:$A,0)),"-")</f>
        <v>0</v>
      </c>
      <c r="F387" s="54">
        <f>IFERROR(INDEX(Matches!$W:$W,MATCH(A387,Matches!$B:$B,0)),"-")</f>
        <v>1</v>
      </c>
      <c r="G387" s="54">
        <f>IFERROR(INDEX(Matches!$Y:$Y,MATCH(A387,Matches!$B:$B,0)),"-")</f>
        <v>2</v>
      </c>
      <c r="H387" s="54">
        <f>IFERROR(INDEX(Matches!$X:$X,MATCH(A387,Matches!$B:$B,0)),"-")</f>
        <v>0</v>
      </c>
      <c r="I387" s="54">
        <f t="shared" si="25"/>
        <v>0</v>
      </c>
      <c r="J387" s="54">
        <f>IFERROR(INDEX(OGCAway!$O:$O,MATCH(A387,OGCAway!$A:$A,0)),"-")</f>
        <v>3</v>
      </c>
      <c r="K387" s="55">
        <f t="shared" si="26"/>
        <v>0</v>
      </c>
      <c r="L387" s="55" t="str">
        <f>IFERROR(INDEX(#REF!,MATCH(A387,#REF!,0)),"-")</f>
        <v>-</v>
      </c>
      <c r="M387" s="55">
        <f t="shared" si="27"/>
        <v>-1.3333333333333335</v>
      </c>
      <c r="N387" s="55" t="e">
        <f>AVERAGE(IFERROR(INDEX(#REF!,MATCH(A387,#REF!,0)),"-"),M387)</f>
        <v>#VALUE!</v>
      </c>
    </row>
    <row r="388" spans="1:14" ht="16.5" thickTop="1" thickBot="1" x14ac:dyDescent="0.3">
      <c r="A388" s="15" t="s">
        <v>682</v>
      </c>
      <c r="B388" s="53">
        <f t="shared" si="24"/>
        <v>4</v>
      </c>
      <c r="C388" s="53">
        <f>IFERROR(INDEX(OGSAway!$D:$D,MATCH(A388,OGSAway!$A:$A,0)),"-")</f>
        <v>0</v>
      </c>
      <c r="D388" s="53">
        <f>IFERROR(INDEX(OGSAway!$E:$E,MATCH(A388,OGSAway!$A:$A,0)),"-")</f>
        <v>1</v>
      </c>
      <c r="E388" s="53">
        <f>IFERROR(INDEX(OGSAway!$F:$F,MATCH(A388,OGSAway!$A:$A,0)),"-")</f>
        <v>0</v>
      </c>
      <c r="F388" s="54">
        <f>IFERROR(INDEX(Matches!$W:$W,MATCH(A388,Matches!$B:$B,0)),"-")</f>
        <v>0</v>
      </c>
      <c r="G388" s="54">
        <f>IFERROR(INDEX(Matches!$Y:$Y,MATCH(A388,Matches!$B:$B,0)),"-")</f>
        <v>3</v>
      </c>
      <c r="H388" s="54">
        <f>IFERROR(INDEX(Matches!$X:$X,MATCH(A388,Matches!$B:$B,0)),"-")</f>
        <v>1</v>
      </c>
      <c r="I388" s="54">
        <f t="shared" si="25"/>
        <v>1</v>
      </c>
      <c r="J388" s="54">
        <f>IFERROR(INDEX(OGCAway!$O:$O,MATCH(A388,OGCAway!$A:$A,0)),"-")</f>
        <v>3</v>
      </c>
      <c r="K388" s="55">
        <f t="shared" si="26"/>
        <v>0.25</v>
      </c>
      <c r="L388" s="55" t="str">
        <f>IFERROR(INDEX(#REF!,MATCH(A388,#REF!,0)),"-")</f>
        <v>-</v>
      </c>
      <c r="M388" s="55">
        <f t="shared" si="27"/>
        <v>-1.25</v>
      </c>
      <c r="N388" s="55" t="e">
        <f>AVERAGE(IFERROR(INDEX(#REF!,MATCH(A388,#REF!,0)),"-"),M388)</f>
        <v>#VALUE!</v>
      </c>
    </row>
    <row r="389" spans="1:14" ht="16.5" thickTop="1" thickBot="1" x14ac:dyDescent="0.3">
      <c r="A389" s="15" t="s">
        <v>690</v>
      </c>
      <c r="B389" s="53">
        <f t="shared" si="24"/>
        <v>4</v>
      </c>
      <c r="C389" s="53">
        <f>IFERROR(INDEX(OGSAway!$D:$D,MATCH(A389,OGSAway!$A:$A,0)),"-")</f>
        <v>0</v>
      </c>
      <c r="D389" s="53">
        <f>IFERROR(INDEX(OGSAway!$E:$E,MATCH(A389,OGSAway!$A:$A,0)),"-")</f>
        <v>0</v>
      </c>
      <c r="E389" s="53">
        <f>IFERROR(INDEX(OGSAway!$F:$F,MATCH(A389,OGSAway!$A:$A,0)),"-")</f>
        <v>0</v>
      </c>
      <c r="F389" s="54">
        <f>IFERROR(INDEX(Matches!$W:$W,MATCH(A389,Matches!$B:$B,0)),"-")</f>
        <v>1</v>
      </c>
      <c r="G389" s="54">
        <f>IFERROR(INDEX(Matches!$Y:$Y,MATCH(A389,Matches!$B:$B,0)),"-")</f>
        <v>3</v>
      </c>
      <c r="H389" s="54">
        <f>IFERROR(INDEX(Matches!$X:$X,MATCH(A389,Matches!$B:$B,0)),"-")</f>
        <v>0</v>
      </c>
      <c r="I389" s="54">
        <f t="shared" si="25"/>
        <v>0</v>
      </c>
      <c r="J389" s="54">
        <f>IFERROR(INDEX(OGCAway!$O:$O,MATCH(A389,OGCAway!$A:$A,0)),"-")</f>
        <v>2</v>
      </c>
      <c r="K389" s="55">
        <f t="shared" si="26"/>
        <v>0</v>
      </c>
      <c r="L389" s="55" t="str">
        <f>IFERROR(INDEX(#REF!,MATCH(A389,#REF!,0)),"-")</f>
        <v>-</v>
      </c>
      <c r="M389" s="55">
        <f t="shared" si="27"/>
        <v>-1</v>
      </c>
      <c r="N389" s="55" t="e">
        <f>AVERAGE(IFERROR(INDEX(#REF!,MATCH(A389,#REF!,0)),"-"),M389)</f>
        <v>#VALUE!</v>
      </c>
    </row>
    <row r="390" spans="1:14" ht="16.5" thickTop="1" thickBot="1" x14ac:dyDescent="0.3">
      <c r="A390" s="15" t="s">
        <v>700</v>
      </c>
      <c r="B390" s="53">
        <f t="shared" si="24"/>
        <v>3</v>
      </c>
      <c r="C390" s="53">
        <f>IFERROR(INDEX(OGSAway!$D:$D,MATCH(A390,OGSAway!$A:$A,0)),"-")</f>
        <v>0</v>
      </c>
      <c r="D390" s="53">
        <f>IFERROR(INDEX(OGSAway!$E:$E,MATCH(A390,OGSAway!$A:$A,0)),"-")</f>
        <v>0</v>
      </c>
      <c r="E390" s="53">
        <f>IFERROR(INDEX(OGSAway!$F:$F,MATCH(A390,OGSAway!$A:$A,0)),"-")</f>
        <v>1</v>
      </c>
      <c r="F390" s="54">
        <f>IFERROR(INDEX(Matches!$W:$W,MATCH(A390,Matches!$B:$B,0)),"-")</f>
        <v>0</v>
      </c>
      <c r="G390" s="54">
        <f>IFERROR(INDEX(Matches!$Y:$Y,MATCH(A390,Matches!$B:$B,0)),"-")</f>
        <v>1</v>
      </c>
      <c r="H390" s="54">
        <f>IFERROR(INDEX(Matches!$X:$X,MATCH(A390,Matches!$B:$B,0)),"-")</f>
        <v>2</v>
      </c>
      <c r="I390" s="54">
        <f t="shared" si="25"/>
        <v>1</v>
      </c>
      <c r="J390" s="54">
        <f>IFERROR(INDEX(OGCAway!$O:$O,MATCH(A390,OGCAway!$A:$A,0)),"-")</f>
        <v>0</v>
      </c>
      <c r="K390" s="55">
        <f t="shared" si="26"/>
        <v>0.33333333333333331</v>
      </c>
      <c r="L390" s="55" t="str">
        <f>IFERROR(INDEX(#REF!,MATCH(A390,#REF!,0)),"-")</f>
        <v>-</v>
      </c>
      <c r="M390" s="55">
        <f t="shared" si="27"/>
        <v>0</v>
      </c>
      <c r="N390" s="55" t="e">
        <f>AVERAGE(IFERROR(INDEX(#REF!,MATCH(A390,#REF!,0)),"-"),M390)</f>
        <v>#VALUE!</v>
      </c>
    </row>
    <row r="391" spans="1:14" ht="16.5" thickTop="1" thickBot="1" x14ac:dyDescent="0.3">
      <c r="A391" s="16" t="s">
        <v>715</v>
      </c>
      <c r="B391" s="53">
        <f t="shared" si="24"/>
        <v>3</v>
      </c>
      <c r="C391" s="53">
        <f>IFERROR(INDEX(OGSAway!$D:$D,MATCH(A391,OGSAway!$A:$A,0)),"-")</f>
        <v>0</v>
      </c>
      <c r="D391" s="53">
        <f>IFERROR(INDEX(OGSAway!$E:$E,MATCH(A391,OGSAway!$A:$A,0)),"-")</f>
        <v>0</v>
      </c>
      <c r="E391" s="53">
        <f>IFERROR(INDEX(OGSAway!$F:$F,MATCH(A391,OGSAway!$A:$A,0)),"-")</f>
        <v>1</v>
      </c>
      <c r="F391" s="54">
        <f>IFERROR(INDEX(Matches!$W:$W,MATCH(A391,Matches!$B:$B,0)),"-")</f>
        <v>1</v>
      </c>
      <c r="G391" s="54">
        <f>IFERROR(INDEX(Matches!$Y:$Y,MATCH(A391,Matches!$B:$B,0)),"-")</f>
        <v>0</v>
      </c>
      <c r="H391" s="54">
        <f>IFERROR(INDEX(Matches!$X:$X,MATCH(A391,Matches!$B:$B,0)),"-")</f>
        <v>2</v>
      </c>
      <c r="I391" s="54">
        <f t="shared" si="25"/>
        <v>1</v>
      </c>
      <c r="J391" s="54">
        <f>IFERROR(INDEX(OGCAway!$O:$O,MATCH(A391,OGCAway!$A:$A,0)),"-")</f>
        <v>2</v>
      </c>
      <c r="K391" s="55">
        <f t="shared" si="26"/>
        <v>0.33333333333333331</v>
      </c>
      <c r="L391" s="55" t="str">
        <f>IFERROR(INDEX(#REF!,MATCH(A391,#REF!,0)),"-")</f>
        <v>-</v>
      </c>
      <c r="M391" s="55">
        <f t="shared" si="27"/>
        <v>0</v>
      </c>
      <c r="N391" s="55" t="e">
        <f>AVERAGE(IFERROR(INDEX(#REF!,MATCH(A391,#REF!,0)),"-"),M391)</f>
        <v>#VALUE!</v>
      </c>
    </row>
    <row r="392" spans="1:14" ht="16.5" thickTop="1" thickBot="1" x14ac:dyDescent="0.3">
      <c r="A392" s="15" t="s">
        <v>716</v>
      </c>
      <c r="B392" s="53">
        <f t="shared" si="24"/>
        <v>5</v>
      </c>
      <c r="C392" s="53">
        <f>IFERROR(INDEX(OGSAway!$D:$D,MATCH(A392,OGSAway!$A:$A,0)),"-")</f>
        <v>1</v>
      </c>
      <c r="D392" s="53">
        <f>IFERROR(INDEX(OGSAway!$E:$E,MATCH(A392,OGSAway!$A:$A,0)),"-")</f>
        <v>0</v>
      </c>
      <c r="E392" s="53">
        <f>IFERROR(INDEX(OGSAway!$F:$F,MATCH(A392,OGSAway!$A:$A,0)),"-")</f>
        <v>0</v>
      </c>
      <c r="F392" s="54">
        <f>IFERROR(INDEX(Matches!$W:$W,MATCH(A392,Matches!$B:$B,0)),"-")</f>
        <v>3</v>
      </c>
      <c r="G392" s="54">
        <f>IFERROR(INDEX(Matches!$Y:$Y,MATCH(A392,Matches!$B:$B,0)),"-")</f>
        <v>1</v>
      </c>
      <c r="H392" s="54">
        <f>IFERROR(INDEX(Matches!$X:$X,MATCH(A392,Matches!$B:$B,0)),"-")</f>
        <v>1</v>
      </c>
      <c r="I392" s="54">
        <f t="shared" si="25"/>
        <v>1</v>
      </c>
      <c r="J392" s="54">
        <f>IFERROR(INDEX(OGCAway!$O:$O,MATCH(A392,OGCAway!$A:$A,0)),"-")</f>
        <v>3</v>
      </c>
      <c r="K392" s="55">
        <f t="shared" si="26"/>
        <v>0.2</v>
      </c>
      <c r="L392" s="55" t="str">
        <f>IFERROR(INDEX(#REF!,MATCH(A392,#REF!,0)),"-")</f>
        <v>-</v>
      </c>
      <c r="M392" s="55">
        <f t="shared" si="27"/>
        <v>0</v>
      </c>
      <c r="N392" s="55" t="e">
        <f>AVERAGE(IFERROR(INDEX(#REF!,MATCH(A392,#REF!,0)),"-"),M392)</f>
        <v>#VALUE!</v>
      </c>
    </row>
    <row r="393" spans="1:14" ht="16.5" thickTop="1" thickBot="1" x14ac:dyDescent="0.3">
      <c r="A393" s="15" t="s">
        <v>722</v>
      </c>
      <c r="B393" s="53">
        <f t="shared" si="24"/>
        <v>5</v>
      </c>
      <c r="C393" s="53" t="str">
        <f>IFERROR(INDEX(OGSAway!$D:$D,MATCH(A393,OGSAway!$A:$A,0)),"-")</f>
        <v>-</v>
      </c>
      <c r="D393" s="53" t="str">
        <f>IFERROR(INDEX(OGSAway!$E:$E,MATCH(A393,OGSAway!$A:$A,0)),"-")</f>
        <v>-</v>
      </c>
      <c r="E393" s="53" t="str">
        <f>IFERROR(INDEX(OGSAway!$F:$F,MATCH(A393,OGSAway!$A:$A,0)),"-")</f>
        <v>-</v>
      </c>
      <c r="F393" s="54">
        <f>IFERROR(INDEX(Matches!$W:$W,MATCH(A393,Matches!$B:$B,0)),"-")</f>
        <v>1</v>
      </c>
      <c r="G393" s="54">
        <f>IFERROR(INDEX(Matches!$Y:$Y,MATCH(A393,Matches!$B:$B,0)),"-")</f>
        <v>4</v>
      </c>
      <c r="H393" s="54">
        <f>IFERROR(INDEX(Matches!$X:$X,MATCH(A393,Matches!$B:$B,0)),"-")</f>
        <v>0</v>
      </c>
      <c r="I393" s="54">
        <f t="shared" si="25"/>
        <v>0</v>
      </c>
      <c r="J393" s="54">
        <f>IFERROR(INDEX(OGCAway!$O:$O,MATCH(A393,OGCAway!$A:$A,0)),"-")</f>
        <v>5</v>
      </c>
      <c r="K393" s="55">
        <f t="shared" si="26"/>
        <v>0</v>
      </c>
      <c r="L393" s="55" t="str">
        <f>IFERROR(INDEX(#REF!,MATCH(A393,#REF!,0)),"-")</f>
        <v>-</v>
      </c>
      <c r="M393" s="55">
        <f t="shared" si="27"/>
        <v>-1.6</v>
      </c>
      <c r="N393" s="55" t="e">
        <f>AVERAGE(IFERROR(INDEX(#REF!,MATCH(A393,#REF!,0)),"-"),M393)</f>
        <v>#VALUE!</v>
      </c>
    </row>
    <row r="394" spans="1:14" ht="16.5" thickTop="1" thickBot="1" x14ac:dyDescent="0.3">
      <c r="A394" s="16" t="s">
        <v>729</v>
      </c>
      <c r="B394" s="53">
        <f t="shared" si="24"/>
        <v>3</v>
      </c>
      <c r="C394" s="53">
        <f>IFERROR(INDEX(OGSAway!$D:$D,MATCH(A394,OGSAway!$A:$A,0)),"-")</f>
        <v>0</v>
      </c>
      <c r="D394" s="53">
        <f>IFERROR(INDEX(OGSAway!$E:$E,MATCH(A394,OGSAway!$A:$A,0)),"-")</f>
        <v>0</v>
      </c>
      <c r="E394" s="53">
        <f>IFERROR(INDEX(OGSAway!$F:$F,MATCH(A394,OGSAway!$A:$A,0)),"-")</f>
        <v>0</v>
      </c>
      <c r="F394" s="54">
        <f>IFERROR(INDEX(Matches!$W:$W,MATCH(A394,Matches!$B:$B,0)),"-")</f>
        <v>0</v>
      </c>
      <c r="G394" s="54">
        <f>IFERROR(INDEX(Matches!$Y:$Y,MATCH(A394,Matches!$B:$B,0)),"-")</f>
        <v>3</v>
      </c>
      <c r="H394" s="54">
        <f>IFERROR(INDEX(Matches!$X:$X,MATCH(A394,Matches!$B:$B,0)),"-")</f>
        <v>0</v>
      </c>
      <c r="I394" s="54">
        <f t="shared" si="25"/>
        <v>0</v>
      </c>
      <c r="J394" s="54">
        <f>IFERROR(INDEX(OGCAway!$O:$O,MATCH(A394,OGCAway!$A:$A,0)),"-")</f>
        <v>0</v>
      </c>
      <c r="K394" s="55">
        <f t="shared" si="26"/>
        <v>0</v>
      </c>
      <c r="L394" s="55" t="str">
        <f>IFERROR(INDEX(#REF!,MATCH(A394,#REF!,0)),"-")</f>
        <v>-</v>
      </c>
      <c r="M394" s="55">
        <f t="shared" si="27"/>
        <v>-1</v>
      </c>
      <c r="N394" s="55" t="e">
        <f>AVERAGE(IFERROR(INDEX(#REF!,MATCH(A394,#REF!,0)),"-"),M394)</f>
        <v>#VALUE!</v>
      </c>
    </row>
    <row r="395" spans="1:14" ht="16.5" thickTop="1" thickBot="1" x14ac:dyDescent="0.3">
      <c r="A395" s="15" t="s">
        <v>730</v>
      </c>
      <c r="B395" s="53">
        <f t="shared" si="24"/>
        <v>3</v>
      </c>
      <c r="C395" s="53">
        <f>IFERROR(INDEX(OGSAway!$D:$D,MATCH(A395,OGSAway!$A:$A,0)),"-")</f>
        <v>0</v>
      </c>
      <c r="D395" s="53">
        <f>IFERROR(INDEX(OGSAway!$E:$E,MATCH(A395,OGSAway!$A:$A,0)),"-")</f>
        <v>0</v>
      </c>
      <c r="E395" s="53">
        <f>IFERROR(INDEX(OGSAway!$F:$F,MATCH(A395,OGSAway!$A:$A,0)),"-")</f>
        <v>1</v>
      </c>
      <c r="F395" s="54">
        <f>IFERROR(INDEX(Matches!$W:$W,MATCH(A395,Matches!$B:$B,0)),"-")</f>
        <v>1</v>
      </c>
      <c r="G395" s="54">
        <f>IFERROR(INDEX(Matches!$Y:$Y,MATCH(A395,Matches!$B:$B,0)),"-")</f>
        <v>1</v>
      </c>
      <c r="H395" s="54">
        <f>IFERROR(INDEX(Matches!$X:$X,MATCH(A395,Matches!$B:$B,0)),"-")</f>
        <v>1</v>
      </c>
      <c r="I395" s="54">
        <f t="shared" si="25"/>
        <v>1</v>
      </c>
      <c r="J395" s="54">
        <f>IFERROR(INDEX(OGCAway!$O:$O,MATCH(A395,OGCAway!$A:$A,0)),"-")</f>
        <v>2</v>
      </c>
      <c r="K395" s="55">
        <f t="shared" si="26"/>
        <v>0.33333333333333331</v>
      </c>
      <c r="L395" s="55" t="str">
        <f>IFERROR(INDEX(#REF!,MATCH(A395,#REF!,0)),"-")</f>
        <v>-</v>
      </c>
      <c r="M395" s="55">
        <f t="shared" si="27"/>
        <v>-0.33333333333333331</v>
      </c>
      <c r="N395" s="55" t="e">
        <f>AVERAGE(IFERROR(INDEX(#REF!,MATCH(A395,#REF!,0)),"-"),M395)</f>
        <v>#VALUE!</v>
      </c>
    </row>
    <row r="396" spans="1:14" ht="16.5" thickTop="1" thickBot="1" x14ac:dyDescent="0.3">
      <c r="A396" s="15" t="s">
        <v>736</v>
      </c>
      <c r="B396" s="53">
        <f t="shared" si="24"/>
        <v>2</v>
      </c>
      <c r="C396" s="53">
        <f>IFERROR(INDEX(OGSAway!$D:$D,MATCH(A396,OGSAway!$A:$A,0)),"-")</f>
        <v>1</v>
      </c>
      <c r="D396" s="53">
        <f>IFERROR(INDEX(OGSAway!$E:$E,MATCH(A396,OGSAway!$A:$A,0)),"-")</f>
        <v>0</v>
      </c>
      <c r="E396" s="53">
        <f>IFERROR(INDEX(OGSAway!$F:$F,MATCH(A396,OGSAway!$A:$A,0)),"-")</f>
        <v>0</v>
      </c>
      <c r="F396" s="54">
        <f>IFERROR(INDEX(Matches!$W:$W,MATCH(A396,Matches!$B:$B,0)),"-")</f>
        <v>0</v>
      </c>
      <c r="G396" s="54">
        <f>IFERROR(INDEX(Matches!$Y:$Y,MATCH(A396,Matches!$B:$B,0)),"-")</f>
        <v>0</v>
      </c>
      <c r="H396" s="54">
        <f>IFERROR(INDEX(Matches!$X:$X,MATCH(A396,Matches!$B:$B,0)),"-")</f>
        <v>2</v>
      </c>
      <c r="I396" s="54">
        <f t="shared" si="25"/>
        <v>1</v>
      </c>
      <c r="J396" s="54">
        <f>IFERROR(INDEX(OGCAway!$O:$O,MATCH(A396,OGCAway!$A:$A,0)),"-")</f>
        <v>1</v>
      </c>
      <c r="K396" s="55">
        <f t="shared" si="26"/>
        <v>0.5</v>
      </c>
      <c r="L396" s="55" t="str">
        <f>IFERROR(INDEX(#REF!,MATCH(A396,#REF!,0)),"-")</f>
        <v>-</v>
      </c>
      <c r="M396" s="55">
        <f t="shared" si="27"/>
        <v>0</v>
      </c>
      <c r="N396" s="55" t="e">
        <f>AVERAGE(IFERROR(INDEX(#REF!,MATCH(A396,#REF!,0)),"-"),M396)</f>
        <v>#VALUE!</v>
      </c>
    </row>
    <row r="397" spans="1:14" ht="16.5" thickTop="1" thickBot="1" x14ac:dyDescent="0.3">
      <c r="A397" s="15" t="s">
        <v>738</v>
      </c>
      <c r="B397" s="53">
        <f t="shared" si="24"/>
        <v>4</v>
      </c>
      <c r="C397" s="53">
        <f>IFERROR(INDEX(OGSAway!$D:$D,MATCH(A397,OGSAway!$A:$A,0)),"-")</f>
        <v>0</v>
      </c>
      <c r="D397" s="53">
        <f>IFERROR(INDEX(OGSAway!$E:$E,MATCH(A397,OGSAway!$A:$A,0)),"-")</f>
        <v>1</v>
      </c>
      <c r="E397" s="53">
        <f>IFERROR(INDEX(OGSAway!$F:$F,MATCH(A397,OGSAway!$A:$A,0)),"-")</f>
        <v>0</v>
      </c>
      <c r="F397" s="54">
        <f>IFERROR(INDEX(Matches!$W:$W,MATCH(A397,Matches!$B:$B,0)),"-")</f>
        <v>2</v>
      </c>
      <c r="G397" s="54">
        <f>IFERROR(INDEX(Matches!$Y:$Y,MATCH(A397,Matches!$B:$B,0)),"-")</f>
        <v>1</v>
      </c>
      <c r="H397" s="54">
        <f>IFERROR(INDEX(Matches!$X:$X,MATCH(A397,Matches!$B:$B,0)),"-")</f>
        <v>1</v>
      </c>
      <c r="I397" s="54">
        <f t="shared" si="25"/>
        <v>1</v>
      </c>
      <c r="J397" s="54">
        <f>IFERROR(INDEX(OGCAway!$O:$O,MATCH(A397,OGCAway!$A:$A,0)),"-")</f>
        <v>3</v>
      </c>
      <c r="K397" s="55">
        <f t="shared" si="26"/>
        <v>0.25</v>
      </c>
      <c r="L397" s="55" t="str">
        <f>IFERROR(INDEX(#REF!,MATCH(A397,#REF!,0)),"-")</f>
        <v>-</v>
      </c>
      <c r="M397" s="55">
        <f t="shared" si="27"/>
        <v>-0.25</v>
      </c>
      <c r="N397" s="55" t="e">
        <f>AVERAGE(IFERROR(INDEX(#REF!,MATCH(A397,#REF!,0)),"-"),M397)</f>
        <v>#VALUE!</v>
      </c>
    </row>
    <row r="398" spans="1:14" ht="16.5" thickTop="1" thickBot="1" x14ac:dyDescent="0.3">
      <c r="A398" s="16" t="s">
        <v>740</v>
      </c>
      <c r="B398" s="53">
        <f t="shared" si="24"/>
        <v>4</v>
      </c>
      <c r="C398" s="53">
        <f>IFERROR(INDEX(OGSAway!$D:$D,MATCH(A398,OGSAway!$A:$A,0)),"-")</f>
        <v>0</v>
      </c>
      <c r="D398" s="53">
        <f>IFERROR(INDEX(OGSAway!$E:$E,MATCH(A398,OGSAway!$A:$A,0)),"-")</f>
        <v>0</v>
      </c>
      <c r="E398" s="53">
        <f>IFERROR(INDEX(OGSAway!$F:$F,MATCH(A398,OGSAway!$A:$A,0)),"-")</f>
        <v>1</v>
      </c>
      <c r="F398" s="54">
        <f>IFERROR(INDEX(Matches!$W:$W,MATCH(A398,Matches!$B:$B,0)),"-")</f>
        <v>3</v>
      </c>
      <c r="G398" s="54">
        <f>IFERROR(INDEX(Matches!$Y:$Y,MATCH(A398,Matches!$B:$B,0)),"-")</f>
        <v>1</v>
      </c>
      <c r="H398" s="54">
        <f>IFERROR(INDEX(Matches!$X:$X,MATCH(A398,Matches!$B:$B,0)),"-")</f>
        <v>0</v>
      </c>
      <c r="I398" s="54">
        <f t="shared" si="25"/>
        <v>1</v>
      </c>
      <c r="J398" s="54">
        <f>IFERROR(INDEX(OGCAway!$O:$O,MATCH(A398,OGCAway!$A:$A,0)),"-")</f>
        <v>2</v>
      </c>
      <c r="K398" s="55">
        <f t="shared" si="26"/>
        <v>0.25</v>
      </c>
      <c r="L398" s="55" t="str">
        <f>IFERROR(INDEX(#REF!,MATCH(A398,#REF!,0)),"-")</f>
        <v>-</v>
      </c>
      <c r="M398" s="55">
        <f t="shared" si="27"/>
        <v>0.25</v>
      </c>
      <c r="N398" s="55" t="e">
        <f>AVERAGE(IFERROR(INDEX(#REF!,MATCH(A398,#REF!,0)),"-"),M398)</f>
        <v>#VALUE!</v>
      </c>
    </row>
    <row r="399" spans="1:14" ht="16.5" thickTop="1" thickBot="1" x14ac:dyDescent="0.3">
      <c r="A399" s="15" t="s">
        <v>750</v>
      </c>
      <c r="B399" s="53">
        <f t="shared" si="24"/>
        <v>3</v>
      </c>
      <c r="C399" s="53" t="str">
        <f>IFERROR(INDEX(OGSAway!$D:$D,MATCH(A399,OGSAway!$A:$A,0)),"-")</f>
        <v>-</v>
      </c>
      <c r="D399" s="53" t="str">
        <f>IFERROR(INDEX(OGSAway!$E:$E,MATCH(A399,OGSAway!$A:$A,0)),"-")</f>
        <v>-</v>
      </c>
      <c r="E399" s="53" t="str">
        <f>IFERROR(INDEX(OGSAway!$F:$F,MATCH(A399,OGSAway!$A:$A,0)),"-")</f>
        <v>-</v>
      </c>
      <c r="F399" s="54">
        <f>IFERROR(INDEX(Matches!$W:$W,MATCH(A399,Matches!$B:$B,0)),"-")</f>
        <v>1</v>
      </c>
      <c r="G399" s="54">
        <f>IFERROR(INDEX(Matches!$Y:$Y,MATCH(A399,Matches!$B:$B,0)),"-")</f>
        <v>1</v>
      </c>
      <c r="H399" s="54">
        <f>IFERROR(INDEX(Matches!$X:$X,MATCH(A399,Matches!$B:$B,0)),"-")</f>
        <v>1</v>
      </c>
      <c r="I399" s="54">
        <f t="shared" si="25"/>
        <v>0</v>
      </c>
      <c r="J399" s="54">
        <f>IFERROR(INDEX(OGCAway!$O:$O,MATCH(A399,OGCAway!$A:$A,0)),"-")</f>
        <v>2</v>
      </c>
      <c r="K399" s="55">
        <f t="shared" si="26"/>
        <v>0</v>
      </c>
      <c r="L399" s="55" t="str">
        <f>IFERROR(INDEX(#REF!,MATCH(A399,#REF!,0)),"-")</f>
        <v>-</v>
      </c>
      <c r="M399" s="55">
        <f t="shared" si="27"/>
        <v>-0.66666666666666663</v>
      </c>
      <c r="N399" s="55" t="e">
        <f>AVERAGE(IFERROR(INDEX(#REF!,MATCH(A399,#REF!,0)),"-"),M399)</f>
        <v>#VALUE!</v>
      </c>
    </row>
    <row r="400" spans="1:14" ht="16.5" thickTop="1" thickBot="1" x14ac:dyDescent="0.3">
      <c r="A400" s="16" t="s">
        <v>753</v>
      </c>
      <c r="B400" s="53">
        <f t="shared" si="24"/>
        <v>3</v>
      </c>
      <c r="C400" s="53">
        <f>IFERROR(INDEX(OGSAway!$D:$D,MATCH(A400,OGSAway!$A:$A,0)),"-")</f>
        <v>1</v>
      </c>
      <c r="D400" s="53">
        <f>IFERROR(INDEX(OGSAway!$E:$E,MATCH(A400,OGSAway!$A:$A,0)),"-")</f>
        <v>0</v>
      </c>
      <c r="E400" s="53">
        <f>IFERROR(INDEX(OGSAway!$F:$F,MATCH(A400,OGSAway!$A:$A,0)),"-")</f>
        <v>0</v>
      </c>
      <c r="F400" s="54">
        <f>IFERROR(INDEX(Matches!$W:$W,MATCH(A400,Matches!$B:$B,0)),"-")</f>
        <v>0</v>
      </c>
      <c r="G400" s="54">
        <f>IFERROR(INDEX(Matches!$Y:$Y,MATCH(A400,Matches!$B:$B,0)),"-")</f>
        <v>2</v>
      </c>
      <c r="H400" s="54">
        <f>IFERROR(INDEX(Matches!$X:$X,MATCH(A400,Matches!$B:$B,0)),"-")</f>
        <v>1</v>
      </c>
      <c r="I400" s="54">
        <f t="shared" si="25"/>
        <v>1</v>
      </c>
      <c r="J400" s="54">
        <f>IFERROR(INDEX(OGCAway!$O:$O,MATCH(A400,OGCAway!$A:$A,0)),"-")</f>
        <v>2</v>
      </c>
      <c r="K400" s="55">
        <f t="shared" si="26"/>
        <v>0.33333333333333331</v>
      </c>
      <c r="L400" s="55" t="str">
        <f>IFERROR(INDEX(#REF!,MATCH(A400,#REF!,0)),"-")</f>
        <v>-</v>
      </c>
      <c r="M400" s="55">
        <f t="shared" si="27"/>
        <v>-1</v>
      </c>
      <c r="N400" s="55" t="e">
        <f>AVERAGE(IFERROR(INDEX(#REF!,MATCH(A400,#REF!,0)),"-"),M400)</f>
        <v>#VALUE!</v>
      </c>
    </row>
    <row r="401" spans="1:14" ht="16.5" thickTop="1" thickBot="1" x14ac:dyDescent="0.3">
      <c r="A401" s="16" t="s">
        <v>755</v>
      </c>
      <c r="B401" s="53">
        <f t="shared" si="24"/>
        <v>3</v>
      </c>
      <c r="C401" s="53">
        <f>IFERROR(INDEX(OGSAway!$D:$D,MATCH(A401,OGSAway!$A:$A,0)),"-")</f>
        <v>0</v>
      </c>
      <c r="D401" s="53">
        <f>IFERROR(INDEX(OGSAway!$E:$E,MATCH(A401,OGSAway!$A:$A,0)),"-")</f>
        <v>0</v>
      </c>
      <c r="E401" s="53">
        <f>IFERROR(INDEX(OGSAway!$F:$F,MATCH(A401,OGSAway!$A:$A,0)),"-")</f>
        <v>1</v>
      </c>
      <c r="F401" s="54">
        <f>IFERROR(INDEX(Matches!$W:$W,MATCH(A401,Matches!$B:$B,0)),"-")</f>
        <v>0</v>
      </c>
      <c r="G401" s="54">
        <f>IFERROR(INDEX(Matches!$Y:$Y,MATCH(A401,Matches!$B:$B,0)),"-")</f>
        <v>1</v>
      </c>
      <c r="H401" s="54">
        <f>IFERROR(INDEX(Matches!$X:$X,MATCH(A401,Matches!$B:$B,0)),"-")</f>
        <v>2</v>
      </c>
      <c r="I401" s="54">
        <f t="shared" si="25"/>
        <v>1</v>
      </c>
      <c r="J401" s="54">
        <f>IFERROR(INDEX(OGCAway!$O:$O,MATCH(A401,OGCAway!$A:$A,0)),"-")</f>
        <v>2</v>
      </c>
      <c r="K401" s="55">
        <f t="shared" si="26"/>
        <v>0.33333333333333331</v>
      </c>
      <c r="L401" s="55" t="str">
        <f>IFERROR(INDEX(#REF!,MATCH(A401,#REF!,0)),"-")</f>
        <v>-</v>
      </c>
      <c r="M401" s="55">
        <f t="shared" si="27"/>
        <v>-0.66666666666666663</v>
      </c>
      <c r="N401" s="55" t="e">
        <f>AVERAGE(IFERROR(INDEX(#REF!,MATCH(A401,#REF!,0)),"-"),M401)</f>
        <v>#VALUE!</v>
      </c>
    </row>
    <row r="402" spans="1:14" ht="16.5" thickTop="1" thickBot="1" x14ac:dyDescent="0.3">
      <c r="A402" s="15" t="s">
        <v>756</v>
      </c>
      <c r="B402" s="53">
        <f t="shared" si="24"/>
        <v>11</v>
      </c>
      <c r="C402" s="53">
        <f>IFERROR(INDEX(OGSAway!$D:$D,MATCH(A402,OGSAway!$A:$A,0)),"-")</f>
        <v>1</v>
      </c>
      <c r="D402" s="53">
        <f>IFERROR(INDEX(OGSAway!$E:$E,MATCH(A402,OGSAway!$A:$A,0)),"-")</f>
        <v>1</v>
      </c>
      <c r="E402" s="53">
        <f>IFERROR(INDEX(OGSAway!$F:$F,MATCH(A402,OGSAway!$A:$A,0)),"-")</f>
        <v>2</v>
      </c>
      <c r="F402" s="54">
        <f>IFERROR(INDEX(Matches!$W:$W,MATCH(A402,Matches!$B:$B,0)),"-")</f>
        <v>4</v>
      </c>
      <c r="G402" s="54">
        <f>IFERROR(INDEX(Matches!$Y:$Y,MATCH(A402,Matches!$B:$B,0)),"-")</f>
        <v>4</v>
      </c>
      <c r="H402" s="54">
        <f>IFERROR(INDEX(Matches!$X:$X,MATCH(A402,Matches!$B:$B,0)),"-")</f>
        <v>3</v>
      </c>
      <c r="I402" s="54">
        <f t="shared" si="25"/>
        <v>4</v>
      </c>
      <c r="J402" s="54">
        <f>IFERROR(INDEX(OGCAway!$O:$O,MATCH(A402,OGCAway!$A:$A,0)),"-")</f>
        <v>3</v>
      </c>
      <c r="K402" s="55">
        <f t="shared" si="26"/>
        <v>0.36363636363636365</v>
      </c>
      <c r="L402" s="55" t="str">
        <f>IFERROR(INDEX(#REF!,MATCH(A402,#REF!,0)),"-")</f>
        <v>-</v>
      </c>
      <c r="M402" s="55">
        <f t="shared" si="27"/>
        <v>9.0909090909090939E-2</v>
      </c>
      <c r="N402" s="55" t="e">
        <f>AVERAGE(IFERROR(INDEX(#REF!,MATCH(A402,#REF!,0)),"-"),M402)</f>
        <v>#VALUE!</v>
      </c>
    </row>
    <row r="403" spans="1:14" ht="16.5" thickTop="1" thickBot="1" x14ac:dyDescent="0.3">
      <c r="A403" s="16" t="s">
        <v>757</v>
      </c>
      <c r="B403" s="53">
        <f t="shared" si="24"/>
        <v>5</v>
      </c>
      <c r="C403" s="53">
        <f>IFERROR(INDEX(OGSAway!$D:$D,MATCH(A403,OGSAway!$A:$A,0)),"-")</f>
        <v>1</v>
      </c>
      <c r="D403" s="53">
        <f>IFERROR(INDEX(OGSAway!$E:$E,MATCH(A403,OGSAway!$A:$A,0)),"-")</f>
        <v>1</v>
      </c>
      <c r="E403" s="53">
        <f>IFERROR(INDEX(OGSAway!$F:$F,MATCH(A403,OGSAway!$A:$A,0)),"-")</f>
        <v>0</v>
      </c>
      <c r="F403" s="54">
        <f>IFERROR(INDEX(Matches!$W:$W,MATCH(A403,Matches!$B:$B,0)),"-")</f>
        <v>1</v>
      </c>
      <c r="G403" s="54">
        <f>IFERROR(INDEX(Matches!$Y:$Y,MATCH(A403,Matches!$B:$B,0)),"-")</f>
        <v>2</v>
      </c>
      <c r="H403" s="54">
        <f>IFERROR(INDEX(Matches!$X:$X,MATCH(A403,Matches!$B:$B,0)),"-")</f>
        <v>2</v>
      </c>
      <c r="I403" s="54">
        <f t="shared" si="25"/>
        <v>2</v>
      </c>
      <c r="J403" s="54">
        <f>IFERROR(INDEX(OGCAway!$O:$O,MATCH(A403,OGCAway!$A:$A,0)),"-")</f>
        <v>1</v>
      </c>
      <c r="K403" s="55">
        <f t="shared" si="26"/>
        <v>0.4</v>
      </c>
      <c r="L403" s="55" t="str">
        <f>IFERROR(INDEX(#REF!,MATCH(A403,#REF!,0)),"-")</f>
        <v>-</v>
      </c>
      <c r="M403" s="55">
        <f t="shared" si="27"/>
        <v>0</v>
      </c>
      <c r="N403" s="55" t="e">
        <f>AVERAGE(IFERROR(INDEX(#REF!,MATCH(A403,#REF!,0)),"-"),M403)</f>
        <v>#VALUE!</v>
      </c>
    </row>
    <row r="404" spans="1:14" ht="16.5" thickTop="1" thickBot="1" x14ac:dyDescent="0.3">
      <c r="A404" s="16" t="s">
        <v>148</v>
      </c>
      <c r="B404" s="53">
        <f t="shared" si="24"/>
        <v>3</v>
      </c>
      <c r="C404" s="53">
        <f>IFERROR(INDEX(OGSAway!$D:$D,MATCH(A404,OGSAway!$A:$A,0)),"-")</f>
        <v>0</v>
      </c>
      <c r="D404" s="53">
        <f>IFERROR(INDEX(OGSAway!$E:$E,MATCH(A404,OGSAway!$A:$A,0)),"-")</f>
        <v>1</v>
      </c>
      <c r="E404" s="53">
        <f>IFERROR(INDEX(OGSAway!$F:$F,MATCH(A404,OGSAway!$A:$A,0)),"-")</f>
        <v>0</v>
      </c>
      <c r="F404" s="54">
        <f>IFERROR(INDEX(Matches!$W:$W,MATCH(A404,Matches!$B:$B,0)),"-")</f>
        <v>2</v>
      </c>
      <c r="G404" s="54">
        <f>IFERROR(INDEX(Matches!$Y:$Y,MATCH(A404,Matches!$B:$B,0)),"-")</f>
        <v>0</v>
      </c>
      <c r="H404" s="54">
        <f>IFERROR(INDEX(Matches!$X:$X,MATCH(A404,Matches!$B:$B,0)),"-")</f>
        <v>1</v>
      </c>
      <c r="I404" s="54">
        <f t="shared" si="25"/>
        <v>1</v>
      </c>
      <c r="J404" s="54">
        <f>IFERROR(INDEX(OGCAway!$O:$O,MATCH(A404,OGCAway!$A:$A,0)),"-")</f>
        <v>2</v>
      </c>
      <c r="K404" s="55">
        <f t="shared" si="26"/>
        <v>0.33333333333333331</v>
      </c>
      <c r="L404" s="55" t="str">
        <f>IFERROR(INDEX(#REF!,MATCH(A404,#REF!,0)),"-")</f>
        <v>-</v>
      </c>
      <c r="M404" s="55">
        <f t="shared" si="27"/>
        <v>0.33333333333333331</v>
      </c>
      <c r="N404" s="55" t="e">
        <f>AVERAGE(IFERROR(INDEX(#REF!,MATCH(A404,#REF!,0)),"-"),M404)</f>
        <v>#VALUE!</v>
      </c>
    </row>
    <row r="405" spans="1:14" ht="16.5" thickTop="1" thickBot="1" x14ac:dyDescent="0.3">
      <c r="A405" s="15" t="s">
        <v>767</v>
      </c>
      <c r="B405" s="53">
        <f t="shared" si="24"/>
        <v>3</v>
      </c>
      <c r="C405" s="53">
        <f>IFERROR(INDEX(OGSAway!$D:$D,MATCH(A405,OGSAway!$A:$A,0)),"-")</f>
        <v>1</v>
      </c>
      <c r="D405" s="53">
        <f>IFERROR(INDEX(OGSAway!$E:$E,MATCH(A405,OGSAway!$A:$A,0)),"-")</f>
        <v>0</v>
      </c>
      <c r="E405" s="53">
        <f>IFERROR(INDEX(OGSAway!$F:$F,MATCH(A405,OGSAway!$A:$A,0)),"-")</f>
        <v>0</v>
      </c>
      <c r="F405" s="54">
        <f>IFERROR(INDEX(Matches!$W:$W,MATCH(A405,Matches!$B:$B,0)),"-")</f>
        <v>0</v>
      </c>
      <c r="G405" s="54">
        <f>IFERROR(INDEX(Matches!$Y:$Y,MATCH(A405,Matches!$B:$B,0)),"-")</f>
        <v>2</v>
      </c>
      <c r="H405" s="54">
        <f>IFERROR(INDEX(Matches!$X:$X,MATCH(A405,Matches!$B:$B,0)),"-")</f>
        <v>1</v>
      </c>
      <c r="I405" s="54">
        <f t="shared" si="25"/>
        <v>1</v>
      </c>
      <c r="J405" s="54">
        <f>IFERROR(INDEX(OGCAway!$O:$O,MATCH(A405,OGCAway!$A:$A,0)),"-")</f>
        <v>0</v>
      </c>
      <c r="K405" s="55">
        <f t="shared" si="26"/>
        <v>0.33333333333333331</v>
      </c>
      <c r="L405" s="55" t="str">
        <f>IFERROR(INDEX(#REF!,MATCH(A405,#REF!,0)),"-")</f>
        <v>-</v>
      </c>
      <c r="M405" s="55">
        <f t="shared" si="27"/>
        <v>-0.33333333333333331</v>
      </c>
      <c r="N405" s="55" t="e">
        <f>AVERAGE(IFERROR(INDEX(#REF!,MATCH(A405,#REF!,0)),"-"),M405)</f>
        <v>#VALUE!</v>
      </c>
    </row>
    <row r="406" spans="1:14" ht="16.5" thickTop="1" thickBot="1" x14ac:dyDescent="0.3">
      <c r="A406" s="16" t="s">
        <v>775</v>
      </c>
      <c r="B406" s="53">
        <f t="shared" si="24"/>
        <v>4</v>
      </c>
      <c r="C406" s="53">
        <f>IFERROR(INDEX(OGSAway!$D:$D,MATCH(A406,OGSAway!$A:$A,0)),"-")</f>
        <v>0</v>
      </c>
      <c r="D406" s="53">
        <f>IFERROR(INDEX(OGSAway!$E:$E,MATCH(A406,OGSAway!$A:$A,0)),"-")</f>
        <v>1</v>
      </c>
      <c r="E406" s="53">
        <f>IFERROR(INDEX(OGSAway!$F:$F,MATCH(A406,OGSAway!$A:$A,0)),"-")</f>
        <v>0</v>
      </c>
      <c r="F406" s="54">
        <f>IFERROR(INDEX(Matches!$W:$W,MATCH(A406,Matches!$B:$B,0)),"-")</f>
        <v>1</v>
      </c>
      <c r="G406" s="54">
        <f>IFERROR(INDEX(Matches!$Y:$Y,MATCH(A406,Matches!$B:$B,0)),"-")</f>
        <v>2</v>
      </c>
      <c r="H406" s="54">
        <f>IFERROR(INDEX(Matches!$X:$X,MATCH(A406,Matches!$B:$B,0)),"-")</f>
        <v>1</v>
      </c>
      <c r="I406" s="54">
        <f t="shared" si="25"/>
        <v>1</v>
      </c>
      <c r="J406" s="54">
        <f>IFERROR(INDEX(OGCAway!$O:$O,MATCH(A406,OGCAway!$A:$A,0)),"-")</f>
        <v>2</v>
      </c>
      <c r="K406" s="55">
        <f t="shared" si="26"/>
        <v>0.25</v>
      </c>
      <c r="L406" s="55" t="str">
        <f>IFERROR(INDEX(#REF!,MATCH(A406,#REF!,0)),"-")</f>
        <v>-</v>
      </c>
      <c r="M406" s="55">
        <f t="shared" si="27"/>
        <v>-0.5</v>
      </c>
      <c r="N406" s="55" t="e">
        <f>AVERAGE(IFERROR(INDEX(#REF!,MATCH(A406,#REF!,0)),"-"),M406)</f>
        <v>#VALUE!</v>
      </c>
    </row>
    <row r="407" spans="1:14" ht="16.5" thickTop="1" thickBot="1" x14ac:dyDescent="0.3">
      <c r="A407" s="15" t="s">
        <v>782</v>
      </c>
      <c r="B407" s="53">
        <f t="shared" si="24"/>
        <v>4</v>
      </c>
      <c r="C407" s="53">
        <f>IFERROR(INDEX(OGSAway!$D:$D,MATCH(A407,OGSAway!$A:$A,0)),"-")</f>
        <v>1</v>
      </c>
      <c r="D407" s="53">
        <f>IFERROR(INDEX(OGSAway!$E:$E,MATCH(A407,OGSAway!$A:$A,0)),"-")</f>
        <v>2</v>
      </c>
      <c r="E407" s="53">
        <f>IFERROR(INDEX(OGSAway!$F:$F,MATCH(A407,OGSAway!$A:$A,0)),"-")</f>
        <v>0</v>
      </c>
      <c r="F407" s="54">
        <f>IFERROR(INDEX(Matches!$W:$W,MATCH(A407,Matches!$B:$B,0)),"-")</f>
        <v>1</v>
      </c>
      <c r="G407" s="54">
        <f>IFERROR(INDEX(Matches!$Y:$Y,MATCH(A407,Matches!$B:$B,0)),"-")</f>
        <v>1</v>
      </c>
      <c r="H407" s="54">
        <f>IFERROR(INDEX(Matches!$X:$X,MATCH(A407,Matches!$B:$B,0)),"-")</f>
        <v>2</v>
      </c>
      <c r="I407" s="54">
        <f t="shared" si="25"/>
        <v>3</v>
      </c>
      <c r="J407" s="54">
        <f>IFERROR(INDEX(OGCAway!$O:$O,MATCH(A407,OGCAway!$A:$A,0)),"-")</f>
        <v>0</v>
      </c>
      <c r="K407" s="55">
        <f t="shared" si="26"/>
        <v>0.75</v>
      </c>
      <c r="L407" s="55" t="str">
        <f>IFERROR(INDEX(#REF!,MATCH(A407,#REF!,0)),"-")</f>
        <v>-</v>
      </c>
      <c r="M407" s="55">
        <f t="shared" si="27"/>
        <v>0.75</v>
      </c>
      <c r="N407" s="55" t="e">
        <f>AVERAGE(IFERROR(INDEX(#REF!,MATCH(A407,#REF!,0)),"-"),M407)</f>
        <v>#VALUE!</v>
      </c>
    </row>
    <row r="408" spans="1:14" ht="16.5" thickTop="1" thickBot="1" x14ac:dyDescent="0.3">
      <c r="A408" s="16" t="s">
        <v>785</v>
      </c>
      <c r="B408" s="53">
        <f t="shared" si="24"/>
        <v>12</v>
      </c>
      <c r="C408" s="53">
        <f>IFERROR(INDEX(OGSAway!$D:$D,MATCH(A408,OGSAway!$A:$A,0)),"-")</f>
        <v>2</v>
      </c>
      <c r="D408" s="53">
        <f>IFERROR(INDEX(OGSAway!$E:$E,MATCH(A408,OGSAway!$A:$A,0)),"-")</f>
        <v>2</v>
      </c>
      <c r="E408" s="53">
        <f>IFERROR(INDEX(OGSAway!$F:$F,MATCH(A408,OGSAway!$A:$A,0)),"-")</f>
        <v>1</v>
      </c>
      <c r="F408" s="54">
        <f>IFERROR(INDEX(Matches!$W:$W,MATCH(A408,Matches!$B:$B,0)),"-")</f>
        <v>8</v>
      </c>
      <c r="G408" s="54">
        <f>IFERROR(INDEX(Matches!$Y:$Y,MATCH(A408,Matches!$B:$B,0)),"-")</f>
        <v>3</v>
      </c>
      <c r="H408" s="54">
        <f>IFERROR(INDEX(Matches!$X:$X,MATCH(A408,Matches!$B:$B,0)),"-")</f>
        <v>1</v>
      </c>
      <c r="I408" s="54">
        <f t="shared" si="25"/>
        <v>5</v>
      </c>
      <c r="J408" s="54">
        <f>IFERROR(INDEX(OGCAway!$O:$O,MATCH(A408,OGCAway!$A:$A,0)),"-")</f>
        <v>5</v>
      </c>
      <c r="K408" s="55">
        <f t="shared" si="26"/>
        <v>0.41666666666666669</v>
      </c>
      <c r="L408" s="55" t="str">
        <f>IFERROR(INDEX(#REF!,MATCH(A408,#REF!,0)),"-")</f>
        <v>-</v>
      </c>
      <c r="M408" s="55">
        <f t="shared" si="27"/>
        <v>0.41666666666666663</v>
      </c>
      <c r="N408" s="55" t="e">
        <f>AVERAGE(IFERROR(INDEX(#REF!,MATCH(A408,#REF!,0)),"-"),M408)</f>
        <v>#VALUE!</v>
      </c>
    </row>
    <row r="409" spans="1:14" ht="16.5" thickTop="1" thickBot="1" x14ac:dyDescent="0.3">
      <c r="A409" s="16" t="s">
        <v>787</v>
      </c>
      <c r="B409" s="53">
        <f t="shared" si="24"/>
        <v>3</v>
      </c>
      <c r="C409" s="53">
        <f>IFERROR(INDEX(OGSAway!$D:$D,MATCH(A409,OGSAway!$A:$A,0)),"-")</f>
        <v>0</v>
      </c>
      <c r="D409" s="53">
        <f>IFERROR(INDEX(OGSAway!$E:$E,MATCH(A409,OGSAway!$A:$A,0)),"-")</f>
        <v>3</v>
      </c>
      <c r="E409" s="53">
        <f>IFERROR(INDEX(OGSAway!$F:$F,MATCH(A409,OGSAway!$A:$A,0)),"-")</f>
        <v>2</v>
      </c>
      <c r="F409" s="54">
        <f>IFERROR(INDEX(Matches!$W:$W,MATCH(A409,Matches!$B:$B,0)),"-")</f>
        <v>2</v>
      </c>
      <c r="G409" s="54">
        <f>IFERROR(INDEX(Matches!$Y:$Y,MATCH(A409,Matches!$B:$B,0)),"-")</f>
        <v>0</v>
      </c>
      <c r="H409" s="54">
        <f>IFERROR(INDEX(Matches!$X:$X,MATCH(A409,Matches!$B:$B,0)),"-")</f>
        <v>1</v>
      </c>
      <c r="I409" s="54">
        <f t="shared" si="25"/>
        <v>5</v>
      </c>
      <c r="J409" s="54">
        <f>IFERROR(INDEX(OGCAway!$O:$O,MATCH(A409,OGCAway!$A:$A,0)),"-")</f>
        <v>6</v>
      </c>
      <c r="K409" s="55">
        <f t="shared" si="26"/>
        <v>1.6666666666666667</v>
      </c>
      <c r="L409" s="55" t="str">
        <f>IFERROR(INDEX(#REF!,MATCH(A409,#REF!,0)),"-")</f>
        <v>-</v>
      </c>
      <c r="M409" s="55">
        <f t="shared" si="27"/>
        <v>0.33333333333333337</v>
      </c>
      <c r="N409" s="55" t="e">
        <f>AVERAGE(IFERROR(INDEX(#REF!,MATCH(A409,#REF!,0)),"-"),M409)</f>
        <v>#VALUE!</v>
      </c>
    </row>
    <row r="410" spans="1:14" ht="16.5" thickTop="1" thickBot="1" x14ac:dyDescent="0.3">
      <c r="A410" s="16" t="s">
        <v>791</v>
      </c>
      <c r="B410" s="53">
        <f t="shared" si="24"/>
        <v>3</v>
      </c>
      <c r="C410" s="53">
        <f>IFERROR(INDEX(OGSAway!$D:$D,MATCH(A410,OGSAway!$A:$A,0)),"-")</f>
        <v>1</v>
      </c>
      <c r="D410" s="53">
        <f>IFERROR(INDEX(OGSAway!$E:$E,MATCH(A410,OGSAway!$A:$A,0)),"-")</f>
        <v>0</v>
      </c>
      <c r="E410" s="53">
        <f>IFERROR(INDEX(OGSAway!$F:$F,MATCH(A410,OGSAway!$A:$A,0)),"-")</f>
        <v>0</v>
      </c>
      <c r="F410" s="54">
        <f>IFERROR(INDEX(Matches!$W:$W,MATCH(A410,Matches!$B:$B,0)),"-")</f>
        <v>3</v>
      </c>
      <c r="G410" s="54">
        <f>IFERROR(INDEX(Matches!$Y:$Y,MATCH(A410,Matches!$B:$B,0)),"-")</f>
        <v>0</v>
      </c>
      <c r="H410" s="54">
        <f>IFERROR(INDEX(Matches!$X:$X,MATCH(A410,Matches!$B:$B,0)),"-")</f>
        <v>0</v>
      </c>
      <c r="I410" s="54">
        <f t="shared" si="25"/>
        <v>1</v>
      </c>
      <c r="J410" s="54">
        <f>IFERROR(INDEX(OGCAway!$O:$O,MATCH(A410,OGCAway!$A:$A,0)),"-")</f>
        <v>1</v>
      </c>
      <c r="K410" s="55">
        <f t="shared" si="26"/>
        <v>0.33333333333333331</v>
      </c>
      <c r="L410" s="55" t="str">
        <f>IFERROR(INDEX(#REF!,MATCH(A410,#REF!,0)),"-")</f>
        <v>-</v>
      </c>
      <c r="M410" s="55">
        <f t="shared" si="27"/>
        <v>1</v>
      </c>
      <c r="N410" s="55" t="e">
        <f>AVERAGE(IFERROR(INDEX(#REF!,MATCH(A410,#REF!,0)),"-"),M410)</f>
        <v>#VALUE!</v>
      </c>
    </row>
    <row r="411" spans="1:14" ht="16.5" thickTop="1" thickBot="1" x14ac:dyDescent="0.3">
      <c r="A411" s="15" t="s">
        <v>792</v>
      </c>
      <c r="B411" s="53">
        <f t="shared" si="24"/>
        <v>3</v>
      </c>
      <c r="C411" s="53">
        <f>IFERROR(INDEX(OGSAway!$D:$D,MATCH(A411,OGSAway!$A:$A,0)),"-")</f>
        <v>2</v>
      </c>
      <c r="D411" s="53">
        <f>IFERROR(INDEX(OGSAway!$E:$E,MATCH(A411,OGSAway!$A:$A,0)),"-")</f>
        <v>0</v>
      </c>
      <c r="E411" s="53">
        <f>IFERROR(INDEX(OGSAway!$F:$F,MATCH(A411,OGSAway!$A:$A,0)),"-")</f>
        <v>0</v>
      </c>
      <c r="F411" s="54">
        <f>IFERROR(INDEX(Matches!$W:$W,MATCH(A411,Matches!$B:$B,0)),"-")</f>
        <v>0</v>
      </c>
      <c r="G411" s="54">
        <f>IFERROR(INDEX(Matches!$Y:$Y,MATCH(A411,Matches!$B:$B,0)),"-")</f>
        <v>1</v>
      </c>
      <c r="H411" s="54">
        <f>IFERROR(INDEX(Matches!$X:$X,MATCH(A411,Matches!$B:$B,0)),"-")</f>
        <v>2</v>
      </c>
      <c r="I411" s="54">
        <f t="shared" si="25"/>
        <v>2</v>
      </c>
      <c r="J411" s="54">
        <f>IFERROR(INDEX(OGCAway!$O:$O,MATCH(A411,OGCAway!$A:$A,0)),"-")</f>
        <v>1</v>
      </c>
      <c r="K411" s="55">
        <f t="shared" si="26"/>
        <v>0.66666666666666663</v>
      </c>
      <c r="L411" s="55" t="str">
        <f>IFERROR(INDEX(#REF!,MATCH(A411,#REF!,0)),"-")</f>
        <v>-</v>
      </c>
      <c r="M411" s="55">
        <f t="shared" si="27"/>
        <v>0</v>
      </c>
      <c r="N411" s="55" t="e">
        <f>AVERAGE(IFERROR(INDEX(#REF!,MATCH(A411,#REF!,0)),"-"),M411)</f>
        <v>#VALUE!</v>
      </c>
    </row>
    <row r="412" spans="1:14" ht="16.5" thickTop="1" thickBot="1" x14ac:dyDescent="0.3">
      <c r="A412" s="16" t="s">
        <v>797</v>
      </c>
      <c r="B412" s="53">
        <f t="shared" si="24"/>
        <v>3</v>
      </c>
      <c r="C412" s="53">
        <f>IFERROR(INDEX(OGSAway!$D:$D,MATCH(A412,OGSAway!$A:$A,0)),"-")</f>
        <v>0</v>
      </c>
      <c r="D412" s="53">
        <f>IFERROR(INDEX(OGSAway!$E:$E,MATCH(A412,OGSAway!$A:$A,0)),"-")</f>
        <v>0</v>
      </c>
      <c r="E412" s="53">
        <f>IFERROR(INDEX(OGSAway!$F:$F,MATCH(A412,OGSAway!$A:$A,0)),"-")</f>
        <v>1</v>
      </c>
      <c r="F412" s="54">
        <f>IFERROR(INDEX(Matches!$W:$W,MATCH(A412,Matches!$B:$B,0)),"-")</f>
        <v>2</v>
      </c>
      <c r="G412" s="54">
        <f>IFERROR(INDEX(Matches!$Y:$Y,MATCH(A412,Matches!$B:$B,0)),"-")</f>
        <v>1</v>
      </c>
      <c r="H412" s="54">
        <f>IFERROR(INDEX(Matches!$X:$X,MATCH(A412,Matches!$B:$B,0)),"-")</f>
        <v>0</v>
      </c>
      <c r="I412" s="54">
        <f t="shared" si="25"/>
        <v>1</v>
      </c>
      <c r="J412" s="54">
        <f>IFERROR(INDEX(OGCAway!$O:$O,MATCH(A412,OGCAway!$A:$A,0)),"-")</f>
        <v>1</v>
      </c>
      <c r="K412" s="55">
        <f t="shared" si="26"/>
        <v>0.33333333333333331</v>
      </c>
      <c r="L412" s="55" t="str">
        <f>IFERROR(INDEX(#REF!,MATCH(A412,#REF!,0)),"-")</f>
        <v>-</v>
      </c>
      <c r="M412" s="55">
        <f t="shared" si="27"/>
        <v>0.33333333333333331</v>
      </c>
      <c r="N412" s="55" t="e">
        <f>AVERAGE(IFERROR(INDEX(#REF!,MATCH(A412,#REF!,0)),"-"),M412)</f>
        <v>#VALUE!</v>
      </c>
    </row>
    <row r="413" spans="1:14" ht="16.5" thickTop="1" thickBot="1" x14ac:dyDescent="0.3">
      <c r="A413" s="16" t="s">
        <v>177</v>
      </c>
      <c r="B413" s="53">
        <f t="shared" si="24"/>
        <v>4</v>
      </c>
      <c r="C413" s="53">
        <f>IFERROR(INDEX(OGSAway!$D:$D,MATCH(A413,OGSAway!$A:$A,0)),"-")</f>
        <v>1</v>
      </c>
      <c r="D413" s="53">
        <f>IFERROR(INDEX(OGSAway!$E:$E,MATCH(A413,OGSAway!$A:$A,0)),"-")</f>
        <v>0</v>
      </c>
      <c r="E413" s="53">
        <f>IFERROR(INDEX(OGSAway!$F:$F,MATCH(A413,OGSAway!$A:$A,0)),"-")</f>
        <v>0</v>
      </c>
      <c r="F413" s="54">
        <f>IFERROR(INDEX(Matches!$W:$W,MATCH(A413,Matches!$B:$B,0)),"-")</f>
        <v>1</v>
      </c>
      <c r="G413" s="54">
        <f>IFERROR(INDEX(Matches!$Y:$Y,MATCH(A413,Matches!$B:$B,0)),"-")</f>
        <v>1</v>
      </c>
      <c r="H413" s="54">
        <f>IFERROR(INDEX(Matches!$X:$X,MATCH(A413,Matches!$B:$B,0)),"-")</f>
        <v>2</v>
      </c>
      <c r="I413" s="54">
        <f t="shared" si="25"/>
        <v>1</v>
      </c>
      <c r="J413" s="54">
        <f>IFERROR(INDEX(OGCAway!$O:$O,MATCH(A413,OGCAway!$A:$A,0)),"-")</f>
        <v>1</v>
      </c>
      <c r="K413" s="55">
        <f t="shared" si="26"/>
        <v>0.25</v>
      </c>
      <c r="L413" s="55" t="str">
        <f>IFERROR(INDEX(#REF!,MATCH(A413,#REF!,0)),"-")</f>
        <v>-</v>
      </c>
      <c r="M413" s="55">
        <f t="shared" si="27"/>
        <v>0</v>
      </c>
      <c r="N413" s="55" t="e">
        <f>AVERAGE(IFERROR(INDEX(#REF!,MATCH(A413,#REF!,0)),"-"),M413)</f>
        <v>#VALUE!</v>
      </c>
    </row>
    <row r="414" spans="1:14" ht="16.5" thickTop="1" thickBot="1" x14ac:dyDescent="0.3">
      <c r="A414" s="15" t="s">
        <v>802</v>
      </c>
      <c r="B414" s="53">
        <f t="shared" si="24"/>
        <v>3</v>
      </c>
      <c r="C414" s="53">
        <f>IFERROR(INDEX(OGSAway!$D:$D,MATCH(A414,OGSAway!$A:$A,0)),"-")</f>
        <v>0</v>
      </c>
      <c r="D414" s="53">
        <f>IFERROR(INDEX(OGSAway!$E:$E,MATCH(A414,OGSAway!$A:$A,0)),"-")</f>
        <v>0</v>
      </c>
      <c r="E414" s="53">
        <f>IFERROR(INDEX(OGSAway!$F:$F,MATCH(A414,OGSAway!$A:$A,0)),"-")</f>
        <v>0</v>
      </c>
      <c r="F414" s="54">
        <f>IFERROR(INDEX(Matches!$W:$W,MATCH(A414,Matches!$B:$B,0)),"-")</f>
        <v>0</v>
      </c>
      <c r="G414" s="54">
        <f>IFERROR(INDEX(Matches!$Y:$Y,MATCH(A414,Matches!$B:$B,0)),"-")</f>
        <v>2</v>
      </c>
      <c r="H414" s="54">
        <f>IFERROR(INDEX(Matches!$X:$X,MATCH(A414,Matches!$B:$B,0)),"-")</f>
        <v>1</v>
      </c>
      <c r="I414" s="54">
        <f t="shared" si="25"/>
        <v>0</v>
      </c>
      <c r="J414" s="54">
        <f>IFERROR(INDEX(OGCAway!$O:$O,MATCH(A414,OGCAway!$A:$A,0)),"-")</f>
        <v>2</v>
      </c>
      <c r="K414" s="55">
        <f t="shared" si="26"/>
        <v>0</v>
      </c>
      <c r="L414" s="55" t="str">
        <f>IFERROR(INDEX(#REF!,MATCH(A414,#REF!,0)),"-")</f>
        <v>-</v>
      </c>
      <c r="M414" s="55">
        <f t="shared" si="27"/>
        <v>-1.3333333333333333</v>
      </c>
      <c r="N414" s="55" t="e">
        <f>AVERAGE(IFERROR(INDEX(#REF!,MATCH(A414,#REF!,0)),"-"),M414)</f>
        <v>#VALUE!</v>
      </c>
    </row>
    <row r="415" spans="1:14" ht="16.5" thickTop="1" thickBot="1" x14ac:dyDescent="0.3">
      <c r="A415" s="16" t="s">
        <v>807</v>
      </c>
      <c r="B415" s="53">
        <f t="shared" si="24"/>
        <v>3</v>
      </c>
      <c r="C415" s="53">
        <f>IFERROR(INDEX(OGSAway!$D:$D,MATCH(A415,OGSAway!$A:$A,0)),"-")</f>
        <v>1</v>
      </c>
      <c r="D415" s="53">
        <f>IFERROR(INDEX(OGSAway!$E:$E,MATCH(A415,OGSAway!$A:$A,0)),"-")</f>
        <v>0</v>
      </c>
      <c r="E415" s="53">
        <f>IFERROR(INDEX(OGSAway!$F:$F,MATCH(A415,OGSAway!$A:$A,0)),"-")</f>
        <v>0</v>
      </c>
      <c r="F415" s="54">
        <f>IFERROR(INDEX(Matches!$W:$W,MATCH(A415,Matches!$B:$B,0)),"-")</f>
        <v>2</v>
      </c>
      <c r="G415" s="54">
        <f>IFERROR(INDEX(Matches!$Y:$Y,MATCH(A415,Matches!$B:$B,0)),"-")</f>
        <v>1</v>
      </c>
      <c r="H415" s="54">
        <f>IFERROR(INDEX(Matches!$X:$X,MATCH(A415,Matches!$B:$B,0)),"-")</f>
        <v>0</v>
      </c>
      <c r="I415" s="54">
        <f t="shared" si="25"/>
        <v>1</v>
      </c>
      <c r="J415" s="54">
        <f>IFERROR(INDEX(OGCAway!$O:$O,MATCH(A415,OGCAway!$A:$A,0)),"-")</f>
        <v>1</v>
      </c>
      <c r="K415" s="55">
        <f t="shared" si="26"/>
        <v>0.33333333333333331</v>
      </c>
      <c r="L415" s="55" t="str">
        <f>IFERROR(INDEX(#REF!,MATCH(A415,#REF!,0)),"-")</f>
        <v>-</v>
      </c>
      <c r="M415" s="55">
        <f t="shared" si="27"/>
        <v>0.33333333333333331</v>
      </c>
      <c r="N415" s="55" t="e">
        <f>AVERAGE(IFERROR(INDEX(#REF!,MATCH(A415,#REF!,0)),"-"),M415)</f>
        <v>#VALUE!</v>
      </c>
    </row>
    <row r="416" spans="1:14" ht="16.5" thickTop="1" thickBot="1" x14ac:dyDescent="0.3">
      <c r="A416" s="16" t="s">
        <v>809</v>
      </c>
      <c r="B416" s="53">
        <f t="shared" si="24"/>
        <v>2</v>
      </c>
      <c r="C416" s="53">
        <f>IFERROR(INDEX(OGSAway!$D:$D,MATCH(A416,OGSAway!$A:$A,0)),"-")</f>
        <v>1</v>
      </c>
      <c r="D416" s="53">
        <f>IFERROR(INDEX(OGSAway!$E:$E,MATCH(A416,OGSAway!$A:$A,0)),"-")</f>
        <v>0</v>
      </c>
      <c r="E416" s="53">
        <f>IFERROR(INDEX(OGSAway!$F:$F,MATCH(A416,OGSAway!$A:$A,0)),"-")</f>
        <v>0</v>
      </c>
      <c r="F416" s="54">
        <f>IFERROR(INDEX(Matches!$W:$W,MATCH(A416,Matches!$B:$B,0)),"-")</f>
        <v>1</v>
      </c>
      <c r="G416" s="54">
        <f>IFERROR(INDEX(Matches!$Y:$Y,MATCH(A416,Matches!$B:$B,0)),"-")</f>
        <v>0</v>
      </c>
      <c r="H416" s="54">
        <f>IFERROR(INDEX(Matches!$X:$X,MATCH(A416,Matches!$B:$B,0)),"-")</f>
        <v>1</v>
      </c>
      <c r="I416" s="54">
        <f t="shared" si="25"/>
        <v>1</v>
      </c>
      <c r="J416" s="54">
        <f>IFERROR(INDEX(OGCAway!$O:$O,MATCH(A416,OGCAway!$A:$A,0)),"-")</f>
        <v>1</v>
      </c>
      <c r="K416" s="55">
        <f t="shared" si="26"/>
        <v>0.5</v>
      </c>
      <c r="L416" s="55" t="str">
        <f>IFERROR(INDEX(#REF!,MATCH(A416,#REF!,0)),"-")</f>
        <v>-</v>
      </c>
      <c r="M416" s="55">
        <f t="shared" si="27"/>
        <v>0.5</v>
      </c>
      <c r="N416" s="55" t="e">
        <f>AVERAGE(IFERROR(INDEX(#REF!,MATCH(A416,#REF!,0)),"-"),M416)</f>
        <v>#VALUE!</v>
      </c>
    </row>
    <row r="417" spans="1:14" ht="16.5" thickTop="1" thickBot="1" x14ac:dyDescent="0.3">
      <c r="A417" s="15" t="s">
        <v>812</v>
      </c>
      <c r="B417" s="53">
        <f t="shared" si="24"/>
        <v>2</v>
      </c>
      <c r="C417" s="53">
        <f>IFERROR(INDEX(OGSAway!$D:$D,MATCH(A417,OGSAway!$A:$A,0)),"-")</f>
        <v>1</v>
      </c>
      <c r="D417" s="53">
        <f>IFERROR(INDEX(OGSAway!$E:$E,MATCH(A417,OGSAway!$A:$A,0)),"-")</f>
        <v>0</v>
      </c>
      <c r="E417" s="53">
        <f>IFERROR(INDEX(OGSAway!$F:$F,MATCH(A417,OGSAway!$A:$A,0)),"-")</f>
        <v>0</v>
      </c>
      <c r="F417" s="54">
        <f>IFERROR(INDEX(Matches!$W:$W,MATCH(A417,Matches!$B:$B,0)),"-")</f>
        <v>0</v>
      </c>
      <c r="G417" s="54">
        <f>IFERROR(INDEX(Matches!$Y:$Y,MATCH(A417,Matches!$B:$B,0)),"-")</f>
        <v>0</v>
      </c>
      <c r="H417" s="54">
        <f>IFERROR(INDEX(Matches!$X:$X,MATCH(A417,Matches!$B:$B,0)),"-")</f>
        <v>2</v>
      </c>
      <c r="I417" s="54">
        <f t="shared" si="25"/>
        <v>1</v>
      </c>
      <c r="J417" s="54">
        <f>IFERROR(INDEX(OGCAway!$O:$O,MATCH(A417,OGCAway!$A:$A,0)),"-")</f>
        <v>1</v>
      </c>
      <c r="K417" s="55">
        <f t="shared" si="26"/>
        <v>0.5</v>
      </c>
      <c r="L417" s="55" t="str">
        <f>IFERROR(INDEX(#REF!,MATCH(A417,#REF!,0)),"-")</f>
        <v>-</v>
      </c>
      <c r="M417" s="55">
        <f t="shared" si="27"/>
        <v>0</v>
      </c>
      <c r="N417" s="55" t="e">
        <f>AVERAGE(IFERROR(INDEX(#REF!,MATCH(A417,#REF!,0)),"-"),M417)</f>
        <v>#VALUE!</v>
      </c>
    </row>
    <row r="418" spans="1:14" ht="16.5" thickTop="1" thickBot="1" x14ac:dyDescent="0.3">
      <c r="A418" s="15" t="s">
        <v>818</v>
      </c>
      <c r="B418" s="53">
        <f t="shared" si="24"/>
        <v>3</v>
      </c>
      <c r="C418" s="53">
        <f>IFERROR(INDEX(OGSAway!$D:$D,MATCH(A418,OGSAway!$A:$A,0)),"-")</f>
        <v>1</v>
      </c>
      <c r="D418" s="53">
        <f>IFERROR(INDEX(OGSAway!$E:$E,MATCH(A418,OGSAway!$A:$A,0)),"-")</f>
        <v>1</v>
      </c>
      <c r="E418" s="53">
        <f>IFERROR(INDEX(OGSAway!$F:$F,MATCH(A418,OGSAway!$A:$A,0)),"-")</f>
        <v>0</v>
      </c>
      <c r="F418" s="54">
        <f>IFERROR(INDEX(Matches!$W:$W,MATCH(A418,Matches!$B:$B,0)),"-")</f>
        <v>2</v>
      </c>
      <c r="G418" s="54">
        <f>IFERROR(INDEX(Matches!$Y:$Y,MATCH(A418,Matches!$B:$B,0)),"-")</f>
        <v>0</v>
      </c>
      <c r="H418" s="54">
        <f>IFERROR(INDEX(Matches!$X:$X,MATCH(A418,Matches!$B:$B,0)),"-")</f>
        <v>1</v>
      </c>
      <c r="I418" s="54">
        <f t="shared" si="25"/>
        <v>2</v>
      </c>
      <c r="J418" s="54">
        <f>IFERROR(INDEX(OGCAway!$O:$O,MATCH(A418,OGCAway!$A:$A,0)),"-")</f>
        <v>0</v>
      </c>
      <c r="K418" s="55">
        <f t="shared" si="26"/>
        <v>0.66666666666666663</v>
      </c>
      <c r="L418" s="55" t="str">
        <f>IFERROR(INDEX(#REF!,MATCH(A418,#REF!,0)),"-")</f>
        <v>-</v>
      </c>
      <c r="M418" s="55">
        <f t="shared" si="27"/>
        <v>1.3333333333333333</v>
      </c>
      <c r="N418" s="55" t="e">
        <f>AVERAGE(IFERROR(INDEX(#REF!,MATCH(A418,#REF!,0)),"-"),M418)</f>
        <v>#VALUE!</v>
      </c>
    </row>
    <row r="419" spans="1:14" ht="16.5" thickTop="1" thickBot="1" x14ac:dyDescent="0.3">
      <c r="A419" s="15" t="s">
        <v>826</v>
      </c>
      <c r="B419" s="53">
        <f t="shared" si="24"/>
        <v>13</v>
      </c>
      <c r="C419" s="53">
        <f>IFERROR(INDEX(OGSAway!$D:$D,MATCH(A419,OGSAway!$A:$A,0)),"-")</f>
        <v>3</v>
      </c>
      <c r="D419" s="53">
        <f>IFERROR(INDEX(OGSAway!$E:$E,MATCH(A419,OGSAway!$A:$A,0)),"-")</f>
        <v>0</v>
      </c>
      <c r="E419" s="53">
        <f>IFERROR(INDEX(OGSAway!$F:$F,MATCH(A419,OGSAway!$A:$A,0)),"-")</f>
        <v>2</v>
      </c>
      <c r="F419" s="54">
        <f>IFERROR(INDEX(Matches!$W:$W,MATCH(A419,Matches!$B:$B,0)),"-")</f>
        <v>5</v>
      </c>
      <c r="G419" s="54">
        <f>IFERROR(INDEX(Matches!$Y:$Y,MATCH(A419,Matches!$B:$B,0)),"-")</f>
        <v>7</v>
      </c>
      <c r="H419" s="54">
        <f>IFERROR(INDEX(Matches!$X:$X,MATCH(A419,Matches!$B:$B,0)),"-")</f>
        <v>1</v>
      </c>
      <c r="I419" s="54">
        <f t="shared" si="25"/>
        <v>5</v>
      </c>
      <c r="J419" s="54">
        <f>IFERROR(INDEX(OGCAway!$O:$O,MATCH(A419,OGCAway!$A:$A,0)),"-")</f>
        <v>6</v>
      </c>
      <c r="K419" s="55">
        <f t="shared" si="26"/>
        <v>0.38461538461538464</v>
      </c>
      <c r="L419" s="55" t="str">
        <f>IFERROR(INDEX(#REF!,MATCH(A419,#REF!,0)),"-")</f>
        <v>-</v>
      </c>
      <c r="M419" s="55">
        <f t="shared" si="27"/>
        <v>-0.23076923076923073</v>
      </c>
      <c r="N419" s="55" t="e">
        <f>AVERAGE(IFERROR(INDEX(#REF!,MATCH(A419,#REF!,0)),"-"),M419)</f>
        <v>#VALUE!</v>
      </c>
    </row>
    <row r="420" spans="1:14" ht="16.5" thickTop="1" thickBot="1" x14ac:dyDescent="0.3">
      <c r="A420" s="15" t="s">
        <v>828</v>
      </c>
      <c r="B420" s="53">
        <f t="shared" si="24"/>
        <v>3</v>
      </c>
      <c r="C420" s="53">
        <f>IFERROR(INDEX(OGSAway!$D:$D,MATCH(A420,OGSAway!$A:$A,0)),"-")</f>
        <v>0</v>
      </c>
      <c r="D420" s="53">
        <f>IFERROR(INDEX(OGSAway!$E:$E,MATCH(A420,OGSAway!$A:$A,0)),"-")</f>
        <v>0</v>
      </c>
      <c r="E420" s="53">
        <f>IFERROR(INDEX(OGSAway!$F:$F,MATCH(A420,OGSAway!$A:$A,0)),"-")</f>
        <v>0</v>
      </c>
      <c r="F420" s="54">
        <f>IFERROR(INDEX(Matches!$W:$W,MATCH(A420,Matches!$B:$B,0)),"-")</f>
        <v>1</v>
      </c>
      <c r="G420" s="54">
        <f>IFERROR(INDEX(Matches!$Y:$Y,MATCH(A420,Matches!$B:$B,0)),"-")</f>
        <v>0</v>
      </c>
      <c r="H420" s="54">
        <f>IFERROR(INDEX(Matches!$X:$X,MATCH(A420,Matches!$B:$B,0)),"-")</f>
        <v>2</v>
      </c>
      <c r="I420" s="54">
        <f t="shared" si="25"/>
        <v>0</v>
      </c>
      <c r="J420" s="54">
        <f>IFERROR(INDEX(OGCAway!$O:$O,MATCH(A420,OGCAway!$A:$A,0)),"-")</f>
        <v>2</v>
      </c>
      <c r="K420" s="55">
        <f t="shared" si="26"/>
        <v>0</v>
      </c>
      <c r="L420" s="55" t="str">
        <f>IFERROR(INDEX(#REF!,MATCH(A420,#REF!,0)),"-")</f>
        <v>-</v>
      </c>
      <c r="M420" s="55">
        <f t="shared" si="27"/>
        <v>-0.33333333333333331</v>
      </c>
      <c r="N420" s="55" t="e">
        <f>AVERAGE(IFERROR(INDEX(#REF!,MATCH(A420,#REF!,0)),"-"),M420)</f>
        <v>#VALUE!</v>
      </c>
    </row>
    <row r="421" spans="1:14" ht="16.5" thickTop="1" thickBot="1" x14ac:dyDescent="0.3">
      <c r="A421" s="16" t="s">
        <v>831</v>
      </c>
      <c r="B421" s="53">
        <f t="shared" si="24"/>
        <v>3</v>
      </c>
      <c r="C421" s="53">
        <f>IFERROR(INDEX(OGSAway!$D:$D,MATCH(A421,OGSAway!$A:$A,0)),"-")</f>
        <v>0</v>
      </c>
      <c r="D421" s="53">
        <f>IFERROR(INDEX(OGSAway!$E:$E,MATCH(A421,OGSAway!$A:$A,0)),"-")</f>
        <v>1</v>
      </c>
      <c r="E421" s="53">
        <f>IFERROR(INDEX(OGSAway!$F:$F,MATCH(A421,OGSAway!$A:$A,0)),"-")</f>
        <v>0</v>
      </c>
      <c r="F421" s="54">
        <f>IFERROR(INDEX(Matches!$W:$W,MATCH(A421,Matches!$B:$B,0)),"-")</f>
        <v>0</v>
      </c>
      <c r="G421" s="54">
        <f>IFERROR(INDEX(Matches!$Y:$Y,MATCH(A421,Matches!$B:$B,0)),"-")</f>
        <v>2</v>
      </c>
      <c r="H421" s="54">
        <f>IFERROR(INDEX(Matches!$X:$X,MATCH(A421,Matches!$B:$B,0)),"-")</f>
        <v>1</v>
      </c>
      <c r="I421" s="54">
        <f t="shared" si="25"/>
        <v>1</v>
      </c>
      <c r="J421" s="54">
        <f>IFERROR(INDEX(OGCAway!$O:$O,MATCH(A421,OGCAway!$A:$A,0)),"-")</f>
        <v>1</v>
      </c>
      <c r="K421" s="55">
        <f t="shared" si="26"/>
        <v>0.33333333333333331</v>
      </c>
      <c r="L421" s="55" t="str">
        <f>IFERROR(INDEX(#REF!,MATCH(A421,#REF!,0)),"-")</f>
        <v>-</v>
      </c>
      <c r="M421" s="55">
        <f t="shared" si="27"/>
        <v>-0.66666666666666663</v>
      </c>
      <c r="N421" s="55" t="e">
        <f>AVERAGE(IFERROR(INDEX(#REF!,MATCH(A421,#REF!,0)),"-"),M421)</f>
        <v>#VALUE!</v>
      </c>
    </row>
    <row r="422" spans="1:14" ht="16.5" thickTop="1" thickBot="1" x14ac:dyDescent="0.3">
      <c r="A422" s="15" t="s">
        <v>834</v>
      </c>
      <c r="B422" s="53">
        <f t="shared" si="24"/>
        <v>15</v>
      </c>
      <c r="C422" s="53">
        <f>IFERROR(INDEX(OGSAway!$D:$D,MATCH(A422,OGSAway!$A:$A,0)),"-")</f>
        <v>1</v>
      </c>
      <c r="D422" s="53">
        <f>IFERROR(INDEX(OGSAway!$E:$E,MATCH(A422,OGSAway!$A:$A,0)),"-")</f>
        <v>2</v>
      </c>
      <c r="E422" s="53">
        <f>IFERROR(INDEX(OGSAway!$F:$F,MATCH(A422,OGSAway!$A:$A,0)),"-")</f>
        <v>1</v>
      </c>
      <c r="F422" s="54">
        <f>IFERROR(INDEX(Matches!$W:$W,MATCH(A422,Matches!$B:$B,0)),"-")</f>
        <v>3</v>
      </c>
      <c r="G422" s="54">
        <f>IFERROR(INDEX(Matches!$Y:$Y,MATCH(A422,Matches!$B:$B,0)),"-")</f>
        <v>6</v>
      </c>
      <c r="H422" s="54">
        <f>IFERROR(INDEX(Matches!$X:$X,MATCH(A422,Matches!$B:$B,0)),"-")</f>
        <v>6</v>
      </c>
      <c r="I422" s="54">
        <f t="shared" si="25"/>
        <v>4</v>
      </c>
      <c r="J422" s="54">
        <f>IFERROR(INDEX(OGCAway!$O:$O,MATCH(A422,OGCAway!$A:$A,0)),"-")</f>
        <v>4</v>
      </c>
      <c r="K422" s="55">
        <f t="shared" si="26"/>
        <v>0.26666666666666666</v>
      </c>
      <c r="L422" s="55" t="str">
        <f>IFERROR(INDEX(#REF!,MATCH(A422,#REF!,0)),"-")</f>
        <v>-</v>
      </c>
      <c r="M422" s="55">
        <f t="shared" si="27"/>
        <v>-0.2</v>
      </c>
      <c r="N422" s="55" t="e">
        <f>AVERAGE(IFERROR(INDEX(#REF!,MATCH(A422,#REF!,0)),"-"),M422)</f>
        <v>#VALUE!</v>
      </c>
    </row>
    <row r="423" spans="1:14" ht="16.5" thickTop="1" thickBot="1" x14ac:dyDescent="0.3">
      <c r="A423" s="15" t="s">
        <v>170</v>
      </c>
      <c r="B423" s="53">
        <f t="shared" si="24"/>
        <v>4</v>
      </c>
      <c r="C423" s="53">
        <f>IFERROR(INDEX(OGSAway!$D:$D,MATCH(A423,OGSAway!$A:$A,0)),"-")</f>
        <v>2</v>
      </c>
      <c r="D423" s="53">
        <f>IFERROR(INDEX(OGSAway!$E:$E,MATCH(A423,OGSAway!$A:$A,0)),"-")</f>
        <v>0</v>
      </c>
      <c r="E423" s="53">
        <f>IFERROR(INDEX(OGSAway!$F:$F,MATCH(A423,OGSAway!$A:$A,0)),"-")</f>
        <v>0</v>
      </c>
      <c r="F423" s="54">
        <f>IFERROR(INDEX(Matches!$W:$W,MATCH(A423,Matches!$B:$B,0)),"-")</f>
        <v>1</v>
      </c>
      <c r="G423" s="54">
        <f>IFERROR(INDEX(Matches!$Y:$Y,MATCH(A423,Matches!$B:$B,0)),"-")</f>
        <v>2</v>
      </c>
      <c r="H423" s="54">
        <f>IFERROR(INDEX(Matches!$X:$X,MATCH(A423,Matches!$B:$B,0)),"-")</f>
        <v>1</v>
      </c>
      <c r="I423" s="54">
        <f t="shared" si="25"/>
        <v>2</v>
      </c>
      <c r="J423" s="54">
        <f>IFERROR(INDEX(OGCAway!$O:$O,MATCH(A423,OGCAway!$A:$A,0)),"-")</f>
        <v>2</v>
      </c>
      <c r="K423" s="55">
        <f t="shared" si="26"/>
        <v>0.5</v>
      </c>
      <c r="L423" s="55" t="str">
        <f>IFERROR(INDEX(#REF!,MATCH(A423,#REF!,0)),"-")</f>
        <v>-</v>
      </c>
      <c r="M423" s="55">
        <f t="shared" si="27"/>
        <v>-0.25</v>
      </c>
      <c r="N423" s="55" t="e">
        <f>AVERAGE(IFERROR(INDEX(#REF!,MATCH(A423,#REF!,0)),"-"),M423)</f>
        <v>#VALUE!</v>
      </c>
    </row>
    <row r="424" spans="1:14" ht="16.5" thickTop="1" thickBot="1" x14ac:dyDescent="0.3">
      <c r="A424" s="16" t="s">
        <v>854</v>
      </c>
      <c r="B424" s="53">
        <f t="shared" si="24"/>
        <v>2</v>
      </c>
      <c r="C424" s="53">
        <f>IFERROR(INDEX(OGSAway!$D:$D,MATCH(A424,OGSAway!$A:$A,0)),"-")</f>
        <v>0</v>
      </c>
      <c r="D424" s="53">
        <f>IFERROR(INDEX(OGSAway!$E:$E,MATCH(A424,OGSAway!$A:$A,0)),"-")</f>
        <v>1</v>
      </c>
      <c r="E424" s="53">
        <f>IFERROR(INDEX(OGSAway!$F:$F,MATCH(A424,OGSAway!$A:$A,0)),"-")</f>
        <v>0</v>
      </c>
      <c r="F424" s="54">
        <f>IFERROR(INDEX(Matches!$W:$W,MATCH(A424,Matches!$B:$B,0)),"-")</f>
        <v>0</v>
      </c>
      <c r="G424" s="54">
        <f>IFERROR(INDEX(Matches!$Y:$Y,MATCH(A424,Matches!$B:$B,0)),"-")</f>
        <v>1</v>
      </c>
      <c r="H424" s="54">
        <f>IFERROR(INDEX(Matches!$X:$X,MATCH(A424,Matches!$B:$B,0)),"-")</f>
        <v>1</v>
      </c>
      <c r="I424" s="54">
        <f t="shared" si="25"/>
        <v>1</v>
      </c>
      <c r="J424" s="54">
        <f>IFERROR(INDEX(OGCAway!$O:$O,MATCH(A424,OGCAway!$A:$A,0)),"-")</f>
        <v>1</v>
      </c>
      <c r="K424" s="55">
        <f t="shared" si="26"/>
        <v>0.5</v>
      </c>
      <c r="L424" s="55" t="str">
        <f>IFERROR(INDEX(#REF!,MATCH(A424,#REF!,0)),"-")</f>
        <v>-</v>
      </c>
      <c r="M424" s="55">
        <f t="shared" si="27"/>
        <v>-0.5</v>
      </c>
      <c r="N424" s="55" t="e">
        <f>AVERAGE(IFERROR(INDEX(#REF!,MATCH(A424,#REF!,0)),"-"),M424)</f>
        <v>#VALUE!</v>
      </c>
    </row>
    <row r="425" spans="1:14" ht="16.5" thickTop="1" thickBot="1" x14ac:dyDescent="0.3">
      <c r="A425" s="16" t="s">
        <v>862</v>
      </c>
      <c r="B425" s="53">
        <f t="shared" si="24"/>
        <v>2</v>
      </c>
      <c r="C425" s="53">
        <f>IFERROR(INDEX(OGSAway!$D:$D,MATCH(A425,OGSAway!$A:$A,0)),"-")</f>
        <v>0</v>
      </c>
      <c r="D425" s="53">
        <f>IFERROR(INDEX(OGSAway!$E:$E,MATCH(A425,OGSAway!$A:$A,0)),"-")</f>
        <v>0</v>
      </c>
      <c r="E425" s="53">
        <f>IFERROR(INDEX(OGSAway!$F:$F,MATCH(A425,OGSAway!$A:$A,0)),"-")</f>
        <v>1</v>
      </c>
      <c r="F425" s="54">
        <f>IFERROR(INDEX(Matches!$W:$W,MATCH(A425,Matches!$B:$B,0)),"-")</f>
        <v>1</v>
      </c>
      <c r="G425" s="54">
        <f>IFERROR(INDEX(Matches!$Y:$Y,MATCH(A425,Matches!$B:$B,0)),"-")</f>
        <v>1</v>
      </c>
      <c r="H425" s="54">
        <f>IFERROR(INDEX(Matches!$X:$X,MATCH(A425,Matches!$B:$B,0)),"-")</f>
        <v>0</v>
      </c>
      <c r="I425" s="54">
        <f t="shared" si="25"/>
        <v>1</v>
      </c>
      <c r="J425" s="54">
        <f>IFERROR(INDEX(OGCAway!$O:$O,MATCH(A425,OGCAway!$A:$A,0)),"-")</f>
        <v>1</v>
      </c>
      <c r="K425" s="55">
        <f t="shared" si="26"/>
        <v>0.5</v>
      </c>
      <c r="L425" s="55" t="str">
        <f>IFERROR(INDEX(#REF!,MATCH(A425,#REF!,0)),"-")</f>
        <v>-</v>
      </c>
      <c r="M425" s="55">
        <f t="shared" si="27"/>
        <v>0</v>
      </c>
      <c r="N425" s="55" t="e">
        <f>AVERAGE(IFERROR(INDEX(#REF!,MATCH(A425,#REF!,0)),"-"),M425)</f>
        <v>#VALUE!</v>
      </c>
    </row>
    <row r="426" spans="1:14" ht="16.5" thickTop="1" thickBot="1" x14ac:dyDescent="0.3">
      <c r="A426" s="16" t="s">
        <v>866</v>
      </c>
      <c r="B426" s="53">
        <f t="shared" si="24"/>
        <v>5</v>
      </c>
      <c r="C426" s="53">
        <f>IFERROR(INDEX(OGSAway!$D:$D,MATCH(A426,OGSAway!$A:$A,0)),"-")</f>
        <v>1</v>
      </c>
      <c r="D426" s="53">
        <f>IFERROR(INDEX(OGSAway!$E:$E,MATCH(A426,OGSAway!$A:$A,0)),"-")</f>
        <v>0</v>
      </c>
      <c r="E426" s="53">
        <f>IFERROR(INDEX(OGSAway!$F:$F,MATCH(A426,OGSAway!$A:$A,0)),"-")</f>
        <v>1</v>
      </c>
      <c r="F426" s="54">
        <f>IFERROR(INDEX(Matches!$W:$W,MATCH(A426,Matches!$B:$B,0)),"-")</f>
        <v>1</v>
      </c>
      <c r="G426" s="54">
        <f>IFERROR(INDEX(Matches!$Y:$Y,MATCH(A426,Matches!$B:$B,0)),"-")</f>
        <v>2</v>
      </c>
      <c r="H426" s="54">
        <f>IFERROR(INDEX(Matches!$X:$X,MATCH(A426,Matches!$B:$B,0)),"-")</f>
        <v>2</v>
      </c>
      <c r="I426" s="54">
        <f t="shared" si="25"/>
        <v>2</v>
      </c>
      <c r="J426" s="54">
        <f>IFERROR(INDEX(OGCAway!$O:$O,MATCH(A426,OGCAway!$A:$A,0)),"-")</f>
        <v>0</v>
      </c>
      <c r="K426" s="55">
        <f t="shared" si="26"/>
        <v>0.4</v>
      </c>
      <c r="L426" s="55" t="str">
        <f>IFERROR(INDEX(#REF!,MATCH(A426,#REF!,0)),"-")</f>
        <v>-</v>
      </c>
      <c r="M426" s="55">
        <f t="shared" si="27"/>
        <v>0.20000000000000007</v>
      </c>
      <c r="N426" s="55" t="e">
        <f>AVERAGE(IFERROR(INDEX(#REF!,MATCH(A426,#REF!,0)),"-"),M426)</f>
        <v>#VALUE!</v>
      </c>
    </row>
    <row r="427" spans="1:14" ht="16.5" thickTop="1" thickBot="1" x14ac:dyDescent="0.3">
      <c r="A427" s="15" t="s">
        <v>871</v>
      </c>
      <c r="B427" s="53">
        <f t="shared" si="24"/>
        <v>2</v>
      </c>
      <c r="C427" s="53">
        <f>IFERROR(INDEX(OGSAway!$D:$D,MATCH(A427,OGSAway!$A:$A,0)),"-")</f>
        <v>0</v>
      </c>
      <c r="D427" s="53">
        <f>IFERROR(INDEX(OGSAway!$E:$E,MATCH(A427,OGSAway!$A:$A,0)),"-")</f>
        <v>0</v>
      </c>
      <c r="E427" s="53">
        <f>IFERROR(INDEX(OGSAway!$F:$F,MATCH(A427,OGSAway!$A:$A,0)),"-")</f>
        <v>0</v>
      </c>
      <c r="F427" s="54">
        <f>IFERROR(INDEX(Matches!$W:$W,MATCH(A427,Matches!$B:$B,0)),"-")</f>
        <v>1</v>
      </c>
      <c r="G427" s="54">
        <f>IFERROR(INDEX(Matches!$Y:$Y,MATCH(A427,Matches!$B:$B,0)),"-")</f>
        <v>1</v>
      </c>
      <c r="H427" s="54">
        <f>IFERROR(INDEX(Matches!$X:$X,MATCH(A427,Matches!$B:$B,0)),"-")</f>
        <v>0</v>
      </c>
      <c r="I427" s="54">
        <f t="shared" si="25"/>
        <v>0</v>
      </c>
      <c r="J427" s="54">
        <f>IFERROR(INDEX(OGCAway!$O:$O,MATCH(A427,OGCAway!$A:$A,0)),"-")</f>
        <v>1</v>
      </c>
      <c r="K427" s="55">
        <f t="shared" si="26"/>
        <v>0</v>
      </c>
      <c r="L427" s="55" t="str">
        <f>IFERROR(INDEX(#REF!,MATCH(A427,#REF!,0)),"-")</f>
        <v>-</v>
      </c>
      <c r="M427" s="55">
        <f t="shared" si="27"/>
        <v>-0.5</v>
      </c>
      <c r="N427" s="55" t="e">
        <f>AVERAGE(IFERROR(INDEX(#REF!,MATCH(A427,#REF!,0)),"-"),M427)</f>
        <v>#VALUE!</v>
      </c>
    </row>
    <row r="428" spans="1:14" ht="16.5" thickTop="1" thickBot="1" x14ac:dyDescent="0.3">
      <c r="A428" s="16" t="s">
        <v>876</v>
      </c>
      <c r="B428" s="53">
        <f t="shared" si="24"/>
        <v>12</v>
      </c>
      <c r="C428" s="53">
        <f>IFERROR(INDEX(OGSAway!$D:$D,MATCH(A428,OGSAway!$A:$A,0)),"-")</f>
        <v>5</v>
      </c>
      <c r="D428" s="53">
        <f>IFERROR(INDEX(OGSAway!$E:$E,MATCH(A428,OGSAway!$A:$A,0)),"-")</f>
        <v>1</v>
      </c>
      <c r="E428" s="53">
        <f>IFERROR(INDEX(OGSAway!$F:$F,MATCH(A428,OGSAway!$A:$A,0)),"-")</f>
        <v>1</v>
      </c>
      <c r="F428" s="54">
        <f>IFERROR(INDEX(Matches!$W:$W,MATCH(A428,Matches!$B:$B,0)),"-")</f>
        <v>6</v>
      </c>
      <c r="G428" s="54">
        <f>IFERROR(INDEX(Matches!$Y:$Y,MATCH(A428,Matches!$B:$B,0)),"-")</f>
        <v>2</v>
      </c>
      <c r="H428" s="54">
        <f>IFERROR(INDEX(Matches!$X:$X,MATCH(A428,Matches!$B:$B,0)),"-")</f>
        <v>4</v>
      </c>
      <c r="I428" s="54">
        <f t="shared" si="25"/>
        <v>7</v>
      </c>
      <c r="J428" s="54">
        <f>IFERROR(INDEX(OGCAway!$O:$O,MATCH(A428,OGCAway!$A:$A,0)),"-")</f>
        <v>2</v>
      </c>
      <c r="K428" s="55">
        <f t="shared" si="26"/>
        <v>0.58333333333333337</v>
      </c>
      <c r="L428" s="55" t="str">
        <f>IFERROR(INDEX(#REF!,MATCH(A428,#REF!,0)),"-")</f>
        <v>-</v>
      </c>
      <c r="M428" s="55">
        <f t="shared" si="27"/>
        <v>0.75000000000000011</v>
      </c>
      <c r="N428" s="55" t="e">
        <f>AVERAGE(IFERROR(INDEX(#REF!,MATCH(A428,#REF!,0)),"-"),M428)</f>
        <v>#VALUE!</v>
      </c>
    </row>
    <row r="429" spans="1:14" ht="16.5" thickTop="1" thickBot="1" x14ac:dyDescent="0.3">
      <c r="A429" s="15" t="s">
        <v>881</v>
      </c>
      <c r="B429" s="53">
        <f t="shared" si="24"/>
        <v>2</v>
      </c>
      <c r="C429" s="53">
        <f>IFERROR(INDEX(OGSAway!$D:$D,MATCH(A429,OGSAway!$A:$A,0)),"-")</f>
        <v>0</v>
      </c>
      <c r="D429" s="53">
        <f>IFERROR(INDEX(OGSAway!$E:$E,MATCH(A429,OGSAway!$A:$A,0)),"-")</f>
        <v>0</v>
      </c>
      <c r="E429" s="53">
        <f>IFERROR(INDEX(OGSAway!$F:$F,MATCH(A429,OGSAway!$A:$A,0)),"-")</f>
        <v>0</v>
      </c>
      <c r="F429" s="54">
        <f>IFERROR(INDEX(Matches!$W:$W,MATCH(A429,Matches!$B:$B,0)),"-")</f>
        <v>0</v>
      </c>
      <c r="G429" s="54">
        <f>IFERROR(INDEX(Matches!$Y:$Y,MATCH(A429,Matches!$B:$B,0)),"-")</f>
        <v>2</v>
      </c>
      <c r="H429" s="54">
        <f>IFERROR(INDEX(Matches!$X:$X,MATCH(A429,Matches!$B:$B,0)),"-")</f>
        <v>0</v>
      </c>
      <c r="I429" s="54">
        <f t="shared" si="25"/>
        <v>0</v>
      </c>
      <c r="J429" s="54">
        <f>IFERROR(INDEX(OGCAway!$O:$O,MATCH(A429,OGCAway!$A:$A,0)),"-")</f>
        <v>2</v>
      </c>
      <c r="K429" s="55">
        <f t="shared" si="26"/>
        <v>0</v>
      </c>
      <c r="L429" s="55" t="str">
        <f>IFERROR(INDEX(#REF!,MATCH(A429,#REF!,0)),"-")</f>
        <v>-</v>
      </c>
      <c r="M429" s="55">
        <f t="shared" si="27"/>
        <v>-2</v>
      </c>
      <c r="N429" s="55" t="e">
        <f>AVERAGE(IFERROR(INDEX(#REF!,MATCH(A429,#REF!,0)),"-"),M429)</f>
        <v>#VALUE!</v>
      </c>
    </row>
    <row r="430" spans="1:14" ht="16.5" thickTop="1" thickBot="1" x14ac:dyDescent="0.3">
      <c r="A430" s="15" t="s">
        <v>891</v>
      </c>
      <c r="B430" s="53">
        <f t="shared" si="24"/>
        <v>4</v>
      </c>
      <c r="C430" s="53">
        <f>IFERROR(INDEX(OGSAway!$D:$D,MATCH(A430,OGSAway!$A:$A,0)),"-")</f>
        <v>0</v>
      </c>
      <c r="D430" s="53">
        <f>IFERROR(INDEX(OGSAway!$E:$E,MATCH(A430,OGSAway!$A:$A,0)),"-")</f>
        <v>0</v>
      </c>
      <c r="E430" s="53">
        <f>IFERROR(INDEX(OGSAway!$F:$F,MATCH(A430,OGSAway!$A:$A,0)),"-")</f>
        <v>0</v>
      </c>
      <c r="F430" s="54">
        <f>IFERROR(INDEX(Matches!$W:$W,MATCH(A430,Matches!$B:$B,0)),"-")</f>
        <v>0</v>
      </c>
      <c r="G430" s="54">
        <f>IFERROR(INDEX(Matches!$Y:$Y,MATCH(A430,Matches!$B:$B,0)),"-")</f>
        <v>4</v>
      </c>
      <c r="H430" s="54">
        <f>IFERROR(INDEX(Matches!$X:$X,MATCH(A430,Matches!$B:$B,0)),"-")</f>
        <v>0</v>
      </c>
      <c r="I430" s="54">
        <f t="shared" si="25"/>
        <v>0</v>
      </c>
      <c r="J430" s="54">
        <f>IFERROR(INDEX(OGCAway!$O:$O,MATCH(A430,OGCAway!$A:$A,0)),"-")</f>
        <v>2</v>
      </c>
      <c r="K430" s="55">
        <f t="shared" si="26"/>
        <v>0</v>
      </c>
      <c r="L430" s="55" t="str">
        <f>IFERROR(INDEX(#REF!,MATCH(A430,#REF!,0)),"-")</f>
        <v>-</v>
      </c>
      <c r="M430" s="55">
        <f t="shared" si="27"/>
        <v>-1.5</v>
      </c>
      <c r="N430" s="55" t="e">
        <f>AVERAGE(IFERROR(INDEX(#REF!,MATCH(A430,#REF!,0)),"-"),M430)</f>
        <v>#VALUE!</v>
      </c>
    </row>
    <row r="431" spans="1:14" ht="16.5" thickTop="1" thickBot="1" x14ac:dyDescent="0.3">
      <c r="A431" s="16" t="s">
        <v>892</v>
      </c>
      <c r="B431" s="53">
        <f t="shared" si="24"/>
        <v>2</v>
      </c>
      <c r="C431" s="53">
        <f>IFERROR(INDEX(OGSAway!$D:$D,MATCH(A431,OGSAway!$A:$A,0)),"-")</f>
        <v>1</v>
      </c>
      <c r="D431" s="53">
        <f>IFERROR(INDEX(OGSAway!$E:$E,MATCH(A431,OGSAway!$A:$A,0)),"-")</f>
        <v>0</v>
      </c>
      <c r="E431" s="53">
        <f>IFERROR(INDEX(OGSAway!$F:$F,MATCH(A431,OGSAway!$A:$A,0)),"-")</f>
        <v>0</v>
      </c>
      <c r="F431" s="54">
        <f>IFERROR(INDEX(Matches!$W:$W,MATCH(A431,Matches!$B:$B,0)),"-")</f>
        <v>1</v>
      </c>
      <c r="G431" s="54">
        <f>IFERROR(INDEX(Matches!$Y:$Y,MATCH(A431,Matches!$B:$B,0)),"-")</f>
        <v>0</v>
      </c>
      <c r="H431" s="54">
        <f>IFERROR(INDEX(Matches!$X:$X,MATCH(A431,Matches!$B:$B,0)),"-")</f>
        <v>1</v>
      </c>
      <c r="I431" s="54">
        <f t="shared" si="25"/>
        <v>1</v>
      </c>
      <c r="J431" s="54">
        <f>IFERROR(INDEX(OGCAway!$O:$O,MATCH(A431,OGCAway!$A:$A,0)),"-")</f>
        <v>0</v>
      </c>
      <c r="K431" s="55">
        <f t="shared" si="26"/>
        <v>0.5</v>
      </c>
      <c r="L431" s="55" t="str">
        <f>IFERROR(INDEX(#REF!,MATCH(A431,#REF!,0)),"-")</f>
        <v>-</v>
      </c>
      <c r="M431" s="55">
        <f t="shared" si="27"/>
        <v>1</v>
      </c>
      <c r="N431" s="55" t="e">
        <f>AVERAGE(IFERROR(INDEX(#REF!,MATCH(A431,#REF!,0)),"-"),M431)</f>
        <v>#VALUE!</v>
      </c>
    </row>
    <row r="432" spans="1:14" ht="16.5" thickTop="1" thickBot="1" x14ac:dyDescent="0.3">
      <c r="A432" s="15" t="s">
        <v>895</v>
      </c>
      <c r="B432" s="53">
        <f t="shared" si="24"/>
        <v>4</v>
      </c>
      <c r="C432" s="53">
        <f>IFERROR(INDEX(OGSAway!$D:$D,MATCH(A432,OGSAway!$A:$A,0)),"-")</f>
        <v>0</v>
      </c>
      <c r="D432" s="53">
        <f>IFERROR(INDEX(OGSAway!$E:$E,MATCH(A432,OGSAway!$A:$A,0)),"-")</f>
        <v>1</v>
      </c>
      <c r="E432" s="53">
        <f>IFERROR(INDEX(OGSAway!$F:$F,MATCH(A432,OGSAway!$A:$A,0)),"-")</f>
        <v>0</v>
      </c>
      <c r="F432" s="54">
        <f>IFERROR(INDEX(Matches!$W:$W,MATCH(A432,Matches!$B:$B,0)),"-")</f>
        <v>3</v>
      </c>
      <c r="G432" s="54">
        <f>IFERROR(INDEX(Matches!$Y:$Y,MATCH(A432,Matches!$B:$B,0)),"-")</f>
        <v>0</v>
      </c>
      <c r="H432" s="54">
        <f>IFERROR(INDEX(Matches!$X:$X,MATCH(A432,Matches!$B:$B,0)),"-")</f>
        <v>1</v>
      </c>
      <c r="I432" s="54">
        <f t="shared" si="25"/>
        <v>1</v>
      </c>
      <c r="J432" s="54">
        <f>IFERROR(INDEX(OGCAway!$O:$O,MATCH(A432,OGCAway!$A:$A,0)),"-")</f>
        <v>2</v>
      </c>
      <c r="K432" s="55">
        <f t="shared" si="26"/>
        <v>0.25</v>
      </c>
      <c r="L432" s="55" t="str">
        <f>IFERROR(INDEX(#REF!,MATCH(A432,#REF!,0)),"-")</f>
        <v>-</v>
      </c>
      <c r="M432" s="55">
        <f t="shared" si="27"/>
        <v>0.5</v>
      </c>
      <c r="N432" s="55" t="e">
        <f>AVERAGE(IFERROR(INDEX(#REF!,MATCH(A432,#REF!,0)),"-"),M432)</f>
        <v>#VALUE!</v>
      </c>
    </row>
    <row r="433" spans="1:14" ht="16.5" thickTop="1" thickBot="1" x14ac:dyDescent="0.3">
      <c r="A433" s="16" t="s">
        <v>896</v>
      </c>
      <c r="B433" s="53">
        <f t="shared" si="24"/>
        <v>2</v>
      </c>
      <c r="C433" s="53">
        <f>IFERROR(INDEX(OGSAway!$D:$D,MATCH(A433,OGSAway!$A:$A,0)),"-")</f>
        <v>0</v>
      </c>
      <c r="D433" s="53">
        <f>IFERROR(INDEX(OGSAway!$E:$E,MATCH(A433,OGSAway!$A:$A,0)),"-")</f>
        <v>1</v>
      </c>
      <c r="E433" s="53">
        <f>IFERROR(INDEX(OGSAway!$F:$F,MATCH(A433,OGSAway!$A:$A,0)),"-")</f>
        <v>0</v>
      </c>
      <c r="F433" s="54">
        <f>IFERROR(INDEX(Matches!$W:$W,MATCH(A433,Matches!$B:$B,0)),"-")</f>
        <v>0</v>
      </c>
      <c r="G433" s="54">
        <f>IFERROR(INDEX(Matches!$Y:$Y,MATCH(A433,Matches!$B:$B,0)),"-")</f>
        <v>0</v>
      </c>
      <c r="H433" s="54">
        <f>IFERROR(INDEX(Matches!$X:$X,MATCH(A433,Matches!$B:$B,0)),"-")</f>
        <v>2</v>
      </c>
      <c r="I433" s="54">
        <f t="shared" si="25"/>
        <v>1</v>
      </c>
      <c r="J433" s="54">
        <f>IFERROR(INDEX(OGCAway!$O:$O,MATCH(A433,OGCAway!$A:$A,0)),"-")</f>
        <v>0</v>
      </c>
      <c r="K433" s="55">
        <f t="shared" si="26"/>
        <v>0.5</v>
      </c>
      <c r="L433" s="55" t="str">
        <f>IFERROR(INDEX(#REF!,MATCH(A433,#REF!,0)),"-")</f>
        <v>-</v>
      </c>
      <c r="M433" s="55">
        <f t="shared" si="27"/>
        <v>0.5</v>
      </c>
      <c r="N433" s="55" t="e">
        <f>AVERAGE(IFERROR(INDEX(#REF!,MATCH(A433,#REF!,0)),"-"),M433)</f>
        <v>#VALUE!</v>
      </c>
    </row>
    <row r="434" spans="1:14" ht="16.5" thickTop="1" thickBot="1" x14ac:dyDescent="0.3">
      <c r="A434" s="15" t="s">
        <v>897</v>
      </c>
      <c r="B434" s="53">
        <f t="shared" si="24"/>
        <v>3</v>
      </c>
      <c r="C434" s="53">
        <f>IFERROR(INDEX(OGSAway!$D:$D,MATCH(A434,OGSAway!$A:$A,0)),"-")</f>
        <v>0</v>
      </c>
      <c r="D434" s="53">
        <f>IFERROR(INDEX(OGSAway!$E:$E,MATCH(A434,OGSAway!$A:$A,0)),"-")</f>
        <v>1</v>
      </c>
      <c r="E434" s="53">
        <f>IFERROR(INDEX(OGSAway!$F:$F,MATCH(A434,OGSAway!$A:$A,0)),"-")</f>
        <v>0</v>
      </c>
      <c r="F434" s="54">
        <f>IFERROR(INDEX(Matches!$W:$W,MATCH(A434,Matches!$B:$B,0)),"-")</f>
        <v>1</v>
      </c>
      <c r="G434" s="54">
        <f>IFERROR(INDEX(Matches!$Y:$Y,MATCH(A434,Matches!$B:$B,0)),"-")</f>
        <v>1</v>
      </c>
      <c r="H434" s="54">
        <f>IFERROR(INDEX(Matches!$X:$X,MATCH(A434,Matches!$B:$B,0)),"-")</f>
        <v>1</v>
      </c>
      <c r="I434" s="54">
        <f t="shared" si="25"/>
        <v>1</v>
      </c>
      <c r="J434" s="54">
        <f>IFERROR(INDEX(OGCAway!$O:$O,MATCH(A434,OGCAway!$A:$A,0)),"-")</f>
        <v>2</v>
      </c>
      <c r="K434" s="55">
        <f t="shared" si="26"/>
        <v>0.33333333333333331</v>
      </c>
      <c r="L434" s="55" t="str">
        <f>IFERROR(INDEX(#REF!,MATCH(A434,#REF!,0)),"-")</f>
        <v>-</v>
      </c>
      <c r="M434" s="55">
        <f t="shared" si="27"/>
        <v>-0.33333333333333331</v>
      </c>
      <c r="N434" s="55" t="e">
        <f>AVERAGE(IFERROR(INDEX(#REF!,MATCH(A434,#REF!,0)),"-"),M434)</f>
        <v>#VALUE!</v>
      </c>
    </row>
    <row r="435" spans="1:14" ht="16.5" thickTop="1" thickBot="1" x14ac:dyDescent="0.3">
      <c r="A435" s="15" t="s">
        <v>901</v>
      </c>
      <c r="B435" s="53">
        <f t="shared" si="24"/>
        <v>3</v>
      </c>
      <c r="C435" s="53">
        <f>IFERROR(INDEX(OGSAway!$D:$D,MATCH(A435,OGSAway!$A:$A,0)),"-")</f>
        <v>0</v>
      </c>
      <c r="D435" s="53">
        <f>IFERROR(INDEX(OGSAway!$E:$E,MATCH(A435,OGSAway!$A:$A,0)),"-")</f>
        <v>1</v>
      </c>
      <c r="E435" s="53">
        <f>IFERROR(INDEX(OGSAway!$F:$F,MATCH(A435,OGSAway!$A:$A,0)),"-")</f>
        <v>0</v>
      </c>
      <c r="F435" s="54">
        <f>IFERROR(INDEX(Matches!$W:$W,MATCH(A435,Matches!$B:$B,0)),"-")</f>
        <v>0</v>
      </c>
      <c r="G435" s="54">
        <f>IFERROR(INDEX(Matches!$Y:$Y,MATCH(A435,Matches!$B:$B,0)),"-")</f>
        <v>2</v>
      </c>
      <c r="H435" s="54">
        <f>IFERROR(INDEX(Matches!$X:$X,MATCH(A435,Matches!$B:$B,0)),"-")</f>
        <v>1</v>
      </c>
      <c r="I435" s="54">
        <f t="shared" si="25"/>
        <v>1</v>
      </c>
      <c r="J435" s="54">
        <f>IFERROR(INDEX(OGCAway!$O:$O,MATCH(A435,OGCAway!$A:$A,0)),"-")</f>
        <v>0</v>
      </c>
      <c r="K435" s="55">
        <f t="shared" si="26"/>
        <v>0.33333333333333331</v>
      </c>
      <c r="L435" s="55" t="str">
        <f>IFERROR(INDEX(#REF!,MATCH(A435,#REF!,0)),"-")</f>
        <v>-</v>
      </c>
      <c r="M435" s="55">
        <f t="shared" si="27"/>
        <v>-0.33333333333333331</v>
      </c>
      <c r="N435" s="55" t="e">
        <f>AVERAGE(IFERROR(INDEX(#REF!,MATCH(A435,#REF!,0)),"-"),M435)</f>
        <v>#VALUE!</v>
      </c>
    </row>
    <row r="436" spans="1:14" ht="16.5" thickTop="1" thickBot="1" x14ac:dyDescent="0.3">
      <c r="A436" s="16" t="s">
        <v>921</v>
      </c>
      <c r="B436" s="53">
        <f t="shared" si="24"/>
        <v>4</v>
      </c>
      <c r="C436" s="53" t="str">
        <f>IFERROR(INDEX(OGSAway!$D:$D,MATCH(A436,OGSAway!$A:$A,0)),"-")</f>
        <v>-</v>
      </c>
      <c r="D436" s="53" t="str">
        <f>IFERROR(INDEX(OGSAway!$E:$E,MATCH(A436,OGSAway!$A:$A,0)),"-")</f>
        <v>-</v>
      </c>
      <c r="E436" s="53" t="str">
        <f>IFERROR(INDEX(OGSAway!$F:$F,MATCH(A436,OGSAway!$A:$A,0)),"-")</f>
        <v>-</v>
      </c>
      <c r="F436" s="54">
        <f>IFERROR(INDEX(Matches!$W:$W,MATCH(A436,Matches!$B:$B,0)),"-")</f>
        <v>2</v>
      </c>
      <c r="G436" s="54">
        <f>IFERROR(INDEX(Matches!$Y:$Y,MATCH(A436,Matches!$B:$B,0)),"-")</f>
        <v>1</v>
      </c>
      <c r="H436" s="54">
        <f>IFERROR(INDEX(Matches!$X:$X,MATCH(A436,Matches!$B:$B,0)),"-")</f>
        <v>1</v>
      </c>
      <c r="I436" s="54">
        <f t="shared" si="25"/>
        <v>0</v>
      </c>
      <c r="J436" s="54">
        <f>IFERROR(INDEX(OGCAway!$O:$O,MATCH(A436,OGCAway!$A:$A,0)),"-")</f>
        <v>1</v>
      </c>
      <c r="K436" s="55">
        <f t="shared" si="26"/>
        <v>0</v>
      </c>
      <c r="L436" s="55" t="str">
        <f>IFERROR(INDEX(#REF!,MATCH(A436,#REF!,0)),"-")</f>
        <v>-</v>
      </c>
      <c r="M436" s="55">
        <f t="shared" si="27"/>
        <v>0</v>
      </c>
      <c r="N436" s="55" t="e">
        <f>AVERAGE(IFERROR(INDEX(#REF!,MATCH(A436,#REF!,0)),"-"),M436)</f>
        <v>#VALUE!</v>
      </c>
    </row>
    <row r="437" spans="1:14" ht="16.5" thickTop="1" thickBot="1" x14ac:dyDescent="0.3">
      <c r="A437" s="15" t="s">
        <v>166</v>
      </c>
      <c r="B437" s="53">
        <f t="shared" si="24"/>
        <v>4</v>
      </c>
      <c r="C437" s="53">
        <f>IFERROR(INDEX(OGSAway!$D:$D,MATCH(A437,OGSAway!$A:$A,0)),"-")</f>
        <v>0</v>
      </c>
      <c r="D437" s="53">
        <f>IFERROR(INDEX(OGSAway!$E:$E,MATCH(A437,OGSAway!$A:$A,0)),"-")</f>
        <v>0</v>
      </c>
      <c r="E437" s="53">
        <f>IFERROR(INDEX(OGSAway!$F:$F,MATCH(A437,OGSAway!$A:$A,0)),"-")</f>
        <v>0</v>
      </c>
      <c r="F437" s="54">
        <f>IFERROR(INDEX(Matches!$W:$W,MATCH(A437,Matches!$B:$B,0)),"-")</f>
        <v>2</v>
      </c>
      <c r="G437" s="54">
        <f>IFERROR(INDEX(Matches!$Y:$Y,MATCH(A437,Matches!$B:$B,0)),"-")</f>
        <v>0</v>
      </c>
      <c r="H437" s="54">
        <f>IFERROR(INDEX(Matches!$X:$X,MATCH(A437,Matches!$B:$B,0)),"-")</f>
        <v>2</v>
      </c>
      <c r="I437" s="54">
        <f t="shared" si="25"/>
        <v>0</v>
      </c>
      <c r="J437" s="54">
        <f>IFERROR(INDEX(OGCAway!$O:$O,MATCH(A437,OGCAway!$A:$A,0)),"-")</f>
        <v>1</v>
      </c>
      <c r="K437" s="55">
        <f t="shared" si="26"/>
        <v>0</v>
      </c>
      <c r="L437" s="55" t="str">
        <f>IFERROR(INDEX(#REF!,MATCH(A437,#REF!,0)),"-")</f>
        <v>-</v>
      </c>
      <c r="M437" s="55">
        <f t="shared" si="27"/>
        <v>0.25</v>
      </c>
      <c r="N437" s="55" t="e">
        <f>AVERAGE(IFERROR(INDEX(#REF!,MATCH(A437,#REF!,0)),"-"),M437)</f>
        <v>#VALUE!</v>
      </c>
    </row>
    <row r="438" spans="1:14" ht="16.5" thickTop="1" thickBot="1" x14ac:dyDescent="0.3">
      <c r="A438" s="15" t="s">
        <v>944</v>
      </c>
      <c r="B438" s="53">
        <f t="shared" si="24"/>
        <v>3</v>
      </c>
      <c r="C438" s="53">
        <f>IFERROR(INDEX(OGSAway!$D:$D,MATCH(A438,OGSAway!$A:$A,0)),"-")</f>
        <v>0</v>
      </c>
      <c r="D438" s="53">
        <f>IFERROR(INDEX(OGSAway!$E:$E,MATCH(A438,OGSAway!$A:$A,0)),"-")</f>
        <v>0</v>
      </c>
      <c r="E438" s="53">
        <f>IFERROR(INDEX(OGSAway!$F:$F,MATCH(A438,OGSAway!$A:$A,0)),"-")</f>
        <v>1</v>
      </c>
      <c r="F438" s="54">
        <f>IFERROR(INDEX(Matches!$W:$W,MATCH(A438,Matches!$B:$B,0)),"-")</f>
        <v>0</v>
      </c>
      <c r="G438" s="54">
        <f>IFERROR(INDEX(Matches!$Y:$Y,MATCH(A438,Matches!$B:$B,0)),"-")</f>
        <v>1</v>
      </c>
      <c r="H438" s="54">
        <f>IFERROR(INDEX(Matches!$X:$X,MATCH(A438,Matches!$B:$B,0)),"-")</f>
        <v>2</v>
      </c>
      <c r="I438" s="54">
        <f t="shared" si="25"/>
        <v>1</v>
      </c>
      <c r="J438" s="54">
        <f>IFERROR(INDEX(OGCAway!$O:$O,MATCH(A438,OGCAway!$A:$A,0)),"-")</f>
        <v>2</v>
      </c>
      <c r="K438" s="55">
        <f t="shared" si="26"/>
        <v>0.33333333333333331</v>
      </c>
      <c r="L438" s="55" t="str">
        <f>IFERROR(INDEX(#REF!,MATCH(A438,#REF!,0)),"-")</f>
        <v>-</v>
      </c>
      <c r="M438" s="55">
        <f t="shared" si="27"/>
        <v>-0.66666666666666663</v>
      </c>
      <c r="N438" s="55" t="e">
        <f>AVERAGE(IFERROR(INDEX(#REF!,MATCH(A438,#REF!,0)),"-"),M438)</f>
        <v>#VALUE!</v>
      </c>
    </row>
    <row r="439" spans="1:14" ht="16.5" thickTop="1" thickBot="1" x14ac:dyDescent="0.3">
      <c r="A439" s="15" t="s">
        <v>950</v>
      </c>
      <c r="B439" s="53">
        <f t="shared" si="24"/>
        <v>5</v>
      </c>
      <c r="C439" s="53">
        <f>IFERROR(INDEX(OGSAway!$D:$D,MATCH(A439,OGSAway!$A:$A,0)),"-")</f>
        <v>1</v>
      </c>
      <c r="D439" s="53">
        <f>IFERROR(INDEX(OGSAway!$E:$E,MATCH(A439,OGSAway!$A:$A,0)),"-")</f>
        <v>0</v>
      </c>
      <c r="E439" s="53">
        <f>IFERROR(INDEX(OGSAway!$F:$F,MATCH(A439,OGSAway!$A:$A,0)),"-")</f>
        <v>0</v>
      </c>
      <c r="F439" s="54">
        <f>IFERROR(INDEX(Matches!$W:$W,MATCH(A439,Matches!$B:$B,0)),"-")</f>
        <v>0</v>
      </c>
      <c r="G439" s="54">
        <f>IFERROR(INDEX(Matches!$Y:$Y,MATCH(A439,Matches!$B:$B,0)),"-")</f>
        <v>4</v>
      </c>
      <c r="H439" s="54">
        <f>IFERROR(INDEX(Matches!$X:$X,MATCH(A439,Matches!$B:$B,0)),"-")</f>
        <v>1</v>
      </c>
      <c r="I439" s="54">
        <f t="shared" si="25"/>
        <v>1</v>
      </c>
      <c r="J439" s="54">
        <f>IFERROR(INDEX(OGCAway!$O:$O,MATCH(A439,OGCAway!$A:$A,0)),"-")</f>
        <v>2</v>
      </c>
      <c r="K439" s="55">
        <f t="shared" si="26"/>
        <v>0.2</v>
      </c>
      <c r="L439" s="55" t="str">
        <f>IFERROR(INDEX(#REF!,MATCH(A439,#REF!,0)),"-")</f>
        <v>-</v>
      </c>
      <c r="M439" s="55">
        <f t="shared" si="27"/>
        <v>-1</v>
      </c>
      <c r="N439" s="55" t="e">
        <f>AVERAGE(IFERROR(INDEX(#REF!,MATCH(A439,#REF!,0)),"-"),M439)</f>
        <v>#VALUE!</v>
      </c>
    </row>
    <row r="440" spans="1:14" ht="16.5" thickTop="1" thickBot="1" x14ac:dyDescent="0.3">
      <c r="A440" s="16" t="s">
        <v>955</v>
      </c>
      <c r="B440" s="53">
        <f t="shared" si="24"/>
        <v>3</v>
      </c>
      <c r="C440" s="53">
        <f>IFERROR(INDEX(OGSAway!$D:$D,MATCH(A440,OGSAway!$A:$A,0)),"-")</f>
        <v>0</v>
      </c>
      <c r="D440" s="53">
        <f>IFERROR(INDEX(OGSAway!$E:$E,MATCH(A440,OGSAway!$A:$A,0)),"-")</f>
        <v>2</v>
      </c>
      <c r="E440" s="53">
        <f>IFERROR(INDEX(OGSAway!$F:$F,MATCH(A440,OGSAway!$A:$A,0)),"-")</f>
        <v>0</v>
      </c>
      <c r="F440" s="54">
        <f>IFERROR(INDEX(Matches!$W:$W,MATCH(A440,Matches!$B:$B,0)),"-")</f>
        <v>2</v>
      </c>
      <c r="G440" s="54">
        <f>IFERROR(INDEX(Matches!$Y:$Y,MATCH(A440,Matches!$B:$B,0)),"-")</f>
        <v>1</v>
      </c>
      <c r="H440" s="54">
        <f>IFERROR(INDEX(Matches!$X:$X,MATCH(A440,Matches!$B:$B,0)),"-")</f>
        <v>0</v>
      </c>
      <c r="I440" s="54">
        <f t="shared" si="25"/>
        <v>2</v>
      </c>
      <c r="J440" s="54">
        <f>IFERROR(INDEX(OGCAway!$O:$O,MATCH(A440,OGCAway!$A:$A,0)),"-")</f>
        <v>0</v>
      </c>
      <c r="K440" s="55">
        <f t="shared" si="26"/>
        <v>0.66666666666666663</v>
      </c>
      <c r="L440" s="55" t="str">
        <f>IFERROR(INDEX(#REF!,MATCH(A440,#REF!,0)),"-")</f>
        <v>-</v>
      </c>
      <c r="M440" s="55">
        <f t="shared" si="27"/>
        <v>1</v>
      </c>
      <c r="N440" s="55" t="e">
        <f>AVERAGE(IFERROR(INDEX(#REF!,MATCH(A440,#REF!,0)),"-"),M440)</f>
        <v>#VALUE!</v>
      </c>
    </row>
    <row r="441" spans="1:14" ht="16.5" thickTop="1" thickBot="1" x14ac:dyDescent="0.3">
      <c r="A441" s="16" t="s">
        <v>975</v>
      </c>
      <c r="B441" s="53">
        <f t="shared" si="24"/>
        <v>3</v>
      </c>
      <c r="C441" s="53">
        <f>IFERROR(INDEX(OGSAway!$D:$D,MATCH(A441,OGSAway!$A:$A,0)),"-")</f>
        <v>0</v>
      </c>
      <c r="D441" s="53">
        <f>IFERROR(INDEX(OGSAway!$E:$E,MATCH(A441,OGSAway!$A:$A,0)),"-")</f>
        <v>1</v>
      </c>
      <c r="E441" s="53">
        <f>IFERROR(INDEX(OGSAway!$F:$F,MATCH(A441,OGSAway!$A:$A,0)),"-")</f>
        <v>0</v>
      </c>
      <c r="F441" s="54">
        <f>IFERROR(INDEX(Matches!$W:$W,MATCH(A441,Matches!$B:$B,0)),"-")</f>
        <v>1</v>
      </c>
      <c r="G441" s="54">
        <f>IFERROR(INDEX(Matches!$Y:$Y,MATCH(A441,Matches!$B:$B,0)),"-")</f>
        <v>2</v>
      </c>
      <c r="H441" s="54">
        <f>IFERROR(INDEX(Matches!$X:$X,MATCH(A441,Matches!$B:$B,0)),"-")</f>
        <v>0</v>
      </c>
      <c r="I441" s="54">
        <f t="shared" si="25"/>
        <v>1</v>
      </c>
      <c r="J441" s="54">
        <f>IFERROR(INDEX(OGCAway!$O:$O,MATCH(A441,OGCAway!$A:$A,0)),"-")</f>
        <v>1</v>
      </c>
      <c r="K441" s="55">
        <f t="shared" si="26"/>
        <v>0.33333333333333331</v>
      </c>
      <c r="L441" s="55" t="str">
        <f>IFERROR(INDEX(#REF!,MATCH(A441,#REF!,0)),"-")</f>
        <v>-</v>
      </c>
      <c r="M441" s="55">
        <f t="shared" si="27"/>
        <v>-0.33333333333333331</v>
      </c>
      <c r="N441" s="55" t="e">
        <f>AVERAGE(IFERROR(INDEX(#REF!,MATCH(A441,#REF!,0)),"-"),M441)</f>
        <v>#VALUE!</v>
      </c>
    </row>
    <row r="442" spans="1:14" ht="16.5" thickTop="1" thickBot="1" x14ac:dyDescent="0.3">
      <c r="A442" s="16" t="s">
        <v>983</v>
      </c>
      <c r="B442" s="53">
        <f t="shared" si="24"/>
        <v>3</v>
      </c>
      <c r="C442" s="53">
        <f>IFERROR(INDEX(OGSAway!$D:$D,MATCH(A442,OGSAway!$A:$A,0)),"-")</f>
        <v>0</v>
      </c>
      <c r="D442" s="53">
        <f>IFERROR(INDEX(OGSAway!$E:$E,MATCH(A442,OGSAway!$A:$A,0)),"-")</f>
        <v>0</v>
      </c>
      <c r="E442" s="53">
        <f>IFERROR(INDEX(OGSAway!$F:$F,MATCH(A442,OGSAway!$A:$A,0)),"-")</f>
        <v>1</v>
      </c>
      <c r="F442" s="54">
        <f>IFERROR(INDEX(Matches!$W:$W,MATCH(A442,Matches!$B:$B,0)),"-")</f>
        <v>1</v>
      </c>
      <c r="G442" s="54">
        <f>IFERROR(INDEX(Matches!$Y:$Y,MATCH(A442,Matches!$B:$B,0)),"-")</f>
        <v>2</v>
      </c>
      <c r="H442" s="54">
        <f>IFERROR(INDEX(Matches!$X:$X,MATCH(A442,Matches!$B:$B,0)),"-")</f>
        <v>0</v>
      </c>
      <c r="I442" s="54">
        <f t="shared" si="25"/>
        <v>1</v>
      </c>
      <c r="J442" s="54">
        <f>IFERROR(INDEX(OGCAway!$O:$O,MATCH(A442,OGCAway!$A:$A,0)),"-")</f>
        <v>2</v>
      </c>
      <c r="K442" s="55">
        <f t="shared" si="26"/>
        <v>0.33333333333333331</v>
      </c>
      <c r="L442" s="55" t="str">
        <f>IFERROR(INDEX(#REF!,MATCH(A442,#REF!,0)),"-")</f>
        <v>-</v>
      </c>
      <c r="M442" s="55">
        <f t="shared" si="27"/>
        <v>-0.66666666666666663</v>
      </c>
      <c r="N442" s="55" t="e">
        <f>AVERAGE(IFERROR(INDEX(#REF!,MATCH(A442,#REF!,0)),"-"),M442)</f>
        <v>#VALUE!</v>
      </c>
    </row>
    <row r="443" spans="1:14" ht="16.5" thickTop="1" thickBot="1" x14ac:dyDescent="0.3">
      <c r="A443" s="15" t="s">
        <v>986</v>
      </c>
      <c r="B443" s="53">
        <f t="shared" si="24"/>
        <v>4</v>
      </c>
      <c r="C443" s="53">
        <f>IFERROR(INDEX(OGSAway!$D:$D,MATCH(A443,OGSAway!$A:$A,0)),"-")</f>
        <v>1</v>
      </c>
      <c r="D443" s="53">
        <f>IFERROR(INDEX(OGSAway!$E:$E,MATCH(A443,OGSAway!$A:$A,0)),"-")</f>
        <v>1</v>
      </c>
      <c r="E443" s="53">
        <f>IFERROR(INDEX(OGSAway!$F:$F,MATCH(A443,OGSAway!$A:$A,0)),"-")</f>
        <v>0</v>
      </c>
      <c r="F443" s="54">
        <f>IFERROR(INDEX(Matches!$W:$W,MATCH(A443,Matches!$B:$B,0)),"-")</f>
        <v>1</v>
      </c>
      <c r="G443" s="54">
        <f>IFERROR(INDEX(Matches!$Y:$Y,MATCH(A443,Matches!$B:$B,0)),"-")</f>
        <v>1</v>
      </c>
      <c r="H443" s="54">
        <f>IFERROR(INDEX(Matches!$X:$X,MATCH(A443,Matches!$B:$B,0)),"-")</f>
        <v>2</v>
      </c>
      <c r="I443" s="54">
        <f t="shared" si="25"/>
        <v>2</v>
      </c>
      <c r="J443" s="54">
        <f>IFERROR(INDEX(OGCAway!$O:$O,MATCH(A443,OGCAway!$A:$A,0)),"-")</f>
        <v>1</v>
      </c>
      <c r="K443" s="55">
        <f t="shared" si="26"/>
        <v>0.5</v>
      </c>
      <c r="L443" s="55" t="str">
        <f>IFERROR(INDEX(#REF!,MATCH(A443,#REF!,0)),"-")</f>
        <v>-</v>
      </c>
      <c r="M443" s="55">
        <f t="shared" si="27"/>
        <v>0.25</v>
      </c>
      <c r="N443" s="55" t="e">
        <f>AVERAGE(IFERROR(INDEX(#REF!,MATCH(A443,#REF!,0)),"-"),M443)</f>
        <v>#VALUE!</v>
      </c>
    </row>
    <row r="444" spans="1:14" ht="16.5" thickTop="1" thickBot="1" x14ac:dyDescent="0.3">
      <c r="A444" s="16" t="s">
        <v>989</v>
      </c>
      <c r="B444" s="53">
        <f t="shared" si="24"/>
        <v>3</v>
      </c>
      <c r="C444" s="53">
        <f>IFERROR(INDEX(OGSAway!$D:$D,MATCH(A444,OGSAway!$A:$A,0)),"-")</f>
        <v>0</v>
      </c>
      <c r="D444" s="53">
        <f>IFERROR(INDEX(OGSAway!$E:$E,MATCH(A444,OGSAway!$A:$A,0)),"-")</f>
        <v>0</v>
      </c>
      <c r="E444" s="53">
        <f>IFERROR(INDEX(OGSAway!$F:$F,MATCH(A444,OGSAway!$A:$A,0)),"-")</f>
        <v>0</v>
      </c>
      <c r="F444" s="54">
        <f>IFERROR(INDEX(Matches!$W:$W,MATCH(A444,Matches!$B:$B,0)),"-")</f>
        <v>1</v>
      </c>
      <c r="G444" s="54">
        <f>IFERROR(INDEX(Matches!$Y:$Y,MATCH(A444,Matches!$B:$B,0)),"-")</f>
        <v>2</v>
      </c>
      <c r="H444" s="54">
        <f>IFERROR(INDEX(Matches!$X:$X,MATCH(A444,Matches!$B:$B,0)),"-")</f>
        <v>0</v>
      </c>
      <c r="I444" s="54">
        <f t="shared" si="25"/>
        <v>0</v>
      </c>
      <c r="J444" s="54">
        <f>IFERROR(INDEX(OGCAway!$O:$O,MATCH(A444,OGCAway!$A:$A,0)),"-")</f>
        <v>2</v>
      </c>
      <c r="K444" s="55">
        <f t="shared" si="26"/>
        <v>0</v>
      </c>
      <c r="L444" s="55" t="str">
        <f>IFERROR(INDEX(#REF!,MATCH(A444,#REF!,0)),"-")</f>
        <v>-</v>
      </c>
      <c r="M444" s="55">
        <f t="shared" si="27"/>
        <v>-1</v>
      </c>
      <c r="N444" s="55" t="e">
        <f>AVERAGE(IFERROR(INDEX(#REF!,MATCH(A444,#REF!,0)),"-"),M444)</f>
        <v>#VALUE!</v>
      </c>
    </row>
    <row r="445" spans="1:14" ht="16.5" thickTop="1" thickBot="1" x14ac:dyDescent="0.3">
      <c r="A445" s="15" t="s">
        <v>1019</v>
      </c>
      <c r="B445" s="53">
        <f t="shared" si="24"/>
        <v>12</v>
      </c>
      <c r="C445" s="53">
        <f>IFERROR(INDEX(OGSAway!$D:$D,MATCH(A445,OGSAway!$A:$A,0)),"-")</f>
        <v>1</v>
      </c>
      <c r="D445" s="53">
        <f>IFERROR(INDEX(OGSAway!$E:$E,MATCH(A445,OGSAway!$A:$A,0)),"-")</f>
        <v>3</v>
      </c>
      <c r="E445" s="53">
        <f>IFERROR(INDEX(OGSAway!$F:$F,MATCH(A445,OGSAway!$A:$A,0)),"-")</f>
        <v>1</v>
      </c>
      <c r="F445" s="54">
        <f>IFERROR(INDEX(Matches!$W:$W,MATCH(A445,Matches!$B:$B,0)),"-")</f>
        <v>4</v>
      </c>
      <c r="G445" s="54">
        <f>IFERROR(INDEX(Matches!$Y:$Y,MATCH(A445,Matches!$B:$B,0)),"-")</f>
        <v>5</v>
      </c>
      <c r="H445" s="54">
        <f>IFERROR(INDEX(Matches!$X:$X,MATCH(A445,Matches!$B:$B,0)),"-")</f>
        <v>3</v>
      </c>
      <c r="I445" s="54">
        <f t="shared" si="25"/>
        <v>5</v>
      </c>
      <c r="J445" s="54">
        <f>IFERROR(INDEX(OGCAway!$O:$O,MATCH(A445,OGCAway!$A:$A,0)),"-")</f>
        <v>2</v>
      </c>
      <c r="K445" s="55">
        <f t="shared" si="26"/>
        <v>0.41666666666666669</v>
      </c>
      <c r="L445" s="55" t="str">
        <f>IFERROR(INDEX(#REF!,MATCH(A445,#REF!,0)),"-")</f>
        <v>-</v>
      </c>
      <c r="M445" s="55">
        <f t="shared" si="27"/>
        <v>0.16666666666666657</v>
      </c>
      <c r="N445" s="55" t="e">
        <f>AVERAGE(IFERROR(INDEX(#REF!,MATCH(A445,#REF!,0)),"-"),M445)</f>
        <v>#VALUE!</v>
      </c>
    </row>
    <row r="446" spans="1:14" ht="16.5" thickTop="1" thickBot="1" x14ac:dyDescent="0.3">
      <c r="A446" s="15" t="s">
        <v>1021</v>
      </c>
      <c r="B446" s="53">
        <f t="shared" si="24"/>
        <v>2</v>
      </c>
      <c r="C446" s="53">
        <f>IFERROR(INDEX(OGSAway!$D:$D,MATCH(A446,OGSAway!$A:$A,0)),"-")</f>
        <v>1</v>
      </c>
      <c r="D446" s="53">
        <f>IFERROR(INDEX(OGSAway!$E:$E,MATCH(A446,OGSAway!$A:$A,0)),"-")</f>
        <v>0</v>
      </c>
      <c r="E446" s="53">
        <f>IFERROR(INDEX(OGSAway!$F:$F,MATCH(A446,OGSAway!$A:$A,0)),"-")</f>
        <v>0</v>
      </c>
      <c r="F446" s="54">
        <f>IFERROR(INDEX(Matches!$W:$W,MATCH(A446,Matches!$B:$B,0)),"-")</f>
        <v>0</v>
      </c>
      <c r="G446" s="54">
        <f>IFERROR(INDEX(Matches!$Y:$Y,MATCH(A446,Matches!$B:$B,0)),"-")</f>
        <v>2</v>
      </c>
      <c r="H446" s="54">
        <f>IFERROR(INDEX(Matches!$X:$X,MATCH(A446,Matches!$B:$B,0)),"-")</f>
        <v>0</v>
      </c>
      <c r="I446" s="54">
        <f t="shared" si="25"/>
        <v>1</v>
      </c>
      <c r="J446" s="54">
        <f>IFERROR(INDEX(OGCAway!$O:$O,MATCH(A446,OGCAway!$A:$A,0)),"-")</f>
        <v>1</v>
      </c>
      <c r="K446" s="55">
        <f t="shared" si="26"/>
        <v>0.5</v>
      </c>
      <c r="L446" s="55" t="str">
        <f>IFERROR(INDEX(#REF!,MATCH(A446,#REF!,0)),"-")</f>
        <v>-</v>
      </c>
      <c r="M446" s="55">
        <f t="shared" si="27"/>
        <v>-1</v>
      </c>
      <c r="N446" s="55" t="e">
        <f>AVERAGE(IFERROR(INDEX(#REF!,MATCH(A446,#REF!,0)),"-"),M446)</f>
        <v>#VALUE!</v>
      </c>
    </row>
    <row r="447" spans="1:14" ht="16.5" thickTop="1" thickBot="1" x14ac:dyDescent="0.3">
      <c r="A447" s="16" t="s">
        <v>1022</v>
      </c>
      <c r="B447" s="53">
        <f t="shared" si="24"/>
        <v>4</v>
      </c>
      <c r="C447" s="53">
        <f>IFERROR(INDEX(OGSAway!$D:$D,MATCH(A447,OGSAway!$A:$A,0)),"-")</f>
        <v>0</v>
      </c>
      <c r="D447" s="53">
        <f>IFERROR(INDEX(OGSAway!$E:$E,MATCH(A447,OGSAway!$A:$A,0)),"-")</f>
        <v>0</v>
      </c>
      <c r="E447" s="53">
        <f>IFERROR(INDEX(OGSAway!$F:$F,MATCH(A447,OGSAway!$A:$A,0)),"-")</f>
        <v>0</v>
      </c>
      <c r="F447" s="54">
        <f>IFERROR(INDEX(Matches!$W:$W,MATCH(A447,Matches!$B:$B,0)),"-")</f>
        <v>0</v>
      </c>
      <c r="G447" s="54">
        <f>IFERROR(INDEX(Matches!$Y:$Y,MATCH(A447,Matches!$B:$B,0)),"-")</f>
        <v>2</v>
      </c>
      <c r="H447" s="54">
        <f>IFERROR(INDEX(Matches!$X:$X,MATCH(A447,Matches!$B:$B,0)),"-")</f>
        <v>2</v>
      </c>
      <c r="I447" s="54">
        <f t="shared" si="25"/>
        <v>0</v>
      </c>
      <c r="J447" s="54">
        <f>IFERROR(INDEX(OGCAway!$O:$O,MATCH(A447,OGCAway!$A:$A,0)),"-")</f>
        <v>2</v>
      </c>
      <c r="K447" s="55">
        <f t="shared" si="26"/>
        <v>0</v>
      </c>
      <c r="L447" s="55" t="str">
        <f>IFERROR(INDEX(#REF!,MATCH(A447,#REF!,0)),"-")</f>
        <v>-</v>
      </c>
      <c r="M447" s="55">
        <f t="shared" si="27"/>
        <v>-1</v>
      </c>
      <c r="N447" s="55" t="e">
        <f>AVERAGE(IFERROR(INDEX(#REF!,MATCH(A447,#REF!,0)),"-"),M447)</f>
        <v>#VALUE!</v>
      </c>
    </row>
    <row r="448" spans="1:14" ht="16.5" thickTop="1" thickBot="1" x14ac:dyDescent="0.3">
      <c r="A448" s="16" t="s">
        <v>1024</v>
      </c>
      <c r="B448" s="53">
        <f t="shared" si="24"/>
        <v>4</v>
      </c>
      <c r="C448" s="53">
        <f>IFERROR(INDEX(OGSAway!$D:$D,MATCH(A448,OGSAway!$A:$A,0)),"-")</f>
        <v>0</v>
      </c>
      <c r="D448" s="53">
        <f>IFERROR(INDEX(OGSAway!$E:$E,MATCH(A448,OGSAway!$A:$A,0)),"-")</f>
        <v>0</v>
      </c>
      <c r="E448" s="53">
        <f>IFERROR(INDEX(OGSAway!$F:$F,MATCH(A448,OGSAway!$A:$A,0)),"-")</f>
        <v>0</v>
      </c>
      <c r="F448" s="54">
        <f>IFERROR(INDEX(Matches!$W:$W,MATCH(A448,Matches!$B:$B,0)),"-")</f>
        <v>0</v>
      </c>
      <c r="G448" s="54">
        <f>IFERROR(INDEX(Matches!$Y:$Y,MATCH(A448,Matches!$B:$B,0)),"-")</f>
        <v>3</v>
      </c>
      <c r="H448" s="54">
        <f>IFERROR(INDEX(Matches!$X:$X,MATCH(A448,Matches!$B:$B,0)),"-")</f>
        <v>1</v>
      </c>
      <c r="I448" s="54">
        <f t="shared" si="25"/>
        <v>0</v>
      </c>
      <c r="J448" s="54">
        <f>IFERROR(INDEX(OGCAway!$O:$O,MATCH(A448,OGCAway!$A:$A,0)),"-")</f>
        <v>3</v>
      </c>
      <c r="K448" s="55">
        <f t="shared" si="26"/>
        <v>0</v>
      </c>
      <c r="L448" s="55" t="str">
        <f>IFERROR(INDEX(#REF!,MATCH(A448,#REF!,0)),"-")</f>
        <v>-</v>
      </c>
      <c r="M448" s="55">
        <f t="shared" si="27"/>
        <v>-1.5</v>
      </c>
      <c r="N448" s="55" t="e">
        <f>AVERAGE(IFERROR(INDEX(#REF!,MATCH(A448,#REF!,0)),"-"),M448)</f>
        <v>#VALUE!</v>
      </c>
    </row>
    <row r="449" spans="1:14" ht="16.5" thickTop="1" thickBot="1" x14ac:dyDescent="0.3">
      <c r="A449" s="16" t="s">
        <v>1032</v>
      </c>
      <c r="B449" s="53">
        <f t="shared" si="24"/>
        <v>3</v>
      </c>
      <c r="C449" s="53">
        <f>IFERROR(INDEX(OGSAway!$D:$D,MATCH(A449,OGSAway!$A:$A,0)),"-")</f>
        <v>1</v>
      </c>
      <c r="D449" s="53">
        <f>IFERROR(INDEX(OGSAway!$E:$E,MATCH(A449,OGSAway!$A:$A,0)),"-")</f>
        <v>1</v>
      </c>
      <c r="E449" s="53">
        <f>IFERROR(INDEX(OGSAway!$F:$F,MATCH(A449,OGSAway!$A:$A,0)),"-")</f>
        <v>0</v>
      </c>
      <c r="F449" s="54">
        <f>IFERROR(INDEX(Matches!$W:$W,MATCH(A449,Matches!$B:$B,0)),"-")</f>
        <v>0</v>
      </c>
      <c r="G449" s="54">
        <f>IFERROR(INDEX(Matches!$Y:$Y,MATCH(A449,Matches!$B:$B,0)),"-")</f>
        <v>1</v>
      </c>
      <c r="H449" s="54">
        <f>IFERROR(INDEX(Matches!$X:$X,MATCH(A449,Matches!$B:$B,0)),"-")</f>
        <v>2</v>
      </c>
      <c r="I449" s="54">
        <f t="shared" si="25"/>
        <v>2</v>
      </c>
      <c r="J449" s="54">
        <f>IFERROR(INDEX(OGCAway!$O:$O,MATCH(A449,OGCAway!$A:$A,0)),"-")</f>
        <v>0</v>
      </c>
      <c r="K449" s="55">
        <f t="shared" si="26"/>
        <v>0.66666666666666663</v>
      </c>
      <c r="L449" s="55" t="str">
        <f>IFERROR(INDEX(#REF!,MATCH(A449,#REF!,0)),"-")</f>
        <v>-</v>
      </c>
      <c r="M449" s="55">
        <f t="shared" si="27"/>
        <v>0.33333333333333331</v>
      </c>
      <c r="N449" s="55" t="e">
        <f>AVERAGE(IFERROR(INDEX(#REF!,MATCH(A449,#REF!,0)),"-"),M449)</f>
        <v>#VALUE!</v>
      </c>
    </row>
    <row r="450" spans="1:14" ht="16.5" thickTop="1" thickBot="1" x14ac:dyDescent="0.3">
      <c r="A450" s="16" t="s">
        <v>1043</v>
      </c>
      <c r="B450" s="53">
        <f t="shared" ref="B450:B513" si="28">SUM(F450:H450)</f>
        <v>5</v>
      </c>
      <c r="C450" s="53">
        <f>IFERROR(INDEX(OGSAway!$D:$D,MATCH(A450,OGSAway!$A:$A,0)),"-")</f>
        <v>2</v>
      </c>
      <c r="D450" s="53">
        <f>IFERROR(INDEX(OGSAway!$E:$E,MATCH(A450,OGSAway!$A:$A,0)),"-")</f>
        <v>1</v>
      </c>
      <c r="E450" s="53">
        <f>IFERROR(INDEX(OGSAway!$F:$F,MATCH(A450,OGSAway!$A:$A,0)),"-")</f>
        <v>0</v>
      </c>
      <c r="F450" s="54">
        <f>IFERROR(INDEX(Matches!$W:$W,MATCH(A450,Matches!$B:$B,0)),"-")</f>
        <v>2</v>
      </c>
      <c r="G450" s="54">
        <f>IFERROR(INDEX(Matches!$Y:$Y,MATCH(A450,Matches!$B:$B,0)),"-")</f>
        <v>2</v>
      </c>
      <c r="H450" s="54">
        <f>IFERROR(INDEX(Matches!$X:$X,MATCH(A450,Matches!$B:$B,0)),"-")</f>
        <v>1</v>
      </c>
      <c r="I450" s="54">
        <f t="shared" ref="I450:I513" si="29">SUM(C450:E450)</f>
        <v>3</v>
      </c>
      <c r="J450" s="54">
        <f>IFERROR(INDEX(OGCAway!$O:$O,MATCH(A450,OGCAway!$A:$A,0)),"-")</f>
        <v>2</v>
      </c>
      <c r="K450" s="55">
        <f t="shared" ref="K450:K513" si="30">I450/B450</f>
        <v>0.6</v>
      </c>
      <c r="L450" s="55" t="str">
        <f>IFERROR(INDEX(#REF!,MATCH(A450,#REF!,0)),"-")</f>
        <v>-</v>
      </c>
      <c r="M450" s="55">
        <f t="shared" ref="M450:M513" si="31">(I450/B450)-(J450/B450)+(F450/B450)-(G450/B450)</f>
        <v>0.19999999999999996</v>
      </c>
      <c r="N450" s="55" t="e">
        <f>AVERAGE(IFERROR(INDEX(#REF!,MATCH(A450,#REF!,0)),"-"),M450)</f>
        <v>#VALUE!</v>
      </c>
    </row>
    <row r="451" spans="1:14" ht="16.5" thickTop="1" thickBot="1" x14ac:dyDescent="0.3">
      <c r="A451" s="16" t="s">
        <v>1049</v>
      </c>
      <c r="B451" s="53">
        <f t="shared" si="28"/>
        <v>3</v>
      </c>
      <c r="C451" s="53">
        <f>IFERROR(INDEX(OGSAway!$D:$D,MATCH(A451,OGSAway!$A:$A,0)),"-")</f>
        <v>2</v>
      </c>
      <c r="D451" s="53">
        <f>IFERROR(INDEX(OGSAway!$E:$E,MATCH(A451,OGSAway!$A:$A,0)),"-")</f>
        <v>0</v>
      </c>
      <c r="E451" s="53">
        <f>IFERROR(INDEX(OGSAway!$F:$F,MATCH(A451,OGSAway!$A:$A,0)),"-")</f>
        <v>0</v>
      </c>
      <c r="F451" s="54">
        <f>IFERROR(INDEX(Matches!$W:$W,MATCH(A451,Matches!$B:$B,0)),"-")</f>
        <v>1</v>
      </c>
      <c r="G451" s="54">
        <f>IFERROR(INDEX(Matches!$Y:$Y,MATCH(A451,Matches!$B:$B,0)),"-")</f>
        <v>1</v>
      </c>
      <c r="H451" s="54">
        <f>IFERROR(INDEX(Matches!$X:$X,MATCH(A451,Matches!$B:$B,0)),"-")</f>
        <v>1</v>
      </c>
      <c r="I451" s="54">
        <f t="shared" si="29"/>
        <v>2</v>
      </c>
      <c r="J451" s="54">
        <f>IFERROR(INDEX(OGCAway!$O:$O,MATCH(A451,OGCAway!$A:$A,0)),"-")</f>
        <v>1</v>
      </c>
      <c r="K451" s="55">
        <f t="shared" si="30"/>
        <v>0.66666666666666663</v>
      </c>
      <c r="L451" s="55" t="str">
        <f>IFERROR(INDEX(#REF!,MATCH(A451,#REF!,0)),"-")</f>
        <v>-</v>
      </c>
      <c r="M451" s="55">
        <f t="shared" si="31"/>
        <v>0.33333333333333331</v>
      </c>
      <c r="N451" s="55" t="e">
        <f>AVERAGE(IFERROR(INDEX(#REF!,MATCH(A451,#REF!,0)),"-"),M451)</f>
        <v>#VALUE!</v>
      </c>
    </row>
    <row r="452" spans="1:14" ht="16.5" thickTop="1" thickBot="1" x14ac:dyDescent="0.3">
      <c r="A452" s="16" t="s">
        <v>1061</v>
      </c>
      <c r="B452" s="53">
        <f t="shared" si="28"/>
        <v>4</v>
      </c>
      <c r="C452" s="53">
        <f>IFERROR(INDEX(OGSAway!$D:$D,MATCH(A452,OGSAway!$A:$A,0)),"-")</f>
        <v>0</v>
      </c>
      <c r="D452" s="53">
        <f>IFERROR(INDEX(OGSAway!$E:$E,MATCH(A452,OGSAway!$A:$A,0)),"-")</f>
        <v>1</v>
      </c>
      <c r="E452" s="53">
        <f>IFERROR(INDEX(OGSAway!$F:$F,MATCH(A452,OGSAway!$A:$A,0)),"-")</f>
        <v>1</v>
      </c>
      <c r="F452" s="54">
        <f>IFERROR(INDEX(Matches!$W:$W,MATCH(A452,Matches!$B:$B,0)),"-")</f>
        <v>2</v>
      </c>
      <c r="G452" s="54">
        <f>IFERROR(INDEX(Matches!$Y:$Y,MATCH(A452,Matches!$B:$B,0)),"-")</f>
        <v>1</v>
      </c>
      <c r="H452" s="54">
        <f>IFERROR(INDEX(Matches!$X:$X,MATCH(A452,Matches!$B:$B,0)),"-")</f>
        <v>1</v>
      </c>
      <c r="I452" s="54">
        <f t="shared" si="29"/>
        <v>2</v>
      </c>
      <c r="J452" s="54">
        <f>IFERROR(INDEX(OGCAway!$O:$O,MATCH(A452,OGCAway!$A:$A,0)),"-")</f>
        <v>1</v>
      </c>
      <c r="K452" s="55">
        <f t="shared" si="30"/>
        <v>0.5</v>
      </c>
      <c r="L452" s="55" t="str">
        <f>IFERROR(INDEX(#REF!,MATCH(A452,#REF!,0)),"-")</f>
        <v>-</v>
      </c>
      <c r="M452" s="55">
        <f t="shared" si="31"/>
        <v>0.5</v>
      </c>
      <c r="N452" s="55" t="e">
        <f>AVERAGE(IFERROR(INDEX(#REF!,MATCH(A452,#REF!,0)),"-"),M452)</f>
        <v>#VALUE!</v>
      </c>
    </row>
    <row r="453" spans="1:14" ht="16.5" thickTop="1" thickBot="1" x14ac:dyDescent="0.3">
      <c r="A453" s="15" t="s">
        <v>1062</v>
      </c>
      <c r="B453" s="53">
        <f t="shared" si="28"/>
        <v>4</v>
      </c>
      <c r="C453" s="53">
        <f>IFERROR(INDEX(OGSAway!$D:$D,MATCH(A453,OGSAway!$A:$A,0)),"-")</f>
        <v>3</v>
      </c>
      <c r="D453" s="53">
        <f>IFERROR(INDEX(OGSAway!$E:$E,MATCH(A453,OGSAway!$A:$A,0)),"-")</f>
        <v>0</v>
      </c>
      <c r="E453" s="53">
        <f>IFERROR(INDEX(OGSAway!$F:$F,MATCH(A453,OGSAway!$A:$A,0)),"-")</f>
        <v>0</v>
      </c>
      <c r="F453" s="54">
        <f>IFERROR(INDEX(Matches!$W:$W,MATCH(A453,Matches!$B:$B,0)),"-")</f>
        <v>0</v>
      </c>
      <c r="G453" s="54">
        <f>IFERROR(INDEX(Matches!$Y:$Y,MATCH(A453,Matches!$B:$B,0)),"-")</f>
        <v>1</v>
      </c>
      <c r="H453" s="54">
        <f>IFERROR(INDEX(Matches!$X:$X,MATCH(A453,Matches!$B:$B,0)),"-")</f>
        <v>3</v>
      </c>
      <c r="I453" s="54">
        <f t="shared" si="29"/>
        <v>3</v>
      </c>
      <c r="J453" s="54">
        <f>IFERROR(INDEX(OGCAway!$O:$O,MATCH(A453,OGCAway!$A:$A,0)),"-")</f>
        <v>0</v>
      </c>
      <c r="K453" s="55">
        <f t="shared" si="30"/>
        <v>0.75</v>
      </c>
      <c r="L453" s="55" t="str">
        <f>IFERROR(INDEX(#REF!,MATCH(A453,#REF!,0)),"-")</f>
        <v>-</v>
      </c>
      <c r="M453" s="55">
        <f t="shared" si="31"/>
        <v>0.5</v>
      </c>
      <c r="N453" s="55" t="e">
        <f>AVERAGE(IFERROR(INDEX(#REF!,MATCH(A453,#REF!,0)),"-"),M453)</f>
        <v>#VALUE!</v>
      </c>
    </row>
    <row r="454" spans="1:14" ht="16.5" thickTop="1" thickBot="1" x14ac:dyDescent="0.3">
      <c r="A454" s="16" t="s">
        <v>1065</v>
      </c>
      <c r="B454" s="53">
        <f t="shared" si="28"/>
        <v>5</v>
      </c>
      <c r="C454" s="53">
        <f>IFERROR(INDEX(OGSAway!$D:$D,MATCH(A454,OGSAway!$A:$A,0)),"-")</f>
        <v>1</v>
      </c>
      <c r="D454" s="53">
        <f>IFERROR(INDEX(OGSAway!$E:$E,MATCH(A454,OGSAway!$A:$A,0)),"-")</f>
        <v>1</v>
      </c>
      <c r="E454" s="53">
        <f>IFERROR(INDEX(OGSAway!$F:$F,MATCH(A454,OGSAway!$A:$A,0)),"-")</f>
        <v>2</v>
      </c>
      <c r="F454" s="54">
        <f>IFERROR(INDEX(Matches!$W:$W,MATCH(A454,Matches!$B:$B,0)),"-")</f>
        <v>4</v>
      </c>
      <c r="G454" s="54">
        <f>IFERROR(INDEX(Matches!$Y:$Y,MATCH(A454,Matches!$B:$B,0)),"-")</f>
        <v>0</v>
      </c>
      <c r="H454" s="54">
        <f>IFERROR(INDEX(Matches!$X:$X,MATCH(A454,Matches!$B:$B,0)),"-")</f>
        <v>1</v>
      </c>
      <c r="I454" s="54">
        <f t="shared" si="29"/>
        <v>4</v>
      </c>
      <c r="J454" s="54">
        <f>IFERROR(INDEX(OGCAway!$O:$O,MATCH(A454,OGCAway!$A:$A,0)),"-")</f>
        <v>0</v>
      </c>
      <c r="K454" s="55">
        <f t="shared" si="30"/>
        <v>0.8</v>
      </c>
      <c r="L454" s="55" t="str">
        <f>IFERROR(INDEX(#REF!,MATCH(A454,#REF!,0)),"-")</f>
        <v>-</v>
      </c>
      <c r="M454" s="55">
        <f t="shared" si="31"/>
        <v>1.6</v>
      </c>
      <c r="N454" s="55" t="e">
        <f>AVERAGE(IFERROR(INDEX(#REF!,MATCH(A454,#REF!,0)),"-"),M454)</f>
        <v>#VALUE!</v>
      </c>
    </row>
    <row r="455" spans="1:14" ht="16.5" thickTop="1" thickBot="1" x14ac:dyDescent="0.3">
      <c r="A455" s="16" t="s">
        <v>172</v>
      </c>
      <c r="B455" s="53">
        <f t="shared" si="28"/>
        <v>4</v>
      </c>
      <c r="C455" s="53">
        <f>IFERROR(INDEX(OGSAway!$D:$D,MATCH(A455,OGSAway!$A:$A,0)),"-")</f>
        <v>1</v>
      </c>
      <c r="D455" s="53">
        <f>IFERROR(INDEX(OGSAway!$E:$E,MATCH(A455,OGSAway!$A:$A,0)),"-")</f>
        <v>1</v>
      </c>
      <c r="E455" s="53">
        <f>IFERROR(INDEX(OGSAway!$F:$F,MATCH(A455,OGSAway!$A:$A,0)),"-")</f>
        <v>0</v>
      </c>
      <c r="F455" s="54">
        <f>IFERROR(INDEX(Matches!$W:$W,MATCH(A455,Matches!$B:$B,0)),"-")</f>
        <v>2</v>
      </c>
      <c r="G455" s="54">
        <f>IFERROR(INDEX(Matches!$Y:$Y,MATCH(A455,Matches!$B:$B,0)),"-")</f>
        <v>2</v>
      </c>
      <c r="H455" s="54">
        <f>IFERROR(INDEX(Matches!$X:$X,MATCH(A455,Matches!$B:$B,0)),"-")</f>
        <v>0</v>
      </c>
      <c r="I455" s="54">
        <f t="shared" si="29"/>
        <v>2</v>
      </c>
      <c r="J455" s="54">
        <f>IFERROR(INDEX(OGCAway!$O:$O,MATCH(A455,OGCAway!$A:$A,0)),"-")</f>
        <v>1</v>
      </c>
      <c r="K455" s="55">
        <f t="shared" si="30"/>
        <v>0.5</v>
      </c>
      <c r="L455" s="55" t="str">
        <f>IFERROR(INDEX(#REF!,MATCH(A455,#REF!,0)),"-")</f>
        <v>-</v>
      </c>
      <c r="M455" s="55">
        <f t="shared" si="31"/>
        <v>0.25</v>
      </c>
      <c r="N455" s="55" t="e">
        <f>AVERAGE(IFERROR(INDEX(#REF!,MATCH(A455,#REF!,0)),"-"),M455)</f>
        <v>#VALUE!</v>
      </c>
    </row>
    <row r="456" spans="1:14" ht="16.5" thickTop="1" thickBot="1" x14ac:dyDescent="0.3">
      <c r="A456" s="16" t="s">
        <v>1070</v>
      </c>
      <c r="B456" s="53">
        <f t="shared" si="28"/>
        <v>3</v>
      </c>
      <c r="C456" s="53">
        <f>IFERROR(INDEX(OGSAway!$D:$D,MATCH(A456,OGSAway!$A:$A,0)),"-")</f>
        <v>1</v>
      </c>
      <c r="D456" s="53">
        <f>IFERROR(INDEX(OGSAway!$E:$E,MATCH(A456,OGSAway!$A:$A,0)),"-")</f>
        <v>0</v>
      </c>
      <c r="E456" s="53">
        <f>IFERROR(INDEX(OGSAway!$F:$F,MATCH(A456,OGSAway!$A:$A,0)),"-")</f>
        <v>1</v>
      </c>
      <c r="F456" s="54">
        <f>IFERROR(INDEX(Matches!$W:$W,MATCH(A456,Matches!$B:$B,0)),"-")</f>
        <v>2</v>
      </c>
      <c r="G456" s="54">
        <f>IFERROR(INDEX(Matches!$Y:$Y,MATCH(A456,Matches!$B:$B,0)),"-")</f>
        <v>1</v>
      </c>
      <c r="H456" s="54">
        <f>IFERROR(INDEX(Matches!$X:$X,MATCH(A456,Matches!$B:$B,0)),"-")</f>
        <v>0</v>
      </c>
      <c r="I456" s="54">
        <f t="shared" si="29"/>
        <v>2</v>
      </c>
      <c r="J456" s="54">
        <f>IFERROR(INDEX(OGCAway!$O:$O,MATCH(A456,OGCAway!$A:$A,0)),"-")</f>
        <v>1</v>
      </c>
      <c r="K456" s="55">
        <f t="shared" si="30"/>
        <v>0.66666666666666663</v>
      </c>
      <c r="L456" s="55" t="str">
        <f>IFERROR(INDEX(#REF!,MATCH(A456,#REF!,0)),"-")</f>
        <v>-</v>
      </c>
      <c r="M456" s="55">
        <f t="shared" si="31"/>
        <v>0.66666666666666674</v>
      </c>
      <c r="N456" s="55" t="e">
        <f>AVERAGE(IFERROR(INDEX(#REF!,MATCH(A456,#REF!,0)),"-"),M456)</f>
        <v>#VALUE!</v>
      </c>
    </row>
    <row r="457" spans="1:14" ht="16.5" thickTop="1" thickBot="1" x14ac:dyDescent="0.3">
      <c r="A457" s="16" t="s">
        <v>1072</v>
      </c>
      <c r="B457" s="53">
        <f t="shared" si="28"/>
        <v>5</v>
      </c>
      <c r="C457" s="53">
        <f>IFERROR(INDEX(OGSAway!$D:$D,MATCH(A457,OGSAway!$A:$A,0)),"-")</f>
        <v>2</v>
      </c>
      <c r="D457" s="53">
        <f>IFERROR(INDEX(OGSAway!$E:$E,MATCH(A457,OGSAway!$A:$A,0)),"-")</f>
        <v>1</v>
      </c>
      <c r="E457" s="53">
        <f>IFERROR(INDEX(OGSAway!$F:$F,MATCH(A457,OGSAway!$A:$A,0)),"-")</f>
        <v>0</v>
      </c>
      <c r="F457" s="54">
        <f>IFERROR(INDEX(Matches!$W:$W,MATCH(A457,Matches!$B:$B,0)),"-")</f>
        <v>0</v>
      </c>
      <c r="G457" s="54">
        <f>IFERROR(INDEX(Matches!$Y:$Y,MATCH(A457,Matches!$B:$B,0)),"-")</f>
        <v>3</v>
      </c>
      <c r="H457" s="54">
        <f>IFERROR(INDEX(Matches!$X:$X,MATCH(A457,Matches!$B:$B,0)),"-")</f>
        <v>2</v>
      </c>
      <c r="I457" s="54">
        <f t="shared" si="29"/>
        <v>3</v>
      </c>
      <c r="J457" s="54">
        <f>IFERROR(INDEX(OGCAway!$O:$O,MATCH(A457,OGCAway!$A:$A,0)),"-")</f>
        <v>2</v>
      </c>
      <c r="K457" s="55">
        <f t="shared" si="30"/>
        <v>0.6</v>
      </c>
      <c r="L457" s="55" t="str">
        <f>IFERROR(INDEX(#REF!,MATCH(A457,#REF!,0)),"-")</f>
        <v>-</v>
      </c>
      <c r="M457" s="55">
        <f t="shared" si="31"/>
        <v>-0.4</v>
      </c>
      <c r="N457" s="55" t="e">
        <f>AVERAGE(IFERROR(INDEX(#REF!,MATCH(A457,#REF!,0)),"-"),M457)</f>
        <v>#VALUE!</v>
      </c>
    </row>
    <row r="458" spans="1:14" ht="16.5" thickTop="1" thickBot="1" x14ac:dyDescent="0.3">
      <c r="A458" s="16" t="s">
        <v>1076</v>
      </c>
      <c r="B458" s="53">
        <f t="shared" si="28"/>
        <v>3</v>
      </c>
      <c r="C458" s="53">
        <f>IFERROR(INDEX(OGSAway!$D:$D,MATCH(A458,OGSAway!$A:$A,0)),"-")</f>
        <v>0</v>
      </c>
      <c r="D458" s="53">
        <f>IFERROR(INDEX(OGSAway!$E:$E,MATCH(A458,OGSAway!$A:$A,0)),"-")</f>
        <v>2</v>
      </c>
      <c r="E458" s="53">
        <f>IFERROR(INDEX(OGSAway!$F:$F,MATCH(A458,OGSAway!$A:$A,0)),"-")</f>
        <v>0</v>
      </c>
      <c r="F458" s="54">
        <f>IFERROR(INDEX(Matches!$W:$W,MATCH(A458,Matches!$B:$B,0)),"-")</f>
        <v>2</v>
      </c>
      <c r="G458" s="54">
        <f>IFERROR(INDEX(Matches!$Y:$Y,MATCH(A458,Matches!$B:$B,0)),"-")</f>
        <v>1</v>
      </c>
      <c r="H458" s="54">
        <f>IFERROR(INDEX(Matches!$X:$X,MATCH(A458,Matches!$B:$B,0)),"-")</f>
        <v>0</v>
      </c>
      <c r="I458" s="54">
        <f t="shared" si="29"/>
        <v>2</v>
      </c>
      <c r="J458" s="54">
        <f>IFERROR(INDEX(OGCAway!$O:$O,MATCH(A458,OGCAway!$A:$A,0)),"-")</f>
        <v>1</v>
      </c>
      <c r="K458" s="55">
        <f t="shared" si="30"/>
        <v>0.66666666666666663</v>
      </c>
      <c r="L458" s="55" t="str">
        <f>IFERROR(INDEX(#REF!,MATCH(A458,#REF!,0)),"-")</f>
        <v>-</v>
      </c>
      <c r="M458" s="55">
        <f t="shared" si="31"/>
        <v>0.66666666666666674</v>
      </c>
      <c r="N458" s="55" t="e">
        <f>AVERAGE(IFERROR(INDEX(#REF!,MATCH(A458,#REF!,0)),"-"),M458)</f>
        <v>#VALUE!</v>
      </c>
    </row>
    <row r="459" spans="1:14" ht="16.5" thickTop="1" thickBot="1" x14ac:dyDescent="0.3">
      <c r="A459" s="15" t="s">
        <v>1077</v>
      </c>
      <c r="B459" s="53">
        <f t="shared" si="28"/>
        <v>2</v>
      </c>
      <c r="C459" s="53">
        <f>IFERROR(INDEX(OGSAway!$D:$D,MATCH(A459,OGSAway!$A:$A,0)),"-")</f>
        <v>1</v>
      </c>
      <c r="D459" s="53">
        <f>IFERROR(INDEX(OGSAway!$E:$E,MATCH(A459,OGSAway!$A:$A,0)),"-")</f>
        <v>1</v>
      </c>
      <c r="E459" s="53">
        <f>IFERROR(INDEX(OGSAway!$F:$F,MATCH(A459,OGSAway!$A:$A,0)),"-")</f>
        <v>0</v>
      </c>
      <c r="F459" s="54">
        <f>IFERROR(INDEX(Matches!$W:$W,MATCH(A459,Matches!$B:$B,0)),"-")</f>
        <v>1</v>
      </c>
      <c r="G459" s="54">
        <f>IFERROR(INDEX(Matches!$Y:$Y,MATCH(A459,Matches!$B:$B,0)),"-")</f>
        <v>0</v>
      </c>
      <c r="H459" s="54">
        <f>IFERROR(INDEX(Matches!$X:$X,MATCH(A459,Matches!$B:$B,0)),"-")</f>
        <v>1</v>
      </c>
      <c r="I459" s="54">
        <f t="shared" si="29"/>
        <v>2</v>
      </c>
      <c r="J459" s="54">
        <f>IFERROR(INDEX(OGCAway!$O:$O,MATCH(A459,OGCAway!$A:$A,0)),"-")</f>
        <v>0</v>
      </c>
      <c r="K459" s="55">
        <f t="shared" si="30"/>
        <v>1</v>
      </c>
      <c r="L459" s="55" t="str">
        <f>IFERROR(INDEX(#REF!,MATCH(A459,#REF!,0)),"-")</f>
        <v>-</v>
      </c>
      <c r="M459" s="55">
        <f t="shared" si="31"/>
        <v>1.5</v>
      </c>
      <c r="N459" s="55" t="e">
        <f>AVERAGE(IFERROR(INDEX(#REF!,MATCH(A459,#REF!,0)),"-"),M459)</f>
        <v>#VALUE!</v>
      </c>
    </row>
    <row r="460" spans="1:14" ht="16.5" thickTop="1" thickBot="1" x14ac:dyDescent="0.3">
      <c r="A460" s="15" t="s">
        <v>1083</v>
      </c>
      <c r="B460" s="53">
        <f t="shared" si="28"/>
        <v>3</v>
      </c>
      <c r="C460" s="53">
        <f>IFERROR(INDEX(OGSAway!$D:$D,MATCH(A460,OGSAway!$A:$A,0)),"-")</f>
        <v>1</v>
      </c>
      <c r="D460" s="53">
        <f>IFERROR(INDEX(OGSAway!$E:$E,MATCH(A460,OGSAway!$A:$A,0)),"-")</f>
        <v>0</v>
      </c>
      <c r="E460" s="53">
        <f>IFERROR(INDEX(OGSAway!$F:$F,MATCH(A460,OGSAway!$A:$A,0)),"-")</f>
        <v>0</v>
      </c>
      <c r="F460" s="54">
        <f>IFERROR(INDEX(Matches!$W:$W,MATCH(A460,Matches!$B:$B,0)),"-")</f>
        <v>2</v>
      </c>
      <c r="G460" s="54">
        <f>IFERROR(INDEX(Matches!$Y:$Y,MATCH(A460,Matches!$B:$B,0)),"-")</f>
        <v>0</v>
      </c>
      <c r="H460" s="54">
        <f>IFERROR(INDEX(Matches!$X:$X,MATCH(A460,Matches!$B:$B,0)),"-")</f>
        <v>1</v>
      </c>
      <c r="I460" s="54">
        <f t="shared" si="29"/>
        <v>1</v>
      </c>
      <c r="J460" s="54">
        <f>IFERROR(INDEX(OGCAway!$O:$O,MATCH(A460,OGCAway!$A:$A,0)),"-")</f>
        <v>0</v>
      </c>
      <c r="K460" s="55">
        <f t="shared" si="30"/>
        <v>0.33333333333333331</v>
      </c>
      <c r="L460" s="55" t="str">
        <f>IFERROR(INDEX(#REF!,MATCH(A460,#REF!,0)),"-")</f>
        <v>-</v>
      </c>
      <c r="M460" s="55">
        <f t="shared" si="31"/>
        <v>1</v>
      </c>
      <c r="N460" s="55" t="e">
        <f>AVERAGE(IFERROR(INDEX(#REF!,MATCH(A460,#REF!,0)),"-"),M460)</f>
        <v>#VALUE!</v>
      </c>
    </row>
    <row r="461" spans="1:14" ht="16.5" thickTop="1" thickBot="1" x14ac:dyDescent="0.3">
      <c r="A461" s="15" t="s">
        <v>1100</v>
      </c>
      <c r="B461" s="53">
        <f t="shared" si="28"/>
        <v>11</v>
      </c>
      <c r="C461" s="53">
        <f>IFERROR(INDEX(OGSAway!$D:$D,MATCH(A461,OGSAway!$A:$A,0)),"-")</f>
        <v>0</v>
      </c>
      <c r="D461" s="53">
        <f>IFERROR(INDEX(OGSAway!$E:$E,MATCH(A461,OGSAway!$A:$A,0)),"-")</f>
        <v>1</v>
      </c>
      <c r="E461" s="53">
        <f>IFERROR(INDEX(OGSAway!$F:$F,MATCH(A461,OGSAway!$A:$A,0)),"-")</f>
        <v>0</v>
      </c>
      <c r="F461" s="54">
        <f>IFERROR(INDEX(Matches!$W:$W,MATCH(A461,Matches!$B:$B,0)),"-")</f>
        <v>3</v>
      </c>
      <c r="G461" s="54">
        <f>IFERROR(INDEX(Matches!$Y:$Y,MATCH(A461,Matches!$B:$B,0)),"-")</f>
        <v>6</v>
      </c>
      <c r="H461" s="54">
        <f>IFERROR(INDEX(Matches!$X:$X,MATCH(A461,Matches!$B:$B,0)),"-")</f>
        <v>2</v>
      </c>
      <c r="I461" s="54">
        <f t="shared" si="29"/>
        <v>1</v>
      </c>
      <c r="J461" s="54">
        <f>IFERROR(INDEX(OGCAway!$O:$O,MATCH(A461,OGCAway!$A:$A,0)),"-")</f>
        <v>4</v>
      </c>
      <c r="K461" s="55">
        <f t="shared" si="30"/>
        <v>9.0909090909090912E-2</v>
      </c>
      <c r="L461" s="55" t="str">
        <f>IFERROR(INDEX(#REF!,MATCH(A461,#REF!,0)),"-")</f>
        <v>-</v>
      </c>
      <c r="M461" s="55">
        <f t="shared" si="31"/>
        <v>-0.54545454545454541</v>
      </c>
      <c r="N461" s="55" t="e">
        <f>AVERAGE(IFERROR(INDEX(#REF!,MATCH(A461,#REF!,0)),"-"),M461)</f>
        <v>#VALUE!</v>
      </c>
    </row>
    <row r="462" spans="1:14" ht="16.5" thickTop="1" thickBot="1" x14ac:dyDescent="0.3">
      <c r="A462" s="16" t="s">
        <v>1119</v>
      </c>
      <c r="B462" s="53">
        <f t="shared" si="28"/>
        <v>3</v>
      </c>
      <c r="C462" s="53">
        <f>IFERROR(INDEX(OGSAway!$D:$D,MATCH(A462,OGSAway!$A:$A,0)),"-")</f>
        <v>2</v>
      </c>
      <c r="D462" s="53">
        <f>IFERROR(INDEX(OGSAway!$E:$E,MATCH(A462,OGSAway!$A:$A,0)),"-")</f>
        <v>0</v>
      </c>
      <c r="E462" s="53">
        <f>IFERROR(INDEX(OGSAway!$F:$F,MATCH(A462,OGSAway!$A:$A,0)),"-")</f>
        <v>0</v>
      </c>
      <c r="F462" s="54">
        <f>IFERROR(INDEX(Matches!$W:$W,MATCH(A462,Matches!$B:$B,0)),"-")</f>
        <v>2</v>
      </c>
      <c r="G462" s="54">
        <f>IFERROR(INDEX(Matches!$Y:$Y,MATCH(A462,Matches!$B:$B,0)),"-")</f>
        <v>1</v>
      </c>
      <c r="H462" s="54">
        <f>IFERROR(INDEX(Matches!$X:$X,MATCH(A462,Matches!$B:$B,0)),"-")</f>
        <v>0</v>
      </c>
      <c r="I462" s="54">
        <f t="shared" si="29"/>
        <v>2</v>
      </c>
      <c r="J462" s="54">
        <f>IFERROR(INDEX(OGCAway!$O:$O,MATCH(A462,OGCAway!$A:$A,0)),"-")</f>
        <v>0</v>
      </c>
      <c r="K462" s="55">
        <f t="shared" si="30"/>
        <v>0.66666666666666663</v>
      </c>
      <c r="L462" s="55" t="str">
        <f>IFERROR(INDEX(#REF!,MATCH(A462,#REF!,0)),"-")</f>
        <v>-</v>
      </c>
      <c r="M462" s="55">
        <f t="shared" si="31"/>
        <v>1</v>
      </c>
      <c r="N462" s="55" t="e">
        <f>AVERAGE(IFERROR(INDEX(#REF!,MATCH(A462,#REF!,0)),"-"),M462)</f>
        <v>#VALUE!</v>
      </c>
    </row>
    <row r="463" spans="1:14" ht="16.5" thickTop="1" thickBot="1" x14ac:dyDescent="0.3">
      <c r="A463" s="16" t="s">
        <v>1131</v>
      </c>
      <c r="B463" s="53">
        <f t="shared" si="28"/>
        <v>3</v>
      </c>
      <c r="C463" s="53">
        <f>IFERROR(INDEX(OGSAway!$D:$D,MATCH(A463,OGSAway!$A:$A,0)),"-")</f>
        <v>0</v>
      </c>
      <c r="D463" s="53">
        <f>IFERROR(INDEX(OGSAway!$E:$E,MATCH(A463,OGSAway!$A:$A,0)),"-")</f>
        <v>0</v>
      </c>
      <c r="E463" s="53">
        <f>IFERROR(INDEX(OGSAway!$F:$F,MATCH(A463,OGSAway!$A:$A,0)),"-")</f>
        <v>0</v>
      </c>
      <c r="F463" s="54">
        <f>IFERROR(INDEX(Matches!$W:$W,MATCH(A463,Matches!$B:$B,0)),"-")</f>
        <v>0</v>
      </c>
      <c r="G463" s="54">
        <f>IFERROR(INDEX(Matches!$Y:$Y,MATCH(A463,Matches!$B:$B,0)),"-")</f>
        <v>2</v>
      </c>
      <c r="H463" s="54">
        <f>IFERROR(INDEX(Matches!$X:$X,MATCH(A463,Matches!$B:$B,0)),"-")</f>
        <v>1</v>
      </c>
      <c r="I463" s="54">
        <f t="shared" si="29"/>
        <v>0</v>
      </c>
      <c r="J463" s="54">
        <f>IFERROR(INDEX(OGCAway!$O:$O,MATCH(A463,OGCAway!$A:$A,0)),"-")</f>
        <v>1</v>
      </c>
      <c r="K463" s="55">
        <f t="shared" si="30"/>
        <v>0</v>
      </c>
      <c r="L463" s="55" t="str">
        <f>IFERROR(INDEX(#REF!,MATCH(A463,#REF!,0)),"-")</f>
        <v>-</v>
      </c>
      <c r="M463" s="55">
        <f t="shared" si="31"/>
        <v>-1</v>
      </c>
      <c r="N463" s="55" t="e">
        <f>AVERAGE(IFERROR(INDEX(#REF!,MATCH(A463,#REF!,0)),"-"),M463)</f>
        <v>#VALUE!</v>
      </c>
    </row>
    <row r="464" spans="1:14" ht="16.5" thickTop="1" thickBot="1" x14ac:dyDescent="0.3">
      <c r="A464" s="15" t="s">
        <v>1135</v>
      </c>
      <c r="B464" s="53">
        <f t="shared" si="28"/>
        <v>4</v>
      </c>
      <c r="C464" s="53">
        <f>IFERROR(INDEX(OGSAway!$D:$D,MATCH(A464,OGSAway!$A:$A,0)),"-")</f>
        <v>0</v>
      </c>
      <c r="D464" s="53">
        <f>IFERROR(INDEX(OGSAway!$E:$E,MATCH(A464,OGSAway!$A:$A,0)),"-")</f>
        <v>0</v>
      </c>
      <c r="E464" s="53">
        <f>IFERROR(INDEX(OGSAway!$F:$F,MATCH(A464,OGSAway!$A:$A,0)),"-")</f>
        <v>1</v>
      </c>
      <c r="F464" s="54">
        <f>IFERROR(INDEX(Matches!$W:$W,MATCH(A464,Matches!$B:$B,0)),"-")</f>
        <v>1</v>
      </c>
      <c r="G464" s="54">
        <f>IFERROR(INDEX(Matches!$Y:$Y,MATCH(A464,Matches!$B:$B,0)),"-")</f>
        <v>2</v>
      </c>
      <c r="H464" s="54">
        <f>IFERROR(INDEX(Matches!$X:$X,MATCH(A464,Matches!$B:$B,0)),"-")</f>
        <v>1</v>
      </c>
      <c r="I464" s="54">
        <f t="shared" si="29"/>
        <v>1</v>
      </c>
      <c r="J464" s="54">
        <f>IFERROR(INDEX(OGCAway!$O:$O,MATCH(A464,OGCAway!$A:$A,0)),"-")</f>
        <v>1</v>
      </c>
      <c r="K464" s="55">
        <f t="shared" si="30"/>
        <v>0.25</v>
      </c>
      <c r="L464" s="55" t="str">
        <f>IFERROR(INDEX(#REF!,MATCH(A464,#REF!,0)),"-")</f>
        <v>-</v>
      </c>
      <c r="M464" s="55">
        <f t="shared" si="31"/>
        <v>-0.25</v>
      </c>
      <c r="N464" s="55" t="e">
        <f>AVERAGE(IFERROR(INDEX(#REF!,MATCH(A464,#REF!,0)),"-"),M464)</f>
        <v>#VALUE!</v>
      </c>
    </row>
    <row r="465" spans="1:14" ht="16.5" thickTop="1" thickBot="1" x14ac:dyDescent="0.3">
      <c r="A465" s="15" t="s">
        <v>1137</v>
      </c>
      <c r="B465" s="53">
        <f t="shared" si="28"/>
        <v>2</v>
      </c>
      <c r="C465" s="53">
        <f>IFERROR(INDEX(OGSAway!$D:$D,MATCH(A465,OGSAway!$A:$A,0)),"-")</f>
        <v>1</v>
      </c>
      <c r="D465" s="53">
        <f>IFERROR(INDEX(OGSAway!$E:$E,MATCH(A465,OGSAway!$A:$A,0)),"-")</f>
        <v>0</v>
      </c>
      <c r="E465" s="53">
        <f>IFERROR(INDEX(OGSAway!$F:$F,MATCH(A465,OGSAway!$A:$A,0)),"-")</f>
        <v>0</v>
      </c>
      <c r="F465" s="54">
        <f>IFERROR(INDEX(Matches!$W:$W,MATCH(A465,Matches!$B:$B,0)),"-")</f>
        <v>1</v>
      </c>
      <c r="G465" s="54">
        <f>IFERROR(INDEX(Matches!$Y:$Y,MATCH(A465,Matches!$B:$B,0)),"-")</f>
        <v>1</v>
      </c>
      <c r="H465" s="54">
        <f>IFERROR(INDEX(Matches!$X:$X,MATCH(A465,Matches!$B:$B,0)),"-")</f>
        <v>0</v>
      </c>
      <c r="I465" s="54">
        <f t="shared" si="29"/>
        <v>1</v>
      </c>
      <c r="J465" s="54">
        <f>IFERROR(INDEX(OGCAway!$O:$O,MATCH(A465,OGCAway!$A:$A,0)),"-")</f>
        <v>1</v>
      </c>
      <c r="K465" s="55">
        <f t="shared" si="30"/>
        <v>0.5</v>
      </c>
      <c r="L465" s="55" t="str">
        <f>IFERROR(INDEX(#REF!,MATCH(A465,#REF!,0)),"-")</f>
        <v>-</v>
      </c>
      <c r="M465" s="55">
        <f t="shared" si="31"/>
        <v>0</v>
      </c>
      <c r="N465" s="55" t="e">
        <f>AVERAGE(IFERROR(INDEX(#REF!,MATCH(A465,#REF!,0)),"-"),M465)</f>
        <v>#VALUE!</v>
      </c>
    </row>
    <row r="466" spans="1:14" ht="16.5" thickTop="1" thickBot="1" x14ac:dyDescent="0.3">
      <c r="A466" s="16" t="s">
        <v>1138</v>
      </c>
      <c r="B466" s="53">
        <f t="shared" si="28"/>
        <v>4</v>
      </c>
      <c r="C466" s="53">
        <f>IFERROR(INDEX(OGSAway!$D:$D,MATCH(A466,OGSAway!$A:$A,0)),"-")</f>
        <v>0</v>
      </c>
      <c r="D466" s="53">
        <f>IFERROR(INDEX(OGSAway!$E:$E,MATCH(A466,OGSAway!$A:$A,0)),"-")</f>
        <v>1</v>
      </c>
      <c r="E466" s="53">
        <f>IFERROR(INDEX(OGSAway!$F:$F,MATCH(A466,OGSAway!$A:$A,0)),"-")</f>
        <v>0</v>
      </c>
      <c r="F466" s="54">
        <f>IFERROR(INDEX(Matches!$W:$W,MATCH(A466,Matches!$B:$B,0)),"-")</f>
        <v>0</v>
      </c>
      <c r="G466" s="54">
        <f>IFERROR(INDEX(Matches!$Y:$Y,MATCH(A466,Matches!$B:$B,0)),"-")</f>
        <v>4</v>
      </c>
      <c r="H466" s="54">
        <f>IFERROR(INDEX(Matches!$X:$X,MATCH(A466,Matches!$B:$B,0)),"-")</f>
        <v>0</v>
      </c>
      <c r="I466" s="54">
        <f t="shared" si="29"/>
        <v>1</v>
      </c>
      <c r="J466" s="54">
        <f>IFERROR(INDEX(OGCAway!$O:$O,MATCH(A466,OGCAway!$A:$A,0)),"-")</f>
        <v>3</v>
      </c>
      <c r="K466" s="55">
        <f t="shared" si="30"/>
        <v>0.25</v>
      </c>
      <c r="L466" s="55" t="str">
        <f>IFERROR(INDEX(#REF!,MATCH(A466,#REF!,0)),"-")</f>
        <v>-</v>
      </c>
      <c r="M466" s="55">
        <f t="shared" si="31"/>
        <v>-1.5</v>
      </c>
      <c r="N466" s="55" t="e">
        <f>AVERAGE(IFERROR(INDEX(#REF!,MATCH(A466,#REF!,0)),"-"),M466)</f>
        <v>#VALUE!</v>
      </c>
    </row>
    <row r="467" spans="1:14" ht="16.5" thickTop="1" thickBot="1" x14ac:dyDescent="0.3">
      <c r="A467" s="15" t="s">
        <v>1143</v>
      </c>
      <c r="B467" s="53">
        <f t="shared" si="28"/>
        <v>4</v>
      </c>
      <c r="C467" s="53">
        <f>IFERROR(INDEX(OGSAway!$D:$D,MATCH(A467,OGSAway!$A:$A,0)),"-")</f>
        <v>2</v>
      </c>
      <c r="D467" s="53">
        <f>IFERROR(INDEX(OGSAway!$E:$E,MATCH(A467,OGSAway!$A:$A,0)),"-")</f>
        <v>0</v>
      </c>
      <c r="E467" s="53">
        <f>IFERROR(INDEX(OGSAway!$F:$F,MATCH(A467,OGSAway!$A:$A,0)),"-")</f>
        <v>0</v>
      </c>
      <c r="F467" s="54">
        <f>IFERROR(INDEX(Matches!$W:$W,MATCH(A467,Matches!$B:$B,0)),"-")</f>
        <v>0</v>
      </c>
      <c r="G467" s="54">
        <f>IFERROR(INDEX(Matches!$Y:$Y,MATCH(A467,Matches!$B:$B,0)),"-")</f>
        <v>1</v>
      </c>
      <c r="H467" s="54">
        <f>IFERROR(INDEX(Matches!$X:$X,MATCH(A467,Matches!$B:$B,0)),"-")</f>
        <v>3</v>
      </c>
      <c r="I467" s="54">
        <f t="shared" si="29"/>
        <v>2</v>
      </c>
      <c r="J467" s="54">
        <f>IFERROR(INDEX(OGCAway!$O:$O,MATCH(A467,OGCAway!$A:$A,0)),"-")</f>
        <v>0</v>
      </c>
      <c r="K467" s="55">
        <f t="shared" si="30"/>
        <v>0.5</v>
      </c>
      <c r="L467" s="55" t="str">
        <f>IFERROR(INDEX(#REF!,MATCH(A467,#REF!,0)),"-")</f>
        <v>-</v>
      </c>
      <c r="M467" s="55">
        <f t="shared" si="31"/>
        <v>0.25</v>
      </c>
      <c r="N467" s="55" t="e">
        <f>AVERAGE(IFERROR(INDEX(#REF!,MATCH(A467,#REF!,0)),"-"),M467)</f>
        <v>#VALUE!</v>
      </c>
    </row>
    <row r="468" spans="1:14" ht="16.5" thickTop="1" thickBot="1" x14ac:dyDescent="0.3">
      <c r="A468" s="15" t="s">
        <v>1145</v>
      </c>
      <c r="B468" s="53">
        <f t="shared" si="28"/>
        <v>4</v>
      </c>
      <c r="C468" s="53">
        <f>IFERROR(INDEX(OGSAway!$D:$D,MATCH(A468,OGSAway!$A:$A,0)),"-")</f>
        <v>0</v>
      </c>
      <c r="D468" s="53">
        <f>IFERROR(INDEX(OGSAway!$E:$E,MATCH(A468,OGSAway!$A:$A,0)),"-")</f>
        <v>0</v>
      </c>
      <c r="E468" s="53">
        <f>IFERROR(INDEX(OGSAway!$F:$F,MATCH(A468,OGSAway!$A:$A,0)),"-")</f>
        <v>0</v>
      </c>
      <c r="F468" s="54">
        <f>IFERROR(INDEX(Matches!$W:$W,MATCH(A468,Matches!$B:$B,0)),"-")</f>
        <v>1</v>
      </c>
      <c r="G468" s="54">
        <f>IFERROR(INDEX(Matches!$Y:$Y,MATCH(A468,Matches!$B:$B,0)),"-")</f>
        <v>3</v>
      </c>
      <c r="H468" s="54">
        <f>IFERROR(INDEX(Matches!$X:$X,MATCH(A468,Matches!$B:$B,0)),"-")</f>
        <v>0</v>
      </c>
      <c r="I468" s="54">
        <f t="shared" si="29"/>
        <v>0</v>
      </c>
      <c r="J468" s="54">
        <f>IFERROR(INDEX(OGCAway!$O:$O,MATCH(A468,OGCAway!$A:$A,0)),"-")</f>
        <v>4</v>
      </c>
      <c r="K468" s="55">
        <f t="shared" si="30"/>
        <v>0</v>
      </c>
      <c r="L468" s="55" t="str">
        <f>IFERROR(INDEX(#REF!,MATCH(A468,#REF!,0)),"-")</f>
        <v>-</v>
      </c>
      <c r="M468" s="55">
        <f t="shared" si="31"/>
        <v>-1.5</v>
      </c>
      <c r="N468" s="55" t="e">
        <f>AVERAGE(IFERROR(INDEX(#REF!,MATCH(A468,#REF!,0)),"-"),M468)</f>
        <v>#VALUE!</v>
      </c>
    </row>
    <row r="469" spans="1:14" ht="16.5" thickTop="1" thickBot="1" x14ac:dyDescent="0.3">
      <c r="A469" s="15" t="s">
        <v>1147</v>
      </c>
      <c r="B469" s="53">
        <f t="shared" si="28"/>
        <v>6</v>
      </c>
      <c r="C469" s="53" t="str">
        <f>IFERROR(INDEX(OGSAway!$D:$D,MATCH(A469,OGSAway!$A:$A,0)),"-")</f>
        <v>-</v>
      </c>
      <c r="D469" s="53" t="str">
        <f>IFERROR(INDEX(OGSAway!$E:$E,MATCH(A469,OGSAway!$A:$A,0)),"-")</f>
        <v>-</v>
      </c>
      <c r="E469" s="53" t="str">
        <f>IFERROR(INDEX(OGSAway!$F:$F,MATCH(A469,OGSAway!$A:$A,0)),"-")</f>
        <v>-</v>
      </c>
      <c r="F469" s="54">
        <f>IFERROR(INDEX(Matches!$W:$W,MATCH(A469,Matches!$B:$B,0)),"-")</f>
        <v>3</v>
      </c>
      <c r="G469" s="54">
        <f>IFERROR(INDEX(Matches!$Y:$Y,MATCH(A469,Matches!$B:$B,0)),"-")</f>
        <v>3</v>
      </c>
      <c r="H469" s="54">
        <f>IFERROR(INDEX(Matches!$X:$X,MATCH(A469,Matches!$B:$B,0)),"-")</f>
        <v>0</v>
      </c>
      <c r="I469" s="54">
        <f t="shared" si="29"/>
        <v>0</v>
      </c>
      <c r="J469" s="54">
        <f>IFERROR(INDEX(OGCAway!$O:$O,MATCH(A469,OGCAway!$A:$A,0)),"-")</f>
        <v>2</v>
      </c>
      <c r="K469" s="55">
        <f t="shared" si="30"/>
        <v>0</v>
      </c>
      <c r="L469" s="55" t="str">
        <f>IFERROR(INDEX(#REF!,MATCH(A469,#REF!,0)),"-")</f>
        <v>-</v>
      </c>
      <c r="M469" s="55">
        <f t="shared" si="31"/>
        <v>-0.33333333333333331</v>
      </c>
      <c r="N469" s="55" t="e">
        <f>AVERAGE(IFERROR(INDEX(#REF!,MATCH(A469,#REF!,0)),"-"),M469)</f>
        <v>#VALUE!</v>
      </c>
    </row>
    <row r="470" spans="1:14" ht="16.5" thickTop="1" thickBot="1" x14ac:dyDescent="0.3">
      <c r="A470" s="15" t="s">
        <v>1149</v>
      </c>
      <c r="B470" s="53">
        <f t="shared" si="28"/>
        <v>16</v>
      </c>
      <c r="C470" s="53">
        <f>IFERROR(INDEX(OGSAway!$D:$D,MATCH(A470,OGSAway!$A:$A,0)),"-")</f>
        <v>4</v>
      </c>
      <c r="D470" s="53">
        <f>IFERROR(INDEX(OGSAway!$E:$E,MATCH(A470,OGSAway!$A:$A,0)),"-")</f>
        <v>2</v>
      </c>
      <c r="E470" s="53">
        <f>IFERROR(INDEX(OGSAway!$F:$F,MATCH(A470,OGSAway!$A:$A,0)),"-")</f>
        <v>0</v>
      </c>
      <c r="F470" s="54">
        <f>IFERROR(INDEX(Matches!$W:$W,MATCH(A470,Matches!$B:$B,0)),"-")</f>
        <v>10</v>
      </c>
      <c r="G470" s="54">
        <f>IFERROR(INDEX(Matches!$Y:$Y,MATCH(A470,Matches!$B:$B,0)),"-")</f>
        <v>4</v>
      </c>
      <c r="H470" s="54">
        <f>IFERROR(INDEX(Matches!$X:$X,MATCH(A470,Matches!$B:$B,0)),"-")</f>
        <v>2</v>
      </c>
      <c r="I470" s="54">
        <f t="shared" si="29"/>
        <v>6</v>
      </c>
      <c r="J470" s="54">
        <f>IFERROR(INDEX(OGCAway!$O:$O,MATCH(A470,OGCAway!$A:$A,0)),"-")</f>
        <v>5</v>
      </c>
      <c r="K470" s="55">
        <f t="shared" si="30"/>
        <v>0.375</v>
      </c>
      <c r="L470" s="55" t="str">
        <f>IFERROR(INDEX(#REF!,MATCH(A470,#REF!,0)),"-")</f>
        <v>-</v>
      </c>
      <c r="M470" s="55">
        <f t="shared" si="31"/>
        <v>0.4375</v>
      </c>
      <c r="N470" s="55" t="e">
        <f>AVERAGE(IFERROR(INDEX(#REF!,MATCH(A470,#REF!,0)),"-"),M470)</f>
        <v>#VALUE!</v>
      </c>
    </row>
    <row r="471" spans="1:14" ht="16.5" thickTop="1" thickBot="1" x14ac:dyDescent="0.3">
      <c r="A471" s="15" t="s">
        <v>1151</v>
      </c>
      <c r="B471" s="53">
        <f t="shared" si="28"/>
        <v>3</v>
      </c>
      <c r="C471" s="53">
        <f>IFERROR(INDEX(OGSAway!$D:$D,MATCH(A471,OGSAway!$A:$A,0)),"-")</f>
        <v>1</v>
      </c>
      <c r="D471" s="53">
        <f>IFERROR(INDEX(OGSAway!$E:$E,MATCH(A471,OGSAway!$A:$A,0)),"-")</f>
        <v>0</v>
      </c>
      <c r="E471" s="53">
        <f>IFERROR(INDEX(OGSAway!$F:$F,MATCH(A471,OGSAway!$A:$A,0)),"-")</f>
        <v>0</v>
      </c>
      <c r="F471" s="54">
        <f>IFERROR(INDEX(Matches!$W:$W,MATCH(A471,Matches!$B:$B,0)),"-")</f>
        <v>1</v>
      </c>
      <c r="G471" s="54">
        <f>IFERROR(INDEX(Matches!$Y:$Y,MATCH(A471,Matches!$B:$B,0)),"-")</f>
        <v>1</v>
      </c>
      <c r="H471" s="54">
        <f>IFERROR(INDEX(Matches!$X:$X,MATCH(A471,Matches!$B:$B,0)),"-")</f>
        <v>1</v>
      </c>
      <c r="I471" s="54">
        <f t="shared" si="29"/>
        <v>1</v>
      </c>
      <c r="J471" s="54">
        <f>IFERROR(INDEX(OGCAway!$O:$O,MATCH(A471,OGCAway!$A:$A,0)),"-")</f>
        <v>0</v>
      </c>
      <c r="K471" s="55">
        <f t="shared" si="30"/>
        <v>0.33333333333333331</v>
      </c>
      <c r="L471" s="55" t="str">
        <f>IFERROR(INDEX(#REF!,MATCH(A471,#REF!,0)),"-")</f>
        <v>-</v>
      </c>
      <c r="M471" s="55">
        <f t="shared" si="31"/>
        <v>0.33333333333333331</v>
      </c>
      <c r="N471" s="55" t="e">
        <f>AVERAGE(IFERROR(INDEX(#REF!,MATCH(A471,#REF!,0)),"-"),M471)</f>
        <v>#VALUE!</v>
      </c>
    </row>
    <row r="472" spans="1:14" ht="16.5" thickTop="1" thickBot="1" x14ac:dyDescent="0.3">
      <c r="A472" s="16" t="s">
        <v>1152</v>
      </c>
      <c r="B472" s="53">
        <f t="shared" si="28"/>
        <v>2</v>
      </c>
      <c r="C472" s="53">
        <f>IFERROR(INDEX(OGSAway!$D:$D,MATCH(A472,OGSAway!$A:$A,0)),"-")</f>
        <v>1</v>
      </c>
      <c r="D472" s="53">
        <f>IFERROR(INDEX(OGSAway!$E:$E,MATCH(A472,OGSAway!$A:$A,0)),"-")</f>
        <v>0</v>
      </c>
      <c r="E472" s="53">
        <f>IFERROR(INDEX(OGSAway!$F:$F,MATCH(A472,OGSAway!$A:$A,0)),"-")</f>
        <v>0</v>
      </c>
      <c r="F472" s="54">
        <f>IFERROR(INDEX(Matches!$W:$W,MATCH(A472,Matches!$B:$B,0)),"-")</f>
        <v>1</v>
      </c>
      <c r="G472" s="54">
        <f>IFERROR(INDEX(Matches!$Y:$Y,MATCH(A472,Matches!$B:$B,0)),"-")</f>
        <v>1</v>
      </c>
      <c r="H472" s="54">
        <f>IFERROR(INDEX(Matches!$X:$X,MATCH(A472,Matches!$B:$B,0)),"-")</f>
        <v>0</v>
      </c>
      <c r="I472" s="54">
        <f t="shared" si="29"/>
        <v>1</v>
      </c>
      <c r="J472" s="54">
        <f>IFERROR(INDEX(OGCAway!$O:$O,MATCH(A472,OGCAway!$A:$A,0)),"-")</f>
        <v>1</v>
      </c>
      <c r="K472" s="55">
        <f t="shared" si="30"/>
        <v>0.5</v>
      </c>
      <c r="L472" s="55" t="str">
        <f>IFERROR(INDEX(#REF!,MATCH(A472,#REF!,0)),"-")</f>
        <v>-</v>
      </c>
      <c r="M472" s="55">
        <f t="shared" si="31"/>
        <v>0</v>
      </c>
      <c r="N472" s="55" t="e">
        <f>AVERAGE(IFERROR(INDEX(#REF!,MATCH(A472,#REF!,0)),"-"),M472)</f>
        <v>#VALUE!</v>
      </c>
    </row>
    <row r="473" spans="1:14" ht="16.5" thickTop="1" thickBot="1" x14ac:dyDescent="0.3">
      <c r="A473" s="15" t="s">
        <v>1155</v>
      </c>
      <c r="B473" s="53">
        <f t="shared" si="28"/>
        <v>6</v>
      </c>
      <c r="C473" s="53">
        <f>IFERROR(INDEX(OGSAway!$D:$D,MATCH(A473,OGSAway!$A:$A,0)),"-")</f>
        <v>2</v>
      </c>
      <c r="D473" s="53">
        <f>IFERROR(INDEX(OGSAway!$E:$E,MATCH(A473,OGSAway!$A:$A,0)),"-")</f>
        <v>0</v>
      </c>
      <c r="E473" s="53">
        <f>IFERROR(INDEX(OGSAway!$F:$F,MATCH(A473,OGSAway!$A:$A,0)),"-")</f>
        <v>1</v>
      </c>
      <c r="F473" s="54">
        <f>IFERROR(INDEX(Matches!$W:$W,MATCH(A473,Matches!$B:$B,0)),"-")</f>
        <v>3</v>
      </c>
      <c r="G473" s="54">
        <f>IFERROR(INDEX(Matches!$Y:$Y,MATCH(A473,Matches!$B:$B,0)),"-")</f>
        <v>2</v>
      </c>
      <c r="H473" s="54">
        <f>IFERROR(INDEX(Matches!$X:$X,MATCH(A473,Matches!$B:$B,0)),"-")</f>
        <v>1</v>
      </c>
      <c r="I473" s="54">
        <f t="shared" si="29"/>
        <v>3</v>
      </c>
      <c r="J473" s="54">
        <f>IFERROR(INDEX(OGCAway!$O:$O,MATCH(A473,OGCAway!$A:$A,0)),"-")</f>
        <v>2</v>
      </c>
      <c r="K473" s="55">
        <f t="shared" si="30"/>
        <v>0.5</v>
      </c>
      <c r="L473" s="55" t="str">
        <f>IFERROR(INDEX(#REF!,MATCH(A473,#REF!,0)),"-")</f>
        <v>-</v>
      </c>
      <c r="M473" s="55">
        <f t="shared" si="31"/>
        <v>0.33333333333333343</v>
      </c>
      <c r="N473" s="55" t="e">
        <f>AVERAGE(IFERROR(INDEX(#REF!,MATCH(A473,#REF!,0)),"-"),M473)</f>
        <v>#VALUE!</v>
      </c>
    </row>
    <row r="474" spans="1:14" ht="16.5" thickTop="1" thickBot="1" x14ac:dyDescent="0.3">
      <c r="A474" s="16" t="s">
        <v>1164</v>
      </c>
      <c r="B474" s="53">
        <f t="shared" si="28"/>
        <v>3</v>
      </c>
      <c r="C474" s="53">
        <f>IFERROR(INDEX(OGSAway!$D:$D,MATCH(A474,OGSAway!$A:$A,0)),"-")</f>
        <v>0</v>
      </c>
      <c r="D474" s="53">
        <f>IFERROR(INDEX(OGSAway!$E:$E,MATCH(A474,OGSAway!$A:$A,0)),"-")</f>
        <v>0</v>
      </c>
      <c r="E474" s="53">
        <f>IFERROR(INDEX(OGSAway!$F:$F,MATCH(A474,OGSAway!$A:$A,0)),"-")</f>
        <v>0</v>
      </c>
      <c r="F474" s="54">
        <f>IFERROR(INDEX(Matches!$W:$W,MATCH(A474,Matches!$B:$B,0)),"-")</f>
        <v>1</v>
      </c>
      <c r="G474" s="54">
        <f>IFERROR(INDEX(Matches!$Y:$Y,MATCH(A474,Matches!$B:$B,0)),"-")</f>
        <v>2</v>
      </c>
      <c r="H474" s="54">
        <f>IFERROR(INDEX(Matches!$X:$X,MATCH(A474,Matches!$B:$B,0)),"-")</f>
        <v>0</v>
      </c>
      <c r="I474" s="54">
        <f t="shared" si="29"/>
        <v>0</v>
      </c>
      <c r="J474" s="54">
        <f>IFERROR(INDEX(OGCAway!$O:$O,MATCH(A474,OGCAway!$A:$A,0)),"-")</f>
        <v>2</v>
      </c>
      <c r="K474" s="55">
        <f t="shared" si="30"/>
        <v>0</v>
      </c>
      <c r="L474" s="55" t="str">
        <f>IFERROR(INDEX(#REF!,MATCH(A474,#REF!,0)),"-")</f>
        <v>-</v>
      </c>
      <c r="M474" s="55">
        <f t="shared" si="31"/>
        <v>-1</v>
      </c>
      <c r="N474" s="55" t="e">
        <f>AVERAGE(IFERROR(INDEX(#REF!,MATCH(A474,#REF!,0)),"-"),M474)</f>
        <v>#VALUE!</v>
      </c>
    </row>
    <row r="475" spans="1:14" ht="16.5" thickTop="1" thickBot="1" x14ac:dyDescent="0.3">
      <c r="A475" s="15" t="s">
        <v>1177</v>
      </c>
      <c r="B475" s="53">
        <f t="shared" si="28"/>
        <v>5</v>
      </c>
      <c r="C475" s="53">
        <f>IFERROR(INDEX(OGSAway!$D:$D,MATCH(A475,OGSAway!$A:$A,0)),"-")</f>
        <v>1</v>
      </c>
      <c r="D475" s="53">
        <f>IFERROR(INDEX(OGSAway!$E:$E,MATCH(A475,OGSAway!$A:$A,0)),"-")</f>
        <v>1</v>
      </c>
      <c r="E475" s="53">
        <f>IFERROR(INDEX(OGSAway!$F:$F,MATCH(A475,OGSAway!$A:$A,0)),"-")</f>
        <v>0</v>
      </c>
      <c r="F475" s="54">
        <f>IFERROR(INDEX(Matches!$W:$W,MATCH(A475,Matches!$B:$B,0)),"-")</f>
        <v>2</v>
      </c>
      <c r="G475" s="54">
        <f>IFERROR(INDEX(Matches!$Y:$Y,MATCH(A475,Matches!$B:$B,0)),"-")</f>
        <v>3</v>
      </c>
      <c r="H475" s="54">
        <f>IFERROR(INDEX(Matches!$X:$X,MATCH(A475,Matches!$B:$B,0)),"-")</f>
        <v>0</v>
      </c>
      <c r="I475" s="54">
        <f t="shared" si="29"/>
        <v>2</v>
      </c>
      <c r="J475" s="54">
        <f>IFERROR(INDEX(OGCAway!$O:$O,MATCH(A475,OGCAway!$A:$A,0)),"-")</f>
        <v>2</v>
      </c>
      <c r="K475" s="55">
        <f t="shared" si="30"/>
        <v>0.4</v>
      </c>
      <c r="L475" s="55" t="str">
        <f>IFERROR(INDEX(#REF!,MATCH(A475,#REF!,0)),"-")</f>
        <v>-</v>
      </c>
      <c r="M475" s="55">
        <f t="shared" si="31"/>
        <v>-0.19999999999999996</v>
      </c>
      <c r="N475" s="55" t="e">
        <f>AVERAGE(IFERROR(INDEX(#REF!,MATCH(A475,#REF!,0)),"-"),M475)</f>
        <v>#VALUE!</v>
      </c>
    </row>
    <row r="476" spans="1:14" ht="16.5" thickTop="1" thickBot="1" x14ac:dyDescent="0.3">
      <c r="A476" s="16" t="s">
        <v>1178</v>
      </c>
      <c r="B476" s="53">
        <f t="shared" si="28"/>
        <v>3</v>
      </c>
      <c r="C476" s="53">
        <f>IFERROR(INDEX(OGSAway!$D:$D,MATCH(A476,OGSAway!$A:$A,0)),"-")</f>
        <v>0</v>
      </c>
      <c r="D476" s="53">
        <f>IFERROR(INDEX(OGSAway!$E:$E,MATCH(A476,OGSAway!$A:$A,0)),"-")</f>
        <v>0</v>
      </c>
      <c r="E476" s="53">
        <f>IFERROR(INDEX(OGSAway!$F:$F,MATCH(A476,OGSAway!$A:$A,0)),"-")</f>
        <v>0</v>
      </c>
      <c r="F476" s="54">
        <f>IFERROR(INDEX(Matches!$W:$W,MATCH(A476,Matches!$B:$B,0)),"-")</f>
        <v>1</v>
      </c>
      <c r="G476" s="54">
        <f>IFERROR(INDEX(Matches!$Y:$Y,MATCH(A476,Matches!$B:$B,0)),"-")</f>
        <v>0</v>
      </c>
      <c r="H476" s="54">
        <f>IFERROR(INDEX(Matches!$X:$X,MATCH(A476,Matches!$B:$B,0)),"-")</f>
        <v>2</v>
      </c>
      <c r="I476" s="54">
        <f t="shared" si="29"/>
        <v>0</v>
      </c>
      <c r="J476" s="54">
        <f>IFERROR(INDEX(OGCAway!$O:$O,MATCH(A476,OGCAway!$A:$A,0)),"-")</f>
        <v>0</v>
      </c>
      <c r="K476" s="55">
        <f t="shared" si="30"/>
        <v>0</v>
      </c>
      <c r="L476" s="55" t="str">
        <f>IFERROR(INDEX(#REF!,MATCH(A476,#REF!,0)),"-")</f>
        <v>-</v>
      </c>
      <c r="M476" s="55">
        <f t="shared" si="31"/>
        <v>0.33333333333333331</v>
      </c>
      <c r="N476" s="55" t="e">
        <f>AVERAGE(IFERROR(INDEX(#REF!,MATCH(A476,#REF!,0)),"-"),M476)</f>
        <v>#VALUE!</v>
      </c>
    </row>
    <row r="477" spans="1:14" ht="16.5" thickTop="1" thickBot="1" x14ac:dyDescent="0.3">
      <c r="A477" s="15" t="s">
        <v>1185</v>
      </c>
      <c r="B477" s="53">
        <f t="shared" si="28"/>
        <v>3</v>
      </c>
      <c r="C477" s="53">
        <f>IFERROR(INDEX(OGSAway!$D:$D,MATCH(A477,OGSAway!$A:$A,0)),"-")</f>
        <v>2</v>
      </c>
      <c r="D477" s="53">
        <f>IFERROR(INDEX(OGSAway!$E:$E,MATCH(A477,OGSAway!$A:$A,0)),"-")</f>
        <v>0</v>
      </c>
      <c r="E477" s="53">
        <f>IFERROR(INDEX(OGSAway!$F:$F,MATCH(A477,OGSAway!$A:$A,0)),"-")</f>
        <v>0</v>
      </c>
      <c r="F477" s="54">
        <f>IFERROR(INDEX(Matches!$W:$W,MATCH(A477,Matches!$B:$B,0)),"-")</f>
        <v>2</v>
      </c>
      <c r="G477" s="54">
        <f>IFERROR(INDEX(Matches!$Y:$Y,MATCH(A477,Matches!$B:$B,0)),"-")</f>
        <v>1</v>
      </c>
      <c r="H477" s="54">
        <f>IFERROR(INDEX(Matches!$X:$X,MATCH(A477,Matches!$B:$B,0)),"-")</f>
        <v>0</v>
      </c>
      <c r="I477" s="54">
        <f t="shared" si="29"/>
        <v>2</v>
      </c>
      <c r="J477" s="54">
        <f>IFERROR(INDEX(OGCAway!$O:$O,MATCH(A477,OGCAway!$A:$A,0)),"-")</f>
        <v>1</v>
      </c>
      <c r="K477" s="55">
        <f t="shared" si="30"/>
        <v>0.66666666666666663</v>
      </c>
      <c r="L477" s="55" t="str">
        <f>IFERROR(INDEX(#REF!,MATCH(A477,#REF!,0)),"-")</f>
        <v>-</v>
      </c>
      <c r="M477" s="55">
        <f t="shared" si="31"/>
        <v>0.66666666666666674</v>
      </c>
      <c r="N477" s="55" t="e">
        <f>AVERAGE(IFERROR(INDEX(#REF!,MATCH(A477,#REF!,0)),"-"),M477)</f>
        <v>#VALUE!</v>
      </c>
    </row>
    <row r="478" spans="1:14" ht="16.5" thickTop="1" thickBot="1" x14ac:dyDescent="0.3">
      <c r="A478" s="16" t="s">
        <v>1194</v>
      </c>
      <c r="B478" s="53">
        <f t="shared" si="28"/>
        <v>2</v>
      </c>
      <c r="C478" s="53">
        <f>IFERROR(INDEX(OGSAway!$D:$D,MATCH(A478,OGSAway!$A:$A,0)),"-")</f>
        <v>0</v>
      </c>
      <c r="D478" s="53">
        <f>IFERROR(INDEX(OGSAway!$E:$E,MATCH(A478,OGSAway!$A:$A,0)),"-")</f>
        <v>0</v>
      </c>
      <c r="E478" s="53">
        <f>IFERROR(INDEX(OGSAway!$F:$F,MATCH(A478,OGSAway!$A:$A,0)),"-")</f>
        <v>0</v>
      </c>
      <c r="F478" s="54">
        <f>IFERROR(INDEX(Matches!$W:$W,MATCH(A478,Matches!$B:$B,0)),"-")</f>
        <v>1</v>
      </c>
      <c r="G478" s="54">
        <f>IFERROR(INDEX(Matches!$Y:$Y,MATCH(A478,Matches!$B:$B,0)),"-")</f>
        <v>1</v>
      </c>
      <c r="H478" s="54">
        <f>IFERROR(INDEX(Matches!$X:$X,MATCH(A478,Matches!$B:$B,0)),"-")</f>
        <v>0</v>
      </c>
      <c r="I478" s="54">
        <f t="shared" si="29"/>
        <v>0</v>
      </c>
      <c r="J478" s="54">
        <f>IFERROR(INDEX(OGCAway!$O:$O,MATCH(A478,OGCAway!$A:$A,0)),"-")</f>
        <v>2</v>
      </c>
      <c r="K478" s="55">
        <f t="shared" si="30"/>
        <v>0</v>
      </c>
      <c r="L478" s="55" t="str">
        <f>IFERROR(INDEX(#REF!,MATCH(A478,#REF!,0)),"-")</f>
        <v>-</v>
      </c>
      <c r="M478" s="55">
        <f t="shared" si="31"/>
        <v>-1</v>
      </c>
      <c r="N478" s="55" t="e">
        <f>AVERAGE(IFERROR(INDEX(#REF!,MATCH(A478,#REF!,0)),"-"),M478)</f>
        <v>#VALUE!</v>
      </c>
    </row>
    <row r="479" spans="1:14" ht="16.5" thickTop="1" thickBot="1" x14ac:dyDescent="0.3">
      <c r="A479" s="16" t="s">
        <v>1196</v>
      </c>
      <c r="B479" s="53">
        <f t="shared" si="28"/>
        <v>3</v>
      </c>
      <c r="C479" s="53">
        <f>IFERROR(INDEX(OGSAway!$D:$D,MATCH(A479,OGSAway!$A:$A,0)),"-")</f>
        <v>0</v>
      </c>
      <c r="D479" s="53">
        <f>IFERROR(INDEX(OGSAway!$E:$E,MATCH(A479,OGSAway!$A:$A,0)),"-")</f>
        <v>0</v>
      </c>
      <c r="E479" s="53">
        <f>IFERROR(INDEX(OGSAway!$F:$F,MATCH(A479,OGSAway!$A:$A,0)),"-")</f>
        <v>0</v>
      </c>
      <c r="F479" s="54">
        <f>IFERROR(INDEX(Matches!$W:$W,MATCH(A479,Matches!$B:$B,0)),"-")</f>
        <v>0</v>
      </c>
      <c r="G479" s="54">
        <f>IFERROR(INDEX(Matches!$Y:$Y,MATCH(A479,Matches!$B:$B,0)),"-")</f>
        <v>2</v>
      </c>
      <c r="H479" s="54">
        <f>IFERROR(INDEX(Matches!$X:$X,MATCH(A479,Matches!$B:$B,0)),"-")</f>
        <v>1</v>
      </c>
      <c r="I479" s="54">
        <f t="shared" si="29"/>
        <v>0</v>
      </c>
      <c r="J479" s="54">
        <f>IFERROR(INDEX(OGCAway!$O:$O,MATCH(A479,OGCAway!$A:$A,0)),"-")</f>
        <v>1</v>
      </c>
      <c r="K479" s="55">
        <f t="shared" si="30"/>
        <v>0</v>
      </c>
      <c r="L479" s="55" t="str">
        <f>IFERROR(INDEX(#REF!,MATCH(A479,#REF!,0)),"-")</f>
        <v>-</v>
      </c>
      <c r="M479" s="55">
        <f t="shared" si="31"/>
        <v>-1</v>
      </c>
      <c r="N479" s="55" t="e">
        <f>AVERAGE(IFERROR(INDEX(#REF!,MATCH(A479,#REF!,0)),"-"),M479)</f>
        <v>#VALUE!</v>
      </c>
    </row>
    <row r="480" spans="1:14" ht="16.5" thickTop="1" thickBot="1" x14ac:dyDescent="0.3">
      <c r="A480" s="15" t="s">
        <v>1199</v>
      </c>
      <c r="B480" s="53">
        <f t="shared" si="28"/>
        <v>2</v>
      </c>
      <c r="C480" s="53">
        <f>IFERROR(INDEX(OGSAway!$D:$D,MATCH(A480,OGSAway!$A:$A,0)),"-")</f>
        <v>0</v>
      </c>
      <c r="D480" s="53">
        <f>IFERROR(INDEX(OGSAway!$E:$E,MATCH(A480,OGSAway!$A:$A,0)),"-")</f>
        <v>0</v>
      </c>
      <c r="E480" s="53">
        <f>IFERROR(INDEX(OGSAway!$F:$F,MATCH(A480,OGSAway!$A:$A,0)),"-")</f>
        <v>0</v>
      </c>
      <c r="F480" s="54">
        <f>IFERROR(INDEX(Matches!$W:$W,MATCH(A480,Matches!$B:$B,0)),"-")</f>
        <v>0</v>
      </c>
      <c r="G480" s="54">
        <f>IFERROR(INDEX(Matches!$Y:$Y,MATCH(A480,Matches!$B:$B,0)),"-")</f>
        <v>1</v>
      </c>
      <c r="H480" s="54">
        <f>IFERROR(INDEX(Matches!$X:$X,MATCH(A480,Matches!$B:$B,0)),"-")</f>
        <v>1</v>
      </c>
      <c r="I480" s="54">
        <f t="shared" si="29"/>
        <v>0</v>
      </c>
      <c r="J480" s="54">
        <f>IFERROR(INDEX(OGCAway!$O:$O,MATCH(A480,OGCAway!$A:$A,0)),"-")</f>
        <v>2</v>
      </c>
      <c r="K480" s="55">
        <f t="shared" si="30"/>
        <v>0</v>
      </c>
      <c r="L480" s="55" t="str">
        <f>IFERROR(INDEX(#REF!,MATCH(A480,#REF!,0)),"-")</f>
        <v>-</v>
      </c>
      <c r="M480" s="55">
        <f t="shared" si="31"/>
        <v>-1.5</v>
      </c>
      <c r="N480" s="55" t="e">
        <f>AVERAGE(IFERROR(INDEX(#REF!,MATCH(A480,#REF!,0)),"-"),M480)</f>
        <v>#VALUE!</v>
      </c>
    </row>
    <row r="481" spans="1:14" ht="16.5" thickTop="1" thickBot="1" x14ac:dyDescent="0.3">
      <c r="A481" s="15" t="s">
        <v>1203</v>
      </c>
      <c r="B481" s="53">
        <f t="shared" si="28"/>
        <v>18</v>
      </c>
      <c r="C481" s="53">
        <f>IFERROR(INDEX(OGSAway!$D:$D,MATCH(A481,OGSAway!$A:$A,0)),"-")</f>
        <v>0</v>
      </c>
      <c r="D481" s="53">
        <f>IFERROR(INDEX(OGSAway!$E:$E,MATCH(A481,OGSAway!$A:$A,0)),"-")</f>
        <v>4</v>
      </c>
      <c r="E481" s="53">
        <f>IFERROR(INDEX(OGSAway!$F:$F,MATCH(A481,OGSAway!$A:$A,0)),"-")</f>
        <v>0</v>
      </c>
      <c r="F481" s="54">
        <f>IFERROR(INDEX(Matches!$W:$W,MATCH(A481,Matches!$B:$B,0)),"-")</f>
        <v>6</v>
      </c>
      <c r="G481" s="54">
        <f>IFERROR(INDEX(Matches!$Y:$Y,MATCH(A481,Matches!$B:$B,0)),"-")</f>
        <v>6</v>
      </c>
      <c r="H481" s="54">
        <f>IFERROR(INDEX(Matches!$X:$X,MATCH(A481,Matches!$B:$B,0)),"-")</f>
        <v>6</v>
      </c>
      <c r="I481" s="54">
        <f t="shared" si="29"/>
        <v>4</v>
      </c>
      <c r="J481" s="54">
        <f>IFERROR(INDEX(OGCAway!$O:$O,MATCH(A481,OGCAway!$A:$A,0)),"-")</f>
        <v>9</v>
      </c>
      <c r="K481" s="55">
        <f t="shared" si="30"/>
        <v>0.22222222222222221</v>
      </c>
      <c r="L481" s="55" t="str">
        <f>IFERROR(INDEX(#REF!,MATCH(A481,#REF!,0)),"-")</f>
        <v>-</v>
      </c>
      <c r="M481" s="55">
        <f t="shared" si="31"/>
        <v>-0.27777777777777779</v>
      </c>
      <c r="N481" s="55" t="e">
        <f>AVERAGE(IFERROR(INDEX(#REF!,MATCH(A481,#REF!,0)),"-"),M481)</f>
        <v>#VALUE!</v>
      </c>
    </row>
    <row r="482" spans="1:14" ht="16.5" thickTop="1" thickBot="1" x14ac:dyDescent="0.3">
      <c r="A482" s="15" t="s">
        <v>1207</v>
      </c>
      <c r="B482" s="53">
        <f t="shared" si="28"/>
        <v>4</v>
      </c>
      <c r="C482" s="53">
        <f>IFERROR(INDEX(OGSAway!$D:$D,MATCH(A482,OGSAway!$A:$A,0)),"-")</f>
        <v>2</v>
      </c>
      <c r="D482" s="53">
        <f>IFERROR(INDEX(OGSAway!$E:$E,MATCH(A482,OGSAway!$A:$A,0)),"-")</f>
        <v>0</v>
      </c>
      <c r="E482" s="53">
        <f>IFERROR(INDEX(OGSAway!$F:$F,MATCH(A482,OGSAway!$A:$A,0)),"-")</f>
        <v>0</v>
      </c>
      <c r="F482" s="54">
        <f>IFERROR(INDEX(Matches!$W:$W,MATCH(A482,Matches!$B:$B,0)),"-")</f>
        <v>1</v>
      </c>
      <c r="G482" s="54">
        <f>IFERROR(INDEX(Matches!$Y:$Y,MATCH(A482,Matches!$B:$B,0)),"-")</f>
        <v>2</v>
      </c>
      <c r="H482" s="54">
        <f>IFERROR(INDEX(Matches!$X:$X,MATCH(A482,Matches!$B:$B,0)),"-")</f>
        <v>1</v>
      </c>
      <c r="I482" s="54">
        <f t="shared" si="29"/>
        <v>2</v>
      </c>
      <c r="J482" s="54">
        <f>IFERROR(INDEX(OGCAway!$O:$O,MATCH(A482,OGCAway!$A:$A,0)),"-")</f>
        <v>1</v>
      </c>
      <c r="K482" s="55">
        <f t="shared" si="30"/>
        <v>0.5</v>
      </c>
      <c r="L482" s="55" t="str">
        <f>IFERROR(INDEX(#REF!,MATCH(A482,#REF!,0)),"-")</f>
        <v>-</v>
      </c>
      <c r="M482" s="55">
        <f t="shared" si="31"/>
        <v>0</v>
      </c>
      <c r="N482" s="55" t="e">
        <f>AVERAGE(IFERROR(INDEX(#REF!,MATCH(A482,#REF!,0)),"-"),M482)</f>
        <v>#VALUE!</v>
      </c>
    </row>
    <row r="483" spans="1:14" ht="16.5" thickTop="1" thickBot="1" x14ac:dyDescent="0.3">
      <c r="A483" s="16" t="s">
        <v>1211</v>
      </c>
      <c r="B483" s="53">
        <f t="shared" si="28"/>
        <v>2</v>
      </c>
      <c r="C483" s="53">
        <f>IFERROR(INDEX(OGSAway!$D:$D,MATCH(A483,OGSAway!$A:$A,0)),"-")</f>
        <v>0</v>
      </c>
      <c r="D483" s="53">
        <f>IFERROR(INDEX(OGSAway!$E:$E,MATCH(A483,OGSAway!$A:$A,0)),"-")</f>
        <v>0</v>
      </c>
      <c r="E483" s="53">
        <f>IFERROR(INDEX(OGSAway!$F:$F,MATCH(A483,OGSAway!$A:$A,0)),"-")</f>
        <v>0</v>
      </c>
      <c r="F483" s="54">
        <f>IFERROR(INDEX(Matches!$W:$W,MATCH(A483,Matches!$B:$B,0)),"-")</f>
        <v>0</v>
      </c>
      <c r="G483" s="54">
        <f>IFERROR(INDEX(Matches!$Y:$Y,MATCH(A483,Matches!$B:$B,0)),"-")</f>
        <v>2</v>
      </c>
      <c r="H483" s="54">
        <f>IFERROR(INDEX(Matches!$X:$X,MATCH(A483,Matches!$B:$B,0)),"-")</f>
        <v>0</v>
      </c>
      <c r="I483" s="54">
        <f t="shared" si="29"/>
        <v>0</v>
      </c>
      <c r="J483" s="54">
        <f>IFERROR(INDEX(OGCAway!$O:$O,MATCH(A483,OGCAway!$A:$A,0)),"-")</f>
        <v>1</v>
      </c>
      <c r="K483" s="55">
        <f t="shared" si="30"/>
        <v>0</v>
      </c>
      <c r="L483" s="55" t="str">
        <f>IFERROR(INDEX(#REF!,MATCH(A483,#REF!,0)),"-")</f>
        <v>-</v>
      </c>
      <c r="M483" s="55">
        <f t="shared" si="31"/>
        <v>-1.5</v>
      </c>
      <c r="N483" s="55" t="e">
        <f>AVERAGE(IFERROR(INDEX(#REF!,MATCH(A483,#REF!,0)),"-"),M483)</f>
        <v>#VALUE!</v>
      </c>
    </row>
    <row r="484" spans="1:14" ht="16.5" thickTop="1" thickBot="1" x14ac:dyDescent="0.3">
      <c r="A484" s="16" t="s">
        <v>1219</v>
      </c>
      <c r="B484" s="53">
        <f t="shared" si="28"/>
        <v>3</v>
      </c>
      <c r="C484" s="53">
        <f>IFERROR(INDEX(OGSAway!$D:$D,MATCH(A484,OGSAway!$A:$A,0)),"-")</f>
        <v>0</v>
      </c>
      <c r="D484" s="53">
        <f>IFERROR(INDEX(OGSAway!$E:$E,MATCH(A484,OGSAway!$A:$A,0)),"-")</f>
        <v>1</v>
      </c>
      <c r="E484" s="53">
        <f>IFERROR(INDEX(OGSAway!$F:$F,MATCH(A484,OGSAway!$A:$A,0)),"-")</f>
        <v>0</v>
      </c>
      <c r="F484" s="54">
        <f>IFERROR(INDEX(Matches!$W:$W,MATCH(A484,Matches!$B:$B,0)),"-")</f>
        <v>0</v>
      </c>
      <c r="G484" s="54">
        <f>IFERROR(INDEX(Matches!$Y:$Y,MATCH(A484,Matches!$B:$B,0)),"-")</f>
        <v>1</v>
      </c>
      <c r="H484" s="54">
        <f>IFERROR(INDEX(Matches!$X:$X,MATCH(A484,Matches!$B:$B,0)),"-")</f>
        <v>2</v>
      </c>
      <c r="I484" s="54">
        <f t="shared" si="29"/>
        <v>1</v>
      </c>
      <c r="J484" s="54">
        <f>IFERROR(INDEX(OGCAway!$O:$O,MATCH(A484,OGCAway!$A:$A,0)),"-")</f>
        <v>0</v>
      </c>
      <c r="K484" s="55">
        <f t="shared" si="30"/>
        <v>0.33333333333333331</v>
      </c>
      <c r="L484" s="55" t="str">
        <f>IFERROR(INDEX(#REF!,MATCH(A484,#REF!,0)),"-")</f>
        <v>-</v>
      </c>
      <c r="M484" s="55">
        <f t="shared" si="31"/>
        <v>0</v>
      </c>
      <c r="N484" s="55" t="e">
        <f>AVERAGE(IFERROR(INDEX(#REF!,MATCH(A484,#REF!,0)),"-"),M484)</f>
        <v>#VALUE!</v>
      </c>
    </row>
    <row r="485" spans="1:14" ht="16.5" thickTop="1" thickBot="1" x14ac:dyDescent="0.3">
      <c r="A485" s="15" t="s">
        <v>1224</v>
      </c>
      <c r="B485" s="53">
        <f t="shared" si="28"/>
        <v>4</v>
      </c>
      <c r="C485" s="53">
        <f>IFERROR(INDEX(OGSAway!$D:$D,MATCH(A485,OGSAway!$A:$A,0)),"-")</f>
        <v>1</v>
      </c>
      <c r="D485" s="53">
        <f>IFERROR(INDEX(OGSAway!$E:$E,MATCH(A485,OGSAway!$A:$A,0)),"-")</f>
        <v>0</v>
      </c>
      <c r="E485" s="53">
        <f>IFERROR(INDEX(OGSAway!$F:$F,MATCH(A485,OGSAway!$A:$A,0)),"-")</f>
        <v>0</v>
      </c>
      <c r="F485" s="54">
        <f>IFERROR(INDEX(Matches!$W:$W,MATCH(A485,Matches!$B:$B,0)),"-")</f>
        <v>1</v>
      </c>
      <c r="G485" s="54">
        <f>IFERROR(INDEX(Matches!$Y:$Y,MATCH(A485,Matches!$B:$B,0)),"-")</f>
        <v>0</v>
      </c>
      <c r="H485" s="54">
        <f>IFERROR(INDEX(Matches!$X:$X,MATCH(A485,Matches!$B:$B,0)),"-")</f>
        <v>3</v>
      </c>
      <c r="I485" s="54">
        <f t="shared" si="29"/>
        <v>1</v>
      </c>
      <c r="J485" s="54">
        <f>IFERROR(INDEX(OGCAway!$O:$O,MATCH(A485,OGCAway!$A:$A,0)),"-")</f>
        <v>2</v>
      </c>
      <c r="K485" s="55">
        <f t="shared" si="30"/>
        <v>0.25</v>
      </c>
      <c r="L485" s="55" t="str">
        <f>IFERROR(INDEX(#REF!,MATCH(A485,#REF!,0)),"-")</f>
        <v>-</v>
      </c>
      <c r="M485" s="55">
        <f t="shared" si="31"/>
        <v>0</v>
      </c>
      <c r="N485" s="55" t="e">
        <f>AVERAGE(IFERROR(INDEX(#REF!,MATCH(A485,#REF!,0)),"-"),M485)</f>
        <v>#VALUE!</v>
      </c>
    </row>
    <row r="486" spans="1:14" ht="16.5" thickTop="1" thickBot="1" x14ac:dyDescent="0.3">
      <c r="A486" s="15" t="s">
        <v>1231</v>
      </c>
      <c r="B486" s="53">
        <f t="shared" si="28"/>
        <v>4</v>
      </c>
      <c r="C486" s="53">
        <f>IFERROR(INDEX(OGSAway!$D:$D,MATCH(A486,OGSAway!$A:$A,0)),"-")</f>
        <v>1</v>
      </c>
      <c r="D486" s="53">
        <f>IFERROR(INDEX(OGSAway!$E:$E,MATCH(A486,OGSAway!$A:$A,0)),"-")</f>
        <v>0</v>
      </c>
      <c r="E486" s="53">
        <f>IFERROR(INDEX(OGSAway!$F:$F,MATCH(A486,OGSAway!$A:$A,0)),"-")</f>
        <v>0</v>
      </c>
      <c r="F486" s="54">
        <f>IFERROR(INDEX(Matches!$W:$W,MATCH(A486,Matches!$B:$B,0)),"-")</f>
        <v>1</v>
      </c>
      <c r="G486" s="54">
        <f>IFERROR(INDEX(Matches!$Y:$Y,MATCH(A486,Matches!$B:$B,0)),"-")</f>
        <v>2</v>
      </c>
      <c r="H486" s="54">
        <f>IFERROR(INDEX(Matches!$X:$X,MATCH(A486,Matches!$B:$B,0)),"-")</f>
        <v>1</v>
      </c>
      <c r="I486" s="54">
        <f t="shared" si="29"/>
        <v>1</v>
      </c>
      <c r="J486" s="54">
        <f>IFERROR(INDEX(OGCAway!$O:$O,MATCH(A486,OGCAway!$A:$A,0)),"-")</f>
        <v>3</v>
      </c>
      <c r="K486" s="55">
        <f t="shared" si="30"/>
        <v>0.25</v>
      </c>
      <c r="L486" s="55" t="str">
        <f>IFERROR(INDEX(#REF!,MATCH(A486,#REF!,0)),"-")</f>
        <v>-</v>
      </c>
      <c r="M486" s="55">
        <f t="shared" si="31"/>
        <v>-0.75</v>
      </c>
      <c r="N486" s="55" t="e">
        <f>AVERAGE(IFERROR(INDEX(#REF!,MATCH(A486,#REF!,0)),"-"),M486)</f>
        <v>#VALUE!</v>
      </c>
    </row>
    <row r="487" spans="1:14" ht="16.5" thickTop="1" thickBot="1" x14ac:dyDescent="0.3">
      <c r="A487" s="16" t="s">
        <v>1240</v>
      </c>
      <c r="B487" s="53">
        <f t="shared" si="28"/>
        <v>4</v>
      </c>
      <c r="C487" s="53">
        <f>IFERROR(INDEX(OGSAway!$D:$D,MATCH(A487,OGSAway!$A:$A,0)),"-")</f>
        <v>1</v>
      </c>
      <c r="D487" s="53">
        <f>IFERROR(INDEX(OGSAway!$E:$E,MATCH(A487,OGSAway!$A:$A,0)),"-")</f>
        <v>2</v>
      </c>
      <c r="E487" s="53">
        <f>IFERROR(INDEX(OGSAway!$F:$F,MATCH(A487,OGSAway!$A:$A,0)),"-")</f>
        <v>0</v>
      </c>
      <c r="F487" s="54">
        <f>IFERROR(INDEX(Matches!$W:$W,MATCH(A487,Matches!$B:$B,0)),"-")</f>
        <v>1</v>
      </c>
      <c r="G487" s="54">
        <f>IFERROR(INDEX(Matches!$Y:$Y,MATCH(A487,Matches!$B:$B,0)),"-")</f>
        <v>2</v>
      </c>
      <c r="H487" s="54">
        <f>IFERROR(INDEX(Matches!$X:$X,MATCH(A487,Matches!$B:$B,0)),"-")</f>
        <v>1</v>
      </c>
      <c r="I487" s="54">
        <f t="shared" si="29"/>
        <v>3</v>
      </c>
      <c r="J487" s="54">
        <f>IFERROR(INDEX(OGCAway!$O:$O,MATCH(A487,OGCAway!$A:$A,0)),"-")</f>
        <v>1</v>
      </c>
      <c r="K487" s="55">
        <f t="shared" si="30"/>
        <v>0.75</v>
      </c>
      <c r="L487" s="55" t="str">
        <f>IFERROR(INDEX(#REF!,MATCH(A487,#REF!,0)),"-")</f>
        <v>-</v>
      </c>
      <c r="M487" s="55">
        <f t="shared" si="31"/>
        <v>0.25</v>
      </c>
      <c r="N487" s="55" t="e">
        <f>AVERAGE(IFERROR(INDEX(#REF!,MATCH(A487,#REF!,0)),"-"),M487)</f>
        <v>#VALUE!</v>
      </c>
    </row>
    <row r="488" spans="1:14" ht="16.5" thickTop="1" thickBot="1" x14ac:dyDescent="0.3">
      <c r="A488" s="16" t="s">
        <v>1242</v>
      </c>
      <c r="B488" s="53">
        <f t="shared" si="28"/>
        <v>3</v>
      </c>
      <c r="C488" s="53">
        <f>IFERROR(INDEX(OGSAway!$D:$D,MATCH(A488,OGSAway!$A:$A,0)),"-")</f>
        <v>0</v>
      </c>
      <c r="D488" s="53">
        <f>IFERROR(INDEX(OGSAway!$E:$E,MATCH(A488,OGSAway!$A:$A,0)),"-")</f>
        <v>2</v>
      </c>
      <c r="E488" s="53">
        <f>IFERROR(INDEX(OGSAway!$F:$F,MATCH(A488,OGSAway!$A:$A,0)),"-")</f>
        <v>0</v>
      </c>
      <c r="F488" s="54">
        <f>IFERROR(INDEX(Matches!$W:$W,MATCH(A488,Matches!$B:$B,0)),"-")</f>
        <v>3</v>
      </c>
      <c r="G488" s="54">
        <f>IFERROR(INDEX(Matches!$Y:$Y,MATCH(A488,Matches!$B:$B,0)),"-")</f>
        <v>0</v>
      </c>
      <c r="H488" s="54">
        <f>IFERROR(INDEX(Matches!$X:$X,MATCH(A488,Matches!$B:$B,0)),"-")</f>
        <v>0</v>
      </c>
      <c r="I488" s="54">
        <f t="shared" si="29"/>
        <v>2</v>
      </c>
      <c r="J488" s="54">
        <f>IFERROR(INDEX(OGCAway!$O:$O,MATCH(A488,OGCAway!$A:$A,0)),"-")</f>
        <v>0</v>
      </c>
      <c r="K488" s="55">
        <f t="shared" si="30"/>
        <v>0.66666666666666663</v>
      </c>
      <c r="L488" s="55" t="str">
        <f>IFERROR(INDEX(#REF!,MATCH(A488,#REF!,0)),"-")</f>
        <v>-</v>
      </c>
      <c r="M488" s="55">
        <f t="shared" si="31"/>
        <v>1.6666666666666665</v>
      </c>
      <c r="N488" s="55" t="e">
        <f>AVERAGE(IFERROR(INDEX(#REF!,MATCH(A488,#REF!,0)),"-"),M488)</f>
        <v>#VALUE!</v>
      </c>
    </row>
    <row r="489" spans="1:14" ht="16.5" thickTop="1" thickBot="1" x14ac:dyDescent="0.3">
      <c r="A489" s="16" t="s">
        <v>858</v>
      </c>
      <c r="B489" s="53">
        <f t="shared" si="28"/>
        <v>18</v>
      </c>
      <c r="C489" s="53">
        <f>IFERROR(INDEX(OGSAway!$D:$D,MATCH(A489,OGSAway!$A:$A,0)),"-")</f>
        <v>3</v>
      </c>
      <c r="D489" s="53">
        <f>IFERROR(INDEX(OGSAway!$E:$E,MATCH(A489,OGSAway!$A:$A,0)),"-")</f>
        <v>1</v>
      </c>
      <c r="E489" s="53">
        <f>IFERROR(INDEX(OGSAway!$F:$F,MATCH(A489,OGSAway!$A:$A,0)),"-")</f>
        <v>1</v>
      </c>
      <c r="F489" s="54">
        <f>IFERROR(INDEX(Matches!$W:$W,MATCH(A489,Matches!$B:$B,0)),"-")</f>
        <v>6</v>
      </c>
      <c r="G489" s="54">
        <f>IFERROR(INDEX(Matches!$Y:$Y,MATCH(A489,Matches!$B:$B,0)),"-")</f>
        <v>6</v>
      </c>
      <c r="H489" s="54">
        <f>IFERROR(INDEX(Matches!$X:$X,MATCH(A489,Matches!$B:$B,0)),"-")</f>
        <v>6</v>
      </c>
      <c r="I489" s="54">
        <f t="shared" si="29"/>
        <v>5</v>
      </c>
      <c r="J489" s="54">
        <f>IFERROR(INDEX(OGCAway!$O:$O,MATCH(A489,OGCAway!$A:$A,0)),"-")</f>
        <v>6</v>
      </c>
      <c r="K489" s="55">
        <f t="shared" si="30"/>
        <v>0.27777777777777779</v>
      </c>
      <c r="L489" s="55" t="str">
        <f>IFERROR(INDEX(#REF!,MATCH(A489,#REF!,0)),"-")</f>
        <v>-</v>
      </c>
      <c r="M489" s="55">
        <f t="shared" si="31"/>
        <v>-5.5555555555555525E-2</v>
      </c>
      <c r="N489" s="55" t="e">
        <f>AVERAGE(IFERROR(INDEX(#REF!,MATCH(A489,#REF!,0)),"-"),M489)</f>
        <v>#VALUE!</v>
      </c>
    </row>
    <row r="490" spans="1:14" ht="16.5" thickTop="1" thickBot="1" x14ac:dyDescent="0.3">
      <c r="A490" s="15" t="s">
        <v>918</v>
      </c>
      <c r="B490" s="53">
        <f t="shared" si="28"/>
        <v>15</v>
      </c>
      <c r="C490" s="53">
        <f>IFERROR(INDEX(OGSAway!$D:$D,MATCH(A490,OGSAway!$A:$A,0)),"-")</f>
        <v>3</v>
      </c>
      <c r="D490" s="53">
        <f>IFERROR(INDEX(OGSAway!$E:$E,MATCH(A490,OGSAway!$A:$A,0)),"-")</f>
        <v>4</v>
      </c>
      <c r="E490" s="53">
        <f>IFERROR(INDEX(OGSAway!$F:$F,MATCH(A490,OGSAway!$A:$A,0)),"-")</f>
        <v>0</v>
      </c>
      <c r="F490" s="54">
        <f>IFERROR(INDEX(Matches!$W:$W,MATCH(A490,Matches!$B:$B,0)),"-")</f>
        <v>4</v>
      </c>
      <c r="G490" s="54">
        <f>IFERROR(INDEX(Matches!$Y:$Y,MATCH(A490,Matches!$B:$B,0)),"-")</f>
        <v>2</v>
      </c>
      <c r="H490" s="54">
        <f>IFERROR(INDEX(Matches!$X:$X,MATCH(A490,Matches!$B:$B,0)),"-")</f>
        <v>9</v>
      </c>
      <c r="I490" s="54">
        <f t="shared" si="29"/>
        <v>7</v>
      </c>
      <c r="J490" s="54">
        <f>IFERROR(INDEX(OGCAway!$O:$O,MATCH(A490,OGCAway!$A:$A,0)),"-")</f>
        <v>2</v>
      </c>
      <c r="K490" s="55">
        <f t="shared" si="30"/>
        <v>0.46666666666666667</v>
      </c>
      <c r="L490" s="55" t="str">
        <f>IFERROR(INDEX(#REF!,MATCH(A490,#REF!,0)),"-")</f>
        <v>-</v>
      </c>
      <c r="M490" s="55">
        <f t="shared" si="31"/>
        <v>0.46666666666666679</v>
      </c>
      <c r="N490" s="55" t="e">
        <f>AVERAGE(IFERROR(INDEX(#REF!,MATCH(A490,#REF!,0)),"-"),M490)</f>
        <v>#VALUE!</v>
      </c>
    </row>
    <row r="491" spans="1:14" ht="16.5" thickTop="1" thickBot="1" x14ac:dyDescent="0.3">
      <c r="A491" s="16" t="s">
        <v>393</v>
      </c>
      <c r="B491" s="53">
        <f t="shared" si="28"/>
        <v>15</v>
      </c>
      <c r="C491" s="53">
        <f>IFERROR(INDEX(OGSAway!$D:$D,MATCH(A491,OGSAway!$A:$A,0)),"-")</f>
        <v>5</v>
      </c>
      <c r="D491" s="53">
        <f>IFERROR(INDEX(OGSAway!$E:$E,MATCH(A491,OGSAway!$A:$A,0)),"-")</f>
        <v>0</v>
      </c>
      <c r="E491" s="53">
        <f>IFERROR(INDEX(OGSAway!$F:$F,MATCH(A491,OGSAway!$A:$A,0)),"-")</f>
        <v>1</v>
      </c>
      <c r="F491" s="54">
        <f>IFERROR(INDEX(Matches!$W:$W,MATCH(A491,Matches!$B:$B,0)),"-")</f>
        <v>4</v>
      </c>
      <c r="G491" s="54">
        <f>IFERROR(INDEX(Matches!$Y:$Y,MATCH(A491,Matches!$B:$B,0)),"-")</f>
        <v>5</v>
      </c>
      <c r="H491" s="54">
        <f>IFERROR(INDEX(Matches!$X:$X,MATCH(A491,Matches!$B:$B,0)),"-")</f>
        <v>6</v>
      </c>
      <c r="I491" s="54">
        <f t="shared" si="29"/>
        <v>6</v>
      </c>
      <c r="J491" s="54">
        <f>IFERROR(INDEX(OGCAway!$O:$O,MATCH(A491,OGCAway!$A:$A,0)),"-")</f>
        <v>6</v>
      </c>
      <c r="K491" s="55">
        <f t="shared" si="30"/>
        <v>0.4</v>
      </c>
      <c r="L491" s="55" t="str">
        <f>IFERROR(INDEX(#REF!,MATCH(A491,#REF!,0)),"-")</f>
        <v>-</v>
      </c>
      <c r="M491" s="55">
        <f t="shared" si="31"/>
        <v>-6.6666666666666652E-2</v>
      </c>
      <c r="N491" s="55" t="e">
        <f>AVERAGE(IFERROR(INDEX(#REF!,MATCH(A491,#REF!,0)),"-"),M491)</f>
        <v>#VALUE!</v>
      </c>
    </row>
    <row r="492" spans="1:14" ht="16.5" thickTop="1" thickBot="1" x14ac:dyDescent="0.3">
      <c r="A492" s="15" t="s">
        <v>444</v>
      </c>
      <c r="B492" s="53">
        <f t="shared" si="28"/>
        <v>15</v>
      </c>
      <c r="C492" s="53">
        <f>IFERROR(INDEX(OGSAway!$D:$D,MATCH(A492,OGSAway!$A:$A,0)),"-")</f>
        <v>4</v>
      </c>
      <c r="D492" s="53">
        <f>IFERROR(INDEX(OGSAway!$E:$E,MATCH(A492,OGSAway!$A:$A,0)),"-")</f>
        <v>1</v>
      </c>
      <c r="E492" s="53">
        <f>IFERROR(INDEX(OGSAway!$F:$F,MATCH(A492,OGSAway!$A:$A,0)),"-")</f>
        <v>2</v>
      </c>
      <c r="F492" s="54">
        <f>IFERROR(INDEX(Matches!$W:$W,MATCH(A492,Matches!$B:$B,0)),"-")</f>
        <v>4</v>
      </c>
      <c r="G492" s="54">
        <f>IFERROR(INDEX(Matches!$Y:$Y,MATCH(A492,Matches!$B:$B,0)),"-")</f>
        <v>6</v>
      </c>
      <c r="H492" s="54">
        <f>IFERROR(INDEX(Matches!$X:$X,MATCH(A492,Matches!$B:$B,0)),"-")</f>
        <v>5</v>
      </c>
      <c r="I492" s="54">
        <f t="shared" si="29"/>
        <v>7</v>
      </c>
      <c r="J492" s="54">
        <f>IFERROR(INDEX(OGCAway!$O:$O,MATCH(A492,OGCAway!$A:$A,0)),"-")</f>
        <v>4</v>
      </c>
      <c r="K492" s="55">
        <f t="shared" si="30"/>
        <v>0.46666666666666667</v>
      </c>
      <c r="L492" s="55" t="str">
        <f>IFERROR(INDEX(#REF!,MATCH(A492,#REF!,0)),"-")</f>
        <v>-</v>
      </c>
      <c r="M492" s="55">
        <f t="shared" si="31"/>
        <v>6.6666666666666652E-2</v>
      </c>
      <c r="N492" s="55" t="e">
        <f>AVERAGE(IFERROR(INDEX(#REF!,MATCH(A492,#REF!,0)),"-"),M492)</f>
        <v>#VALUE!</v>
      </c>
    </row>
    <row r="493" spans="1:14" ht="16.5" thickTop="1" thickBot="1" x14ac:dyDescent="0.3">
      <c r="A493" s="16" t="s">
        <v>456</v>
      </c>
      <c r="B493" s="53">
        <f t="shared" si="28"/>
        <v>15</v>
      </c>
      <c r="C493" s="53">
        <f>IFERROR(INDEX(OGSAway!$D:$D,MATCH(A493,OGSAway!$A:$A,0)),"-")</f>
        <v>1</v>
      </c>
      <c r="D493" s="53">
        <f>IFERROR(INDEX(OGSAway!$E:$E,MATCH(A493,OGSAway!$A:$A,0)),"-")</f>
        <v>0</v>
      </c>
      <c r="E493" s="53">
        <f>IFERROR(INDEX(OGSAway!$F:$F,MATCH(A493,OGSAway!$A:$A,0)),"-")</f>
        <v>0</v>
      </c>
      <c r="F493" s="54">
        <f>IFERROR(INDEX(Matches!$W:$W,MATCH(A493,Matches!$B:$B,0)),"-")</f>
        <v>4</v>
      </c>
      <c r="G493" s="54">
        <f>IFERROR(INDEX(Matches!$Y:$Y,MATCH(A493,Matches!$B:$B,0)),"-")</f>
        <v>8</v>
      </c>
      <c r="H493" s="54">
        <f>IFERROR(INDEX(Matches!$X:$X,MATCH(A493,Matches!$B:$B,0)),"-")</f>
        <v>3</v>
      </c>
      <c r="I493" s="54">
        <f t="shared" si="29"/>
        <v>1</v>
      </c>
      <c r="J493" s="54">
        <f>IFERROR(INDEX(OGCAway!$O:$O,MATCH(A493,OGCAway!$A:$A,0)),"-")</f>
        <v>6</v>
      </c>
      <c r="K493" s="55">
        <f t="shared" si="30"/>
        <v>6.6666666666666666E-2</v>
      </c>
      <c r="L493" s="55" t="str">
        <f>IFERROR(INDEX(#REF!,MATCH(A493,#REF!,0)),"-")</f>
        <v>-</v>
      </c>
      <c r="M493" s="55">
        <f t="shared" si="31"/>
        <v>-0.60000000000000009</v>
      </c>
      <c r="N493" s="55" t="e">
        <f>AVERAGE(IFERROR(INDEX(#REF!,MATCH(A493,#REF!,0)),"-"),M493)</f>
        <v>#VALUE!</v>
      </c>
    </row>
    <row r="494" spans="1:14" ht="16.5" thickTop="1" thickBot="1" x14ac:dyDescent="0.3">
      <c r="A494" s="15" t="s">
        <v>728</v>
      </c>
      <c r="B494" s="53">
        <f t="shared" si="28"/>
        <v>14</v>
      </c>
      <c r="C494" s="53">
        <f>IFERROR(INDEX(OGSAway!$D:$D,MATCH(A494,OGSAway!$A:$A,0)),"-")</f>
        <v>3</v>
      </c>
      <c r="D494" s="53">
        <f>IFERROR(INDEX(OGSAway!$E:$E,MATCH(A494,OGSAway!$A:$A,0)),"-")</f>
        <v>0</v>
      </c>
      <c r="E494" s="53">
        <f>IFERROR(INDEX(OGSAway!$F:$F,MATCH(A494,OGSAway!$A:$A,0)),"-")</f>
        <v>2</v>
      </c>
      <c r="F494" s="54">
        <f>IFERROR(INDEX(Matches!$W:$W,MATCH(A494,Matches!$B:$B,0)),"-")</f>
        <v>3</v>
      </c>
      <c r="G494" s="54">
        <f>IFERROR(INDEX(Matches!$Y:$Y,MATCH(A494,Matches!$B:$B,0)),"-")</f>
        <v>4</v>
      </c>
      <c r="H494" s="54">
        <f>IFERROR(INDEX(Matches!$X:$X,MATCH(A494,Matches!$B:$B,0)),"-")</f>
        <v>7</v>
      </c>
      <c r="I494" s="54">
        <f t="shared" si="29"/>
        <v>5</v>
      </c>
      <c r="J494" s="54">
        <f>IFERROR(INDEX(OGCAway!$O:$O,MATCH(A494,OGCAway!$A:$A,0)),"-")</f>
        <v>5</v>
      </c>
      <c r="K494" s="55">
        <f t="shared" si="30"/>
        <v>0.35714285714285715</v>
      </c>
      <c r="L494" s="55" t="str">
        <f>IFERROR(INDEX(#REF!,MATCH(A494,#REF!,0)),"-")</f>
        <v>-</v>
      </c>
      <c r="M494" s="55">
        <f t="shared" si="31"/>
        <v>-7.1428571428571425E-2</v>
      </c>
      <c r="N494" s="55" t="e">
        <f>AVERAGE(IFERROR(INDEX(#REF!,MATCH(A494,#REF!,0)),"-"),M494)</f>
        <v>#VALUE!</v>
      </c>
    </row>
    <row r="495" spans="1:14" ht="16.5" thickTop="1" thickBot="1" x14ac:dyDescent="0.3">
      <c r="A495" s="16" t="s">
        <v>766</v>
      </c>
      <c r="B495" s="53">
        <f t="shared" si="28"/>
        <v>15</v>
      </c>
      <c r="C495" s="53">
        <f>IFERROR(INDEX(OGSAway!$D:$D,MATCH(A495,OGSAway!$A:$A,0)),"-")</f>
        <v>0</v>
      </c>
      <c r="D495" s="53">
        <f>IFERROR(INDEX(OGSAway!$E:$E,MATCH(A495,OGSAway!$A:$A,0)),"-")</f>
        <v>0</v>
      </c>
      <c r="E495" s="53">
        <f>IFERROR(INDEX(OGSAway!$F:$F,MATCH(A495,OGSAway!$A:$A,0)),"-")</f>
        <v>0</v>
      </c>
      <c r="F495" s="54">
        <f>IFERROR(INDEX(Matches!$W:$W,MATCH(A495,Matches!$B:$B,0)),"-")</f>
        <v>1</v>
      </c>
      <c r="G495" s="54">
        <f>IFERROR(INDEX(Matches!$Y:$Y,MATCH(A495,Matches!$B:$B,0)),"-")</f>
        <v>12</v>
      </c>
      <c r="H495" s="54">
        <f>IFERROR(INDEX(Matches!$X:$X,MATCH(A495,Matches!$B:$B,0)),"-")</f>
        <v>2</v>
      </c>
      <c r="I495" s="54">
        <f t="shared" si="29"/>
        <v>0</v>
      </c>
      <c r="J495" s="54">
        <f>IFERROR(INDEX(OGCAway!$O:$O,MATCH(A495,OGCAway!$A:$A,0)),"-")</f>
        <v>11</v>
      </c>
      <c r="K495" s="55">
        <f t="shared" si="30"/>
        <v>0</v>
      </c>
      <c r="L495" s="55" t="str">
        <f>IFERROR(INDEX(#REF!,MATCH(A495,#REF!,0)),"-")</f>
        <v>-</v>
      </c>
      <c r="M495" s="55">
        <f t="shared" si="31"/>
        <v>-1.4666666666666668</v>
      </c>
      <c r="N495" s="55" t="e">
        <f>AVERAGE(IFERROR(INDEX(#REF!,MATCH(A495,#REF!,0)),"-"),M495)</f>
        <v>#VALUE!</v>
      </c>
    </row>
    <row r="496" spans="1:14" ht="16.5" thickTop="1" thickBot="1" x14ac:dyDescent="0.3">
      <c r="A496" s="16" t="s">
        <v>835</v>
      </c>
      <c r="B496" s="53">
        <f t="shared" si="28"/>
        <v>15</v>
      </c>
      <c r="C496" s="53">
        <f>IFERROR(INDEX(OGSAway!$D:$D,MATCH(A496,OGSAway!$A:$A,0)),"-")</f>
        <v>1</v>
      </c>
      <c r="D496" s="53">
        <f>IFERROR(INDEX(OGSAway!$E:$E,MATCH(A496,OGSAway!$A:$A,0)),"-")</f>
        <v>0</v>
      </c>
      <c r="E496" s="53">
        <f>IFERROR(INDEX(OGSAway!$F:$F,MATCH(A496,OGSAway!$A:$A,0)),"-")</f>
        <v>2</v>
      </c>
      <c r="F496" s="54">
        <f>IFERROR(INDEX(Matches!$W:$W,MATCH(A496,Matches!$B:$B,0)),"-")</f>
        <v>1</v>
      </c>
      <c r="G496" s="54">
        <f>IFERROR(INDEX(Matches!$Y:$Y,MATCH(A496,Matches!$B:$B,0)),"-")</f>
        <v>7</v>
      </c>
      <c r="H496" s="54">
        <f>IFERROR(INDEX(Matches!$X:$X,MATCH(A496,Matches!$B:$B,0)),"-")</f>
        <v>7</v>
      </c>
      <c r="I496" s="54">
        <f t="shared" si="29"/>
        <v>3</v>
      </c>
      <c r="J496" s="54">
        <f>IFERROR(INDEX(OGCAway!$O:$O,MATCH(A496,OGCAway!$A:$A,0)),"-")</f>
        <v>6</v>
      </c>
      <c r="K496" s="55">
        <f t="shared" si="30"/>
        <v>0.2</v>
      </c>
      <c r="L496" s="55" t="str">
        <f>IFERROR(INDEX(#REF!,MATCH(A496,#REF!,0)),"-")</f>
        <v>-</v>
      </c>
      <c r="M496" s="55">
        <f t="shared" si="31"/>
        <v>-0.60000000000000009</v>
      </c>
      <c r="N496" s="55" t="e">
        <f>AVERAGE(IFERROR(INDEX(#REF!,MATCH(A496,#REF!,0)),"-"),M496)</f>
        <v>#VALUE!</v>
      </c>
    </row>
    <row r="497" spans="1:14" ht="16.5" thickTop="1" thickBot="1" x14ac:dyDescent="0.3">
      <c r="A497" s="15" t="s">
        <v>869</v>
      </c>
      <c r="B497" s="53">
        <f t="shared" si="28"/>
        <v>15</v>
      </c>
      <c r="C497" s="53">
        <f>IFERROR(INDEX(OGSAway!$D:$D,MATCH(A497,OGSAway!$A:$A,0)),"-")</f>
        <v>1</v>
      </c>
      <c r="D497" s="53">
        <f>IFERROR(INDEX(OGSAway!$E:$E,MATCH(A497,OGSAway!$A:$A,0)),"-")</f>
        <v>2</v>
      </c>
      <c r="E497" s="53">
        <f>IFERROR(INDEX(OGSAway!$F:$F,MATCH(A497,OGSAway!$A:$A,0)),"-")</f>
        <v>1</v>
      </c>
      <c r="F497" s="54">
        <f>IFERROR(INDEX(Matches!$W:$W,MATCH(A497,Matches!$B:$B,0)),"-")</f>
        <v>7</v>
      </c>
      <c r="G497" s="54">
        <f>IFERROR(INDEX(Matches!$Y:$Y,MATCH(A497,Matches!$B:$B,0)),"-")</f>
        <v>4</v>
      </c>
      <c r="H497" s="54">
        <f>IFERROR(INDEX(Matches!$X:$X,MATCH(A497,Matches!$B:$B,0)),"-")</f>
        <v>4</v>
      </c>
      <c r="I497" s="54">
        <f t="shared" si="29"/>
        <v>4</v>
      </c>
      <c r="J497" s="54">
        <f>IFERROR(INDEX(OGCAway!$O:$O,MATCH(A497,OGCAway!$A:$A,0)),"-")</f>
        <v>4</v>
      </c>
      <c r="K497" s="55">
        <f t="shared" si="30"/>
        <v>0.26666666666666666</v>
      </c>
      <c r="L497" s="55" t="str">
        <f>IFERROR(INDEX(#REF!,MATCH(A497,#REF!,0)),"-")</f>
        <v>-</v>
      </c>
      <c r="M497" s="55">
        <f t="shared" si="31"/>
        <v>0.2</v>
      </c>
      <c r="N497" s="55" t="e">
        <f>AVERAGE(IFERROR(INDEX(#REF!,MATCH(A497,#REF!,0)),"-"),M497)</f>
        <v>#VALUE!</v>
      </c>
    </row>
    <row r="498" spans="1:14" ht="16.5" thickTop="1" thickBot="1" x14ac:dyDescent="0.3">
      <c r="A498" s="15" t="s">
        <v>491</v>
      </c>
      <c r="B498" s="53">
        <f t="shared" si="28"/>
        <v>11</v>
      </c>
      <c r="C498" s="53">
        <f>IFERROR(INDEX(OGSAway!$D:$D,MATCH(A498,OGSAway!$A:$A,0)),"-")</f>
        <v>3</v>
      </c>
      <c r="D498" s="53">
        <f>IFERROR(INDEX(OGSAway!$E:$E,MATCH(A498,OGSAway!$A:$A,0)),"-")</f>
        <v>3</v>
      </c>
      <c r="E498" s="53">
        <f>IFERROR(INDEX(OGSAway!$F:$F,MATCH(A498,OGSAway!$A:$A,0)),"-")</f>
        <v>0</v>
      </c>
      <c r="F498" s="54">
        <f>IFERROR(INDEX(Matches!$W:$W,MATCH(A498,Matches!$B:$B,0)),"-")</f>
        <v>7</v>
      </c>
      <c r="G498" s="54">
        <f>IFERROR(INDEX(Matches!$Y:$Y,MATCH(A498,Matches!$B:$B,0)),"-")</f>
        <v>3</v>
      </c>
      <c r="H498" s="54">
        <f>IFERROR(INDEX(Matches!$X:$X,MATCH(A498,Matches!$B:$B,0)),"-")</f>
        <v>1</v>
      </c>
      <c r="I498" s="54">
        <f t="shared" si="29"/>
        <v>6</v>
      </c>
      <c r="J498" s="54">
        <f>IFERROR(INDEX(OGCAway!$O:$O,MATCH(A498,OGCAway!$A:$A,0)),"-")</f>
        <v>3</v>
      </c>
      <c r="K498" s="55">
        <f t="shared" si="30"/>
        <v>0.54545454545454541</v>
      </c>
      <c r="L498" s="55" t="str">
        <f>IFERROR(INDEX(#REF!,MATCH(A498,#REF!,0)),"-")</f>
        <v>-</v>
      </c>
      <c r="M498" s="55">
        <f t="shared" si="31"/>
        <v>0.63636363636363635</v>
      </c>
      <c r="N498" s="55" t="e">
        <f>AVERAGE(IFERROR(INDEX(#REF!,MATCH(A498,#REF!,0)),"-"),M498)</f>
        <v>#VALUE!</v>
      </c>
    </row>
    <row r="499" spans="1:14" ht="16.5" thickTop="1" thickBot="1" x14ac:dyDescent="0.3">
      <c r="A499" s="16" t="s">
        <v>610</v>
      </c>
      <c r="B499" s="53">
        <f t="shared" si="28"/>
        <v>12</v>
      </c>
      <c r="C499" s="53">
        <f>IFERROR(INDEX(OGSAway!$D:$D,MATCH(A499,OGSAway!$A:$A,0)),"-")</f>
        <v>0</v>
      </c>
      <c r="D499" s="53">
        <f>IFERROR(INDEX(OGSAway!$E:$E,MATCH(A499,OGSAway!$A:$A,0)),"-")</f>
        <v>3</v>
      </c>
      <c r="E499" s="53">
        <f>IFERROR(INDEX(OGSAway!$F:$F,MATCH(A499,OGSAway!$A:$A,0)),"-")</f>
        <v>1</v>
      </c>
      <c r="F499" s="54">
        <f>IFERROR(INDEX(Matches!$W:$W,MATCH(A499,Matches!$B:$B,0)),"-")</f>
        <v>3</v>
      </c>
      <c r="G499" s="54">
        <f>IFERROR(INDEX(Matches!$Y:$Y,MATCH(A499,Matches!$B:$B,0)),"-")</f>
        <v>9</v>
      </c>
      <c r="H499" s="54">
        <f>IFERROR(INDEX(Matches!$X:$X,MATCH(A499,Matches!$B:$B,0)),"-")</f>
        <v>0</v>
      </c>
      <c r="I499" s="54">
        <f t="shared" si="29"/>
        <v>4</v>
      </c>
      <c r="J499" s="54">
        <f>IFERROR(INDEX(OGCAway!$O:$O,MATCH(A499,OGCAway!$A:$A,0)),"-")</f>
        <v>7</v>
      </c>
      <c r="K499" s="55">
        <f t="shared" si="30"/>
        <v>0.33333333333333331</v>
      </c>
      <c r="L499" s="55" t="str">
        <f>IFERROR(INDEX(#REF!,MATCH(A499,#REF!,0)),"-")</f>
        <v>-</v>
      </c>
      <c r="M499" s="55">
        <f t="shared" si="31"/>
        <v>-0.75</v>
      </c>
      <c r="N499" s="55" t="e">
        <f>AVERAGE(IFERROR(INDEX(#REF!,MATCH(A499,#REF!,0)),"-"),M499)</f>
        <v>#VALUE!</v>
      </c>
    </row>
    <row r="500" spans="1:14" ht="16.5" thickTop="1" thickBot="1" x14ac:dyDescent="0.3">
      <c r="A500" s="16" t="s">
        <v>612</v>
      </c>
      <c r="B500" s="53">
        <f t="shared" si="28"/>
        <v>12</v>
      </c>
      <c r="C500" s="53">
        <f>IFERROR(INDEX(OGSAway!$D:$D,MATCH(A500,OGSAway!$A:$A,0)),"-")</f>
        <v>0</v>
      </c>
      <c r="D500" s="53">
        <f>IFERROR(INDEX(OGSAway!$E:$E,MATCH(A500,OGSAway!$A:$A,0)),"-")</f>
        <v>1</v>
      </c>
      <c r="E500" s="53">
        <f>IFERROR(INDEX(OGSAway!$F:$F,MATCH(A500,OGSAway!$A:$A,0)),"-")</f>
        <v>1</v>
      </c>
      <c r="F500" s="54">
        <f>IFERROR(INDEX(Matches!$W:$W,MATCH(A500,Matches!$B:$B,0)),"-")</f>
        <v>4</v>
      </c>
      <c r="G500" s="54">
        <f>IFERROR(INDEX(Matches!$Y:$Y,MATCH(A500,Matches!$B:$B,0)),"-")</f>
        <v>6</v>
      </c>
      <c r="H500" s="54">
        <f>IFERROR(INDEX(Matches!$X:$X,MATCH(A500,Matches!$B:$B,0)),"-")</f>
        <v>2</v>
      </c>
      <c r="I500" s="54">
        <f t="shared" si="29"/>
        <v>2</v>
      </c>
      <c r="J500" s="54">
        <f>IFERROR(INDEX(OGCAway!$O:$O,MATCH(A500,OGCAway!$A:$A,0)),"-")</f>
        <v>5</v>
      </c>
      <c r="K500" s="55">
        <f t="shared" si="30"/>
        <v>0.16666666666666666</v>
      </c>
      <c r="L500" s="55" t="str">
        <f>IFERROR(INDEX(#REF!,MATCH(A500,#REF!,0)),"-")</f>
        <v>-</v>
      </c>
      <c r="M500" s="55">
        <f t="shared" si="31"/>
        <v>-0.41666666666666669</v>
      </c>
      <c r="N500" s="55" t="e">
        <f>AVERAGE(IFERROR(INDEX(#REF!,MATCH(A500,#REF!,0)),"-"),M500)</f>
        <v>#VALUE!</v>
      </c>
    </row>
    <row r="501" spans="1:14" ht="16.5" thickTop="1" thickBot="1" x14ac:dyDescent="0.3">
      <c r="A501" s="15" t="s">
        <v>670</v>
      </c>
      <c r="B501" s="53">
        <f t="shared" si="28"/>
        <v>11</v>
      </c>
      <c r="C501" s="53">
        <f>IFERROR(INDEX(OGSAway!$D:$D,MATCH(A501,OGSAway!$A:$A,0)),"-")</f>
        <v>0</v>
      </c>
      <c r="D501" s="53">
        <f>IFERROR(INDEX(OGSAway!$E:$E,MATCH(A501,OGSAway!$A:$A,0)),"-")</f>
        <v>1</v>
      </c>
      <c r="E501" s="53">
        <f>IFERROR(INDEX(OGSAway!$F:$F,MATCH(A501,OGSAway!$A:$A,0)),"-")</f>
        <v>1</v>
      </c>
      <c r="F501" s="54">
        <f>IFERROR(INDEX(Matches!$W:$W,MATCH(A501,Matches!$B:$B,0)),"-")</f>
        <v>1</v>
      </c>
      <c r="G501" s="54">
        <f>IFERROR(INDEX(Matches!$Y:$Y,MATCH(A501,Matches!$B:$B,0)),"-")</f>
        <v>7</v>
      </c>
      <c r="H501" s="54">
        <f>IFERROR(INDEX(Matches!$X:$X,MATCH(A501,Matches!$B:$B,0)),"-")</f>
        <v>3</v>
      </c>
      <c r="I501" s="54">
        <f t="shared" si="29"/>
        <v>2</v>
      </c>
      <c r="J501" s="54">
        <f>IFERROR(INDEX(OGCAway!$O:$O,MATCH(A501,OGCAway!$A:$A,0)),"-")</f>
        <v>5</v>
      </c>
      <c r="K501" s="55">
        <f t="shared" si="30"/>
        <v>0.18181818181818182</v>
      </c>
      <c r="L501" s="55" t="str">
        <f>IFERROR(INDEX(#REF!,MATCH(A501,#REF!,0)),"-")</f>
        <v>-</v>
      </c>
      <c r="M501" s="55">
        <f t="shared" si="31"/>
        <v>-0.81818181818181812</v>
      </c>
      <c r="N501" s="55" t="e">
        <f>AVERAGE(IFERROR(INDEX(#REF!,MATCH(A501,#REF!,0)),"-"),M501)</f>
        <v>#VALUE!</v>
      </c>
    </row>
    <row r="502" spans="1:14" ht="16.5" thickTop="1" thickBot="1" x14ac:dyDescent="0.3">
      <c r="A502" s="15" t="s">
        <v>799</v>
      </c>
      <c r="B502" s="53">
        <f t="shared" si="28"/>
        <v>11</v>
      </c>
      <c r="C502" s="53">
        <f>IFERROR(INDEX(OGSAway!$D:$D,MATCH(A502,OGSAway!$A:$A,0)),"-")</f>
        <v>2</v>
      </c>
      <c r="D502" s="53">
        <f>IFERROR(INDEX(OGSAway!$E:$E,MATCH(A502,OGSAway!$A:$A,0)),"-")</f>
        <v>2</v>
      </c>
      <c r="E502" s="53">
        <f>IFERROR(INDEX(OGSAway!$F:$F,MATCH(A502,OGSAway!$A:$A,0)),"-")</f>
        <v>2</v>
      </c>
      <c r="F502" s="54">
        <f>IFERROR(INDEX(Matches!$W:$W,MATCH(A502,Matches!$B:$B,0)),"-")</f>
        <v>6</v>
      </c>
      <c r="G502" s="54">
        <f>IFERROR(INDEX(Matches!$Y:$Y,MATCH(A502,Matches!$B:$B,0)),"-")</f>
        <v>3</v>
      </c>
      <c r="H502" s="54">
        <f>IFERROR(INDEX(Matches!$X:$X,MATCH(A502,Matches!$B:$B,0)),"-")</f>
        <v>2</v>
      </c>
      <c r="I502" s="54">
        <f t="shared" si="29"/>
        <v>6</v>
      </c>
      <c r="J502" s="54">
        <f>IFERROR(INDEX(OGCAway!$O:$O,MATCH(A502,OGCAway!$A:$A,0)),"-")</f>
        <v>4</v>
      </c>
      <c r="K502" s="55">
        <f t="shared" si="30"/>
        <v>0.54545454545454541</v>
      </c>
      <c r="L502" s="55" t="str">
        <f>IFERROR(INDEX(#REF!,MATCH(A502,#REF!,0)),"-")</f>
        <v>-</v>
      </c>
      <c r="M502" s="55">
        <f t="shared" si="31"/>
        <v>0.45454545454545447</v>
      </c>
      <c r="N502" s="55" t="e">
        <f>AVERAGE(IFERROR(INDEX(#REF!,MATCH(A502,#REF!,0)),"-"),M502)</f>
        <v>#VALUE!</v>
      </c>
    </row>
    <row r="503" spans="1:14" ht="16.5" thickTop="1" thickBot="1" x14ac:dyDescent="0.3">
      <c r="A503" s="16" t="s">
        <v>805</v>
      </c>
      <c r="B503" s="53">
        <f t="shared" si="28"/>
        <v>12</v>
      </c>
      <c r="C503" s="53">
        <f>IFERROR(INDEX(OGSAway!$D:$D,MATCH(A503,OGSAway!$A:$A,0)),"-")</f>
        <v>2</v>
      </c>
      <c r="D503" s="53">
        <f>IFERROR(INDEX(OGSAway!$E:$E,MATCH(A503,OGSAway!$A:$A,0)),"-")</f>
        <v>2</v>
      </c>
      <c r="E503" s="53">
        <f>IFERROR(INDEX(OGSAway!$F:$F,MATCH(A503,OGSAway!$A:$A,0)),"-")</f>
        <v>0</v>
      </c>
      <c r="F503" s="54">
        <f>IFERROR(INDEX(Matches!$W:$W,MATCH(A503,Matches!$B:$B,0)),"-")</f>
        <v>7</v>
      </c>
      <c r="G503" s="54">
        <f>IFERROR(INDEX(Matches!$Y:$Y,MATCH(A503,Matches!$B:$B,0)),"-")</f>
        <v>4</v>
      </c>
      <c r="H503" s="54">
        <f>IFERROR(INDEX(Matches!$X:$X,MATCH(A503,Matches!$B:$B,0)),"-")</f>
        <v>1</v>
      </c>
      <c r="I503" s="54">
        <f t="shared" si="29"/>
        <v>4</v>
      </c>
      <c r="J503" s="54">
        <f>IFERROR(INDEX(OGCAway!$O:$O,MATCH(A503,OGCAway!$A:$A,0)),"-")</f>
        <v>4</v>
      </c>
      <c r="K503" s="55">
        <f t="shared" si="30"/>
        <v>0.33333333333333331</v>
      </c>
      <c r="L503" s="55" t="str">
        <f>IFERROR(INDEX(#REF!,MATCH(A503,#REF!,0)),"-")</f>
        <v>-</v>
      </c>
      <c r="M503" s="55">
        <f t="shared" si="31"/>
        <v>0.25000000000000006</v>
      </c>
      <c r="N503" s="55" t="e">
        <f>AVERAGE(IFERROR(INDEX(#REF!,MATCH(A503,#REF!,0)),"-"),M503)</f>
        <v>#VALUE!</v>
      </c>
    </row>
    <row r="504" spans="1:14" ht="16.5" thickTop="1" thickBot="1" x14ac:dyDescent="0.3">
      <c r="A504" s="16" t="s">
        <v>878</v>
      </c>
      <c r="B504" s="53">
        <f t="shared" si="28"/>
        <v>12</v>
      </c>
      <c r="C504" s="53">
        <f>IFERROR(INDEX(OGSAway!$D:$D,MATCH(A504,OGSAway!$A:$A,0)),"-")</f>
        <v>0</v>
      </c>
      <c r="D504" s="53">
        <f>IFERROR(INDEX(OGSAway!$E:$E,MATCH(A504,OGSAway!$A:$A,0)),"-")</f>
        <v>1</v>
      </c>
      <c r="E504" s="53">
        <f>IFERROR(INDEX(OGSAway!$F:$F,MATCH(A504,OGSAway!$A:$A,0)),"-")</f>
        <v>1</v>
      </c>
      <c r="F504" s="54">
        <f>IFERROR(INDEX(Matches!$W:$W,MATCH(A504,Matches!$B:$B,0)),"-")</f>
        <v>5</v>
      </c>
      <c r="G504" s="54">
        <f>IFERROR(INDEX(Matches!$Y:$Y,MATCH(A504,Matches!$B:$B,0)),"-")</f>
        <v>5</v>
      </c>
      <c r="H504" s="54">
        <f>IFERROR(INDEX(Matches!$X:$X,MATCH(A504,Matches!$B:$B,0)),"-")</f>
        <v>2</v>
      </c>
      <c r="I504" s="54">
        <f t="shared" si="29"/>
        <v>2</v>
      </c>
      <c r="J504" s="54">
        <f>IFERROR(INDEX(OGCAway!$O:$O,MATCH(A504,OGCAway!$A:$A,0)),"-")</f>
        <v>9</v>
      </c>
      <c r="K504" s="55">
        <f t="shared" si="30"/>
        <v>0.16666666666666666</v>
      </c>
      <c r="L504" s="55" t="str">
        <f>IFERROR(INDEX(#REF!,MATCH(A504,#REF!,0)),"-")</f>
        <v>-</v>
      </c>
      <c r="M504" s="55">
        <f t="shared" si="31"/>
        <v>-0.58333333333333337</v>
      </c>
      <c r="N504" s="55" t="e">
        <f>AVERAGE(IFERROR(INDEX(#REF!,MATCH(A504,#REF!,0)),"-"),M504)</f>
        <v>#VALUE!</v>
      </c>
    </row>
    <row r="505" spans="1:14" ht="16.5" thickTop="1" thickBot="1" x14ac:dyDescent="0.3">
      <c r="A505" s="16" t="s">
        <v>1047</v>
      </c>
      <c r="B505" s="53">
        <f t="shared" si="28"/>
        <v>11</v>
      </c>
      <c r="C505" s="53">
        <f>IFERROR(INDEX(OGSAway!$D:$D,MATCH(A505,OGSAway!$A:$A,0)),"-")</f>
        <v>1</v>
      </c>
      <c r="D505" s="53">
        <f>IFERROR(INDEX(OGSAway!$E:$E,MATCH(A505,OGSAway!$A:$A,0)),"-")</f>
        <v>1</v>
      </c>
      <c r="E505" s="53">
        <f>IFERROR(INDEX(OGSAway!$F:$F,MATCH(A505,OGSAway!$A:$A,0)),"-")</f>
        <v>1</v>
      </c>
      <c r="F505" s="54">
        <f>IFERROR(INDEX(Matches!$W:$W,MATCH(A505,Matches!$B:$B,0)),"-")</f>
        <v>2</v>
      </c>
      <c r="G505" s="54">
        <f>IFERROR(INDEX(Matches!$Y:$Y,MATCH(A505,Matches!$B:$B,0)),"-")</f>
        <v>5</v>
      </c>
      <c r="H505" s="54">
        <f>IFERROR(INDEX(Matches!$X:$X,MATCH(A505,Matches!$B:$B,0)),"-")</f>
        <v>4</v>
      </c>
      <c r="I505" s="54">
        <f t="shared" si="29"/>
        <v>3</v>
      </c>
      <c r="J505" s="54">
        <f>IFERROR(INDEX(OGCAway!$O:$O,MATCH(A505,OGCAway!$A:$A,0)),"-")</f>
        <v>6</v>
      </c>
      <c r="K505" s="55">
        <f t="shared" si="30"/>
        <v>0.27272727272727271</v>
      </c>
      <c r="L505" s="55" t="str">
        <f>IFERROR(INDEX(#REF!,MATCH(A505,#REF!,0)),"-")</f>
        <v>-</v>
      </c>
      <c r="M505" s="55">
        <f t="shared" si="31"/>
        <v>-0.54545454545454541</v>
      </c>
      <c r="N505" s="55" t="e">
        <f>AVERAGE(IFERROR(INDEX(#REF!,MATCH(A505,#REF!,0)),"-"),M505)</f>
        <v>#VALUE!</v>
      </c>
    </row>
    <row r="506" spans="1:14" ht="16.5" thickTop="1" thickBot="1" x14ac:dyDescent="0.3">
      <c r="A506" s="16" t="s">
        <v>1063</v>
      </c>
      <c r="B506" s="53">
        <f t="shared" si="28"/>
        <v>9</v>
      </c>
      <c r="C506" s="53">
        <f>IFERROR(INDEX(OGSAway!$D:$D,MATCH(A506,OGSAway!$A:$A,0)),"-")</f>
        <v>1</v>
      </c>
      <c r="D506" s="53">
        <f>IFERROR(INDEX(OGSAway!$E:$E,MATCH(A506,OGSAway!$A:$A,0)),"-")</f>
        <v>1</v>
      </c>
      <c r="E506" s="53">
        <f>IFERROR(INDEX(OGSAway!$F:$F,MATCH(A506,OGSAway!$A:$A,0)),"-")</f>
        <v>0</v>
      </c>
      <c r="F506" s="54">
        <f>IFERROR(INDEX(Matches!$W:$W,MATCH(A506,Matches!$B:$B,0)),"-")</f>
        <v>1</v>
      </c>
      <c r="G506" s="54">
        <f>IFERROR(INDEX(Matches!$Y:$Y,MATCH(A506,Matches!$B:$B,0)),"-")</f>
        <v>6</v>
      </c>
      <c r="H506" s="54">
        <f>IFERROR(INDEX(Matches!$X:$X,MATCH(A506,Matches!$B:$B,0)),"-")</f>
        <v>2</v>
      </c>
      <c r="I506" s="54">
        <f t="shared" si="29"/>
        <v>2</v>
      </c>
      <c r="J506" s="54">
        <f>IFERROR(INDEX(OGCAway!$O:$O,MATCH(A506,OGCAway!$A:$A,0)),"-")</f>
        <v>5</v>
      </c>
      <c r="K506" s="55">
        <f t="shared" si="30"/>
        <v>0.22222222222222221</v>
      </c>
      <c r="L506" s="55" t="str">
        <f>IFERROR(INDEX(#REF!,MATCH(A506,#REF!,0)),"-")</f>
        <v>-</v>
      </c>
      <c r="M506" s="55">
        <f t="shared" si="31"/>
        <v>-0.88888888888888884</v>
      </c>
      <c r="N506" s="55" t="e">
        <f>AVERAGE(IFERROR(INDEX(#REF!,MATCH(A506,#REF!,0)),"-"),M506)</f>
        <v>#VALUE!</v>
      </c>
    </row>
    <row r="507" spans="1:14" ht="16.5" thickTop="1" thickBot="1" x14ac:dyDescent="0.3">
      <c r="A507" s="16" t="s">
        <v>1158</v>
      </c>
      <c r="B507" s="53">
        <f t="shared" si="28"/>
        <v>11</v>
      </c>
      <c r="C507" s="53">
        <f>IFERROR(INDEX(OGSAway!$D:$D,MATCH(A507,OGSAway!$A:$A,0)),"-")</f>
        <v>0</v>
      </c>
      <c r="D507" s="53">
        <f>IFERROR(INDEX(OGSAway!$E:$E,MATCH(A507,OGSAway!$A:$A,0)),"-")</f>
        <v>1</v>
      </c>
      <c r="E507" s="53">
        <f>IFERROR(INDEX(OGSAway!$F:$F,MATCH(A507,OGSAway!$A:$A,0)),"-")</f>
        <v>2</v>
      </c>
      <c r="F507" s="54">
        <f>IFERROR(INDEX(Matches!$W:$W,MATCH(A507,Matches!$B:$B,0)),"-")</f>
        <v>6</v>
      </c>
      <c r="G507" s="54">
        <f>IFERROR(INDEX(Matches!$Y:$Y,MATCH(A507,Matches!$B:$B,0)),"-")</f>
        <v>3</v>
      </c>
      <c r="H507" s="54">
        <f>IFERROR(INDEX(Matches!$X:$X,MATCH(A507,Matches!$B:$B,0)),"-")</f>
        <v>2</v>
      </c>
      <c r="I507" s="54">
        <f t="shared" si="29"/>
        <v>3</v>
      </c>
      <c r="J507" s="54">
        <f>IFERROR(INDEX(OGCAway!$O:$O,MATCH(A507,OGCAway!$A:$A,0)),"-")</f>
        <v>1</v>
      </c>
      <c r="K507" s="55">
        <f t="shared" si="30"/>
        <v>0.27272727272727271</v>
      </c>
      <c r="L507" s="55" t="str">
        <f>IFERROR(INDEX(#REF!,MATCH(A507,#REF!,0)),"-")</f>
        <v>-</v>
      </c>
      <c r="M507" s="55">
        <f t="shared" si="31"/>
        <v>0.45454545454545447</v>
      </c>
      <c r="N507" s="55" t="e">
        <f>AVERAGE(IFERROR(INDEX(#REF!,MATCH(A507,#REF!,0)),"-"),M507)</f>
        <v>#VALUE!</v>
      </c>
    </row>
    <row r="508" spans="1:14" ht="16.5" thickTop="1" thickBot="1" x14ac:dyDescent="0.3">
      <c r="A508" s="15" t="s">
        <v>465</v>
      </c>
      <c r="B508" s="53">
        <f t="shared" si="28"/>
        <v>11</v>
      </c>
      <c r="C508" s="53">
        <f>IFERROR(INDEX(OGSAway!$D:$D,MATCH(A508,OGSAway!$A:$A,0)),"-")</f>
        <v>1</v>
      </c>
      <c r="D508" s="53">
        <f>IFERROR(INDEX(OGSAway!$E:$E,MATCH(A508,OGSAway!$A:$A,0)),"-")</f>
        <v>3</v>
      </c>
      <c r="E508" s="53">
        <f>IFERROR(INDEX(OGSAway!$F:$F,MATCH(A508,OGSAway!$A:$A,0)),"-")</f>
        <v>0</v>
      </c>
      <c r="F508" s="54">
        <f>IFERROR(INDEX(Matches!$W:$W,MATCH(A508,Matches!$B:$B,0)),"-")</f>
        <v>3</v>
      </c>
      <c r="G508" s="54">
        <f>IFERROR(INDEX(Matches!$Y:$Y,MATCH(A508,Matches!$B:$B,0)),"-")</f>
        <v>8</v>
      </c>
      <c r="H508" s="54">
        <f>IFERROR(INDEX(Matches!$X:$X,MATCH(A508,Matches!$B:$B,0)),"-")</f>
        <v>0</v>
      </c>
      <c r="I508" s="54">
        <f t="shared" si="29"/>
        <v>4</v>
      </c>
      <c r="J508" s="54">
        <f>IFERROR(INDEX(OGCAway!$O:$O,MATCH(A508,OGCAway!$A:$A,0)),"-")</f>
        <v>6</v>
      </c>
      <c r="K508" s="55">
        <f t="shared" si="30"/>
        <v>0.36363636363636365</v>
      </c>
      <c r="L508" s="55" t="str">
        <f>IFERROR(INDEX(#REF!,MATCH(A508,#REF!,0)),"-")</f>
        <v>-</v>
      </c>
      <c r="M508" s="55">
        <f t="shared" si="31"/>
        <v>-0.63636363636363635</v>
      </c>
      <c r="N508" s="55" t="e">
        <f>AVERAGE(IFERROR(INDEX(#REF!,MATCH(A508,#REF!,0)),"-"),M508)</f>
        <v>#VALUE!</v>
      </c>
    </row>
    <row r="509" spans="1:14" ht="16.5" thickTop="1" thickBot="1" x14ac:dyDescent="0.3">
      <c r="A509" s="15" t="s">
        <v>1011</v>
      </c>
      <c r="B509" s="53">
        <f t="shared" si="28"/>
        <v>12</v>
      </c>
      <c r="C509" s="53">
        <f>IFERROR(INDEX(OGSAway!$D:$D,MATCH(A509,OGSAway!$A:$A,0)),"-")</f>
        <v>1</v>
      </c>
      <c r="D509" s="53">
        <f>IFERROR(INDEX(OGSAway!$E:$E,MATCH(A509,OGSAway!$A:$A,0)),"-")</f>
        <v>0</v>
      </c>
      <c r="E509" s="53">
        <f>IFERROR(INDEX(OGSAway!$F:$F,MATCH(A509,OGSAway!$A:$A,0)),"-")</f>
        <v>1</v>
      </c>
      <c r="F509" s="54">
        <f>IFERROR(INDEX(Matches!$W:$W,MATCH(A509,Matches!$B:$B,0)),"-")</f>
        <v>1</v>
      </c>
      <c r="G509" s="54">
        <f>IFERROR(INDEX(Matches!$Y:$Y,MATCH(A509,Matches!$B:$B,0)),"-")</f>
        <v>9</v>
      </c>
      <c r="H509" s="54">
        <f>IFERROR(INDEX(Matches!$X:$X,MATCH(A509,Matches!$B:$B,0)),"-")</f>
        <v>2</v>
      </c>
      <c r="I509" s="54">
        <f t="shared" si="29"/>
        <v>2</v>
      </c>
      <c r="J509" s="54">
        <f>IFERROR(INDEX(OGCAway!$O:$O,MATCH(A509,OGCAway!$A:$A,0)),"-")</f>
        <v>7</v>
      </c>
      <c r="K509" s="55">
        <f t="shared" si="30"/>
        <v>0.16666666666666666</v>
      </c>
      <c r="L509" s="55" t="str">
        <f>IFERROR(INDEX(#REF!,MATCH(A509,#REF!,0)),"-")</f>
        <v>-</v>
      </c>
      <c r="M509" s="55">
        <f t="shared" si="31"/>
        <v>-1.0833333333333335</v>
      </c>
      <c r="N509" s="55" t="e">
        <f>AVERAGE(IFERROR(INDEX(#REF!,MATCH(A509,#REF!,0)),"-"),M509)</f>
        <v>#VALUE!</v>
      </c>
    </row>
    <row r="510" spans="1:14" ht="16.5" thickTop="1" thickBot="1" x14ac:dyDescent="0.3">
      <c r="A510" s="15" t="s">
        <v>1114</v>
      </c>
      <c r="B510" s="53">
        <f t="shared" si="28"/>
        <v>10</v>
      </c>
      <c r="C510" s="53">
        <f>IFERROR(INDEX(OGSAway!$D:$D,MATCH(A510,OGSAway!$A:$A,0)),"-")</f>
        <v>0</v>
      </c>
      <c r="D510" s="53">
        <f>IFERROR(INDEX(OGSAway!$E:$E,MATCH(A510,OGSAway!$A:$A,0)),"-")</f>
        <v>0</v>
      </c>
      <c r="E510" s="53">
        <f>IFERROR(INDEX(OGSAway!$F:$F,MATCH(A510,OGSAway!$A:$A,0)),"-")</f>
        <v>2</v>
      </c>
      <c r="F510" s="54">
        <f>IFERROR(INDEX(Matches!$W:$W,MATCH(A510,Matches!$B:$B,0)),"-")</f>
        <v>5</v>
      </c>
      <c r="G510" s="54">
        <f>IFERROR(INDEX(Matches!$Y:$Y,MATCH(A510,Matches!$B:$B,0)),"-")</f>
        <v>1</v>
      </c>
      <c r="H510" s="54">
        <f>IFERROR(INDEX(Matches!$X:$X,MATCH(A510,Matches!$B:$B,0)),"-")</f>
        <v>4</v>
      </c>
      <c r="I510" s="54">
        <f t="shared" si="29"/>
        <v>2</v>
      </c>
      <c r="J510" s="54">
        <f>IFERROR(INDEX(OGCAway!$O:$O,MATCH(A510,OGCAway!$A:$A,0)),"-")</f>
        <v>2</v>
      </c>
      <c r="K510" s="55">
        <f t="shared" si="30"/>
        <v>0.2</v>
      </c>
      <c r="L510" s="55" t="str">
        <f>IFERROR(INDEX(#REF!,MATCH(A510,#REF!,0)),"-")</f>
        <v>-</v>
      </c>
      <c r="M510" s="55">
        <f t="shared" si="31"/>
        <v>0.4</v>
      </c>
      <c r="N510" s="55" t="e">
        <f>AVERAGE(IFERROR(INDEX(#REF!,MATCH(A510,#REF!,0)),"-"),M510)</f>
        <v>#VALUE!</v>
      </c>
    </row>
    <row r="511" spans="1:14" ht="16.5" thickTop="1" thickBot="1" x14ac:dyDescent="0.3">
      <c r="A511" s="16" t="s">
        <v>719</v>
      </c>
      <c r="B511" s="53">
        <f t="shared" si="28"/>
        <v>17</v>
      </c>
      <c r="C511" s="53">
        <f>IFERROR(INDEX(OGSAway!$D:$D,MATCH(A511,OGSAway!$A:$A,0)),"-")</f>
        <v>2</v>
      </c>
      <c r="D511" s="53">
        <f>IFERROR(INDEX(OGSAway!$E:$E,MATCH(A511,OGSAway!$A:$A,0)),"-")</f>
        <v>3</v>
      </c>
      <c r="E511" s="53">
        <f>IFERROR(INDEX(OGSAway!$F:$F,MATCH(A511,OGSAway!$A:$A,0)),"-")</f>
        <v>0</v>
      </c>
      <c r="F511" s="54">
        <f>IFERROR(INDEX(Matches!$W:$W,MATCH(A511,Matches!$B:$B,0)),"-")</f>
        <v>5</v>
      </c>
      <c r="G511" s="54">
        <f>IFERROR(INDEX(Matches!$Y:$Y,MATCH(A511,Matches!$B:$B,0)),"-")</f>
        <v>7</v>
      </c>
      <c r="H511" s="54">
        <f>IFERROR(INDEX(Matches!$X:$X,MATCH(A511,Matches!$B:$B,0)),"-")</f>
        <v>5</v>
      </c>
      <c r="I511" s="54">
        <f t="shared" si="29"/>
        <v>5</v>
      </c>
      <c r="J511" s="54">
        <f>IFERROR(INDEX(OGCAway!$O:$O,MATCH(A511,OGCAway!$A:$A,0)),"-")</f>
        <v>5</v>
      </c>
      <c r="K511" s="55">
        <f t="shared" si="30"/>
        <v>0.29411764705882354</v>
      </c>
      <c r="L511" s="55" t="str">
        <f>IFERROR(INDEX(#REF!,MATCH(A511,#REF!,0)),"-")</f>
        <v>-</v>
      </c>
      <c r="M511" s="55">
        <f t="shared" si="31"/>
        <v>-0.11764705882352938</v>
      </c>
      <c r="N511" s="55" t="e">
        <f>AVERAGE(IFERROR(INDEX(#REF!,MATCH(A511,#REF!,0)),"-"),M511)</f>
        <v>#VALUE!</v>
      </c>
    </row>
    <row r="512" spans="1:14" ht="16.5" thickTop="1" thickBot="1" x14ac:dyDescent="0.3">
      <c r="A512" s="15" t="s">
        <v>1038</v>
      </c>
      <c r="B512" s="53">
        <f t="shared" si="28"/>
        <v>18</v>
      </c>
      <c r="C512" s="53">
        <f>IFERROR(INDEX(OGSAway!$D:$D,MATCH(A512,OGSAway!$A:$A,0)),"-")</f>
        <v>4</v>
      </c>
      <c r="D512" s="53">
        <f>IFERROR(INDEX(OGSAway!$E:$E,MATCH(A512,OGSAway!$A:$A,0)),"-")</f>
        <v>1</v>
      </c>
      <c r="E512" s="53">
        <f>IFERROR(INDEX(OGSAway!$F:$F,MATCH(A512,OGSAway!$A:$A,0)),"-")</f>
        <v>2</v>
      </c>
      <c r="F512" s="54">
        <f>IFERROR(INDEX(Matches!$W:$W,MATCH(A512,Matches!$B:$B,0)),"-")</f>
        <v>7</v>
      </c>
      <c r="G512" s="54">
        <f>IFERROR(INDEX(Matches!$Y:$Y,MATCH(A512,Matches!$B:$B,0)),"-")</f>
        <v>4</v>
      </c>
      <c r="H512" s="54">
        <f>IFERROR(INDEX(Matches!$X:$X,MATCH(A512,Matches!$B:$B,0)),"-")</f>
        <v>7</v>
      </c>
      <c r="I512" s="54">
        <f t="shared" si="29"/>
        <v>7</v>
      </c>
      <c r="J512" s="54">
        <f>IFERROR(INDEX(OGCAway!$O:$O,MATCH(A512,OGCAway!$A:$A,0)),"-")</f>
        <v>6</v>
      </c>
      <c r="K512" s="55">
        <f t="shared" si="30"/>
        <v>0.3888888888888889</v>
      </c>
      <c r="L512" s="55" t="str">
        <f>IFERROR(INDEX(#REF!,MATCH(A512,#REF!,0)),"-")</f>
        <v>-</v>
      </c>
      <c r="M512" s="55">
        <f t="shared" si="31"/>
        <v>0.22222222222222227</v>
      </c>
      <c r="N512" s="55" t="e">
        <f>AVERAGE(IFERROR(INDEX(#REF!,MATCH(A512,#REF!,0)),"-"),M512)</f>
        <v>#VALUE!</v>
      </c>
    </row>
    <row r="513" spans="1:14" ht="16.5" thickTop="1" thickBot="1" x14ac:dyDescent="0.3">
      <c r="A513" s="16" t="s">
        <v>1232</v>
      </c>
      <c r="B513" s="53">
        <f t="shared" si="28"/>
        <v>18</v>
      </c>
      <c r="C513" s="53">
        <f>IFERROR(INDEX(OGSAway!$D:$D,MATCH(A513,OGSAway!$A:$A,0)),"-")</f>
        <v>2</v>
      </c>
      <c r="D513" s="53">
        <f>IFERROR(INDEX(OGSAway!$E:$E,MATCH(A513,OGSAway!$A:$A,0)),"-")</f>
        <v>0</v>
      </c>
      <c r="E513" s="53">
        <f>IFERROR(INDEX(OGSAway!$F:$F,MATCH(A513,OGSAway!$A:$A,0)),"-")</f>
        <v>0</v>
      </c>
      <c r="F513" s="54">
        <f>IFERROR(INDEX(Matches!$W:$W,MATCH(A513,Matches!$B:$B,0)),"-")</f>
        <v>3</v>
      </c>
      <c r="G513" s="54">
        <f>IFERROR(INDEX(Matches!$Y:$Y,MATCH(A513,Matches!$B:$B,0)),"-")</f>
        <v>13</v>
      </c>
      <c r="H513" s="54">
        <f>IFERROR(INDEX(Matches!$X:$X,MATCH(A513,Matches!$B:$B,0)),"-")</f>
        <v>2</v>
      </c>
      <c r="I513" s="54">
        <f t="shared" si="29"/>
        <v>2</v>
      </c>
      <c r="J513" s="54">
        <f>IFERROR(INDEX(OGCAway!$O:$O,MATCH(A513,OGCAway!$A:$A,0)),"-")</f>
        <v>11</v>
      </c>
      <c r="K513" s="55">
        <f t="shared" si="30"/>
        <v>0.1111111111111111</v>
      </c>
      <c r="L513" s="55" t="str">
        <f>IFERROR(INDEX(#REF!,MATCH(A513,#REF!,0)),"-")</f>
        <v>-</v>
      </c>
      <c r="M513" s="55">
        <f t="shared" si="31"/>
        <v>-1.0555555555555556</v>
      </c>
      <c r="N513" s="55" t="e">
        <f>AVERAGE(IFERROR(INDEX(#REF!,MATCH(A513,#REF!,0)),"-"),M513)</f>
        <v>#VALUE!</v>
      </c>
    </row>
    <row r="514" spans="1:14" ht="16.5" thickTop="1" thickBot="1" x14ac:dyDescent="0.3">
      <c r="A514" s="16" t="s">
        <v>277</v>
      </c>
      <c r="B514" s="53">
        <f t="shared" ref="B514:B577" si="32">SUM(F514:H514)</f>
        <v>15</v>
      </c>
      <c r="C514" s="53">
        <f>IFERROR(INDEX(OGSAway!$D:$D,MATCH(A514,OGSAway!$A:$A,0)),"-")</f>
        <v>3</v>
      </c>
      <c r="D514" s="53">
        <f>IFERROR(INDEX(OGSAway!$E:$E,MATCH(A514,OGSAway!$A:$A,0)),"-")</f>
        <v>1</v>
      </c>
      <c r="E514" s="53">
        <f>IFERROR(INDEX(OGSAway!$F:$F,MATCH(A514,OGSAway!$A:$A,0)),"-")</f>
        <v>2</v>
      </c>
      <c r="F514" s="54">
        <f>IFERROR(INDEX(Matches!$W:$W,MATCH(A514,Matches!$B:$B,0)),"-")</f>
        <v>6</v>
      </c>
      <c r="G514" s="54">
        <f>IFERROR(INDEX(Matches!$Y:$Y,MATCH(A514,Matches!$B:$B,0)),"-")</f>
        <v>7</v>
      </c>
      <c r="H514" s="54">
        <f>IFERROR(INDEX(Matches!$X:$X,MATCH(A514,Matches!$B:$B,0)),"-")</f>
        <v>2</v>
      </c>
      <c r="I514" s="54">
        <f t="shared" ref="I514:I577" si="33">SUM(C514:E514)</f>
        <v>6</v>
      </c>
      <c r="J514" s="54">
        <f>IFERROR(INDEX(OGCAway!$O:$O,MATCH(A514,OGCAway!$A:$A,0)),"-")</f>
        <v>5</v>
      </c>
      <c r="K514" s="55">
        <f t="shared" ref="K514:K577" si="34">I514/B514</f>
        <v>0.4</v>
      </c>
      <c r="L514" s="55" t="str">
        <f>IFERROR(INDEX(#REF!,MATCH(A514,#REF!,0)),"-")</f>
        <v>-</v>
      </c>
      <c r="M514" s="55">
        <f t="shared" ref="M514:M577" si="35">(I514/B514)-(J514/B514)+(F514/B514)-(G514/B514)</f>
        <v>0</v>
      </c>
      <c r="N514" s="55" t="e">
        <f>AVERAGE(IFERROR(INDEX(#REF!,MATCH(A514,#REF!,0)),"-"),M514)</f>
        <v>#VALUE!</v>
      </c>
    </row>
    <row r="515" spans="1:14" ht="16.5" thickTop="1" thickBot="1" x14ac:dyDescent="0.3">
      <c r="A515" s="16" t="s">
        <v>321</v>
      </c>
      <c r="B515" s="53">
        <f t="shared" si="32"/>
        <v>13</v>
      </c>
      <c r="C515" s="53">
        <f>IFERROR(INDEX(OGSAway!$D:$D,MATCH(A515,OGSAway!$A:$A,0)),"-")</f>
        <v>3</v>
      </c>
      <c r="D515" s="53">
        <f>IFERROR(INDEX(OGSAway!$E:$E,MATCH(A515,OGSAway!$A:$A,0)),"-")</f>
        <v>0</v>
      </c>
      <c r="E515" s="53">
        <f>IFERROR(INDEX(OGSAway!$F:$F,MATCH(A515,OGSAway!$A:$A,0)),"-")</f>
        <v>0</v>
      </c>
      <c r="F515" s="54">
        <f>IFERROR(INDEX(Matches!$W:$W,MATCH(A515,Matches!$B:$B,0)),"-")</f>
        <v>3</v>
      </c>
      <c r="G515" s="54">
        <f>IFERROR(INDEX(Matches!$Y:$Y,MATCH(A515,Matches!$B:$B,0)),"-")</f>
        <v>5</v>
      </c>
      <c r="H515" s="54">
        <f>IFERROR(INDEX(Matches!$X:$X,MATCH(A515,Matches!$B:$B,0)),"-")</f>
        <v>5</v>
      </c>
      <c r="I515" s="54">
        <f t="shared" si="33"/>
        <v>3</v>
      </c>
      <c r="J515" s="54">
        <f>IFERROR(INDEX(OGCAway!$O:$O,MATCH(A515,OGCAway!$A:$A,0)),"-")</f>
        <v>6</v>
      </c>
      <c r="K515" s="55">
        <f t="shared" si="34"/>
        <v>0.23076923076923078</v>
      </c>
      <c r="L515" s="55" t="str">
        <f>IFERROR(INDEX(#REF!,MATCH(A515,#REF!,0)),"-")</f>
        <v>-</v>
      </c>
      <c r="M515" s="55">
        <f t="shared" si="35"/>
        <v>-0.38461538461538464</v>
      </c>
      <c r="N515" s="55" t="e">
        <f>AVERAGE(IFERROR(INDEX(#REF!,MATCH(A515,#REF!,0)),"-"),M515)</f>
        <v>#VALUE!</v>
      </c>
    </row>
    <row r="516" spans="1:14" ht="16.5" thickTop="1" thickBot="1" x14ac:dyDescent="0.3">
      <c r="A516" s="16" t="s">
        <v>371</v>
      </c>
      <c r="B516" s="53">
        <f t="shared" si="32"/>
        <v>15</v>
      </c>
      <c r="C516" s="53">
        <f>IFERROR(INDEX(OGSAway!$D:$D,MATCH(A516,OGSAway!$A:$A,0)),"-")</f>
        <v>1</v>
      </c>
      <c r="D516" s="53">
        <f>IFERROR(INDEX(OGSAway!$E:$E,MATCH(A516,OGSAway!$A:$A,0)),"-")</f>
        <v>2</v>
      </c>
      <c r="E516" s="53">
        <f>IFERROR(INDEX(OGSAway!$F:$F,MATCH(A516,OGSAway!$A:$A,0)),"-")</f>
        <v>1</v>
      </c>
      <c r="F516" s="54">
        <f>IFERROR(INDEX(Matches!$W:$W,MATCH(A516,Matches!$B:$B,0)),"-")</f>
        <v>6</v>
      </c>
      <c r="G516" s="54">
        <f>IFERROR(INDEX(Matches!$Y:$Y,MATCH(A516,Matches!$B:$B,0)),"-")</f>
        <v>6</v>
      </c>
      <c r="H516" s="54">
        <f>IFERROR(INDEX(Matches!$X:$X,MATCH(A516,Matches!$B:$B,0)),"-")</f>
        <v>3</v>
      </c>
      <c r="I516" s="54">
        <f t="shared" si="33"/>
        <v>4</v>
      </c>
      <c r="J516" s="54">
        <f>IFERROR(INDEX(OGCAway!$O:$O,MATCH(A516,OGCAway!$A:$A,0)),"-")</f>
        <v>6</v>
      </c>
      <c r="K516" s="55">
        <f t="shared" si="34"/>
        <v>0.26666666666666666</v>
      </c>
      <c r="L516" s="55" t="str">
        <f>IFERROR(INDEX(#REF!,MATCH(A516,#REF!,0)),"-")</f>
        <v>-</v>
      </c>
      <c r="M516" s="55">
        <f t="shared" si="35"/>
        <v>-0.13333333333333336</v>
      </c>
      <c r="N516" s="55" t="e">
        <f>AVERAGE(IFERROR(INDEX(#REF!,MATCH(A516,#REF!,0)),"-"),M516)</f>
        <v>#VALUE!</v>
      </c>
    </row>
    <row r="517" spans="1:14" ht="16.5" thickTop="1" thickBot="1" x14ac:dyDescent="0.3">
      <c r="A517" s="15" t="s">
        <v>400</v>
      </c>
      <c r="B517" s="53">
        <f t="shared" si="32"/>
        <v>14</v>
      </c>
      <c r="C517" s="53">
        <f>IFERROR(INDEX(OGSAway!$D:$D,MATCH(A517,OGSAway!$A:$A,0)),"-")</f>
        <v>3</v>
      </c>
      <c r="D517" s="53">
        <f>IFERROR(INDEX(OGSAway!$E:$E,MATCH(A517,OGSAway!$A:$A,0)),"-")</f>
        <v>2</v>
      </c>
      <c r="E517" s="53">
        <f>IFERROR(INDEX(OGSAway!$F:$F,MATCH(A517,OGSAway!$A:$A,0)),"-")</f>
        <v>1</v>
      </c>
      <c r="F517" s="54">
        <f>IFERROR(INDEX(Matches!$W:$W,MATCH(A517,Matches!$B:$B,0)),"-")</f>
        <v>6</v>
      </c>
      <c r="G517" s="54">
        <f>IFERROR(INDEX(Matches!$Y:$Y,MATCH(A517,Matches!$B:$B,0)),"-")</f>
        <v>6</v>
      </c>
      <c r="H517" s="54">
        <f>IFERROR(INDEX(Matches!$X:$X,MATCH(A517,Matches!$B:$B,0)),"-")</f>
        <v>2</v>
      </c>
      <c r="I517" s="54">
        <f t="shared" si="33"/>
        <v>6</v>
      </c>
      <c r="J517" s="54">
        <f>IFERROR(INDEX(OGCAway!$O:$O,MATCH(A517,OGCAway!$A:$A,0)),"-")</f>
        <v>2</v>
      </c>
      <c r="K517" s="55">
        <f t="shared" si="34"/>
        <v>0.42857142857142855</v>
      </c>
      <c r="L517" s="55" t="str">
        <f>IFERROR(INDEX(#REF!,MATCH(A517,#REF!,0)),"-")</f>
        <v>-</v>
      </c>
      <c r="M517" s="55">
        <f t="shared" si="35"/>
        <v>0.28571428571428564</v>
      </c>
      <c r="N517" s="55" t="e">
        <f>AVERAGE(IFERROR(INDEX(#REF!,MATCH(A517,#REF!,0)),"-"),M517)</f>
        <v>#VALUE!</v>
      </c>
    </row>
    <row r="518" spans="1:14" ht="16.5" thickTop="1" thickBot="1" x14ac:dyDescent="0.3">
      <c r="A518" s="15" t="s">
        <v>413</v>
      </c>
      <c r="B518" s="53">
        <f t="shared" si="32"/>
        <v>15</v>
      </c>
      <c r="C518" s="53">
        <f>IFERROR(INDEX(OGSAway!$D:$D,MATCH(A518,OGSAway!$A:$A,0)),"-")</f>
        <v>2</v>
      </c>
      <c r="D518" s="53">
        <f>IFERROR(INDEX(OGSAway!$E:$E,MATCH(A518,OGSAway!$A:$A,0)),"-")</f>
        <v>2</v>
      </c>
      <c r="E518" s="53">
        <f>IFERROR(INDEX(OGSAway!$F:$F,MATCH(A518,OGSAway!$A:$A,0)),"-")</f>
        <v>0</v>
      </c>
      <c r="F518" s="54">
        <f>IFERROR(INDEX(Matches!$W:$W,MATCH(A518,Matches!$B:$B,0)),"-")</f>
        <v>3</v>
      </c>
      <c r="G518" s="54">
        <f>IFERROR(INDEX(Matches!$Y:$Y,MATCH(A518,Matches!$B:$B,0)),"-")</f>
        <v>9</v>
      </c>
      <c r="H518" s="54">
        <f>IFERROR(INDEX(Matches!$X:$X,MATCH(A518,Matches!$B:$B,0)),"-")</f>
        <v>3</v>
      </c>
      <c r="I518" s="54">
        <f t="shared" si="33"/>
        <v>4</v>
      </c>
      <c r="J518" s="54">
        <f>IFERROR(INDEX(OGCAway!$O:$O,MATCH(A518,OGCAway!$A:$A,0)),"-")</f>
        <v>6</v>
      </c>
      <c r="K518" s="55">
        <f t="shared" si="34"/>
        <v>0.26666666666666666</v>
      </c>
      <c r="L518" s="55" t="str">
        <f>IFERROR(INDEX(#REF!,MATCH(A518,#REF!,0)),"-")</f>
        <v>-</v>
      </c>
      <c r="M518" s="55">
        <f t="shared" si="35"/>
        <v>-0.53333333333333333</v>
      </c>
      <c r="N518" s="55" t="e">
        <f>AVERAGE(IFERROR(INDEX(#REF!,MATCH(A518,#REF!,0)),"-"),M518)</f>
        <v>#VALUE!</v>
      </c>
    </row>
    <row r="519" spans="1:14" ht="16.5" thickTop="1" thickBot="1" x14ac:dyDescent="0.3">
      <c r="A519" s="16" t="s">
        <v>428</v>
      </c>
      <c r="B519" s="53">
        <f t="shared" si="32"/>
        <v>13</v>
      </c>
      <c r="C519" s="53">
        <f>IFERROR(INDEX(OGSAway!$D:$D,MATCH(A519,OGSAway!$A:$A,0)),"-")</f>
        <v>2</v>
      </c>
      <c r="D519" s="53">
        <f>IFERROR(INDEX(OGSAway!$E:$E,MATCH(A519,OGSAway!$A:$A,0)),"-")</f>
        <v>0</v>
      </c>
      <c r="E519" s="53">
        <f>IFERROR(INDEX(OGSAway!$F:$F,MATCH(A519,OGSAway!$A:$A,0)),"-")</f>
        <v>0</v>
      </c>
      <c r="F519" s="54">
        <f>IFERROR(INDEX(Matches!$W:$W,MATCH(A519,Matches!$B:$B,0)),"-")</f>
        <v>1</v>
      </c>
      <c r="G519" s="54">
        <f>IFERROR(INDEX(Matches!$Y:$Y,MATCH(A519,Matches!$B:$B,0)),"-")</f>
        <v>6</v>
      </c>
      <c r="H519" s="54">
        <f>IFERROR(INDEX(Matches!$X:$X,MATCH(A519,Matches!$B:$B,0)),"-")</f>
        <v>6</v>
      </c>
      <c r="I519" s="54">
        <f t="shared" si="33"/>
        <v>2</v>
      </c>
      <c r="J519" s="54">
        <f>IFERROR(INDEX(OGCAway!$O:$O,MATCH(A519,OGCAway!$A:$A,0)),"-")</f>
        <v>4</v>
      </c>
      <c r="K519" s="55">
        <f t="shared" si="34"/>
        <v>0.15384615384615385</v>
      </c>
      <c r="L519" s="55" t="str">
        <f>IFERROR(INDEX(#REF!,MATCH(A519,#REF!,0)),"-")</f>
        <v>-</v>
      </c>
      <c r="M519" s="55">
        <f t="shared" si="35"/>
        <v>-0.53846153846153855</v>
      </c>
      <c r="N519" s="55" t="e">
        <f>AVERAGE(IFERROR(INDEX(#REF!,MATCH(A519,#REF!,0)),"-"),M519)</f>
        <v>#VALUE!</v>
      </c>
    </row>
    <row r="520" spans="1:14" ht="16.5" thickTop="1" thickBot="1" x14ac:dyDescent="0.3">
      <c r="A520" s="15" t="s">
        <v>451</v>
      </c>
      <c r="B520" s="53">
        <f t="shared" si="32"/>
        <v>16</v>
      </c>
      <c r="C520" s="53">
        <f>IFERROR(INDEX(OGSAway!$D:$D,MATCH(A520,OGSAway!$A:$A,0)),"-")</f>
        <v>2</v>
      </c>
      <c r="D520" s="53">
        <f>IFERROR(INDEX(OGSAway!$E:$E,MATCH(A520,OGSAway!$A:$A,0)),"-")</f>
        <v>1</v>
      </c>
      <c r="E520" s="53">
        <f>IFERROR(INDEX(OGSAway!$F:$F,MATCH(A520,OGSAway!$A:$A,0)),"-")</f>
        <v>1</v>
      </c>
      <c r="F520" s="54">
        <f>IFERROR(INDEX(Matches!$W:$W,MATCH(A520,Matches!$B:$B,0)),"-")</f>
        <v>3</v>
      </c>
      <c r="G520" s="54">
        <f>IFERROR(INDEX(Matches!$Y:$Y,MATCH(A520,Matches!$B:$B,0)),"-")</f>
        <v>6</v>
      </c>
      <c r="H520" s="54">
        <f>IFERROR(INDEX(Matches!$X:$X,MATCH(A520,Matches!$B:$B,0)),"-")</f>
        <v>7</v>
      </c>
      <c r="I520" s="54">
        <f t="shared" si="33"/>
        <v>4</v>
      </c>
      <c r="J520" s="54">
        <f>IFERROR(INDEX(OGCAway!$O:$O,MATCH(A520,OGCAway!$A:$A,0)),"-")</f>
        <v>5</v>
      </c>
      <c r="K520" s="55">
        <f t="shared" si="34"/>
        <v>0.25</v>
      </c>
      <c r="L520" s="55" t="str">
        <f>IFERROR(INDEX(#REF!,MATCH(A520,#REF!,0)),"-")</f>
        <v>-</v>
      </c>
      <c r="M520" s="55">
        <f t="shared" si="35"/>
        <v>-0.25</v>
      </c>
      <c r="N520" s="55" t="e">
        <f>AVERAGE(IFERROR(INDEX(#REF!,MATCH(A520,#REF!,0)),"-"),M520)</f>
        <v>#VALUE!</v>
      </c>
    </row>
    <row r="521" spans="1:14" ht="16.5" thickTop="1" thickBot="1" x14ac:dyDescent="0.3">
      <c r="A521" s="15" t="s">
        <v>575</v>
      </c>
      <c r="B521" s="53">
        <f t="shared" si="32"/>
        <v>15</v>
      </c>
      <c r="C521" s="53">
        <f>IFERROR(INDEX(OGSAway!$D:$D,MATCH(A521,OGSAway!$A:$A,0)),"-")</f>
        <v>2</v>
      </c>
      <c r="D521" s="53">
        <f>IFERROR(INDEX(OGSAway!$E:$E,MATCH(A521,OGSAway!$A:$A,0)),"-")</f>
        <v>0</v>
      </c>
      <c r="E521" s="53">
        <f>IFERROR(INDEX(OGSAway!$F:$F,MATCH(A521,OGSAway!$A:$A,0)),"-")</f>
        <v>3</v>
      </c>
      <c r="F521" s="54">
        <f>IFERROR(INDEX(Matches!$W:$W,MATCH(A521,Matches!$B:$B,0)),"-")</f>
        <v>7</v>
      </c>
      <c r="G521" s="54">
        <f>IFERROR(INDEX(Matches!$Y:$Y,MATCH(A521,Matches!$B:$B,0)),"-")</f>
        <v>7</v>
      </c>
      <c r="H521" s="54">
        <f>IFERROR(INDEX(Matches!$X:$X,MATCH(A521,Matches!$B:$B,0)),"-")</f>
        <v>1</v>
      </c>
      <c r="I521" s="54">
        <f t="shared" si="33"/>
        <v>5</v>
      </c>
      <c r="J521" s="54">
        <f>IFERROR(INDEX(OGCAway!$O:$O,MATCH(A521,OGCAway!$A:$A,0)),"-")</f>
        <v>5</v>
      </c>
      <c r="K521" s="55">
        <f t="shared" si="34"/>
        <v>0.33333333333333331</v>
      </c>
      <c r="L521" s="55" t="str">
        <f>IFERROR(INDEX(#REF!,MATCH(A521,#REF!,0)),"-")</f>
        <v>-</v>
      </c>
      <c r="M521" s="55">
        <f t="shared" si="35"/>
        <v>0</v>
      </c>
      <c r="N521" s="55" t="e">
        <f>AVERAGE(IFERROR(INDEX(#REF!,MATCH(A521,#REF!,0)),"-"),M521)</f>
        <v>#VALUE!</v>
      </c>
    </row>
    <row r="522" spans="1:14" ht="16.5" thickTop="1" thickBot="1" x14ac:dyDescent="0.3">
      <c r="A522" s="16" t="s">
        <v>578</v>
      </c>
      <c r="B522" s="53">
        <f t="shared" si="32"/>
        <v>15</v>
      </c>
      <c r="C522" s="53">
        <f>IFERROR(INDEX(OGSAway!$D:$D,MATCH(A522,OGSAway!$A:$A,0)),"-")</f>
        <v>1</v>
      </c>
      <c r="D522" s="53">
        <f>IFERROR(INDEX(OGSAway!$E:$E,MATCH(A522,OGSAway!$A:$A,0)),"-")</f>
        <v>2</v>
      </c>
      <c r="E522" s="53">
        <f>IFERROR(INDEX(OGSAway!$F:$F,MATCH(A522,OGSAway!$A:$A,0)),"-")</f>
        <v>0</v>
      </c>
      <c r="F522" s="54">
        <f>IFERROR(INDEX(Matches!$W:$W,MATCH(A522,Matches!$B:$B,0)),"-")</f>
        <v>8</v>
      </c>
      <c r="G522" s="54">
        <f>IFERROR(INDEX(Matches!$Y:$Y,MATCH(A522,Matches!$B:$B,0)),"-")</f>
        <v>2</v>
      </c>
      <c r="H522" s="54">
        <f>IFERROR(INDEX(Matches!$X:$X,MATCH(A522,Matches!$B:$B,0)),"-")</f>
        <v>5</v>
      </c>
      <c r="I522" s="54">
        <f t="shared" si="33"/>
        <v>3</v>
      </c>
      <c r="J522" s="54">
        <f>IFERROR(INDEX(OGCAway!$O:$O,MATCH(A522,OGCAway!$A:$A,0)),"-")</f>
        <v>1</v>
      </c>
      <c r="K522" s="55">
        <f t="shared" si="34"/>
        <v>0.2</v>
      </c>
      <c r="L522" s="55" t="str">
        <f>IFERROR(INDEX(#REF!,MATCH(A522,#REF!,0)),"-")</f>
        <v>-</v>
      </c>
      <c r="M522" s="55">
        <f t="shared" si="35"/>
        <v>0.53333333333333344</v>
      </c>
      <c r="N522" s="55" t="e">
        <f>AVERAGE(IFERROR(INDEX(#REF!,MATCH(A522,#REF!,0)),"-"),M522)</f>
        <v>#VALUE!</v>
      </c>
    </row>
    <row r="523" spans="1:14" ht="16.5" thickTop="1" thickBot="1" x14ac:dyDescent="0.3">
      <c r="A523" s="16" t="s">
        <v>606</v>
      </c>
      <c r="B523" s="53">
        <f t="shared" si="32"/>
        <v>16</v>
      </c>
      <c r="C523" s="53">
        <f>IFERROR(INDEX(OGSAway!$D:$D,MATCH(A523,OGSAway!$A:$A,0)),"-")</f>
        <v>2</v>
      </c>
      <c r="D523" s="53">
        <f>IFERROR(INDEX(OGSAway!$E:$E,MATCH(A523,OGSAway!$A:$A,0)),"-")</f>
        <v>2</v>
      </c>
      <c r="E523" s="53">
        <f>IFERROR(INDEX(OGSAway!$F:$F,MATCH(A523,OGSAway!$A:$A,0)),"-")</f>
        <v>2</v>
      </c>
      <c r="F523" s="54">
        <f>IFERROR(INDEX(Matches!$W:$W,MATCH(A523,Matches!$B:$B,0)),"-")</f>
        <v>6</v>
      </c>
      <c r="G523" s="54">
        <f>IFERROR(INDEX(Matches!$Y:$Y,MATCH(A523,Matches!$B:$B,0)),"-")</f>
        <v>4</v>
      </c>
      <c r="H523" s="54">
        <f>IFERROR(INDEX(Matches!$X:$X,MATCH(A523,Matches!$B:$B,0)),"-")</f>
        <v>6</v>
      </c>
      <c r="I523" s="54">
        <f t="shared" si="33"/>
        <v>6</v>
      </c>
      <c r="J523" s="54">
        <f>IFERROR(INDEX(OGCAway!$O:$O,MATCH(A523,OGCAway!$A:$A,0)),"-")</f>
        <v>2</v>
      </c>
      <c r="K523" s="55">
        <f t="shared" si="34"/>
        <v>0.375</v>
      </c>
      <c r="L523" s="55" t="str">
        <f>IFERROR(INDEX(#REF!,MATCH(A523,#REF!,0)),"-")</f>
        <v>-</v>
      </c>
      <c r="M523" s="55">
        <f t="shared" si="35"/>
        <v>0.375</v>
      </c>
      <c r="N523" s="55" t="e">
        <f>AVERAGE(IFERROR(INDEX(#REF!,MATCH(A523,#REF!,0)),"-"),M523)</f>
        <v>#VALUE!</v>
      </c>
    </row>
    <row r="524" spans="1:14" ht="16.5" thickTop="1" thickBot="1" x14ac:dyDescent="0.3">
      <c r="A524" s="16" t="s">
        <v>656</v>
      </c>
      <c r="B524" s="53">
        <f t="shared" si="32"/>
        <v>13</v>
      </c>
      <c r="C524" s="53">
        <f>IFERROR(INDEX(OGSAway!$D:$D,MATCH(A524,OGSAway!$A:$A,0)),"-")</f>
        <v>3</v>
      </c>
      <c r="D524" s="53">
        <f>IFERROR(INDEX(OGSAway!$E:$E,MATCH(A524,OGSAway!$A:$A,0)),"-")</f>
        <v>0</v>
      </c>
      <c r="E524" s="53">
        <f>IFERROR(INDEX(OGSAway!$F:$F,MATCH(A524,OGSAway!$A:$A,0)),"-")</f>
        <v>1</v>
      </c>
      <c r="F524" s="54">
        <f>IFERROR(INDEX(Matches!$W:$W,MATCH(A524,Matches!$B:$B,0)),"-")</f>
        <v>3</v>
      </c>
      <c r="G524" s="54">
        <f>IFERROR(INDEX(Matches!$Y:$Y,MATCH(A524,Matches!$B:$B,0)),"-")</f>
        <v>8</v>
      </c>
      <c r="H524" s="54">
        <f>IFERROR(INDEX(Matches!$X:$X,MATCH(A524,Matches!$B:$B,0)),"-")</f>
        <v>2</v>
      </c>
      <c r="I524" s="54">
        <f t="shared" si="33"/>
        <v>4</v>
      </c>
      <c r="J524" s="54">
        <f>IFERROR(INDEX(OGCAway!$O:$O,MATCH(A524,OGCAway!$A:$A,0)),"-")</f>
        <v>4</v>
      </c>
      <c r="K524" s="55">
        <f t="shared" si="34"/>
        <v>0.30769230769230771</v>
      </c>
      <c r="L524" s="55" t="str">
        <f>IFERROR(INDEX(#REF!,MATCH(A524,#REF!,0)),"-")</f>
        <v>-</v>
      </c>
      <c r="M524" s="55">
        <f t="shared" si="35"/>
        <v>-0.38461538461538464</v>
      </c>
      <c r="N524" s="55" t="e">
        <f>AVERAGE(IFERROR(INDEX(#REF!,MATCH(A524,#REF!,0)),"-"),M524)</f>
        <v>#VALUE!</v>
      </c>
    </row>
    <row r="525" spans="1:14" ht="16.5" thickTop="1" thickBot="1" x14ac:dyDescent="0.3">
      <c r="A525" s="15" t="s">
        <v>1112</v>
      </c>
      <c r="B525" s="53">
        <f t="shared" si="32"/>
        <v>13</v>
      </c>
      <c r="C525" s="53">
        <f>IFERROR(INDEX(OGSAway!$D:$D,MATCH(A525,OGSAway!$A:$A,0)),"-")</f>
        <v>7</v>
      </c>
      <c r="D525" s="53">
        <f>IFERROR(INDEX(OGSAway!$E:$E,MATCH(A525,OGSAway!$A:$A,0)),"-")</f>
        <v>1</v>
      </c>
      <c r="E525" s="53">
        <f>IFERROR(INDEX(OGSAway!$F:$F,MATCH(A525,OGSAway!$A:$A,0)),"-")</f>
        <v>0</v>
      </c>
      <c r="F525" s="54">
        <f>IFERROR(INDEX(Matches!$W:$W,MATCH(A525,Matches!$B:$B,0)),"-")</f>
        <v>7</v>
      </c>
      <c r="G525" s="54">
        <f>IFERROR(INDEX(Matches!$Y:$Y,MATCH(A525,Matches!$B:$B,0)),"-")</f>
        <v>2</v>
      </c>
      <c r="H525" s="54">
        <f>IFERROR(INDEX(Matches!$X:$X,MATCH(A525,Matches!$B:$B,0)),"-")</f>
        <v>4</v>
      </c>
      <c r="I525" s="54">
        <f t="shared" si="33"/>
        <v>8</v>
      </c>
      <c r="J525" s="54">
        <f>IFERROR(INDEX(OGCAway!$O:$O,MATCH(A525,OGCAway!$A:$A,0)),"-")</f>
        <v>2</v>
      </c>
      <c r="K525" s="55">
        <f t="shared" si="34"/>
        <v>0.61538461538461542</v>
      </c>
      <c r="L525" s="55" t="str">
        <f>IFERROR(INDEX(#REF!,MATCH(A525,#REF!,0)),"-")</f>
        <v>-</v>
      </c>
      <c r="M525" s="55">
        <f t="shared" si="35"/>
        <v>0.84615384615384615</v>
      </c>
      <c r="N525" s="55" t="e">
        <f>AVERAGE(IFERROR(INDEX(#REF!,MATCH(A525,#REF!,0)),"-"),M525)</f>
        <v>#VALUE!</v>
      </c>
    </row>
    <row r="526" spans="1:14" ht="16.5" thickTop="1" thickBot="1" x14ac:dyDescent="0.3">
      <c r="A526" s="16" t="s">
        <v>547</v>
      </c>
      <c r="B526" s="53">
        <f t="shared" si="32"/>
        <v>11</v>
      </c>
      <c r="C526" s="53">
        <f>IFERROR(INDEX(OGSAway!$D:$D,MATCH(A526,OGSAway!$A:$A,0)),"-")</f>
        <v>1</v>
      </c>
      <c r="D526" s="53">
        <f>IFERROR(INDEX(OGSAway!$E:$E,MATCH(A526,OGSAway!$A:$A,0)),"-")</f>
        <v>1</v>
      </c>
      <c r="E526" s="53">
        <f>IFERROR(INDEX(OGSAway!$F:$F,MATCH(A526,OGSAway!$A:$A,0)),"-")</f>
        <v>1</v>
      </c>
      <c r="F526" s="54">
        <f>IFERROR(INDEX(Matches!$W:$W,MATCH(A526,Matches!$B:$B,0)),"-")</f>
        <v>2</v>
      </c>
      <c r="G526" s="54">
        <f>IFERROR(INDEX(Matches!$Y:$Y,MATCH(A526,Matches!$B:$B,0)),"-")</f>
        <v>7</v>
      </c>
      <c r="H526" s="54">
        <f>IFERROR(INDEX(Matches!$X:$X,MATCH(A526,Matches!$B:$B,0)),"-")</f>
        <v>2</v>
      </c>
      <c r="I526" s="54">
        <f t="shared" si="33"/>
        <v>3</v>
      </c>
      <c r="J526" s="54">
        <f>IFERROR(INDEX(OGCAway!$O:$O,MATCH(A526,OGCAway!$A:$A,0)),"-")</f>
        <v>4</v>
      </c>
      <c r="K526" s="55">
        <f t="shared" si="34"/>
        <v>0.27272727272727271</v>
      </c>
      <c r="L526" s="55" t="str">
        <f>IFERROR(INDEX(#REF!,MATCH(A526,#REF!,0)),"-")</f>
        <v>-</v>
      </c>
      <c r="M526" s="55">
        <f t="shared" si="35"/>
        <v>-0.54545454545454541</v>
      </c>
      <c r="N526" s="55" t="e">
        <f>AVERAGE(IFERROR(INDEX(#REF!,MATCH(A526,#REF!,0)),"-"),M526)</f>
        <v>#VALUE!</v>
      </c>
    </row>
    <row r="527" spans="1:14" ht="16.5" thickTop="1" thickBot="1" x14ac:dyDescent="0.3">
      <c r="A527" s="16" t="s">
        <v>665</v>
      </c>
      <c r="B527" s="53">
        <f t="shared" si="32"/>
        <v>15</v>
      </c>
      <c r="C527" s="53">
        <f>IFERROR(INDEX(OGSAway!$D:$D,MATCH(A527,OGSAway!$A:$A,0)),"-")</f>
        <v>3</v>
      </c>
      <c r="D527" s="53">
        <f>IFERROR(INDEX(OGSAway!$E:$E,MATCH(A527,OGSAway!$A:$A,0)),"-")</f>
        <v>0</v>
      </c>
      <c r="E527" s="53">
        <f>IFERROR(INDEX(OGSAway!$F:$F,MATCH(A527,OGSAway!$A:$A,0)),"-")</f>
        <v>0</v>
      </c>
      <c r="F527" s="54">
        <f>IFERROR(INDEX(Matches!$W:$W,MATCH(A527,Matches!$B:$B,0)),"-")</f>
        <v>3</v>
      </c>
      <c r="G527" s="54">
        <f>IFERROR(INDEX(Matches!$Y:$Y,MATCH(A527,Matches!$B:$B,0)),"-")</f>
        <v>7</v>
      </c>
      <c r="H527" s="54">
        <f>IFERROR(INDEX(Matches!$X:$X,MATCH(A527,Matches!$B:$B,0)),"-")</f>
        <v>5</v>
      </c>
      <c r="I527" s="54">
        <f t="shared" si="33"/>
        <v>3</v>
      </c>
      <c r="J527" s="54">
        <f>IFERROR(INDEX(OGCAway!$O:$O,MATCH(A527,OGCAway!$A:$A,0)),"-")</f>
        <v>6</v>
      </c>
      <c r="K527" s="55">
        <f t="shared" si="34"/>
        <v>0.2</v>
      </c>
      <c r="L527" s="55" t="str">
        <f>IFERROR(INDEX(#REF!,MATCH(A527,#REF!,0)),"-")</f>
        <v>-</v>
      </c>
      <c r="M527" s="55">
        <f t="shared" si="35"/>
        <v>-0.46666666666666667</v>
      </c>
      <c r="N527" s="55" t="e">
        <f>AVERAGE(IFERROR(INDEX(#REF!,MATCH(A527,#REF!,0)),"-"),M527)</f>
        <v>#VALUE!</v>
      </c>
    </row>
    <row r="528" spans="1:14" ht="16.5" thickTop="1" thickBot="1" x14ac:dyDescent="0.3">
      <c r="A528" s="16" t="s">
        <v>801</v>
      </c>
      <c r="B528" s="53">
        <f t="shared" si="32"/>
        <v>15</v>
      </c>
      <c r="C528" s="53">
        <f>IFERROR(INDEX(OGSAway!$D:$D,MATCH(A528,OGSAway!$A:$A,0)),"-")</f>
        <v>2</v>
      </c>
      <c r="D528" s="53">
        <f>IFERROR(INDEX(OGSAway!$E:$E,MATCH(A528,OGSAway!$A:$A,0)),"-")</f>
        <v>1</v>
      </c>
      <c r="E528" s="53">
        <f>IFERROR(INDEX(OGSAway!$F:$F,MATCH(A528,OGSAway!$A:$A,0)),"-")</f>
        <v>0</v>
      </c>
      <c r="F528" s="54">
        <f>IFERROR(INDEX(Matches!$W:$W,MATCH(A528,Matches!$B:$B,0)),"-")</f>
        <v>6</v>
      </c>
      <c r="G528" s="54">
        <f>IFERROR(INDEX(Matches!$Y:$Y,MATCH(A528,Matches!$B:$B,0)),"-")</f>
        <v>7</v>
      </c>
      <c r="H528" s="54">
        <f>IFERROR(INDEX(Matches!$X:$X,MATCH(A528,Matches!$B:$B,0)),"-")</f>
        <v>2</v>
      </c>
      <c r="I528" s="54">
        <f t="shared" si="33"/>
        <v>3</v>
      </c>
      <c r="J528" s="54">
        <f>IFERROR(INDEX(OGCAway!$O:$O,MATCH(A528,OGCAway!$A:$A,0)),"-")</f>
        <v>6</v>
      </c>
      <c r="K528" s="55">
        <f t="shared" si="34"/>
        <v>0.2</v>
      </c>
      <c r="L528" s="55" t="str">
        <f>IFERROR(INDEX(#REF!,MATCH(A528,#REF!,0)),"-")</f>
        <v>-</v>
      </c>
      <c r="M528" s="55">
        <f t="shared" si="35"/>
        <v>-0.26666666666666666</v>
      </c>
      <c r="N528" s="55" t="e">
        <f>AVERAGE(IFERROR(INDEX(#REF!,MATCH(A528,#REF!,0)),"-"),M528)</f>
        <v>#VALUE!</v>
      </c>
    </row>
    <row r="529" spans="1:14" ht="16.5" thickTop="1" thickBot="1" x14ac:dyDescent="0.3">
      <c r="A529" s="15" t="s">
        <v>359</v>
      </c>
      <c r="B529" s="53">
        <f t="shared" si="32"/>
        <v>11</v>
      </c>
      <c r="C529" s="53">
        <f>IFERROR(INDEX(OGSAway!$D:$D,MATCH(A529,OGSAway!$A:$A,0)),"-")</f>
        <v>1</v>
      </c>
      <c r="D529" s="53">
        <f>IFERROR(INDEX(OGSAway!$E:$E,MATCH(A529,OGSAway!$A:$A,0)),"-")</f>
        <v>0</v>
      </c>
      <c r="E529" s="53">
        <f>IFERROR(INDEX(OGSAway!$F:$F,MATCH(A529,OGSAway!$A:$A,0)),"-")</f>
        <v>0</v>
      </c>
      <c r="F529" s="54">
        <f>IFERROR(INDEX(Matches!$W:$W,MATCH(A529,Matches!$B:$B,0)),"-")</f>
        <v>1</v>
      </c>
      <c r="G529" s="54">
        <f>IFERROR(INDEX(Matches!$Y:$Y,MATCH(A529,Matches!$B:$B,0)),"-")</f>
        <v>7</v>
      </c>
      <c r="H529" s="54">
        <f>IFERROR(INDEX(Matches!$X:$X,MATCH(A529,Matches!$B:$B,0)),"-")</f>
        <v>3</v>
      </c>
      <c r="I529" s="54">
        <f t="shared" si="33"/>
        <v>1</v>
      </c>
      <c r="J529" s="54">
        <f>IFERROR(INDEX(OGCAway!$O:$O,MATCH(A529,OGCAway!$A:$A,0)),"-")</f>
        <v>5</v>
      </c>
      <c r="K529" s="55">
        <f t="shared" si="34"/>
        <v>9.0909090909090912E-2</v>
      </c>
      <c r="L529" s="55" t="str">
        <f>IFERROR(INDEX(#REF!,MATCH(A529,#REF!,0)),"-")</f>
        <v>-</v>
      </c>
      <c r="M529" s="55">
        <f t="shared" si="35"/>
        <v>-0.90909090909090906</v>
      </c>
      <c r="N529" s="55" t="e">
        <f>AVERAGE(IFERROR(INDEX(#REF!,MATCH(A529,#REF!,0)),"-"),M529)</f>
        <v>#VALUE!</v>
      </c>
    </row>
    <row r="530" spans="1:14" ht="16.5" thickTop="1" thickBot="1" x14ac:dyDescent="0.3">
      <c r="A530" s="15" t="s">
        <v>544</v>
      </c>
      <c r="B530" s="53">
        <f t="shared" si="32"/>
        <v>13</v>
      </c>
      <c r="C530" s="53">
        <f>IFERROR(INDEX(OGSAway!$D:$D,MATCH(A530,OGSAway!$A:$A,0)),"-")</f>
        <v>3</v>
      </c>
      <c r="D530" s="53">
        <f>IFERROR(INDEX(OGSAway!$E:$E,MATCH(A530,OGSAway!$A:$A,0)),"-")</f>
        <v>2</v>
      </c>
      <c r="E530" s="53">
        <f>IFERROR(INDEX(OGSAway!$F:$F,MATCH(A530,OGSAway!$A:$A,0)),"-")</f>
        <v>0</v>
      </c>
      <c r="F530" s="54">
        <f>IFERROR(INDEX(Matches!$W:$W,MATCH(A530,Matches!$B:$B,0)),"-")</f>
        <v>6</v>
      </c>
      <c r="G530" s="54">
        <f>IFERROR(INDEX(Matches!$Y:$Y,MATCH(A530,Matches!$B:$B,0)),"-")</f>
        <v>4</v>
      </c>
      <c r="H530" s="54">
        <f>IFERROR(INDEX(Matches!$X:$X,MATCH(A530,Matches!$B:$B,0)),"-")</f>
        <v>3</v>
      </c>
      <c r="I530" s="54">
        <f t="shared" si="33"/>
        <v>5</v>
      </c>
      <c r="J530" s="54">
        <f>IFERROR(INDEX(OGCAway!$O:$O,MATCH(A530,OGCAway!$A:$A,0)),"-")</f>
        <v>4</v>
      </c>
      <c r="K530" s="55">
        <f t="shared" si="34"/>
        <v>0.38461538461538464</v>
      </c>
      <c r="L530" s="55" t="str">
        <f>IFERROR(INDEX(#REF!,MATCH(A530,#REF!,0)),"-")</f>
        <v>-</v>
      </c>
      <c r="M530" s="55">
        <f t="shared" si="35"/>
        <v>0.23076923076923084</v>
      </c>
      <c r="N530" s="55" t="e">
        <f>AVERAGE(IFERROR(INDEX(#REF!,MATCH(A530,#REF!,0)),"-"),M530)</f>
        <v>#VALUE!</v>
      </c>
    </row>
    <row r="531" spans="1:14" ht="16.5" thickTop="1" thickBot="1" x14ac:dyDescent="0.3">
      <c r="A531" s="16" t="s">
        <v>586</v>
      </c>
      <c r="B531" s="53">
        <f t="shared" si="32"/>
        <v>8</v>
      </c>
      <c r="C531" s="53">
        <f>IFERROR(INDEX(OGSAway!$D:$D,MATCH(A531,OGSAway!$A:$A,0)),"-")</f>
        <v>1</v>
      </c>
      <c r="D531" s="53">
        <f>IFERROR(INDEX(OGSAway!$E:$E,MATCH(A531,OGSAway!$A:$A,0)),"-")</f>
        <v>1</v>
      </c>
      <c r="E531" s="53">
        <f>IFERROR(INDEX(OGSAway!$F:$F,MATCH(A531,OGSAway!$A:$A,0)),"-")</f>
        <v>0</v>
      </c>
      <c r="F531" s="54">
        <f>IFERROR(INDEX(Matches!$W:$W,MATCH(A531,Matches!$B:$B,0)),"-")</f>
        <v>1</v>
      </c>
      <c r="G531" s="54">
        <f>IFERROR(INDEX(Matches!$Y:$Y,MATCH(A531,Matches!$B:$B,0)),"-")</f>
        <v>2</v>
      </c>
      <c r="H531" s="54">
        <f>IFERROR(INDEX(Matches!$X:$X,MATCH(A531,Matches!$B:$B,0)),"-")</f>
        <v>5</v>
      </c>
      <c r="I531" s="54">
        <f t="shared" si="33"/>
        <v>2</v>
      </c>
      <c r="J531" s="54">
        <f>IFERROR(INDEX(OGCAway!$O:$O,MATCH(A531,OGCAway!$A:$A,0)),"-")</f>
        <v>5</v>
      </c>
      <c r="K531" s="55">
        <f t="shared" si="34"/>
        <v>0.25</v>
      </c>
      <c r="L531" s="55" t="str">
        <f>IFERROR(INDEX(#REF!,MATCH(A531,#REF!,0)),"-")</f>
        <v>-</v>
      </c>
      <c r="M531" s="55">
        <f t="shared" si="35"/>
        <v>-0.5</v>
      </c>
      <c r="N531" s="55" t="e">
        <f>AVERAGE(IFERROR(INDEX(#REF!,MATCH(A531,#REF!,0)),"-"),M531)</f>
        <v>#VALUE!</v>
      </c>
    </row>
    <row r="532" spans="1:14" ht="16.5" thickTop="1" thickBot="1" x14ac:dyDescent="0.3">
      <c r="A532" s="15" t="s">
        <v>653</v>
      </c>
      <c r="B532" s="53">
        <f t="shared" si="32"/>
        <v>15</v>
      </c>
      <c r="C532" s="53">
        <f>IFERROR(INDEX(OGSAway!$D:$D,MATCH(A532,OGSAway!$A:$A,0)),"-")</f>
        <v>0</v>
      </c>
      <c r="D532" s="53">
        <f>IFERROR(INDEX(OGSAway!$E:$E,MATCH(A532,OGSAway!$A:$A,0)),"-")</f>
        <v>1</v>
      </c>
      <c r="E532" s="53">
        <f>IFERROR(INDEX(OGSAway!$F:$F,MATCH(A532,OGSAway!$A:$A,0)),"-")</f>
        <v>4</v>
      </c>
      <c r="F532" s="54">
        <f>IFERROR(INDEX(Matches!$W:$W,MATCH(A532,Matches!$B:$B,0)),"-")</f>
        <v>6</v>
      </c>
      <c r="G532" s="54">
        <f>IFERROR(INDEX(Matches!$Y:$Y,MATCH(A532,Matches!$B:$B,0)),"-")</f>
        <v>5</v>
      </c>
      <c r="H532" s="54">
        <f>IFERROR(INDEX(Matches!$X:$X,MATCH(A532,Matches!$B:$B,0)),"-")</f>
        <v>4</v>
      </c>
      <c r="I532" s="54">
        <f t="shared" si="33"/>
        <v>5</v>
      </c>
      <c r="J532" s="54">
        <f>IFERROR(INDEX(OGCAway!$O:$O,MATCH(A532,OGCAway!$A:$A,0)),"-")</f>
        <v>6</v>
      </c>
      <c r="K532" s="55">
        <f t="shared" si="34"/>
        <v>0.33333333333333331</v>
      </c>
      <c r="L532" s="55" t="str">
        <f>IFERROR(INDEX(#REF!,MATCH(A532,#REF!,0)),"-")</f>
        <v>-</v>
      </c>
      <c r="M532" s="55">
        <f t="shared" si="35"/>
        <v>0</v>
      </c>
      <c r="N532" s="55" t="e">
        <f>AVERAGE(IFERROR(INDEX(#REF!,MATCH(A532,#REF!,0)),"-"),M532)</f>
        <v>#VALUE!</v>
      </c>
    </row>
    <row r="533" spans="1:14" ht="16.5" thickTop="1" thickBot="1" x14ac:dyDescent="0.3">
      <c r="A533" s="15" t="s">
        <v>662</v>
      </c>
      <c r="B533" s="53">
        <f t="shared" si="32"/>
        <v>10</v>
      </c>
      <c r="C533" s="53">
        <f>IFERROR(INDEX(OGSAway!$D:$D,MATCH(A533,OGSAway!$A:$A,0)),"-")</f>
        <v>0</v>
      </c>
      <c r="D533" s="53">
        <f>IFERROR(INDEX(OGSAway!$E:$E,MATCH(A533,OGSAway!$A:$A,0)),"-")</f>
        <v>1</v>
      </c>
      <c r="E533" s="53">
        <f>IFERROR(INDEX(OGSAway!$F:$F,MATCH(A533,OGSAway!$A:$A,0)),"-")</f>
        <v>1</v>
      </c>
      <c r="F533" s="54">
        <f>IFERROR(INDEX(Matches!$W:$W,MATCH(A533,Matches!$B:$B,0)),"-")</f>
        <v>5</v>
      </c>
      <c r="G533" s="54">
        <f>IFERROR(INDEX(Matches!$Y:$Y,MATCH(A533,Matches!$B:$B,0)),"-")</f>
        <v>4</v>
      </c>
      <c r="H533" s="54">
        <f>IFERROR(INDEX(Matches!$X:$X,MATCH(A533,Matches!$B:$B,0)),"-")</f>
        <v>1</v>
      </c>
      <c r="I533" s="54">
        <f t="shared" si="33"/>
        <v>2</v>
      </c>
      <c r="J533" s="54">
        <f>IFERROR(INDEX(OGCAway!$O:$O,MATCH(A533,OGCAway!$A:$A,0)),"-")</f>
        <v>3</v>
      </c>
      <c r="K533" s="55">
        <f t="shared" si="34"/>
        <v>0.2</v>
      </c>
      <c r="L533" s="55" t="str">
        <f>IFERROR(INDEX(#REF!,MATCH(A533,#REF!,0)),"-")</f>
        <v>-</v>
      </c>
      <c r="M533" s="55">
        <f t="shared" si="35"/>
        <v>0</v>
      </c>
      <c r="N533" s="55" t="e">
        <f>AVERAGE(IFERROR(INDEX(#REF!,MATCH(A533,#REF!,0)),"-"),M533)</f>
        <v>#VALUE!</v>
      </c>
    </row>
    <row r="534" spans="1:14" ht="16.5" thickTop="1" thickBot="1" x14ac:dyDescent="0.3">
      <c r="A534" s="16" t="s">
        <v>675</v>
      </c>
      <c r="B534" s="53">
        <f t="shared" si="32"/>
        <v>15</v>
      </c>
      <c r="C534" s="53">
        <f>IFERROR(INDEX(OGSAway!$D:$D,MATCH(A534,OGSAway!$A:$A,0)),"-")</f>
        <v>3</v>
      </c>
      <c r="D534" s="53">
        <f>IFERROR(INDEX(OGSAway!$E:$E,MATCH(A534,OGSAway!$A:$A,0)),"-")</f>
        <v>1</v>
      </c>
      <c r="E534" s="53">
        <f>IFERROR(INDEX(OGSAway!$F:$F,MATCH(A534,OGSAway!$A:$A,0)),"-")</f>
        <v>1</v>
      </c>
      <c r="F534" s="54">
        <f>IFERROR(INDEX(Matches!$W:$W,MATCH(A534,Matches!$B:$B,0)),"-")</f>
        <v>4</v>
      </c>
      <c r="G534" s="54">
        <f>IFERROR(INDEX(Matches!$Y:$Y,MATCH(A534,Matches!$B:$B,0)),"-")</f>
        <v>7</v>
      </c>
      <c r="H534" s="54">
        <f>IFERROR(INDEX(Matches!$X:$X,MATCH(A534,Matches!$B:$B,0)),"-")</f>
        <v>4</v>
      </c>
      <c r="I534" s="54">
        <f t="shared" si="33"/>
        <v>5</v>
      </c>
      <c r="J534" s="54">
        <f>IFERROR(INDEX(OGCAway!$O:$O,MATCH(A534,OGCAway!$A:$A,0)),"-")</f>
        <v>4</v>
      </c>
      <c r="K534" s="55">
        <f t="shared" si="34"/>
        <v>0.33333333333333331</v>
      </c>
      <c r="L534" s="55" t="str">
        <f>IFERROR(INDEX(#REF!,MATCH(A534,#REF!,0)),"-")</f>
        <v>-</v>
      </c>
      <c r="M534" s="55">
        <f t="shared" si="35"/>
        <v>-0.13333333333333336</v>
      </c>
      <c r="N534" s="55" t="e">
        <f>AVERAGE(IFERROR(INDEX(#REF!,MATCH(A534,#REF!,0)),"-"),M534)</f>
        <v>#VALUE!</v>
      </c>
    </row>
    <row r="535" spans="1:14" ht="16.5" thickTop="1" thickBot="1" x14ac:dyDescent="0.3">
      <c r="A535" s="15" t="s">
        <v>877</v>
      </c>
      <c r="B535" s="53">
        <f t="shared" si="32"/>
        <v>12</v>
      </c>
      <c r="C535" s="53">
        <f>IFERROR(INDEX(OGSAway!$D:$D,MATCH(A535,OGSAway!$A:$A,0)),"-")</f>
        <v>0</v>
      </c>
      <c r="D535" s="53">
        <f>IFERROR(INDEX(OGSAway!$E:$E,MATCH(A535,OGSAway!$A:$A,0)),"-")</f>
        <v>3</v>
      </c>
      <c r="E535" s="53">
        <f>IFERROR(INDEX(OGSAway!$F:$F,MATCH(A535,OGSAway!$A:$A,0)),"-")</f>
        <v>0</v>
      </c>
      <c r="F535" s="54">
        <f>IFERROR(INDEX(Matches!$W:$W,MATCH(A535,Matches!$B:$B,0)),"-")</f>
        <v>3</v>
      </c>
      <c r="G535" s="54">
        <f>IFERROR(INDEX(Matches!$Y:$Y,MATCH(A535,Matches!$B:$B,0)),"-")</f>
        <v>4</v>
      </c>
      <c r="H535" s="54">
        <f>IFERROR(INDEX(Matches!$X:$X,MATCH(A535,Matches!$B:$B,0)),"-")</f>
        <v>5</v>
      </c>
      <c r="I535" s="54">
        <f t="shared" si="33"/>
        <v>3</v>
      </c>
      <c r="J535" s="54">
        <f>IFERROR(INDEX(OGCAway!$O:$O,MATCH(A535,OGCAway!$A:$A,0)),"-")</f>
        <v>3</v>
      </c>
      <c r="K535" s="55">
        <f t="shared" si="34"/>
        <v>0.25</v>
      </c>
      <c r="L535" s="55" t="str">
        <f>IFERROR(INDEX(#REF!,MATCH(A535,#REF!,0)),"-")</f>
        <v>-</v>
      </c>
      <c r="M535" s="55">
        <f t="shared" si="35"/>
        <v>-8.3333333333333315E-2</v>
      </c>
      <c r="N535" s="55" t="e">
        <f>AVERAGE(IFERROR(INDEX(#REF!,MATCH(A535,#REF!,0)),"-"),M535)</f>
        <v>#VALUE!</v>
      </c>
    </row>
    <row r="536" spans="1:14" ht="16.5" thickTop="1" thickBot="1" x14ac:dyDescent="0.3">
      <c r="A536" s="15" t="s">
        <v>1056</v>
      </c>
      <c r="B536" s="53">
        <f t="shared" si="32"/>
        <v>10</v>
      </c>
      <c r="C536" s="53">
        <f>IFERROR(INDEX(OGSAway!$D:$D,MATCH(A536,OGSAway!$A:$A,0)),"-")</f>
        <v>2</v>
      </c>
      <c r="D536" s="53">
        <f>IFERROR(INDEX(OGSAway!$E:$E,MATCH(A536,OGSAway!$A:$A,0)),"-")</f>
        <v>3</v>
      </c>
      <c r="E536" s="53">
        <f>IFERROR(INDEX(OGSAway!$F:$F,MATCH(A536,OGSAway!$A:$A,0)),"-")</f>
        <v>1</v>
      </c>
      <c r="F536" s="54">
        <f>IFERROR(INDEX(Matches!$W:$W,MATCH(A536,Matches!$B:$B,0)),"-")</f>
        <v>3</v>
      </c>
      <c r="G536" s="54">
        <f>IFERROR(INDEX(Matches!$Y:$Y,MATCH(A536,Matches!$B:$B,0)),"-")</f>
        <v>3</v>
      </c>
      <c r="H536" s="54">
        <f>IFERROR(INDEX(Matches!$X:$X,MATCH(A536,Matches!$B:$B,0)),"-")</f>
        <v>4</v>
      </c>
      <c r="I536" s="54">
        <f t="shared" si="33"/>
        <v>6</v>
      </c>
      <c r="J536" s="54">
        <f>IFERROR(INDEX(OGCAway!$O:$O,MATCH(A536,OGCAway!$A:$A,0)),"-")</f>
        <v>2</v>
      </c>
      <c r="K536" s="55">
        <f t="shared" si="34"/>
        <v>0.6</v>
      </c>
      <c r="L536" s="55" t="str">
        <f>IFERROR(INDEX(#REF!,MATCH(A536,#REF!,0)),"-")</f>
        <v>-</v>
      </c>
      <c r="M536" s="55">
        <f t="shared" si="35"/>
        <v>0.39999999999999997</v>
      </c>
      <c r="N536" s="55" t="e">
        <f>AVERAGE(IFERROR(INDEX(#REF!,MATCH(A536,#REF!,0)),"-"),M536)</f>
        <v>#VALUE!</v>
      </c>
    </row>
    <row r="537" spans="1:14" ht="16.5" thickTop="1" thickBot="1" x14ac:dyDescent="0.3">
      <c r="A537" s="16" t="s">
        <v>288</v>
      </c>
      <c r="B537" s="53">
        <f t="shared" si="32"/>
        <v>14</v>
      </c>
      <c r="C537" s="53">
        <f>IFERROR(INDEX(OGSAway!$D:$D,MATCH(A537,OGSAway!$A:$A,0)),"-")</f>
        <v>2</v>
      </c>
      <c r="D537" s="53">
        <f>IFERROR(INDEX(OGSAway!$E:$E,MATCH(A537,OGSAway!$A:$A,0)),"-")</f>
        <v>0</v>
      </c>
      <c r="E537" s="53">
        <f>IFERROR(INDEX(OGSAway!$F:$F,MATCH(A537,OGSAway!$A:$A,0)),"-")</f>
        <v>0</v>
      </c>
      <c r="F537" s="54">
        <f>IFERROR(INDEX(Matches!$W:$W,MATCH(A537,Matches!$B:$B,0)),"-")</f>
        <v>1</v>
      </c>
      <c r="G537" s="54">
        <f>IFERROR(INDEX(Matches!$Y:$Y,MATCH(A537,Matches!$B:$B,0)),"-")</f>
        <v>10</v>
      </c>
      <c r="H537" s="54">
        <f>IFERROR(INDEX(Matches!$X:$X,MATCH(A537,Matches!$B:$B,0)),"-")</f>
        <v>3</v>
      </c>
      <c r="I537" s="54">
        <f t="shared" si="33"/>
        <v>2</v>
      </c>
      <c r="J537" s="54">
        <f>IFERROR(INDEX(OGCAway!$O:$O,MATCH(A537,OGCAway!$A:$A,0)),"-")</f>
        <v>6</v>
      </c>
      <c r="K537" s="55">
        <f t="shared" si="34"/>
        <v>0.14285714285714285</v>
      </c>
      <c r="L537" s="55" t="str">
        <f>IFERROR(INDEX(#REF!,MATCH(A537,#REF!,0)),"-")</f>
        <v>-</v>
      </c>
      <c r="M537" s="55">
        <f t="shared" si="35"/>
        <v>-0.9285714285714286</v>
      </c>
      <c r="N537" s="55" t="e">
        <f>AVERAGE(IFERROR(INDEX(#REF!,MATCH(A537,#REF!,0)),"-"),M537)</f>
        <v>#VALUE!</v>
      </c>
    </row>
    <row r="538" spans="1:14" ht="16.5" thickTop="1" thickBot="1" x14ac:dyDescent="0.3">
      <c r="A538" s="16" t="s">
        <v>299</v>
      </c>
      <c r="B538" s="53">
        <f t="shared" si="32"/>
        <v>14</v>
      </c>
      <c r="C538" s="53">
        <f>IFERROR(INDEX(OGSAway!$D:$D,MATCH(A538,OGSAway!$A:$A,0)),"-")</f>
        <v>0</v>
      </c>
      <c r="D538" s="53">
        <f>IFERROR(INDEX(OGSAway!$E:$E,MATCH(A538,OGSAway!$A:$A,0)),"-")</f>
        <v>3</v>
      </c>
      <c r="E538" s="53">
        <f>IFERROR(INDEX(OGSAway!$F:$F,MATCH(A538,OGSAway!$A:$A,0)),"-")</f>
        <v>1</v>
      </c>
      <c r="F538" s="54">
        <f>IFERROR(INDEX(Matches!$W:$W,MATCH(A538,Matches!$B:$B,0)),"-")</f>
        <v>4</v>
      </c>
      <c r="G538" s="54">
        <f>IFERROR(INDEX(Matches!$Y:$Y,MATCH(A538,Matches!$B:$B,0)),"-")</f>
        <v>5</v>
      </c>
      <c r="H538" s="54">
        <f>IFERROR(INDEX(Matches!$X:$X,MATCH(A538,Matches!$B:$B,0)),"-")</f>
        <v>5</v>
      </c>
      <c r="I538" s="54">
        <f t="shared" si="33"/>
        <v>4</v>
      </c>
      <c r="J538" s="54">
        <f>IFERROR(INDEX(OGCAway!$O:$O,MATCH(A538,OGCAway!$A:$A,0)),"-")</f>
        <v>5</v>
      </c>
      <c r="K538" s="55">
        <f t="shared" si="34"/>
        <v>0.2857142857142857</v>
      </c>
      <c r="L538" s="55" t="str">
        <f>IFERROR(INDEX(#REF!,MATCH(A538,#REF!,0)),"-")</f>
        <v>-</v>
      </c>
      <c r="M538" s="55">
        <f t="shared" si="35"/>
        <v>-0.1428571428571429</v>
      </c>
      <c r="N538" s="55" t="e">
        <f>AVERAGE(IFERROR(INDEX(#REF!,MATCH(A538,#REF!,0)),"-"),M538)</f>
        <v>#VALUE!</v>
      </c>
    </row>
    <row r="539" spans="1:14" ht="16.5" thickTop="1" thickBot="1" x14ac:dyDescent="0.3">
      <c r="A539" s="16" t="s">
        <v>303</v>
      </c>
      <c r="B539" s="53">
        <f t="shared" si="32"/>
        <v>15</v>
      </c>
      <c r="C539" s="53">
        <f>IFERROR(INDEX(OGSAway!$D:$D,MATCH(A539,OGSAway!$A:$A,0)),"-")</f>
        <v>1</v>
      </c>
      <c r="D539" s="53">
        <f>IFERROR(INDEX(OGSAway!$E:$E,MATCH(A539,OGSAway!$A:$A,0)),"-")</f>
        <v>2</v>
      </c>
      <c r="E539" s="53">
        <f>IFERROR(INDEX(OGSAway!$F:$F,MATCH(A539,OGSAway!$A:$A,0)),"-")</f>
        <v>2</v>
      </c>
      <c r="F539" s="54">
        <f>IFERROR(INDEX(Matches!$W:$W,MATCH(A539,Matches!$B:$B,0)),"-")</f>
        <v>3</v>
      </c>
      <c r="G539" s="54">
        <f>IFERROR(INDEX(Matches!$Y:$Y,MATCH(A539,Matches!$B:$B,0)),"-")</f>
        <v>8</v>
      </c>
      <c r="H539" s="54">
        <f>IFERROR(INDEX(Matches!$X:$X,MATCH(A539,Matches!$B:$B,0)),"-")</f>
        <v>4</v>
      </c>
      <c r="I539" s="54">
        <f t="shared" si="33"/>
        <v>5</v>
      </c>
      <c r="J539" s="54">
        <f>IFERROR(INDEX(OGCAway!$O:$O,MATCH(A539,OGCAway!$A:$A,0)),"-")</f>
        <v>6</v>
      </c>
      <c r="K539" s="55">
        <f t="shared" si="34"/>
        <v>0.33333333333333331</v>
      </c>
      <c r="L539" s="55" t="str">
        <f>IFERROR(INDEX(#REF!,MATCH(A539,#REF!,0)),"-")</f>
        <v>-</v>
      </c>
      <c r="M539" s="55">
        <f t="shared" si="35"/>
        <v>-0.4</v>
      </c>
      <c r="N539" s="55" t="e">
        <f>AVERAGE(IFERROR(INDEX(#REF!,MATCH(A539,#REF!,0)),"-"),M539)</f>
        <v>#VALUE!</v>
      </c>
    </row>
    <row r="540" spans="1:14" ht="16.5" thickTop="1" thickBot="1" x14ac:dyDescent="0.3">
      <c r="A540" s="16" t="s">
        <v>374</v>
      </c>
      <c r="B540" s="53">
        <f t="shared" si="32"/>
        <v>15</v>
      </c>
      <c r="C540" s="53">
        <f>IFERROR(INDEX(OGSAway!$D:$D,MATCH(A540,OGSAway!$A:$A,0)),"-")</f>
        <v>2</v>
      </c>
      <c r="D540" s="53">
        <f>IFERROR(INDEX(OGSAway!$E:$E,MATCH(A540,OGSAway!$A:$A,0)),"-")</f>
        <v>2</v>
      </c>
      <c r="E540" s="53">
        <f>IFERROR(INDEX(OGSAway!$F:$F,MATCH(A540,OGSAway!$A:$A,0)),"-")</f>
        <v>1</v>
      </c>
      <c r="F540" s="54">
        <f>IFERROR(INDEX(Matches!$W:$W,MATCH(A540,Matches!$B:$B,0)),"-")</f>
        <v>8</v>
      </c>
      <c r="G540" s="54">
        <f>IFERROR(INDEX(Matches!$Y:$Y,MATCH(A540,Matches!$B:$B,0)),"-")</f>
        <v>3</v>
      </c>
      <c r="H540" s="54">
        <f>IFERROR(INDEX(Matches!$X:$X,MATCH(A540,Matches!$B:$B,0)),"-")</f>
        <v>4</v>
      </c>
      <c r="I540" s="54">
        <f t="shared" si="33"/>
        <v>5</v>
      </c>
      <c r="J540" s="54">
        <f>IFERROR(INDEX(OGCAway!$O:$O,MATCH(A540,OGCAway!$A:$A,0)),"-")</f>
        <v>5</v>
      </c>
      <c r="K540" s="55">
        <f t="shared" si="34"/>
        <v>0.33333333333333331</v>
      </c>
      <c r="L540" s="55" t="str">
        <f>IFERROR(INDEX(#REF!,MATCH(A540,#REF!,0)),"-")</f>
        <v>-</v>
      </c>
      <c r="M540" s="55">
        <f t="shared" si="35"/>
        <v>0.33333333333333331</v>
      </c>
      <c r="N540" s="55" t="e">
        <f>AVERAGE(IFERROR(INDEX(#REF!,MATCH(A540,#REF!,0)),"-"),M540)</f>
        <v>#VALUE!</v>
      </c>
    </row>
    <row r="541" spans="1:14" ht="16.5" thickTop="1" thickBot="1" x14ac:dyDescent="0.3">
      <c r="A541" s="15" t="s">
        <v>402</v>
      </c>
      <c r="B541" s="53">
        <f t="shared" si="32"/>
        <v>15</v>
      </c>
      <c r="C541" s="53">
        <f>IFERROR(INDEX(OGSAway!$D:$D,MATCH(A541,OGSAway!$A:$A,0)),"-")</f>
        <v>0</v>
      </c>
      <c r="D541" s="53">
        <f>IFERROR(INDEX(OGSAway!$E:$E,MATCH(A541,OGSAway!$A:$A,0)),"-")</f>
        <v>1</v>
      </c>
      <c r="E541" s="53">
        <f>IFERROR(INDEX(OGSAway!$F:$F,MATCH(A541,OGSAway!$A:$A,0)),"-")</f>
        <v>1</v>
      </c>
      <c r="F541" s="54">
        <f>IFERROR(INDEX(Matches!$W:$W,MATCH(A541,Matches!$B:$B,0)),"-")</f>
        <v>2</v>
      </c>
      <c r="G541" s="54">
        <f>IFERROR(INDEX(Matches!$Y:$Y,MATCH(A541,Matches!$B:$B,0)),"-")</f>
        <v>11</v>
      </c>
      <c r="H541" s="54">
        <f>IFERROR(INDEX(Matches!$X:$X,MATCH(A541,Matches!$B:$B,0)),"-")</f>
        <v>2</v>
      </c>
      <c r="I541" s="54">
        <f t="shared" si="33"/>
        <v>2</v>
      </c>
      <c r="J541" s="54">
        <f>IFERROR(INDEX(OGCAway!$O:$O,MATCH(A541,OGCAway!$A:$A,0)),"-")</f>
        <v>11</v>
      </c>
      <c r="K541" s="55">
        <f t="shared" si="34"/>
        <v>0.13333333333333333</v>
      </c>
      <c r="L541" s="55" t="str">
        <f>IFERROR(INDEX(#REF!,MATCH(A541,#REF!,0)),"-")</f>
        <v>-</v>
      </c>
      <c r="M541" s="55">
        <f t="shared" si="35"/>
        <v>-1.2</v>
      </c>
      <c r="N541" s="55" t="e">
        <f>AVERAGE(IFERROR(INDEX(#REF!,MATCH(A541,#REF!,0)),"-"),M541)</f>
        <v>#VALUE!</v>
      </c>
    </row>
    <row r="542" spans="1:14" ht="16.5" thickTop="1" thickBot="1" x14ac:dyDescent="0.3">
      <c r="A542" s="16" t="s">
        <v>405</v>
      </c>
      <c r="B542" s="53">
        <f t="shared" si="32"/>
        <v>14</v>
      </c>
      <c r="C542" s="53">
        <f>IFERROR(INDEX(OGSAway!$D:$D,MATCH(A542,OGSAway!$A:$A,0)),"-")</f>
        <v>1</v>
      </c>
      <c r="D542" s="53">
        <f>IFERROR(INDEX(OGSAway!$E:$E,MATCH(A542,OGSAway!$A:$A,0)),"-")</f>
        <v>5</v>
      </c>
      <c r="E542" s="53">
        <f>IFERROR(INDEX(OGSAway!$F:$F,MATCH(A542,OGSAway!$A:$A,0)),"-")</f>
        <v>0</v>
      </c>
      <c r="F542" s="54">
        <f>IFERROR(INDEX(Matches!$W:$W,MATCH(A542,Matches!$B:$B,0)),"-")</f>
        <v>3</v>
      </c>
      <c r="G542" s="54">
        <f>IFERROR(INDEX(Matches!$Y:$Y,MATCH(A542,Matches!$B:$B,0)),"-")</f>
        <v>7</v>
      </c>
      <c r="H542" s="54">
        <f>IFERROR(INDEX(Matches!$X:$X,MATCH(A542,Matches!$B:$B,0)),"-")</f>
        <v>4</v>
      </c>
      <c r="I542" s="54">
        <f t="shared" si="33"/>
        <v>6</v>
      </c>
      <c r="J542" s="54">
        <f>IFERROR(INDEX(OGCAway!$O:$O,MATCH(A542,OGCAway!$A:$A,0)),"-")</f>
        <v>5</v>
      </c>
      <c r="K542" s="55">
        <f t="shared" si="34"/>
        <v>0.42857142857142855</v>
      </c>
      <c r="L542" s="55" t="str">
        <f>IFERROR(INDEX(#REF!,MATCH(A542,#REF!,0)),"-")</f>
        <v>-</v>
      </c>
      <c r="M542" s="55">
        <f t="shared" si="35"/>
        <v>-0.2142857142857143</v>
      </c>
      <c r="N542" s="55" t="e">
        <f>AVERAGE(IFERROR(INDEX(#REF!,MATCH(A542,#REF!,0)),"-"),M542)</f>
        <v>#VALUE!</v>
      </c>
    </row>
    <row r="543" spans="1:14" ht="16.5" thickTop="1" thickBot="1" x14ac:dyDescent="0.3">
      <c r="A543" s="16" t="s">
        <v>644</v>
      </c>
      <c r="B543" s="53">
        <f t="shared" si="32"/>
        <v>15</v>
      </c>
      <c r="C543" s="53">
        <f>IFERROR(INDEX(OGSAway!$D:$D,MATCH(A543,OGSAway!$A:$A,0)),"-")</f>
        <v>1</v>
      </c>
      <c r="D543" s="53">
        <f>IFERROR(INDEX(OGSAway!$E:$E,MATCH(A543,OGSAway!$A:$A,0)),"-")</f>
        <v>1</v>
      </c>
      <c r="E543" s="53">
        <f>IFERROR(INDEX(OGSAway!$F:$F,MATCH(A543,OGSAway!$A:$A,0)),"-")</f>
        <v>0</v>
      </c>
      <c r="F543" s="54">
        <f>IFERROR(INDEX(Matches!$W:$W,MATCH(A543,Matches!$B:$B,0)),"-")</f>
        <v>2</v>
      </c>
      <c r="G543" s="54">
        <f>IFERROR(INDEX(Matches!$Y:$Y,MATCH(A543,Matches!$B:$B,0)),"-")</f>
        <v>9</v>
      </c>
      <c r="H543" s="54">
        <f>IFERROR(INDEX(Matches!$X:$X,MATCH(A543,Matches!$B:$B,0)),"-")</f>
        <v>4</v>
      </c>
      <c r="I543" s="54">
        <f t="shared" si="33"/>
        <v>2</v>
      </c>
      <c r="J543" s="54">
        <f>IFERROR(INDEX(OGCAway!$O:$O,MATCH(A543,OGCAway!$A:$A,0)),"-")</f>
        <v>8</v>
      </c>
      <c r="K543" s="55">
        <f t="shared" si="34"/>
        <v>0.13333333333333333</v>
      </c>
      <c r="L543" s="55" t="str">
        <f>IFERROR(INDEX(#REF!,MATCH(A543,#REF!,0)),"-")</f>
        <v>-</v>
      </c>
      <c r="M543" s="55">
        <f t="shared" si="35"/>
        <v>-0.8666666666666667</v>
      </c>
      <c r="N543" s="55" t="e">
        <f>AVERAGE(IFERROR(INDEX(#REF!,MATCH(A543,#REF!,0)),"-"),M543)</f>
        <v>#VALUE!</v>
      </c>
    </row>
    <row r="544" spans="1:14" ht="16.5" thickTop="1" thickBot="1" x14ac:dyDescent="0.3">
      <c r="A544" s="16" t="s">
        <v>721</v>
      </c>
      <c r="B544" s="53">
        <f t="shared" si="32"/>
        <v>14</v>
      </c>
      <c r="C544" s="53">
        <f>IFERROR(INDEX(OGSAway!$D:$D,MATCH(A544,OGSAway!$A:$A,0)),"-")</f>
        <v>2</v>
      </c>
      <c r="D544" s="53">
        <f>IFERROR(INDEX(OGSAway!$E:$E,MATCH(A544,OGSAway!$A:$A,0)),"-")</f>
        <v>1</v>
      </c>
      <c r="E544" s="53">
        <f>IFERROR(INDEX(OGSAway!$F:$F,MATCH(A544,OGSAway!$A:$A,0)),"-")</f>
        <v>0</v>
      </c>
      <c r="F544" s="54">
        <f>IFERROR(INDEX(Matches!$W:$W,MATCH(A544,Matches!$B:$B,0)),"-")</f>
        <v>3</v>
      </c>
      <c r="G544" s="54">
        <f>IFERROR(INDEX(Matches!$Y:$Y,MATCH(A544,Matches!$B:$B,0)),"-")</f>
        <v>8</v>
      </c>
      <c r="H544" s="54">
        <f>IFERROR(INDEX(Matches!$X:$X,MATCH(A544,Matches!$B:$B,0)),"-")</f>
        <v>3</v>
      </c>
      <c r="I544" s="54">
        <f t="shared" si="33"/>
        <v>3</v>
      </c>
      <c r="J544" s="54">
        <f>IFERROR(INDEX(OGCAway!$O:$O,MATCH(A544,OGCAway!$A:$A,0)),"-")</f>
        <v>4</v>
      </c>
      <c r="K544" s="55">
        <f t="shared" si="34"/>
        <v>0.21428571428571427</v>
      </c>
      <c r="L544" s="55" t="str">
        <f>IFERROR(INDEX(#REF!,MATCH(A544,#REF!,0)),"-")</f>
        <v>-</v>
      </c>
      <c r="M544" s="55">
        <f t="shared" si="35"/>
        <v>-0.42857142857142855</v>
      </c>
      <c r="N544" s="55" t="e">
        <f>AVERAGE(IFERROR(INDEX(#REF!,MATCH(A544,#REF!,0)),"-"),M544)</f>
        <v>#VALUE!</v>
      </c>
    </row>
    <row r="545" spans="1:14" ht="16.5" thickTop="1" thickBot="1" x14ac:dyDescent="0.3">
      <c r="A545" s="15" t="s">
        <v>794</v>
      </c>
      <c r="B545" s="53">
        <f t="shared" si="32"/>
        <v>13</v>
      </c>
      <c r="C545" s="53">
        <f>IFERROR(INDEX(OGSAway!$D:$D,MATCH(A545,OGSAway!$A:$A,0)),"-")</f>
        <v>0</v>
      </c>
      <c r="D545" s="53">
        <f>IFERROR(INDEX(OGSAway!$E:$E,MATCH(A545,OGSAway!$A:$A,0)),"-")</f>
        <v>0</v>
      </c>
      <c r="E545" s="53">
        <f>IFERROR(INDEX(OGSAway!$F:$F,MATCH(A545,OGSAway!$A:$A,0)),"-")</f>
        <v>0</v>
      </c>
      <c r="F545" s="54">
        <f>IFERROR(INDEX(Matches!$W:$W,MATCH(A545,Matches!$B:$B,0)),"-")</f>
        <v>3</v>
      </c>
      <c r="G545" s="54">
        <f>IFERROR(INDEX(Matches!$Y:$Y,MATCH(A545,Matches!$B:$B,0)),"-")</f>
        <v>8</v>
      </c>
      <c r="H545" s="54">
        <f>IFERROR(INDEX(Matches!$X:$X,MATCH(A545,Matches!$B:$B,0)),"-")</f>
        <v>2</v>
      </c>
      <c r="I545" s="54">
        <f t="shared" si="33"/>
        <v>0</v>
      </c>
      <c r="J545" s="54">
        <f>IFERROR(INDEX(OGCAway!$O:$O,MATCH(A545,OGCAway!$A:$A,0)),"-")</f>
        <v>11</v>
      </c>
      <c r="K545" s="55">
        <f t="shared" si="34"/>
        <v>0</v>
      </c>
      <c r="L545" s="55" t="str">
        <f>IFERROR(INDEX(#REF!,MATCH(A545,#REF!,0)),"-")</f>
        <v>-</v>
      </c>
      <c r="M545" s="55">
        <f t="shared" si="35"/>
        <v>-1.2307692307692308</v>
      </c>
      <c r="N545" s="55" t="e">
        <f>AVERAGE(IFERROR(INDEX(#REF!,MATCH(A545,#REF!,0)),"-"),M545)</f>
        <v>#VALUE!</v>
      </c>
    </row>
    <row r="546" spans="1:14" ht="16.5" thickTop="1" thickBot="1" x14ac:dyDescent="0.3">
      <c r="A546" s="16" t="s">
        <v>837</v>
      </c>
      <c r="B546" s="53">
        <f t="shared" si="32"/>
        <v>13</v>
      </c>
      <c r="C546" s="53">
        <f>IFERROR(INDEX(OGSAway!$D:$D,MATCH(A546,OGSAway!$A:$A,0)),"-")</f>
        <v>2</v>
      </c>
      <c r="D546" s="53">
        <f>IFERROR(INDEX(OGSAway!$E:$E,MATCH(A546,OGSAway!$A:$A,0)),"-")</f>
        <v>1</v>
      </c>
      <c r="E546" s="53">
        <f>IFERROR(INDEX(OGSAway!$F:$F,MATCH(A546,OGSAway!$A:$A,0)),"-")</f>
        <v>1</v>
      </c>
      <c r="F546" s="54">
        <f>IFERROR(INDEX(Matches!$W:$W,MATCH(A546,Matches!$B:$B,0)),"-")</f>
        <v>3</v>
      </c>
      <c r="G546" s="54">
        <f>IFERROR(INDEX(Matches!$Y:$Y,MATCH(A546,Matches!$B:$B,0)),"-")</f>
        <v>7</v>
      </c>
      <c r="H546" s="54">
        <f>IFERROR(INDEX(Matches!$X:$X,MATCH(A546,Matches!$B:$B,0)),"-")</f>
        <v>3</v>
      </c>
      <c r="I546" s="54">
        <f t="shared" si="33"/>
        <v>4</v>
      </c>
      <c r="J546" s="54">
        <f>IFERROR(INDEX(OGCAway!$O:$O,MATCH(A546,OGCAway!$A:$A,0)),"-")</f>
        <v>9</v>
      </c>
      <c r="K546" s="55">
        <f t="shared" si="34"/>
        <v>0.30769230769230771</v>
      </c>
      <c r="L546" s="55" t="str">
        <f>IFERROR(INDEX(#REF!,MATCH(A546,#REF!,0)),"-")</f>
        <v>-</v>
      </c>
      <c r="M546" s="55">
        <f t="shared" si="35"/>
        <v>-0.69230769230769229</v>
      </c>
      <c r="N546" s="55" t="e">
        <f>AVERAGE(IFERROR(INDEX(#REF!,MATCH(A546,#REF!,0)),"-"),M546)</f>
        <v>#VALUE!</v>
      </c>
    </row>
    <row r="547" spans="1:14" ht="16.5" thickTop="1" thickBot="1" x14ac:dyDescent="0.3">
      <c r="A547" s="16" t="s">
        <v>1111</v>
      </c>
      <c r="B547" s="53">
        <f t="shared" si="32"/>
        <v>13</v>
      </c>
      <c r="C547" s="53">
        <f>IFERROR(INDEX(OGSAway!$D:$D,MATCH(A547,OGSAway!$A:$A,0)),"-")</f>
        <v>3</v>
      </c>
      <c r="D547" s="53">
        <f>IFERROR(INDEX(OGSAway!$E:$E,MATCH(A547,OGSAway!$A:$A,0)),"-")</f>
        <v>1</v>
      </c>
      <c r="E547" s="53">
        <f>IFERROR(INDEX(OGSAway!$F:$F,MATCH(A547,OGSAway!$A:$A,0)),"-")</f>
        <v>2</v>
      </c>
      <c r="F547" s="54">
        <f>IFERROR(INDEX(Matches!$W:$W,MATCH(A547,Matches!$B:$B,0)),"-")</f>
        <v>6</v>
      </c>
      <c r="G547" s="54">
        <f>IFERROR(INDEX(Matches!$Y:$Y,MATCH(A547,Matches!$B:$B,0)),"-")</f>
        <v>5</v>
      </c>
      <c r="H547" s="54">
        <f>IFERROR(INDEX(Matches!$X:$X,MATCH(A547,Matches!$B:$B,0)),"-")</f>
        <v>2</v>
      </c>
      <c r="I547" s="54">
        <f t="shared" si="33"/>
        <v>6</v>
      </c>
      <c r="J547" s="54">
        <f>IFERROR(INDEX(OGCAway!$O:$O,MATCH(A547,OGCAway!$A:$A,0)),"-")</f>
        <v>5</v>
      </c>
      <c r="K547" s="55">
        <f t="shared" si="34"/>
        <v>0.46153846153846156</v>
      </c>
      <c r="L547" s="55" t="str">
        <f>IFERROR(INDEX(#REF!,MATCH(A547,#REF!,0)),"-")</f>
        <v>-</v>
      </c>
      <c r="M547" s="55">
        <f t="shared" si="35"/>
        <v>0.15384615384615391</v>
      </c>
      <c r="N547" s="55" t="e">
        <f>AVERAGE(IFERROR(INDEX(#REF!,MATCH(A547,#REF!,0)),"-"),M547)</f>
        <v>#VALUE!</v>
      </c>
    </row>
    <row r="548" spans="1:14" ht="16.5" thickTop="1" thickBot="1" x14ac:dyDescent="0.3">
      <c r="A548" s="16" t="s">
        <v>1186</v>
      </c>
      <c r="B548" s="53">
        <f t="shared" si="32"/>
        <v>15</v>
      </c>
      <c r="C548" s="53">
        <f>IFERROR(INDEX(OGSAway!$D:$D,MATCH(A548,OGSAway!$A:$A,0)),"-")</f>
        <v>3</v>
      </c>
      <c r="D548" s="53">
        <f>IFERROR(INDEX(OGSAway!$E:$E,MATCH(A548,OGSAway!$A:$A,0)),"-")</f>
        <v>2</v>
      </c>
      <c r="E548" s="53">
        <f>IFERROR(INDEX(OGSAway!$F:$F,MATCH(A548,OGSAway!$A:$A,0)),"-")</f>
        <v>1</v>
      </c>
      <c r="F548" s="54">
        <f>IFERROR(INDEX(Matches!$W:$W,MATCH(A548,Matches!$B:$B,0)),"-")</f>
        <v>6</v>
      </c>
      <c r="G548" s="54">
        <f>IFERROR(INDEX(Matches!$Y:$Y,MATCH(A548,Matches!$B:$B,0)),"-")</f>
        <v>7</v>
      </c>
      <c r="H548" s="54">
        <f>IFERROR(INDEX(Matches!$X:$X,MATCH(A548,Matches!$B:$B,0)),"-")</f>
        <v>2</v>
      </c>
      <c r="I548" s="54">
        <f t="shared" si="33"/>
        <v>6</v>
      </c>
      <c r="J548" s="54">
        <f>IFERROR(INDEX(OGCAway!$O:$O,MATCH(A548,OGCAway!$A:$A,0)),"-")</f>
        <v>5</v>
      </c>
      <c r="K548" s="55">
        <f t="shared" si="34"/>
        <v>0.4</v>
      </c>
      <c r="L548" s="55" t="str">
        <f>IFERROR(INDEX(#REF!,MATCH(A548,#REF!,0)),"-")</f>
        <v>-</v>
      </c>
      <c r="M548" s="55">
        <f t="shared" si="35"/>
        <v>0</v>
      </c>
      <c r="N548" s="55" t="e">
        <f>AVERAGE(IFERROR(INDEX(#REF!,MATCH(A548,#REF!,0)),"-"),M548)</f>
        <v>#VALUE!</v>
      </c>
    </row>
    <row r="549" spans="1:14" ht="16.5" thickTop="1" thickBot="1" x14ac:dyDescent="0.3">
      <c r="A549" s="15" t="s">
        <v>1195</v>
      </c>
      <c r="B549" s="53">
        <f t="shared" si="32"/>
        <v>15</v>
      </c>
      <c r="C549" s="53">
        <f>IFERROR(INDEX(OGSAway!$D:$D,MATCH(A549,OGSAway!$A:$A,0)),"-")</f>
        <v>1</v>
      </c>
      <c r="D549" s="53">
        <f>IFERROR(INDEX(OGSAway!$E:$E,MATCH(A549,OGSAway!$A:$A,0)),"-")</f>
        <v>2</v>
      </c>
      <c r="E549" s="53">
        <f>IFERROR(INDEX(OGSAway!$F:$F,MATCH(A549,OGSAway!$A:$A,0)),"-")</f>
        <v>2</v>
      </c>
      <c r="F549" s="54">
        <f>IFERROR(INDEX(Matches!$W:$W,MATCH(A549,Matches!$B:$B,0)),"-")</f>
        <v>6</v>
      </c>
      <c r="G549" s="54">
        <f>IFERROR(INDEX(Matches!$Y:$Y,MATCH(A549,Matches!$B:$B,0)),"-")</f>
        <v>6</v>
      </c>
      <c r="H549" s="54">
        <f>IFERROR(INDEX(Matches!$X:$X,MATCH(A549,Matches!$B:$B,0)),"-")</f>
        <v>3</v>
      </c>
      <c r="I549" s="54">
        <f t="shared" si="33"/>
        <v>5</v>
      </c>
      <c r="J549" s="54">
        <f>IFERROR(INDEX(OGCAway!$O:$O,MATCH(A549,OGCAway!$A:$A,0)),"-")</f>
        <v>4</v>
      </c>
      <c r="K549" s="55">
        <f t="shared" si="34"/>
        <v>0.33333333333333331</v>
      </c>
      <c r="L549" s="55" t="str">
        <f>IFERROR(INDEX(#REF!,MATCH(A549,#REF!,0)),"-")</f>
        <v>-</v>
      </c>
      <c r="M549" s="55">
        <f t="shared" si="35"/>
        <v>6.6666666666666652E-2</v>
      </c>
      <c r="N549" s="55" t="e">
        <f>AVERAGE(IFERROR(INDEX(#REF!,MATCH(A549,#REF!,0)),"-"),M549)</f>
        <v>#VALUE!</v>
      </c>
    </row>
    <row r="550" spans="1:14" ht="16.5" thickTop="1" thickBot="1" x14ac:dyDescent="0.3">
      <c r="A550" s="16" t="s">
        <v>1215</v>
      </c>
      <c r="B550" s="53">
        <f t="shared" si="32"/>
        <v>13</v>
      </c>
      <c r="C550" s="53">
        <f>IFERROR(INDEX(OGSAway!$D:$D,MATCH(A550,OGSAway!$A:$A,0)),"-")</f>
        <v>2</v>
      </c>
      <c r="D550" s="53">
        <f>IFERROR(INDEX(OGSAway!$E:$E,MATCH(A550,OGSAway!$A:$A,0)),"-")</f>
        <v>2</v>
      </c>
      <c r="E550" s="53">
        <f>IFERROR(INDEX(OGSAway!$F:$F,MATCH(A550,OGSAway!$A:$A,0)),"-")</f>
        <v>2</v>
      </c>
      <c r="F550" s="54">
        <f>IFERROR(INDEX(Matches!$W:$W,MATCH(A550,Matches!$B:$B,0)),"-")</f>
        <v>5</v>
      </c>
      <c r="G550" s="54">
        <f>IFERROR(INDEX(Matches!$Y:$Y,MATCH(A550,Matches!$B:$B,0)),"-")</f>
        <v>6</v>
      </c>
      <c r="H550" s="54">
        <f>IFERROR(INDEX(Matches!$X:$X,MATCH(A550,Matches!$B:$B,0)),"-")</f>
        <v>2</v>
      </c>
      <c r="I550" s="54">
        <f t="shared" si="33"/>
        <v>6</v>
      </c>
      <c r="J550" s="54">
        <f>IFERROR(INDEX(OGCAway!$O:$O,MATCH(A550,OGCAway!$A:$A,0)),"-")</f>
        <v>5</v>
      </c>
      <c r="K550" s="55">
        <f t="shared" si="34"/>
        <v>0.46153846153846156</v>
      </c>
      <c r="L550" s="55" t="str">
        <f>IFERROR(INDEX(#REF!,MATCH(A550,#REF!,0)),"-")</f>
        <v>-</v>
      </c>
      <c r="M550" s="55">
        <f t="shared" si="35"/>
        <v>0</v>
      </c>
      <c r="N550" s="55" t="e">
        <f>AVERAGE(IFERROR(INDEX(#REF!,MATCH(A550,#REF!,0)),"-"),M550)</f>
        <v>#VALUE!</v>
      </c>
    </row>
    <row r="551" spans="1:14" ht="16.5" thickTop="1" thickBot="1" x14ac:dyDescent="0.3">
      <c r="A551" s="16" t="s">
        <v>507</v>
      </c>
      <c r="B551" s="53">
        <f t="shared" si="32"/>
        <v>18</v>
      </c>
      <c r="C551" s="53">
        <f>IFERROR(INDEX(OGSAway!$D:$D,MATCH(A551,OGSAway!$A:$A,0)),"-")</f>
        <v>0</v>
      </c>
      <c r="D551" s="53">
        <f>IFERROR(INDEX(OGSAway!$E:$E,MATCH(A551,OGSAway!$A:$A,0)),"-")</f>
        <v>4</v>
      </c>
      <c r="E551" s="53">
        <f>IFERROR(INDEX(OGSAway!$F:$F,MATCH(A551,OGSAway!$A:$A,0)),"-")</f>
        <v>1</v>
      </c>
      <c r="F551" s="54">
        <f>IFERROR(INDEX(Matches!$W:$W,MATCH(A551,Matches!$B:$B,0)),"-")</f>
        <v>5</v>
      </c>
      <c r="G551" s="54">
        <f>IFERROR(INDEX(Matches!$Y:$Y,MATCH(A551,Matches!$B:$B,0)),"-")</f>
        <v>4</v>
      </c>
      <c r="H551" s="54">
        <f>IFERROR(INDEX(Matches!$X:$X,MATCH(A551,Matches!$B:$B,0)),"-")</f>
        <v>9</v>
      </c>
      <c r="I551" s="54">
        <f t="shared" si="33"/>
        <v>5</v>
      </c>
      <c r="J551" s="54">
        <f>IFERROR(INDEX(OGCAway!$O:$O,MATCH(A551,OGCAway!$A:$A,0)),"-")</f>
        <v>3</v>
      </c>
      <c r="K551" s="55">
        <f t="shared" si="34"/>
        <v>0.27777777777777779</v>
      </c>
      <c r="L551" s="55" t="str">
        <f>IFERROR(INDEX(#REF!,MATCH(A551,#REF!,0)),"-")</f>
        <v>-</v>
      </c>
      <c r="M551" s="55">
        <f t="shared" si="35"/>
        <v>0.16666666666666674</v>
      </c>
      <c r="N551" s="55" t="e">
        <f>AVERAGE(IFERROR(INDEX(#REF!,MATCH(A551,#REF!,0)),"-"),M551)</f>
        <v>#VALUE!</v>
      </c>
    </row>
    <row r="552" spans="1:14" ht="16.5" thickTop="1" thickBot="1" x14ac:dyDescent="0.3">
      <c r="A552" s="15" t="s">
        <v>684</v>
      </c>
      <c r="B552" s="53">
        <f t="shared" si="32"/>
        <v>18</v>
      </c>
      <c r="C552" s="53">
        <f>IFERROR(INDEX(OGSAway!$D:$D,MATCH(A552,OGSAway!$A:$A,0)),"-")</f>
        <v>5</v>
      </c>
      <c r="D552" s="53">
        <f>IFERROR(INDEX(OGSAway!$E:$E,MATCH(A552,OGSAway!$A:$A,0)),"-")</f>
        <v>1</v>
      </c>
      <c r="E552" s="53">
        <f>IFERROR(INDEX(OGSAway!$F:$F,MATCH(A552,OGSAway!$A:$A,0)),"-")</f>
        <v>2</v>
      </c>
      <c r="F552" s="54">
        <f>IFERROR(INDEX(Matches!$W:$W,MATCH(A552,Matches!$B:$B,0)),"-")</f>
        <v>9</v>
      </c>
      <c r="G552" s="54">
        <f>IFERROR(INDEX(Matches!$Y:$Y,MATCH(A552,Matches!$B:$B,0)),"-")</f>
        <v>5</v>
      </c>
      <c r="H552" s="54">
        <f>IFERROR(INDEX(Matches!$X:$X,MATCH(A552,Matches!$B:$B,0)),"-")</f>
        <v>4</v>
      </c>
      <c r="I552" s="54">
        <f t="shared" si="33"/>
        <v>8</v>
      </c>
      <c r="J552" s="54">
        <f>IFERROR(INDEX(OGCAway!$O:$O,MATCH(A552,OGCAway!$A:$A,0)),"-")</f>
        <v>3</v>
      </c>
      <c r="K552" s="55">
        <f t="shared" si="34"/>
        <v>0.44444444444444442</v>
      </c>
      <c r="L552" s="55" t="str">
        <f>IFERROR(INDEX(#REF!,MATCH(A552,#REF!,0)),"-")</f>
        <v>-</v>
      </c>
      <c r="M552" s="55">
        <f t="shared" si="35"/>
        <v>0.5</v>
      </c>
      <c r="N552" s="55" t="e">
        <f>AVERAGE(IFERROR(INDEX(#REF!,MATCH(A552,#REF!,0)),"-"),M552)</f>
        <v>#VALUE!</v>
      </c>
    </row>
    <row r="553" spans="1:14" ht="16.5" thickTop="1" thickBot="1" x14ac:dyDescent="0.3">
      <c r="A553" s="16" t="s">
        <v>777</v>
      </c>
      <c r="B553" s="53">
        <f t="shared" si="32"/>
        <v>19</v>
      </c>
      <c r="C553" s="53">
        <f>IFERROR(INDEX(OGSAway!$D:$D,MATCH(A553,OGSAway!$A:$A,0)),"-")</f>
        <v>4</v>
      </c>
      <c r="D553" s="53">
        <f>IFERROR(INDEX(OGSAway!$E:$E,MATCH(A553,OGSAway!$A:$A,0)),"-")</f>
        <v>0</v>
      </c>
      <c r="E553" s="53">
        <f>IFERROR(INDEX(OGSAway!$F:$F,MATCH(A553,OGSAway!$A:$A,0)),"-")</f>
        <v>1</v>
      </c>
      <c r="F553" s="54">
        <f>IFERROR(INDEX(Matches!$W:$W,MATCH(A553,Matches!$B:$B,0)),"-")</f>
        <v>6</v>
      </c>
      <c r="G553" s="54">
        <f>IFERROR(INDEX(Matches!$Y:$Y,MATCH(A553,Matches!$B:$B,0)),"-")</f>
        <v>11</v>
      </c>
      <c r="H553" s="54">
        <f>IFERROR(INDEX(Matches!$X:$X,MATCH(A553,Matches!$B:$B,0)),"-")</f>
        <v>2</v>
      </c>
      <c r="I553" s="54">
        <f t="shared" si="33"/>
        <v>5</v>
      </c>
      <c r="J553" s="54">
        <f>IFERROR(INDEX(OGCAway!$O:$O,MATCH(A553,OGCAway!$A:$A,0)),"-")</f>
        <v>9</v>
      </c>
      <c r="K553" s="55">
        <f t="shared" si="34"/>
        <v>0.26315789473684209</v>
      </c>
      <c r="L553" s="55" t="str">
        <f>IFERROR(INDEX(#REF!,MATCH(A553,#REF!,0)),"-")</f>
        <v>-</v>
      </c>
      <c r="M553" s="55">
        <f t="shared" si="35"/>
        <v>-0.47368421052631582</v>
      </c>
      <c r="N553" s="55" t="e">
        <f>AVERAGE(IFERROR(INDEX(#REF!,MATCH(A553,#REF!,0)),"-"),M553)</f>
        <v>#VALUE!</v>
      </c>
    </row>
    <row r="554" spans="1:14" ht="16.5" thickTop="1" thickBot="1" x14ac:dyDescent="0.3">
      <c r="A554" s="15" t="s">
        <v>1179</v>
      </c>
      <c r="B554" s="53">
        <f t="shared" si="32"/>
        <v>18</v>
      </c>
      <c r="C554" s="53">
        <f>IFERROR(INDEX(OGSAway!$D:$D,MATCH(A554,OGSAway!$A:$A,0)),"-")</f>
        <v>1</v>
      </c>
      <c r="D554" s="53">
        <f>IFERROR(INDEX(OGSAway!$E:$E,MATCH(A554,OGSAway!$A:$A,0)),"-")</f>
        <v>2</v>
      </c>
      <c r="E554" s="53">
        <f>IFERROR(INDEX(OGSAway!$F:$F,MATCH(A554,OGSAway!$A:$A,0)),"-")</f>
        <v>2</v>
      </c>
      <c r="F554" s="54">
        <f>IFERROR(INDEX(Matches!$W:$W,MATCH(A554,Matches!$B:$B,0)),"-")</f>
        <v>6</v>
      </c>
      <c r="G554" s="54">
        <f>IFERROR(INDEX(Matches!$Y:$Y,MATCH(A554,Matches!$B:$B,0)),"-")</f>
        <v>7</v>
      </c>
      <c r="H554" s="54">
        <f>IFERROR(INDEX(Matches!$X:$X,MATCH(A554,Matches!$B:$B,0)),"-")</f>
        <v>5</v>
      </c>
      <c r="I554" s="54">
        <f t="shared" si="33"/>
        <v>5</v>
      </c>
      <c r="J554" s="54">
        <f>IFERROR(INDEX(OGCAway!$O:$O,MATCH(A554,OGCAway!$A:$A,0)),"-")</f>
        <v>6</v>
      </c>
      <c r="K554" s="55">
        <f t="shared" si="34"/>
        <v>0.27777777777777779</v>
      </c>
      <c r="L554" s="55" t="str">
        <f>IFERROR(INDEX(#REF!,MATCH(A554,#REF!,0)),"-")</f>
        <v>-</v>
      </c>
      <c r="M554" s="55">
        <f t="shared" si="35"/>
        <v>-0.1111111111111111</v>
      </c>
      <c r="N554" s="55" t="e">
        <f>AVERAGE(IFERROR(INDEX(#REF!,MATCH(A554,#REF!,0)),"-"),M554)</f>
        <v>#VALUE!</v>
      </c>
    </row>
    <row r="555" spans="1:14" ht="16.5" thickTop="1" thickBot="1" x14ac:dyDescent="0.3">
      <c r="A555" s="16" t="s">
        <v>263</v>
      </c>
      <c r="B555" s="53">
        <f t="shared" si="32"/>
        <v>11</v>
      </c>
      <c r="C555" s="53">
        <f>IFERROR(INDEX(OGSAway!$D:$D,MATCH(A555,OGSAway!$A:$A,0)),"-")</f>
        <v>4</v>
      </c>
      <c r="D555" s="53">
        <f>IFERROR(INDEX(OGSAway!$E:$E,MATCH(A555,OGSAway!$A:$A,0)),"-")</f>
        <v>1</v>
      </c>
      <c r="E555" s="53">
        <f>IFERROR(INDEX(OGSAway!$F:$F,MATCH(A555,OGSAway!$A:$A,0)),"-")</f>
        <v>0</v>
      </c>
      <c r="F555" s="54">
        <f>IFERROR(INDEX(Matches!$W:$W,MATCH(A555,Matches!$B:$B,0)),"-")</f>
        <v>0</v>
      </c>
      <c r="G555" s="54">
        <f>IFERROR(INDEX(Matches!$Y:$Y,MATCH(A555,Matches!$B:$B,0)),"-")</f>
        <v>7</v>
      </c>
      <c r="H555" s="54">
        <f>IFERROR(INDEX(Matches!$X:$X,MATCH(A555,Matches!$B:$B,0)),"-")</f>
        <v>4</v>
      </c>
      <c r="I555" s="54">
        <f t="shared" si="33"/>
        <v>5</v>
      </c>
      <c r="J555" s="54">
        <f>IFERROR(INDEX(OGCAway!$O:$O,MATCH(A555,OGCAway!$A:$A,0)),"-")</f>
        <v>4</v>
      </c>
      <c r="K555" s="55">
        <f t="shared" si="34"/>
        <v>0.45454545454545453</v>
      </c>
      <c r="L555" s="55" t="str">
        <f>IFERROR(INDEX(#REF!,MATCH(A555,#REF!,0)),"-")</f>
        <v>-</v>
      </c>
      <c r="M555" s="55">
        <f t="shared" si="35"/>
        <v>-0.54545454545454541</v>
      </c>
      <c r="N555" s="55" t="e">
        <f>AVERAGE(IFERROR(INDEX(#REF!,MATCH(A555,#REF!,0)),"-"),M555)</f>
        <v>#VALUE!</v>
      </c>
    </row>
    <row r="556" spans="1:14" ht="16.5" thickTop="1" thickBot="1" x14ac:dyDescent="0.3">
      <c r="A556" s="16" t="s">
        <v>358</v>
      </c>
      <c r="B556" s="53">
        <f t="shared" si="32"/>
        <v>12</v>
      </c>
      <c r="C556" s="53">
        <f>IFERROR(INDEX(OGSAway!$D:$D,MATCH(A556,OGSAway!$A:$A,0)),"-")</f>
        <v>0</v>
      </c>
      <c r="D556" s="53">
        <f>IFERROR(INDEX(OGSAway!$E:$E,MATCH(A556,OGSAway!$A:$A,0)),"-")</f>
        <v>3</v>
      </c>
      <c r="E556" s="53">
        <f>IFERROR(INDEX(OGSAway!$F:$F,MATCH(A556,OGSAway!$A:$A,0)),"-")</f>
        <v>1</v>
      </c>
      <c r="F556" s="54">
        <f>IFERROR(INDEX(Matches!$W:$W,MATCH(A556,Matches!$B:$B,0)),"-")</f>
        <v>4</v>
      </c>
      <c r="G556" s="54">
        <f>IFERROR(INDEX(Matches!$Y:$Y,MATCH(A556,Matches!$B:$B,0)),"-")</f>
        <v>3</v>
      </c>
      <c r="H556" s="54">
        <f>IFERROR(INDEX(Matches!$X:$X,MATCH(A556,Matches!$B:$B,0)),"-")</f>
        <v>5</v>
      </c>
      <c r="I556" s="54">
        <f t="shared" si="33"/>
        <v>4</v>
      </c>
      <c r="J556" s="54">
        <f>IFERROR(INDEX(OGCAway!$O:$O,MATCH(A556,OGCAway!$A:$A,0)),"-")</f>
        <v>4</v>
      </c>
      <c r="K556" s="55">
        <f t="shared" si="34"/>
        <v>0.33333333333333331</v>
      </c>
      <c r="L556" s="55" t="str">
        <f>IFERROR(INDEX(#REF!,MATCH(A556,#REF!,0)),"-")</f>
        <v>-</v>
      </c>
      <c r="M556" s="55">
        <f t="shared" si="35"/>
        <v>8.3333333333333315E-2</v>
      </c>
      <c r="N556" s="55" t="e">
        <f>AVERAGE(IFERROR(INDEX(#REF!,MATCH(A556,#REF!,0)),"-"),M556)</f>
        <v>#VALUE!</v>
      </c>
    </row>
    <row r="557" spans="1:14" ht="16.5" thickTop="1" thickBot="1" x14ac:dyDescent="0.3">
      <c r="A557" s="15" t="s">
        <v>615</v>
      </c>
      <c r="B557" s="53">
        <f t="shared" si="32"/>
        <v>10</v>
      </c>
      <c r="C557" s="53">
        <f>IFERROR(INDEX(OGSAway!$D:$D,MATCH(A557,OGSAway!$A:$A,0)),"-")</f>
        <v>1</v>
      </c>
      <c r="D557" s="53">
        <f>IFERROR(INDEX(OGSAway!$E:$E,MATCH(A557,OGSAway!$A:$A,0)),"-")</f>
        <v>1</v>
      </c>
      <c r="E557" s="53">
        <f>IFERROR(INDEX(OGSAway!$F:$F,MATCH(A557,OGSAway!$A:$A,0)),"-")</f>
        <v>1</v>
      </c>
      <c r="F557" s="54">
        <f>IFERROR(INDEX(Matches!$W:$W,MATCH(A557,Matches!$B:$B,0)),"-")</f>
        <v>2</v>
      </c>
      <c r="G557" s="54">
        <f>IFERROR(INDEX(Matches!$Y:$Y,MATCH(A557,Matches!$B:$B,0)),"-")</f>
        <v>8</v>
      </c>
      <c r="H557" s="54">
        <f>IFERROR(INDEX(Matches!$X:$X,MATCH(A557,Matches!$B:$B,0)),"-")</f>
        <v>0</v>
      </c>
      <c r="I557" s="54">
        <f t="shared" si="33"/>
        <v>3</v>
      </c>
      <c r="J557" s="54">
        <f>IFERROR(INDEX(OGCAway!$O:$O,MATCH(A557,OGCAway!$A:$A,0)),"-")</f>
        <v>6</v>
      </c>
      <c r="K557" s="55">
        <f t="shared" si="34"/>
        <v>0.3</v>
      </c>
      <c r="L557" s="55" t="str">
        <f>IFERROR(INDEX(#REF!,MATCH(A557,#REF!,0)),"-")</f>
        <v>-</v>
      </c>
      <c r="M557" s="55">
        <f t="shared" si="35"/>
        <v>-0.9</v>
      </c>
      <c r="N557" s="55" t="e">
        <f>AVERAGE(IFERROR(INDEX(#REF!,MATCH(A557,#REF!,0)),"-"),M557)</f>
        <v>#VALUE!</v>
      </c>
    </row>
    <row r="558" spans="1:14" ht="16.5" thickTop="1" thickBot="1" x14ac:dyDescent="0.3">
      <c r="A558" s="15" t="s">
        <v>639</v>
      </c>
      <c r="B558" s="53">
        <f t="shared" si="32"/>
        <v>12</v>
      </c>
      <c r="C558" s="53">
        <f>IFERROR(INDEX(OGSAway!$D:$D,MATCH(A558,OGSAway!$A:$A,0)),"-")</f>
        <v>2</v>
      </c>
      <c r="D558" s="53">
        <f>IFERROR(INDEX(OGSAway!$E:$E,MATCH(A558,OGSAway!$A:$A,0)),"-")</f>
        <v>2</v>
      </c>
      <c r="E558" s="53">
        <f>IFERROR(INDEX(OGSAway!$F:$F,MATCH(A558,OGSAway!$A:$A,0)),"-")</f>
        <v>0</v>
      </c>
      <c r="F558" s="54">
        <f>IFERROR(INDEX(Matches!$W:$W,MATCH(A558,Matches!$B:$B,0)),"-")</f>
        <v>6</v>
      </c>
      <c r="G558" s="54">
        <f>IFERROR(INDEX(Matches!$Y:$Y,MATCH(A558,Matches!$B:$B,0)),"-")</f>
        <v>1</v>
      </c>
      <c r="H558" s="54">
        <f>IFERROR(INDEX(Matches!$X:$X,MATCH(A558,Matches!$B:$B,0)),"-")</f>
        <v>5</v>
      </c>
      <c r="I558" s="54">
        <f t="shared" si="33"/>
        <v>4</v>
      </c>
      <c r="J558" s="54">
        <f>IFERROR(INDEX(OGCAway!$O:$O,MATCH(A558,OGCAway!$A:$A,0)),"-")</f>
        <v>4</v>
      </c>
      <c r="K558" s="55">
        <f t="shared" si="34"/>
        <v>0.33333333333333331</v>
      </c>
      <c r="L558" s="55" t="str">
        <f>IFERROR(INDEX(#REF!,MATCH(A558,#REF!,0)),"-")</f>
        <v>-</v>
      </c>
      <c r="M558" s="55">
        <f t="shared" si="35"/>
        <v>0.41666666666666669</v>
      </c>
      <c r="N558" s="55" t="e">
        <f>AVERAGE(IFERROR(INDEX(#REF!,MATCH(A558,#REF!,0)),"-"),M558)</f>
        <v>#VALUE!</v>
      </c>
    </row>
    <row r="559" spans="1:14" ht="16.5" thickTop="1" thickBot="1" x14ac:dyDescent="0.3">
      <c r="A559" s="15" t="s">
        <v>649</v>
      </c>
      <c r="B559" s="53">
        <f t="shared" si="32"/>
        <v>12</v>
      </c>
      <c r="C559" s="53">
        <f>IFERROR(INDEX(OGSAway!$D:$D,MATCH(A559,OGSAway!$A:$A,0)),"-")</f>
        <v>2</v>
      </c>
      <c r="D559" s="53">
        <f>IFERROR(INDEX(OGSAway!$E:$E,MATCH(A559,OGSAway!$A:$A,0)),"-")</f>
        <v>1</v>
      </c>
      <c r="E559" s="53">
        <f>IFERROR(INDEX(OGSAway!$F:$F,MATCH(A559,OGSAway!$A:$A,0)),"-")</f>
        <v>0</v>
      </c>
      <c r="F559" s="54">
        <f>IFERROR(INDEX(Matches!$W:$W,MATCH(A559,Matches!$B:$B,0)),"-")</f>
        <v>2</v>
      </c>
      <c r="G559" s="54">
        <f>IFERROR(INDEX(Matches!$Y:$Y,MATCH(A559,Matches!$B:$B,0)),"-")</f>
        <v>5</v>
      </c>
      <c r="H559" s="54">
        <f>IFERROR(INDEX(Matches!$X:$X,MATCH(A559,Matches!$B:$B,0)),"-")</f>
        <v>5</v>
      </c>
      <c r="I559" s="54">
        <f t="shared" si="33"/>
        <v>3</v>
      </c>
      <c r="J559" s="54">
        <f>IFERROR(INDEX(OGCAway!$O:$O,MATCH(A559,OGCAway!$A:$A,0)),"-")</f>
        <v>5</v>
      </c>
      <c r="K559" s="55">
        <f t="shared" si="34"/>
        <v>0.25</v>
      </c>
      <c r="L559" s="55" t="str">
        <f>IFERROR(INDEX(#REF!,MATCH(A559,#REF!,0)),"-")</f>
        <v>-</v>
      </c>
      <c r="M559" s="55">
        <f t="shared" si="35"/>
        <v>-0.41666666666666674</v>
      </c>
      <c r="N559" s="55" t="e">
        <f>AVERAGE(IFERROR(INDEX(#REF!,MATCH(A559,#REF!,0)),"-"),M559)</f>
        <v>#VALUE!</v>
      </c>
    </row>
    <row r="560" spans="1:14" ht="16.5" thickTop="1" thickBot="1" x14ac:dyDescent="0.3">
      <c r="A560" s="15" t="s">
        <v>651</v>
      </c>
      <c r="B560" s="53">
        <f t="shared" si="32"/>
        <v>13</v>
      </c>
      <c r="C560" s="53">
        <f>IFERROR(INDEX(OGSAway!$D:$D,MATCH(A560,OGSAway!$A:$A,0)),"-")</f>
        <v>1</v>
      </c>
      <c r="D560" s="53">
        <f>IFERROR(INDEX(OGSAway!$E:$E,MATCH(A560,OGSAway!$A:$A,0)),"-")</f>
        <v>3</v>
      </c>
      <c r="E560" s="53">
        <f>IFERROR(INDEX(OGSAway!$F:$F,MATCH(A560,OGSAway!$A:$A,0)),"-")</f>
        <v>0</v>
      </c>
      <c r="F560" s="54">
        <f>IFERROR(INDEX(Matches!$W:$W,MATCH(A560,Matches!$B:$B,0)),"-")</f>
        <v>3</v>
      </c>
      <c r="G560" s="54">
        <f>IFERROR(INDEX(Matches!$Y:$Y,MATCH(A560,Matches!$B:$B,0)),"-")</f>
        <v>6</v>
      </c>
      <c r="H560" s="54">
        <f>IFERROR(INDEX(Matches!$X:$X,MATCH(A560,Matches!$B:$B,0)),"-")</f>
        <v>4</v>
      </c>
      <c r="I560" s="54">
        <f t="shared" si="33"/>
        <v>4</v>
      </c>
      <c r="J560" s="54">
        <f>IFERROR(INDEX(OGCAway!$O:$O,MATCH(A560,OGCAway!$A:$A,0)),"-")</f>
        <v>4</v>
      </c>
      <c r="K560" s="55">
        <f t="shared" si="34"/>
        <v>0.30769230769230771</v>
      </c>
      <c r="L560" s="55" t="str">
        <f>IFERROR(INDEX(#REF!,MATCH(A560,#REF!,0)),"-")</f>
        <v>-</v>
      </c>
      <c r="M560" s="55">
        <f t="shared" si="35"/>
        <v>-0.23076923076923078</v>
      </c>
      <c r="N560" s="55" t="e">
        <f>AVERAGE(IFERROR(INDEX(#REF!,MATCH(A560,#REF!,0)),"-"),M560)</f>
        <v>#VALUE!</v>
      </c>
    </row>
    <row r="561" spans="1:14" ht="16.5" thickTop="1" thickBot="1" x14ac:dyDescent="0.3">
      <c r="A561" s="15" t="s">
        <v>678</v>
      </c>
      <c r="B561" s="53">
        <f t="shared" si="32"/>
        <v>12</v>
      </c>
      <c r="C561" s="53">
        <f>IFERROR(INDEX(OGSAway!$D:$D,MATCH(A561,OGSAway!$A:$A,0)),"-")</f>
        <v>0</v>
      </c>
      <c r="D561" s="53">
        <f>IFERROR(INDEX(OGSAway!$E:$E,MATCH(A561,OGSAway!$A:$A,0)),"-")</f>
        <v>0</v>
      </c>
      <c r="E561" s="53">
        <f>IFERROR(INDEX(OGSAway!$F:$F,MATCH(A561,OGSAway!$A:$A,0)),"-")</f>
        <v>0</v>
      </c>
      <c r="F561" s="54">
        <f>IFERROR(INDEX(Matches!$W:$W,MATCH(A561,Matches!$B:$B,0)),"-")</f>
        <v>0</v>
      </c>
      <c r="G561" s="54">
        <f>IFERROR(INDEX(Matches!$Y:$Y,MATCH(A561,Matches!$B:$B,0)),"-")</f>
        <v>8</v>
      </c>
      <c r="H561" s="54">
        <f>IFERROR(INDEX(Matches!$X:$X,MATCH(A561,Matches!$B:$B,0)),"-")</f>
        <v>4</v>
      </c>
      <c r="I561" s="54">
        <f t="shared" si="33"/>
        <v>0</v>
      </c>
      <c r="J561" s="54">
        <f>IFERROR(INDEX(OGCAway!$O:$O,MATCH(A561,OGCAway!$A:$A,0)),"-")</f>
        <v>9</v>
      </c>
      <c r="K561" s="55">
        <f t="shared" si="34"/>
        <v>0</v>
      </c>
      <c r="L561" s="55" t="str">
        <f>IFERROR(INDEX(#REF!,MATCH(A561,#REF!,0)),"-")</f>
        <v>-</v>
      </c>
      <c r="M561" s="55">
        <f t="shared" si="35"/>
        <v>-1.4166666666666665</v>
      </c>
      <c r="N561" s="55" t="e">
        <f>AVERAGE(IFERROR(INDEX(#REF!,MATCH(A561,#REF!,0)),"-"),M561)</f>
        <v>#VALUE!</v>
      </c>
    </row>
    <row r="562" spans="1:14" ht="16.5" thickTop="1" thickBot="1" x14ac:dyDescent="0.3">
      <c r="A562" s="16" t="s">
        <v>727</v>
      </c>
      <c r="B562" s="53">
        <f t="shared" si="32"/>
        <v>11</v>
      </c>
      <c r="C562" s="53">
        <f>IFERROR(INDEX(OGSAway!$D:$D,MATCH(A562,OGSAway!$A:$A,0)),"-")</f>
        <v>2</v>
      </c>
      <c r="D562" s="53">
        <f>IFERROR(INDEX(OGSAway!$E:$E,MATCH(A562,OGSAway!$A:$A,0)),"-")</f>
        <v>0</v>
      </c>
      <c r="E562" s="53">
        <f>IFERROR(INDEX(OGSAway!$F:$F,MATCH(A562,OGSAway!$A:$A,0)),"-")</f>
        <v>0</v>
      </c>
      <c r="F562" s="54">
        <f>IFERROR(INDEX(Matches!$W:$W,MATCH(A562,Matches!$B:$B,0)),"-")</f>
        <v>4</v>
      </c>
      <c r="G562" s="54">
        <f>IFERROR(INDEX(Matches!$Y:$Y,MATCH(A562,Matches!$B:$B,0)),"-")</f>
        <v>6</v>
      </c>
      <c r="H562" s="54">
        <f>IFERROR(INDEX(Matches!$X:$X,MATCH(A562,Matches!$B:$B,0)),"-")</f>
        <v>1</v>
      </c>
      <c r="I562" s="54">
        <f t="shared" si="33"/>
        <v>2</v>
      </c>
      <c r="J562" s="54">
        <f>IFERROR(INDEX(OGCAway!$O:$O,MATCH(A562,OGCAway!$A:$A,0)),"-")</f>
        <v>6</v>
      </c>
      <c r="K562" s="55">
        <f t="shared" si="34"/>
        <v>0.18181818181818182</v>
      </c>
      <c r="L562" s="55" t="str">
        <f>IFERROR(INDEX(#REF!,MATCH(A562,#REF!,0)),"-")</f>
        <v>-</v>
      </c>
      <c r="M562" s="55">
        <f t="shared" si="35"/>
        <v>-0.54545454545454541</v>
      </c>
      <c r="N562" s="55" t="e">
        <f>AVERAGE(IFERROR(INDEX(#REF!,MATCH(A562,#REF!,0)),"-"),M562)</f>
        <v>#VALUE!</v>
      </c>
    </row>
    <row r="563" spans="1:14" ht="16.5" thickTop="1" thickBot="1" x14ac:dyDescent="0.3">
      <c r="A563" s="15" t="s">
        <v>867</v>
      </c>
      <c r="B563" s="53">
        <f t="shared" si="32"/>
        <v>11</v>
      </c>
      <c r="C563" s="53">
        <f>IFERROR(INDEX(OGSAway!$D:$D,MATCH(A563,OGSAway!$A:$A,0)),"-")</f>
        <v>1</v>
      </c>
      <c r="D563" s="53">
        <f>IFERROR(INDEX(OGSAway!$E:$E,MATCH(A563,OGSAway!$A:$A,0)),"-")</f>
        <v>1</v>
      </c>
      <c r="E563" s="53">
        <f>IFERROR(INDEX(OGSAway!$F:$F,MATCH(A563,OGSAway!$A:$A,0)),"-")</f>
        <v>2</v>
      </c>
      <c r="F563" s="54">
        <f>IFERROR(INDEX(Matches!$W:$W,MATCH(A563,Matches!$B:$B,0)),"-")</f>
        <v>2</v>
      </c>
      <c r="G563" s="54">
        <f>IFERROR(INDEX(Matches!$Y:$Y,MATCH(A563,Matches!$B:$B,0)),"-")</f>
        <v>6</v>
      </c>
      <c r="H563" s="54">
        <f>IFERROR(INDEX(Matches!$X:$X,MATCH(A563,Matches!$B:$B,0)),"-")</f>
        <v>3</v>
      </c>
      <c r="I563" s="54">
        <f t="shared" si="33"/>
        <v>4</v>
      </c>
      <c r="J563" s="54">
        <f>IFERROR(INDEX(OGCAway!$O:$O,MATCH(A563,OGCAway!$A:$A,0)),"-")</f>
        <v>4</v>
      </c>
      <c r="K563" s="55">
        <f t="shared" si="34"/>
        <v>0.36363636363636365</v>
      </c>
      <c r="L563" s="55" t="str">
        <f>IFERROR(INDEX(#REF!,MATCH(A563,#REF!,0)),"-")</f>
        <v>-</v>
      </c>
      <c r="M563" s="55">
        <f t="shared" si="35"/>
        <v>-0.36363636363636359</v>
      </c>
      <c r="N563" s="55" t="e">
        <f>AVERAGE(IFERROR(INDEX(#REF!,MATCH(A563,#REF!,0)),"-"),M563)</f>
        <v>#VALUE!</v>
      </c>
    </row>
    <row r="564" spans="1:14" ht="16.5" thickTop="1" thickBot="1" x14ac:dyDescent="0.3">
      <c r="A564" s="16" t="s">
        <v>868</v>
      </c>
      <c r="B564" s="53">
        <f t="shared" si="32"/>
        <v>12</v>
      </c>
      <c r="C564" s="53">
        <f>IFERROR(INDEX(OGSAway!$D:$D,MATCH(A564,OGSAway!$A:$A,0)),"-")</f>
        <v>3</v>
      </c>
      <c r="D564" s="53">
        <f>IFERROR(INDEX(OGSAway!$E:$E,MATCH(A564,OGSAway!$A:$A,0)),"-")</f>
        <v>0</v>
      </c>
      <c r="E564" s="53">
        <f>IFERROR(INDEX(OGSAway!$F:$F,MATCH(A564,OGSAway!$A:$A,0)),"-")</f>
        <v>0</v>
      </c>
      <c r="F564" s="54">
        <f>IFERROR(INDEX(Matches!$W:$W,MATCH(A564,Matches!$B:$B,0)),"-")</f>
        <v>3</v>
      </c>
      <c r="G564" s="54">
        <f>IFERROR(INDEX(Matches!$Y:$Y,MATCH(A564,Matches!$B:$B,0)),"-")</f>
        <v>7</v>
      </c>
      <c r="H564" s="54">
        <f>IFERROR(INDEX(Matches!$X:$X,MATCH(A564,Matches!$B:$B,0)),"-")</f>
        <v>2</v>
      </c>
      <c r="I564" s="54">
        <f t="shared" si="33"/>
        <v>3</v>
      </c>
      <c r="J564" s="54">
        <f>IFERROR(INDEX(OGCAway!$O:$O,MATCH(A564,OGCAway!$A:$A,0)),"-")</f>
        <v>7</v>
      </c>
      <c r="K564" s="55">
        <f t="shared" si="34"/>
        <v>0.25</v>
      </c>
      <c r="L564" s="55" t="str">
        <f>IFERROR(INDEX(#REF!,MATCH(A564,#REF!,0)),"-")</f>
        <v>-</v>
      </c>
      <c r="M564" s="55">
        <f t="shared" si="35"/>
        <v>-0.66666666666666674</v>
      </c>
      <c r="N564" s="55" t="e">
        <f>AVERAGE(IFERROR(INDEX(#REF!,MATCH(A564,#REF!,0)),"-"),M564)</f>
        <v>#VALUE!</v>
      </c>
    </row>
    <row r="565" spans="1:14" ht="16.5" thickTop="1" thickBot="1" x14ac:dyDescent="0.3">
      <c r="A565" s="15" t="s">
        <v>988</v>
      </c>
      <c r="B565" s="53">
        <f t="shared" si="32"/>
        <v>11</v>
      </c>
      <c r="C565" s="53">
        <f>IFERROR(INDEX(OGSAway!$D:$D,MATCH(A565,OGSAway!$A:$A,0)),"-")</f>
        <v>0</v>
      </c>
      <c r="D565" s="53">
        <f>IFERROR(INDEX(OGSAway!$E:$E,MATCH(A565,OGSAway!$A:$A,0)),"-")</f>
        <v>1</v>
      </c>
      <c r="E565" s="53">
        <f>IFERROR(INDEX(OGSAway!$F:$F,MATCH(A565,OGSAway!$A:$A,0)),"-")</f>
        <v>0</v>
      </c>
      <c r="F565" s="54">
        <f>IFERROR(INDEX(Matches!$W:$W,MATCH(A565,Matches!$B:$B,0)),"-")</f>
        <v>2</v>
      </c>
      <c r="G565" s="54">
        <f>IFERROR(INDEX(Matches!$Y:$Y,MATCH(A565,Matches!$B:$B,0)),"-")</f>
        <v>6</v>
      </c>
      <c r="H565" s="54">
        <f>IFERROR(INDEX(Matches!$X:$X,MATCH(A565,Matches!$B:$B,0)),"-")</f>
        <v>3</v>
      </c>
      <c r="I565" s="54">
        <f t="shared" si="33"/>
        <v>1</v>
      </c>
      <c r="J565" s="54">
        <f>IFERROR(INDEX(OGCAway!$O:$O,MATCH(A565,OGCAway!$A:$A,0)),"-")</f>
        <v>8</v>
      </c>
      <c r="K565" s="55">
        <f t="shared" si="34"/>
        <v>9.0909090909090912E-2</v>
      </c>
      <c r="L565" s="55" t="str">
        <f>IFERROR(INDEX(#REF!,MATCH(A565,#REF!,0)),"-")</f>
        <v>-</v>
      </c>
      <c r="M565" s="55">
        <f t="shared" si="35"/>
        <v>-1</v>
      </c>
      <c r="N565" s="55" t="e">
        <f>AVERAGE(IFERROR(INDEX(#REF!,MATCH(A565,#REF!,0)),"-"),M565)</f>
        <v>#VALUE!</v>
      </c>
    </row>
    <row r="566" spans="1:14" ht="16.5" thickTop="1" thickBot="1" x14ac:dyDescent="0.3">
      <c r="A566" s="15" t="s">
        <v>1005</v>
      </c>
      <c r="B566" s="53">
        <f t="shared" si="32"/>
        <v>12</v>
      </c>
      <c r="C566" s="53">
        <f>IFERROR(INDEX(OGSAway!$D:$D,MATCH(A566,OGSAway!$A:$A,0)),"-")</f>
        <v>2</v>
      </c>
      <c r="D566" s="53">
        <f>IFERROR(INDEX(OGSAway!$E:$E,MATCH(A566,OGSAway!$A:$A,0)),"-")</f>
        <v>1</v>
      </c>
      <c r="E566" s="53">
        <f>IFERROR(INDEX(OGSAway!$F:$F,MATCH(A566,OGSAway!$A:$A,0)),"-")</f>
        <v>1</v>
      </c>
      <c r="F566" s="54">
        <f>IFERROR(INDEX(Matches!$W:$W,MATCH(A566,Matches!$B:$B,0)),"-")</f>
        <v>2</v>
      </c>
      <c r="G566" s="54">
        <f>IFERROR(INDEX(Matches!$Y:$Y,MATCH(A566,Matches!$B:$B,0)),"-")</f>
        <v>7</v>
      </c>
      <c r="H566" s="54">
        <f>IFERROR(INDEX(Matches!$X:$X,MATCH(A566,Matches!$B:$B,0)),"-")</f>
        <v>3</v>
      </c>
      <c r="I566" s="54">
        <f t="shared" si="33"/>
        <v>4</v>
      </c>
      <c r="J566" s="54">
        <f>IFERROR(INDEX(OGCAway!$O:$O,MATCH(A566,OGCAway!$A:$A,0)),"-")</f>
        <v>3</v>
      </c>
      <c r="K566" s="55">
        <f t="shared" si="34"/>
        <v>0.33333333333333331</v>
      </c>
      <c r="L566" s="55" t="str">
        <f>IFERROR(INDEX(#REF!,MATCH(A566,#REF!,0)),"-")</f>
        <v>-</v>
      </c>
      <c r="M566" s="55">
        <f t="shared" si="35"/>
        <v>-0.33333333333333337</v>
      </c>
      <c r="N566" s="55" t="e">
        <f>AVERAGE(IFERROR(INDEX(#REF!,MATCH(A566,#REF!,0)),"-"),M566)</f>
        <v>#VALUE!</v>
      </c>
    </row>
    <row r="567" spans="1:14" ht="16.5" thickTop="1" thickBot="1" x14ac:dyDescent="0.3">
      <c r="A567" s="15" t="s">
        <v>1017</v>
      </c>
      <c r="B567" s="53">
        <f t="shared" si="32"/>
        <v>11</v>
      </c>
      <c r="C567" s="53">
        <f>IFERROR(INDEX(OGSAway!$D:$D,MATCH(A567,OGSAway!$A:$A,0)),"-")</f>
        <v>2</v>
      </c>
      <c r="D567" s="53">
        <f>IFERROR(INDEX(OGSAway!$E:$E,MATCH(A567,OGSAway!$A:$A,0)),"-")</f>
        <v>0</v>
      </c>
      <c r="E567" s="53">
        <f>IFERROR(INDEX(OGSAway!$F:$F,MATCH(A567,OGSAway!$A:$A,0)),"-")</f>
        <v>2</v>
      </c>
      <c r="F567" s="54">
        <f>IFERROR(INDEX(Matches!$W:$W,MATCH(A567,Matches!$B:$B,0)),"-")</f>
        <v>0</v>
      </c>
      <c r="G567" s="54">
        <f>IFERROR(INDEX(Matches!$Y:$Y,MATCH(A567,Matches!$B:$B,0)),"-")</f>
        <v>6</v>
      </c>
      <c r="H567" s="54">
        <f>IFERROR(INDEX(Matches!$X:$X,MATCH(A567,Matches!$B:$B,0)),"-")</f>
        <v>5</v>
      </c>
      <c r="I567" s="54">
        <f t="shared" si="33"/>
        <v>4</v>
      </c>
      <c r="J567" s="54">
        <f>IFERROR(INDEX(OGCAway!$O:$O,MATCH(A567,OGCAway!$A:$A,0)),"-")</f>
        <v>3</v>
      </c>
      <c r="K567" s="55">
        <f t="shared" si="34"/>
        <v>0.36363636363636365</v>
      </c>
      <c r="L567" s="55" t="str">
        <f>IFERROR(INDEX(#REF!,MATCH(A567,#REF!,0)),"-")</f>
        <v>-</v>
      </c>
      <c r="M567" s="55">
        <f t="shared" si="35"/>
        <v>-0.45454545454545447</v>
      </c>
      <c r="N567" s="55" t="e">
        <f>AVERAGE(IFERROR(INDEX(#REF!,MATCH(A567,#REF!,0)),"-"),M567)</f>
        <v>#VALUE!</v>
      </c>
    </row>
    <row r="568" spans="1:14" ht="16.5" thickTop="1" thickBot="1" x14ac:dyDescent="0.3">
      <c r="A568" s="15" t="s">
        <v>1139</v>
      </c>
      <c r="B568" s="53">
        <f t="shared" si="32"/>
        <v>12</v>
      </c>
      <c r="C568" s="53">
        <f>IFERROR(INDEX(OGSAway!$D:$D,MATCH(A568,OGSAway!$A:$A,0)),"-")</f>
        <v>2</v>
      </c>
      <c r="D568" s="53">
        <f>IFERROR(INDEX(OGSAway!$E:$E,MATCH(A568,OGSAway!$A:$A,0)),"-")</f>
        <v>1</v>
      </c>
      <c r="E568" s="53">
        <f>IFERROR(INDEX(OGSAway!$F:$F,MATCH(A568,OGSAway!$A:$A,0)),"-")</f>
        <v>1</v>
      </c>
      <c r="F568" s="54">
        <f>IFERROR(INDEX(Matches!$W:$W,MATCH(A568,Matches!$B:$B,0)),"-")</f>
        <v>3</v>
      </c>
      <c r="G568" s="54">
        <f>IFERROR(INDEX(Matches!$Y:$Y,MATCH(A568,Matches!$B:$B,0)),"-")</f>
        <v>4</v>
      </c>
      <c r="H568" s="54">
        <f>IFERROR(INDEX(Matches!$X:$X,MATCH(A568,Matches!$B:$B,0)),"-")</f>
        <v>5</v>
      </c>
      <c r="I568" s="54">
        <f t="shared" si="33"/>
        <v>4</v>
      </c>
      <c r="J568" s="54">
        <f>IFERROR(INDEX(OGCAway!$O:$O,MATCH(A568,OGCAway!$A:$A,0)),"-")</f>
        <v>3</v>
      </c>
      <c r="K568" s="55">
        <f t="shared" si="34"/>
        <v>0.33333333333333331</v>
      </c>
      <c r="L568" s="55" t="str">
        <f>IFERROR(INDEX(#REF!,MATCH(A568,#REF!,0)),"-")</f>
        <v>-</v>
      </c>
      <c r="M568" s="55">
        <f t="shared" si="35"/>
        <v>0</v>
      </c>
      <c r="N568" s="55" t="e">
        <f>AVERAGE(IFERROR(INDEX(#REF!,MATCH(A568,#REF!,0)),"-"),M568)</f>
        <v>#VALUE!</v>
      </c>
    </row>
    <row r="569" spans="1:14" ht="16.5" thickTop="1" thickBot="1" x14ac:dyDescent="0.3">
      <c r="A569" s="16" t="s">
        <v>1142</v>
      </c>
      <c r="B569" s="53">
        <f t="shared" si="32"/>
        <v>10</v>
      </c>
      <c r="C569" s="53">
        <f>IFERROR(INDEX(OGSAway!$D:$D,MATCH(A569,OGSAway!$A:$A,0)),"-")</f>
        <v>0</v>
      </c>
      <c r="D569" s="53">
        <f>IFERROR(INDEX(OGSAway!$E:$E,MATCH(A569,OGSAway!$A:$A,0)),"-")</f>
        <v>2</v>
      </c>
      <c r="E569" s="53">
        <f>IFERROR(INDEX(OGSAway!$F:$F,MATCH(A569,OGSAway!$A:$A,0)),"-")</f>
        <v>1</v>
      </c>
      <c r="F569" s="54">
        <f>IFERROR(INDEX(Matches!$W:$W,MATCH(A569,Matches!$B:$B,0)),"-")</f>
        <v>6</v>
      </c>
      <c r="G569" s="54">
        <f>IFERROR(INDEX(Matches!$Y:$Y,MATCH(A569,Matches!$B:$B,0)),"-")</f>
        <v>3</v>
      </c>
      <c r="H569" s="54">
        <f>IFERROR(INDEX(Matches!$X:$X,MATCH(A569,Matches!$B:$B,0)),"-")</f>
        <v>1</v>
      </c>
      <c r="I569" s="54">
        <f t="shared" si="33"/>
        <v>3</v>
      </c>
      <c r="J569" s="54">
        <f>IFERROR(INDEX(OGCAway!$O:$O,MATCH(A569,OGCAway!$A:$A,0)),"-")</f>
        <v>4</v>
      </c>
      <c r="K569" s="55">
        <f t="shared" si="34"/>
        <v>0.3</v>
      </c>
      <c r="L569" s="55" t="str">
        <f>IFERROR(INDEX(#REF!,MATCH(A569,#REF!,0)),"-")</f>
        <v>-</v>
      </c>
      <c r="M569" s="55">
        <f t="shared" si="35"/>
        <v>0.19999999999999996</v>
      </c>
      <c r="N569" s="55" t="e">
        <f>AVERAGE(IFERROR(INDEX(#REF!,MATCH(A569,#REF!,0)),"-"),M569)</f>
        <v>#VALUE!</v>
      </c>
    </row>
    <row r="570" spans="1:14" ht="16.5" thickTop="1" thickBot="1" x14ac:dyDescent="0.3">
      <c r="A570" s="15" t="s">
        <v>1169</v>
      </c>
      <c r="B570" s="53">
        <f t="shared" si="32"/>
        <v>12</v>
      </c>
      <c r="C570" s="53">
        <f>IFERROR(INDEX(OGSAway!$D:$D,MATCH(A570,OGSAway!$A:$A,0)),"-")</f>
        <v>1</v>
      </c>
      <c r="D570" s="53">
        <f>IFERROR(INDEX(OGSAway!$E:$E,MATCH(A570,OGSAway!$A:$A,0)),"-")</f>
        <v>3</v>
      </c>
      <c r="E570" s="53">
        <f>IFERROR(INDEX(OGSAway!$F:$F,MATCH(A570,OGSAway!$A:$A,0)),"-")</f>
        <v>1</v>
      </c>
      <c r="F570" s="54">
        <f>IFERROR(INDEX(Matches!$W:$W,MATCH(A570,Matches!$B:$B,0)),"-")</f>
        <v>6</v>
      </c>
      <c r="G570" s="54">
        <f>IFERROR(INDEX(Matches!$Y:$Y,MATCH(A570,Matches!$B:$B,0)),"-")</f>
        <v>5</v>
      </c>
      <c r="H570" s="54">
        <f>IFERROR(INDEX(Matches!$X:$X,MATCH(A570,Matches!$B:$B,0)),"-")</f>
        <v>1</v>
      </c>
      <c r="I570" s="54">
        <f t="shared" si="33"/>
        <v>5</v>
      </c>
      <c r="J570" s="54">
        <f>IFERROR(INDEX(OGCAway!$O:$O,MATCH(A570,OGCAway!$A:$A,0)),"-")</f>
        <v>4</v>
      </c>
      <c r="K570" s="55">
        <f t="shared" si="34"/>
        <v>0.41666666666666669</v>
      </c>
      <c r="L570" s="55" t="str">
        <f>IFERROR(INDEX(#REF!,MATCH(A570,#REF!,0)),"-")</f>
        <v>-</v>
      </c>
      <c r="M570" s="55">
        <f t="shared" si="35"/>
        <v>0.16666666666666669</v>
      </c>
      <c r="N570" s="55" t="e">
        <f>AVERAGE(IFERROR(INDEX(#REF!,MATCH(A570,#REF!,0)),"-"),M570)</f>
        <v>#VALUE!</v>
      </c>
    </row>
    <row r="571" spans="1:14" ht="16.5" thickTop="1" thickBot="1" x14ac:dyDescent="0.3">
      <c r="A571" s="15" t="s">
        <v>398</v>
      </c>
      <c r="B571" s="53">
        <f t="shared" si="32"/>
        <v>13</v>
      </c>
      <c r="C571" s="53">
        <f>IFERROR(INDEX(OGSAway!$D:$D,MATCH(A571,OGSAway!$A:$A,0)),"-")</f>
        <v>3</v>
      </c>
      <c r="D571" s="53">
        <f>IFERROR(INDEX(OGSAway!$E:$E,MATCH(A571,OGSAway!$A:$A,0)),"-")</f>
        <v>0</v>
      </c>
      <c r="E571" s="53">
        <f>IFERROR(INDEX(OGSAway!$F:$F,MATCH(A571,OGSAway!$A:$A,0)),"-")</f>
        <v>1</v>
      </c>
      <c r="F571" s="54">
        <f>IFERROR(INDEX(Matches!$W:$W,MATCH(A571,Matches!$B:$B,0)),"-")</f>
        <v>2</v>
      </c>
      <c r="G571" s="54">
        <f>IFERROR(INDEX(Matches!$Y:$Y,MATCH(A571,Matches!$B:$B,0)),"-")</f>
        <v>5</v>
      </c>
      <c r="H571" s="54">
        <f>IFERROR(INDEX(Matches!$X:$X,MATCH(A571,Matches!$B:$B,0)),"-")</f>
        <v>6</v>
      </c>
      <c r="I571" s="54">
        <f t="shared" si="33"/>
        <v>4</v>
      </c>
      <c r="J571" s="54">
        <f>IFERROR(INDEX(OGCAway!$O:$O,MATCH(A571,OGCAway!$A:$A,0)),"-")</f>
        <v>5</v>
      </c>
      <c r="K571" s="55">
        <f t="shared" si="34"/>
        <v>0.30769230769230771</v>
      </c>
      <c r="L571" s="55" t="str">
        <f>IFERROR(INDEX(#REF!,MATCH(A571,#REF!,0)),"-")</f>
        <v>-</v>
      </c>
      <c r="M571" s="55">
        <f t="shared" si="35"/>
        <v>-0.30769230769230771</v>
      </c>
      <c r="N571" s="55" t="e">
        <f>AVERAGE(IFERROR(INDEX(#REF!,MATCH(A571,#REF!,0)),"-"),M571)</f>
        <v>#VALUE!</v>
      </c>
    </row>
    <row r="572" spans="1:14" ht="16.5" thickTop="1" thickBot="1" x14ac:dyDescent="0.3">
      <c r="A572" s="16" t="s">
        <v>697</v>
      </c>
      <c r="B572" s="53">
        <f t="shared" si="32"/>
        <v>13</v>
      </c>
      <c r="C572" s="53">
        <f>IFERROR(INDEX(OGSAway!$D:$D,MATCH(A572,OGSAway!$A:$A,0)),"-")</f>
        <v>0</v>
      </c>
      <c r="D572" s="53">
        <f>IFERROR(INDEX(OGSAway!$E:$E,MATCH(A572,OGSAway!$A:$A,0)),"-")</f>
        <v>2</v>
      </c>
      <c r="E572" s="53">
        <f>IFERROR(INDEX(OGSAway!$F:$F,MATCH(A572,OGSAway!$A:$A,0)),"-")</f>
        <v>2</v>
      </c>
      <c r="F572" s="54">
        <f>IFERROR(INDEX(Matches!$W:$W,MATCH(A572,Matches!$B:$B,0)),"-")</f>
        <v>3</v>
      </c>
      <c r="G572" s="54">
        <f>IFERROR(INDEX(Matches!$Y:$Y,MATCH(A572,Matches!$B:$B,0)),"-")</f>
        <v>7</v>
      </c>
      <c r="H572" s="54">
        <f>IFERROR(INDEX(Matches!$X:$X,MATCH(A572,Matches!$B:$B,0)),"-")</f>
        <v>3</v>
      </c>
      <c r="I572" s="54">
        <f t="shared" si="33"/>
        <v>4</v>
      </c>
      <c r="J572" s="54">
        <f>IFERROR(INDEX(OGCAway!$O:$O,MATCH(A572,OGCAway!$A:$A,0)),"-")</f>
        <v>5</v>
      </c>
      <c r="K572" s="55">
        <f t="shared" si="34"/>
        <v>0.30769230769230771</v>
      </c>
      <c r="L572" s="55" t="str">
        <f>IFERROR(INDEX(#REF!,MATCH(A572,#REF!,0)),"-")</f>
        <v>-</v>
      </c>
      <c r="M572" s="55">
        <f t="shared" si="35"/>
        <v>-0.38461538461538458</v>
      </c>
      <c r="N572" s="55" t="e">
        <f>AVERAGE(IFERROR(INDEX(#REF!,MATCH(A572,#REF!,0)),"-"),M572)</f>
        <v>#VALUE!</v>
      </c>
    </row>
    <row r="573" spans="1:14" ht="16.5" thickTop="1" thickBot="1" x14ac:dyDescent="0.3">
      <c r="A573" s="15" t="s">
        <v>1050</v>
      </c>
      <c r="B573" s="53">
        <f t="shared" si="32"/>
        <v>15</v>
      </c>
      <c r="C573" s="53">
        <f>IFERROR(INDEX(OGSAway!$D:$D,MATCH(A573,OGSAway!$A:$A,0)),"-")</f>
        <v>1</v>
      </c>
      <c r="D573" s="53">
        <f>IFERROR(INDEX(OGSAway!$E:$E,MATCH(A573,OGSAway!$A:$A,0)),"-")</f>
        <v>2</v>
      </c>
      <c r="E573" s="53">
        <f>IFERROR(INDEX(OGSAway!$F:$F,MATCH(A573,OGSAway!$A:$A,0)),"-")</f>
        <v>1</v>
      </c>
      <c r="F573" s="54">
        <f>IFERROR(INDEX(Matches!$W:$W,MATCH(A573,Matches!$B:$B,0)),"-")</f>
        <v>2</v>
      </c>
      <c r="G573" s="54">
        <f>IFERROR(INDEX(Matches!$Y:$Y,MATCH(A573,Matches!$B:$B,0)),"-")</f>
        <v>8</v>
      </c>
      <c r="H573" s="54">
        <f>IFERROR(INDEX(Matches!$X:$X,MATCH(A573,Matches!$B:$B,0)),"-")</f>
        <v>5</v>
      </c>
      <c r="I573" s="54">
        <f t="shared" si="33"/>
        <v>4</v>
      </c>
      <c r="J573" s="54">
        <f>IFERROR(INDEX(OGCAway!$O:$O,MATCH(A573,OGCAway!$A:$A,0)),"-")</f>
        <v>6</v>
      </c>
      <c r="K573" s="55">
        <f t="shared" si="34"/>
        <v>0.26666666666666666</v>
      </c>
      <c r="L573" s="55" t="str">
        <f>IFERROR(INDEX(#REF!,MATCH(A573,#REF!,0)),"-")</f>
        <v>-</v>
      </c>
      <c r="M573" s="55">
        <f t="shared" si="35"/>
        <v>-0.53333333333333333</v>
      </c>
      <c r="N573" s="55" t="e">
        <f>AVERAGE(IFERROR(INDEX(#REF!,MATCH(A573,#REF!,0)),"-"),M573)</f>
        <v>#VALUE!</v>
      </c>
    </row>
    <row r="574" spans="1:14" ht="16.5" thickTop="1" thickBot="1" x14ac:dyDescent="0.3">
      <c r="A574" s="16" t="s">
        <v>1108</v>
      </c>
      <c r="B574" s="53">
        <f t="shared" si="32"/>
        <v>16</v>
      </c>
      <c r="C574" s="53">
        <f>IFERROR(INDEX(OGSAway!$D:$D,MATCH(A574,OGSAway!$A:$A,0)),"-")</f>
        <v>0</v>
      </c>
      <c r="D574" s="53">
        <f>IFERROR(INDEX(OGSAway!$E:$E,MATCH(A574,OGSAway!$A:$A,0)),"-")</f>
        <v>1</v>
      </c>
      <c r="E574" s="53">
        <f>IFERROR(INDEX(OGSAway!$F:$F,MATCH(A574,OGSAway!$A:$A,0)),"-")</f>
        <v>2</v>
      </c>
      <c r="F574" s="54">
        <f>IFERROR(INDEX(Matches!$W:$W,MATCH(A574,Matches!$B:$B,0)),"-")</f>
        <v>4</v>
      </c>
      <c r="G574" s="54">
        <f>IFERROR(INDEX(Matches!$Y:$Y,MATCH(A574,Matches!$B:$B,0)),"-")</f>
        <v>10</v>
      </c>
      <c r="H574" s="54">
        <f>IFERROR(INDEX(Matches!$X:$X,MATCH(A574,Matches!$B:$B,0)),"-")</f>
        <v>2</v>
      </c>
      <c r="I574" s="54">
        <f t="shared" si="33"/>
        <v>3</v>
      </c>
      <c r="J574" s="54">
        <f>IFERROR(INDEX(OGCAway!$O:$O,MATCH(A574,OGCAway!$A:$A,0)),"-")</f>
        <v>11</v>
      </c>
      <c r="K574" s="55">
        <f t="shared" si="34"/>
        <v>0.1875</v>
      </c>
      <c r="L574" s="55" t="str">
        <f>IFERROR(INDEX(#REF!,MATCH(A574,#REF!,0)),"-")</f>
        <v>-</v>
      </c>
      <c r="M574" s="55">
        <f t="shared" si="35"/>
        <v>-0.875</v>
      </c>
      <c r="N574" s="55" t="e">
        <f>AVERAGE(IFERROR(INDEX(#REF!,MATCH(A574,#REF!,0)),"-"),M574)</f>
        <v>#VALUE!</v>
      </c>
    </row>
    <row r="575" spans="1:14" ht="16.5" thickTop="1" thickBot="1" x14ac:dyDescent="0.3">
      <c r="A575" s="16" t="s">
        <v>1133</v>
      </c>
      <c r="B575" s="53">
        <f t="shared" si="32"/>
        <v>15</v>
      </c>
      <c r="C575" s="53">
        <f>IFERROR(INDEX(OGSAway!$D:$D,MATCH(A575,OGSAway!$A:$A,0)),"-")</f>
        <v>1</v>
      </c>
      <c r="D575" s="53">
        <f>IFERROR(INDEX(OGSAway!$E:$E,MATCH(A575,OGSAway!$A:$A,0)),"-")</f>
        <v>0</v>
      </c>
      <c r="E575" s="53">
        <f>IFERROR(INDEX(OGSAway!$F:$F,MATCH(A575,OGSAway!$A:$A,0)),"-")</f>
        <v>0</v>
      </c>
      <c r="F575" s="54">
        <f>IFERROR(INDEX(Matches!$W:$W,MATCH(A575,Matches!$B:$B,0)),"-")</f>
        <v>0</v>
      </c>
      <c r="G575" s="54">
        <f>IFERROR(INDEX(Matches!$Y:$Y,MATCH(A575,Matches!$B:$B,0)),"-")</f>
        <v>11</v>
      </c>
      <c r="H575" s="54">
        <f>IFERROR(INDEX(Matches!$X:$X,MATCH(A575,Matches!$B:$B,0)),"-")</f>
        <v>4</v>
      </c>
      <c r="I575" s="54">
        <f t="shared" si="33"/>
        <v>1</v>
      </c>
      <c r="J575" s="54">
        <f>IFERROR(INDEX(OGCAway!$O:$O,MATCH(A575,OGCAway!$A:$A,0)),"-")</f>
        <v>7</v>
      </c>
      <c r="K575" s="55">
        <f t="shared" si="34"/>
        <v>6.6666666666666666E-2</v>
      </c>
      <c r="L575" s="55" t="str">
        <f>IFERROR(INDEX(#REF!,MATCH(A575,#REF!,0)),"-")</f>
        <v>-</v>
      </c>
      <c r="M575" s="55">
        <f t="shared" si="35"/>
        <v>-1.1333333333333333</v>
      </c>
      <c r="N575" s="55" t="e">
        <f>AVERAGE(IFERROR(INDEX(#REF!,MATCH(A575,#REF!,0)),"-"),M575)</f>
        <v>#VALUE!</v>
      </c>
    </row>
    <row r="576" spans="1:14" ht="16.5" thickTop="1" thickBot="1" x14ac:dyDescent="0.3">
      <c r="A576" s="15" t="s">
        <v>1193</v>
      </c>
      <c r="B576" s="53">
        <f t="shared" si="32"/>
        <v>13</v>
      </c>
      <c r="C576" s="53">
        <f>IFERROR(INDEX(OGSAway!$D:$D,MATCH(A576,OGSAway!$A:$A,0)),"-")</f>
        <v>3</v>
      </c>
      <c r="D576" s="53">
        <f>IFERROR(INDEX(OGSAway!$E:$E,MATCH(A576,OGSAway!$A:$A,0)),"-")</f>
        <v>4</v>
      </c>
      <c r="E576" s="53">
        <f>IFERROR(INDEX(OGSAway!$F:$F,MATCH(A576,OGSAway!$A:$A,0)),"-")</f>
        <v>1</v>
      </c>
      <c r="F576" s="54">
        <f>IFERROR(INDEX(Matches!$W:$W,MATCH(A576,Matches!$B:$B,0)),"-")</f>
        <v>7</v>
      </c>
      <c r="G576" s="54">
        <f>IFERROR(INDEX(Matches!$Y:$Y,MATCH(A576,Matches!$B:$B,0)),"-")</f>
        <v>3</v>
      </c>
      <c r="H576" s="54">
        <f>IFERROR(INDEX(Matches!$X:$X,MATCH(A576,Matches!$B:$B,0)),"-")</f>
        <v>3</v>
      </c>
      <c r="I576" s="54">
        <f t="shared" si="33"/>
        <v>8</v>
      </c>
      <c r="J576" s="54">
        <f>IFERROR(INDEX(OGCAway!$O:$O,MATCH(A576,OGCAway!$A:$A,0)),"-")</f>
        <v>3</v>
      </c>
      <c r="K576" s="55">
        <f t="shared" si="34"/>
        <v>0.61538461538461542</v>
      </c>
      <c r="L576" s="55" t="str">
        <f>IFERROR(INDEX(#REF!,MATCH(A576,#REF!,0)),"-")</f>
        <v>-</v>
      </c>
      <c r="M576" s="55">
        <f t="shared" si="35"/>
        <v>0.69230769230769229</v>
      </c>
      <c r="N576" s="55" t="e">
        <f>AVERAGE(IFERROR(INDEX(#REF!,MATCH(A576,#REF!,0)),"-"),M576)</f>
        <v>#VALUE!</v>
      </c>
    </row>
    <row r="577" spans="1:14" ht="16.5" thickTop="1" thickBot="1" x14ac:dyDescent="0.3">
      <c r="A577" s="15" t="s">
        <v>1173</v>
      </c>
      <c r="B577" s="53">
        <f t="shared" si="32"/>
        <v>18</v>
      </c>
      <c r="C577" s="53">
        <f>IFERROR(INDEX(OGSAway!$D:$D,MATCH(A577,OGSAway!$A:$A,0)),"-")</f>
        <v>0</v>
      </c>
      <c r="D577" s="53">
        <f>IFERROR(INDEX(OGSAway!$E:$E,MATCH(A577,OGSAway!$A:$A,0)),"-")</f>
        <v>2</v>
      </c>
      <c r="E577" s="53">
        <f>IFERROR(INDEX(OGSAway!$F:$F,MATCH(A577,OGSAway!$A:$A,0)),"-")</f>
        <v>2</v>
      </c>
      <c r="F577" s="54">
        <f>IFERROR(INDEX(Matches!$W:$W,MATCH(A577,Matches!$B:$B,0)),"-")</f>
        <v>5</v>
      </c>
      <c r="G577" s="54">
        <f>IFERROR(INDEX(Matches!$Y:$Y,MATCH(A577,Matches!$B:$B,0)),"-")</f>
        <v>8</v>
      </c>
      <c r="H577" s="54">
        <f>IFERROR(INDEX(Matches!$X:$X,MATCH(A577,Matches!$B:$B,0)),"-")</f>
        <v>5</v>
      </c>
      <c r="I577" s="54">
        <f t="shared" si="33"/>
        <v>4</v>
      </c>
      <c r="J577" s="54">
        <f>IFERROR(INDEX(OGCAway!$O:$O,MATCH(A577,OGCAway!$A:$A,0)),"-")</f>
        <v>9</v>
      </c>
      <c r="K577" s="55">
        <f t="shared" si="34"/>
        <v>0.22222222222222221</v>
      </c>
      <c r="L577" s="55" t="str">
        <f>IFERROR(INDEX(#REF!,MATCH(A577,#REF!,0)),"-")</f>
        <v>-</v>
      </c>
      <c r="M577" s="55">
        <f t="shared" si="35"/>
        <v>-0.44444444444444442</v>
      </c>
      <c r="N577" s="55" t="e">
        <f>AVERAGE(IFERROR(INDEX(#REF!,MATCH(A577,#REF!,0)),"-"),M577)</f>
        <v>#VALUE!</v>
      </c>
    </row>
    <row r="578" spans="1:14" ht="16.5" thickTop="1" thickBot="1" x14ac:dyDescent="0.3">
      <c r="A578" s="16" t="s">
        <v>209</v>
      </c>
      <c r="B578" s="53">
        <f t="shared" ref="B578:B641" si="36">SUM(F578:H578)</f>
        <v>4</v>
      </c>
      <c r="C578" s="53">
        <f>IFERROR(INDEX(OGSAway!$D:$D,MATCH(A578,OGSAway!$A:$A,0)),"-")</f>
        <v>1</v>
      </c>
      <c r="D578" s="53">
        <f>IFERROR(INDEX(OGSAway!$E:$E,MATCH(A578,OGSAway!$A:$A,0)),"-")</f>
        <v>0</v>
      </c>
      <c r="E578" s="53">
        <f>IFERROR(INDEX(OGSAway!$F:$F,MATCH(A578,OGSAway!$A:$A,0)),"-")</f>
        <v>0</v>
      </c>
      <c r="F578" s="54">
        <f>IFERROR(INDEX(Matches!$W:$W,MATCH(A578,Matches!$B:$B,0)),"-")</f>
        <v>1</v>
      </c>
      <c r="G578" s="54">
        <f>IFERROR(INDEX(Matches!$Y:$Y,MATCH(A578,Matches!$B:$B,0)),"-")</f>
        <v>2</v>
      </c>
      <c r="H578" s="54">
        <f>IFERROR(INDEX(Matches!$X:$X,MATCH(A578,Matches!$B:$B,0)),"-")</f>
        <v>1</v>
      </c>
      <c r="I578" s="54">
        <f t="shared" ref="I578:I641" si="37">SUM(C578:E578)</f>
        <v>1</v>
      </c>
      <c r="J578" s="54">
        <f>IFERROR(INDEX(OGCAway!$O:$O,MATCH(A578,OGCAway!$A:$A,0)),"-")</f>
        <v>3</v>
      </c>
      <c r="K578" s="55">
        <f t="shared" ref="K578:K641" si="38">I578/B578</f>
        <v>0.25</v>
      </c>
      <c r="L578" s="55" t="str">
        <f>IFERROR(INDEX(#REF!,MATCH(A578,#REF!,0)),"-")</f>
        <v>-</v>
      </c>
      <c r="M578" s="55">
        <f t="shared" ref="M578:M641" si="39">(I578/B578)-(J578/B578)+(F578/B578)-(G578/B578)</f>
        <v>-0.75</v>
      </c>
      <c r="N578" s="55" t="e">
        <f>AVERAGE(IFERROR(INDEX(#REF!,MATCH(A578,#REF!,0)),"-"),M578)</f>
        <v>#VALUE!</v>
      </c>
    </row>
    <row r="579" spans="1:14" ht="16.5" thickTop="1" thickBot="1" x14ac:dyDescent="0.3">
      <c r="A579" s="15" t="s">
        <v>212</v>
      </c>
      <c r="B579" s="53">
        <f t="shared" si="36"/>
        <v>3</v>
      </c>
      <c r="C579" s="53">
        <f>IFERROR(INDEX(OGSAway!$D:$D,MATCH(A579,OGSAway!$A:$A,0)),"-")</f>
        <v>0</v>
      </c>
      <c r="D579" s="53">
        <f>IFERROR(INDEX(OGSAway!$E:$E,MATCH(A579,OGSAway!$A:$A,0)),"-")</f>
        <v>0</v>
      </c>
      <c r="E579" s="53">
        <f>IFERROR(INDEX(OGSAway!$F:$F,MATCH(A579,OGSAway!$A:$A,0)),"-")</f>
        <v>0</v>
      </c>
      <c r="F579" s="54">
        <f>IFERROR(INDEX(Matches!$W:$W,MATCH(A579,Matches!$B:$B,0)),"-")</f>
        <v>0</v>
      </c>
      <c r="G579" s="54">
        <f>IFERROR(INDEX(Matches!$Y:$Y,MATCH(A579,Matches!$B:$B,0)),"-")</f>
        <v>3</v>
      </c>
      <c r="H579" s="54">
        <f>IFERROR(INDEX(Matches!$X:$X,MATCH(A579,Matches!$B:$B,0)),"-")</f>
        <v>0</v>
      </c>
      <c r="I579" s="54">
        <f t="shared" si="37"/>
        <v>0</v>
      </c>
      <c r="J579" s="54">
        <f>IFERROR(INDEX(OGCAway!$O:$O,MATCH(A579,OGCAway!$A:$A,0)),"-")</f>
        <v>1</v>
      </c>
      <c r="K579" s="55">
        <f t="shared" si="38"/>
        <v>0</v>
      </c>
      <c r="L579" s="55" t="str">
        <f>IFERROR(INDEX(#REF!,MATCH(A579,#REF!,0)),"-")</f>
        <v>-</v>
      </c>
      <c r="M579" s="55">
        <f t="shared" si="39"/>
        <v>-1.3333333333333333</v>
      </c>
      <c r="N579" s="55" t="e">
        <f>AVERAGE(IFERROR(INDEX(#REF!,MATCH(A579,#REF!,0)),"-"),M579)</f>
        <v>#VALUE!</v>
      </c>
    </row>
    <row r="580" spans="1:14" ht="16.5" thickTop="1" thickBot="1" x14ac:dyDescent="0.3">
      <c r="A580" s="16" t="s">
        <v>233</v>
      </c>
      <c r="B580" s="53">
        <f t="shared" si="36"/>
        <v>4</v>
      </c>
      <c r="C580" s="53">
        <f>IFERROR(INDEX(OGSAway!$D:$D,MATCH(A580,OGSAway!$A:$A,0)),"-")</f>
        <v>1</v>
      </c>
      <c r="D580" s="53">
        <f>IFERROR(INDEX(OGSAway!$E:$E,MATCH(A580,OGSAway!$A:$A,0)),"-")</f>
        <v>1</v>
      </c>
      <c r="E580" s="53">
        <f>IFERROR(INDEX(OGSAway!$F:$F,MATCH(A580,OGSAway!$A:$A,0)),"-")</f>
        <v>0</v>
      </c>
      <c r="F580" s="54">
        <f>IFERROR(INDEX(Matches!$W:$W,MATCH(A580,Matches!$B:$B,0)),"-")</f>
        <v>2</v>
      </c>
      <c r="G580" s="54">
        <f>IFERROR(INDEX(Matches!$Y:$Y,MATCH(A580,Matches!$B:$B,0)),"-")</f>
        <v>1</v>
      </c>
      <c r="H580" s="54">
        <f>IFERROR(INDEX(Matches!$X:$X,MATCH(A580,Matches!$B:$B,0)),"-")</f>
        <v>1</v>
      </c>
      <c r="I580" s="54">
        <f t="shared" si="37"/>
        <v>2</v>
      </c>
      <c r="J580" s="54">
        <f>IFERROR(INDEX(OGCAway!$O:$O,MATCH(A580,OGCAway!$A:$A,0)),"-")</f>
        <v>2</v>
      </c>
      <c r="K580" s="55">
        <f t="shared" si="38"/>
        <v>0.5</v>
      </c>
      <c r="L580" s="55" t="str">
        <f>IFERROR(INDEX(#REF!,MATCH(A580,#REF!,0)),"-")</f>
        <v>-</v>
      </c>
      <c r="M580" s="55">
        <f t="shared" si="39"/>
        <v>0.25</v>
      </c>
      <c r="N580" s="55" t="e">
        <f>AVERAGE(IFERROR(INDEX(#REF!,MATCH(A580,#REF!,0)),"-"),M580)</f>
        <v>#VALUE!</v>
      </c>
    </row>
    <row r="581" spans="1:14" ht="16.5" thickTop="1" thickBot="1" x14ac:dyDescent="0.3">
      <c r="A581" s="15" t="s">
        <v>234</v>
      </c>
      <c r="B581" s="53">
        <f t="shared" si="36"/>
        <v>3</v>
      </c>
      <c r="C581" s="53">
        <f>IFERROR(INDEX(OGSAway!$D:$D,MATCH(A581,OGSAway!$A:$A,0)),"-")</f>
        <v>1</v>
      </c>
      <c r="D581" s="53">
        <f>IFERROR(INDEX(OGSAway!$E:$E,MATCH(A581,OGSAway!$A:$A,0)),"-")</f>
        <v>1</v>
      </c>
      <c r="E581" s="53">
        <f>IFERROR(INDEX(OGSAway!$F:$F,MATCH(A581,OGSAway!$A:$A,0)),"-")</f>
        <v>0</v>
      </c>
      <c r="F581" s="54">
        <f>IFERROR(INDEX(Matches!$W:$W,MATCH(A581,Matches!$B:$B,0)),"-")</f>
        <v>1</v>
      </c>
      <c r="G581" s="54">
        <f>IFERROR(INDEX(Matches!$Y:$Y,MATCH(A581,Matches!$B:$B,0)),"-")</f>
        <v>1</v>
      </c>
      <c r="H581" s="54">
        <f>IFERROR(INDEX(Matches!$X:$X,MATCH(A581,Matches!$B:$B,0)),"-")</f>
        <v>1</v>
      </c>
      <c r="I581" s="54">
        <f t="shared" si="37"/>
        <v>2</v>
      </c>
      <c r="J581" s="54">
        <f>IFERROR(INDEX(OGCAway!$O:$O,MATCH(A581,OGCAway!$A:$A,0)),"-")</f>
        <v>1</v>
      </c>
      <c r="K581" s="55">
        <f t="shared" si="38"/>
        <v>0.66666666666666663</v>
      </c>
      <c r="L581" s="55" t="str">
        <f>IFERROR(INDEX(#REF!,MATCH(A581,#REF!,0)),"-")</f>
        <v>-</v>
      </c>
      <c r="M581" s="55">
        <f t="shared" si="39"/>
        <v>0.33333333333333331</v>
      </c>
      <c r="N581" s="55" t="e">
        <f>AVERAGE(IFERROR(INDEX(#REF!,MATCH(A581,#REF!,0)),"-"),M581)</f>
        <v>#VALUE!</v>
      </c>
    </row>
    <row r="582" spans="1:14" ht="16.5" thickTop="1" thickBot="1" x14ac:dyDescent="0.3">
      <c r="A582" s="16" t="s">
        <v>241</v>
      </c>
      <c r="B582" s="53">
        <f t="shared" si="36"/>
        <v>3</v>
      </c>
      <c r="C582" s="53">
        <f>IFERROR(INDEX(OGSAway!$D:$D,MATCH(A582,OGSAway!$A:$A,0)),"-")</f>
        <v>0</v>
      </c>
      <c r="D582" s="53">
        <f>IFERROR(INDEX(OGSAway!$E:$E,MATCH(A582,OGSAway!$A:$A,0)),"-")</f>
        <v>0</v>
      </c>
      <c r="E582" s="53">
        <f>IFERROR(INDEX(OGSAway!$F:$F,MATCH(A582,OGSAway!$A:$A,0)),"-")</f>
        <v>0</v>
      </c>
      <c r="F582" s="54">
        <f>IFERROR(INDEX(Matches!$W:$W,MATCH(A582,Matches!$B:$B,0)),"-")</f>
        <v>0</v>
      </c>
      <c r="G582" s="54">
        <f>IFERROR(INDEX(Matches!$Y:$Y,MATCH(A582,Matches!$B:$B,0)),"-")</f>
        <v>2</v>
      </c>
      <c r="H582" s="54">
        <f>IFERROR(INDEX(Matches!$X:$X,MATCH(A582,Matches!$B:$B,0)),"-")</f>
        <v>1</v>
      </c>
      <c r="I582" s="54">
        <f t="shared" si="37"/>
        <v>0</v>
      </c>
      <c r="J582" s="54">
        <f>IFERROR(INDEX(OGCAway!$O:$O,MATCH(A582,OGCAway!$A:$A,0)),"-")</f>
        <v>1</v>
      </c>
      <c r="K582" s="55">
        <f t="shared" si="38"/>
        <v>0</v>
      </c>
      <c r="L582" s="55" t="str">
        <f>IFERROR(INDEX(#REF!,MATCH(A582,#REF!,0)),"-")</f>
        <v>-</v>
      </c>
      <c r="M582" s="55">
        <f t="shared" si="39"/>
        <v>-1</v>
      </c>
      <c r="N582" s="55" t="e">
        <f>AVERAGE(IFERROR(INDEX(#REF!,MATCH(A582,#REF!,0)),"-"),M582)</f>
        <v>#VALUE!</v>
      </c>
    </row>
    <row r="583" spans="1:14" ht="16.5" thickTop="1" thickBot="1" x14ac:dyDescent="0.3">
      <c r="A583" s="15" t="s">
        <v>242</v>
      </c>
      <c r="B583" s="53">
        <f t="shared" si="36"/>
        <v>3</v>
      </c>
      <c r="C583" s="53">
        <f>IFERROR(INDEX(OGSAway!$D:$D,MATCH(A583,OGSAway!$A:$A,0)),"-")</f>
        <v>1</v>
      </c>
      <c r="D583" s="53">
        <f>IFERROR(INDEX(OGSAway!$E:$E,MATCH(A583,OGSAway!$A:$A,0)),"-")</f>
        <v>0</v>
      </c>
      <c r="E583" s="53">
        <f>IFERROR(INDEX(OGSAway!$F:$F,MATCH(A583,OGSAway!$A:$A,0)),"-")</f>
        <v>0</v>
      </c>
      <c r="F583" s="54">
        <f>IFERROR(INDEX(Matches!$W:$W,MATCH(A583,Matches!$B:$B,0)),"-")</f>
        <v>0</v>
      </c>
      <c r="G583" s="54">
        <f>IFERROR(INDEX(Matches!$Y:$Y,MATCH(A583,Matches!$B:$B,0)),"-")</f>
        <v>2</v>
      </c>
      <c r="H583" s="54">
        <f>IFERROR(INDEX(Matches!$X:$X,MATCH(A583,Matches!$B:$B,0)),"-")</f>
        <v>1</v>
      </c>
      <c r="I583" s="54">
        <f t="shared" si="37"/>
        <v>1</v>
      </c>
      <c r="J583" s="54">
        <f>IFERROR(INDEX(OGCAway!$O:$O,MATCH(A583,OGCAway!$A:$A,0)),"-")</f>
        <v>2</v>
      </c>
      <c r="K583" s="55">
        <f t="shared" si="38"/>
        <v>0.33333333333333331</v>
      </c>
      <c r="L583" s="55" t="str">
        <f>IFERROR(INDEX(#REF!,MATCH(A583,#REF!,0)),"-")</f>
        <v>-</v>
      </c>
      <c r="M583" s="55">
        <f t="shared" si="39"/>
        <v>-1</v>
      </c>
      <c r="N583" s="55" t="e">
        <f>AVERAGE(IFERROR(INDEX(#REF!,MATCH(A583,#REF!,0)),"-"),M583)</f>
        <v>#VALUE!</v>
      </c>
    </row>
    <row r="584" spans="1:14" ht="16.5" thickTop="1" thickBot="1" x14ac:dyDescent="0.3">
      <c r="A584" s="16" t="s">
        <v>243</v>
      </c>
      <c r="B584" s="53">
        <f t="shared" si="36"/>
        <v>3</v>
      </c>
      <c r="C584" s="53">
        <f>IFERROR(INDEX(OGSAway!$D:$D,MATCH(A584,OGSAway!$A:$A,0)),"-")</f>
        <v>0</v>
      </c>
      <c r="D584" s="53">
        <f>IFERROR(INDEX(OGSAway!$E:$E,MATCH(A584,OGSAway!$A:$A,0)),"-")</f>
        <v>0</v>
      </c>
      <c r="E584" s="53">
        <f>IFERROR(INDEX(OGSAway!$F:$F,MATCH(A584,OGSAway!$A:$A,0)),"-")</f>
        <v>0</v>
      </c>
      <c r="F584" s="54">
        <f>IFERROR(INDEX(Matches!$W:$W,MATCH(A584,Matches!$B:$B,0)),"-")</f>
        <v>1</v>
      </c>
      <c r="G584" s="54">
        <f>IFERROR(INDEX(Matches!$Y:$Y,MATCH(A584,Matches!$B:$B,0)),"-")</f>
        <v>2</v>
      </c>
      <c r="H584" s="54">
        <f>IFERROR(INDEX(Matches!$X:$X,MATCH(A584,Matches!$B:$B,0)),"-")</f>
        <v>0</v>
      </c>
      <c r="I584" s="54">
        <f t="shared" si="37"/>
        <v>0</v>
      </c>
      <c r="J584" s="54">
        <f>IFERROR(INDEX(OGCAway!$O:$O,MATCH(A584,OGCAway!$A:$A,0)),"-")</f>
        <v>2</v>
      </c>
      <c r="K584" s="55">
        <f t="shared" si="38"/>
        <v>0</v>
      </c>
      <c r="L584" s="55" t="str">
        <f>IFERROR(INDEX(#REF!,MATCH(A584,#REF!,0)),"-")</f>
        <v>-</v>
      </c>
      <c r="M584" s="55">
        <f t="shared" si="39"/>
        <v>-1</v>
      </c>
      <c r="N584" s="55" t="e">
        <f>AVERAGE(IFERROR(INDEX(#REF!,MATCH(A584,#REF!,0)),"-"),M584)</f>
        <v>#VALUE!</v>
      </c>
    </row>
    <row r="585" spans="1:14" ht="16.5" thickTop="1" thickBot="1" x14ac:dyDescent="0.3">
      <c r="A585" s="15" t="s">
        <v>248</v>
      </c>
      <c r="B585" s="53">
        <f t="shared" si="36"/>
        <v>3</v>
      </c>
      <c r="C585" s="53">
        <f>IFERROR(INDEX(OGSAway!$D:$D,MATCH(A585,OGSAway!$A:$A,0)),"-")</f>
        <v>2</v>
      </c>
      <c r="D585" s="53">
        <f>IFERROR(INDEX(OGSAway!$E:$E,MATCH(A585,OGSAway!$A:$A,0)),"-")</f>
        <v>1</v>
      </c>
      <c r="E585" s="53">
        <f>IFERROR(INDEX(OGSAway!$F:$F,MATCH(A585,OGSAway!$A:$A,0)),"-")</f>
        <v>0</v>
      </c>
      <c r="F585" s="54">
        <f>IFERROR(INDEX(Matches!$W:$W,MATCH(A585,Matches!$B:$B,0)),"-")</f>
        <v>3</v>
      </c>
      <c r="G585" s="54">
        <f>IFERROR(INDEX(Matches!$Y:$Y,MATCH(A585,Matches!$B:$B,0)),"-")</f>
        <v>0</v>
      </c>
      <c r="H585" s="54">
        <f>IFERROR(INDEX(Matches!$X:$X,MATCH(A585,Matches!$B:$B,0)),"-")</f>
        <v>0</v>
      </c>
      <c r="I585" s="54">
        <f t="shared" si="37"/>
        <v>3</v>
      </c>
      <c r="J585" s="54">
        <f>IFERROR(INDEX(OGCAway!$O:$O,MATCH(A585,OGCAway!$A:$A,0)),"-")</f>
        <v>0</v>
      </c>
      <c r="K585" s="55">
        <f t="shared" si="38"/>
        <v>1</v>
      </c>
      <c r="L585" s="55" t="str">
        <f>IFERROR(INDEX(#REF!,MATCH(A585,#REF!,0)),"-")</f>
        <v>-</v>
      </c>
      <c r="M585" s="55">
        <f t="shared" si="39"/>
        <v>2</v>
      </c>
      <c r="N585" s="55" t="e">
        <f>AVERAGE(IFERROR(INDEX(#REF!,MATCH(A585,#REF!,0)),"-"),M585)</f>
        <v>#VALUE!</v>
      </c>
    </row>
    <row r="586" spans="1:14" ht="16.5" thickTop="1" thickBot="1" x14ac:dyDescent="0.3">
      <c r="A586" s="15" t="s">
        <v>250</v>
      </c>
      <c r="B586" s="53">
        <f t="shared" si="36"/>
        <v>3</v>
      </c>
      <c r="C586" s="53">
        <f>IFERROR(INDEX(OGSAway!$D:$D,MATCH(A586,OGSAway!$A:$A,0)),"-")</f>
        <v>0</v>
      </c>
      <c r="D586" s="53">
        <f>IFERROR(INDEX(OGSAway!$E:$E,MATCH(A586,OGSAway!$A:$A,0)),"-")</f>
        <v>0</v>
      </c>
      <c r="E586" s="53">
        <f>IFERROR(INDEX(OGSAway!$F:$F,MATCH(A586,OGSAway!$A:$A,0)),"-")</f>
        <v>0</v>
      </c>
      <c r="F586" s="54">
        <f>IFERROR(INDEX(Matches!$W:$W,MATCH(A586,Matches!$B:$B,0)),"-")</f>
        <v>0</v>
      </c>
      <c r="G586" s="54">
        <f>IFERROR(INDEX(Matches!$Y:$Y,MATCH(A586,Matches!$B:$B,0)),"-")</f>
        <v>3</v>
      </c>
      <c r="H586" s="54">
        <f>IFERROR(INDEX(Matches!$X:$X,MATCH(A586,Matches!$B:$B,0)),"-")</f>
        <v>0</v>
      </c>
      <c r="I586" s="54">
        <f t="shared" si="37"/>
        <v>0</v>
      </c>
      <c r="J586" s="54">
        <f>IFERROR(INDEX(OGCAway!$O:$O,MATCH(A586,OGCAway!$A:$A,0)),"-")</f>
        <v>3</v>
      </c>
      <c r="K586" s="55">
        <f t="shared" si="38"/>
        <v>0</v>
      </c>
      <c r="L586" s="55" t="str">
        <f>IFERROR(INDEX(#REF!,MATCH(A586,#REF!,0)),"-")</f>
        <v>-</v>
      </c>
      <c r="M586" s="55">
        <f t="shared" si="39"/>
        <v>-2</v>
      </c>
      <c r="N586" s="55" t="e">
        <f>AVERAGE(IFERROR(INDEX(#REF!,MATCH(A586,#REF!,0)),"-"),M586)</f>
        <v>#VALUE!</v>
      </c>
    </row>
    <row r="587" spans="1:14" ht="16.5" thickTop="1" thickBot="1" x14ac:dyDescent="0.3">
      <c r="A587" s="15" t="s">
        <v>256</v>
      </c>
      <c r="B587" s="53">
        <f t="shared" si="36"/>
        <v>4</v>
      </c>
      <c r="C587" s="53">
        <f>IFERROR(INDEX(OGSAway!$D:$D,MATCH(A587,OGSAway!$A:$A,0)),"-")</f>
        <v>0</v>
      </c>
      <c r="D587" s="53">
        <f>IFERROR(INDEX(OGSAway!$E:$E,MATCH(A587,OGSAway!$A:$A,0)),"-")</f>
        <v>0</v>
      </c>
      <c r="E587" s="53">
        <f>IFERROR(INDEX(OGSAway!$F:$F,MATCH(A587,OGSAway!$A:$A,0)),"-")</f>
        <v>1</v>
      </c>
      <c r="F587" s="54">
        <f>IFERROR(INDEX(Matches!$W:$W,MATCH(A587,Matches!$B:$B,0)),"-")</f>
        <v>1</v>
      </c>
      <c r="G587" s="54">
        <f>IFERROR(INDEX(Matches!$Y:$Y,MATCH(A587,Matches!$B:$B,0)),"-")</f>
        <v>2</v>
      </c>
      <c r="H587" s="54">
        <f>IFERROR(INDEX(Matches!$X:$X,MATCH(A587,Matches!$B:$B,0)),"-")</f>
        <v>1</v>
      </c>
      <c r="I587" s="54">
        <f t="shared" si="37"/>
        <v>1</v>
      </c>
      <c r="J587" s="54">
        <f>IFERROR(INDEX(OGCAway!$O:$O,MATCH(A587,OGCAway!$A:$A,0)),"-")</f>
        <v>2</v>
      </c>
      <c r="K587" s="55">
        <f t="shared" si="38"/>
        <v>0.25</v>
      </c>
      <c r="L587" s="55" t="str">
        <f>IFERROR(INDEX(#REF!,MATCH(A587,#REF!,0)),"-")</f>
        <v>-</v>
      </c>
      <c r="M587" s="55">
        <f t="shared" si="39"/>
        <v>-0.5</v>
      </c>
      <c r="N587" s="55" t="e">
        <f>AVERAGE(IFERROR(INDEX(#REF!,MATCH(A587,#REF!,0)),"-"),M587)</f>
        <v>#VALUE!</v>
      </c>
    </row>
    <row r="588" spans="1:14" ht="16.5" thickTop="1" thickBot="1" x14ac:dyDescent="0.3">
      <c r="A588" s="15" t="s">
        <v>258</v>
      </c>
      <c r="B588" s="53">
        <f t="shared" si="36"/>
        <v>2</v>
      </c>
      <c r="C588" s="53">
        <f>IFERROR(INDEX(OGSAway!$D:$D,MATCH(A588,OGSAway!$A:$A,0)),"-")</f>
        <v>0</v>
      </c>
      <c r="D588" s="53">
        <f>IFERROR(INDEX(OGSAway!$E:$E,MATCH(A588,OGSAway!$A:$A,0)),"-")</f>
        <v>0</v>
      </c>
      <c r="E588" s="53">
        <f>IFERROR(INDEX(OGSAway!$F:$F,MATCH(A588,OGSAway!$A:$A,0)),"-")</f>
        <v>1</v>
      </c>
      <c r="F588" s="54">
        <f>IFERROR(INDEX(Matches!$W:$W,MATCH(A588,Matches!$B:$B,0)),"-")</f>
        <v>0</v>
      </c>
      <c r="G588" s="54">
        <f>IFERROR(INDEX(Matches!$Y:$Y,MATCH(A588,Matches!$B:$B,0)),"-")</f>
        <v>1</v>
      </c>
      <c r="H588" s="54">
        <f>IFERROR(INDEX(Matches!$X:$X,MATCH(A588,Matches!$B:$B,0)),"-")</f>
        <v>1</v>
      </c>
      <c r="I588" s="54">
        <f t="shared" si="37"/>
        <v>1</v>
      </c>
      <c r="J588" s="54">
        <f>IFERROR(INDEX(OGCAway!$O:$O,MATCH(A588,OGCAway!$A:$A,0)),"-")</f>
        <v>0</v>
      </c>
      <c r="K588" s="55">
        <f t="shared" si="38"/>
        <v>0.5</v>
      </c>
      <c r="L588" s="55" t="str">
        <f>IFERROR(INDEX(#REF!,MATCH(A588,#REF!,0)),"-")</f>
        <v>-</v>
      </c>
      <c r="M588" s="55">
        <f t="shared" si="39"/>
        <v>0</v>
      </c>
      <c r="N588" s="55" t="e">
        <f>AVERAGE(IFERROR(INDEX(#REF!,MATCH(A588,#REF!,0)),"-"),M588)</f>
        <v>#VALUE!</v>
      </c>
    </row>
    <row r="589" spans="1:14" ht="16.5" thickTop="1" thickBot="1" x14ac:dyDescent="0.3">
      <c r="A589" s="15" t="s">
        <v>264</v>
      </c>
      <c r="B589" s="53">
        <f t="shared" si="36"/>
        <v>3</v>
      </c>
      <c r="C589" s="53">
        <f>IFERROR(INDEX(OGSAway!$D:$D,MATCH(A589,OGSAway!$A:$A,0)),"-")</f>
        <v>0</v>
      </c>
      <c r="D589" s="53">
        <f>IFERROR(INDEX(OGSAway!$E:$E,MATCH(A589,OGSAway!$A:$A,0)),"-")</f>
        <v>0</v>
      </c>
      <c r="E589" s="53">
        <f>IFERROR(INDEX(OGSAway!$F:$F,MATCH(A589,OGSAway!$A:$A,0)),"-")</f>
        <v>0</v>
      </c>
      <c r="F589" s="54">
        <f>IFERROR(INDEX(Matches!$W:$W,MATCH(A589,Matches!$B:$B,0)),"-")</f>
        <v>1</v>
      </c>
      <c r="G589" s="54">
        <f>IFERROR(INDEX(Matches!$Y:$Y,MATCH(A589,Matches!$B:$B,0)),"-")</f>
        <v>2</v>
      </c>
      <c r="H589" s="54">
        <f>IFERROR(INDEX(Matches!$X:$X,MATCH(A589,Matches!$B:$B,0)),"-")</f>
        <v>0</v>
      </c>
      <c r="I589" s="54">
        <f t="shared" si="37"/>
        <v>0</v>
      </c>
      <c r="J589" s="54">
        <f>IFERROR(INDEX(OGCAway!$O:$O,MATCH(A589,OGCAway!$A:$A,0)),"-")</f>
        <v>1</v>
      </c>
      <c r="K589" s="55">
        <f t="shared" si="38"/>
        <v>0</v>
      </c>
      <c r="L589" s="55" t="str">
        <f>IFERROR(INDEX(#REF!,MATCH(A589,#REF!,0)),"-")</f>
        <v>-</v>
      </c>
      <c r="M589" s="55">
        <f t="shared" si="39"/>
        <v>-0.66666666666666663</v>
      </c>
      <c r="N589" s="55" t="e">
        <f>AVERAGE(IFERROR(INDEX(#REF!,MATCH(A589,#REF!,0)),"-"),M589)</f>
        <v>#VALUE!</v>
      </c>
    </row>
    <row r="590" spans="1:14" ht="16.5" thickTop="1" thickBot="1" x14ac:dyDescent="0.3">
      <c r="A590" s="15" t="s">
        <v>270</v>
      </c>
      <c r="B590" s="53">
        <f t="shared" si="36"/>
        <v>3</v>
      </c>
      <c r="C590" s="53">
        <f>IFERROR(INDEX(OGSAway!$D:$D,MATCH(A590,OGSAway!$A:$A,0)),"-")</f>
        <v>1</v>
      </c>
      <c r="D590" s="53">
        <f>IFERROR(INDEX(OGSAway!$E:$E,MATCH(A590,OGSAway!$A:$A,0)),"-")</f>
        <v>0</v>
      </c>
      <c r="E590" s="53">
        <f>IFERROR(INDEX(OGSAway!$F:$F,MATCH(A590,OGSAway!$A:$A,0)),"-")</f>
        <v>0</v>
      </c>
      <c r="F590" s="54">
        <f>IFERROR(INDEX(Matches!$W:$W,MATCH(A590,Matches!$B:$B,0)),"-")</f>
        <v>1</v>
      </c>
      <c r="G590" s="54">
        <f>IFERROR(INDEX(Matches!$Y:$Y,MATCH(A590,Matches!$B:$B,0)),"-")</f>
        <v>2</v>
      </c>
      <c r="H590" s="54">
        <f>IFERROR(INDEX(Matches!$X:$X,MATCH(A590,Matches!$B:$B,0)),"-")</f>
        <v>0</v>
      </c>
      <c r="I590" s="54">
        <f t="shared" si="37"/>
        <v>1</v>
      </c>
      <c r="J590" s="54">
        <f>IFERROR(INDEX(OGCAway!$O:$O,MATCH(A590,OGCAway!$A:$A,0)),"-")</f>
        <v>0</v>
      </c>
      <c r="K590" s="55">
        <f t="shared" si="38"/>
        <v>0.33333333333333331</v>
      </c>
      <c r="L590" s="55" t="str">
        <f>IFERROR(INDEX(#REF!,MATCH(A590,#REF!,0)),"-")</f>
        <v>-</v>
      </c>
      <c r="M590" s="55">
        <f t="shared" si="39"/>
        <v>0</v>
      </c>
      <c r="N590" s="55" t="e">
        <f>AVERAGE(IFERROR(INDEX(#REF!,MATCH(A590,#REF!,0)),"-"),M590)</f>
        <v>#VALUE!</v>
      </c>
    </row>
    <row r="591" spans="1:14" ht="16.5" thickTop="1" thickBot="1" x14ac:dyDescent="0.3">
      <c r="A591" s="15" t="s">
        <v>280</v>
      </c>
      <c r="B591" s="53">
        <f t="shared" si="36"/>
        <v>3</v>
      </c>
      <c r="C591" s="53">
        <f>IFERROR(INDEX(OGSAway!$D:$D,MATCH(A591,OGSAway!$A:$A,0)),"-")</f>
        <v>1</v>
      </c>
      <c r="D591" s="53">
        <f>IFERROR(INDEX(OGSAway!$E:$E,MATCH(A591,OGSAway!$A:$A,0)),"-")</f>
        <v>1</v>
      </c>
      <c r="E591" s="53">
        <f>IFERROR(INDEX(OGSAway!$F:$F,MATCH(A591,OGSAway!$A:$A,0)),"-")</f>
        <v>0</v>
      </c>
      <c r="F591" s="54">
        <f>IFERROR(INDEX(Matches!$W:$W,MATCH(A591,Matches!$B:$B,0)),"-")</f>
        <v>2</v>
      </c>
      <c r="G591" s="54">
        <f>IFERROR(INDEX(Matches!$Y:$Y,MATCH(A591,Matches!$B:$B,0)),"-")</f>
        <v>1</v>
      </c>
      <c r="H591" s="54">
        <f>IFERROR(INDEX(Matches!$X:$X,MATCH(A591,Matches!$B:$B,0)),"-")</f>
        <v>0</v>
      </c>
      <c r="I591" s="54">
        <f t="shared" si="37"/>
        <v>2</v>
      </c>
      <c r="J591" s="54">
        <f>IFERROR(INDEX(OGCAway!$O:$O,MATCH(A591,OGCAway!$A:$A,0)),"-")</f>
        <v>1</v>
      </c>
      <c r="K591" s="55">
        <f t="shared" si="38"/>
        <v>0.66666666666666663</v>
      </c>
      <c r="L591" s="55" t="str">
        <f>IFERROR(INDEX(#REF!,MATCH(A591,#REF!,0)),"-")</f>
        <v>-</v>
      </c>
      <c r="M591" s="55">
        <f t="shared" si="39"/>
        <v>0.66666666666666674</v>
      </c>
      <c r="N591" s="55" t="e">
        <f>AVERAGE(IFERROR(INDEX(#REF!,MATCH(A591,#REF!,0)),"-"),M591)</f>
        <v>#VALUE!</v>
      </c>
    </row>
    <row r="592" spans="1:14" ht="16.5" thickTop="1" thickBot="1" x14ac:dyDescent="0.3">
      <c r="A592" s="15" t="s">
        <v>286</v>
      </c>
      <c r="B592" s="53">
        <f t="shared" si="36"/>
        <v>5</v>
      </c>
      <c r="C592" s="53" t="str">
        <f>IFERROR(INDEX(OGSAway!$D:$D,MATCH(A592,OGSAway!$A:$A,0)),"-")</f>
        <v>-</v>
      </c>
      <c r="D592" s="53" t="str">
        <f>IFERROR(INDEX(OGSAway!$E:$E,MATCH(A592,OGSAway!$A:$A,0)),"-")</f>
        <v>-</v>
      </c>
      <c r="E592" s="53" t="str">
        <f>IFERROR(INDEX(OGSAway!$F:$F,MATCH(A592,OGSAway!$A:$A,0)),"-")</f>
        <v>-</v>
      </c>
      <c r="F592" s="54">
        <f>IFERROR(INDEX(Matches!$W:$W,MATCH(A592,Matches!$B:$B,0)),"-")</f>
        <v>1</v>
      </c>
      <c r="G592" s="54">
        <f>IFERROR(INDEX(Matches!$Y:$Y,MATCH(A592,Matches!$B:$B,0)),"-")</f>
        <v>3</v>
      </c>
      <c r="H592" s="54">
        <f>IFERROR(INDEX(Matches!$X:$X,MATCH(A592,Matches!$B:$B,0)),"-")</f>
        <v>1</v>
      </c>
      <c r="I592" s="54">
        <f t="shared" si="37"/>
        <v>0</v>
      </c>
      <c r="J592" s="54">
        <f>IFERROR(INDEX(OGCAway!$O:$O,MATCH(A592,OGCAway!$A:$A,0)),"-")</f>
        <v>2</v>
      </c>
      <c r="K592" s="55">
        <f t="shared" si="38"/>
        <v>0</v>
      </c>
      <c r="L592" s="55" t="str">
        <f>IFERROR(INDEX(#REF!,MATCH(A592,#REF!,0)),"-")</f>
        <v>-</v>
      </c>
      <c r="M592" s="55">
        <f t="shared" si="39"/>
        <v>-0.8</v>
      </c>
      <c r="N592" s="55" t="e">
        <f>AVERAGE(IFERROR(INDEX(#REF!,MATCH(A592,#REF!,0)),"-"),M592)</f>
        <v>#VALUE!</v>
      </c>
    </row>
    <row r="593" spans="1:14" ht="16.5" thickTop="1" thickBot="1" x14ac:dyDescent="0.3">
      <c r="A593" s="15" t="s">
        <v>150</v>
      </c>
      <c r="B593" s="53">
        <f t="shared" si="36"/>
        <v>2</v>
      </c>
      <c r="C593" s="53">
        <f>IFERROR(INDEX(OGSAway!$D:$D,MATCH(A593,OGSAway!$A:$A,0)),"-")</f>
        <v>0</v>
      </c>
      <c r="D593" s="53">
        <f>IFERROR(INDEX(OGSAway!$E:$E,MATCH(A593,OGSAway!$A:$A,0)),"-")</f>
        <v>0</v>
      </c>
      <c r="E593" s="53">
        <f>IFERROR(INDEX(OGSAway!$F:$F,MATCH(A593,OGSAway!$A:$A,0)),"-")</f>
        <v>0</v>
      </c>
      <c r="F593" s="54">
        <f>IFERROR(INDEX(Matches!$W:$W,MATCH(A593,Matches!$B:$B,0)),"-")</f>
        <v>2</v>
      </c>
      <c r="G593" s="54">
        <f>IFERROR(INDEX(Matches!$Y:$Y,MATCH(A593,Matches!$B:$B,0)),"-")</f>
        <v>0</v>
      </c>
      <c r="H593" s="54">
        <f>IFERROR(INDEX(Matches!$X:$X,MATCH(A593,Matches!$B:$B,0)),"-")</f>
        <v>0</v>
      </c>
      <c r="I593" s="54">
        <f t="shared" si="37"/>
        <v>0</v>
      </c>
      <c r="J593" s="54">
        <f>IFERROR(INDEX(OGCAway!$O:$O,MATCH(A593,OGCAway!$A:$A,0)),"-")</f>
        <v>0</v>
      </c>
      <c r="K593" s="55">
        <f t="shared" si="38"/>
        <v>0</v>
      </c>
      <c r="L593" s="55" t="str">
        <f>IFERROR(INDEX(#REF!,MATCH(A593,#REF!,0)),"-")</f>
        <v>-</v>
      </c>
      <c r="M593" s="55">
        <f t="shared" si="39"/>
        <v>1</v>
      </c>
      <c r="N593" s="55" t="e">
        <f>AVERAGE(IFERROR(INDEX(#REF!,MATCH(A593,#REF!,0)),"-"),M593)</f>
        <v>#VALUE!</v>
      </c>
    </row>
    <row r="594" spans="1:14" ht="16.5" thickTop="1" thickBot="1" x14ac:dyDescent="0.3">
      <c r="A594" s="15" t="s">
        <v>304</v>
      </c>
      <c r="B594" s="53">
        <f t="shared" si="36"/>
        <v>5</v>
      </c>
      <c r="C594" s="53">
        <f>IFERROR(INDEX(OGSAway!$D:$D,MATCH(A594,OGSAway!$A:$A,0)),"-")</f>
        <v>2</v>
      </c>
      <c r="D594" s="53">
        <f>IFERROR(INDEX(OGSAway!$E:$E,MATCH(A594,OGSAway!$A:$A,0)),"-")</f>
        <v>1</v>
      </c>
      <c r="E594" s="53">
        <f>IFERROR(INDEX(OGSAway!$F:$F,MATCH(A594,OGSAway!$A:$A,0)),"-")</f>
        <v>0</v>
      </c>
      <c r="F594" s="54">
        <f>IFERROR(INDEX(Matches!$W:$W,MATCH(A594,Matches!$B:$B,0)),"-")</f>
        <v>1</v>
      </c>
      <c r="G594" s="54">
        <f>IFERROR(INDEX(Matches!$Y:$Y,MATCH(A594,Matches!$B:$B,0)),"-")</f>
        <v>4</v>
      </c>
      <c r="H594" s="54">
        <f>IFERROR(INDEX(Matches!$X:$X,MATCH(A594,Matches!$B:$B,0)),"-")</f>
        <v>0</v>
      </c>
      <c r="I594" s="54">
        <f t="shared" si="37"/>
        <v>3</v>
      </c>
      <c r="J594" s="54">
        <f>IFERROR(INDEX(OGCAway!$O:$O,MATCH(A594,OGCAway!$A:$A,0)),"-")</f>
        <v>1</v>
      </c>
      <c r="K594" s="55">
        <f t="shared" si="38"/>
        <v>0.6</v>
      </c>
      <c r="L594" s="55" t="str">
        <f>IFERROR(INDEX(#REF!,MATCH(A594,#REF!,0)),"-")</f>
        <v>-</v>
      </c>
      <c r="M594" s="55">
        <f t="shared" si="39"/>
        <v>-0.20000000000000007</v>
      </c>
      <c r="N594" s="55" t="e">
        <f>AVERAGE(IFERROR(INDEX(#REF!,MATCH(A594,#REF!,0)),"-"),M594)</f>
        <v>#VALUE!</v>
      </c>
    </row>
    <row r="595" spans="1:14" ht="16.5" thickTop="1" thickBot="1" x14ac:dyDescent="0.3">
      <c r="A595" s="15" t="s">
        <v>312</v>
      </c>
      <c r="B595" s="53">
        <f t="shared" si="36"/>
        <v>3</v>
      </c>
      <c r="C595" s="53">
        <f>IFERROR(INDEX(OGSAway!$D:$D,MATCH(A595,OGSAway!$A:$A,0)),"-")</f>
        <v>0</v>
      </c>
      <c r="D595" s="53">
        <f>IFERROR(INDEX(OGSAway!$E:$E,MATCH(A595,OGSAway!$A:$A,0)),"-")</f>
        <v>1</v>
      </c>
      <c r="E595" s="53">
        <f>IFERROR(INDEX(OGSAway!$F:$F,MATCH(A595,OGSAway!$A:$A,0)),"-")</f>
        <v>1</v>
      </c>
      <c r="F595" s="54">
        <f>IFERROR(INDEX(Matches!$W:$W,MATCH(A595,Matches!$B:$B,0)),"-")</f>
        <v>3</v>
      </c>
      <c r="G595" s="54">
        <f>IFERROR(INDEX(Matches!$Y:$Y,MATCH(A595,Matches!$B:$B,0)),"-")</f>
        <v>0</v>
      </c>
      <c r="H595" s="54">
        <f>IFERROR(INDEX(Matches!$X:$X,MATCH(A595,Matches!$B:$B,0)),"-")</f>
        <v>0</v>
      </c>
      <c r="I595" s="54">
        <f t="shared" si="37"/>
        <v>2</v>
      </c>
      <c r="J595" s="54">
        <f>IFERROR(INDEX(OGCAway!$O:$O,MATCH(A595,OGCAway!$A:$A,0)),"-")</f>
        <v>0</v>
      </c>
      <c r="K595" s="55">
        <f t="shared" si="38"/>
        <v>0.66666666666666663</v>
      </c>
      <c r="L595" s="55" t="str">
        <f>IFERROR(INDEX(#REF!,MATCH(A595,#REF!,0)),"-")</f>
        <v>-</v>
      </c>
      <c r="M595" s="55">
        <f t="shared" si="39"/>
        <v>1.6666666666666665</v>
      </c>
      <c r="N595" s="55" t="e">
        <f>AVERAGE(IFERROR(INDEX(#REF!,MATCH(A595,#REF!,0)),"-"),M595)</f>
        <v>#VALUE!</v>
      </c>
    </row>
    <row r="596" spans="1:14" ht="16.5" thickTop="1" thickBot="1" x14ac:dyDescent="0.3">
      <c r="A596" s="15" t="s">
        <v>320</v>
      </c>
      <c r="B596" s="53">
        <f t="shared" si="36"/>
        <v>4</v>
      </c>
      <c r="C596" s="53">
        <f>IFERROR(INDEX(OGSAway!$D:$D,MATCH(A596,OGSAway!$A:$A,0)),"-")</f>
        <v>2</v>
      </c>
      <c r="D596" s="53">
        <f>IFERROR(INDEX(OGSAway!$E:$E,MATCH(A596,OGSAway!$A:$A,0)),"-")</f>
        <v>1</v>
      </c>
      <c r="E596" s="53">
        <f>IFERROR(INDEX(OGSAway!$F:$F,MATCH(A596,OGSAway!$A:$A,0)),"-")</f>
        <v>0</v>
      </c>
      <c r="F596" s="54">
        <f>IFERROR(INDEX(Matches!$W:$W,MATCH(A596,Matches!$B:$B,0)),"-")</f>
        <v>3</v>
      </c>
      <c r="G596" s="54">
        <f>IFERROR(INDEX(Matches!$Y:$Y,MATCH(A596,Matches!$B:$B,0)),"-")</f>
        <v>0</v>
      </c>
      <c r="H596" s="54">
        <f>IFERROR(INDEX(Matches!$X:$X,MATCH(A596,Matches!$B:$B,0)),"-")</f>
        <v>1</v>
      </c>
      <c r="I596" s="54">
        <f t="shared" si="37"/>
        <v>3</v>
      </c>
      <c r="J596" s="54">
        <f>IFERROR(INDEX(OGCAway!$O:$O,MATCH(A596,OGCAway!$A:$A,0)),"-")</f>
        <v>0</v>
      </c>
      <c r="K596" s="55">
        <f t="shared" si="38"/>
        <v>0.75</v>
      </c>
      <c r="L596" s="55" t="str">
        <f>IFERROR(INDEX(#REF!,MATCH(A596,#REF!,0)),"-")</f>
        <v>-</v>
      </c>
      <c r="M596" s="55">
        <f t="shared" si="39"/>
        <v>1.5</v>
      </c>
      <c r="N596" s="55" t="e">
        <f>AVERAGE(IFERROR(INDEX(#REF!,MATCH(A596,#REF!,0)),"-"),M596)</f>
        <v>#VALUE!</v>
      </c>
    </row>
    <row r="597" spans="1:14" ht="16.5" thickTop="1" thickBot="1" x14ac:dyDescent="0.3">
      <c r="A597" s="16" t="s">
        <v>169</v>
      </c>
      <c r="B597" s="53">
        <f t="shared" si="36"/>
        <v>4</v>
      </c>
      <c r="C597" s="53">
        <f>IFERROR(INDEX(OGSAway!$D:$D,MATCH(A597,OGSAway!$A:$A,0)),"-")</f>
        <v>0</v>
      </c>
      <c r="D597" s="53">
        <f>IFERROR(INDEX(OGSAway!$E:$E,MATCH(A597,OGSAway!$A:$A,0)),"-")</f>
        <v>0</v>
      </c>
      <c r="E597" s="53">
        <f>IFERROR(INDEX(OGSAway!$F:$F,MATCH(A597,OGSAway!$A:$A,0)),"-")</f>
        <v>2</v>
      </c>
      <c r="F597" s="54">
        <f>IFERROR(INDEX(Matches!$W:$W,MATCH(A597,Matches!$B:$B,0)),"-")</f>
        <v>1</v>
      </c>
      <c r="G597" s="54">
        <f>IFERROR(INDEX(Matches!$Y:$Y,MATCH(A597,Matches!$B:$B,0)),"-")</f>
        <v>2</v>
      </c>
      <c r="H597" s="54">
        <f>IFERROR(INDEX(Matches!$X:$X,MATCH(A597,Matches!$B:$B,0)),"-")</f>
        <v>1</v>
      </c>
      <c r="I597" s="54">
        <f t="shared" si="37"/>
        <v>2</v>
      </c>
      <c r="J597" s="54">
        <f>IFERROR(INDEX(OGCAway!$O:$O,MATCH(A597,OGCAway!$A:$A,0)),"-")</f>
        <v>0</v>
      </c>
      <c r="K597" s="55">
        <f t="shared" si="38"/>
        <v>0.5</v>
      </c>
      <c r="L597" s="55" t="str">
        <f>IFERROR(INDEX(#REF!,MATCH(A597,#REF!,0)),"-")</f>
        <v>-</v>
      </c>
      <c r="M597" s="55">
        <f t="shared" si="39"/>
        <v>0.25</v>
      </c>
      <c r="N597" s="55" t="e">
        <f>AVERAGE(IFERROR(INDEX(#REF!,MATCH(A597,#REF!,0)),"-"),M597)</f>
        <v>#VALUE!</v>
      </c>
    </row>
    <row r="598" spans="1:14" ht="16.5" thickTop="1" thickBot="1" x14ac:dyDescent="0.3">
      <c r="A598" s="16" t="s">
        <v>341</v>
      </c>
      <c r="B598" s="53">
        <f t="shared" si="36"/>
        <v>12</v>
      </c>
      <c r="C598" s="53">
        <f>IFERROR(INDEX(OGSAway!$D:$D,MATCH(A598,OGSAway!$A:$A,0)),"-")</f>
        <v>4</v>
      </c>
      <c r="D598" s="53">
        <f>IFERROR(INDEX(OGSAway!$E:$E,MATCH(A598,OGSAway!$A:$A,0)),"-")</f>
        <v>1</v>
      </c>
      <c r="E598" s="53">
        <f>IFERROR(INDEX(OGSAway!$F:$F,MATCH(A598,OGSAway!$A:$A,0)),"-")</f>
        <v>1</v>
      </c>
      <c r="F598" s="54">
        <f>IFERROR(INDEX(Matches!$W:$W,MATCH(A598,Matches!$B:$B,0)),"-")</f>
        <v>8</v>
      </c>
      <c r="G598" s="54">
        <f>IFERROR(INDEX(Matches!$Y:$Y,MATCH(A598,Matches!$B:$B,0)),"-")</f>
        <v>2</v>
      </c>
      <c r="H598" s="54">
        <f>IFERROR(INDEX(Matches!$X:$X,MATCH(A598,Matches!$B:$B,0)),"-")</f>
        <v>2</v>
      </c>
      <c r="I598" s="54">
        <f t="shared" si="37"/>
        <v>6</v>
      </c>
      <c r="J598" s="54">
        <f>IFERROR(INDEX(OGCAway!$O:$O,MATCH(A598,OGCAway!$A:$A,0)),"-")</f>
        <v>4</v>
      </c>
      <c r="K598" s="55">
        <f t="shared" si="38"/>
        <v>0.5</v>
      </c>
      <c r="L598" s="55" t="str">
        <f>IFERROR(INDEX(#REF!,MATCH(A598,#REF!,0)),"-")</f>
        <v>-</v>
      </c>
      <c r="M598" s="55">
        <f t="shared" si="39"/>
        <v>0.66666666666666663</v>
      </c>
      <c r="N598" s="55" t="e">
        <f>AVERAGE(IFERROR(INDEX(#REF!,MATCH(A598,#REF!,0)),"-"),M598)</f>
        <v>#VALUE!</v>
      </c>
    </row>
    <row r="599" spans="1:14" ht="16.5" thickTop="1" thickBot="1" x14ac:dyDescent="0.3">
      <c r="A599" s="16" t="s">
        <v>343</v>
      </c>
      <c r="B599" s="53">
        <f t="shared" si="36"/>
        <v>4</v>
      </c>
      <c r="C599" s="53">
        <f>IFERROR(INDEX(OGSAway!$D:$D,MATCH(A599,OGSAway!$A:$A,0)),"-")</f>
        <v>1</v>
      </c>
      <c r="D599" s="53">
        <f>IFERROR(INDEX(OGSAway!$E:$E,MATCH(A599,OGSAway!$A:$A,0)),"-")</f>
        <v>0</v>
      </c>
      <c r="E599" s="53">
        <f>IFERROR(INDEX(OGSAway!$F:$F,MATCH(A599,OGSAway!$A:$A,0)),"-")</f>
        <v>0</v>
      </c>
      <c r="F599" s="54">
        <f>IFERROR(INDEX(Matches!$W:$W,MATCH(A599,Matches!$B:$B,0)),"-")</f>
        <v>2</v>
      </c>
      <c r="G599" s="54">
        <f>IFERROR(INDEX(Matches!$Y:$Y,MATCH(A599,Matches!$B:$B,0)),"-")</f>
        <v>2</v>
      </c>
      <c r="H599" s="54">
        <f>IFERROR(INDEX(Matches!$X:$X,MATCH(A599,Matches!$B:$B,0)),"-")</f>
        <v>0</v>
      </c>
      <c r="I599" s="54">
        <f t="shared" si="37"/>
        <v>1</v>
      </c>
      <c r="J599" s="54">
        <f>IFERROR(INDEX(OGCAway!$O:$O,MATCH(A599,OGCAway!$A:$A,0)),"-")</f>
        <v>2</v>
      </c>
      <c r="K599" s="55">
        <f t="shared" si="38"/>
        <v>0.25</v>
      </c>
      <c r="L599" s="55" t="str">
        <f>IFERROR(INDEX(#REF!,MATCH(A599,#REF!,0)),"-")</f>
        <v>-</v>
      </c>
      <c r="M599" s="55">
        <f t="shared" si="39"/>
        <v>-0.25</v>
      </c>
      <c r="N599" s="55" t="e">
        <f>AVERAGE(IFERROR(INDEX(#REF!,MATCH(A599,#REF!,0)),"-"),M599)</f>
        <v>#VALUE!</v>
      </c>
    </row>
    <row r="600" spans="1:14" ht="16.5" thickTop="1" thickBot="1" x14ac:dyDescent="0.3">
      <c r="A600" s="15" t="s">
        <v>348</v>
      </c>
      <c r="B600" s="53">
        <f t="shared" si="36"/>
        <v>2</v>
      </c>
      <c r="C600" s="53">
        <f>IFERROR(INDEX(OGSAway!$D:$D,MATCH(A600,OGSAway!$A:$A,0)),"-")</f>
        <v>0</v>
      </c>
      <c r="D600" s="53">
        <f>IFERROR(INDEX(OGSAway!$E:$E,MATCH(A600,OGSAway!$A:$A,0)),"-")</f>
        <v>1</v>
      </c>
      <c r="E600" s="53">
        <f>IFERROR(INDEX(OGSAway!$F:$F,MATCH(A600,OGSAway!$A:$A,0)),"-")</f>
        <v>0</v>
      </c>
      <c r="F600" s="54">
        <f>IFERROR(INDEX(Matches!$W:$W,MATCH(A600,Matches!$B:$B,0)),"-")</f>
        <v>1</v>
      </c>
      <c r="G600" s="54">
        <f>IFERROR(INDEX(Matches!$Y:$Y,MATCH(A600,Matches!$B:$B,0)),"-")</f>
        <v>1</v>
      </c>
      <c r="H600" s="54">
        <f>IFERROR(INDEX(Matches!$X:$X,MATCH(A600,Matches!$B:$B,0)),"-")</f>
        <v>0</v>
      </c>
      <c r="I600" s="54">
        <f t="shared" si="37"/>
        <v>1</v>
      </c>
      <c r="J600" s="54">
        <f>IFERROR(INDEX(OGCAway!$O:$O,MATCH(A600,OGCAway!$A:$A,0)),"-")</f>
        <v>0</v>
      </c>
      <c r="K600" s="55">
        <f t="shared" si="38"/>
        <v>0.5</v>
      </c>
      <c r="L600" s="55" t="str">
        <f>IFERROR(INDEX(#REF!,MATCH(A600,#REF!,0)),"-")</f>
        <v>-</v>
      </c>
      <c r="M600" s="55">
        <f t="shared" si="39"/>
        <v>0.5</v>
      </c>
      <c r="N600" s="55" t="e">
        <f>AVERAGE(IFERROR(INDEX(#REF!,MATCH(A600,#REF!,0)),"-"),M600)</f>
        <v>#VALUE!</v>
      </c>
    </row>
    <row r="601" spans="1:14" ht="16.5" thickTop="1" thickBot="1" x14ac:dyDescent="0.3">
      <c r="A601" s="16" t="s">
        <v>349</v>
      </c>
      <c r="B601" s="53">
        <f t="shared" si="36"/>
        <v>3</v>
      </c>
      <c r="C601" s="53">
        <f>IFERROR(INDEX(OGSAway!$D:$D,MATCH(A601,OGSAway!$A:$A,0)),"-")</f>
        <v>0</v>
      </c>
      <c r="D601" s="53">
        <f>IFERROR(INDEX(OGSAway!$E:$E,MATCH(A601,OGSAway!$A:$A,0)),"-")</f>
        <v>0</v>
      </c>
      <c r="E601" s="53">
        <f>IFERROR(INDEX(OGSAway!$F:$F,MATCH(A601,OGSAway!$A:$A,0)),"-")</f>
        <v>1</v>
      </c>
      <c r="F601" s="54">
        <f>IFERROR(INDEX(Matches!$W:$W,MATCH(A601,Matches!$B:$B,0)),"-")</f>
        <v>1</v>
      </c>
      <c r="G601" s="54">
        <f>IFERROR(INDEX(Matches!$Y:$Y,MATCH(A601,Matches!$B:$B,0)),"-")</f>
        <v>1</v>
      </c>
      <c r="H601" s="54">
        <f>IFERROR(INDEX(Matches!$X:$X,MATCH(A601,Matches!$B:$B,0)),"-")</f>
        <v>1</v>
      </c>
      <c r="I601" s="54">
        <f t="shared" si="37"/>
        <v>1</v>
      </c>
      <c r="J601" s="54">
        <f>IFERROR(INDEX(OGCAway!$O:$O,MATCH(A601,OGCAway!$A:$A,0)),"-")</f>
        <v>1</v>
      </c>
      <c r="K601" s="55">
        <f t="shared" si="38"/>
        <v>0.33333333333333331</v>
      </c>
      <c r="L601" s="55" t="str">
        <f>IFERROR(INDEX(#REF!,MATCH(A601,#REF!,0)),"-")</f>
        <v>-</v>
      </c>
      <c r="M601" s="55">
        <f t="shared" si="39"/>
        <v>0</v>
      </c>
      <c r="N601" s="55" t="e">
        <f>AVERAGE(IFERROR(INDEX(#REF!,MATCH(A601,#REF!,0)),"-"),M601)</f>
        <v>#VALUE!</v>
      </c>
    </row>
    <row r="602" spans="1:14" ht="16.5" thickTop="1" thickBot="1" x14ac:dyDescent="0.3">
      <c r="A602" s="15" t="s">
        <v>361</v>
      </c>
      <c r="B602" s="53">
        <f t="shared" si="36"/>
        <v>3</v>
      </c>
      <c r="C602" s="53">
        <f>IFERROR(INDEX(OGSAway!$D:$D,MATCH(A602,OGSAway!$A:$A,0)),"-")</f>
        <v>0</v>
      </c>
      <c r="D602" s="53">
        <f>IFERROR(INDEX(OGSAway!$E:$E,MATCH(A602,OGSAway!$A:$A,0)),"-")</f>
        <v>0</v>
      </c>
      <c r="E602" s="53">
        <f>IFERROR(INDEX(OGSAway!$F:$F,MATCH(A602,OGSAway!$A:$A,0)),"-")</f>
        <v>0</v>
      </c>
      <c r="F602" s="54">
        <f>IFERROR(INDEX(Matches!$W:$W,MATCH(A602,Matches!$B:$B,0)),"-")</f>
        <v>0</v>
      </c>
      <c r="G602" s="54">
        <f>IFERROR(INDEX(Matches!$Y:$Y,MATCH(A602,Matches!$B:$B,0)),"-")</f>
        <v>3</v>
      </c>
      <c r="H602" s="54">
        <f>IFERROR(INDEX(Matches!$X:$X,MATCH(A602,Matches!$B:$B,0)),"-")</f>
        <v>0</v>
      </c>
      <c r="I602" s="54">
        <f t="shared" si="37"/>
        <v>0</v>
      </c>
      <c r="J602" s="54">
        <f>IFERROR(INDEX(OGCAway!$O:$O,MATCH(A602,OGCAway!$A:$A,0)),"-")</f>
        <v>3</v>
      </c>
      <c r="K602" s="55">
        <f t="shared" si="38"/>
        <v>0</v>
      </c>
      <c r="L602" s="55" t="str">
        <f>IFERROR(INDEX(#REF!,MATCH(A602,#REF!,0)),"-")</f>
        <v>-</v>
      </c>
      <c r="M602" s="55">
        <f t="shared" si="39"/>
        <v>-2</v>
      </c>
      <c r="N602" s="55" t="e">
        <f>AVERAGE(IFERROR(INDEX(#REF!,MATCH(A602,#REF!,0)),"-"),M602)</f>
        <v>#VALUE!</v>
      </c>
    </row>
    <row r="603" spans="1:14" ht="16.5" thickTop="1" thickBot="1" x14ac:dyDescent="0.3">
      <c r="A603" s="16" t="s">
        <v>362</v>
      </c>
      <c r="B603" s="53">
        <f t="shared" si="36"/>
        <v>4</v>
      </c>
      <c r="C603" s="53">
        <f>IFERROR(INDEX(OGSAway!$D:$D,MATCH(A603,OGSAway!$A:$A,0)),"-")</f>
        <v>1</v>
      </c>
      <c r="D603" s="53">
        <f>IFERROR(INDEX(OGSAway!$E:$E,MATCH(A603,OGSAway!$A:$A,0)),"-")</f>
        <v>1</v>
      </c>
      <c r="E603" s="53">
        <f>IFERROR(INDEX(OGSAway!$F:$F,MATCH(A603,OGSAway!$A:$A,0)),"-")</f>
        <v>2</v>
      </c>
      <c r="F603" s="54">
        <f>IFERROR(INDEX(Matches!$W:$W,MATCH(A603,Matches!$B:$B,0)),"-")</f>
        <v>3</v>
      </c>
      <c r="G603" s="54">
        <f>IFERROR(INDEX(Matches!$Y:$Y,MATCH(A603,Matches!$B:$B,0)),"-")</f>
        <v>1</v>
      </c>
      <c r="H603" s="54">
        <f>IFERROR(INDEX(Matches!$X:$X,MATCH(A603,Matches!$B:$B,0)),"-")</f>
        <v>0</v>
      </c>
      <c r="I603" s="54">
        <f t="shared" si="37"/>
        <v>4</v>
      </c>
      <c r="J603" s="54">
        <f>IFERROR(INDEX(OGCAway!$O:$O,MATCH(A603,OGCAway!$A:$A,0)),"-")</f>
        <v>0</v>
      </c>
      <c r="K603" s="55">
        <f t="shared" si="38"/>
        <v>1</v>
      </c>
      <c r="L603" s="55" t="str">
        <f>IFERROR(INDEX(#REF!,MATCH(A603,#REF!,0)),"-")</f>
        <v>-</v>
      </c>
      <c r="M603" s="55">
        <f t="shared" si="39"/>
        <v>1.5</v>
      </c>
      <c r="N603" s="55" t="e">
        <f>AVERAGE(IFERROR(INDEX(#REF!,MATCH(A603,#REF!,0)),"-"),M603)</f>
        <v>#VALUE!</v>
      </c>
    </row>
    <row r="604" spans="1:14" ht="16.5" thickTop="1" thickBot="1" x14ac:dyDescent="0.3">
      <c r="A604" s="16" t="s">
        <v>367</v>
      </c>
      <c r="B604" s="53">
        <f t="shared" si="36"/>
        <v>6</v>
      </c>
      <c r="C604" s="53">
        <f>IFERROR(INDEX(OGSAway!$D:$D,MATCH(A604,OGSAway!$A:$A,0)),"-")</f>
        <v>2</v>
      </c>
      <c r="D604" s="53">
        <f>IFERROR(INDEX(OGSAway!$E:$E,MATCH(A604,OGSAway!$A:$A,0)),"-")</f>
        <v>0</v>
      </c>
      <c r="E604" s="53">
        <f>IFERROR(INDEX(OGSAway!$F:$F,MATCH(A604,OGSAway!$A:$A,0)),"-")</f>
        <v>0</v>
      </c>
      <c r="F604" s="54">
        <f>IFERROR(INDEX(Matches!$W:$W,MATCH(A604,Matches!$B:$B,0)),"-")</f>
        <v>2</v>
      </c>
      <c r="G604" s="54">
        <f>IFERROR(INDEX(Matches!$Y:$Y,MATCH(A604,Matches!$B:$B,0)),"-")</f>
        <v>1</v>
      </c>
      <c r="H604" s="54">
        <f>IFERROR(INDEX(Matches!$X:$X,MATCH(A604,Matches!$B:$B,0)),"-")</f>
        <v>3</v>
      </c>
      <c r="I604" s="54">
        <f t="shared" si="37"/>
        <v>2</v>
      </c>
      <c r="J604" s="54">
        <f>IFERROR(INDEX(OGCAway!$O:$O,MATCH(A604,OGCAway!$A:$A,0)),"-")</f>
        <v>0</v>
      </c>
      <c r="K604" s="55">
        <f t="shared" si="38"/>
        <v>0.33333333333333331</v>
      </c>
      <c r="L604" s="55" t="str">
        <f>IFERROR(INDEX(#REF!,MATCH(A604,#REF!,0)),"-")</f>
        <v>-</v>
      </c>
      <c r="M604" s="55">
        <f t="shared" si="39"/>
        <v>0.5</v>
      </c>
      <c r="N604" s="55" t="e">
        <f>AVERAGE(IFERROR(INDEX(#REF!,MATCH(A604,#REF!,0)),"-"),M604)</f>
        <v>#VALUE!</v>
      </c>
    </row>
    <row r="605" spans="1:14" ht="16.5" thickTop="1" thickBot="1" x14ac:dyDescent="0.3">
      <c r="A605" s="16" t="s">
        <v>165</v>
      </c>
      <c r="B605" s="53">
        <f t="shared" si="36"/>
        <v>1</v>
      </c>
      <c r="C605" s="53">
        <f>IFERROR(INDEX(OGSAway!$D:$D,MATCH(A605,OGSAway!$A:$A,0)),"-")</f>
        <v>0</v>
      </c>
      <c r="D605" s="53">
        <f>IFERROR(INDEX(OGSAway!$E:$E,MATCH(A605,OGSAway!$A:$A,0)),"-")</f>
        <v>0</v>
      </c>
      <c r="E605" s="53">
        <f>IFERROR(INDEX(OGSAway!$F:$F,MATCH(A605,OGSAway!$A:$A,0)),"-")</f>
        <v>1</v>
      </c>
      <c r="F605" s="54">
        <f>IFERROR(INDEX(Matches!$W:$W,MATCH(A605,Matches!$B:$B,0)),"-")</f>
        <v>0</v>
      </c>
      <c r="G605" s="54">
        <f>IFERROR(INDEX(Matches!$Y:$Y,MATCH(A605,Matches!$B:$B,0)),"-")</f>
        <v>0</v>
      </c>
      <c r="H605" s="54">
        <f>IFERROR(INDEX(Matches!$X:$X,MATCH(A605,Matches!$B:$B,0)),"-")</f>
        <v>1</v>
      </c>
      <c r="I605" s="54">
        <f t="shared" si="37"/>
        <v>1</v>
      </c>
      <c r="J605" s="54">
        <f>IFERROR(INDEX(OGCAway!$O:$O,MATCH(A605,OGCAway!$A:$A,0)),"-")</f>
        <v>0</v>
      </c>
      <c r="K605" s="55">
        <f t="shared" si="38"/>
        <v>1</v>
      </c>
      <c r="L605" s="55" t="str">
        <f>IFERROR(INDEX(#REF!,MATCH(A605,#REF!,0)),"-")</f>
        <v>-</v>
      </c>
      <c r="M605" s="55">
        <f t="shared" si="39"/>
        <v>1</v>
      </c>
      <c r="N605" s="55" t="e">
        <f>AVERAGE(IFERROR(INDEX(#REF!,MATCH(A605,#REF!,0)),"-"),M605)</f>
        <v>#VALUE!</v>
      </c>
    </row>
    <row r="606" spans="1:14" ht="16.5" thickTop="1" thickBot="1" x14ac:dyDescent="0.3">
      <c r="A606" s="16" t="s">
        <v>378</v>
      </c>
      <c r="B606" s="53">
        <f t="shared" si="36"/>
        <v>3</v>
      </c>
      <c r="C606" s="53">
        <f>IFERROR(INDEX(OGSAway!$D:$D,MATCH(A606,OGSAway!$A:$A,0)),"-")</f>
        <v>0</v>
      </c>
      <c r="D606" s="53">
        <f>IFERROR(INDEX(OGSAway!$E:$E,MATCH(A606,OGSAway!$A:$A,0)),"-")</f>
        <v>0</v>
      </c>
      <c r="E606" s="53">
        <f>IFERROR(INDEX(OGSAway!$F:$F,MATCH(A606,OGSAway!$A:$A,0)),"-")</f>
        <v>1</v>
      </c>
      <c r="F606" s="54">
        <f>IFERROR(INDEX(Matches!$W:$W,MATCH(A606,Matches!$B:$B,0)),"-")</f>
        <v>0</v>
      </c>
      <c r="G606" s="54">
        <f>IFERROR(INDEX(Matches!$Y:$Y,MATCH(A606,Matches!$B:$B,0)),"-")</f>
        <v>2</v>
      </c>
      <c r="H606" s="54">
        <f>IFERROR(INDEX(Matches!$X:$X,MATCH(A606,Matches!$B:$B,0)),"-")</f>
        <v>1</v>
      </c>
      <c r="I606" s="54">
        <f t="shared" si="37"/>
        <v>1</v>
      </c>
      <c r="J606" s="54">
        <f>IFERROR(INDEX(OGCAway!$O:$O,MATCH(A606,OGCAway!$A:$A,0)),"-")</f>
        <v>0</v>
      </c>
      <c r="K606" s="55">
        <f t="shared" si="38"/>
        <v>0.33333333333333331</v>
      </c>
      <c r="L606" s="55" t="str">
        <f>IFERROR(INDEX(#REF!,MATCH(A606,#REF!,0)),"-")</f>
        <v>-</v>
      </c>
      <c r="M606" s="55">
        <f t="shared" si="39"/>
        <v>-0.33333333333333331</v>
      </c>
      <c r="N606" s="55" t="e">
        <f>AVERAGE(IFERROR(INDEX(#REF!,MATCH(A606,#REF!,0)),"-"),M606)</f>
        <v>#VALUE!</v>
      </c>
    </row>
    <row r="607" spans="1:14" ht="16.5" thickTop="1" thickBot="1" x14ac:dyDescent="0.3">
      <c r="A607" s="15" t="s">
        <v>404</v>
      </c>
      <c r="B607" s="53">
        <f t="shared" si="36"/>
        <v>4</v>
      </c>
      <c r="C607" s="53">
        <f>IFERROR(INDEX(OGSAway!$D:$D,MATCH(A607,OGSAway!$A:$A,0)),"-")</f>
        <v>1</v>
      </c>
      <c r="D607" s="53">
        <f>IFERROR(INDEX(OGSAway!$E:$E,MATCH(A607,OGSAway!$A:$A,0)),"-")</f>
        <v>0</v>
      </c>
      <c r="E607" s="53">
        <f>IFERROR(INDEX(OGSAway!$F:$F,MATCH(A607,OGSAway!$A:$A,0)),"-")</f>
        <v>0</v>
      </c>
      <c r="F607" s="54">
        <f>IFERROR(INDEX(Matches!$W:$W,MATCH(A607,Matches!$B:$B,0)),"-")</f>
        <v>0</v>
      </c>
      <c r="G607" s="54">
        <f>IFERROR(INDEX(Matches!$Y:$Y,MATCH(A607,Matches!$B:$B,0)),"-")</f>
        <v>3</v>
      </c>
      <c r="H607" s="54">
        <f>IFERROR(INDEX(Matches!$X:$X,MATCH(A607,Matches!$B:$B,0)),"-")</f>
        <v>1</v>
      </c>
      <c r="I607" s="54">
        <f t="shared" si="37"/>
        <v>1</v>
      </c>
      <c r="J607" s="54">
        <f>IFERROR(INDEX(OGCAway!$O:$O,MATCH(A607,OGCAway!$A:$A,0)),"-")</f>
        <v>2</v>
      </c>
      <c r="K607" s="55">
        <f t="shared" si="38"/>
        <v>0.25</v>
      </c>
      <c r="L607" s="55" t="str">
        <f>IFERROR(INDEX(#REF!,MATCH(A607,#REF!,0)),"-")</f>
        <v>-</v>
      </c>
      <c r="M607" s="55">
        <f t="shared" si="39"/>
        <v>-1</v>
      </c>
      <c r="N607" s="55" t="e">
        <f>AVERAGE(IFERROR(INDEX(#REF!,MATCH(A607,#REF!,0)),"-"),M607)</f>
        <v>#VALUE!</v>
      </c>
    </row>
    <row r="608" spans="1:14" ht="16.5" thickTop="1" thickBot="1" x14ac:dyDescent="0.3">
      <c r="A608" s="15" t="s">
        <v>157</v>
      </c>
      <c r="B608" s="53">
        <f t="shared" si="36"/>
        <v>2</v>
      </c>
      <c r="C608" s="53">
        <f>IFERROR(INDEX(OGSAway!$D:$D,MATCH(A608,OGSAway!$A:$A,0)),"-")</f>
        <v>0</v>
      </c>
      <c r="D608" s="53">
        <f>IFERROR(INDEX(OGSAway!$E:$E,MATCH(A608,OGSAway!$A:$A,0)),"-")</f>
        <v>0</v>
      </c>
      <c r="E608" s="53">
        <f>IFERROR(INDEX(OGSAway!$F:$F,MATCH(A608,OGSAway!$A:$A,0)),"-")</f>
        <v>0</v>
      </c>
      <c r="F608" s="54">
        <f>IFERROR(INDEX(Matches!$W:$W,MATCH(A608,Matches!$B:$B,0)),"-")</f>
        <v>0</v>
      </c>
      <c r="G608" s="54">
        <f>IFERROR(INDEX(Matches!$Y:$Y,MATCH(A608,Matches!$B:$B,0)),"-")</f>
        <v>1</v>
      </c>
      <c r="H608" s="54">
        <f>IFERROR(INDEX(Matches!$X:$X,MATCH(A608,Matches!$B:$B,0)),"-")</f>
        <v>1</v>
      </c>
      <c r="I608" s="54">
        <f t="shared" si="37"/>
        <v>0</v>
      </c>
      <c r="J608" s="54">
        <f>IFERROR(INDEX(OGCAway!$O:$O,MATCH(A608,OGCAway!$A:$A,0)),"-")</f>
        <v>1</v>
      </c>
      <c r="K608" s="55">
        <f t="shared" si="38"/>
        <v>0</v>
      </c>
      <c r="L608" s="55" t="str">
        <f>IFERROR(INDEX(#REF!,MATCH(A608,#REF!,0)),"-")</f>
        <v>-</v>
      </c>
      <c r="M608" s="55">
        <f t="shared" si="39"/>
        <v>-1</v>
      </c>
      <c r="N608" s="55" t="e">
        <f>AVERAGE(IFERROR(INDEX(#REF!,MATCH(A608,#REF!,0)),"-"),M608)</f>
        <v>#VALUE!</v>
      </c>
    </row>
    <row r="609" spans="1:14" ht="16.5" thickTop="1" thickBot="1" x14ac:dyDescent="0.3">
      <c r="A609" s="15" t="s">
        <v>411</v>
      </c>
      <c r="B609" s="53">
        <f t="shared" si="36"/>
        <v>6</v>
      </c>
      <c r="C609" s="53" t="str">
        <f>IFERROR(INDEX(OGSAway!$D:$D,MATCH(A609,OGSAway!$A:$A,0)),"-")</f>
        <v>-</v>
      </c>
      <c r="D609" s="53" t="str">
        <f>IFERROR(INDEX(OGSAway!$E:$E,MATCH(A609,OGSAway!$A:$A,0)),"-")</f>
        <v>-</v>
      </c>
      <c r="E609" s="53" t="str">
        <f>IFERROR(INDEX(OGSAway!$F:$F,MATCH(A609,OGSAway!$A:$A,0)),"-")</f>
        <v>-</v>
      </c>
      <c r="F609" s="54">
        <f>IFERROR(INDEX(Matches!$W:$W,MATCH(A609,Matches!$B:$B,0)),"-")</f>
        <v>3</v>
      </c>
      <c r="G609" s="54">
        <f>IFERROR(INDEX(Matches!$Y:$Y,MATCH(A609,Matches!$B:$B,0)),"-")</f>
        <v>0</v>
      </c>
      <c r="H609" s="54">
        <f>IFERROR(INDEX(Matches!$X:$X,MATCH(A609,Matches!$B:$B,0)),"-")</f>
        <v>3</v>
      </c>
      <c r="I609" s="54">
        <f t="shared" si="37"/>
        <v>0</v>
      </c>
      <c r="J609" s="54">
        <f>IFERROR(INDEX(OGCAway!$O:$O,MATCH(A609,OGCAway!$A:$A,0)),"-")</f>
        <v>1</v>
      </c>
      <c r="K609" s="55">
        <f t="shared" si="38"/>
        <v>0</v>
      </c>
      <c r="L609" s="55" t="str">
        <f>IFERROR(INDEX(#REF!,MATCH(A609,#REF!,0)),"-")</f>
        <v>-</v>
      </c>
      <c r="M609" s="55">
        <f t="shared" si="39"/>
        <v>0.33333333333333337</v>
      </c>
      <c r="N609" s="55" t="e">
        <f>AVERAGE(IFERROR(INDEX(#REF!,MATCH(A609,#REF!,0)),"-"),M609)</f>
        <v>#VALUE!</v>
      </c>
    </row>
    <row r="610" spans="1:14" ht="16.5" thickTop="1" thickBot="1" x14ac:dyDescent="0.3">
      <c r="A610" s="16" t="s">
        <v>412</v>
      </c>
      <c r="B610" s="53">
        <f t="shared" si="36"/>
        <v>5</v>
      </c>
      <c r="C610" s="53">
        <f>IFERROR(INDEX(OGSAway!$D:$D,MATCH(A610,OGSAway!$A:$A,0)),"-")</f>
        <v>1</v>
      </c>
      <c r="D610" s="53">
        <f>IFERROR(INDEX(OGSAway!$E:$E,MATCH(A610,OGSAway!$A:$A,0)),"-")</f>
        <v>1</v>
      </c>
      <c r="E610" s="53">
        <f>IFERROR(INDEX(OGSAway!$F:$F,MATCH(A610,OGSAway!$A:$A,0)),"-")</f>
        <v>1</v>
      </c>
      <c r="F610" s="54">
        <f>IFERROR(INDEX(Matches!$W:$W,MATCH(A610,Matches!$B:$B,0)),"-")</f>
        <v>4</v>
      </c>
      <c r="G610" s="54">
        <f>IFERROR(INDEX(Matches!$Y:$Y,MATCH(A610,Matches!$B:$B,0)),"-")</f>
        <v>1</v>
      </c>
      <c r="H610" s="54">
        <f>IFERROR(INDEX(Matches!$X:$X,MATCH(A610,Matches!$B:$B,0)),"-")</f>
        <v>0</v>
      </c>
      <c r="I610" s="54">
        <f t="shared" si="37"/>
        <v>3</v>
      </c>
      <c r="J610" s="54">
        <f>IFERROR(INDEX(OGCAway!$O:$O,MATCH(A610,OGCAway!$A:$A,0)),"-")</f>
        <v>1</v>
      </c>
      <c r="K610" s="55">
        <f t="shared" si="38"/>
        <v>0.6</v>
      </c>
      <c r="L610" s="55" t="str">
        <f>IFERROR(INDEX(#REF!,MATCH(A610,#REF!,0)),"-")</f>
        <v>-</v>
      </c>
      <c r="M610" s="55">
        <f t="shared" si="39"/>
        <v>1</v>
      </c>
      <c r="N610" s="55" t="e">
        <f>AVERAGE(IFERROR(INDEX(#REF!,MATCH(A610,#REF!,0)),"-"),M610)</f>
        <v>#VALUE!</v>
      </c>
    </row>
    <row r="611" spans="1:14" ht="16.5" thickTop="1" thickBot="1" x14ac:dyDescent="0.3">
      <c r="A611" s="16" t="s">
        <v>426</v>
      </c>
      <c r="B611" s="53">
        <f t="shared" si="36"/>
        <v>3</v>
      </c>
      <c r="C611" s="53">
        <f>IFERROR(INDEX(OGSAway!$D:$D,MATCH(A611,OGSAway!$A:$A,0)),"-")</f>
        <v>0</v>
      </c>
      <c r="D611" s="53">
        <f>IFERROR(INDEX(OGSAway!$E:$E,MATCH(A611,OGSAway!$A:$A,0)),"-")</f>
        <v>1</v>
      </c>
      <c r="E611" s="53">
        <f>IFERROR(INDEX(OGSAway!$F:$F,MATCH(A611,OGSAway!$A:$A,0)),"-")</f>
        <v>0</v>
      </c>
      <c r="F611" s="54">
        <f>IFERROR(INDEX(Matches!$W:$W,MATCH(A611,Matches!$B:$B,0)),"-")</f>
        <v>0</v>
      </c>
      <c r="G611" s="54">
        <f>IFERROR(INDEX(Matches!$Y:$Y,MATCH(A611,Matches!$B:$B,0)),"-")</f>
        <v>2</v>
      </c>
      <c r="H611" s="54">
        <f>IFERROR(INDEX(Matches!$X:$X,MATCH(A611,Matches!$B:$B,0)),"-")</f>
        <v>1</v>
      </c>
      <c r="I611" s="54">
        <f t="shared" si="37"/>
        <v>1</v>
      </c>
      <c r="J611" s="54">
        <f>IFERROR(INDEX(OGCAway!$O:$O,MATCH(A611,OGCAway!$A:$A,0)),"-")</f>
        <v>1</v>
      </c>
      <c r="K611" s="55">
        <f t="shared" si="38"/>
        <v>0.33333333333333331</v>
      </c>
      <c r="L611" s="55" t="str">
        <f>IFERROR(INDEX(#REF!,MATCH(A611,#REF!,0)),"-")</f>
        <v>-</v>
      </c>
      <c r="M611" s="55">
        <f t="shared" si="39"/>
        <v>-0.66666666666666663</v>
      </c>
      <c r="N611" s="55" t="e">
        <f>AVERAGE(IFERROR(INDEX(#REF!,MATCH(A611,#REF!,0)),"-"),M611)</f>
        <v>#VALUE!</v>
      </c>
    </row>
    <row r="612" spans="1:14" ht="16.5" thickTop="1" thickBot="1" x14ac:dyDescent="0.3">
      <c r="A612" s="15" t="s">
        <v>179</v>
      </c>
      <c r="B612" s="53">
        <f t="shared" si="36"/>
        <v>4</v>
      </c>
      <c r="C612" s="53">
        <f>IFERROR(INDEX(OGSAway!$D:$D,MATCH(A612,OGSAway!$A:$A,0)),"-")</f>
        <v>0</v>
      </c>
      <c r="D612" s="53">
        <f>IFERROR(INDEX(OGSAway!$E:$E,MATCH(A612,OGSAway!$A:$A,0)),"-")</f>
        <v>1</v>
      </c>
      <c r="E612" s="53">
        <f>IFERROR(INDEX(OGSAway!$F:$F,MATCH(A612,OGSAway!$A:$A,0)),"-")</f>
        <v>1</v>
      </c>
      <c r="F612" s="54">
        <f>IFERROR(INDEX(Matches!$W:$W,MATCH(A612,Matches!$B:$B,0)),"-")</f>
        <v>0</v>
      </c>
      <c r="G612" s="54">
        <f>IFERROR(INDEX(Matches!$Y:$Y,MATCH(A612,Matches!$B:$B,0)),"-")</f>
        <v>2</v>
      </c>
      <c r="H612" s="54">
        <f>IFERROR(INDEX(Matches!$X:$X,MATCH(A612,Matches!$B:$B,0)),"-")</f>
        <v>2</v>
      </c>
      <c r="I612" s="54">
        <f t="shared" si="37"/>
        <v>2</v>
      </c>
      <c r="J612" s="54">
        <f>IFERROR(INDEX(OGCAway!$O:$O,MATCH(A612,OGCAway!$A:$A,0)),"-")</f>
        <v>1</v>
      </c>
      <c r="K612" s="55">
        <f t="shared" si="38"/>
        <v>0.5</v>
      </c>
      <c r="L612" s="55" t="str">
        <f>IFERROR(INDEX(#REF!,MATCH(A612,#REF!,0)),"-")</f>
        <v>-</v>
      </c>
      <c r="M612" s="55">
        <f t="shared" si="39"/>
        <v>-0.25</v>
      </c>
      <c r="N612" s="55" t="e">
        <f>AVERAGE(IFERROR(INDEX(#REF!,MATCH(A612,#REF!,0)),"-"),M612)</f>
        <v>#VALUE!</v>
      </c>
    </row>
    <row r="613" spans="1:14" ht="16.5" thickTop="1" thickBot="1" x14ac:dyDescent="0.3">
      <c r="A613" s="15" t="s">
        <v>442</v>
      </c>
      <c r="B613" s="53">
        <f t="shared" si="36"/>
        <v>2</v>
      </c>
      <c r="C613" s="53">
        <f>IFERROR(INDEX(OGSAway!$D:$D,MATCH(A613,OGSAway!$A:$A,0)),"-")</f>
        <v>0</v>
      </c>
      <c r="D613" s="53">
        <f>IFERROR(INDEX(OGSAway!$E:$E,MATCH(A613,OGSAway!$A:$A,0)),"-")</f>
        <v>0</v>
      </c>
      <c r="E613" s="53">
        <f>IFERROR(INDEX(OGSAway!$F:$F,MATCH(A613,OGSAway!$A:$A,0)),"-")</f>
        <v>0</v>
      </c>
      <c r="F613" s="54">
        <f>IFERROR(INDEX(Matches!$W:$W,MATCH(A613,Matches!$B:$B,0)),"-")</f>
        <v>1</v>
      </c>
      <c r="G613" s="54">
        <f>IFERROR(INDEX(Matches!$Y:$Y,MATCH(A613,Matches!$B:$B,0)),"-")</f>
        <v>0</v>
      </c>
      <c r="H613" s="54">
        <f>IFERROR(INDEX(Matches!$X:$X,MATCH(A613,Matches!$B:$B,0)),"-")</f>
        <v>1</v>
      </c>
      <c r="I613" s="54">
        <f t="shared" si="37"/>
        <v>0</v>
      </c>
      <c r="J613" s="54">
        <f>IFERROR(INDEX(OGCAway!$O:$O,MATCH(A613,OGCAway!$A:$A,0)),"-")</f>
        <v>1</v>
      </c>
      <c r="K613" s="55">
        <f t="shared" si="38"/>
        <v>0</v>
      </c>
      <c r="L613" s="55" t="str">
        <f>IFERROR(INDEX(#REF!,MATCH(A613,#REF!,0)),"-")</f>
        <v>-</v>
      </c>
      <c r="M613" s="55">
        <f t="shared" si="39"/>
        <v>0</v>
      </c>
      <c r="N613" s="55" t="e">
        <f>AVERAGE(IFERROR(INDEX(#REF!,MATCH(A613,#REF!,0)),"-"),M613)</f>
        <v>#VALUE!</v>
      </c>
    </row>
    <row r="614" spans="1:14" ht="16.5" thickTop="1" thickBot="1" x14ac:dyDescent="0.3">
      <c r="A614" s="15" t="s">
        <v>449</v>
      </c>
      <c r="B614" s="53">
        <f t="shared" si="36"/>
        <v>3</v>
      </c>
      <c r="C614" s="53">
        <f>IFERROR(INDEX(OGSAway!$D:$D,MATCH(A614,OGSAway!$A:$A,0)),"-")</f>
        <v>0</v>
      </c>
      <c r="D614" s="53">
        <f>IFERROR(INDEX(OGSAway!$E:$E,MATCH(A614,OGSAway!$A:$A,0)),"-")</f>
        <v>0</v>
      </c>
      <c r="E614" s="53">
        <f>IFERROR(INDEX(OGSAway!$F:$F,MATCH(A614,OGSAway!$A:$A,0)),"-")</f>
        <v>0</v>
      </c>
      <c r="F614" s="54">
        <f>IFERROR(INDEX(Matches!$W:$W,MATCH(A614,Matches!$B:$B,0)),"-")</f>
        <v>1</v>
      </c>
      <c r="G614" s="54">
        <f>IFERROR(INDEX(Matches!$Y:$Y,MATCH(A614,Matches!$B:$B,0)),"-")</f>
        <v>1</v>
      </c>
      <c r="H614" s="54">
        <f>IFERROR(INDEX(Matches!$X:$X,MATCH(A614,Matches!$B:$B,0)),"-")</f>
        <v>1</v>
      </c>
      <c r="I614" s="54">
        <f t="shared" si="37"/>
        <v>0</v>
      </c>
      <c r="J614" s="54">
        <f>IFERROR(INDEX(OGCAway!$O:$O,MATCH(A614,OGCAway!$A:$A,0)),"-")</f>
        <v>2</v>
      </c>
      <c r="K614" s="55">
        <f t="shared" si="38"/>
        <v>0</v>
      </c>
      <c r="L614" s="55" t="str">
        <f>IFERROR(INDEX(#REF!,MATCH(A614,#REF!,0)),"-")</f>
        <v>-</v>
      </c>
      <c r="M614" s="55">
        <f t="shared" si="39"/>
        <v>-0.66666666666666663</v>
      </c>
      <c r="N614" s="55" t="e">
        <f>AVERAGE(IFERROR(INDEX(#REF!,MATCH(A614,#REF!,0)),"-"),M614)</f>
        <v>#VALUE!</v>
      </c>
    </row>
    <row r="615" spans="1:14" ht="16.5" thickTop="1" thickBot="1" x14ac:dyDescent="0.3">
      <c r="A615" s="15" t="s">
        <v>463</v>
      </c>
      <c r="B615" s="53">
        <f t="shared" si="36"/>
        <v>4</v>
      </c>
      <c r="C615" s="53">
        <f>IFERROR(INDEX(OGSAway!$D:$D,MATCH(A615,OGSAway!$A:$A,0)),"-")</f>
        <v>1</v>
      </c>
      <c r="D615" s="53">
        <f>IFERROR(INDEX(OGSAway!$E:$E,MATCH(A615,OGSAway!$A:$A,0)),"-")</f>
        <v>1</v>
      </c>
      <c r="E615" s="53">
        <f>IFERROR(INDEX(OGSAway!$F:$F,MATCH(A615,OGSAway!$A:$A,0)),"-")</f>
        <v>1</v>
      </c>
      <c r="F615" s="54">
        <f>IFERROR(INDEX(Matches!$W:$W,MATCH(A615,Matches!$B:$B,0)),"-")</f>
        <v>3</v>
      </c>
      <c r="G615" s="54">
        <f>IFERROR(INDEX(Matches!$Y:$Y,MATCH(A615,Matches!$B:$B,0)),"-")</f>
        <v>1</v>
      </c>
      <c r="H615" s="54">
        <f>IFERROR(INDEX(Matches!$X:$X,MATCH(A615,Matches!$B:$B,0)),"-")</f>
        <v>0</v>
      </c>
      <c r="I615" s="54">
        <f t="shared" si="37"/>
        <v>3</v>
      </c>
      <c r="J615" s="54">
        <f>IFERROR(INDEX(OGCAway!$O:$O,MATCH(A615,OGCAway!$A:$A,0)),"-")</f>
        <v>1</v>
      </c>
      <c r="K615" s="55">
        <f t="shared" si="38"/>
        <v>0.75</v>
      </c>
      <c r="L615" s="55" t="str">
        <f>IFERROR(INDEX(#REF!,MATCH(A615,#REF!,0)),"-")</f>
        <v>-</v>
      </c>
      <c r="M615" s="55">
        <f t="shared" si="39"/>
        <v>1</v>
      </c>
      <c r="N615" s="55" t="e">
        <f>AVERAGE(IFERROR(INDEX(#REF!,MATCH(A615,#REF!,0)),"-"),M615)</f>
        <v>#VALUE!</v>
      </c>
    </row>
    <row r="616" spans="1:14" ht="16.5" thickTop="1" thickBot="1" x14ac:dyDescent="0.3">
      <c r="A616" s="15" t="s">
        <v>469</v>
      </c>
      <c r="B616" s="53">
        <f t="shared" si="36"/>
        <v>2</v>
      </c>
      <c r="C616" s="53">
        <f>IFERROR(INDEX(OGSAway!$D:$D,MATCH(A616,OGSAway!$A:$A,0)),"-")</f>
        <v>0</v>
      </c>
      <c r="D616" s="53">
        <f>IFERROR(INDEX(OGSAway!$E:$E,MATCH(A616,OGSAway!$A:$A,0)),"-")</f>
        <v>1</v>
      </c>
      <c r="E616" s="53">
        <f>IFERROR(INDEX(OGSAway!$F:$F,MATCH(A616,OGSAway!$A:$A,0)),"-")</f>
        <v>0</v>
      </c>
      <c r="F616" s="54">
        <f>IFERROR(INDEX(Matches!$W:$W,MATCH(A616,Matches!$B:$B,0)),"-")</f>
        <v>1</v>
      </c>
      <c r="G616" s="54">
        <f>IFERROR(INDEX(Matches!$Y:$Y,MATCH(A616,Matches!$B:$B,0)),"-")</f>
        <v>0</v>
      </c>
      <c r="H616" s="54">
        <f>IFERROR(INDEX(Matches!$X:$X,MATCH(A616,Matches!$B:$B,0)),"-")</f>
        <v>1</v>
      </c>
      <c r="I616" s="54">
        <f t="shared" si="37"/>
        <v>1</v>
      </c>
      <c r="J616" s="54">
        <f>IFERROR(INDEX(OGCAway!$O:$O,MATCH(A616,OGCAway!$A:$A,0)),"-")</f>
        <v>0</v>
      </c>
      <c r="K616" s="55">
        <f t="shared" si="38"/>
        <v>0.5</v>
      </c>
      <c r="L616" s="55" t="str">
        <f>IFERROR(INDEX(#REF!,MATCH(A616,#REF!,0)),"-")</f>
        <v>-</v>
      </c>
      <c r="M616" s="55">
        <f t="shared" si="39"/>
        <v>1</v>
      </c>
      <c r="N616" s="55" t="e">
        <f>AVERAGE(IFERROR(INDEX(#REF!,MATCH(A616,#REF!,0)),"-"),M616)</f>
        <v>#VALUE!</v>
      </c>
    </row>
    <row r="617" spans="1:14" ht="16.5" thickTop="1" thickBot="1" x14ac:dyDescent="0.3">
      <c r="A617" s="16" t="s">
        <v>484</v>
      </c>
      <c r="B617" s="53">
        <f t="shared" si="36"/>
        <v>5</v>
      </c>
      <c r="C617" s="53">
        <f>IFERROR(INDEX(OGSAway!$D:$D,MATCH(A617,OGSAway!$A:$A,0)),"-")</f>
        <v>0</v>
      </c>
      <c r="D617" s="53">
        <f>IFERROR(INDEX(OGSAway!$E:$E,MATCH(A617,OGSAway!$A:$A,0)),"-")</f>
        <v>1</v>
      </c>
      <c r="E617" s="53">
        <f>IFERROR(INDEX(OGSAway!$F:$F,MATCH(A617,OGSAway!$A:$A,0)),"-")</f>
        <v>0</v>
      </c>
      <c r="F617" s="54">
        <f>IFERROR(INDEX(Matches!$W:$W,MATCH(A617,Matches!$B:$B,0)),"-")</f>
        <v>1</v>
      </c>
      <c r="G617" s="54">
        <f>IFERROR(INDEX(Matches!$Y:$Y,MATCH(A617,Matches!$B:$B,0)),"-")</f>
        <v>2</v>
      </c>
      <c r="H617" s="54">
        <f>IFERROR(INDEX(Matches!$X:$X,MATCH(A617,Matches!$B:$B,0)),"-")</f>
        <v>2</v>
      </c>
      <c r="I617" s="54">
        <f t="shared" si="37"/>
        <v>1</v>
      </c>
      <c r="J617" s="54">
        <f>IFERROR(INDEX(OGCAway!$O:$O,MATCH(A617,OGCAway!$A:$A,0)),"-")</f>
        <v>2</v>
      </c>
      <c r="K617" s="55">
        <f t="shared" si="38"/>
        <v>0.2</v>
      </c>
      <c r="L617" s="55" t="str">
        <f>IFERROR(INDEX(#REF!,MATCH(A617,#REF!,0)),"-")</f>
        <v>-</v>
      </c>
      <c r="M617" s="55">
        <f t="shared" si="39"/>
        <v>-0.4</v>
      </c>
      <c r="N617" s="55" t="e">
        <f>AVERAGE(IFERROR(INDEX(#REF!,MATCH(A617,#REF!,0)),"-"),M617)</f>
        <v>#VALUE!</v>
      </c>
    </row>
    <row r="618" spans="1:14" ht="16.5" thickTop="1" thickBot="1" x14ac:dyDescent="0.3">
      <c r="A618" s="16" t="s">
        <v>486</v>
      </c>
      <c r="B618" s="53">
        <f t="shared" si="36"/>
        <v>3</v>
      </c>
      <c r="C618" s="53">
        <f>IFERROR(INDEX(OGSAway!$D:$D,MATCH(A618,OGSAway!$A:$A,0)),"-")</f>
        <v>1</v>
      </c>
      <c r="D618" s="53">
        <f>IFERROR(INDEX(OGSAway!$E:$E,MATCH(A618,OGSAway!$A:$A,0)),"-")</f>
        <v>0</v>
      </c>
      <c r="E618" s="53">
        <f>IFERROR(INDEX(OGSAway!$F:$F,MATCH(A618,OGSAway!$A:$A,0)),"-")</f>
        <v>0</v>
      </c>
      <c r="F618" s="54">
        <f>IFERROR(INDEX(Matches!$W:$W,MATCH(A618,Matches!$B:$B,0)),"-")</f>
        <v>0</v>
      </c>
      <c r="G618" s="54">
        <f>IFERROR(INDEX(Matches!$Y:$Y,MATCH(A618,Matches!$B:$B,0)),"-")</f>
        <v>3</v>
      </c>
      <c r="H618" s="54">
        <f>IFERROR(INDEX(Matches!$X:$X,MATCH(A618,Matches!$B:$B,0)),"-")</f>
        <v>0</v>
      </c>
      <c r="I618" s="54">
        <f t="shared" si="37"/>
        <v>1</v>
      </c>
      <c r="J618" s="54">
        <f>IFERROR(INDEX(OGCAway!$O:$O,MATCH(A618,OGCAway!$A:$A,0)),"-")</f>
        <v>1</v>
      </c>
      <c r="K618" s="55">
        <f t="shared" si="38"/>
        <v>0.33333333333333331</v>
      </c>
      <c r="L618" s="55" t="str">
        <f>IFERROR(INDEX(#REF!,MATCH(A618,#REF!,0)),"-")</f>
        <v>-</v>
      </c>
      <c r="M618" s="55">
        <f t="shared" si="39"/>
        <v>-1</v>
      </c>
      <c r="N618" s="55" t="e">
        <f>AVERAGE(IFERROR(INDEX(#REF!,MATCH(A618,#REF!,0)),"-"),M618)</f>
        <v>#VALUE!</v>
      </c>
    </row>
    <row r="619" spans="1:14" ht="16.5" thickTop="1" thickBot="1" x14ac:dyDescent="0.3">
      <c r="A619" s="15" t="s">
        <v>516</v>
      </c>
      <c r="B619" s="53">
        <f t="shared" si="36"/>
        <v>3</v>
      </c>
      <c r="C619" s="53">
        <f>IFERROR(INDEX(OGSAway!$D:$D,MATCH(A619,OGSAway!$A:$A,0)),"-")</f>
        <v>0</v>
      </c>
      <c r="D619" s="53">
        <f>IFERROR(INDEX(OGSAway!$E:$E,MATCH(A619,OGSAway!$A:$A,0)),"-")</f>
        <v>0</v>
      </c>
      <c r="E619" s="53">
        <f>IFERROR(INDEX(OGSAway!$F:$F,MATCH(A619,OGSAway!$A:$A,0)),"-")</f>
        <v>0</v>
      </c>
      <c r="F619" s="54">
        <f>IFERROR(INDEX(Matches!$W:$W,MATCH(A619,Matches!$B:$B,0)),"-")</f>
        <v>0</v>
      </c>
      <c r="G619" s="54">
        <f>IFERROR(INDEX(Matches!$Y:$Y,MATCH(A619,Matches!$B:$B,0)),"-")</f>
        <v>3</v>
      </c>
      <c r="H619" s="54">
        <f>IFERROR(INDEX(Matches!$X:$X,MATCH(A619,Matches!$B:$B,0)),"-")</f>
        <v>0</v>
      </c>
      <c r="I619" s="54">
        <f t="shared" si="37"/>
        <v>0</v>
      </c>
      <c r="J619" s="54">
        <f>IFERROR(INDEX(OGCAway!$O:$O,MATCH(A619,OGCAway!$A:$A,0)),"-")</f>
        <v>3</v>
      </c>
      <c r="K619" s="55">
        <f t="shared" si="38"/>
        <v>0</v>
      </c>
      <c r="L619" s="55" t="str">
        <f>IFERROR(INDEX(#REF!,MATCH(A619,#REF!,0)),"-")</f>
        <v>-</v>
      </c>
      <c r="M619" s="55">
        <f t="shared" si="39"/>
        <v>-2</v>
      </c>
      <c r="N619" s="55" t="e">
        <f>AVERAGE(IFERROR(INDEX(#REF!,MATCH(A619,#REF!,0)),"-"),M619)</f>
        <v>#VALUE!</v>
      </c>
    </row>
    <row r="620" spans="1:14" ht="16.5" thickTop="1" thickBot="1" x14ac:dyDescent="0.3">
      <c r="A620" s="16" t="s">
        <v>525</v>
      </c>
      <c r="B620" s="53">
        <f t="shared" si="36"/>
        <v>10</v>
      </c>
      <c r="C620" s="53">
        <f>IFERROR(INDEX(OGSAway!$D:$D,MATCH(A620,OGSAway!$A:$A,0)),"-")</f>
        <v>1</v>
      </c>
      <c r="D620" s="53">
        <f>IFERROR(INDEX(OGSAway!$E:$E,MATCH(A620,OGSAway!$A:$A,0)),"-")</f>
        <v>1</v>
      </c>
      <c r="E620" s="53">
        <f>IFERROR(INDEX(OGSAway!$F:$F,MATCH(A620,OGSAway!$A:$A,0)),"-")</f>
        <v>0</v>
      </c>
      <c r="F620" s="54">
        <f>IFERROR(INDEX(Matches!$W:$W,MATCH(A620,Matches!$B:$B,0)),"-")</f>
        <v>1</v>
      </c>
      <c r="G620" s="54">
        <f>IFERROR(INDEX(Matches!$Y:$Y,MATCH(A620,Matches!$B:$B,0)),"-")</f>
        <v>6</v>
      </c>
      <c r="H620" s="54">
        <f>IFERROR(INDEX(Matches!$X:$X,MATCH(A620,Matches!$B:$B,0)),"-")</f>
        <v>3</v>
      </c>
      <c r="I620" s="54">
        <f t="shared" si="37"/>
        <v>2</v>
      </c>
      <c r="J620" s="54">
        <f>IFERROR(INDEX(OGCAway!$O:$O,MATCH(A620,OGCAway!$A:$A,0)),"-")</f>
        <v>4</v>
      </c>
      <c r="K620" s="55">
        <f t="shared" si="38"/>
        <v>0.2</v>
      </c>
      <c r="L620" s="55" t="str">
        <f>IFERROR(INDEX(#REF!,MATCH(A620,#REF!,0)),"-")</f>
        <v>-</v>
      </c>
      <c r="M620" s="55">
        <f t="shared" si="39"/>
        <v>-0.7</v>
      </c>
      <c r="N620" s="55" t="e">
        <f>AVERAGE(IFERROR(INDEX(#REF!,MATCH(A620,#REF!,0)),"-"),M620)</f>
        <v>#VALUE!</v>
      </c>
    </row>
    <row r="621" spans="1:14" ht="16.5" thickTop="1" thickBot="1" x14ac:dyDescent="0.3">
      <c r="A621" s="16" t="s">
        <v>533</v>
      </c>
      <c r="B621" s="53">
        <f t="shared" si="36"/>
        <v>4</v>
      </c>
      <c r="C621" s="53">
        <f>IFERROR(INDEX(OGSAway!$D:$D,MATCH(A621,OGSAway!$A:$A,0)),"-")</f>
        <v>1</v>
      </c>
      <c r="D621" s="53">
        <f>IFERROR(INDEX(OGSAway!$E:$E,MATCH(A621,OGSAway!$A:$A,0)),"-")</f>
        <v>0</v>
      </c>
      <c r="E621" s="53">
        <f>IFERROR(INDEX(OGSAway!$F:$F,MATCH(A621,OGSAway!$A:$A,0)),"-")</f>
        <v>2</v>
      </c>
      <c r="F621" s="54">
        <f>IFERROR(INDEX(Matches!$W:$W,MATCH(A621,Matches!$B:$B,0)),"-")</f>
        <v>1</v>
      </c>
      <c r="G621" s="54">
        <f>IFERROR(INDEX(Matches!$Y:$Y,MATCH(A621,Matches!$B:$B,0)),"-")</f>
        <v>0</v>
      </c>
      <c r="H621" s="54">
        <f>IFERROR(INDEX(Matches!$X:$X,MATCH(A621,Matches!$B:$B,0)),"-")</f>
        <v>3</v>
      </c>
      <c r="I621" s="54">
        <f t="shared" si="37"/>
        <v>3</v>
      </c>
      <c r="J621" s="54">
        <f>IFERROR(INDEX(OGCAway!$O:$O,MATCH(A621,OGCAway!$A:$A,0)),"-")</f>
        <v>0</v>
      </c>
      <c r="K621" s="55">
        <f t="shared" si="38"/>
        <v>0.75</v>
      </c>
      <c r="L621" s="55" t="str">
        <f>IFERROR(INDEX(#REF!,MATCH(A621,#REF!,0)),"-")</f>
        <v>-</v>
      </c>
      <c r="M621" s="55">
        <f t="shared" si="39"/>
        <v>1</v>
      </c>
      <c r="N621" s="55" t="e">
        <f>AVERAGE(IFERROR(INDEX(#REF!,MATCH(A621,#REF!,0)),"-"),M621)</f>
        <v>#VALUE!</v>
      </c>
    </row>
    <row r="622" spans="1:14" ht="16.5" thickTop="1" thickBot="1" x14ac:dyDescent="0.3">
      <c r="A622" s="15" t="s">
        <v>548</v>
      </c>
      <c r="B622" s="53">
        <f t="shared" si="36"/>
        <v>4</v>
      </c>
      <c r="C622" s="53">
        <f>IFERROR(INDEX(OGSAway!$D:$D,MATCH(A622,OGSAway!$A:$A,0)),"-")</f>
        <v>0</v>
      </c>
      <c r="D622" s="53">
        <f>IFERROR(INDEX(OGSAway!$E:$E,MATCH(A622,OGSAway!$A:$A,0)),"-")</f>
        <v>0</v>
      </c>
      <c r="E622" s="53">
        <f>IFERROR(INDEX(OGSAway!$F:$F,MATCH(A622,OGSAway!$A:$A,0)),"-")</f>
        <v>0</v>
      </c>
      <c r="F622" s="54">
        <f>IFERROR(INDEX(Matches!$W:$W,MATCH(A622,Matches!$B:$B,0)),"-")</f>
        <v>2</v>
      </c>
      <c r="G622" s="54">
        <f>IFERROR(INDEX(Matches!$Y:$Y,MATCH(A622,Matches!$B:$B,0)),"-")</f>
        <v>1</v>
      </c>
      <c r="H622" s="54">
        <f>IFERROR(INDEX(Matches!$X:$X,MATCH(A622,Matches!$B:$B,0)),"-")</f>
        <v>1</v>
      </c>
      <c r="I622" s="54">
        <f t="shared" si="37"/>
        <v>0</v>
      </c>
      <c r="J622" s="54">
        <f>IFERROR(INDEX(OGCAway!$O:$O,MATCH(A622,OGCAway!$A:$A,0)),"-")</f>
        <v>2</v>
      </c>
      <c r="K622" s="55">
        <f t="shared" si="38"/>
        <v>0</v>
      </c>
      <c r="L622" s="55" t="str">
        <f>IFERROR(INDEX(#REF!,MATCH(A622,#REF!,0)),"-")</f>
        <v>-</v>
      </c>
      <c r="M622" s="55">
        <f t="shared" si="39"/>
        <v>-0.25</v>
      </c>
      <c r="N622" s="55" t="e">
        <f>AVERAGE(IFERROR(INDEX(#REF!,MATCH(A622,#REF!,0)),"-"),M622)</f>
        <v>#VALUE!</v>
      </c>
    </row>
    <row r="623" spans="1:14" ht="16.5" thickTop="1" thickBot="1" x14ac:dyDescent="0.3">
      <c r="A623" s="15" t="s">
        <v>554</v>
      </c>
      <c r="B623" s="53">
        <f t="shared" si="36"/>
        <v>6</v>
      </c>
      <c r="C623" s="53">
        <f>IFERROR(INDEX(OGSAway!$D:$D,MATCH(A623,OGSAway!$A:$A,0)),"-")</f>
        <v>0</v>
      </c>
      <c r="D623" s="53">
        <f>IFERROR(INDEX(OGSAway!$E:$E,MATCH(A623,OGSAway!$A:$A,0)),"-")</f>
        <v>0</v>
      </c>
      <c r="E623" s="53">
        <f>IFERROR(INDEX(OGSAway!$F:$F,MATCH(A623,OGSAway!$A:$A,0)),"-")</f>
        <v>1</v>
      </c>
      <c r="F623" s="54">
        <f>IFERROR(INDEX(Matches!$W:$W,MATCH(A623,Matches!$B:$B,0)),"-")</f>
        <v>4</v>
      </c>
      <c r="G623" s="54">
        <f>IFERROR(INDEX(Matches!$Y:$Y,MATCH(A623,Matches!$B:$B,0)),"-")</f>
        <v>1</v>
      </c>
      <c r="H623" s="54">
        <f>IFERROR(INDEX(Matches!$X:$X,MATCH(A623,Matches!$B:$B,0)),"-")</f>
        <v>1</v>
      </c>
      <c r="I623" s="54">
        <f t="shared" si="37"/>
        <v>1</v>
      </c>
      <c r="J623" s="54">
        <f>IFERROR(INDEX(OGCAway!$O:$O,MATCH(A623,OGCAway!$A:$A,0)),"-")</f>
        <v>1</v>
      </c>
      <c r="K623" s="55">
        <f t="shared" si="38"/>
        <v>0.16666666666666666</v>
      </c>
      <c r="L623" s="55" t="str">
        <f>IFERROR(INDEX(#REF!,MATCH(A623,#REF!,0)),"-")</f>
        <v>-</v>
      </c>
      <c r="M623" s="55">
        <f t="shared" si="39"/>
        <v>0.5</v>
      </c>
      <c r="N623" s="55" t="e">
        <f>AVERAGE(IFERROR(INDEX(#REF!,MATCH(A623,#REF!,0)),"-"),M623)</f>
        <v>#VALUE!</v>
      </c>
    </row>
    <row r="624" spans="1:14" ht="16.5" thickTop="1" thickBot="1" x14ac:dyDescent="0.3">
      <c r="A624" s="15" t="s">
        <v>569</v>
      </c>
      <c r="B624" s="53">
        <f t="shared" si="36"/>
        <v>3</v>
      </c>
      <c r="C624" s="53">
        <f>IFERROR(INDEX(OGSAway!$D:$D,MATCH(A624,OGSAway!$A:$A,0)),"-")</f>
        <v>0</v>
      </c>
      <c r="D624" s="53">
        <f>IFERROR(INDEX(OGSAway!$E:$E,MATCH(A624,OGSAway!$A:$A,0)),"-")</f>
        <v>0</v>
      </c>
      <c r="E624" s="53">
        <f>IFERROR(INDEX(OGSAway!$F:$F,MATCH(A624,OGSAway!$A:$A,0)),"-")</f>
        <v>0</v>
      </c>
      <c r="F624" s="54">
        <f>IFERROR(INDEX(Matches!$W:$W,MATCH(A624,Matches!$B:$B,0)),"-")</f>
        <v>2</v>
      </c>
      <c r="G624" s="54">
        <f>IFERROR(INDEX(Matches!$Y:$Y,MATCH(A624,Matches!$B:$B,0)),"-")</f>
        <v>0</v>
      </c>
      <c r="H624" s="54">
        <f>IFERROR(INDEX(Matches!$X:$X,MATCH(A624,Matches!$B:$B,0)),"-")</f>
        <v>1</v>
      </c>
      <c r="I624" s="54">
        <f t="shared" si="37"/>
        <v>0</v>
      </c>
      <c r="J624" s="54">
        <f>IFERROR(INDEX(OGCAway!$O:$O,MATCH(A624,OGCAway!$A:$A,0)),"-")</f>
        <v>2</v>
      </c>
      <c r="K624" s="55">
        <f t="shared" si="38"/>
        <v>0</v>
      </c>
      <c r="L624" s="55" t="str">
        <f>IFERROR(INDEX(#REF!,MATCH(A624,#REF!,0)),"-")</f>
        <v>-</v>
      </c>
      <c r="M624" s="55">
        <f t="shared" si="39"/>
        <v>0</v>
      </c>
      <c r="N624" s="55" t="e">
        <f>AVERAGE(IFERROR(INDEX(#REF!,MATCH(A624,#REF!,0)),"-"),M624)</f>
        <v>#VALUE!</v>
      </c>
    </row>
    <row r="625" spans="1:14" ht="16.5" thickTop="1" thickBot="1" x14ac:dyDescent="0.3">
      <c r="A625" s="15" t="s">
        <v>589</v>
      </c>
      <c r="B625" s="53">
        <f t="shared" si="36"/>
        <v>5</v>
      </c>
      <c r="C625" s="53">
        <f>IFERROR(INDEX(OGSAway!$D:$D,MATCH(A625,OGSAway!$A:$A,0)),"-")</f>
        <v>0</v>
      </c>
      <c r="D625" s="53">
        <f>IFERROR(INDEX(OGSAway!$E:$E,MATCH(A625,OGSAway!$A:$A,0)),"-")</f>
        <v>0</v>
      </c>
      <c r="E625" s="53">
        <f>IFERROR(INDEX(OGSAway!$F:$F,MATCH(A625,OGSAway!$A:$A,0)),"-")</f>
        <v>1</v>
      </c>
      <c r="F625" s="54">
        <f>IFERROR(INDEX(Matches!$W:$W,MATCH(A625,Matches!$B:$B,0)),"-")</f>
        <v>1</v>
      </c>
      <c r="G625" s="54">
        <f>IFERROR(INDEX(Matches!$Y:$Y,MATCH(A625,Matches!$B:$B,0)),"-")</f>
        <v>3</v>
      </c>
      <c r="H625" s="54">
        <f>IFERROR(INDEX(Matches!$X:$X,MATCH(A625,Matches!$B:$B,0)),"-")</f>
        <v>1</v>
      </c>
      <c r="I625" s="54">
        <f t="shared" si="37"/>
        <v>1</v>
      </c>
      <c r="J625" s="54">
        <f>IFERROR(INDEX(OGCAway!$O:$O,MATCH(A625,OGCAway!$A:$A,0)),"-")</f>
        <v>3</v>
      </c>
      <c r="K625" s="55">
        <f t="shared" si="38"/>
        <v>0.2</v>
      </c>
      <c r="L625" s="55" t="str">
        <f>IFERROR(INDEX(#REF!,MATCH(A625,#REF!,0)),"-")</f>
        <v>-</v>
      </c>
      <c r="M625" s="55">
        <f t="shared" si="39"/>
        <v>-0.79999999999999993</v>
      </c>
      <c r="N625" s="55" t="e">
        <f>AVERAGE(IFERROR(INDEX(#REF!,MATCH(A625,#REF!,0)),"-"),M625)</f>
        <v>#VALUE!</v>
      </c>
    </row>
    <row r="626" spans="1:14" ht="16.5" thickTop="1" thickBot="1" x14ac:dyDescent="0.3">
      <c r="A626" s="15" t="s">
        <v>595</v>
      </c>
      <c r="B626" s="53">
        <f t="shared" si="36"/>
        <v>3</v>
      </c>
      <c r="C626" s="53">
        <f>IFERROR(INDEX(OGSAway!$D:$D,MATCH(A626,OGSAway!$A:$A,0)),"-")</f>
        <v>1</v>
      </c>
      <c r="D626" s="53">
        <f>IFERROR(INDEX(OGSAway!$E:$E,MATCH(A626,OGSAway!$A:$A,0)),"-")</f>
        <v>1</v>
      </c>
      <c r="E626" s="53">
        <f>IFERROR(INDEX(OGSAway!$F:$F,MATCH(A626,OGSAway!$A:$A,0)),"-")</f>
        <v>0</v>
      </c>
      <c r="F626" s="54">
        <f>IFERROR(INDEX(Matches!$W:$W,MATCH(A626,Matches!$B:$B,0)),"-")</f>
        <v>0</v>
      </c>
      <c r="G626" s="54">
        <f>IFERROR(INDEX(Matches!$Y:$Y,MATCH(A626,Matches!$B:$B,0)),"-")</f>
        <v>2</v>
      </c>
      <c r="H626" s="54">
        <f>IFERROR(INDEX(Matches!$X:$X,MATCH(A626,Matches!$B:$B,0)),"-")</f>
        <v>1</v>
      </c>
      <c r="I626" s="54">
        <f t="shared" si="37"/>
        <v>2</v>
      </c>
      <c r="J626" s="54">
        <f>IFERROR(INDEX(OGCAway!$O:$O,MATCH(A626,OGCAway!$A:$A,0)),"-")</f>
        <v>1</v>
      </c>
      <c r="K626" s="55">
        <f t="shared" si="38"/>
        <v>0.66666666666666663</v>
      </c>
      <c r="L626" s="55" t="str">
        <f>IFERROR(INDEX(#REF!,MATCH(A626,#REF!,0)),"-")</f>
        <v>-</v>
      </c>
      <c r="M626" s="55">
        <f t="shared" si="39"/>
        <v>-0.33333333333333331</v>
      </c>
      <c r="N626" s="55" t="e">
        <f>AVERAGE(IFERROR(INDEX(#REF!,MATCH(A626,#REF!,0)),"-"),M626)</f>
        <v>#VALUE!</v>
      </c>
    </row>
    <row r="627" spans="1:14" ht="16.5" thickTop="1" thickBot="1" x14ac:dyDescent="0.3">
      <c r="A627" s="15" t="s">
        <v>597</v>
      </c>
      <c r="B627" s="53">
        <f t="shared" si="36"/>
        <v>3</v>
      </c>
      <c r="C627" s="53">
        <f>IFERROR(INDEX(OGSAway!$D:$D,MATCH(A627,OGSAway!$A:$A,0)),"-")</f>
        <v>0</v>
      </c>
      <c r="D627" s="53">
        <f>IFERROR(INDEX(OGSAway!$E:$E,MATCH(A627,OGSAway!$A:$A,0)),"-")</f>
        <v>0</v>
      </c>
      <c r="E627" s="53">
        <f>IFERROR(INDEX(OGSAway!$F:$F,MATCH(A627,OGSAway!$A:$A,0)),"-")</f>
        <v>0</v>
      </c>
      <c r="F627" s="54">
        <f>IFERROR(INDEX(Matches!$W:$W,MATCH(A627,Matches!$B:$B,0)),"-")</f>
        <v>0</v>
      </c>
      <c r="G627" s="54">
        <f>IFERROR(INDEX(Matches!$Y:$Y,MATCH(A627,Matches!$B:$B,0)),"-")</f>
        <v>2</v>
      </c>
      <c r="H627" s="54">
        <f>IFERROR(INDEX(Matches!$X:$X,MATCH(A627,Matches!$B:$B,0)),"-")</f>
        <v>1</v>
      </c>
      <c r="I627" s="54">
        <f t="shared" si="37"/>
        <v>0</v>
      </c>
      <c r="J627" s="54">
        <f>IFERROR(INDEX(OGCAway!$O:$O,MATCH(A627,OGCAway!$A:$A,0)),"-")</f>
        <v>3</v>
      </c>
      <c r="K627" s="55">
        <f t="shared" si="38"/>
        <v>0</v>
      </c>
      <c r="L627" s="55" t="str">
        <f>IFERROR(INDEX(#REF!,MATCH(A627,#REF!,0)),"-")</f>
        <v>-</v>
      </c>
      <c r="M627" s="55">
        <f t="shared" si="39"/>
        <v>-1.6666666666666665</v>
      </c>
      <c r="N627" s="55" t="e">
        <f>AVERAGE(IFERROR(INDEX(#REF!,MATCH(A627,#REF!,0)),"-"),M627)</f>
        <v>#VALUE!</v>
      </c>
    </row>
    <row r="628" spans="1:14" ht="16.5" thickTop="1" thickBot="1" x14ac:dyDescent="0.3">
      <c r="A628" s="16" t="s">
        <v>600</v>
      </c>
      <c r="B628" s="53">
        <f t="shared" si="36"/>
        <v>3</v>
      </c>
      <c r="C628" s="53">
        <f>IFERROR(INDEX(OGSAway!$D:$D,MATCH(A628,OGSAway!$A:$A,0)),"-")</f>
        <v>1</v>
      </c>
      <c r="D628" s="53">
        <f>IFERROR(INDEX(OGSAway!$E:$E,MATCH(A628,OGSAway!$A:$A,0)),"-")</f>
        <v>0</v>
      </c>
      <c r="E628" s="53">
        <f>IFERROR(INDEX(OGSAway!$F:$F,MATCH(A628,OGSAway!$A:$A,0)),"-")</f>
        <v>0</v>
      </c>
      <c r="F628" s="54">
        <f>IFERROR(INDEX(Matches!$W:$W,MATCH(A628,Matches!$B:$B,0)),"-")</f>
        <v>0</v>
      </c>
      <c r="G628" s="54">
        <f>IFERROR(INDEX(Matches!$Y:$Y,MATCH(A628,Matches!$B:$B,0)),"-")</f>
        <v>2</v>
      </c>
      <c r="H628" s="54">
        <f>IFERROR(INDEX(Matches!$X:$X,MATCH(A628,Matches!$B:$B,0)),"-")</f>
        <v>1</v>
      </c>
      <c r="I628" s="54">
        <f t="shared" si="37"/>
        <v>1</v>
      </c>
      <c r="J628" s="54">
        <f>IFERROR(INDEX(OGCAway!$O:$O,MATCH(A628,OGCAway!$A:$A,0)),"-")</f>
        <v>1</v>
      </c>
      <c r="K628" s="55">
        <f t="shared" si="38"/>
        <v>0.33333333333333331</v>
      </c>
      <c r="L628" s="55" t="str">
        <f>IFERROR(INDEX(#REF!,MATCH(A628,#REF!,0)),"-")</f>
        <v>-</v>
      </c>
      <c r="M628" s="55">
        <f t="shared" si="39"/>
        <v>-0.66666666666666663</v>
      </c>
      <c r="N628" s="55" t="e">
        <f>AVERAGE(IFERROR(INDEX(#REF!,MATCH(A628,#REF!,0)),"-"),M628)</f>
        <v>#VALUE!</v>
      </c>
    </row>
    <row r="629" spans="1:14" ht="16.5" thickTop="1" thickBot="1" x14ac:dyDescent="0.3">
      <c r="A629" s="15" t="s">
        <v>611</v>
      </c>
      <c r="B629" s="53">
        <f t="shared" si="36"/>
        <v>6</v>
      </c>
      <c r="C629" s="53">
        <f>IFERROR(INDEX(OGSAway!$D:$D,MATCH(A629,OGSAway!$A:$A,0)),"-")</f>
        <v>0</v>
      </c>
      <c r="D629" s="53">
        <f>IFERROR(INDEX(OGSAway!$E:$E,MATCH(A629,OGSAway!$A:$A,0)),"-")</f>
        <v>1</v>
      </c>
      <c r="E629" s="53">
        <f>IFERROR(INDEX(OGSAway!$F:$F,MATCH(A629,OGSAway!$A:$A,0)),"-")</f>
        <v>1</v>
      </c>
      <c r="F629" s="54">
        <f>IFERROR(INDEX(Matches!$W:$W,MATCH(A629,Matches!$B:$B,0)),"-")</f>
        <v>2</v>
      </c>
      <c r="G629" s="54">
        <f>IFERROR(INDEX(Matches!$Y:$Y,MATCH(A629,Matches!$B:$B,0)),"-")</f>
        <v>2</v>
      </c>
      <c r="H629" s="54">
        <f>IFERROR(INDEX(Matches!$X:$X,MATCH(A629,Matches!$B:$B,0)),"-")</f>
        <v>2</v>
      </c>
      <c r="I629" s="54">
        <f t="shared" si="37"/>
        <v>2</v>
      </c>
      <c r="J629" s="54">
        <f>IFERROR(INDEX(OGCAway!$O:$O,MATCH(A629,OGCAway!$A:$A,0)),"-")</f>
        <v>2</v>
      </c>
      <c r="K629" s="55">
        <f t="shared" si="38"/>
        <v>0.33333333333333331</v>
      </c>
      <c r="L629" s="55" t="str">
        <f>IFERROR(INDEX(#REF!,MATCH(A629,#REF!,0)),"-")</f>
        <v>-</v>
      </c>
      <c r="M629" s="55">
        <f t="shared" si="39"/>
        <v>0</v>
      </c>
      <c r="N629" s="55" t="e">
        <f>AVERAGE(IFERROR(INDEX(#REF!,MATCH(A629,#REF!,0)),"-"),M629)</f>
        <v>#VALUE!</v>
      </c>
    </row>
    <row r="630" spans="1:14" ht="16.5" thickTop="1" thickBot="1" x14ac:dyDescent="0.3">
      <c r="A630" s="16" t="s">
        <v>620</v>
      </c>
      <c r="B630" s="53">
        <f t="shared" si="36"/>
        <v>5</v>
      </c>
      <c r="C630" s="53">
        <f>IFERROR(INDEX(OGSAway!$D:$D,MATCH(A630,OGSAway!$A:$A,0)),"-")</f>
        <v>0</v>
      </c>
      <c r="D630" s="53">
        <f>IFERROR(INDEX(OGSAway!$E:$E,MATCH(A630,OGSAway!$A:$A,0)),"-")</f>
        <v>0</v>
      </c>
      <c r="E630" s="53">
        <f>IFERROR(INDEX(OGSAway!$F:$F,MATCH(A630,OGSAway!$A:$A,0)),"-")</f>
        <v>0</v>
      </c>
      <c r="F630" s="54">
        <f>IFERROR(INDEX(Matches!$W:$W,MATCH(A630,Matches!$B:$B,0)),"-")</f>
        <v>1</v>
      </c>
      <c r="G630" s="54">
        <f>IFERROR(INDEX(Matches!$Y:$Y,MATCH(A630,Matches!$B:$B,0)),"-")</f>
        <v>3</v>
      </c>
      <c r="H630" s="54">
        <f>IFERROR(INDEX(Matches!$X:$X,MATCH(A630,Matches!$B:$B,0)),"-")</f>
        <v>1</v>
      </c>
      <c r="I630" s="54">
        <f t="shared" si="37"/>
        <v>0</v>
      </c>
      <c r="J630" s="54">
        <f>IFERROR(INDEX(OGCAway!$O:$O,MATCH(A630,OGCAway!$A:$A,0)),"-")</f>
        <v>2</v>
      </c>
      <c r="K630" s="55">
        <f t="shared" si="38"/>
        <v>0</v>
      </c>
      <c r="L630" s="55" t="str">
        <f>IFERROR(INDEX(#REF!,MATCH(A630,#REF!,0)),"-")</f>
        <v>-</v>
      </c>
      <c r="M630" s="55">
        <f t="shared" si="39"/>
        <v>-0.8</v>
      </c>
      <c r="N630" s="55" t="e">
        <f>AVERAGE(IFERROR(INDEX(#REF!,MATCH(A630,#REF!,0)),"-"),M630)</f>
        <v>#VALUE!</v>
      </c>
    </row>
    <row r="631" spans="1:14" ht="16.5" thickTop="1" thickBot="1" x14ac:dyDescent="0.3">
      <c r="A631" s="15" t="s">
        <v>621</v>
      </c>
      <c r="B631" s="53">
        <f t="shared" si="36"/>
        <v>4</v>
      </c>
      <c r="C631" s="53">
        <f>IFERROR(INDEX(OGSAway!$D:$D,MATCH(A631,OGSAway!$A:$A,0)),"-")</f>
        <v>1</v>
      </c>
      <c r="D631" s="53">
        <f>IFERROR(INDEX(OGSAway!$E:$E,MATCH(A631,OGSAway!$A:$A,0)),"-")</f>
        <v>0</v>
      </c>
      <c r="E631" s="53">
        <f>IFERROR(INDEX(OGSAway!$F:$F,MATCH(A631,OGSAway!$A:$A,0)),"-")</f>
        <v>0</v>
      </c>
      <c r="F631" s="54">
        <f>IFERROR(INDEX(Matches!$W:$W,MATCH(A631,Matches!$B:$B,0)),"-")</f>
        <v>2</v>
      </c>
      <c r="G631" s="54">
        <f>IFERROR(INDEX(Matches!$Y:$Y,MATCH(A631,Matches!$B:$B,0)),"-")</f>
        <v>0</v>
      </c>
      <c r="H631" s="54">
        <f>IFERROR(INDEX(Matches!$X:$X,MATCH(A631,Matches!$B:$B,0)),"-")</f>
        <v>2</v>
      </c>
      <c r="I631" s="54">
        <f t="shared" si="37"/>
        <v>1</v>
      </c>
      <c r="J631" s="54">
        <f>IFERROR(INDEX(OGCAway!$O:$O,MATCH(A631,OGCAway!$A:$A,0)),"-")</f>
        <v>1</v>
      </c>
      <c r="K631" s="55">
        <f t="shared" si="38"/>
        <v>0.25</v>
      </c>
      <c r="L631" s="55" t="str">
        <f>IFERROR(INDEX(#REF!,MATCH(A631,#REF!,0)),"-")</f>
        <v>-</v>
      </c>
      <c r="M631" s="55">
        <f t="shared" si="39"/>
        <v>0.5</v>
      </c>
      <c r="N631" s="55" t="e">
        <f>AVERAGE(IFERROR(INDEX(#REF!,MATCH(A631,#REF!,0)),"-"),M631)</f>
        <v>#VALUE!</v>
      </c>
    </row>
    <row r="632" spans="1:14" ht="16.5" thickTop="1" thickBot="1" x14ac:dyDescent="0.3">
      <c r="A632" s="16" t="s">
        <v>695</v>
      </c>
      <c r="B632" s="53">
        <f t="shared" si="36"/>
        <v>5</v>
      </c>
      <c r="C632" s="53">
        <f>IFERROR(INDEX(OGSAway!$D:$D,MATCH(A632,OGSAway!$A:$A,0)),"-")</f>
        <v>1</v>
      </c>
      <c r="D632" s="53">
        <f>IFERROR(INDEX(OGSAway!$E:$E,MATCH(A632,OGSAway!$A:$A,0)),"-")</f>
        <v>0</v>
      </c>
      <c r="E632" s="53">
        <f>IFERROR(INDEX(OGSAway!$F:$F,MATCH(A632,OGSAway!$A:$A,0)),"-")</f>
        <v>0</v>
      </c>
      <c r="F632" s="54">
        <f>IFERROR(INDEX(Matches!$W:$W,MATCH(A632,Matches!$B:$B,0)),"-")</f>
        <v>0</v>
      </c>
      <c r="G632" s="54">
        <f>IFERROR(INDEX(Matches!$Y:$Y,MATCH(A632,Matches!$B:$B,0)),"-")</f>
        <v>5</v>
      </c>
      <c r="H632" s="54">
        <f>IFERROR(INDEX(Matches!$X:$X,MATCH(A632,Matches!$B:$B,0)),"-")</f>
        <v>0</v>
      </c>
      <c r="I632" s="54">
        <f t="shared" si="37"/>
        <v>1</v>
      </c>
      <c r="J632" s="54">
        <f>IFERROR(INDEX(OGCAway!$O:$O,MATCH(A632,OGCAway!$A:$A,0)),"-")</f>
        <v>4</v>
      </c>
      <c r="K632" s="55">
        <f t="shared" si="38"/>
        <v>0.2</v>
      </c>
      <c r="L632" s="55" t="str">
        <f>IFERROR(INDEX(#REF!,MATCH(A632,#REF!,0)),"-")</f>
        <v>-</v>
      </c>
      <c r="M632" s="55">
        <f t="shared" si="39"/>
        <v>-1.6</v>
      </c>
      <c r="N632" s="55" t="e">
        <f>AVERAGE(IFERROR(INDEX(#REF!,MATCH(A632,#REF!,0)),"-"),M632)</f>
        <v>#VALUE!</v>
      </c>
    </row>
    <row r="633" spans="1:14" ht="16.5" thickTop="1" thickBot="1" x14ac:dyDescent="0.3">
      <c r="A633" s="15" t="s">
        <v>698</v>
      </c>
      <c r="B633" s="53">
        <f t="shared" si="36"/>
        <v>2</v>
      </c>
      <c r="C633" s="53">
        <f>IFERROR(INDEX(OGSAway!$D:$D,MATCH(A633,OGSAway!$A:$A,0)),"-")</f>
        <v>0</v>
      </c>
      <c r="D633" s="53">
        <f>IFERROR(INDEX(OGSAway!$E:$E,MATCH(A633,OGSAway!$A:$A,0)),"-")</f>
        <v>0</v>
      </c>
      <c r="E633" s="53">
        <f>IFERROR(INDEX(OGSAway!$F:$F,MATCH(A633,OGSAway!$A:$A,0)),"-")</f>
        <v>0</v>
      </c>
      <c r="F633" s="54">
        <f>IFERROR(INDEX(Matches!$W:$W,MATCH(A633,Matches!$B:$B,0)),"-")</f>
        <v>0</v>
      </c>
      <c r="G633" s="54">
        <f>IFERROR(INDEX(Matches!$Y:$Y,MATCH(A633,Matches!$B:$B,0)),"-")</f>
        <v>0</v>
      </c>
      <c r="H633" s="54">
        <f>IFERROR(INDEX(Matches!$X:$X,MATCH(A633,Matches!$B:$B,0)),"-")</f>
        <v>2</v>
      </c>
      <c r="I633" s="54">
        <f t="shared" si="37"/>
        <v>0</v>
      </c>
      <c r="J633" s="54">
        <f>IFERROR(INDEX(OGCAway!$O:$O,MATCH(A633,OGCAway!$A:$A,0)),"-")</f>
        <v>1</v>
      </c>
      <c r="K633" s="55">
        <f t="shared" si="38"/>
        <v>0</v>
      </c>
      <c r="L633" s="55" t="str">
        <f>IFERROR(INDEX(#REF!,MATCH(A633,#REF!,0)),"-")</f>
        <v>-</v>
      </c>
      <c r="M633" s="55">
        <f t="shared" si="39"/>
        <v>-0.5</v>
      </c>
      <c r="N633" s="55" t="e">
        <f>AVERAGE(IFERROR(INDEX(#REF!,MATCH(A633,#REF!,0)),"-"),M633)</f>
        <v>#VALUE!</v>
      </c>
    </row>
    <row r="634" spans="1:14" ht="16.5" thickTop="1" thickBot="1" x14ac:dyDescent="0.3">
      <c r="A634" s="15" t="s">
        <v>702</v>
      </c>
      <c r="B634" s="53">
        <f t="shared" si="36"/>
        <v>3</v>
      </c>
      <c r="C634" s="53">
        <f>IFERROR(INDEX(OGSAway!$D:$D,MATCH(A634,OGSAway!$A:$A,0)),"-")</f>
        <v>1</v>
      </c>
      <c r="D634" s="53">
        <f>IFERROR(INDEX(OGSAway!$E:$E,MATCH(A634,OGSAway!$A:$A,0)),"-")</f>
        <v>0</v>
      </c>
      <c r="E634" s="53">
        <f>IFERROR(INDEX(OGSAway!$F:$F,MATCH(A634,OGSAway!$A:$A,0)),"-")</f>
        <v>0</v>
      </c>
      <c r="F634" s="54">
        <f>IFERROR(INDEX(Matches!$W:$W,MATCH(A634,Matches!$B:$B,0)),"-")</f>
        <v>1</v>
      </c>
      <c r="G634" s="54">
        <f>IFERROR(INDEX(Matches!$Y:$Y,MATCH(A634,Matches!$B:$B,0)),"-")</f>
        <v>1</v>
      </c>
      <c r="H634" s="54">
        <f>IFERROR(INDEX(Matches!$X:$X,MATCH(A634,Matches!$B:$B,0)),"-")</f>
        <v>1</v>
      </c>
      <c r="I634" s="54">
        <f t="shared" si="37"/>
        <v>1</v>
      </c>
      <c r="J634" s="54">
        <f>IFERROR(INDEX(OGCAway!$O:$O,MATCH(A634,OGCAway!$A:$A,0)),"-")</f>
        <v>0</v>
      </c>
      <c r="K634" s="55">
        <f t="shared" si="38"/>
        <v>0.33333333333333331</v>
      </c>
      <c r="L634" s="55" t="str">
        <f>IFERROR(INDEX(#REF!,MATCH(A634,#REF!,0)),"-")</f>
        <v>-</v>
      </c>
      <c r="M634" s="55">
        <f t="shared" si="39"/>
        <v>0.33333333333333331</v>
      </c>
      <c r="N634" s="55" t="e">
        <f>AVERAGE(IFERROR(INDEX(#REF!,MATCH(A634,#REF!,0)),"-"),M634)</f>
        <v>#VALUE!</v>
      </c>
    </row>
    <row r="635" spans="1:14" ht="16.5" thickTop="1" thickBot="1" x14ac:dyDescent="0.3">
      <c r="A635" s="16" t="s">
        <v>711</v>
      </c>
      <c r="B635" s="53">
        <f t="shared" si="36"/>
        <v>4</v>
      </c>
      <c r="C635" s="53">
        <f>IFERROR(INDEX(OGSAway!$D:$D,MATCH(A635,OGSAway!$A:$A,0)),"-")</f>
        <v>0</v>
      </c>
      <c r="D635" s="53">
        <f>IFERROR(INDEX(OGSAway!$E:$E,MATCH(A635,OGSAway!$A:$A,0)),"-")</f>
        <v>0</v>
      </c>
      <c r="E635" s="53">
        <f>IFERROR(INDEX(OGSAway!$F:$F,MATCH(A635,OGSAway!$A:$A,0)),"-")</f>
        <v>1</v>
      </c>
      <c r="F635" s="54">
        <f>IFERROR(INDEX(Matches!$W:$W,MATCH(A635,Matches!$B:$B,0)),"-")</f>
        <v>0</v>
      </c>
      <c r="G635" s="54">
        <f>IFERROR(INDEX(Matches!$Y:$Y,MATCH(A635,Matches!$B:$B,0)),"-")</f>
        <v>3</v>
      </c>
      <c r="H635" s="54">
        <f>IFERROR(INDEX(Matches!$X:$X,MATCH(A635,Matches!$B:$B,0)),"-")</f>
        <v>1</v>
      </c>
      <c r="I635" s="54">
        <f t="shared" si="37"/>
        <v>1</v>
      </c>
      <c r="J635" s="54">
        <f>IFERROR(INDEX(OGCAway!$O:$O,MATCH(A635,OGCAway!$A:$A,0)),"-")</f>
        <v>2</v>
      </c>
      <c r="K635" s="55">
        <f t="shared" si="38"/>
        <v>0.25</v>
      </c>
      <c r="L635" s="55" t="str">
        <f>IFERROR(INDEX(#REF!,MATCH(A635,#REF!,0)),"-")</f>
        <v>-</v>
      </c>
      <c r="M635" s="55">
        <f t="shared" si="39"/>
        <v>-1</v>
      </c>
      <c r="N635" s="55" t="e">
        <f>AVERAGE(IFERROR(INDEX(#REF!,MATCH(A635,#REF!,0)),"-"),M635)</f>
        <v>#VALUE!</v>
      </c>
    </row>
    <row r="636" spans="1:14" ht="16.5" thickTop="1" thickBot="1" x14ac:dyDescent="0.3">
      <c r="A636" s="15" t="s">
        <v>712</v>
      </c>
      <c r="B636" s="53">
        <f t="shared" si="36"/>
        <v>4</v>
      </c>
      <c r="C636" s="53">
        <f>IFERROR(INDEX(OGSAway!$D:$D,MATCH(A636,OGSAway!$A:$A,0)),"-")</f>
        <v>1</v>
      </c>
      <c r="D636" s="53">
        <f>IFERROR(INDEX(OGSAway!$E:$E,MATCH(A636,OGSAway!$A:$A,0)),"-")</f>
        <v>0</v>
      </c>
      <c r="E636" s="53">
        <f>IFERROR(INDEX(OGSAway!$F:$F,MATCH(A636,OGSAway!$A:$A,0)),"-")</f>
        <v>0</v>
      </c>
      <c r="F636" s="54">
        <f>IFERROR(INDEX(Matches!$W:$W,MATCH(A636,Matches!$B:$B,0)),"-")</f>
        <v>0</v>
      </c>
      <c r="G636" s="54">
        <f>IFERROR(INDEX(Matches!$Y:$Y,MATCH(A636,Matches!$B:$B,0)),"-")</f>
        <v>4</v>
      </c>
      <c r="H636" s="54">
        <f>IFERROR(INDEX(Matches!$X:$X,MATCH(A636,Matches!$B:$B,0)),"-")</f>
        <v>0</v>
      </c>
      <c r="I636" s="54">
        <f t="shared" si="37"/>
        <v>1</v>
      </c>
      <c r="J636" s="54">
        <f>IFERROR(INDEX(OGCAway!$O:$O,MATCH(A636,OGCAway!$A:$A,0)),"-")</f>
        <v>3</v>
      </c>
      <c r="K636" s="55">
        <f t="shared" si="38"/>
        <v>0.25</v>
      </c>
      <c r="L636" s="55" t="str">
        <f>IFERROR(INDEX(#REF!,MATCH(A636,#REF!,0)),"-")</f>
        <v>-</v>
      </c>
      <c r="M636" s="55">
        <f t="shared" si="39"/>
        <v>-1.5</v>
      </c>
      <c r="N636" s="55" t="e">
        <f>AVERAGE(IFERROR(INDEX(#REF!,MATCH(A636,#REF!,0)),"-"),M636)</f>
        <v>#VALUE!</v>
      </c>
    </row>
    <row r="637" spans="1:14" ht="16.5" thickTop="1" thickBot="1" x14ac:dyDescent="0.3">
      <c r="A637" s="15" t="s">
        <v>720</v>
      </c>
      <c r="B637" s="53">
        <f t="shared" si="36"/>
        <v>4</v>
      </c>
      <c r="C637" s="53">
        <f>IFERROR(INDEX(OGSAway!$D:$D,MATCH(A637,OGSAway!$A:$A,0)),"-")</f>
        <v>0</v>
      </c>
      <c r="D637" s="53">
        <f>IFERROR(INDEX(OGSAway!$E:$E,MATCH(A637,OGSAway!$A:$A,0)),"-")</f>
        <v>0</v>
      </c>
      <c r="E637" s="53">
        <f>IFERROR(INDEX(OGSAway!$F:$F,MATCH(A637,OGSAway!$A:$A,0)),"-")</f>
        <v>1</v>
      </c>
      <c r="F637" s="54">
        <f>IFERROR(INDEX(Matches!$W:$W,MATCH(A637,Matches!$B:$B,0)),"-")</f>
        <v>1</v>
      </c>
      <c r="G637" s="54">
        <f>IFERROR(INDEX(Matches!$Y:$Y,MATCH(A637,Matches!$B:$B,0)),"-")</f>
        <v>2</v>
      </c>
      <c r="H637" s="54">
        <f>IFERROR(INDEX(Matches!$X:$X,MATCH(A637,Matches!$B:$B,0)),"-")</f>
        <v>1</v>
      </c>
      <c r="I637" s="54">
        <f t="shared" si="37"/>
        <v>1</v>
      </c>
      <c r="J637" s="54">
        <f>IFERROR(INDEX(OGCAway!$O:$O,MATCH(A637,OGCAway!$A:$A,0)),"-")</f>
        <v>2</v>
      </c>
      <c r="K637" s="55">
        <f t="shared" si="38"/>
        <v>0.25</v>
      </c>
      <c r="L637" s="55" t="str">
        <f>IFERROR(INDEX(#REF!,MATCH(A637,#REF!,0)),"-")</f>
        <v>-</v>
      </c>
      <c r="M637" s="55">
        <f t="shared" si="39"/>
        <v>-0.5</v>
      </c>
      <c r="N637" s="55" t="e">
        <f>AVERAGE(IFERROR(INDEX(#REF!,MATCH(A637,#REF!,0)),"-"),M637)</f>
        <v>#VALUE!</v>
      </c>
    </row>
    <row r="638" spans="1:14" ht="16.5" thickTop="1" thickBot="1" x14ac:dyDescent="0.3">
      <c r="A638" s="16" t="s">
        <v>168</v>
      </c>
      <c r="B638" s="53">
        <f t="shared" si="36"/>
        <v>4</v>
      </c>
      <c r="C638" s="53">
        <f>IFERROR(INDEX(OGSAway!$D:$D,MATCH(A638,OGSAway!$A:$A,0)),"-")</f>
        <v>2</v>
      </c>
      <c r="D638" s="53">
        <f>IFERROR(INDEX(OGSAway!$E:$E,MATCH(A638,OGSAway!$A:$A,0)),"-")</f>
        <v>0</v>
      </c>
      <c r="E638" s="53">
        <f>IFERROR(INDEX(OGSAway!$F:$F,MATCH(A638,OGSAway!$A:$A,0)),"-")</f>
        <v>1</v>
      </c>
      <c r="F638" s="54">
        <f>IFERROR(INDEX(Matches!$W:$W,MATCH(A638,Matches!$B:$B,0)),"-")</f>
        <v>4</v>
      </c>
      <c r="G638" s="54">
        <f>IFERROR(INDEX(Matches!$Y:$Y,MATCH(A638,Matches!$B:$B,0)),"-")</f>
        <v>0</v>
      </c>
      <c r="H638" s="54">
        <f>IFERROR(INDEX(Matches!$X:$X,MATCH(A638,Matches!$B:$B,0)),"-")</f>
        <v>0</v>
      </c>
      <c r="I638" s="54">
        <f t="shared" si="37"/>
        <v>3</v>
      </c>
      <c r="J638" s="54">
        <f>IFERROR(INDEX(OGCAway!$O:$O,MATCH(A638,OGCAway!$A:$A,0)),"-")</f>
        <v>0</v>
      </c>
      <c r="K638" s="55">
        <f t="shared" si="38"/>
        <v>0.75</v>
      </c>
      <c r="L638" s="55" t="str">
        <f>IFERROR(INDEX(#REF!,MATCH(A638,#REF!,0)),"-")</f>
        <v>-</v>
      </c>
      <c r="M638" s="55">
        <f t="shared" si="39"/>
        <v>1.75</v>
      </c>
      <c r="N638" s="55" t="e">
        <f>AVERAGE(IFERROR(INDEX(#REF!,MATCH(A638,#REF!,0)),"-"),M638)</f>
        <v>#VALUE!</v>
      </c>
    </row>
    <row r="639" spans="1:14" ht="16.5" thickTop="1" thickBot="1" x14ac:dyDescent="0.3">
      <c r="A639" s="16" t="s">
        <v>751</v>
      </c>
      <c r="B639" s="53">
        <f t="shared" si="36"/>
        <v>5</v>
      </c>
      <c r="C639" s="53">
        <f>IFERROR(INDEX(OGSAway!$D:$D,MATCH(A639,OGSAway!$A:$A,0)),"-")</f>
        <v>0</v>
      </c>
      <c r="D639" s="53">
        <f>IFERROR(INDEX(OGSAway!$E:$E,MATCH(A639,OGSAway!$A:$A,0)),"-")</f>
        <v>0</v>
      </c>
      <c r="E639" s="53">
        <f>IFERROR(INDEX(OGSAway!$F:$F,MATCH(A639,OGSAway!$A:$A,0)),"-")</f>
        <v>0</v>
      </c>
      <c r="F639" s="54">
        <f>IFERROR(INDEX(Matches!$W:$W,MATCH(A639,Matches!$B:$B,0)),"-")</f>
        <v>1</v>
      </c>
      <c r="G639" s="54">
        <f>IFERROR(INDEX(Matches!$Y:$Y,MATCH(A639,Matches!$B:$B,0)),"-")</f>
        <v>2</v>
      </c>
      <c r="H639" s="54">
        <f>IFERROR(INDEX(Matches!$X:$X,MATCH(A639,Matches!$B:$B,0)),"-")</f>
        <v>2</v>
      </c>
      <c r="I639" s="54">
        <f t="shared" si="37"/>
        <v>0</v>
      </c>
      <c r="J639" s="54">
        <f>IFERROR(INDEX(OGCAway!$O:$O,MATCH(A639,OGCAway!$A:$A,0)),"-")</f>
        <v>3</v>
      </c>
      <c r="K639" s="55">
        <f t="shared" si="38"/>
        <v>0</v>
      </c>
      <c r="L639" s="55" t="str">
        <f>IFERROR(INDEX(#REF!,MATCH(A639,#REF!,0)),"-")</f>
        <v>-</v>
      </c>
      <c r="M639" s="55">
        <f t="shared" si="39"/>
        <v>-0.8</v>
      </c>
      <c r="N639" s="55" t="e">
        <f>AVERAGE(IFERROR(INDEX(#REF!,MATCH(A639,#REF!,0)),"-"),M639)</f>
        <v>#VALUE!</v>
      </c>
    </row>
    <row r="640" spans="1:14" ht="16.5" thickTop="1" thickBot="1" x14ac:dyDescent="0.3">
      <c r="A640" s="15" t="s">
        <v>752</v>
      </c>
      <c r="B640" s="53">
        <f t="shared" si="36"/>
        <v>4</v>
      </c>
      <c r="C640" s="53">
        <f>IFERROR(INDEX(OGSAway!$D:$D,MATCH(A640,OGSAway!$A:$A,0)),"-")</f>
        <v>1</v>
      </c>
      <c r="D640" s="53">
        <f>IFERROR(INDEX(OGSAway!$E:$E,MATCH(A640,OGSAway!$A:$A,0)),"-")</f>
        <v>0</v>
      </c>
      <c r="E640" s="53">
        <f>IFERROR(INDEX(OGSAway!$F:$F,MATCH(A640,OGSAway!$A:$A,0)),"-")</f>
        <v>0</v>
      </c>
      <c r="F640" s="54">
        <f>IFERROR(INDEX(Matches!$W:$W,MATCH(A640,Matches!$B:$B,0)),"-")</f>
        <v>1</v>
      </c>
      <c r="G640" s="54">
        <f>IFERROR(INDEX(Matches!$Y:$Y,MATCH(A640,Matches!$B:$B,0)),"-")</f>
        <v>3</v>
      </c>
      <c r="H640" s="54">
        <f>IFERROR(INDEX(Matches!$X:$X,MATCH(A640,Matches!$B:$B,0)),"-")</f>
        <v>0</v>
      </c>
      <c r="I640" s="54">
        <f t="shared" si="37"/>
        <v>1</v>
      </c>
      <c r="J640" s="54">
        <f>IFERROR(INDEX(OGCAway!$O:$O,MATCH(A640,OGCAway!$A:$A,0)),"-")</f>
        <v>3</v>
      </c>
      <c r="K640" s="55">
        <f t="shared" si="38"/>
        <v>0.25</v>
      </c>
      <c r="L640" s="55" t="str">
        <f>IFERROR(INDEX(#REF!,MATCH(A640,#REF!,0)),"-")</f>
        <v>-</v>
      </c>
      <c r="M640" s="55">
        <f t="shared" si="39"/>
        <v>-1</v>
      </c>
      <c r="N640" s="55" t="e">
        <f>AVERAGE(IFERROR(INDEX(#REF!,MATCH(A640,#REF!,0)),"-"),M640)</f>
        <v>#VALUE!</v>
      </c>
    </row>
    <row r="641" spans="1:14" ht="16.5" thickTop="1" thickBot="1" x14ac:dyDescent="0.3">
      <c r="A641" s="16" t="s">
        <v>760</v>
      </c>
      <c r="B641" s="53">
        <f t="shared" si="36"/>
        <v>5</v>
      </c>
      <c r="C641" s="53">
        <f>IFERROR(INDEX(OGSAway!$D:$D,MATCH(A641,OGSAway!$A:$A,0)),"-")</f>
        <v>0</v>
      </c>
      <c r="D641" s="53">
        <f>IFERROR(INDEX(OGSAway!$E:$E,MATCH(A641,OGSAway!$A:$A,0)),"-")</f>
        <v>0</v>
      </c>
      <c r="E641" s="53">
        <f>IFERROR(INDEX(OGSAway!$F:$F,MATCH(A641,OGSAway!$A:$A,0)),"-")</f>
        <v>0</v>
      </c>
      <c r="F641" s="54">
        <f>IFERROR(INDEX(Matches!$W:$W,MATCH(A641,Matches!$B:$B,0)),"-")</f>
        <v>0</v>
      </c>
      <c r="G641" s="54">
        <f>IFERROR(INDEX(Matches!$Y:$Y,MATCH(A641,Matches!$B:$B,0)),"-")</f>
        <v>5</v>
      </c>
      <c r="H641" s="54">
        <f>IFERROR(INDEX(Matches!$X:$X,MATCH(A641,Matches!$B:$B,0)),"-")</f>
        <v>0</v>
      </c>
      <c r="I641" s="54">
        <f t="shared" si="37"/>
        <v>0</v>
      </c>
      <c r="J641" s="54">
        <f>IFERROR(INDEX(OGCAway!$O:$O,MATCH(A641,OGCAway!$A:$A,0)),"-")</f>
        <v>5</v>
      </c>
      <c r="K641" s="55">
        <f t="shared" si="38"/>
        <v>0</v>
      </c>
      <c r="L641" s="55" t="str">
        <f>IFERROR(INDEX(#REF!,MATCH(A641,#REF!,0)),"-")</f>
        <v>-</v>
      </c>
      <c r="M641" s="55">
        <f t="shared" si="39"/>
        <v>-2</v>
      </c>
      <c r="N641" s="55" t="e">
        <f>AVERAGE(IFERROR(INDEX(#REF!,MATCH(A641,#REF!,0)),"-"),M641)</f>
        <v>#VALUE!</v>
      </c>
    </row>
    <row r="642" spans="1:14" ht="16.5" thickTop="1" thickBot="1" x14ac:dyDescent="0.3">
      <c r="A642" s="15" t="s">
        <v>774</v>
      </c>
      <c r="B642" s="53">
        <f t="shared" ref="B642:B705" si="40">SUM(F642:H642)</f>
        <v>3</v>
      </c>
      <c r="C642" s="53">
        <f>IFERROR(INDEX(OGSAway!$D:$D,MATCH(A642,OGSAway!$A:$A,0)),"-")</f>
        <v>0</v>
      </c>
      <c r="D642" s="53">
        <f>IFERROR(INDEX(OGSAway!$E:$E,MATCH(A642,OGSAway!$A:$A,0)),"-")</f>
        <v>0</v>
      </c>
      <c r="E642" s="53">
        <f>IFERROR(INDEX(OGSAway!$F:$F,MATCH(A642,OGSAway!$A:$A,0)),"-")</f>
        <v>0</v>
      </c>
      <c r="F642" s="54">
        <f>IFERROR(INDEX(Matches!$W:$W,MATCH(A642,Matches!$B:$B,0)),"-")</f>
        <v>1</v>
      </c>
      <c r="G642" s="54">
        <f>IFERROR(INDEX(Matches!$Y:$Y,MATCH(A642,Matches!$B:$B,0)),"-")</f>
        <v>1</v>
      </c>
      <c r="H642" s="54">
        <f>IFERROR(INDEX(Matches!$X:$X,MATCH(A642,Matches!$B:$B,0)),"-")</f>
        <v>1</v>
      </c>
      <c r="I642" s="54">
        <f t="shared" ref="I642:I705" si="41">SUM(C642:E642)</f>
        <v>0</v>
      </c>
      <c r="J642" s="54">
        <f>IFERROR(INDEX(OGCAway!$O:$O,MATCH(A642,OGCAway!$A:$A,0)),"-")</f>
        <v>0</v>
      </c>
      <c r="K642" s="55">
        <f t="shared" ref="K642:K705" si="42">I642/B642</f>
        <v>0</v>
      </c>
      <c r="L642" s="55" t="str">
        <f>IFERROR(INDEX(#REF!,MATCH(A642,#REF!,0)),"-")</f>
        <v>-</v>
      </c>
      <c r="M642" s="55">
        <f t="shared" ref="M642:M705" si="43">(I642/B642)-(J642/B642)+(F642/B642)-(G642/B642)</f>
        <v>0</v>
      </c>
      <c r="N642" s="55" t="e">
        <f>AVERAGE(IFERROR(INDEX(#REF!,MATCH(A642,#REF!,0)),"-"),M642)</f>
        <v>#VALUE!</v>
      </c>
    </row>
    <row r="643" spans="1:14" ht="16.5" thickTop="1" thickBot="1" x14ac:dyDescent="0.3">
      <c r="A643" s="15" t="s">
        <v>788</v>
      </c>
      <c r="B643" s="53">
        <f t="shared" si="40"/>
        <v>5</v>
      </c>
      <c r="C643" s="53">
        <f>IFERROR(INDEX(OGSAway!$D:$D,MATCH(A643,OGSAway!$A:$A,0)),"-")</f>
        <v>0</v>
      </c>
      <c r="D643" s="53">
        <f>IFERROR(INDEX(OGSAway!$E:$E,MATCH(A643,OGSAway!$A:$A,0)),"-")</f>
        <v>2</v>
      </c>
      <c r="E643" s="53">
        <f>IFERROR(INDEX(OGSAway!$F:$F,MATCH(A643,OGSAway!$A:$A,0)),"-")</f>
        <v>0</v>
      </c>
      <c r="F643" s="54">
        <f>IFERROR(INDEX(Matches!$W:$W,MATCH(A643,Matches!$B:$B,0)),"-")</f>
        <v>1</v>
      </c>
      <c r="G643" s="54">
        <f>IFERROR(INDEX(Matches!$Y:$Y,MATCH(A643,Matches!$B:$B,0)),"-")</f>
        <v>0</v>
      </c>
      <c r="H643" s="54">
        <f>IFERROR(INDEX(Matches!$X:$X,MATCH(A643,Matches!$B:$B,0)),"-")</f>
        <v>4</v>
      </c>
      <c r="I643" s="54">
        <f t="shared" si="41"/>
        <v>2</v>
      </c>
      <c r="J643" s="54">
        <f>IFERROR(INDEX(OGCAway!$O:$O,MATCH(A643,OGCAway!$A:$A,0)),"-")</f>
        <v>3</v>
      </c>
      <c r="K643" s="55">
        <f t="shared" si="42"/>
        <v>0.4</v>
      </c>
      <c r="L643" s="55" t="str">
        <f>IFERROR(INDEX(#REF!,MATCH(A643,#REF!,0)),"-")</f>
        <v>-</v>
      </c>
      <c r="M643" s="55">
        <f t="shared" si="43"/>
        <v>5.5511151231257827E-17</v>
      </c>
      <c r="N643" s="55" t="e">
        <f>AVERAGE(IFERROR(INDEX(#REF!,MATCH(A643,#REF!,0)),"-"),M643)</f>
        <v>#VALUE!</v>
      </c>
    </row>
    <row r="644" spans="1:14" ht="16.5" thickTop="1" thickBot="1" x14ac:dyDescent="0.3">
      <c r="A644" s="15" t="s">
        <v>806</v>
      </c>
      <c r="B644" s="53">
        <f t="shared" si="40"/>
        <v>4</v>
      </c>
      <c r="C644" s="53">
        <f>IFERROR(INDEX(OGSAway!$D:$D,MATCH(A644,OGSAway!$A:$A,0)),"-")</f>
        <v>2</v>
      </c>
      <c r="D644" s="53">
        <f>IFERROR(INDEX(OGSAway!$E:$E,MATCH(A644,OGSAway!$A:$A,0)),"-")</f>
        <v>0</v>
      </c>
      <c r="E644" s="53">
        <f>IFERROR(INDEX(OGSAway!$F:$F,MATCH(A644,OGSAway!$A:$A,0)),"-")</f>
        <v>0</v>
      </c>
      <c r="F644" s="54">
        <f>IFERROR(INDEX(Matches!$W:$W,MATCH(A644,Matches!$B:$B,0)),"-")</f>
        <v>2</v>
      </c>
      <c r="G644" s="54">
        <f>IFERROR(INDEX(Matches!$Y:$Y,MATCH(A644,Matches!$B:$B,0)),"-")</f>
        <v>1</v>
      </c>
      <c r="H644" s="54">
        <f>IFERROR(INDEX(Matches!$X:$X,MATCH(A644,Matches!$B:$B,0)),"-")</f>
        <v>1</v>
      </c>
      <c r="I644" s="54">
        <f t="shared" si="41"/>
        <v>2</v>
      </c>
      <c r="J644" s="54">
        <f>IFERROR(INDEX(OGCAway!$O:$O,MATCH(A644,OGCAway!$A:$A,0)),"-")</f>
        <v>1</v>
      </c>
      <c r="K644" s="55">
        <f t="shared" si="42"/>
        <v>0.5</v>
      </c>
      <c r="L644" s="55" t="str">
        <f>IFERROR(INDEX(#REF!,MATCH(A644,#REF!,0)),"-")</f>
        <v>-</v>
      </c>
      <c r="M644" s="55">
        <f t="shared" si="43"/>
        <v>0.5</v>
      </c>
      <c r="N644" s="55" t="e">
        <f>AVERAGE(IFERROR(INDEX(#REF!,MATCH(A644,#REF!,0)),"-"),M644)</f>
        <v>#VALUE!</v>
      </c>
    </row>
    <row r="645" spans="1:14" ht="16.5" thickTop="1" thickBot="1" x14ac:dyDescent="0.3">
      <c r="A645" s="15" t="s">
        <v>839</v>
      </c>
      <c r="B645" s="53">
        <f t="shared" si="40"/>
        <v>4</v>
      </c>
      <c r="C645" s="53">
        <f>IFERROR(INDEX(OGSAway!$D:$D,MATCH(A645,OGSAway!$A:$A,0)),"-")</f>
        <v>1</v>
      </c>
      <c r="D645" s="53">
        <f>IFERROR(INDEX(OGSAway!$E:$E,MATCH(A645,OGSAway!$A:$A,0)),"-")</f>
        <v>0</v>
      </c>
      <c r="E645" s="53">
        <f>IFERROR(INDEX(OGSAway!$F:$F,MATCH(A645,OGSAway!$A:$A,0)),"-")</f>
        <v>0</v>
      </c>
      <c r="F645" s="54">
        <f>IFERROR(INDEX(Matches!$W:$W,MATCH(A645,Matches!$B:$B,0)),"-")</f>
        <v>1</v>
      </c>
      <c r="G645" s="54">
        <f>IFERROR(INDEX(Matches!$Y:$Y,MATCH(A645,Matches!$B:$B,0)),"-")</f>
        <v>3</v>
      </c>
      <c r="H645" s="54">
        <f>IFERROR(INDEX(Matches!$X:$X,MATCH(A645,Matches!$B:$B,0)),"-")</f>
        <v>0</v>
      </c>
      <c r="I645" s="54">
        <f t="shared" si="41"/>
        <v>1</v>
      </c>
      <c r="J645" s="54">
        <f>IFERROR(INDEX(OGCAway!$O:$O,MATCH(A645,OGCAway!$A:$A,0)),"-")</f>
        <v>3</v>
      </c>
      <c r="K645" s="55">
        <f t="shared" si="42"/>
        <v>0.25</v>
      </c>
      <c r="L645" s="55" t="str">
        <f>IFERROR(INDEX(#REF!,MATCH(A645,#REF!,0)),"-")</f>
        <v>-</v>
      </c>
      <c r="M645" s="55">
        <f t="shared" si="43"/>
        <v>-1</v>
      </c>
      <c r="N645" s="55" t="e">
        <f>AVERAGE(IFERROR(INDEX(#REF!,MATCH(A645,#REF!,0)),"-"),M645)</f>
        <v>#VALUE!</v>
      </c>
    </row>
    <row r="646" spans="1:14" ht="16.5" thickTop="1" thickBot="1" x14ac:dyDescent="0.3">
      <c r="A646" s="16" t="s">
        <v>842</v>
      </c>
      <c r="B646" s="53">
        <f t="shared" si="40"/>
        <v>4</v>
      </c>
      <c r="C646" s="53">
        <f>IFERROR(INDEX(OGSAway!$D:$D,MATCH(A646,OGSAway!$A:$A,0)),"-")</f>
        <v>1</v>
      </c>
      <c r="D646" s="53">
        <f>IFERROR(INDEX(OGSAway!$E:$E,MATCH(A646,OGSAway!$A:$A,0)),"-")</f>
        <v>0</v>
      </c>
      <c r="E646" s="53">
        <f>IFERROR(INDEX(OGSAway!$F:$F,MATCH(A646,OGSAway!$A:$A,0)),"-")</f>
        <v>1</v>
      </c>
      <c r="F646" s="54">
        <f>IFERROR(INDEX(Matches!$W:$W,MATCH(A646,Matches!$B:$B,0)),"-")</f>
        <v>2</v>
      </c>
      <c r="G646" s="54">
        <f>IFERROR(INDEX(Matches!$Y:$Y,MATCH(A646,Matches!$B:$B,0)),"-")</f>
        <v>1</v>
      </c>
      <c r="H646" s="54">
        <f>IFERROR(INDEX(Matches!$X:$X,MATCH(A646,Matches!$B:$B,0)),"-")</f>
        <v>1</v>
      </c>
      <c r="I646" s="54">
        <f t="shared" si="41"/>
        <v>2</v>
      </c>
      <c r="J646" s="54">
        <f>IFERROR(INDEX(OGCAway!$O:$O,MATCH(A646,OGCAway!$A:$A,0)),"-")</f>
        <v>1</v>
      </c>
      <c r="K646" s="55">
        <f t="shared" si="42"/>
        <v>0.5</v>
      </c>
      <c r="L646" s="55" t="str">
        <f>IFERROR(INDEX(#REF!,MATCH(A646,#REF!,0)),"-")</f>
        <v>-</v>
      </c>
      <c r="M646" s="55">
        <f t="shared" si="43"/>
        <v>0.5</v>
      </c>
      <c r="N646" s="55" t="e">
        <f>AVERAGE(IFERROR(INDEX(#REF!,MATCH(A646,#REF!,0)),"-"),M646)</f>
        <v>#VALUE!</v>
      </c>
    </row>
    <row r="647" spans="1:14" ht="16.5" thickTop="1" thickBot="1" x14ac:dyDescent="0.3">
      <c r="A647" s="16" t="s">
        <v>860</v>
      </c>
      <c r="B647" s="53">
        <f t="shared" si="40"/>
        <v>5</v>
      </c>
      <c r="C647" s="53">
        <f>IFERROR(INDEX(OGSAway!$D:$D,MATCH(A647,OGSAway!$A:$A,0)),"-")</f>
        <v>0</v>
      </c>
      <c r="D647" s="53">
        <f>IFERROR(INDEX(OGSAway!$E:$E,MATCH(A647,OGSAway!$A:$A,0)),"-")</f>
        <v>1</v>
      </c>
      <c r="E647" s="53">
        <f>IFERROR(INDEX(OGSAway!$F:$F,MATCH(A647,OGSAway!$A:$A,0)),"-")</f>
        <v>0</v>
      </c>
      <c r="F647" s="54">
        <f>IFERROR(INDEX(Matches!$W:$W,MATCH(A647,Matches!$B:$B,0)),"-")</f>
        <v>0</v>
      </c>
      <c r="G647" s="54">
        <f>IFERROR(INDEX(Matches!$Y:$Y,MATCH(A647,Matches!$B:$B,0)),"-")</f>
        <v>2</v>
      </c>
      <c r="H647" s="54">
        <f>IFERROR(INDEX(Matches!$X:$X,MATCH(A647,Matches!$B:$B,0)),"-")</f>
        <v>3</v>
      </c>
      <c r="I647" s="54">
        <f t="shared" si="41"/>
        <v>1</v>
      </c>
      <c r="J647" s="54">
        <f>IFERROR(INDEX(OGCAway!$O:$O,MATCH(A647,OGCAway!$A:$A,0)),"-")</f>
        <v>2</v>
      </c>
      <c r="K647" s="55">
        <f t="shared" si="42"/>
        <v>0.2</v>
      </c>
      <c r="L647" s="55" t="str">
        <f>IFERROR(INDEX(#REF!,MATCH(A647,#REF!,0)),"-")</f>
        <v>-</v>
      </c>
      <c r="M647" s="55">
        <f t="shared" si="43"/>
        <v>-0.60000000000000009</v>
      </c>
      <c r="N647" s="55" t="e">
        <f>AVERAGE(IFERROR(INDEX(#REF!,MATCH(A647,#REF!,0)),"-"),M647)</f>
        <v>#VALUE!</v>
      </c>
    </row>
    <row r="648" spans="1:14" ht="16.5" thickTop="1" thickBot="1" x14ac:dyDescent="0.3">
      <c r="A648" s="16" t="s">
        <v>880</v>
      </c>
      <c r="B648" s="53">
        <f t="shared" si="40"/>
        <v>4</v>
      </c>
      <c r="C648" s="53">
        <f>IFERROR(INDEX(OGSAway!$D:$D,MATCH(A648,OGSAway!$A:$A,0)),"-")</f>
        <v>1</v>
      </c>
      <c r="D648" s="53">
        <f>IFERROR(INDEX(OGSAway!$E:$E,MATCH(A648,OGSAway!$A:$A,0)),"-")</f>
        <v>1</v>
      </c>
      <c r="E648" s="53">
        <f>IFERROR(INDEX(OGSAway!$F:$F,MATCH(A648,OGSAway!$A:$A,0)),"-")</f>
        <v>1</v>
      </c>
      <c r="F648" s="54">
        <f>IFERROR(INDEX(Matches!$W:$W,MATCH(A648,Matches!$B:$B,0)),"-")</f>
        <v>3</v>
      </c>
      <c r="G648" s="54">
        <f>IFERROR(INDEX(Matches!$Y:$Y,MATCH(A648,Matches!$B:$B,0)),"-")</f>
        <v>1</v>
      </c>
      <c r="H648" s="54">
        <f>IFERROR(INDEX(Matches!$X:$X,MATCH(A648,Matches!$B:$B,0)),"-")</f>
        <v>0</v>
      </c>
      <c r="I648" s="54">
        <f t="shared" si="41"/>
        <v>3</v>
      </c>
      <c r="J648" s="54">
        <f>IFERROR(INDEX(OGCAway!$O:$O,MATCH(A648,OGCAway!$A:$A,0)),"-")</f>
        <v>1</v>
      </c>
      <c r="K648" s="55">
        <f t="shared" si="42"/>
        <v>0.75</v>
      </c>
      <c r="L648" s="55" t="str">
        <f>IFERROR(INDEX(#REF!,MATCH(A648,#REF!,0)),"-")</f>
        <v>-</v>
      </c>
      <c r="M648" s="55">
        <f t="shared" si="43"/>
        <v>1</v>
      </c>
      <c r="N648" s="55" t="e">
        <f>AVERAGE(IFERROR(INDEX(#REF!,MATCH(A648,#REF!,0)),"-"),M648)</f>
        <v>#VALUE!</v>
      </c>
    </row>
    <row r="649" spans="1:14" ht="16.5" thickTop="1" thickBot="1" x14ac:dyDescent="0.3">
      <c r="A649" s="15" t="s">
        <v>909</v>
      </c>
      <c r="B649" s="53">
        <f t="shared" si="40"/>
        <v>15</v>
      </c>
      <c r="C649" s="53">
        <f>IFERROR(INDEX(OGSAway!$D:$D,MATCH(A649,OGSAway!$A:$A,0)),"-")</f>
        <v>1</v>
      </c>
      <c r="D649" s="53">
        <f>IFERROR(INDEX(OGSAway!$E:$E,MATCH(A649,OGSAway!$A:$A,0)),"-")</f>
        <v>0</v>
      </c>
      <c r="E649" s="53">
        <f>IFERROR(INDEX(OGSAway!$F:$F,MATCH(A649,OGSAway!$A:$A,0)),"-")</f>
        <v>2</v>
      </c>
      <c r="F649" s="54">
        <f>IFERROR(INDEX(Matches!$W:$W,MATCH(A649,Matches!$B:$B,0)),"-")</f>
        <v>5</v>
      </c>
      <c r="G649" s="54">
        <f>IFERROR(INDEX(Matches!$Y:$Y,MATCH(A649,Matches!$B:$B,0)),"-")</f>
        <v>7</v>
      </c>
      <c r="H649" s="54">
        <f>IFERROR(INDEX(Matches!$X:$X,MATCH(A649,Matches!$B:$B,0)),"-")</f>
        <v>3</v>
      </c>
      <c r="I649" s="54">
        <f t="shared" si="41"/>
        <v>3</v>
      </c>
      <c r="J649" s="54">
        <f>IFERROR(INDEX(OGCAway!$O:$O,MATCH(A649,OGCAway!$A:$A,0)),"-")</f>
        <v>10</v>
      </c>
      <c r="K649" s="55">
        <f t="shared" si="42"/>
        <v>0.2</v>
      </c>
      <c r="L649" s="55" t="str">
        <f>IFERROR(INDEX(#REF!,MATCH(A649,#REF!,0)),"-")</f>
        <v>-</v>
      </c>
      <c r="M649" s="55">
        <f t="shared" si="43"/>
        <v>-0.6</v>
      </c>
      <c r="N649" s="55" t="e">
        <f>AVERAGE(IFERROR(INDEX(#REF!,MATCH(A649,#REF!,0)),"-"),M649)</f>
        <v>#VALUE!</v>
      </c>
    </row>
    <row r="650" spans="1:14" ht="16.5" thickTop="1" thickBot="1" x14ac:dyDescent="0.3">
      <c r="A650" s="16" t="s">
        <v>910</v>
      </c>
      <c r="B650" s="53">
        <f t="shared" si="40"/>
        <v>5</v>
      </c>
      <c r="C650" s="53">
        <f>IFERROR(INDEX(OGSAway!$D:$D,MATCH(A650,OGSAway!$A:$A,0)),"-")</f>
        <v>0</v>
      </c>
      <c r="D650" s="53">
        <f>IFERROR(INDEX(OGSAway!$E:$E,MATCH(A650,OGSAway!$A:$A,0)),"-")</f>
        <v>0</v>
      </c>
      <c r="E650" s="53">
        <f>IFERROR(INDEX(OGSAway!$F:$F,MATCH(A650,OGSAway!$A:$A,0)),"-")</f>
        <v>0</v>
      </c>
      <c r="F650" s="54">
        <f>IFERROR(INDEX(Matches!$W:$W,MATCH(A650,Matches!$B:$B,0)),"-")</f>
        <v>0</v>
      </c>
      <c r="G650" s="54">
        <f>IFERROR(INDEX(Matches!$Y:$Y,MATCH(A650,Matches!$B:$B,0)),"-")</f>
        <v>1</v>
      </c>
      <c r="H650" s="54">
        <f>IFERROR(INDEX(Matches!$X:$X,MATCH(A650,Matches!$B:$B,0)),"-")</f>
        <v>4</v>
      </c>
      <c r="I650" s="54">
        <f t="shared" si="41"/>
        <v>0</v>
      </c>
      <c r="J650" s="54">
        <f>IFERROR(INDEX(OGCAway!$O:$O,MATCH(A650,OGCAway!$A:$A,0)),"-")</f>
        <v>2</v>
      </c>
      <c r="K650" s="55">
        <f t="shared" si="42"/>
        <v>0</v>
      </c>
      <c r="L650" s="55" t="str">
        <f>IFERROR(INDEX(#REF!,MATCH(A650,#REF!,0)),"-")</f>
        <v>-</v>
      </c>
      <c r="M650" s="55">
        <f t="shared" si="43"/>
        <v>-0.60000000000000009</v>
      </c>
      <c r="N650" s="55" t="e">
        <f>AVERAGE(IFERROR(INDEX(#REF!,MATCH(A650,#REF!,0)),"-"),M650)</f>
        <v>#VALUE!</v>
      </c>
    </row>
    <row r="651" spans="1:14" ht="16.5" thickTop="1" thickBot="1" x14ac:dyDescent="0.3">
      <c r="A651" s="15" t="s">
        <v>938</v>
      </c>
      <c r="B651" s="53">
        <f t="shared" si="40"/>
        <v>3</v>
      </c>
      <c r="C651" s="53">
        <f>IFERROR(INDEX(OGSAway!$D:$D,MATCH(A651,OGSAway!$A:$A,0)),"-")</f>
        <v>1</v>
      </c>
      <c r="D651" s="53">
        <f>IFERROR(INDEX(OGSAway!$E:$E,MATCH(A651,OGSAway!$A:$A,0)),"-")</f>
        <v>0</v>
      </c>
      <c r="E651" s="53">
        <f>IFERROR(INDEX(OGSAway!$F:$F,MATCH(A651,OGSAway!$A:$A,0)),"-")</f>
        <v>0</v>
      </c>
      <c r="F651" s="54">
        <f>IFERROR(INDEX(Matches!$W:$W,MATCH(A651,Matches!$B:$B,0)),"-")</f>
        <v>2</v>
      </c>
      <c r="G651" s="54">
        <f>IFERROR(INDEX(Matches!$Y:$Y,MATCH(A651,Matches!$B:$B,0)),"-")</f>
        <v>1</v>
      </c>
      <c r="H651" s="54">
        <f>IFERROR(INDEX(Matches!$X:$X,MATCH(A651,Matches!$B:$B,0)),"-")</f>
        <v>0</v>
      </c>
      <c r="I651" s="54">
        <f t="shared" si="41"/>
        <v>1</v>
      </c>
      <c r="J651" s="54">
        <f>IFERROR(INDEX(OGCAway!$O:$O,MATCH(A651,OGCAway!$A:$A,0)),"-")</f>
        <v>1</v>
      </c>
      <c r="K651" s="55">
        <f t="shared" si="42"/>
        <v>0.33333333333333331</v>
      </c>
      <c r="L651" s="55" t="str">
        <f>IFERROR(INDEX(#REF!,MATCH(A651,#REF!,0)),"-")</f>
        <v>-</v>
      </c>
      <c r="M651" s="55">
        <f t="shared" si="43"/>
        <v>0.33333333333333331</v>
      </c>
      <c r="N651" s="55" t="e">
        <f>AVERAGE(IFERROR(INDEX(#REF!,MATCH(A651,#REF!,0)),"-"),M651)</f>
        <v>#VALUE!</v>
      </c>
    </row>
    <row r="652" spans="1:14" ht="16.5" thickTop="1" thickBot="1" x14ac:dyDescent="0.3">
      <c r="A652" s="16" t="s">
        <v>947</v>
      </c>
      <c r="B652" s="53">
        <f t="shared" si="40"/>
        <v>4</v>
      </c>
      <c r="C652" s="53">
        <f>IFERROR(INDEX(OGSAway!$D:$D,MATCH(A652,OGSAway!$A:$A,0)),"-")</f>
        <v>2</v>
      </c>
      <c r="D652" s="53">
        <f>IFERROR(INDEX(OGSAway!$E:$E,MATCH(A652,OGSAway!$A:$A,0)),"-")</f>
        <v>0</v>
      </c>
      <c r="E652" s="53">
        <f>IFERROR(INDEX(OGSAway!$F:$F,MATCH(A652,OGSAway!$A:$A,0)),"-")</f>
        <v>0</v>
      </c>
      <c r="F652" s="54">
        <f>IFERROR(INDEX(Matches!$W:$W,MATCH(A652,Matches!$B:$B,0)),"-")</f>
        <v>0</v>
      </c>
      <c r="G652" s="54">
        <f>IFERROR(INDEX(Matches!$Y:$Y,MATCH(A652,Matches!$B:$B,0)),"-")</f>
        <v>1</v>
      </c>
      <c r="H652" s="54">
        <f>IFERROR(INDEX(Matches!$X:$X,MATCH(A652,Matches!$B:$B,0)),"-")</f>
        <v>3</v>
      </c>
      <c r="I652" s="54">
        <f t="shared" si="41"/>
        <v>2</v>
      </c>
      <c r="J652" s="54">
        <f>IFERROR(INDEX(OGCAway!$O:$O,MATCH(A652,OGCAway!$A:$A,0)),"-")</f>
        <v>0</v>
      </c>
      <c r="K652" s="55">
        <f t="shared" si="42"/>
        <v>0.5</v>
      </c>
      <c r="L652" s="55" t="str">
        <f>IFERROR(INDEX(#REF!,MATCH(A652,#REF!,0)),"-")</f>
        <v>-</v>
      </c>
      <c r="M652" s="55">
        <f t="shared" si="43"/>
        <v>0.25</v>
      </c>
      <c r="N652" s="55" t="e">
        <f>AVERAGE(IFERROR(INDEX(#REF!,MATCH(A652,#REF!,0)),"-"),M652)</f>
        <v>#VALUE!</v>
      </c>
    </row>
    <row r="653" spans="1:14" ht="16.5" thickTop="1" thickBot="1" x14ac:dyDescent="0.3">
      <c r="A653" s="16" t="s">
        <v>951</v>
      </c>
      <c r="B653" s="53">
        <f t="shared" si="40"/>
        <v>5</v>
      </c>
      <c r="C653" s="53">
        <f>IFERROR(INDEX(OGSAway!$D:$D,MATCH(A653,OGSAway!$A:$A,0)),"-")</f>
        <v>1</v>
      </c>
      <c r="D653" s="53">
        <f>IFERROR(INDEX(OGSAway!$E:$E,MATCH(A653,OGSAway!$A:$A,0)),"-")</f>
        <v>1</v>
      </c>
      <c r="E653" s="53">
        <f>IFERROR(INDEX(OGSAway!$F:$F,MATCH(A653,OGSAway!$A:$A,0)),"-")</f>
        <v>0</v>
      </c>
      <c r="F653" s="54">
        <f>IFERROR(INDEX(Matches!$W:$W,MATCH(A653,Matches!$B:$B,0)),"-")</f>
        <v>2</v>
      </c>
      <c r="G653" s="54">
        <f>IFERROR(INDEX(Matches!$Y:$Y,MATCH(A653,Matches!$B:$B,0)),"-")</f>
        <v>3</v>
      </c>
      <c r="H653" s="54">
        <f>IFERROR(INDEX(Matches!$X:$X,MATCH(A653,Matches!$B:$B,0)),"-")</f>
        <v>0</v>
      </c>
      <c r="I653" s="54">
        <f t="shared" si="41"/>
        <v>2</v>
      </c>
      <c r="J653" s="54">
        <f>IFERROR(INDEX(OGCAway!$O:$O,MATCH(A653,OGCAway!$A:$A,0)),"-")</f>
        <v>2</v>
      </c>
      <c r="K653" s="55">
        <f t="shared" si="42"/>
        <v>0.4</v>
      </c>
      <c r="L653" s="55" t="str">
        <f>IFERROR(INDEX(#REF!,MATCH(A653,#REF!,0)),"-")</f>
        <v>-</v>
      </c>
      <c r="M653" s="55">
        <f t="shared" si="43"/>
        <v>-0.19999999999999996</v>
      </c>
      <c r="N653" s="55" t="e">
        <f>AVERAGE(IFERROR(INDEX(#REF!,MATCH(A653,#REF!,0)),"-"),M653)</f>
        <v>#VALUE!</v>
      </c>
    </row>
    <row r="654" spans="1:14" ht="16.5" thickTop="1" thickBot="1" x14ac:dyDescent="0.3">
      <c r="A654" s="15" t="s">
        <v>956</v>
      </c>
      <c r="B654" s="53">
        <f t="shared" si="40"/>
        <v>3</v>
      </c>
      <c r="C654" s="53">
        <f>IFERROR(INDEX(OGSAway!$D:$D,MATCH(A654,OGSAway!$A:$A,0)),"-")</f>
        <v>1</v>
      </c>
      <c r="D654" s="53">
        <f>IFERROR(INDEX(OGSAway!$E:$E,MATCH(A654,OGSAway!$A:$A,0)),"-")</f>
        <v>1</v>
      </c>
      <c r="E654" s="53">
        <f>IFERROR(INDEX(OGSAway!$F:$F,MATCH(A654,OGSAway!$A:$A,0)),"-")</f>
        <v>0</v>
      </c>
      <c r="F654" s="54">
        <f>IFERROR(INDEX(Matches!$W:$W,MATCH(A654,Matches!$B:$B,0)),"-")</f>
        <v>1</v>
      </c>
      <c r="G654" s="54">
        <f>IFERROR(INDEX(Matches!$Y:$Y,MATCH(A654,Matches!$B:$B,0)),"-")</f>
        <v>1</v>
      </c>
      <c r="H654" s="54">
        <f>IFERROR(INDEX(Matches!$X:$X,MATCH(A654,Matches!$B:$B,0)),"-")</f>
        <v>1</v>
      </c>
      <c r="I654" s="54">
        <f t="shared" si="41"/>
        <v>2</v>
      </c>
      <c r="J654" s="54">
        <f>IFERROR(INDEX(OGCAway!$O:$O,MATCH(A654,OGCAway!$A:$A,0)),"-")</f>
        <v>1</v>
      </c>
      <c r="K654" s="55">
        <f t="shared" si="42"/>
        <v>0.66666666666666663</v>
      </c>
      <c r="L654" s="55" t="str">
        <f>IFERROR(INDEX(#REF!,MATCH(A654,#REF!,0)),"-")</f>
        <v>-</v>
      </c>
      <c r="M654" s="55">
        <f t="shared" si="43"/>
        <v>0.33333333333333331</v>
      </c>
      <c r="N654" s="55" t="e">
        <f>AVERAGE(IFERROR(INDEX(#REF!,MATCH(A654,#REF!,0)),"-"),M654)</f>
        <v>#VALUE!</v>
      </c>
    </row>
    <row r="655" spans="1:14" ht="16.5" thickTop="1" thickBot="1" x14ac:dyDescent="0.3">
      <c r="A655" s="15" t="s">
        <v>974</v>
      </c>
      <c r="B655" s="53">
        <f t="shared" si="40"/>
        <v>5</v>
      </c>
      <c r="C655" s="53" t="str">
        <f>IFERROR(INDEX(OGSAway!$D:$D,MATCH(A655,OGSAway!$A:$A,0)),"-")</f>
        <v>-</v>
      </c>
      <c r="D655" s="53" t="str">
        <f>IFERROR(INDEX(OGSAway!$E:$E,MATCH(A655,OGSAway!$A:$A,0)),"-")</f>
        <v>-</v>
      </c>
      <c r="E655" s="53" t="str">
        <f>IFERROR(INDEX(OGSAway!$F:$F,MATCH(A655,OGSAway!$A:$A,0)),"-")</f>
        <v>-</v>
      </c>
      <c r="F655" s="54">
        <f>IFERROR(INDEX(Matches!$W:$W,MATCH(A655,Matches!$B:$B,0)),"-")</f>
        <v>1</v>
      </c>
      <c r="G655" s="54">
        <f>IFERROR(INDEX(Matches!$Y:$Y,MATCH(A655,Matches!$B:$B,0)),"-")</f>
        <v>4</v>
      </c>
      <c r="H655" s="54">
        <f>IFERROR(INDEX(Matches!$X:$X,MATCH(A655,Matches!$B:$B,0)),"-")</f>
        <v>0</v>
      </c>
      <c r="I655" s="54">
        <f t="shared" si="41"/>
        <v>0</v>
      </c>
      <c r="J655" s="54">
        <f>IFERROR(INDEX(OGCAway!$O:$O,MATCH(A655,OGCAway!$A:$A,0)),"-")</f>
        <v>2</v>
      </c>
      <c r="K655" s="55">
        <f t="shared" si="42"/>
        <v>0</v>
      </c>
      <c r="L655" s="55" t="str">
        <f>IFERROR(INDEX(#REF!,MATCH(A655,#REF!,0)),"-")</f>
        <v>-</v>
      </c>
      <c r="M655" s="55">
        <f t="shared" si="43"/>
        <v>-1</v>
      </c>
      <c r="N655" s="55" t="e">
        <f>AVERAGE(IFERROR(INDEX(#REF!,MATCH(A655,#REF!,0)),"-"),M655)</f>
        <v>#VALUE!</v>
      </c>
    </row>
    <row r="656" spans="1:14" ht="16.5" thickTop="1" thickBot="1" x14ac:dyDescent="0.3">
      <c r="A656" s="16" t="s">
        <v>990</v>
      </c>
      <c r="B656" s="53">
        <f t="shared" si="40"/>
        <v>3</v>
      </c>
      <c r="C656" s="53">
        <f>IFERROR(INDEX(OGSAway!$D:$D,MATCH(A656,OGSAway!$A:$A,0)),"-")</f>
        <v>0</v>
      </c>
      <c r="D656" s="53">
        <f>IFERROR(INDEX(OGSAway!$E:$E,MATCH(A656,OGSAway!$A:$A,0)),"-")</f>
        <v>0</v>
      </c>
      <c r="E656" s="53">
        <f>IFERROR(INDEX(OGSAway!$F:$F,MATCH(A656,OGSAway!$A:$A,0)),"-")</f>
        <v>0</v>
      </c>
      <c r="F656" s="54">
        <f>IFERROR(INDEX(Matches!$W:$W,MATCH(A656,Matches!$B:$B,0)),"-")</f>
        <v>1</v>
      </c>
      <c r="G656" s="54">
        <f>IFERROR(INDEX(Matches!$Y:$Y,MATCH(A656,Matches!$B:$B,0)),"-")</f>
        <v>1</v>
      </c>
      <c r="H656" s="54">
        <f>IFERROR(INDEX(Matches!$X:$X,MATCH(A656,Matches!$B:$B,0)),"-")</f>
        <v>1</v>
      </c>
      <c r="I656" s="54">
        <f t="shared" si="41"/>
        <v>0</v>
      </c>
      <c r="J656" s="54">
        <f>IFERROR(INDEX(OGCAway!$O:$O,MATCH(A656,OGCAway!$A:$A,0)),"-")</f>
        <v>2</v>
      </c>
      <c r="K656" s="55">
        <f t="shared" si="42"/>
        <v>0</v>
      </c>
      <c r="L656" s="55" t="str">
        <f>IFERROR(INDEX(#REF!,MATCH(A656,#REF!,0)),"-")</f>
        <v>-</v>
      </c>
      <c r="M656" s="55">
        <f t="shared" si="43"/>
        <v>-0.66666666666666663</v>
      </c>
      <c r="N656" s="55" t="e">
        <f>AVERAGE(IFERROR(INDEX(#REF!,MATCH(A656,#REF!,0)),"-"),M656)</f>
        <v>#VALUE!</v>
      </c>
    </row>
    <row r="657" spans="1:14" ht="16.5" thickTop="1" thickBot="1" x14ac:dyDescent="0.3">
      <c r="A657" s="15" t="s">
        <v>993</v>
      </c>
      <c r="B657" s="53">
        <f t="shared" si="40"/>
        <v>5</v>
      </c>
      <c r="C657" s="53">
        <f>IFERROR(INDEX(OGSAway!$D:$D,MATCH(A657,OGSAway!$A:$A,0)),"-")</f>
        <v>0</v>
      </c>
      <c r="D657" s="53">
        <f>IFERROR(INDEX(OGSAway!$E:$E,MATCH(A657,OGSAway!$A:$A,0)),"-")</f>
        <v>0</v>
      </c>
      <c r="E657" s="53">
        <f>IFERROR(INDEX(OGSAway!$F:$F,MATCH(A657,OGSAway!$A:$A,0)),"-")</f>
        <v>0</v>
      </c>
      <c r="F657" s="54">
        <f>IFERROR(INDEX(Matches!$W:$W,MATCH(A657,Matches!$B:$B,0)),"-")</f>
        <v>0</v>
      </c>
      <c r="G657" s="54">
        <f>IFERROR(INDEX(Matches!$Y:$Y,MATCH(A657,Matches!$B:$B,0)),"-")</f>
        <v>4</v>
      </c>
      <c r="H657" s="54">
        <f>IFERROR(INDEX(Matches!$X:$X,MATCH(A657,Matches!$B:$B,0)),"-")</f>
        <v>1</v>
      </c>
      <c r="I657" s="54">
        <f t="shared" si="41"/>
        <v>0</v>
      </c>
      <c r="J657" s="54">
        <f>IFERROR(INDEX(OGCAway!$O:$O,MATCH(A657,OGCAway!$A:$A,0)),"-")</f>
        <v>3</v>
      </c>
      <c r="K657" s="55">
        <f t="shared" si="42"/>
        <v>0</v>
      </c>
      <c r="L657" s="55" t="str">
        <f>IFERROR(INDEX(#REF!,MATCH(A657,#REF!,0)),"-")</f>
        <v>-</v>
      </c>
      <c r="M657" s="55">
        <f t="shared" si="43"/>
        <v>-1.4</v>
      </c>
      <c r="N657" s="55" t="e">
        <f>AVERAGE(IFERROR(INDEX(#REF!,MATCH(A657,#REF!,0)),"-"),M657)</f>
        <v>#VALUE!</v>
      </c>
    </row>
    <row r="658" spans="1:14" ht="16.5" thickTop="1" thickBot="1" x14ac:dyDescent="0.3">
      <c r="A658" s="15" t="s">
        <v>1001</v>
      </c>
      <c r="B658" s="53">
        <f t="shared" si="40"/>
        <v>4</v>
      </c>
      <c r="C658" s="53">
        <f>IFERROR(INDEX(OGSAway!$D:$D,MATCH(A658,OGSAway!$A:$A,0)),"-")</f>
        <v>0</v>
      </c>
      <c r="D658" s="53">
        <f>IFERROR(INDEX(OGSAway!$E:$E,MATCH(A658,OGSAway!$A:$A,0)),"-")</f>
        <v>1</v>
      </c>
      <c r="E658" s="53">
        <f>IFERROR(INDEX(OGSAway!$F:$F,MATCH(A658,OGSAway!$A:$A,0)),"-")</f>
        <v>0</v>
      </c>
      <c r="F658" s="54">
        <f>IFERROR(INDEX(Matches!$W:$W,MATCH(A658,Matches!$B:$B,0)),"-")</f>
        <v>2</v>
      </c>
      <c r="G658" s="54">
        <f>IFERROR(INDEX(Matches!$Y:$Y,MATCH(A658,Matches!$B:$B,0)),"-")</f>
        <v>1</v>
      </c>
      <c r="H658" s="54">
        <f>IFERROR(INDEX(Matches!$X:$X,MATCH(A658,Matches!$B:$B,0)),"-")</f>
        <v>1</v>
      </c>
      <c r="I658" s="54">
        <f t="shared" si="41"/>
        <v>1</v>
      </c>
      <c r="J658" s="54">
        <f>IFERROR(INDEX(OGCAway!$O:$O,MATCH(A658,OGCAway!$A:$A,0)),"-")</f>
        <v>2</v>
      </c>
      <c r="K658" s="55">
        <f t="shared" si="42"/>
        <v>0.25</v>
      </c>
      <c r="L658" s="55" t="str">
        <f>IFERROR(INDEX(#REF!,MATCH(A658,#REF!,0)),"-")</f>
        <v>-</v>
      </c>
      <c r="M658" s="55">
        <f t="shared" si="43"/>
        <v>0</v>
      </c>
      <c r="N658" s="55" t="e">
        <f>AVERAGE(IFERROR(INDEX(#REF!,MATCH(A658,#REF!,0)),"-"),M658)</f>
        <v>#VALUE!</v>
      </c>
    </row>
    <row r="659" spans="1:14" ht="16.5" thickTop="1" thickBot="1" x14ac:dyDescent="0.3">
      <c r="A659" s="16" t="s">
        <v>1006</v>
      </c>
      <c r="B659" s="53">
        <f t="shared" si="40"/>
        <v>4</v>
      </c>
      <c r="C659" s="53">
        <f>IFERROR(INDEX(OGSAway!$D:$D,MATCH(A659,OGSAway!$A:$A,0)),"-")</f>
        <v>0</v>
      </c>
      <c r="D659" s="53">
        <f>IFERROR(INDEX(OGSAway!$E:$E,MATCH(A659,OGSAway!$A:$A,0)),"-")</f>
        <v>1</v>
      </c>
      <c r="E659" s="53">
        <f>IFERROR(INDEX(OGSAway!$F:$F,MATCH(A659,OGSAway!$A:$A,0)),"-")</f>
        <v>2</v>
      </c>
      <c r="F659" s="54">
        <f>IFERROR(INDEX(Matches!$W:$W,MATCH(A659,Matches!$B:$B,0)),"-")</f>
        <v>3</v>
      </c>
      <c r="G659" s="54">
        <f>IFERROR(INDEX(Matches!$Y:$Y,MATCH(A659,Matches!$B:$B,0)),"-")</f>
        <v>0</v>
      </c>
      <c r="H659" s="54">
        <f>IFERROR(INDEX(Matches!$X:$X,MATCH(A659,Matches!$B:$B,0)),"-")</f>
        <v>1</v>
      </c>
      <c r="I659" s="54">
        <f t="shared" si="41"/>
        <v>3</v>
      </c>
      <c r="J659" s="54">
        <f>IFERROR(INDEX(OGCAway!$O:$O,MATCH(A659,OGCAway!$A:$A,0)),"-")</f>
        <v>1</v>
      </c>
      <c r="K659" s="55">
        <f t="shared" si="42"/>
        <v>0.75</v>
      </c>
      <c r="L659" s="55" t="str">
        <f>IFERROR(INDEX(#REF!,MATCH(A659,#REF!,0)),"-")</f>
        <v>-</v>
      </c>
      <c r="M659" s="55">
        <f t="shared" si="43"/>
        <v>1.25</v>
      </c>
      <c r="N659" s="55" t="e">
        <f>AVERAGE(IFERROR(INDEX(#REF!,MATCH(A659,#REF!,0)),"-"),M659)</f>
        <v>#VALUE!</v>
      </c>
    </row>
    <row r="660" spans="1:14" ht="16.5" thickTop="1" thickBot="1" x14ac:dyDescent="0.3">
      <c r="A660" s="15" t="s">
        <v>1023</v>
      </c>
      <c r="B660" s="53">
        <f t="shared" si="40"/>
        <v>3</v>
      </c>
      <c r="C660" s="53">
        <f>IFERROR(INDEX(OGSAway!$D:$D,MATCH(A660,OGSAway!$A:$A,0)),"-")</f>
        <v>0</v>
      </c>
      <c r="D660" s="53">
        <f>IFERROR(INDEX(OGSAway!$E:$E,MATCH(A660,OGSAway!$A:$A,0)),"-")</f>
        <v>0</v>
      </c>
      <c r="E660" s="53">
        <f>IFERROR(INDEX(OGSAway!$F:$F,MATCH(A660,OGSAway!$A:$A,0)),"-")</f>
        <v>0</v>
      </c>
      <c r="F660" s="54">
        <f>IFERROR(INDEX(Matches!$W:$W,MATCH(A660,Matches!$B:$B,0)),"-")</f>
        <v>0</v>
      </c>
      <c r="G660" s="54">
        <f>IFERROR(INDEX(Matches!$Y:$Y,MATCH(A660,Matches!$B:$B,0)),"-")</f>
        <v>3</v>
      </c>
      <c r="H660" s="54">
        <f>IFERROR(INDEX(Matches!$X:$X,MATCH(A660,Matches!$B:$B,0)),"-")</f>
        <v>0</v>
      </c>
      <c r="I660" s="54">
        <f t="shared" si="41"/>
        <v>0</v>
      </c>
      <c r="J660" s="54">
        <f>IFERROR(INDEX(OGCAway!$O:$O,MATCH(A660,OGCAway!$A:$A,0)),"-")</f>
        <v>2</v>
      </c>
      <c r="K660" s="55">
        <f t="shared" si="42"/>
        <v>0</v>
      </c>
      <c r="L660" s="55" t="str">
        <f>IFERROR(INDEX(#REF!,MATCH(A660,#REF!,0)),"-")</f>
        <v>-</v>
      </c>
      <c r="M660" s="55">
        <f t="shared" si="43"/>
        <v>-1.6666666666666665</v>
      </c>
      <c r="N660" s="55" t="e">
        <f>AVERAGE(IFERROR(INDEX(#REF!,MATCH(A660,#REF!,0)),"-"),M660)</f>
        <v>#VALUE!</v>
      </c>
    </row>
    <row r="661" spans="1:14" ht="16.5" thickTop="1" thickBot="1" x14ac:dyDescent="0.3">
      <c r="A661" s="16" t="s">
        <v>1026</v>
      </c>
      <c r="B661" s="53">
        <f t="shared" si="40"/>
        <v>15</v>
      </c>
      <c r="C661" s="53">
        <f>IFERROR(INDEX(OGSAway!$D:$D,MATCH(A661,OGSAway!$A:$A,0)),"-")</f>
        <v>1</v>
      </c>
      <c r="D661" s="53">
        <f>IFERROR(INDEX(OGSAway!$E:$E,MATCH(A661,OGSAway!$A:$A,0)),"-")</f>
        <v>2</v>
      </c>
      <c r="E661" s="53">
        <f>IFERROR(INDEX(OGSAway!$F:$F,MATCH(A661,OGSAway!$A:$A,0)),"-")</f>
        <v>1</v>
      </c>
      <c r="F661" s="54">
        <f>IFERROR(INDEX(Matches!$W:$W,MATCH(A661,Matches!$B:$B,0)),"-")</f>
        <v>6</v>
      </c>
      <c r="G661" s="54">
        <f>IFERROR(INDEX(Matches!$Y:$Y,MATCH(A661,Matches!$B:$B,0)),"-")</f>
        <v>5</v>
      </c>
      <c r="H661" s="54">
        <f>IFERROR(INDEX(Matches!$X:$X,MATCH(A661,Matches!$B:$B,0)),"-")</f>
        <v>4</v>
      </c>
      <c r="I661" s="54">
        <f t="shared" si="41"/>
        <v>4</v>
      </c>
      <c r="J661" s="54">
        <f>IFERROR(INDEX(OGCAway!$O:$O,MATCH(A661,OGCAway!$A:$A,0)),"-")</f>
        <v>6</v>
      </c>
      <c r="K661" s="55">
        <f t="shared" si="42"/>
        <v>0.26666666666666666</v>
      </c>
      <c r="L661" s="55" t="str">
        <f>IFERROR(INDEX(#REF!,MATCH(A661,#REF!,0)),"-")</f>
        <v>-</v>
      </c>
      <c r="M661" s="55">
        <f t="shared" si="43"/>
        <v>-6.6666666666666652E-2</v>
      </c>
      <c r="N661" s="55" t="e">
        <f>AVERAGE(IFERROR(INDEX(#REF!,MATCH(A661,#REF!,0)),"-"),M661)</f>
        <v>#VALUE!</v>
      </c>
    </row>
    <row r="662" spans="1:14" ht="16.5" thickTop="1" thickBot="1" x14ac:dyDescent="0.3">
      <c r="A662" s="15" t="s">
        <v>1033</v>
      </c>
      <c r="B662" s="53">
        <f t="shared" si="40"/>
        <v>4</v>
      </c>
      <c r="C662" s="53">
        <f>IFERROR(INDEX(OGSAway!$D:$D,MATCH(A662,OGSAway!$A:$A,0)),"-")</f>
        <v>0</v>
      </c>
      <c r="D662" s="53">
        <f>IFERROR(INDEX(OGSAway!$E:$E,MATCH(A662,OGSAway!$A:$A,0)),"-")</f>
        <v>1</v>
      </c>
      <c r="E662" s="53">
        <f>IFERROR(INDEX(OGSAway!$F:$F,MATCH(A662,OGSAway!$A:$A,0)),"-")</f>
        <v>0</v>
      </c>
      <c r="F662" s="54">
        <f>IFERROR(INDEX(Matches!$W:$W,MATCH(A662,Matches!$B:$B,0)),"-")</f>
        <v>1</v>
      </c>
      <c r="G662" s="54">
        <f>IFERROR(INDEX(Matches!$Y:$Y,MATCH(A662,Matches!$B:$B,0)),"-")</f>
        <v>2</v>
      </c>
      <c r="H662" s="54">
        <f>IFERROR(INDEX(Matches!$X:$X,MATCH(A662,Matches!$B:$B,0)),"-")</f>
        <v>1</v>
      </c>
      <c r="I662" s="54">
        <f t="shared" si="41"/>
        <v>1</v>
      </c>
      <c r="J662" s="54">
        <f>IFERROR(INDEX(OGCAway!$O:$O,MATCH(A662,OGCAway!$A:$A,0)),"-")</f>
        <v>2</v>
      </c>
      <c r="K662" s="55">
        <f t="shared" si="42"/>
        <v>0.25</v>
      </c>
      <c r="L662" s="55" t="str">
        <f>IFERROR(INDEX(#REF!,MATCH(A662,#REF!,0)),"-")</f>
        <v>-</v>
      </c>
      <c r="M662" s="55">
        <f t="shared" si="43"/>
        <v>-0.5</v>
      </c>
      <c r="N662" s="55" t="e">
        <f>AVERAGE(IFERROR(INDEX(#REF!,MATCH(A662,#REF!,0)),"-"),M662)</f>
        <v>#VALUE!</v>
      </c>
    </row>
    <row r="663" spans="1:14" ht="16.5" thickTop="1" thickBot="1" x14ac:dyDescent="0.3">
      <c r="A663" s="16" t="s">
        <v>1041</v>
      </c>
      <c r="B663" s="53">
        <f t="shared" si="40"/>
        <v>4</v>
      </c>
      <c r="C663" s="53">
        <f>IFERROR(INDEX(OGSAway!$D:$D,MATCH(A663,OGSAway!$A:$A,0)),"-")</f>
        <v>0</v>
      </c>
      <c r="D663" s="53">
        <f>IFERROR(INDEX(OGSAway!$E:$E,MATCH(A663,OGSAway!$A:$A,0)),"-")</f>
        <v>0</v>
      </c>
      <c r="E663" s="53">
        <f>IFERROR(INDEX(OGSAway!$F:$F,MATCH(A663,OGSAway!$A:$A,0)),"-")</f>
        <v>1</v>
      </c>
      <c r="F663" s="54">
        <f>IFERROR(INDEX(Matches!$W:$W,MATCH(A663,Matches!$B:$B,0)),"-")</f>
        <v>1</v>
      </c>
      <c r="G663" s="54">
        <f>IFERROR(INDEX(Matches!$Y:$Y,MATCH(A663,Matches!$B:$B,0)),"-")</f>
        <v>3</v>
      </c>
      <c r="H663" s="54">
        <f>IFERROR(INDEX(Matches!$X:$X,MATCH(A663,Matches!$B:$B,0)),"-")</f>
        <v>0</v>
      </c>
      <c r="I663" s="54">
        <f t="shared" si="41"/>
        <v>1</v>
      </c>
      <c r="J663" s="54">
        <f>IFERROR(INDEX(OGCAway!$O:$O,MATCH(A663,OGCAway!$A:$A,0)),"-")</f>
        <v>1</v>
      </c>
      <c r="K663" s="55">
        <f t="shared" si="42"/>
        <v>0.25</v>
      </c>
      <c r="L663" s="55" t="str">
        <f>IFERROR(INDEX(#REF!,MATCH(A663,#REF!,0)),"-")</f>
        <v>-</v>
      </c>
      <c r="M663" s="55">
        <f t="shared" si="43"/>
        <v>-0.5</v>
      </c>
      <c r="N663" s="55" t="e">
        <f>AVERAGE(IFERROR(INDEX(#REF!,MATCH(A663,#REF!,0)),"-"),M663)</f>
        <v>#VALUE!</v>
      </c>
    </row>
    <row r="664" spans="1:14" ht="16.5" thickTop="1" thickBot="1" x14ac:dyDescent="0.3">
      <c r="A664" s="15" t="s">
        <v>1042</v>
      </c>
      <c r="B664" s="53">
        <f t="shared" si="40"/>
        <v>5</v>
      </c>
      <c r="C664" s="53">
        <f>IFERROR(INDEX(OGSAway!$D:$D,MATCH(A664,OGSAway!$A:$A,0)),"-")</f>
        <v>2</v>
      </c>
      <c r="D664" s="53">
        <f>IFERROR(INDEX(OGSAway!$E:$E,MATCH(A664,OGSAway!$A:$A,0)),"-")</f>
        <v>1</v>
      </c>
      <c r="E664" s="53">
        <f>IFERROR(INDEX(OGSAway!$F:$F,MATCH(A664,OGSAway!$A:$A,0)),"-")</f>
        <v>0</v>
      </c>
      <c r="F664" s="54">
        <f>IFERROR(INDEX(Matches!$W:$W,MATCH(A664,Matches!$B:$B,0)),"-")</f>
        <v>2</v>
      </c>
      <c r="G664" s="54">
        <f>IFERROR(INDEX(Matches!$Y:$Y,MATCH(A664,Matches!$B:$B,0)),"-")</f>
        <v>3</v>
      </c>
      <c r="H664" s="54">
        <f>IFERROR(INDEX(Matches!$X:$X,MATCH(A664,Matches!$B:$B,0)),"-")</f>
        <v>0</v>
      </c>
      <c r="I664" s="54">
        <f t="shared" si="41"/>
        <v>3</v>
      </c>
      <c r="J664" s="54">
        <f>IFERROR(INDEX(OGCAway!$O:$O,MATCH(A664,OGCAway!$A:$A,0)),"-")</f>
        <v>2</v>
      </c>
      <c r="K664" s="55">
        <f t="shared" si="42"/>
        <v>0.6</v>
      </c>
      <c r="L664" s="55" t="str">
        <f>IFERROR(INDEX(#REF!,MATCH(A664,#REF!,0)),"-")</f>
        <v>-</v>
      </c>
      <c r="M664" s="55">
        <f t="shared" si="43"/>
        <v>0</v>
      </c>
      <c r="N664" s="55" t="e">
        <f>AVERAGE(IFERROR(INDEX(#REF!,MATCH(A664,#REF!,0)),"-"),M664)</f>
        <v>#VALUE!</v>
      </c>
    </row>
    <row r="665" spans="1:14" ht="16.5" thickTop="1" thickBot="1" x14ac:dyDescent="0.3">
      <c r="A665" s="15" t="s">
        <v>1064</v>
      </c>
      <c r="B665" s="53">
        <f t="shared" si="40"/>
        <v>11</v>
      </c>
      <c r="C665" s="53">
        <f>IFERROR(INDEX(OGSAway!$D:$D,MATCH(A665,OGSAway!$A:$A,0)),"-")</f>
        <v>1</v>
      </c>
      <c r="D665" s="53">
        <f>IFERROR(INDEX(OGSAway!$E:$E,MATCH(A665,OGSAway!$A:$A,0)),"-")</f>
        <v>1</v>
      </c>
      <c r="E665" s="53">
        <f>IFERROR(INDEX(OGSAway!$F:$F,MATCH(A665,OGSAway!$A:$A,0)),"-")</f>
        <v>0</v>
      </c>
      <c r="F665" s="54">
        <f>IFERROR(INDEX(Matches!$W:$W,MATCH(A665,Matches!$B:$B,0)),"-")</f>
        <v>0</v>
      </c>
      <c r="G665" s="54">
        <f>IFERROR(INDEX(Matches!$Y:$Y,MATCH(A665,Matches!$B:$B,0)),"-")</f>
        <v>9</v>
      </c>
      <c r="H665" s="54">
        <f>IFERROR(INDEX(Matches!$X:$X,MATCH(A665,Matches!$B:$B,0)),"-")</f>
        <v>2</v>
      </c>
      <c r="I665" s="54">
        <f t="shared" si="41"/>
        <v>2</v>
      </c>
      <c r="J665" s="54">
        <f>IFERROR(INDEX(OGCAway!$O:$O,MATCH(A665,OGCAway!$A:$A,0)),"-")</f>
        <v>6</v>
      </c>
      <c r="K665" s="55">
        <f t="shared" si="42"/>
        <v>0.18181818181818182</v>
      </c>
      <c r="L665" s="55" t="str">
        <f>IFERROR(INDEX(#REF!,MATCH(A665,#REF!,0)),"-")</f>
        <v>-</v>
      </c>
      <c r="M665" s="55">
        <f t="shared" si="43"/>
        <v>-1.1818181818181819</v>
      </c>
      <c r="N665" s="55" t="e">
        <f>AVERAGE(IFERROR(INDEX(#REF!,MATCH(A665,#REF!,0)),"-"),M665)</f>
        <v>#VALUE!</v>
      </c>
    </row>
    <row r="666" spans="1:14" ht="16.5" thickTop="1" thickBot="1" x14ac:dyDescent="0.3">
      <c r="A666" s="16" t="s">
        <v>1068</v>
      </c>
      <c r="B666" s="53">
        <f t="shared" si="40"/>
        <v>3</v>
      </c>
      <c r="C666" s="53">
        <f>IFERROR(INDEX(OGSAway!$D:$D,MATCH(A666,OGSAway!$A:$A,0)),"-")</f>
        <v>0</v>
      </c>
      <c r="D666" s="53">
        <f>IFERROR(INDEX(OGSAway!$E:$E,MATCH(A666,OGSAway!$A:$A,0)),"-")</f>
        <v>0</v>
      </c>
      <c r="E666" s="53">
        <f>IFERROR(INDEX(OGSAway!$F:$F,MATCH(A666,OGSAway!$A:$A,0)),"-")</f>
        <v>0</v>
      </c>
      <c r="F666" s="54">
        <f>IFERROR(INDEX(Matches!$W:$W,MATCH(A666,Matches!$B:$B,0)),"-")</f>
        <v>0</v>
      </c>
      <c r="G666" s="54">
        <f>IFERROR(INDEX(Matches!$Y:$Y,MATCH(A666,Matches!$B:$B,0)),"-")</f>
        <v>3</v>
      </c>
      <c r="H666" s="54">
        <f>IFERROR(INDEX(Matches!$X:$X,MATCH(A666,Matches!$B:$B,0)),"-")</f>
        <v>0</v>
      </c>
      <c r="I666" s="54">
        <f t="shared" si="41"/>
        <v>0</v>
      </c>
      <c r="J666" s="54">
        <f>IFERROR(INDEX(OGCAway!$O:$O,MATCH(A666,OGCAway!$A:$A,0)),"-")</f>
        <v>3</v>
      </c>
      <c r="K666" s="55">
        <f t="shared" si="42"/>
        <v>0</v>
      </c>
      <c r="L666" s="55" t="str">
        <f>IFERROR(INDEX(#REF!,MATCH(A666,#REF!,0)),"-")</f>
        <v>-</v>
      </c>
      <c r="M666" s="55">
        <f t="shared" si="43"/>
        <v>-2</v>
      </c>
      <c r="N666" s="55" t="e">
        <f>AVERAGE(IFERROR(INDEX(#REF!,MATCH(A666,#REF!,0)),"-"),M666)</f>
        <v>#VALUE!</v>
      </c>
    </row>
    <row r="667" spans="1:14" ht="16.5" thickTop="1" thickBot="1" x14ac:dyDescent="0.3">
      <c r="A667" s="16" t="s">
        <v>1080</v>
      </c>
      <c r="B667" s="53">
        <f t="shared" si="40"/>
        <v>4</v>
      </c>
      <c r="C667" s="53">
        <f>IFERROR(INDEX(OGSAway!$D:$D,MATCH(A667,OGSAway!$A:$A,0)),"-")</f>
        <v>0</v>
      </c>
      <c r="D667" s="53">
        <f>IFERROR(INDEX(OGSAway!$E:$E,MATCH(A667,OGSAway!$A:$A,0)),"-")</f>
        <v>0</v>
      </c>
      <c r="E667" s="53">
        <f>IFERROR(INDEX(OGSAway!$F:$F,MATCH(A667,OGSAway!$A:$A,0)),"-")</f>
        <v>0</v>
      </c>
      <c r="F667" s="54">
        <f>IFERROR(INDEX(Matches!$W:$W,MATCH(A667,Matches!$B:$B,0)),"-")</f>
        <v>0</v>
      </c>
      <c r="G667" s="54">
        <f>IFERROR(INDEX(Matches!$Y:$Y,MATCH(A667,Matches!$B:$B,0)),"-")</f>
        <v>1</v>
      </c>
      <c r="H667" s="54">
        <f>IFERROR(INDEX(Matches!$X:$X,MATCH(A667,Matches!$B:$B,0)),"-")</f>
        <v>3</v>
      </c>
      <c r="I667" s="54">
        <f t="shared" si="41"/>
        <v>0</v>
      </c>
      <c r="J667" s="54">
        <f>IFERROR(INDEX(OGCAway!$O:$O,MATCH(A667,OGCAway!$A:$A,0)),"-")</f>
        <v>2</v>
      </c>
      <c r="K667" s="55">
        <f t="shared" si="42"/>
        <v>0</v>
      </c>
      <c r="L667" s="55" t="str">
        <f>IFERROR(INDEX(#REF!,MATCH(A667,#REF!,0)),"-")</f>
        <v>-</v>
      </c>
      <c r="M667" s="55">
        <f t="shared" si="43"/>
        <v>-0.75</v>
      </c>
      <c r="N667" s="55" t="e">
        <f>AVERAGE(IFERROR(INDEX(#REF!,MATCH(A667,#REF!,0)),"-"),M667)</f>
        <v>#VALUE!</v>
      </c>
    </row>
    <row r="668" spans="1:14" ht="16.5" thickTop="1" thickBot="1" x14ac:dyDescent="0.3">
      <c r="A668" s="15" t="s">
        <v>1085</v>
      </c>
      <c r="B668" s="53">
        <f t="shared" si="40"/>
        <v>11</v>
      </c>
      <c r="C668" s="53">
        <f>IFERROR(INDEX(OGSAway!$D:$D,MATCH(A668,OGSAway!$A:$A,0)),"-")</f>
        <v>2</v>
      </c>
      <c r="D668" s="53">
        <f>IFERROR(INDEX(OGSAway!$E:$E,MATCH(A668,OGSAway!$A:$A,0)),"-")</f>
        <v>0</v>
      </c>
      <c r="E668" s="53">
        <f>IFERROR(INDEX(OGSAway!$F:$F,MATCH(A668,OGSAway!$A:$A,0)),"-")</f>
        <v>0</v>
      </c>
      <c r="F668" s="54">
        <f>IFERROR(INDEX(Matches!$W:$W,MATCH(A668,Matches!$B:$B,0)),"-")</f>
        <v>1</v>
      </c>
      <c r="G668" s="54">
        <f>IFERROR(INDEX(Matches!$Y:$Y,MATCH(A668,Matches!$B:$B,0)),"-")</f>
        <v>8</v>
      </c>
      <c r="H668" s="54">
        <f>IFERROR(INDEX(Matches!$X:$X,MATCH(A668,Matches!$B:$B,0)),"-")</f>
        <v>2</v>
      </c>
      <c r="I668" s="54">
        <f t="shared" si="41"/>
        <v>2</v>
      </c>
      <c r="J668" s="54">
        <f>IFERROR(INDEX(OGCAway!$O:$O,MATCH(A668,OGCAway!$A:$A,0)),"-")</f>
        <v>7</v>
      </c>
      <c r="K668" s="55">
        <f t="shared" si="42"/>
        <v>0.18181818181818182</v>
      </c>
      <c r="L668" s="55" t="str">
        <f>IFERROR(INDEX(#REF!,MATCH(A668,#REF!,0)),"-")</f>
        <v>-</v>
      </c>
      <c r="M668" s="55">
        <f t="shared" si="43"/>
        <v>-1.0909090909090908</v>
      </c>
      <c r="N668" s="55" t="e">
        <f>AVERAGE(IFERROR(INDEX(#REF!,MATCH(A668,#REF!,0)),"-"),M668)</f>
        <v>#VALUE!</v>
      </c>
    </row>
    <row r="669" spans="1:14" ht="16.5" thickTop="1" thickBot="1" x14ac:dyDescent="0.3">
      <c r="A669" s="16" t="s">
        <v>181</v>
      </c>
      <c r="B669" s="53">
        <f t="shared" si="40"/>
        <v>4</v>
      </c>
      <c r="C669" s="53">
        <f>IFERROR(INDEX(OGSAway!$D:$D,MATCH(A669,OGSAway!$A:$A,0)),"-")</f>
        <v>0</v>
      </c>
      <c r="D669" s="53">
        <f>IFERROR(INDEX(OGSAway!$E:$E,MATCH(A669,OGSAway!$A:$A,0)),"-")</f>
        <v>0</v>
      </c>
      <c r="E669" s="53">
        <f>IFERROR(INDEX(OGSAway!$F:$F,MATCH(A669,OGSAway!$A:$A,0)),"-")</f>
        <v>0</v>
      </c>
      <c r="F669" s="54">
        <f>IFERROR(INDEX(Matches!$W:$W,MATCH(A669,Matches!$B:$B,0)),"-")</f>
        <v>0</v>
      </c>
      <c r="G669" s="54">
        <f>IFERROR(INDEX(Matches!$Y:$Y,MATCH(A669,Matches!$B:$B,0)),"-")</f>
        <v>3</v>
      </c>
      <c r="H669" s="54">
        <f>IFERROR(INDEX(Matches!$X:$X,MATCH(A669,Matches!$B:$B,0)),"-")</f>
        <v>1</v>
      </c>
      <c r="I669" s="54">
        <f t="shared" si="41"/>
        <v>0</v>
      </c>
      <c r="J669" s="54">
        <f>IFERROR(INDEX(OGCAway!$O:$O,MATCH(A669,OGCAway!$A:$A,0)),"-")</f>
        <v>4</v>
      </c>
      <c r="K669" s="55">
        <f t="shared" si="42"/>
        <v>0</v>
      </c>
      <c r="L669" s="55" t="str">
        <f>IFERROR(INDEX(#REF!,MATCH(A669,#REF!,0)),"-")</f>
        <v>-</v>
      </c>
      <c r="M669" s="55">
        <f t="shared" si="43"/>
        <v>-1.75</v>
      </c>
      <c r="N669" s="55" t="e">
        <f>AVERAGE(IFERROR(INDEX(#REF!,MATCH(A669,#REF!,0)),"-"),M669)</f>
        <v>#VALUE!</v>
      </c>
    </row>
    <row r="670" spans="1:14" ht="16.5" thickTop="1" thickBot="1" x14ac:dyDescent="0.3">
      <c r="A670" s="15" t="s">
        <v>1096</v>
      </c>
      <c r="B670" s="53">
        <f t="shared" si="40"/>
        <v>3</v>
      </c>
      <c r="C670" s="53">
        <f>IFERROR(INDEX(OGSAway!$D:$D,MATCH(A670,OGSAway!$A:$A,0)),"-")</f>
        <v>0</v>
      </c>
      <c r="D670" s="53">
        <f>IFERROR(INDEX(OGSAway!$E:$E,MATCH(A670,OGSAway!$A:$A,0)),"-")</f>
        <v>1</v>
      </c>
      <c r="E670" s="53">
        <f>IFERROR(INDEX(OGSAway!$F:$F,MATCH(A670,OGSAway!$A:$A,0)),"-")</f>
        <v>0</v>
      </c>
      <c r="F670" s="54">
        <f>IFERROR(INDEX(Matches!$W:$W,MATCH(A670,Matches!$B:$B,0)),"-")</f>
        <v>1</v>
      </c>
      <c r="G670" s="54">
        <f>IFERROR(INDEX(Matches!$Y:$Y,MATCH(A670,Matches!$B:$B,0)),"-")</f>
        <v>1</v>
      </c>
      <c r="H670" s="54">
        <f>IFERROR(INDEX(Matches!$X:$X,MATCH(A670,Matches!$B:$B,0)),"-")</f>
        <v>1</v>
      </c>
      <c r="I670" s="54">
        <f t="shared" si="41"/>
        <v>1</v>
      </c>
      <c r="J670" s="54">
        <f>IFERROR(INDEX(OGCAway!$O:$O,MATCH(A670,OGCAway!$A:$A,0)),"-")</f>
        <v>2</v>
      </c>
      <c r="K670" s="55">
        <f t="shared" si="42"/>
        <v>0.33333333333333331</v>
      </c>
      <c r="L670" s="55" t="str">
        <f>IFERROR(INDEX(#REF!,MATCH(A670,#REF!,0)),"-")</f>
        <v>-</v>
      </c>
      <c r="M670" s="55">
        <f t="shared" si="43"/>
        <v>-0.33333333333333331</v>
      </c>
      <c r="N670" s="55" t="e">
        <f>AVERAGE(IFERROR(INDEX(#REF!,MATCH(A670,#REF!,0)),"-"),M670)</f>
        <v>#VALUE!</v>
      </c>
    </row>
    <row r="671" spans="1:14" ht="16.5" thickTop="1" thickBot="1" x14ac:dyDescent="0.3">
      <c r="A671" s="15" t="s">
        <v>1102</v>
      </c>
      <c r="B671" s="53">
        <f t="shared" si="40"/>
        <v>4</v>
      </c>
      <c r="C671" s="53">
        <f>IFERROR(INDEX(OGSAway!$D:$D,MATCH(A671,OGSAway!$A:$A,0)),"-")</f>
        <v>0</v>
      </c>
      <c r="D671" s="53">
        <f>IFERROR(INDEX(OGSAway!$E:$E,MATCH(A671,OGSAway!$A:$A,0)),"-")</f>
        <v>0</v>
      </c>
      <c r="E671" s="53">
        <f>IFERROR(INDEX(OGSAway!$F:$F,MATCH(A671,OGSAway!$A:$A,0)),"-")</f>
        <v>0</v>
      </c>
      <c r="F671" s="54">
        <f>IFERROR(INDEX(Matches!$W:$W,MATCH(A671,Matches!$B:$B,0)),"-")</f>
        <v>0</v>
      </c>
      <c r="G671" s="54">
        <f>IFERROR(INDEX(Matches!$Y:$Y,MATCH(A671,Matches!$B:$B,0)),"-")</f>
        <v>2</v>
      </c>
      <c r="H671" s="54">
        <f>IFERROR(INDEX(Matches!$X:$X,MATCH(A671,Matches!$B:$B,0)),"-")</f>
        <v>2</v>
      </c>
      <c r="I671" s="54">
        <f t="shared" si="41"/>
        <v>0</v>
      </c>
      <c r="J671" s="54">
        <f>IFERROR(INDEX(OGCAway!$O:$O,MATCH(A671,OGCAway!$A:$A,0)),"-")</f>
        <v>4</v>
      </c>
      <c r="K671" s="55">
        <f t="shared" si="42"/>
        <v>0</v>
      </c>
      <c r="L671" s="55" t="str">
        <f>IFERROR(INDEX(#REF!,MATCH(A671,#REF!,0)),"-")</f>
        <v>-</v>
      </c>
      <c r="M671" s="55">
        <f t="shared" si="43"/>
        <v>-1.5</v>
      </c>
      <c r="N671" s="55" t="e">
        <f>AVERAGE(IFERROR(INDEX(#REF!,MATCH(A671,#REF!,0)),"-"),M671)</f>
        <v>#VALUE!</v>
      </c>
    </row>
    <row r="672" spans="1:14" ht="16.5" thickTop="1" thickBot="1" x14ac:dyDescent="0.3">
      <c r="A672" s="16" t="s">
        <v>174</v>
      </c>
      <c r="B672" s="53">
        <f t="shared" si="40"/>
        <v>4</v>
      </c>
      <c r="C672" s="53">
        <f>IFERROR(INDEX(OGSAway!$D:$D,MATCH(A672,OGSAway!$A:$A,0)),"-")</f>
        <v>0</v>
      </c>
      <c r="D672" s="53">
        <f>IFERROR(INDEX(OGSAway!$E:$E,MATCH(A672,OGSAway!$A:$A,0)),"-")</f>
        <v>1</v>
      </c>
      <c r="E672" s="53">
        <f>IFERROR(INDEX(OGSAway!$F:$F,MATCH(A672,OGSAway!$A:$A,0)),"-")</f>
        <v>0</v>
      </c>
      <c r="F672" s="54">
        <f>IFERROR(INDEX(Matches!$W:$W,MATCH(A672,Matches!$B:$B,0)),"-")</f>
        <v>2</v>
      </c>
      <c r="G672" s="54">
        <f>IFERROR(INDEX(Matches!$Y:$Y,MATCH(A672,Matches!$B:$B,0)),"-")</f>
        <v>1</v>
      </c>
      <c r="H672" s="54">
        <f>IFERROR(INDEX(Matches!$X:$X,MATCH(A672,Matches!$B:$B,0)),"-")</f>
        <v>1</v>
      </c>
      <c r="I672" s="54">
        <f t="shared" si="41"/>
        <v>1</v>
      </c>
      <c r="J672" s="54">
        <f>IFERROR(INDEX(OGCAway!$O:$O,MATCH(A672,OGCAway!$A:$A,0)),"-")</f>
        <v>2</v>
      </c>
      <c r="K672" s="55">
        <f t="shared" si="42"/>
        <v>0.25</v>
      </c>
      <c r="L672" s="55" t="str">
        <f>IFERROR(INDEX(#REF!,MATCH(A672,#REF!,0)),"-")</f>
        <v>-</v>
      </c>
      <c r="M672" s="55">
        <f t="shared" si="43"/>
        <v>0</v>
      </c>
      <c r="N672" s="55" t="e">
        <f>AVERAGE(IFERROR(INDEX(#REF!,MATCH(A672,#REF!,0)),"-"),M672)</f>
        <v>#VALUE!</v>
      </c>
    </row>
    <row r="673" spans="1:14" ht="16.5" thickTop="1" thickBot="1" x14ac:dyDescent="0.3">
      <c r="A673" s="16" t="s">
        <v>187</v>
      </c>
      <c r="B673" s="53">
        <f t="shared" si="40"/>
        <v>4</v>
      </c>
      <c r="C673" s="53">
        <f>IFERROR(INDEX(OGSAway!$D:$D,MATCH(A673,OGSAway!$A:$A,0)),"-")</f>
        <v>1</v>
      </c>
      <c r="D673" s="53">
        <f>IFERROR(INDEX(OGSAway!$E:$E,MATCH(A673,OGSAway!$A:$A,0)),"-")</f>
        <v>0</v>
      </c>
      <c r="E673" s="53">
        <f>IFERROR(INDEX(OGSAway!$F:$F,MATCH(A673,OGSAway!$A:$A,0)),"-")</f>
        <v>1</v>
      </c>
      <c r="F673" s="54">
        <f>IFERROR(INDEX(Matches!$W:$W,MATCH(A673,Matches!$B:$B,0)),"-")</f>
        <v>0</v>
      </c>
      <c r="G673" s="54">
        <f>IFERROR(INDEX(Matches!$Y:$Y,MATCH(A673,Matches!$B:$B,0)),"-")</f>
        <v>3</v>
      </c>
      <c r="H673" s="54">
        <f>IFERROR(INDEX(Matches!$X:$X,MATCH(A673,Matches!$B:$B,0)),"-")</f>
        <v>1</v>
      </c>
      <c r="I673" s="54">
        <f t="shared" si="41"/>
        <v>2</v>
      </c>
      <c r="J673" s="54">
        <f>IFERROR(INDEX(OGCAway!$O:$O,MATCH(A673,OGCAway!$A:$A,0)),"-")</f>
        <v>1</v>
      </c>
      <c r="K673" s="55">
        <f t="shared" si="42"/>
        <v>0.5</v>
      </c>
      <c r="L673" s="55" t="str">
        <f>IFERROR(INDEX(#REF!,MATCH(A673,#REF!,0)),"-")</f>
        <v>-</v>
      </c>
      <c r="M673" s="55">
        <f t="shared" si="43"/>
        <v>-0.5</v>
      </c>
      <c r="N673" s="55" t="e">
        <f>AVERAGE(IFERROR(INDEX(#REF!,MATCH(A673,#REF!,0)),"-"),M673)</f>
        <v>#VALUE!</v>
      </c>
    </row>
    <row r="674" spans="1:14" ht="16.5" thickTop="1" thickBot="1" x14ac:dyDescent="0.3">
      <c r="A674" s="16" t="s">
        <v>1113</v>
      </c>
      <c r="B674" s="53">
        <f t="shared" si="40"/>
        <v>5</v>
      </c>
      <c r="C674" s="53" t="str">
        <f>IFERROR(INDEX(OGSAway!$D:$D,MATCH(A674,OGSAway!$A:$A,0)),"-")</f>
        <v>-</v>
      </c>
      <c r="D674" s="53" t="str">
        <f>IFERROR(INDEX(OGSAway!$E:$E,MATCH(A674,OGSAway!$A:$A,0)),"-")</f>
        <v>-</v>
      </c>
      <c r="E674" s="53" t="str">
        <f>IFERROR(INDEX(OGSAway!$F:$F,MATCH(A674,OGSAway!$A:$A,0)),"-")</f>
        <v>-</v>
      </c>
      <c r="F674" s="54">
        <f>IFERROR(INDEX(Matches!$W:$W,MATCH(A674,Matches!$B:$B,0)),"-")</f>
        <v>3</v>
      </c>
      <c r="G674" s="54">
        <f>IFERROR(INDEX(Matches!$Y:$Y,MATCH(A674,Matches!$B:$B,0)),"-")</f>
        <v>1</v>
      </c>
      <c r="H674" s="54">
        <f>IFERROR(INDEX(Matches!$X:$X,MATCH(A674,Matches!$B:$B,0)),"-")</f>
        <v>1</v>
      </c>
      <c r="I674" s="54">
        <f t="shared" si="41"/>
        <v>0</v>
      </c>
      <c r="J674" s="54">
        <f>IFERROR(INDEX(OGCAway!$O:$O,MATCH(A674,OGCAway!$A:$A,0)),"-")</f>
        <v>1</v>
      </c>
      <c r="K674" s="55">
        <f t="shared" si="42"/>
        <v>0</v>
      </c>
      <c r="L674" s="55" t="str">
        <f>IFERROR(INDEX(#REF!,MATCH(A674,#REF!,0)),"-")</f>
        <v>-</v>
      </c>
      <c r="M674" s="55">
        <f t="shared" si="43"/>
        <v>0.19999999999999996</v>
      </c>
      <c r="N674" s="55" t="e">
        <f>AVERAGE(IFERROR(INDEX(#REF!,MATCH(A674,#REF!,0)),"-"),M674)</f>
        <v>#VALUE!</v>
      </c>
    </row>
    <row r="675" spans="1:14" ht="16.5" thickTop="1" thickBot="1" x14ac:dyDescent="0.3">
      <c r="A675" s="16" t="s">
        <v>1125</v>
      </c>
      <c r="B675" s="53">
        <f t="shared" si="40"/>
        <v>4</v>
      </c>
      <c r="C675" s="53">
        <f>IFERROR(INDEX(OGSAway!$D:$D,MATCH(A675,OGSAway!$A:$A,0)),"-")</f>
        <v>1</v>
      </c>
      <c r="D675" s="53">
        <f>IFERROR(INDEX(OGSAway!$E:$E,MATCH(A675,OGSAway!$A:$A,0)),"-")</f>
        <v>0</v>
      </c>
      <c r="E675" s="53">
        <f>IFERROR(INDEX(OGSAway!$F:$F,MATCH(A675,OGSAway!$A:$A,0)),"-")</f>
        <v>1</v>
      </c>
      <c r="F675" s="54">
        <f>IFERROR(INDEX(Matches!$W:$W,MATCH(A675,Matches!$B:$B,0)),"-")</f>
        <v>1</v>
      </c>
      <c r="G675" s="54">
        <f>IFERROR(INDEX(Matches!$Y:$Y,MATCH(A675,Matches!$B:$B,0)),"-")</f>
        <v>2</v>
      </c>
      <c r="H675" s="54">
        <f>IFERROR(INDEX(Matches!$X:$X,MATCH(A675,Matches!$B:$B,0)),"-")</f>
        <v>1</v>
      </c>
      <c r="I675" s="54">
        <f t="shared" si="41"/>
        <v>2</v>
      </c>
      <c r="J675" s="54">
        <f>IFERROR(INDEX(OGCAway!$O:$O,MATCH(A675,OGCAway!$A:$A,0)),"-")</f>
        <v>0</v>
      </c>
      <c r="K675" s="55">
        <f t="shared" si="42"/>
        <v>0.5</v>
      </c>
      <c r="L675" s="55" t="str">
        <f>IFERROR(INDEX(#REF!,MATCH(A675,#REF!,0)),"-")</f>
        <v>-</v>
      </c>
      <c r="M675" s="55">
        <f t="shared" si="43"/>
        <v>0.25</v>
      </c>
      <c r="N675" s="55" t="e">
        <f>AVERAGE(IFERROR(INDEX(#REF!,MATCH(A675,#REF!,0)),"-"),M675)</f>
        <v>#VALUE!</v>
      </c>
    </row>
    <row r="676" spans="1:14" ht="16.5" thickTop="1" thickBot="1" x14ac:dyDescent="0.3">
      <c r="A676" s="15" t="s">
        <v>1167</v>
      </c>
      <c r="B676" s="53">
        <f t="shared" si="40"/>
        <v>4</v>
      </c>
      <c r="C676" s="53">
        <f>IFERROR(INDEX(OGSAway!$D:$D,MATCH(A676,OGSAway!$A:$A,0)),"-")</f>
        <v>1</v>
      </c>
      <c r="D676" s="53">
        <f>IFERROR(INDEX(OGSAway!$E:$E,MATCH(A676,OGSAway!$A:$A,0)),"-")</f>
        <v>1</v>
      </c>
      <c r="E676" s="53">
        <f>IFERROR(INDEX(OGSAway!$F:$F,MATCH(A676,OGSAway!$A:$A,0)),"-")</f>
        <v>0</v>
      </c>
      <c r="F676" s="54">
        <f>IFERROR(INDEX(Matches!$W:$W,MATCH(A676,Matches!$B:$B,0)),"-")</f>
        <v>0</v>
      </c>
      <c r="G676" s="54">
        <f>IFERROR(INDEX(Matches!$Y:$Y,MATCH(A676,Matches!$B:$B,0)),"-")</f>
        <v>0</v>
      </c>
      <c r="H676" s="54">
        <f>IFERROR(INDEX(Matches!$X:$X,MATCH(A676,Matches!$B:$B,0)),"-")</f>
        <v>4</v>
      </c>
      <c r="I676" s="54">
        <f t="shared" si="41"/>
        <v>2</v>
      </c>
      <c r="J676" s="54">
        <f>IFERROR(INDEX(OGCAway!$O:$O,MATCH(A676,OGCAway!$A:$A,0)),"-")</f>
        <v>2</v>
      </c>
      <c r="K676" s="55">
        <f t="shared" si="42"/>
        <v>0.5</v>
      </c>
      <c r="L676" s="55" t="str">
        <f>IFERROR(INDEX(#REF!,MATCH(A676,#REF!,0)),"-")</f>
        <v>-</v>
      </c>
      <c r="M676" s="55">
        <f t="shared" si="43"/>
        <v>0</v>
      </c>
      <c r="N676" s="55" t="e">
        <f>AVERAGE(IFERROR(INDEX(#REF!,MATCH(A676,#REF!,0)),"-"),M676)</f>
        <v>#VALUE!</v>
      </c>
    </row>
    <row r="677" spans="1:14" ht="16.5" thickTop="1" thickBot="1" x14ac:dyDescent="0.3">
      <c r="A677" s="16" t="s">
        <v>1198</v>
      </c>
      <c r="B677" s="53">
        <f t="shared" si="40"/>
        <v>4</v>
      </c>
      <c r="C677" s="53">
        <f>IFERROR(INDEX(OGSAway!$D:$D,MATCH(A677,OGSAway!$A:$A,0)),"-")</f>
        <v>0</v>
      </c>
      <c r="D677" s="53">
        <f>IFERROR(INDEX(OGSAway!$E:$E,MATCH(A677,OGSAway!$A:$A,0)),"-")</f>
        <v>0</v>
      </c>
      <c r="E677" s="53">
        <f>IFERROR(INDEX(OGSAway!$F:$F,MATCH(A677,OGSAway!$A:$A,0)),"-")</f>
        <v>0</v>
      </c>
      <c r="F677" s="54">
        <f>IFERROR(INDEX(Matches!$W:$W,MATCH(A677,Matches!$B:$B,0)),"-")</f>
        <v>0</v>
      </c>
      <c r="G677" s="54">
        <f>IFERROR(INDEX(Matches!$Y:$Y,MATCH(A677,Matches!$B:$B,0)),"-")</f>
        <v>2</v>
      </c>
      <c r="H677" s="54">
        <f>IFERROR(INDEX(Matches!$X:$X,MATCH(A677,Matches!$B:$B,0)),"-")</f>
        <v>2</v>
      </c>
      <c r="I677" s="54">
        <f t="shared" si="41"/>
        <v>0</v>
      </c>
      <c r="J677" s="54">
        <f>IFERROR(INDEX(OGCAway!$O:$O,MATCH(A677,OGCAway!$A:$A,0)),"-")</f>
        <v>3</v>
      </c>
      <c r="K677" s="55">
        <f t="shared" si="42"/>
        <v>0</v>
      </c>
      <c r="L677" s="55" t="str">
        <f>IFERROR(INDEX(#REF!,MATCH(A677,#REF!,0)),"-")</f>
        <v>-</v>
      </c>
      <c r="M677" s="55">
        <f t="shared" si="43"/>
        <v>-1.25</v>
      </c>
      <c r="N677" s="55" t="e">
        <f>AVERAGE(IFERROR(INDEX(#REF!,MATCH(A677,#REF!,0)),"-"),M677)</f>
        <v>#VALUE!</v>
      </c>
    </row>
    <row r="678" spans="1:14" ht="16.5" thickTop="1" thickBot="1" x14ac:dyDescent="0.3">
      <c r="A678" s="15" t="s">
        <v>1201</v>
      </c>
      <c r="B678" s="53">
        <f t="shared" si="40"/>
        <v>4</v>
      </c>
      <c r="C678" s="53">
        <f>IFERROR(INDEX(OGSAway!$D:$D,MATCH(A678,OGSAway!$A:$A,0)),"-")</f>
        <v>0</v>
      </c>
      <c r="D678" s="53">
        <f>IFERROR(INDEX(OGSAway!$E:$E,MATCH(A678,OGSAway!$A:$A,0)),"-")</f>
        <v>1</v>
      </c>
      <c r="E678" s="53">
        <f>IFERROR(INDEX(OGSAway!$F:$F,MATCH(A678,OGSAway!$A:$A,0)),"-")</f>
        <v>0</v>
      </c>
      <c r="F678" s="54">
        <f>IFERROR(INDEX(Matches!$W:$W,MATCH(A678,Matches!$B:$B,0)),"-")</f>
        <v>1</v>
      </c>
      <c r="G678" s="54">
        <f>IFERROR(INDEX(Matches!$Y:$Y,MATCH(A678,Matches!$B:$B,0)),"-")</f>
        <v>2</v>
      </c>
      <c r="H678" s="54">
        <f>IFERROR(INDEX(Matches!$X:$X,MATCH(A678,Matches!$B:$B,0)),"-")</f>
        <v>1</v>
      </c>
      <c r="I678" s="54">
        <f t="shared" si="41"/>
        <v>1</v>
      </c>
      <c r="J678" s="54">
        <f>IFERROR(INDEX(OGCAway!$O:$O,MATCH(A678,OGCAway!$A:$A,0)),"-")</f>
        <v>1</v>
      </c>
      <c r="K678" s="55">
        <f t="shared" si="42"/>
        <v>0.25</v>
      </c>
      <c r="L678" s="55" t="str">
        <f>IFERROR(INDEX(#REF!,MATCH(A678,#REF!,0)),"-")</f>
        <v>-</v>
      </c>
      <c r="M678" s="55">
        <f t="shared" si="43"/>
        <v>-0.25</v>
      </c>
      <c r="N678" s="55" t="e">
        <f>AVERAGE(IFERROR(INDEX(#REF!,MATCH(A678,#REF!,0)),"-"),M678)</f>
        <v>#VALUE!</v>
      </c>
    </row>
    <row r="679" spans="1:14" ht="16.5" thickTop="1" thickBot="1" x14ac:dyDescent="0.3">
      <c r="A679" s="16" t="s">
        <v>1206</v>
      </c>
      <c r="B679" s="53">
        <f t="shared" si="40"/>
        <v>5</v>
      </c>
      <c r="C679" s="53">
        <f>IFERROR(INDEX(OGSAway!$D:$D,MATCH(A679,OGSAway!$A:$A,0)),"-")</f>
        <v>1</v>
      </c>
      <c r="D679" s="53">
        <f>IFERROR(INDEX(OGSAway!$E:$E,MATCH(A679,OGSAway!$A:$A,0)),"-")</f>
        <v>0</v>
      </c>
      <c r="E679" s="53">
        <f>IFERROR(INDEX(OGSAway!$F:$F,MATCH(A679,OGSAway!$A:$A,0)),"-")</f>
        <v>0</v>
      </c>
      <c r="F679" s="54">
        <f>IFERROR(INDEX(Matches!$W:$W,MATCH(A679,Matches!$B:$B,0)),"-")</f>
        <v>1</v>
      </c>
      <c r="G679" s="54">
        <f>IFERROR(INDEX(Matches!$Y:$Y,MATCH(A679,Matches!$B:$B,0)),"-")</f>
        <v>3</v>
      </c>
      <c r="H679" s="54">
        <f>IFERROR(INDEX(Matches!$X:$X,MATCH(A679,Matches!$B:$B,0)),"-")</f>
        <v>1</v>
      </c>
      <c r="I679" s="54">
        <f t="shared" si="41"/>
        <v>1</v>
      </c>
      <c r="J679" s="54">
        <f>IFERROR(INDEX(OGCAway!$O:$O,MATCH(A679,OGCAway!$A:$A,0)),"-")</f>
        <v>4</v>
      </c>
      <c r="K679" s="55">
        <f t="shared" si="42"/>
        <v>0.2</v>
      </c>
      <c r="L679" s="55" t="str">
        <f>IFERROR(INDEX(#REF!,MATCH(A679,#REF!,0)),"-")</f>
        <v>-</v>
      </c>
      <c r="M679" s="55">
        <f t="shared" si="43"/>
        <v>-1</v>
      </c>
      <c r="N679" s="55" t="e">
        <f>AVERAGE(IFERROR(INDEX(#REF!,MATCH(A679,#REF!,0)),"-"),M679)</f>
        <v>#VALUE!</v>
      </c>
    </row>
    <row r="680" spans="1:14" ht="16.5" thickTop="1" thickBot="1" x14ac:dyDescent="0.3">
      <c r="A680" s="16" t="s">
        <v>183</v>
      </c>
      <c r="B680" s="53">
        <f t="shared" si="40"/>
        <v>3</v>
      </c>
      <c r="C680" s="53">
        <f>IFERROR(INDEX(OGSAway!$D:$D,MATCH(A680,OGSAway!$A:$A,0)),"-")</f>
        <v>0</v>
      </c>
      <c r="D680" s="53">
        <f>IFERROR(INDEX(OGSAway!$E:$E,MATCH(A680,OGSAway!$A:$A,0)),"-")</f>
        <v>0</v>
      </c>
      <c r="E680" s="53">
        <f>IFERROR(INDEX(OGSAway!$F:$F,MATCH(A680,OGSAway!$A:$A,0)),"-")</f>
        <v>1</v>
      </c>
      <c r="F680" s="54">
        <f>IFERROR(INDEX(Matches!$W:$W,MATCH(A680,Matches!$B:$B,0)),"-")</f>
        <v>0</v>
      </c>
      <c r="G680" s="54">
        <f>IFERROR(INDEX(Matches!$Y:$Y,MATCH(A680,Matches!$B:$B,0)),"-")</f>
        <v>2</v>
      </c>
      <c r="H680" s="54">
        <f>IFERROR(INDEX(Matches!$X:$X,MATCH(A680,Matches!$B:$B,0)),"-")</f>
        <v>1</v>
      </c>
      <c r="I680" s="54">
        <f t="shared" si="41"/>
        <v>1</v>
      </c>
      <c r="J680" s="54">
        <f>IFERROR(INDEX(OGCAway!$O:$O,MATCH(A680,OGCAway!$A:$A,0)),"-")</f>
        <v>0</v>
      </c>
      <c r="K680" s="55">
        <f t="shared" si="42"/>
        <v>0.33333333333333331</v>
      </c>
      <c r="L680" s="55" t="str">
        <f>IFERROR(INDEX(#REF!,MATCH(A680,#REF!,0)),"-")</f>
        <v>-</v>
      </c>
      <c r="M680" s="55">
        <f t="shared" si="43"/>
        <v>-0.33333333333333331</v>
      </c>
      <c r="N680" s="55" t="e">
        <f>AVERAGE(IFERROR(INDEX(#REF!,MATCH(A680,#REF!,0)),"-"),M680)</f>
        <v>#VALUE!</v>
      </c>
    </row>
    <row r="681" spans="1:14" ht="16.5" thickTop="1" thickBot="1" x14ac:dyDescent="0.3">
      <c r="A681" s="15" t="s">
        <v>1208</v>
      </c>
      <c r="B681" s="53">
        <f t="shared" si="40"/>
        <v>6</v>
      </c>
      <c r="C681" s="53">
        <f>IFERROR(INDEX(OGSAway!$D:$D,MATCH(A681,OGSAway!$A:$A,0)),"-")</f>
        <v>1</v>
      </c>
      <c r="D681" s="53">
        <f>IFERROR(INDEX(OGSAway!$E:$E,MATCH(A681,OGSAway!$A:$A,0)),"-")</f>
        <v>0</v>
      </c>
      <c r="E681" s="53">
        <f>IFERROR(INDEX(OGSAway!$F:$F,MATCH(A681,OGSAway!$A:$A,0)),"-")</f>
        <v>1</v>
      </c>
      <c r="F681" s="54">
        <f>IFERROR(INDEX(Matches!$W:$W,MATCH(A681,Matches!$B:$B,0)),"-")</f>
        <v>0</v>
      </c>
      <c r="G681" s="54">
        <f>IFERROR(INDEX(Matches!$Y:$Y,MATCH(A681,Matches!$B:$B,0)),"-")</f>
        <v>4</v>
      </c>
      <c r="H681" s="54">
        <f>IFERROR(INDEX(Matches!$X:$X,MATCH(A681,Matches!$B:$B,0)),"-")</f>
        <v>2</v>
      </c>
      <c r="I681" s="54">
        <f t="shared" si="41"/>
        <v>2</v>
      </c>
      <c r="J681" s="54">
        <f>IFERROR(INDEX(OGCAway!$O:$O,MATCH(A681,OGCAway!$A:$A,0)),"-")</f>
        <v>3</v>
      </c>
      <c r="K681" s="55">
        <f t="shared" si="42"/>
        <v>0.33333333333333331</v>
      </c>
      <c r="L681" s="55" t="str">
        <f>IFERROR(INDEX(#REF!,MATCH(A681,#REF!,0)),"-")</f>
        <v>-</v>
      </c>
      <c r="M681" s="55">
        <f t="shared" si="43"/>
        <v>-0.83333333333333326</v>
      </c>
      <c r="N681" s="55" t="e">
        <f>AVERAGE(IFERROR(INDEX(#REF!,MATCH(A681,#REF!,0)),"-"),M681)</f>
        <v>#VALUE!</v>
      </c>
    </row>
    <row r="682" spans="1:14" ht="16.5" thickTop="1" thickBot="1" x14ac:dyDescent="0.3">
      <c r="A682" s="16" t="s">
        <v>1209</v>
      </c>
      <c r="B682" s="53">
        <f t="shared" si="40"/>
        <v>3</v>
      </c>
      <c r="C682" s="53">
        <f>IFERROR(INDEX(OGSAway!$D:$D,MATCH(A682,OGSAway!$A:$A,0)),"-")</f>
        <v>0</v>
      </c>
      <c r="D682" s="53">
        <f>IFERROR(INDEX(OGSAway!$E:$E,MATCH(A682,OGSAway!$A:$A,0)),"-")</f>
        <v>1</v>
      </c>
      <c r="E682" s="53">
        <f>IFERROR(INDEX(OGSAway!$F:$F,MATCH(A682,OGSAway!$A:$A,0)),"-")</f>
        <v>0</v>
      </c>
      <c r="F682" s="54">
        <f>IFERROR(INDEX(Matches!$W:$W,MATCH(A682,Matches!$B:$B,0)),"-")</f>
        <v>1</v>
      </c>
      <c r="G682" s="54">
        <f>IFERROR(INDEX(Matches!$Y:$Y,MATCH(A682,Matches!$B:$B,0)),"-")</f>
        <v>2</v>
      </c>
      <c r="H682" s="54">
        <f>IFERROR(INDEX(Matches!$X:$X,MATCH(A682,Matches!$B:$B,0)),"-")</f>
        <v>0</v>
      </c>
      <c r="I682" s="54">
        <f t="shared" si="41"/>
        <v>1</v>
      </c>
      <c r="J682" s="54">
        <f>IFERROR(INDEX(OGCAway!$O:$O,MATCH(A682,OGCAway!$A:$A,0)),"-")</f>
        <v>0</v>
      </c>
      <c r="K682" s="55">
        <f t="shared" si="42"/>
        <v>0.33333333333333331</v>
      </c>
      <c r="L682" s="55" t="str">
        <f>IFERROR(INDEX(#REF!,MATCH(A682,#REF!,0)),"-")</f>
        <v>-</v>
      </c>
      <c r="M682" s="55">
        <f t="shared" si="43"/>
        <v>0</v>
      </c>
      <c r="N682" s="55" t="e">
        <f>AVERAGE(IFERROR(INDEX(#REF!,MATCH(A682,#REF!,0)),"-"),M682)</f>
        <v>#VALUE!</v>
      </c>
    </row>
    <row r="683" spans="1:14" ht="16.5" thickTop="1" thickBot="1" x14ac:dyDescent="0.3">
      <c r="A683" s="15" t="s">
        <v>1216</v>
      </c>
      <c r="B683" s="53">
        <f t="shared" si="40"/>
        <v>5</v>
      </c>
      <c r="C683" s="53">
        <f>IFERROR(INDEX(OGSAway!$D:$D,MATCH(A683,OGSAway!$A:$A,0)),"-")</f>
        <v>1</v>
      </c>
      <c r="D683" s="53">
        <f>IFERROR(INDEX(OGSAway!$E:$E,MATCH(A683,OGSAway!$A:$A,0)),"-")</f>
        <v>0</v>
      </c>
      <c r="E683" s="53">
        <f>IFERROR(INDEX(OGSAway!$F:$F,MATCH(A683,OGSAway!$A:$A,0)),"-")</f>
        <v>1</v>
      </c>
      <c r="F683" s="54">
        <f>IFERROR(INDEX(Matches!$W:$W,MATCH(A683,Matches!$B:$B,0)),"-")</f>
        <v>0</v>
      </c>
      <c r="G683" s="54">
        <f>IFERROR(INDEX(Matches!$Y:$Y,MATCH(A683,Matches!$B:$B,0)),"-")</f>
        <v>3</v>
      </c>
      <c r="H683" s="54">
        <f>IFERROR(INDEX(Matches!$X:$X,MATCH(A683,Matches!$B:$B,0)),"-")</f>
        <v>2</v>
      </c>
      <c r="I683" s="54">
        <f t="shared" si="41"/>
        <v>2</v>
      </c>
      <c r="J683" s="54">
        <f>IFERROR(INDEX(OGCAway!$O:$O,MATCH(A683,OGCAway!$A:$A,0)),"-")</f>
        <v>3</v>
      </c>
      <c r="K683" s="55">
        <f t="shared" si="42"/>
        <v>0.4</v>
      </c>
      <c r="L683" s="55" t="str">
        <f>IFERROR(INDEX(#REF!,MATCH(A683,#REF!,0)),"-")</f>
        <v>-</v>
      </c>
      <c r="M683" s="55">
        <f t="shared" si="43"/>
        <v>-0.79999999999999993</v>
      </c>
      <c r="N683" s="55" t="e">
        <f>AVERAGE(IFERROR(INDEX(#REF!,MATCH(A683,#REF!,0)),"-"),M683)</f>
        <v>#VALUE!</v>
      </c>
    </row>
    <row r="684" spans="1:14" ht="16.5" thickTop="1" thickBot="1" x14ac:dyDescent="0.3">
      <c r="A684" s="15" t="s">
        <v>1220</v>
      </c>
      <c r="B684" s="53">
        <f t="shared" si="40"/>
        <v>3</v>
      </c>
      <c r="C684" s="53">
        <f>IFERROR(INDEX(OGSAway!$D:$D,MATCH(A684,OGSAway!$A:$A,0)),"-")</f>
        <v>2</v>
      </c>
      <c r="D684" s="53">
        <f>IFERROR(INDEX(OGSAway!$E:$E,MATCH(A684,OGSAway!$A:$A,0)),"-")</f>
        <v>0</v>
      </c>
      <c r="E684" s="53">
        <f>IFERROR(INDEX(OGSAway!$F:$F,MATCH(A684,OGSAway!$A:$A,0)),"-")</f>
        <v>0</v>
      </c>
      <c r="F684" s="54">
        <f>IFERROR(INDEX(Matches!$W:$W,MATCH(A684,Matches!$B:$B,0)),"-")</f>
        <v>1</v>
      </c>
      <c r="G684" s="54">
        <f>IFERROR(INDEX(Matches!$Y:$Y,MATCH(A684,Matches!$B:$B,0)),"-")</f>
        <v>2</v>
      </c>
      <c r="H684" s="54">
        <f>IFERROR(INDEX(Matches!$X:$X,MATCH(A684,Matches!$B:$B,0)),"-")</f>
        <v>0</v>
      </c>
      <c r="I684" s="54">
        <f t="shared" si="41"/>
        <v>2</v>
      </c>
      <c r="J684" s="54">
        <f>IFERROR(INDEX(OGCAway!$O:$O,MATCH(A684,OGCAway!$A:$A,0)),"-")</f>
        <v>1</v>
      </c>
      <c r="K684" s="55">
        <f t="shared" si="42"/>
        <v>0.66666666666666663</v>
      </c>
      <c r="L684" s="55" t="str">
        <f>IFERROR(INDEX(#REF!,MATCH(A684,#REF!,0)),"-")</f>
        <v>-</v>
      </c>
      <c r="M684" s="55">
        <f t="shared" si="43"/>
        <v>0</v>
      </c>
      <c r="N684" s="55" t="e">
        <f>AVERAGE(IFERROR(INDEX(#REF!,MATCH(A684,#REF!,0)),"-"),M684)</f>
        <v>#VALUE!</v>
      </c>
    </row>
    <row r="685" spans="1:14" ht="16.5" thickTop="1" thickBot="1" x14ac:dyDescent="0.3">
      <c r="A685" s="15" t="s">
        <v>1222</v>
      </c>
      <c r="B685" s="53">
        <f t="shared" si="40"/>
        <v>5</v>
      </c>
      <c r="C685" s="53" t="str">
        <f>IFERROR(INDEX(OGSAway!$D:$D,MATCH(A685,OGSAway!$A:$A,0)),"-")</f>
        <v>-</v>
      </c>
      <c r="D685" s="53" t="str">
        <f>IFERROR(INDEX(OGSAway!$E:$E,MATCH(A685,OGSAway!$A:$A,0)),"-")</f>
        <v>-</v>
      </c>
      <c r="E685" s="53" t="str">
        <f>IFERROR(INDEX(OGSAway!$F:$F,MATCH(A685,OGSAway!$A:$A,0)),"-")</f>
        <v>-</v>
      </c>
      <c r="F685" s="54">
        <f>IFERROR(INDEX(Matches!$W:$W,MATCH(A685,Matches!$B:$B,0)),"-")</f>
        <v>1</v>
      </c>
      <c r="G685" s="54">
        <f>IFERROR(INDEX(Matches!$Y:$Y,MATCH(A685,Matches!$B:$B,0)),"-")</f>
        <v>2</v>
      </c>
      <c r="H685" s="54">
        <f>IFERROR(INDEX(Matches!$X:$X,MATCH(A685,Matches!$B:$B,0)),"-")</f>
        <v>2</v>
      </c>
      <c r="I685" s="54">
        <f t="shared" si="41"/>
        <v>0</v>
      </c>
      <c r="J685" s="54">
        <f>IFERROR(INDEX(OGCAway!$O:$O,MATCH(A685,OGCAway!$A:$A,0)),"-")</f>
        <v>3</v>
      </c>
      <c r="K685" s="55">
        <f t="shared" si="42"/>
        <v>0</v>
      </c>
      <c r="L685" s="55" t="str">
        <f>IFERROR(INDEX(#REF!,MATCH(A685,#REF!,0)),"-")</f>
        <v>-</v>
      </c>
      <c r="M685" s="55">
        <f t="shared" si="43"/>
        <v>-0.8</v>
      </c>
      <c r="N685" s="55" t="e">
        <f>AVERAGE(IFERROR(INDEX(#REF!,MATCH(A685,#REF!,0)),"-"),M685)</f>
        <v>#VALUE!</v>
      </c>
    </row>
    <row r="686" spans="1:14" ht="16.5" thickTop="1" thickBot="1" x14ac:dyDescent="0.3">
      <c r="A686" s="16" t="s">
        <v>1223</v>
      </c>
      <c r="B686" s="53">
        <f t="shared" si="40"/>
        <v>5</v>
      </c>
      <c r="C686" s="53">
        <f>IFERROR(INDEX(OGSAway!$D:$D,MATCH(A686,OGSAway!$A:$A,0)),"-")</f>
        <v>0</v>
      </c>
      <c r="D686" s="53">
        <f>IFERROR(INDEX(OGSAway!$E:$E,MATCH(A686,OGSAway!$A:$A,0)),"-")</f>
        <v>0</v>
      </c>
      <c r="E686" s="53">
        <f>IFERROR(INDEX(OGSAway!$F:$F,MATCH(A686,OGSAway!$A:$A,0)),"-")</f>
        <v>0</v>
      </c>
      <c r="F686" s="54">
        <f>IFERROR(INDEX(Matches!$W:$W,MATCH(A686,Matches!$B:$B,0)),"-")</f>
        <v>2</v>
      </c>
      <c r="G686" s="54">
        <f>IFERROR(INDEX(Matches!$Y:$Y,MATCH(A686,Matches!$B:$B,0)),"-")</f>
        <v>1</v>
      </c>
      <c r="H686" s="54">
        <f>IFERROR(INDEX(Matches!$X:$X,MATCH(A686,Matches!$B:$B,0)),"-")</f>
        <v>2</v>
      </c>
      <c r="I686" s="54">
        <f t="shared" si="41"/>
        <v>0</v>
      </c>
      <c r="J686" s="54">
        <f>IFERROR(INDEX(OGCAway!$O:$O,MATCH(A686,OGCAway!$A:$A,0)),"-")</f>
        <v>2</v>
      </c>
      <c r="K686" s="55">
        <f t="shared" si="42"/>
        <v>0</v>
      </c>
      <c r="L686" s="55" t="str">
        <f>IFERROR(INDEX(#REF!,MATCH(A686,#REF!,0)),"-")</f>
        <v>-</v>
      </c>
      <c r="M686" s="55">
        <f t="shared" si="43"/>
        <v>-0.2</v>
      </c>
      <c r="N686" s="55" t="e">
        <f>AVERAGE(IFERROR(INDEX(#REF!,MATCH(A686,#REF!,0)),"-"),M686)</f>
        <v>#VALUE!</v>
      </c>
    </row>
    <row r="687" spans="1:14" ht="16.5" thickTop="1" thickBot="1" x14ac:dyDescent="0.3">
      <c r="A687" s="16" t="s">
        <v>1226</v>
      </c>
      <c r="B687" s="53">
        <f t="shared" si="40"/>
        <v>4</v>
      </c>
      <c r="C687" s="53">
        <f>IFERROR(INDEX(OGSAway!$D:$D,MATCH(A687,OGSAway!$A:$A,0)),"-")</f>
        <v>1</v>
      </c>
      <c r="D687" s="53">
        <f>IFERROR(INDEX(OGSAway!$E:$E,MATCH(A687,OGSAway!$A:$A,0)),"-")</f>
        <v>1</v>
      </c>
      <c r="E687" s="53">
        <f>IFERROR(INDEX(OGSAway!$F:$F,MATCH(A687,OGSAway!$A:$A,0)),"-")</f>
        <v>0</v>
      </c>
      <c r="F687" s="54">
        <f>IFERROR(INDEX(Matches!$W:$W,MATCH(A687,Matches!$B:$B,0)),"-")</f>
        <v>1</v>
      </c>
      <c r="G687" s="54">
        <f>IFERROR(INDEX(Matches!$Y:$Y,MATCH(A687,Matches!$B:$B,0)),"-")</f>
        <v>1</v>
      </c>
      <c r="H687" s="54">
        <f>IFERROR(INDEX(Matches!$X:$X,MATCH(A687,Matches!$B:$B,0)),"-")</f>
        <v>2</v>
      </c>
      <c r="I687" s="54">
        <f t="shared" si="41"/>
        <v>2</v>
      </c>
      <c r="J687" s="54">
        <f>IFERROR(INDEX(OGCAway!$O:$O,MATCH(A687,OGCAway!$A:$A,0)),"-")</f>
        <v>1</v>
      </c>
      <c r="K687" s="55">
        <f t="shared" si="42"/>
        <v>0.5</v>
      </c>
      <c r="L687" s="55" t="str">
        <f>IFERROR(INDEX(#REF!,MATCH(A687,#REF!,0)),"-")</f>
        <v>-</v>
      </c>
      <c r="M687" s="55">
        <f t="shared" si="43"/>
        <v>0.25</v>
      </c>
      <c r="N687" s="55" t="e">
        <f>AVERAGE(IFERROR(INDEX(#REF!,MATCH(A687,#REF!,0)),"-"),M687)</f>
        <v>#VALUE!</v>
      </c>
    </row>
    <row r="688" spans="1:14" ht="16.5" thickTop="1" thickBot="1" x14ac:dyDescent="0.3">
      <c r="A688" s="15" t="s">
        <v>1227</v>
      </c>
      <c r="B688" s="53">
        <f t="shared" si="40"/>
        <v>4</v>
      </c>
      <c r="C688" s="53">
        <f>IFERROR(INDEX(OGSAway!$D:$D,MATCH(A688,OGSAway!$A:$A,0)),"-")</f>
        <v>1</v>
      </c>
      <c r="D688" s="53">
        <f>IFERROR(INDEX(OGSAway!$E:$E,MATCH(A688,OGSAway!$A:$A,0)),"-")</f>
        <v>1</v>
      </c>
      <c r="E688" s="53">
        <f>IFERROR(INDEX(OGSAway!$F:$F,MATCH(A688,OGSAway!$A:$A,0)),"-")</f>
        <v>0</v>
      </c>
      <c r="F688" s="54">
        <f>IFERROR(INDEX(Matches!$W:$W,MATCH(A688,Matches!$B:$B,0)),"-")</f>
        <v>2</v>
      </c>
      <c r="G688" s="54">
        <f>IFERROR(INDEX(Matches!$Y:$Y,MATCH(A688,Matches!$B:$B,0)),"-")</f>
        <v>2</v>
      </c>
      <c r="H688" s="54">
        <f>IFERROR(INDEX(Matches!$X:$X,MATCH(A688,Matches!$B:$B,0)),"-")</f>
        <v>0</v>
      </c>
      <c r="I688" s="54">
        <f t="shared" si="41"/>
        <v>2</v>
      </c>
      <c r="J688" s="54">
        <f>IFERROR(INDEX(OGCAway!$O:$O,MATCH(A688,OGCAway!$A:$A,0)),"-")</f>
        <v>1</v>
      </c>
      <c r="K688" s="55">
        <f t="shared" si="42"/>
        <v>0.5</v>
      </c>
      <c r="L688" s="55" t="str">
        <f>IFERROR(INDEX(#REF!,MATCH(A688,#REF!,0)),"-")</f>
        <v>-</v>
      </c>
      <c r="M688" s="55">
        <f t="shared" si="43"/>
        <v>0.25</v>
      </c>
      <c r="N688" s="55" t="e">
        <f>AVERAGE(IFERROR(INDEX(#REF!,MATCH(A688,#REF!,0)),"-"),M688)</f>
        <v>#VALUE!</v>
      </c>
    </row>
    <row r="689" spans="1:14" ht="16.5" thickTop="1" thickBot="1" x14ac:dyDescent="0.3">
      <c r="A689" s="16" t="s">
        <v>1230</v>
      </c>
      <c r="B689" s="53">
        <f t="shared" si="40"/>
        <v>6</v>
      </c>
      <c r="C689" s="53">
        <f>IFERROR(INDEX(OGSAway!$D:$D,MATCH(A689,OGSAway!$A:$A,0)),"-")</f>
        <v>0</v>
      </c>
      <c r="D689" s="53">
        <f>IFERROR(INDEX(OGSAway!$E:$E,MATCH(A689,OGSAway!$A:$A,0)),"-")</f>
        <v>1</v>
      </c>
      <c r="E689" s="53">
        <f>IFERROR(INDEX(OGSAway!$F:$F,MATCH(A689,OGSAway!$A:$A,0)),"-")</f>
        <v>1</v>
      </c>
      <c r="F689" s="54">
        <f>IFERROR(INDEX(Matches!$W:$W,MATCH(A689,Matches!$B:$B,0)),"-")</f>
        <v>1</v>
      </c>
      <c r="G689" s="54">
        <f>IFERROR(INDEX(Matches!$Y:$Y,MATCH(A689,Matches!$B:$B,0)),"-")</f>
        <v>3</v>
      </c>
      <c r="H689" s="54">
        <f>IFERROR(INDEX(Matches!$X:$X,MATCH(A689,Matches!$B:$B,0)),"-")</f>
        <v>2</v>
      </c>
      <c r="I689" s="54">
        <f t="shared" si="41"/>
        <v>2</v>
      </c>
      <c r="J689" s="54">
        <f>IFERROR(INDEX(OGCAway!$O:$O,MATCH(A689,OGCAway!$A:$A,0)),"-")</f>
        <v>4</v>
      </c>
      <c r="K689" s="55">
        <f t="shared" si="42"/>
        <v>0.33333333333333331</v>
      </c>
      <c r="L689" s="55" t="str">
        <f>IFERROR(INDEX(#REF!,MATCH(A689,#REF!,0)),"-")</f>
        <v>-</v>
      </c>
      <c r="M689" s="55">
        <f t="shared" si="43"/>
        <v>-0.66666666666666663</v>
      </c>
      <c r="N689" s="55" t="e">
        <f>AVERAGE(IFERROR(INDEX(#REF!,MATCH(A689,#REF!,0)),"-"),M689)</f>
        <v>#VALUE!</v>
      </c>
    </row>
    <row r="690" spans="1:14" ht="16.5" thickTop="1" thickBot="1" x14ac:dyDescent="0.3">
      <c r="A690" s="16" t="s">
        <v>1234</v>
      </c>
      <c r="B690" s="53">
        <f t="shared" si="40"/>
        <v>5</v>
      </c>
      <c r="C690" s="53" t="str">
        <f>IFERROR(INDEX(OGSAway!$D:$D,MATCH(A690,OGSAway!$A:$A,0)),"-")</f>
        <v>-</v>
      </c>
      <c r="D690" s="53" t="str">
        <f>IFERROR(INDEX(OGSAway!$E:$E,MATCH(A690,OGSAway!$A:$A,0)),"-")</f>
        <v>-</v>
      </c>
      <c r="E690" s="53" t="str">
        <f>IFERROR(INDEX(OGSAway!$F:$F,MATCH(A690,OGSAway!$A:$A,0)),"-")</f>
        <v>-</v>
      </c>
      <c r="F690" s="54">
        <f>IFERROR(INDEX(Matches!$W:$W,MATCH(A690,Matches!$B:$B,0)),"-")</f>
        <v>1</v>
      </c>
      <c r="G690" s="54">
        <f>IFERROR(INDEX(Matches!$Y:$Y,MATCH(A690,Matches!$B:$B,0)),"-")</f>
        <v>3</v>
      </c>
      <c r="H690" s="54">
        <f>IFERROR(INDEX(Matches!$X:$X,MATCH(A690,Matches!$B:$B,0)),"-")</f>
        <v>1</v>
      </c>
      <c r="I690" s="54">
        <f t="shared" si="41"/>
        <v>0</v>
      </c>
      <c r="J690" s="54">
        <f>IFERROR(INDEX(OGCAway!$O:$O,MATCH(A690,OGCAway!$A:$A,0)),"-")</f>
        <v>2</v>
      </c>
      <c r="K690" s="55">
        <f t="shared" si="42"/>
        <v>0</v>
      </c>
      <c r="L690" s="55" t="str">
        <f>IFERROR(INDEX(#REF!,MATCH(A690,#REF!,0)),"-")</f>
        <v>-</v>
      </c>
      <c r="M690" s="55">
        <f t="shared" si="43"/>
        <v>-0.8</v>
      </c>
      <c r="N690" s="55" t="e">
        <f>AVERAGE(IFERROR(INDEX(#REF!,MATCH(A690,#REF!,0)),"-"),M690)</f>
        <v>#VALUE!</v>
      </c>
    </row>
    <row r="691" spans="1:14" ht="16.5" thickTop="1" thickBot="1" x14ac:dyDescent="0.3">
      <c r="A691" s="15" t="s">
        <v>1237</v>
      </c>
      <c r="B691" s="53">
        <f t="shared" si="40"/>
        <v>4</v>
      </c>
      <c r="C691" s="53">
        <f>IFERROR(INDEX(OGSAway!$D:$D,MATCH(A691,OGSAway!$A:$A,0)),"-")</f>
        <v>0</v>
      </c>
      <c r="D691" s="53">
        <f>IFERROR(INDEX(OGSAway!$E:$E,MATCH(A691,OGSAway!$A:$A,0)),"-")</f>
        <v>1</v>
      </c>
      <c r="E691" s="53">
        <f>IFERROR(INDEX(OGSAway!$F:$F,MATCH(A691,OGSAway!$A:$A,0)),"-")</f>
        <v>0</v>
      </c>
      <c r="F691" s="54">
        <f>IFERROR(INDEX(Matches!$W:$W,MATCH(A691,Matches!$B:$B,0)),"-")</f>
        <v>0</v>
      </c>
      <c r="G691" s="54">
        <f>IFERROR(INDEX(Matches!$Y:$Y,MATCH(A691,Matches!$B:$B,0)),"-")</f>
        <v>4</v>
      </c>
      <c r="H691" s="54">
        <f>IFERROR(INDEX(Matches!$X:$X,MATCH(A691,Matches!$B:$B,0)),"-")</f>
        <v>0</v>
      </c>
      <c r="I691" s="54">
        <f t="shared" si="41"/>
        <v>1</v>
      </c>
      <c r="J691" s="54">
        <f>IFERROR(INDEX(OGCAway!$O:$O,MATCH(A691,OGCAway!$A:$A,0)),"-")</f>
        <v>2</v>
      </c>
      <c r="K691" s="55">
        <f t="shared" si="42"/>
        <v>0.25</v>
      </c>
      <c r="L691" s="55" t="str">
        <f>IFERROR(INDEX(#REF!,MATCH(A691,#REF!,0)),"-")</f>
        <v>-</v>
      </c>
      <c r="M691" s="55">
        <f t="shared" si="43"/>
        <v>-1.25</v>
      </c>
      <c r="N691" s="55" t="e">
        <f>AVERAGE(IFERROR(INDEX(#REF!,MATCH(A691,#REF!,0)),"-"),M691)</f>
        <v>#VALUE!</v>
      </c>
    </row>
    <row r="692" spans="1:14" ht="16.5" thickTop="1" thickBot="1" x14ac:dyDescent="0.3">
      <c r="A692" s="16" t="s">
        <v>1127</v>
      </c>
      <c r="B692" s="53">
        <f t="shared" si="40"/>
        <v>18</v>
      </c>
      <c r="C692" s="53">
        <f>IFERROR(INDEX(OGSAway!$D:$D,MATCH(A692,OGSAway!$A:$A,0)),"-")</f>
        <v>6</v>
      </c>
      <c r="D692" s="53">
        <f>IFERROR(INDEX(OGSAway!$E:$E,MATCH(A692,OGSAway!$A:$A,0)),"-")</f>
        <v>1</v>
      </c>
      <c r="E692" s="53">
        <f>IFERROR(INDEX(OGSAway!$F:$F,MATCH(A692,OGSAway!$A:$A,0)),"-")</f>
        <v>1</v>
      </c>
      <c r="F692" s="54">
        <f>IFERROR(INDEX(Matches!$W:$W,MATCH(A692,Matches!$B:$B,0)),"-")</f>
        <v>3</v>
      </c>
      <c r="G692" s="54">
        <f>IFERROR(INDEX(Matches!$Y:$Y,MATCH(A692,Matches!$B:$B,0)),"-")</f>
        <v>5</v>
      </c>
      <c r="H692" s="54">
        <f>IFERROR(INDEX(Matches!$X:$X,MATCH(A692,Matches!$B:$B,0)),"-")</f>
        <v>10</v>
      </c>
      <c r="I692" s="54">
        <f t="shared" si="41"/>
        <v>8</v>
      </c>
      <c r="J692" s="54">
        <f>IFERROR(INDEX(OGCAway!$O:$O,MATCH(A692,OGCAway!$A:$A,0)),"-")</f>
        <v>4</v>
      </c>
      <c r="K692" s="55">
        <f t="shared" si="42"/>
        <v>0.44444444444444442</v>
      </c>
      <c r="L692" s="55" t="str">
        <f>IFERROR(INDEX(#REF!,MATCH(A692,#REF!,0)),"-")</f>
        <v>-</v>
      </c>
      <c r="M692" s="55">
        <f t="shared" si="43"/>
        <v>0.11111111111111105</v>
      </c>
      <c r="N692" s="55" t="e">
        <f>AVERAGE(IFERROR(INDEX(#REF!,MATCH(A692,#REF!,0)),"-"),M692)</f>
        <v>#VALUE!</v>
      </c>
    </row>
    <row r="693" spans="1:14" ht="16.5" thickTop="1" thickBot="1" x14ac:dyDescent="0.3">
      <c r="A693" s="15" t="s">
        <v>306</v>
      </c>
      <c r="B693" s="53">
        <f t="shared" si="40"/>
        <v>14</v>
      </c>
      <c r="C693" s="53">
        <f>IFERROR(INDEX(OGSAway!$D:$D,MATCH(A693,OGSAway!$A:$A,0)),"-")</f>
        <v>0</v>
      </c>
      <c r="D693" s="53">
        <f>IFERROR(INDEX(OGSAway!$E:$E,MATCH(A693,OGSAway!$A:$A,0)),"-")</f>
        <v>1</v>
      </c>
      <c r="E693" s="53">
        <f>IFERROR(INDEX(OGSAway!$F:$F,MATCH(A693,OGSAway!$A:$A,0)),"-")</f>
        <v>2</v>
      </c>
      <c r="F693" s="54">
        <f>IFERROR(INDEX(Matches!$W:$W,MATCH(A693,Matches!$B:$B,0)),"-")</f>
        <v>2</v>
      </c>
      <c r="G693" s="54">
        <f>IFERROR(INDEX(Matches!$Y:$Y,MATCH(A693,Matches!$B:$B,0)),"-")</f>
        <v>6</v>
      </c>
      <c r="H693" s="54">
        <f>IFERROR(INDEX(Matches!$X:$X,MATCH(A693,Matches!$B:$B,0)),"-")</f>
        <v>6</v>
      </c>
      <c r="I693" s="54">
        <f t="shared" si="41"/>
        <v>3</v>
      </c>
      <c r="J693" s="54">
        <f>IFERROR(INDEX(OGCAway!$O:$O,MATCH(A693,OGCAway!$A:$A,0)),"-")</f>
        <v>6</v>
      </c>
      <c r="K693" s="55">
        <f t="shared" si="42"/>
        <v>0.21428571428571427</v>
      </c>
      <c r="L693" s="55" t="str">
        <f>IFERROR(INDEX(#REF!,MATCH(A693,#REF!,0)),"-")</f>
        <v>-</v>
      </c>
      <c r="M693" s="55">
        <f t="shared" si="43"/>
        <v>-0.5</v>
      </c>
      <c r="N693" s="55" t="e">
        <f>AVERAGE(IFERROR(INDEX(#REF!,MATCH(A693,#REF!,0)),"-"),M693)</f>
        <v>#VALUE!</v>
      </c>
    </row>
    <row r="694" spans="1:14" ht="16.5" thickTop="1" thickBot="1" x14ac:dyDescent="0.3">
      <c r="A694" s="16" t="s">
        <v>576</v>
      </c>
      <c r="B694" s="53">
        <f t="shared" si="40"/>
        <v>14</v>
      </c>
      <c r="C694" s="53">
        <f>IFERROR(INDEX(OGSAway!$D:$D,MATCH(A694,OGSAway!$A:$A,0)),"-")</f>
        <v>2</v>
      </c>
      <c r="D694" s="53">
        <f>IFERROR(INDEX(OGSAway!$E:$E,MATCH(A694,OGSAway!$A:$A,0)),"-")</f>
        <v>0</v>
      </c>
      <c r="E694" s="53">
        <f>IFERROR(INDEX(OGSAway!$F:$F,MATCH(A694,OGSAway!$A:$A,0)),"-")</f>
        <v>1</v>
      </c>
      <c r="F694" s="54">
        <f>IFERROR(INDEX(Matches!$W:$W,MATCH(A694,Matches!$B:$B,0)),"-")</f>
        <v>2</v>
      </c>
      <c r="G694" s="54">
        <f>IFERROR(INDEX(Matches!$Y:$Y,MATCH(A694,Matches!$B:$B,0)),"-")</f>
        <v>8</v>
      </c>
      <c r="H694" s="54">
        <f>IFERROR(INDEX(Matches!$X:$X,MATCH(A694,Matches!$B:$B,0)),"-")</f>
        <v>4</v>
      </c>
      <c r="I694" s="54">
        <f t="shared" si="41"/>
        <v>3</v>
      </c>
      <c r="J694" s="54">
        <f>IFERROR(INDEX(OGCAway!$O:$O,MATCH(A694,OGCAway!$A:$A,0)),"-")</f>
        <v>8</v>
      </c>
      <c r="K694" s="55">
        <f t="shared" si="42"/>
        <v>0.21428571428571427</v>
      </c>
      <c r="L694" s="55" t="str">
        <f>IFERROR(INDEX(#REF!,MATCH(A694,#REF!,0)),"-")</f>
        <v>-</v>
      </c>
      <c r="M694" s="55">
        <f t="shared" si="43"/>
        <v>-0.78571428571428559</v>
      </c>
      <c r="N694" s="55" t="e">
        <f>AVERAGE(IFERROR(INDEX(#REF!,MATCH(A694,#REF!,0)),"-"),M694)</f>
        <v>#VALUE!</v>
      </c>
    </row>
    <row r="695" spans="1:14" ht="16.5" thickTop="1" thickBot="1" x14ac:dyDescent="0.3">
      <c r="A695" s="15" t="s">
        <v>647</v>
      </c>
      <c r="B695" s="53">
        <f t="shared" si="40"/>
        <v>14</v>
      </c>
      <c r="C695" s="53">
        <f>IFERROR(INDEX(OGSAway!$D:$D,MATCH(A695,OGSAway!$A:$A,0)),"-")</f>
        <v>2</v>
      </c>
      <c r="D695" s="53">
        <f>IFERROR(INDEX(OGSAway!$E:$E,MATCH(A695,OGSAway!$A:$A,0)),"-")</f>
        <v>0</v>
      </c>
      <c r="E695" s="53">
        <f>IFERROR(INDEX(OGSAway!$F:$F,MATCH(A695,OGSAway!$A:$A,0)),"-")</f>
        <v>0</v>
      </c>
      <c r="F695" s="54">
        <f>IFERROR(INDEX(Matches!$W:$W,MATCH(A695,Matches!$B:$B,0)),"-")</f>
        <v>2</v>
      </c>
      <c r="G695" s="54">
        <f>IFERROR(INDEX(Matches!$Y:$Y,MATCH(A695,Matches!$B:$B,0)),"-")</f>
        <v>9</v>
      </c>
      <c r="H695" s="54">
        <f>IFERROR(INDEX(Matches!$X:$X,MATCH(A695,Matches!$B:$B,0)),"-")</f>
        <v>3</v>
      </c>
      <c r="I695" s="54">
        <f t="shared" si="41"/>
        <v>2</v>
      </c>
      <c r="J695" s="54">
        <f>IFERROR(INDEX(OGCAway!$O:$O,MATCH(A695,OGCAway!$A:$A,0)),"-")</f>
        <v>6</v>
      </c>
      <c r="K695" s="55">
        <f t="shared" si="42"/>
        <v>0.14285714285714285</v>
      </c>
      <c r="L695" s="55" t="str">
        <f>IFERROR(INDEX(#REF!,MATCH(A695,#REF!,0)),"-")</f>
        <v>-</v>
      </c>
      <c r="M695" s="55">
        <f t="shared" si="43"/>
        <v>-0.78571428571428581</v>
      </c>
      <c r="N695" s="55" t="e">
        <f>AVERAGE(IFERROR(INDEX(#REF!,MATCH(A695,#REF!,0)),"-"),M695)</f>
        <v>#VALUE!</v>
      </c>
    </row>
    <row r="696" spans="1:14" ht="16.5" thickTop="1" thickBot="1" x14ac:dyDescent="0.3">
      <c r="A696" s="16" t="s">
        <v>685</v>
      </c>
      <c r="B696" s="53">
        <f t="shared" si="40"/>
        <v>14</v>
      </c>
      <c r="C696" s="53">
        <f>IFERROR(INDEX(OGSAway!$D:$D,MATCH(A696,OGSAway!$A:$A,0)),"-")</f>
        <v>2</v>
      </c>
      <c r="D696" s="53">
        <f>IFERROR(INDEX(OGSAway!$E:$E,MATCH(A696,OGSAway!$A:$A,0)),"-")</f>
        <v>0</v>
      </c>
      <c r="E696" s="53">
        <f>IFERROR(INDEX(OGSAway!$F:$F,MATCH(A696,OGSAway!$A:$A,0)),"-")</f>
        <v>2</v>
      </c>
      <c r="F696" s="54">
        <f>IFERROR(INDEX(Matches!$W:$W,MATCH(A696,Matches!$B:$B,0)),"-")</f>
        <v>7</v>
      </c>
      <c r="G696" s="54">
        <f>IFERROR(INDEX(Matches!$Y:$Y,MATCH(A696,Matches!$B:$B,0)),"-")</f>
        <v>5</v>
      </c>
      <c r="H696" s="54">
        <f>IFERROR(INDEX(Matches!$X:$X,MATCH(A696,Matches!$B:$B,0)),"-")</f>
        <v>2</v>
      </c>
      <c r="I696" s="54">
        <f t="shared" si="41"/>
        <v>4</v>
      </c>
      <c r="J696" s="54">
        <f>IFERROR(INDEX(OGCAway!$O:$O,MATCH(A696,OGCAway!$A:$A,0)),"-")</f>
        <v>5</v>
      </c>
      <c r="K696" s="55">
        <f t="shared" si="42"/>
        <v>0.2857142857142857</v>
      </c>
      <c r="L696" s="55" t="str">
        <f>IFERROR(INDEX(#REF!,MATCH(A696,#REF!,0)),"-")</f>
        <v>-</v>
      </c>
      <c r="M696" s="55">
        <f t="shared" si="43"/>
        <v>7.1428571428571397E-2</v>
      </c>
      <c r="N696" s="55" t="e">
        <f>AVERAGE(IFERROR(INDEX(#REF!,MATCH(A696,#REF!,0)),"-"),M696)</f>
        <v>#VALUE!</v>
      </c>
    </row>
    <row r="697" spans="1:14" ht="16.5" thickTop="1" thickBot="1" x14ac:dyDescent="0.3">
      <c r="A697" s="15" t="s">
        <v>778</v>
      </c>
      <c r="B697" s="53">
        <f t="shared" si="40"/>
        <v>13</v>
      </c>
      <c r="C697" s="53">
        <f>IFERROR(INDEX(OGSAway!$D:$D,MATCH(A697,OGSAway!$A:$A,0)),"-")</f>
        <v>2</v>
      </c>
      <c r="D697" s="53">
        <f>IFERROR(INDEX(OGSAway!$E:$E,MATCH(A697,OGSAway!$A:$A,0)),"-")</f>
        <v>1</v>
      </c>
      <c r="E697" s="53">
        <f>IFERROR(INDEX(OGSAway!$F:$F,MATCH(A697,OGSAway!$A:$A,0)),"-")</f>
        <v>2</v>
      </c>
      <c r="F697" s="54">
        <f>IFERROR(INDEX(Matches!$W:$W,MATCH(A697,Matches!$B:$B,0)),"-")</f>
        <v>2</v>
      </c>
      <c r="G697" s="54">
        <f>IFERROR(INDEX(Matches!$Y:$Y,MATCH(A697,Matches!$B:$B,0)),"-")</f>
        <v>9</v>
      </c>
      <c r="H697" s="54">
        <f>IFERROR(INDEX(Matches!$X:$X,MATCH(A697,Matches!$B:$B,0)),"-")</f>
        <v>2</v>
      </c>
      <c r="I697" s="54">
        <f t="shared" si="41"/>
        <v>5</v>
      </c>
      <c r="J697" s="54">
        <f>IFERROR(INDEX(OGCAway!$O:$O,MATCH(A697,OGCAway!$A:$A,0)),"-")</f>
        <v>6</v>
      </c>
      <c r="K697" s="55">
        <f t="shared" si="42"/>
        <v>0.38461538461538464</v>
      </c>
      <c r="L697" s="55" t="str">
        <f>IFERROR(INDEX(#REF!,MATCH(A697,#REF!,0)),"-")</f>
        <v>-</v>
      </c>
      <c r="M697" s="55">
        <f t="shared" si="43"/>
        <v>-0.61538461538461542</v>
      </c>
      <c r="N697" s="55" t="e">
        <f>AVERAGE(IFERROR(INDEX(#REF!,MATCH(A697,#REF!,0)),"-"),M697)</f>
        <v>#VALUE!</v>
      </c>
    </row>
    <row r="698" spans="1:14" ht="16.5" thickTop="1" thickBot="1" x14ac:dyDescent="0.3">
      <c r="A698" s="16" t="s">
        <v>838</v>
      </c>
      <c r="B698" s="53">
        <f t="shared" si="40"/>
        <v>14</v>
      </c>
      <c r="C698" s="53">
        <f>IFERROR(INDEX(OGSAway!$D:$D,MATCH(A698,OGSAway!$A:$A,0)),"-")</f>
        <v>3</v>
      </c>
      <c r="D698" s="53">
        <f>IFERROR(INDEX(OGSAway!$E:$E,MATCH(A698,OGSAway!$A:$A,0)),"-")</f>
        <v>1</v>
      </c>
      <c r="E698" s="53">
        <f>IFERROR(INDEX(OGSAway!$F:$F,MATCH(A698,OGSAway!$A:$A,0)),"-")</f>
        <v>0</v>
      </c>
      <c r="F698" s="54">
        <f>IFERROR(INDEX(Matches!$W:$W,MATCH(A698,Matches!$B:$B,0)),"-")</f>
        <v>2</v>
      </c>
      <c r="G698" s="54">
        <f>IFERROR(INDEX(Matches!$Y:$Y,MATCH(A698,Matches!$B:$B,0)),"-")</f>
        <v>7</v>
      </c>
      <c r="H698" s="54">
        <f>IFERROR(INDEX(Matches!$X:$X,MATCH(A698,Matches!$B:$B,0)),"-")</f>
        <v>5</v>
      </c>
      <c r="I698" s="54">
        <f t="shared" si="41"/>
        <v>4</v>
      </c>
      <c r="J698" s="54">
        <f>IFERROR(INDEX(OGCAway!$O:$O,MATCH(A698,OGCAway!$A:$A,0)),"-")</f>
        <v>8</v>
      </c>
      <c r="K698" s="55">
        <f t="shared" si="42"/>
        <v>0.2857142857142857</v>
      </c>
      <c r="L698" s="55" t="str">
        <f>IFERROR(INDEX(#REF!,MATCH(A698,#REF!,0)),"-")</f>
        <v>-</v>
      </c>
      <c r="M698" s="55">
        <f t="shared" si="43"/>
        <v>-0.64285714285714279</v>
      </c>
      <c r="N698" s="55" t="e">
        <f>AVERAGE(IFERROR(INDEX(#REF!,MATCH(A698,#REF!,0)),"-"),M698)</f>
        <v>#VALUE!</v>
      </c>
    </row>
    <row r="699" spans="1:14" ht="16.5" thickTop="1" thickBot="1" x14ac:dyDescent="0.3">
      <c r="A699" s="16" t="s">
        <v>923</v>
      </c>
      <c r="B699" s="53">
        <f t="shared" si="40"/>
        <v>14</v>
      </c>
      <c r="C699" s="53">
        <f>IFERROR(INDEX(OGSAway!$D:$D,MATCH(A699,OGSAway!$A:$A,0)),"-")</f>
        <v>1</v>
      </c>
      <c r="D699" s="53">
        <f>IFERROR(INDEX(OGSAway!$E:$E,MATCH(A699,OGSAway!$A:$A,0)),"-")</f>
        <v>0</v>
      </c>
      <c r="E699" s="53">
        <f>IFERROR(INDEX(OGSAway!$F:$F,MATCH(A699,OGSAway!$A:$A,0)),"-")</f>
        <v>2</v>
      </c>
      <c r="F699" s="54">
        <f>IFERROR(INDEX(Matches!$W:$W,MATCH(A699,Matches!$B:$B,0)),"-")</f>
        <v>2</v>
      </c>
      <c r="G699" s="54">
        <f>IFERROR(INDEX(Matches!$Y:$Y,MATCH(A699,Matches!$B:$B,0)),"-")</f>
        <v>7</v>
      </c>
      <c r="H699" s="54">
        <f>IFERROR(INDEX(Matches!$X:$X,MATCH(A699,Matches!$B:$B,0)),"-")</f>
        <v>5</v>
      </c>
      <c r="I699" s="54">
        <f t="shared" si="41"/>
        <v>3</v>
      </c>
      <c r="J699" s="54">
        <f>IFERROR(INDEX(OGCAway!$O:$O,MATCH(A699,OGCAway!$A:$A,0)),"-")</f>
        <v>5</v>
      </c>
      <c r="K699" s="55">
        <f t="shared" si="42"/>
        <v>0.21428571428571427</v>
      </c>
      <c r="L699" s="55" t="str">
        <f>IFERROR(INDEX(#REF!,MATCH(A699,#REF!,0)),"-")</f>
        <v>-</v>
      </c>
      <c r="M699" s="55">
        <f t="shared" si="43"/>
        <v>-0.5</v>
      </c>
      <c r="N699" s="55" t="e">
        <f>AVERAGE(IFERROR(INDEX(#REF!,MATCH(A699,#REF!,0)),"-"),M699)</f>
        <v>#VALUE!</v>
      </c>
    </row>
    <row r="700" spans="1:14" ht="16.5" thickTop="1" thickBot="1" x14ac:dyDescent="0.3">
      <c r="A700" s="15" t="s">
        <v>1124</v>
      </c>
      <c r="B700" s="53">
        <f t="shared" si="40"/>
        <v>14</v>
      </c>
      <c r="C700" s="53">
        <f>IFERROR(INDEX(OGSAway!$D:$D,MATCH(A700,OGSAway!$A:$A,0)),"-")</f>
        <v>0</v>
      </c>
      <c r="D700" s="53">
        <f>IFERROR(INDEX(OGSAway!$E:$E,MATCH(A700,OGSAway!$A:$A,0)),"-")</f>
        <v>1</v>
      </c>
      <c r="E700" s="53">
        <f>IFERROR(INDEX(OGSAway!$F:$F,MATCH(A700,OGSAway!$A:$A,0)),"-")</f>
        <v>2</v>
      </c>
      <c r="F700" s="54">
        <f>IFERROR(INDEX(Matches!$W:$W,MATCH(A700,Matches!$B:$B,0)),"-")</f>
        <v>4</v>
      </c>
      <c r="G700" s="54">
        <f>IFERROR(INDEX(Matches!$Y:$Y,MATCH(A700,Matches!$B:$B,0)),"-")</f>
        <v>6</v>
      </c>
      <c r="H700" s="54">
        <f>IFERROR(INDEX(Matches!$X:$X,MATCH(A700,Matches!$B:$B,0)),"-")</f>
        <v>4</v>
      </c>
      <c r="I700" s="54">
        <f t="shared" si="41"/>
        <v>3</v>
      </c>
      <c r="J700" s="54">
        <f>IFERROR(INDEX(OGCAway!$O:$O,MATCH(A700,OGCAway!$A:$A,0)),"-")</f>
        <v>5</v>
      </c>
      <c r="K700" s="55">
        <f t="shared" si="42"/>
        <v>0.21428571428571427</v>
      </c>
      <c r="L700" s="55" t="str">
        <f>IFERROR(INDEX(#REF!,MATCH(A700,#REF!,0)),"-")</f>
        <v>-</v>
      </c>
      <c r="M700" s="55">
        <f t="shared" si="43"/>
        <v>-0.2857142857142857</v>
      </c>
      <c r="N700" s="55" t="e">
        <f>AVERAGE(IFERROR(INDEX(#REF!,MATCH(A700,#REF!,0)),"-"),M700)</f>
        <v>#VALUE!</v>
      </c>
    </row>
    <row r="701" spans="1:14" ht="16.5" thickTop="1" thickBot="1" x14ac:dyDescent="0.3">
      <c r="A701" s="15" t="s">
        <v>228</v>
      </c>
      <c r="B701" s="53">
        <f t="shared" si="40"/>
        <v>12</v>
      </c>
      <c r="C701" s="53">
        <f>IFERROR(INDEX(OGSAway!$D:$D,MATCH(A701,OGSAway!$A:$A,0)),"-")</f>
        <v>3</v>
      </c>
      <c r="D701" s="53">
        <f>IFERROR(INDEX(OGSAway!$E:$E,MATCH(A701,OGSAway!$A:$A,0)),"-")</f>
        <v>1</v>
      </c>
      <c r="E701" s="53">
        <f>IFERROR(INDEX(OGSAway!$F:$F,MATCH(A701,OGSAway!$A:$A,0)),"-")</f>
        <v>1</v>
      </c>
      <c r="F701" s="54">
        <f>IFERROR(INDEX(Matches!$W:$W,MATCH(A701,Matches!$B:$B,0)),"-")</f>
        <v>3</v>
      </c>
      <c r="G701" s="54">
        <f>IFERROR(INDEX(Matches!$Y:$Y,MATCH(A701,Matches!$B:$B,0)),"-")</f>
        <v>7</v>
      </c>
      <c r="H701" s="54">
        <f>IFERROR(INDEX(Matches!$X:$X,MATCH(A701,Matches!$B:$B,0)),"-")</f>
        <v>2</v>
      </c>
      <c r="I701" s="54">
        <f t="shared" si="41"/>
        <v>5</v>
      </c>
      <c r="J701" s="54">
        <f>IFERROR(INDEX(OGCAway!$O:$O,MATCH(A701,OGCAway!$A:$A,0)),"-")</f>
        <v>3</v>
      </c>
      <c r="K701" s="55">
        <f t="shared" si="42"/>
        <v>0.41666666666666669</v>
      </c>
      <c r="L701" s="55" t="str">
        <f>IFERROR(INDEX(#REF!,MATCH(A701,#REF!,0)),"-")</f>
        <v>-</v>
      </c>
      <c r="M701" s="55">
        <f t="shared" si="43"/>
        <v>-0.16666666666666669</v>
      </c>
      <c r="N701" s="55" t="e">
        <f>AVERAGE(IFERROR(INDEX(#REF!,MATCH(A701,#REF!,0)),"-"),M701)</f>
        <v>#VALUE!</v>
      </c>
    </row>
    <row r="702" spans="1:14" ht="16.5" thickTop="1" thickBot="1" x14ac:dyDescent="0.3">
      <c r="A702" s="16" t="s">
        <v>572</v>
      </c>
      <c r="B702" s="53">
        <f t="shared" si="40"/>
        <v>12</v>
      </c>
      <c r="C702" s="53">
        <f>IFERROR(INDEX(OGSAway!$D:$D,MATCH(A702,OGSAway!$A:$A,0)),"-")</f>
        <v>2</v>
      </c>
      <c r="D702" s="53">
        <f>IFERROR(INDEX(OGSAway!$E:$E,MATCH(A702,OGSAway!$A:$A,0)),"-")</f>
        <v>1</v>
      </c>
      <c r="E702" s="53">
        <f>IFERROR(INDEX(OGSAway!$F:$F,MATCH(A702,OGSAway!$A:$A,0)),"-")</f>
        <v>0</v>
      </c>
      <c r="F702" s="54">
        <f>IFERROR(INDEX(Matches!$W:$W,MATCH(A702,Matches!$B:$B,0)),"-")</f>
        <v>3</v>
      </c>
      <c r="G702" s="54">
        <f>IFERROR(INDEX(Matches!$Y:$Y,MATCH(A702,Matches!$B:$B,0)),"-")</f>
        <v>7</v>
      </c>
      <c r="H702" s="54">
        <f>IFERROR(INDEX(Matches!$X:$X,MATCH(A702,Matches!$B:$B,0)),"-")</f>
        <v>2</v>
      </c>
      <c r="I702" s="54">
        <f t="shared" si="41"/>
        <v>3</v>
      </c>
      <c r="J702" s="54">
        <f>IFERROR(INDEX(OGCAway!$O:$O,MATCH(A702,OGCAway!$A:$A,0)),"-")</f>
        <v>7</v>
      </c>
      <c r="K702" s="55">
        <f t="shared" si="42"/>
        <v>0.25</v>
      </c>
      <c r="L702" s="55" t="str">
        <f>IFERROR(INDEX(#REF!,MATCH(A702,#REF!,0)),"-")</f>
        <v>-</v>
      </c>
      <c r="M702" s="55">
        <f t="shared" si="43"/>
        <v>-0.66666666666666674</v>
      </c>
      <c r="N702" s="55" t="e">
        <f>AVERAGE(IFERROR(INDEX(#REF!,MATCH(A702,#REF!,0)),"-"),M702)</f>
        <v>#VALUE!</v>
      </c>
    </row>
    <row r="703" spans="1:14" ht="16.5" thickTop="1" thickBot="1" x14ac:dyDescent="0.3">
      <c r="A703" s="16" t="s">
        <v>624</v>
      </c>
      <c r="B703" s="53">
        <f t="shared" si="40"/>
        <v>12</v>
      </c>
      <c r="C703" s="53">
        <f>IFERROR(INDEX(OGSAway!$D:$D,MATCH(A703,OGSAway!$A:$A,0)),"-")</f>
        <v>2</v>
      </c>
      <c r="D703" s="53">
        <f>IFERROR(INDEX(OGSAway!$E:$E,MATCH(A703,OGSAway!$A:$A,0)),"-")</f>
        <v>2</v>
      </c>
      <c r="E703" s="53">
        <f>IFERROR(INDEX(OGSAway!$F:$F,MATCH(A703,OGSAway!$A:$A,0)),"-")</f>
        <v>0</v>
      </c>
      <c r="F703" s="54">
        <f>IFERROR(INDEX(Matches!$W:$W,MATCH(A703,Matches!$B:$B,0)),"-")</f>
        <v>1</v>
      </c>
      <c r="G703" s="54">
        <f>IFERROR(INDEX(Matches!$Y:$Y,MATCH(A703,Matches!$B:$B,0)),"-")</f>
        <v>7</v>
      </c>
      <c r="H703" s="54">
        <f>IFERROR(INDEX(Matches!$X:$X,MATCH(A703,Matches!$B:$B,0)),"-")</f>
        <v>4</v>
      </c>
      <c r="I703" s="54">
        <f t="shared" si="41"/>
        <v>4</v>
      </c>
      <c r="J703" s="54">
        <f>IFERROR(INDEX(OGCAway!$O:$O,MATCH(A703,OGCAway!$A:$A,0)),"-")</f>
        <v>3</v>
      </c>
      <c r="K703" s="55">
        <f t="shared" si="42"/>
        <v>0.33333333333333331</v>
      </c>
      <c r="L703" s="55" t="str">
        <f>IFERROR(INDEX(#REF!,MATCH(A703,#REF!,0)),"-")</f>
        <v>-</v>
      </c>
      <c r="M703" s="55">
        <f t="shared" si="43"/>
        <v>-0.41666666666666674</v>
      </c>
      <c r="N703" s="55" t="e">
        <f>AVERAGE(IFERROR(INDEX(#REF!,MATCH(A703,#REF!,0)),"-"),M703)</f>
        <v>#VALUE!</v>
      </c>
    </row>
    <row r="704" spans="1:14" ht="16.5" thickTop="1" thickBot="1" x14ac:dyDescent="0.3">
      <c r="A704" s="15" t="s">
        <v>851</v>
      </c>
      <c r="B704" s="53">
        <f t="shared" si="40"/>
        <v>12</v>
      </c>
      <c r="C704" s="53">
        <f>IFERROR(INDEX(OGSAway!$D:$D,MATCH(A704,OGSAway!$A:$A,0)),"-")</f>
        <v>3</v>
      </c>
      <c r="D704" s="53">
        <f>IFERROR(INDEX(OGSAway!$E:$E,MATCH(A704,OGSAway!$A:$A,0)),"-")</f>
        <v>1</v>
      </c>
      <c r="E704" s="53">
        <f>IFERROR(INDEX(OGSAway!$F:$F,MATCH(A704,OGSAway!$A:$A,0)),"-")</f>
        <v>0</v>
      </c>
      <c r="F704" s="54">
        <f>IFERROR(INDEX(Matches!$W:$W,MATCH(A704,Matches!$B:$B,0)),"-")</f>
        <v>3</v>
      </c>
      <c r="G704" s="54">
        <f>IFERROR(INDEX(Matches!$Y:$Y,MATCH(A704,Matches!$B:$B,0)),"-")</f>
        <v>6</v>
      </c>
      <c r="H704" s="54">
        <f>IFERROR(INDEX(Matches!$X:$X,MATCH(A704,Matches!$B:$B,0)),"-")</f>
        <v>3</v>
      </c>
      <c r="I704" s="54">
        <f t="shared" si="41"/>
        <v>4</v>
      </c>
      <c r="J704" s="54">
        <f>IFERROR(INDEX(OGCAway!$O:$O,MATCH(A704,OGCAway!$A:$A,0)),"-")</f>
        <v>2</v>
      </c>
      <c r="K704" s="55">
        <f t="shared" si="42"/>
        <v>0.33333333333333331</v>
      </c>
      <c r="L704" s="55" t="str">
        <f>IFERROR(INDEX(#REF!,MATCH(A704,#REF!,0)),"-")</f>
        <v>-</v>
      </c>
      <c r="M704" s="55">
        <f t="shared" si="43"/>
        <v>-8.333333333333337E-2</v>
      </c>
      <c r="N704" s="55" t="e">
        <f>AVERAGE(IFERROR(INDEX(#REF!,MATCH(A704,#REF!,0)),"-"),M704)</f>
        <v>#VALUE!</v>
      </c>
    </row>
    <row r="705" spans="1:14" ht="16.5" thickTop="1" thickBot="1" x14ac:dyDescent="0.3">
      <c r="A705" s="16" t="s">
        <v>1053</v>
      </c>
      <c r="B705" s="53">
        <f t="shared" si="40"/>
        <v>12</v>
      </c>
      <c r="C705" s="53">
        <f>IFERROR(INDEX(OGSAway!$D:$D,MATCH(A705,OGSAway!$A:$A,0)),"-")</f>
        <v>3</v>
      </c>
      <c r="D705" s="53">
        <f>IFERROR(INDEX(OGSAway!$E:$E,MATCH(A705,OGSAway!$A:$A,0)),"-")</f>
        <v>2</v>
      </c>
      <c r="E705" s="53">
        <f>IFERROR(INDEX(OGSAway!$F:$F,MATCH(A705,OGSAway!$A:$A,0)),"-")</f>
        <v>0</v>
      </c>
      <c r="F705" s="54">
        <f>IFERROR(INDEX(Matches!$W:$W,MATCH(A705,Matches!$B:$B,0)),"-")</f>
        <v>1</v>
      </c>
      <c r="G705" s="54">
        <f>IFERROR(INDEX(Matches!$Y:$Y,MATCH(A705,Matches!$B:$B,0)),"-")</f>
        <v>10</v>
      </c>
      <c r="H705" s="54">
        <f>IFERROR(INDEX(Matches!$X:$X,MATCH(A705,Matches!$B:$B,0)),"-")</f>
        <v>1</v>
      </c>
      <c r="I705" s="54">
        <f t="shared" si="41"/>
        <v>5</v>
      </c>
      <c r="J705" s="54">
        <f>IFERROR(INDEX(OGCAway!$O:$O,MATCH(A705,OGCAway!$A:$A,0)),"-")</f>
        <v>3</v>
      </c>
      <c r="K705" s="55">
        <f t="shared" si="42"/>
        <v>0.41666666666666669</v>
      </c>
      <c r="L705" s="55" t="str">
        <f>IFERROR(INDEX(#REF!,MATCH(A705,#REF!,0)),"-")</f>
        <v>-</v>
      </c>
      <c r="M705" s="55">
        <f t="shared" si="43"/>
        <v>-0.58333333333333337</v>
      </c>
      <c r="N705" s="55" t="e">
        <f>AVERAGE(IFERROR(INDEX(#REF!,MATCH(A705,#REF!,0)),"-"),M705)</f>
        <v>#VALUE!</v>
      </c>
    </row>
    <row r="706" spans="1:14" ht="16.5" thickTop="1" thickBot="1" x14ac:dyDescent="0.3">
      <c r="A706" s="16" t="s">
        <v>941</v>
      </c>
      <c r="B706" s="53">
        <f t="shared" ref="B706:B769" si="44">SUM(F706:H706)</f>
        <v>17</v>
      </c>
      <c r="C706" s="53">
        <f>IFERROR(INDEX(OGSAway!$D:$D,MATCH(A706,OGSAway!$A:$A,0)),"-")</f>
        <v>4</v>
      </c>
      <c r="D706" s="53">
        <f>IFERROR(INDEX(OGSAway!$E:$E,MATCH(A706,OGSAway!$A:$A,0)),"-")</f>
        <v>2</v>
      </c>
      <c r="E706" s="53">
        <f>IFERROR(INDEX(OGSAway!$F:$F,MATCH(A706,OGSAway!$A:$A,0)),"-")</f>
        <v>1</v>
      </c>
      <c r="F706" s="54">
        <f>IFERROR(INDEX(Matches!$W:$W,MATCH(A706,Matches!$B:$B,0)),"-")</f>
        <v>5</v>
      </c>
      <c r="G706" s="54">
        <f>IFERROR(INDEX(Matches!$Y:$Y,MATCH(A706,Matches!$B:$B,0)),"-")</f>
        <v>5</v>
      </c>
      <c r="H706" s="54">
        <f>IFERROR(INDEX(Matches!$X:$X,MATCH(A706,Matches!$B:$B,0)),"-")</f>
        <v>7</v>
      </c>
      <c r="I706" s="54">
        <f t="shared" ref="I706:I769" si="45">SUM(C706:E706)</f>
        <v>7</v>
      </c>
      <c r="J706" s="54">
        <f>IFERROR(INDEX(OGCAway!$O:$O,MATCH(A706,OGCAway!$A:$A,0)),"-")</f>
        <v>6</v>
      </c>
      <c r="K706" s="55">
        <f t="shared" ref="K706:K769" si="46">I706/B706</f>
        <v>0.41176470588235292</v>
      </c>
      <c r="L706" s="55" t="str">
        <f>IFERROR(INDEX(#REF!,MATCH(A706,#REF!,0)),"-")</f>
        <v>-</v>
      </c>
      <c r="M706" s="55">
        <f t="shared" ref="M706:M769" si="47">(I706/B706)-(J706/B706)+(F706/B706)-(G706/B706)</f>
        <v>5.8823529411764663E-2</v>
      </c>
      <c r="N706" s="55" t="e">
        <f>AVERAGE(IFERROR(INDEX(#REF!,MATCH(A706,#REF!,0)),"-"),M706)</f>
        <v>#VALUE!</v>
      </c>
    </row>
    <row r="707" spans="1:14" ht="16.5" thickTop="1" thickBot="1" x14ac:dyDescent="0.3">
      <c r="A707" s="15" t="s">
        <v>316</v>
      </c>
      <c r="B707" s="53">
        <f t="shared" si="44"/>
        <v>13</v>
      </c>
      <c r="C707" s="53">
        <f>IFERROR(INDEX(OGSAway!$D:$D,MATCH(A707,OGSAway!$A:$A,0)),"-")</f>
        <v>2</v>
      </c>
      <c r="D707" s="53">
        <f>IFERROR(INDEX(OGSAway!$E:$E,MATCH(A707,OGSAway!$A:$A,0)),"-")</f>
        <v>1</v>
      </c>
      <c r="E707" s="53">
        <f>IFERROR(INDEX(OGSAway!$F:$F,MATCH(A707,OGSAway!$A:$A,0)),"-")</f>
        <v>1</v>
      </c>
      <c r="F707" s="54">
        <f>IFERROR(INDEX(Matches!$W:$W,MATCH(A707,Matches!$B:$B,0)),"-")</f>
        <v>2</v>
      </c>
      <c r="G707" s="54">
        <f>IFERROR(INDEX(Matches!$Y:$Y,MATCH(A707,Matches!$B:$B,0)),"-")</f>
        <v>7</v>
      </c>
      <c r="H707" s="54">
        <f>IFERROR(INDEX(Matches!$X:$X,MATCH(A707,Matches!$B:$B,0)),"-")</f>
        <v>4</v>
      </c>
      <c r="I707" s="54">
        <f t="shared" si="45"/>
        <v>4</v>
      </c>
      <c r="J707" s="54">
        <f>IFERROR(INDEX(OGCAway!$O:$O,MATCH(A707,OGCAway!$A:$A,0)),"-")</f>
        <v>5</v>
      </c>
      <c r="K707" s="55">
        <f t="shared" si="46"/>
        <v>0.30769230769230771</v>
      </c>
      <c r="L707" s="55" t="str">
        <f>IFERROR(INDEX(#REF!,MATCH(A707,#REF!,0)),"-")</f>
        <v>-</v>
      </c>
      <c r="M707" s="55">
        <f t="shared" si="47"/>
        <v>-0.46153846153846151</v>
      </c>
      <c r="N707" s="55" t="e">
        <f>AVERAGE(IFERROR(INDEX(#REF!,MATCH(A707,#REF!,0)),"-"),M707)</f>
        <v>#VALUE!</v>
      </c>
    </row>
    <row r="708" spans="1:14" ht="16.5" thickTop="1" thickBot="1" x14ac:dyDescent="0.3">
      <c r="A708" s="16" t="s">
        <v>339</v>
      </c>
      <c r="B708" s="53">
        <f t="shared" si="44"/>
        <v>13</v>
      </c>
      <c r="C708" s="53">
        <f>IFERROR(INDEX(OGSAway!$D:$D,MATCH(A708,OGSAway!$A:$A,0)),"-")</f>
        <v>0</v>
      </c>
      <c r="D708" s="53">
        <f>IFERROR(INDEX(OGSAway!$E:$E,MATCH(A708,OGSAway!$A:$A,0)),"-")</f>
        <v>1</v>
      </c>
      <c r="E708" s="53">
        <f>IFERROR(INDEX(OGSAway!$F:$F,MATCH(A708,OGSAway!$A:$A,0)),"-")</f>
        <v>2</v>
      </c>
      <c r="F708" s="54">
        <f>IFERROR(INDEX(Matches!$W:$W,MATCH(A708,Matches!$B:$B,0)),"-")</f>
        <v>5</v>
      </c>
      <c r="G708" s="54">
        <f>IFERROR(INDEX(Matches!$Y:$Y,MATCH(A708,Matches!$B:$B,0)),"-")</f>
        <v>6</v>
      </c>
      <c r="H708" s="54">
        <f>IFERROR(INDEX(Matches!$X:$X,MATCH(A708,Matches!$B:$B,0)),"-")</f>
        <v>2</v>
      </c>
      <c r="I708" s="54">
        <f t="shared" si="45"/>
        <v>3</v>
      </c>
      <c r="J708" s="54">
        <f>IFERROR(INDEX(OGCAway!$O:$O,MATCH(A708,OGCAway!$A:$A,0)),"-")</f>
        <v>6</v>
      </c>
      <c r="K708" s="55">
        <f t="shared" si="46"/>
        <v>0.23076923076923078</v>
      </c>
      <c r="L708" s="55" t="str">
        <f>IFERROR(INDEX(#REF!,MATCH(A708,#REF!,0)),"-")</f>
        <v>-</v>
      </c>
      <c r="M708" s="55">
        <f t="shared" si="47"/>
        <v>-0.30769230769230771</v>
      </c>
      <c r="N708" s="55" t="e">
        <f>AVERAGE(IFERROR(INDEX(#REF!,MATCH(A708,#REF!,0)),"-"),M708)</f>
        <v>#VALUE!</v>
      </c>
    </row>
    <row r="709" spans="1:14" ht="16.5" thickTop="1" thickBot="1" x14ac:dyDescent="0.3">
      <c r="A709" s="16" t="s">
        <v>450</v>
      </c>
      <c r="B709" s="53">
        <f t="shared" si="44"/>
        <v>16</v>
      </c>
      <c r="C709" s="53">
        <f>IFERROR(INDEX(OGSAway!$D:$D,MATCH(A709,OGSAway!$A:$A,0)),"-")</f>
        <v>1</v>
      </c>
      <c r="D709" s="53">
        <f>IFERROR(INDEX(OGSAway!$E:$E,MATCH(A709,OGSAway!$A:$A,0)),"-")</f>
        <v>1</v>
      </c>
      <c r="E709" s="53">
        <f>IFERROR(INDEX(OGSAway!$F:$F,MATCH(A709,OGSAway!$A:$A,0)),"-")</f>
        <v>1</v>
      </c>
      <c r="F709" s="54">
        <f>IFERROR(INDEX(Matches!$W:$W,MATCH(A709,Matches!$B:$B,0)),"-")</f>
        <v>5</v>
      </c>
      <c r="G709" s="54">
        <f>IFERROR(INDEX(Matches!$Y:$Y,MATCH(A709,Matches!$B:$B,0)),"-")</f>
        <v>6</v>
      </c>
      <c r="H709" s="54">
        <f>IFERROR(INDEX(Matches!$X:$X,MATCH(A709,Matches!$B:$B,0)),"-")</f>
        <v>5</v>
      </c>
      <c r="I709" s="54">
        <f t="shared" si="45"/>
        <v>3</v>
      </c>
      <c r="J709" s="54">
        <f>IFERROR(INDEX(OGCAway!$O:$O,MATCH(A709,OGCAway!$A:$A,0)),"-")</f>
        <v>6</v>
      </c>
      <c r="K709" s="55">
        <f t="shared" si="46"/>
        <v>0.1875</v>
      </c>
      <c r="L709" s="55" t="str">
        <f>IFERROR(INDEX(#REF!,MATCH(A709,#REF!,0)),"-")</f>
        <v>-</v>
      </c>
      <c r="M709" s="55">
        <f t="shared" si="47"/>
        <v>-0.25</v>
      </c>
      <c r="N709" s="55" t="e">
        <f>AVERAGE(IFERROR(INDEX(#REF!,MATCH(A709,#REF!,0)),"-"),M709)</f>
        <v>#VALUE!</v>
      </c>
    </row>
    <row r="710" spans="1:14" ht="16.5" thickTop="1" thickBot="1" x14ac:dyDescent="0.3">
      <c r="A710" s="16" t="s">
        <v>500</v>
      </c>
      <c r="B710" s="53">
        <f t="shared" si="44"/>
        <v>13</v>
      </c>
      <c r="C710" s="53">
        <f>IFERROR(INDEX(OGSAway!$D:$D,MATCH(A710,OGSAway!$A:$A,0)),"-")</f>
        <v>3</v>
      </c>
      <c r="D710" s="53">
        <f>IFERROR(INDEX(OGSAway!$E:$E,MATCH(A710,OGSAway!$A:$A,0)),"-")</f>
        <v>2</v>
      </c>
      <c r="E710" s="53">
        <f>IFERROR(INDEX(OGSAway!$F:$F,MATCH(A710,OGSAway!$A:$A,0)),"-")</f>
        <v>0</v>
      </c>
      <c r="F710" s="54">
        <f>IFERROR(INDEX(Matches!$W:$W,MATCH(A710,Matches!$B:$B,0)),"-")</f>
        <v>5</v>
      </c>
      <c r="G710" s="54">
        <f>IFERROR(INDEX(Matches!$Y:$Y,MATCH(A710,Matches!$B:$B,0)),"-")</f>
        <v>4</v>
      </c>
      <c r="H710" s="54">
        <f>IFERROR(INDEX(Matches!$X:$X,MATCH(A710,Matches!$B:$B,0)),"-")</f>
        <v>4</v>
      </c>
      <c r="I710" s="54">
        <f t="shared" si="45"/>
        <v>5</v>
      </c>
      <c r="J710" s="54">
        <f>IFERROR(INDEX(OGCAway!$O:$O,MATCH(A710,OGCAway!$A:$A,0)),"-")</f>
        <v>3</v>
      </c>
      <c r="K710" s="55">
        <f t="shared" si="46"/>
        <v>0.38461538461538464</v>
      </c>
      <c r="L710" s="55" t="str">
        <f>IFERROR(INDEX(#REF!,MATCH(A710,#REF!,0)),"-")</f>
        <v>-</v>
      </c>
      <c r="M710" s="55">
        <f t="shared" si="47"/>
        <v>0.23076923076923084</v>
      </c>
      <c r="N710" s="55" t="e">
        <f>AVERAGE(IFERROR(INDEX(#REF!,MATCH(A710,#REF!,0)),"-"),M710)</f>
        <v>#VALUE!</v>
      </c>
    </row>
    <row r="711" spans="1:14" ht="16.5" thickTop="1" thickBot="1" x14ac:dyDescent="0.3">
      <c r="A711" s="15" t="s">
        <v>607</v>
      </c>
      <c r="B711" s="53">
        <f t="shared" si="44"/>
        <v>15</v>
      </c>
      <c r="C711" s="53">
        <f>IFERROR(INDEX(OGSAway!$D:$D,MATCH(A711,OGSAway!$A:$A,0)),"-")</f>
        <v>3</v>
      </c>
      <c r="D711" s="53">
        <f>IFERROR(INDEX(OGSAway!$E:$E,MATCH(A711,OGSAway!$A:$A,0)),"-")</f>
        <v>3</v>
      </c>
      <c r="E711" s="53">
        <f>IFERROR(INDEX(OGSAway!$F:$F,MATCH(A711,OGSAway!$A:$A,0)),"-")</f>
        <v>0</v>
      </c>
      <c r="F711" s="54">
        <f>IFERROR(INDEX(Matches!$W:$W,MATCH(A711,Matches!$B:$B,0)),"-")</f>
        <v>7</v>
      </c>
      <c r="G711" s="54">
        <f>IFERROR(INDEX(Matches!$Y:$Y,MATCH(A711,Matches!$B:$B,0)),"-")</f>
        <v>2</v>
      </c>
      <c r="H711" s="54">
        <f>IFERROR(INDEX(Matches!$X:$X,MATCH(A711,Matches!$B:$B,0)),"-")</f>
        <v>6</v>
      </c>
      <c r="I711" s="54">
        <f t="shared" si="45"/>
        <v>6</v>
      </c>
      <c r="J711" s="54">
        <f>IFERROR(INDEX(OGCAway!$O:$O,MATCH(A711,OGCAway!$A:$A,0)),"-")</f>
        <v>5</v>
      </c>
      <c r="K711" s="55">
        <f t="shared" si="46"/>
        <v>0.4</v>
      </c>
      <c r="L711" s="55" t="str">
        <f>IFERROR(INDEX(#REF!,MATCH(A711,#REF!,0)),"-")</f>
        <v>-</v>
      </c>
      <c r="M711" s="55">
        <f t="shared" si="47"/>
        <v>0.40000000000000013</v>
      </c>
      <c r="N711" s="55" t="e">
        <f>AVERAGE(IFERROR(INDEX(#REF!,MATCH(A711,#REF!,0)),"-"),M711)</f>
        <v>#VALUE!</v>
      </c>
    </row>
    <row r="712" spans="1:14" ht="16.5" thickTop="1" thickBot="1" x14ac:dyDescent="0.3">
      <c r="A712" s="15" t="s">
        <v>915</v>
      </c>
      <c r="B712" s="53">
        <f t="shared" si="44"/>
        <v>13</v>
      </c>
      <c r="C712" s="53">
        <f>IFERROR(INDEX(OGSAway!$D:$D,MATCH(A712,OGSAway!$A:$A,0)),"-")</f>
        <v>0</v>
      </c>
      <c r="D712" s="53">
        <f>IFERROR(INDEX(OGSAway!$E:$E,MATCH(A712,OGSAway!$A:$A,0)),"-")</f>
        <v>2</v>
      </c>
      <c r="E712" s="53">
        <f>IFERROR(INDEX(OGSAway!$F:$F,MATCH(A712,OGSAway!$A:$A,0)),"-")</f>
        <v>1</v>
      </c>
      <c r="F712" s="54">
        <f>IFERROR(INDEX(Matches!$W:$W,MATCH(A712,Matches!$B:$B,0)),"-")</f>
        <v>3</v>
      </c>
      <c r="G712" s="54">
        <f>IFERROR(INDEX(Matches!$Y:$Y,MATCH(A712,Matches!$B:$B,0)),"-")</f>
        <v>7</v>
      </c>
      <c r="H712" s="54">
        <f>IFERROR(INDEX(Matches!$X:$X,MATCH(A712,Matches!$B:$B,0)),"-")</f>
        <v>3</v>
      </c>
      <c r="I712" s="54">
        <f t="shared" si="45"/>
        <v>3</v>
      </c>
      <c r="J712" s="54">
        <f>IFERROR(INDEX(OGCAway!$O:$O,MATCH(A712,OGCAway!$A:$A,0)),"-")</f>
        <v>7</v>
      </c>
      <c r="K712" s="55">
        <f t="shared" si="46"/>
        <v>0.23076923076923078</v>
      </c>
      <c r="L712" s="55" t="str">
        <f>IFERROR(INDEX(#REF!,MATCH(A712,#REF!,0)),"-")</f>
        <v>-</v>
      </c>
      <c r="M712" s="55">
        <f t="shared" si="47"/>
        <v>-0.61538461538461531</v>
      </c>
      <c r="N712" s="55" t="e">
        <f>AVERAGE(IFERROR(INDEX(#REF!,MATCH(A712,#REF!,0)),"-"),M712)</f>
        <v>#VALUE!</v>
      </c>
    </row>
    <row r="713" spans="1:14" ht="16.5" thickTop="1" thickBot="1" x14ac:dyDescent="0.3">
      <c r="A713" s="16" t="s">
        <v>963</v>
      </c>
      <c r="B713" s="53">
        <f t="shared" si="44"/>
        <v>14</v>
      </c>
      <c r="C713" s="53">
        <f>IFERROR(INDEX(OGSAway!$D:$D,MATCH(A713,OGSAway!$A:$A,0)),"-")</f>
        <v>3</v>
      </c>
      <c r="D713" s="53">
        <f>IFERROR(INDEX(OGSAway!$E:$E,MATCH(A713,OGSAway!$A:$A,0)),"-")</f>
        <v>1</v>
      </c>
      <c r="E713" s="53">
        <f>IFERROR(INDEX(OGSAway!$F:$F,MATCH(A713,OGSAway!$A:$A,0)),"-")</f>
        <v>1</v>
      </c>
      <c r="F713" s="54">
        <f>IFERROR(INDEX(Matches!$W:$W,MATCH(A713,Matches!$B:$B,0)),"-")</f>
        <v>6</v>
      </c>
      <c r="G713" s="54">
        <f>IFERROR(INDEX(Matches!$Y:$Y,MATCH(A713,Matches!$B:$B,0)),"-")</f>
        <v>5</v>
      </c>
      <c r="H713" s="54">
        <f>IFERROR(INDEX(Matches!$X:$X,MATCH(A713,Matches!$B:$B,0)),"-")</f>
        <v>3</v>
      </c>
      <c r="I713" s="54">
        <f t="shared" si="45"/>
        <v>5</v>
      </c>
      <c r="J713" s="54">
        <f>IFERROR(INDEX(OGCAway!$O:$O,MATCH(A713,OGCAway!$A:$A,0)),"-")</f>
        <v>7</v>
      </c>
      <c r="K713" s="55">
        <f t="shared" si="46"/>
        <v>0.35714285714285715</v>
      </c>
      <c r="L713" s="55" t="str">
        <f>IFERROR(INDEX(#REF!,MATCH(A713,#REF!,0)),"-")</f>
        <v>-</v>
      </c>
      <c r="M713" s="55">
        <f t="shared" si="47"/>
        <v>-7.1428571428571452E-2</v>
      </c>
      <c r="N713" s="55" t="e">
        <f>AVERAGE(IFERROR(INDEX(#REF!,MATCH(A713,#REF!,0)),"-"),M713)</f>
        <v>#VALUE!</v>
      </c>
    </row>
    <row r="714" spans="1:14" ht="16.5" thickTop="1" thickBot="1" x14ac:dyDescent="0.3">
      <c r="A714" s="16" t="s">
        <v>1000</v>
      </c>
      <c r="B714" s="53">
        <f t="shared" si="44"/>
        <v>14</v>
      </c>
      <c r="C714" s="53">
        <f>IFERROR(INDEX(OGSAway!$D:$D,MATCH(A714,OGSAway!$A:$A,0)),"-")</f>
        <v>1</v>
      </c>
      <c r="D714" s="53">
        <f>IFERROR(INDEX(OGSAway!$E:$E,MATCH(A714,OGSAway!$A:$A,0)),"-")</f>
        <v>1</v>
      </c>
      <c r="E714" s="53">
        <f>IFERROR(INDEX(OGSAway!$F:$F,MATCH(A714,OGSAway!$A:$A,0)),"-")</f>
        <v>0</v>
      </c>
      <c r="F714" s="54">
        <f>IFERROR(INDEX(Matches!$W:$W,MATCH(A714,Matches!$B:$B,0)),"-")</f>
        <v>4</v>
      </c>
      <c r="G714" s="54">
        <f>IFERROR(INDEX(Matches!$Y:$Y,MATCH(A714,Matches!$B:$B,0)),"-")</f>
        <v>6</v>
      </c>
      <c r="H714" s="54">
        <f>IFERROR(INDEX(Matches!$X:$X,MATCH(A714,Matches!$B:$B,0)),"-")</f>
        <v>4</v>
      </c>
      <c r="I714" s="54">
        <f t="shared" si="45"/>
        <v>2</v>
      </c>
      <c r="J714" s="54">
        <f>IFERROR(INDEX(OGCAway!$O:$O,MATCH(A714,OGCAway!$A:$A,0)),"-")</f>
        <v>3</v>
      </c>
      <c r="K714" s="55">
        <f t="shared" si="46"/>
        <v>0.14285714285714285</v>
      </c>
      <c r="L714" s="55" t="str">
        <f>IFERROR(INDEX(#REF!,MATCH(A714,#REF!,0)),"-")</f>
        <v>-</v>
      </c>
      <c r="M714" s="55">
        <f t="shared" si="47"/>
        <v>-0.21428571428571427</v>
      </c>
      <c r="N714" s="55" t="e">
        <f>AVERAGE(IFERROR(INDEX(#REF!,MATCH(A714,#REF!,0)),"-"),M714)</f>
        <v>#VALUE!</v>
      </c>
    </row>
    <row r="715" spans="1:14" ht="16.5" thickTop="1" thickBot="1" x14ac:dyDescent="0.3">
      <c r="A715" s="16" t="s">
        <v>1228</v>
      </c>
      <c r="B715" s="53">
        <f t="shared" si="44"/>
        <v>13</v>
      </c>
      <c r="C715" s="53">
        <f>IFERROR(INDEX(OGSAway!$D:$D,MATCH(A715,OGSAway!$A:$A,0)),"-")</f>
        <v>1</v>
      </c>
      <c r="D715" s="53">
        <f>IFERROR(INDEX(OGSAway!$E:$E,MATCH(A715,OGSAway!$A:$A,0)),"-")</f>
        <v>0</v>
      </c>
      <c r="E715" s="53">
        <f>IFERROR(INDEX(OGSAway!$F:$F,MATCH(A715,OGSAway!$A:$A,0)),"-")</f>
        <v>0</v>
      </c>
      <c r="F715" s="54">
        <f>IFERROR(INDEX(Matches!$W:$W,MATCH(A715,Matches!$B:$B,0)),"-")</f>
        <v>1</v>
      </c>
      <c r="G715" s="54">
        <f>IFERROR(INDEX(Matches!$Y:$Y,MATCH(A715,Matches!$B:$B,0)),"-")</f>
        <v>8</v>
      </c>
      <c r="H715" s="54">
        <f>IFERROR(INDEX(Matches!$X:$X,MATCH(A715,Matches!$B:$B,0)),"-")</f>
        <v>4</v>
      </c>
      <c r="I715" s="54">
        <f t="shared" si="45"/>
        <v>1</v>
      </c>
      <c r="J715" s="54">
        <f>IFERROR(INDEX(OGCAway!$O:$O,MATCH(A715,OGCAway!$A:$A,0)),"-")</f>
        <v>8</v>
      </c>
      <c r="K715" s="55">
        <f t="shared" si="46"/>
        <v>7.6923076923076927E-2</v>
      </c>
      <c r="L715" s="55" t="str">
        <f>IFERROR(INDEX(#REF!,MATCH(A715,#REF!,0)),"-")</f>
        <v>-</v>
      </c>
      <c r="M715" s="55">
        <f t="shared" si="47"/>
        <v>-1.0769230769230771</v>
      </c>
      <c r="N715" s="55" t="e">
        <f>AVERAGE(IFERROR(INDEX(#REF!,MATCH(A715,#REF!,0)),"-"),M715)</f>
        <v>#VALUE!</v>
      </c>
    </row>
    <row r="716" spans="1:14" ht="16.5" thickTop="1" thickBot="1" x14ac:dyDescent="0.3">
      <c r="A716" s="15" t="s">
        <v>208</v>
      </c>
      <c r="B716" s="53">
        <f t="shared" si="44"/>
        <v>11</v>
      </c>
      <c r="C716" s="53">
        <f>IFERROR(INDEX(OGSAway!$D:$D,MATCH(A716,OGSAway!$A:$A,0)),"-")</f>
        <v>2</v>
      </c>
      <c r="D716" s="53">
        <f>IFERROR(INDEX(OGSAway!$E:$E,MATCH(A716,OGSAway!$A:$A,0)),"-")</f>
        <v>0</v>
      </c>
      <c r="E716" s="53">
        <f>IFERROR(INDEX(OGSAway!$F:$F,MATCH(A716,OGSAway!$A:$A,0)),"-")</f>
        <v>0</v>
      </c>
      <c r="F716" s="54">
        <f>IFERROR(INDEX(Matches!$W:$W,MATCH(A716,Matches!$B:$B,0)),"-")</f>
        <v>0</v>
      </c>
      <c r="G716" s="54">
        <f>IFERROR(INDEX(Matches!$Y:$Y,MATCH(A716,Matches!$B:$B,0)),"-")</f>
        <v>11</v>
      </c>
      <c r="H716" s="54">
        <f>IFERROR(INDEX(Matches!$X:$X,MATCH(A716,Matches!$B:$B,0)),"-")</f>
        <v>0</v>
      </c>
      <c r="I716" s="54">
        <f t="shared" si="45"/>
        <v>2</v>
      </c>
      <c r="J716" s="54">
        <f>IFERROR(INDEX(OGCAway!$O:$O,MATCH(A716,OGCAway!$A:$A,0)),"-")</f>
        <v>6</v>
      </c>
      <c r="K716" s="55">
        <f t="shared" si="46"/>
        <v>0.18181818181818182</v>
      </c>
      <c r="L716" s="55" t="str">
        <f>IFERROR(INDEX(#REF!,MATCH(A716,#REF!,0)),"-")</f>
        <v>-</v>
      </c>
      <c r="M716" s="55">
        <f t="shared" si="47"/>
        <v>-1.3636363636363635</v>
      </c>
      <c r="N716" s="55" t="e">
        <f>AVERAGE(IFERROR(INDEX(#REF!,MATCH(A716,#REF!,0)),"-"),M716)</f>
        <v>#VALUE!</v>
      </c>
    </row>
    <row r="717" spans="1:14" ht="16.5" thickTop="1" thickBot="1" x14ac:dyDescent="0.3">
      <c r="A717" s="16" t="s">
        <v>566</v>
      </c>
      <c r="B717" s="53">
        <f t="shared" si="44"/>
        <v>11</v>
      </c>
      <c r="C717" s="53">
        <f>IFERROR(INDEX(OGSAway!$D:$D,MATCH(A717,OGSAway!$A:$A,0)),"-")</f>
        <v>2</v>
      </c>
      <c r="D717" s="53">
        <f>IFERROR(INDEX(OGSAway!$E:$E,MATCH(A717,OGSAway!$A:$A,0)),"-")</f>
        <v>1</v>
      </c>
      <c r="E717" s="53">
        <f>IFERROR(INDEX(OGSAway!$F:$F,MATCH(A717,OGSAway!$A:$A,0)),"-")</f>
        <v>0</v>
      </c>
      <c r="F717" s="54">
        <f>IFERROR(INDEX(Matches!$W:$W,MATCH(A717,Matches!$B:$B,0)),"-")</f>
        <v>2</v>
      </c>
      <c r="G717" s="54">
        <f>IFERROR(INDEX(Matches!$Y:$Y,MATCH(A717,Matches!$B:$B,0)),"-")</f>
        <v>6</v>
      </c>
      <c r="H717" s="54">
        <f>IFERROR(INDEX(Matches!$X:$X,MATCH(A717,Matches!$B:$B,0)),"-")</f>
        <v>3</v>
      </c>
      <c r="I717" s="54">
        <f t="shared" si="45"/>
        <v>3</v>
      </c>
      <c r="J717" s="54">
        <f>IFERROR(INDEX(OGCAway!$O:$O,MATCH(A717,OGCAway!$A:$A,0)),"-")</f>
        <v>5</v>
      </c>
      <c r="K717" s="55">
        <f t="shared" si="46"/>
        <v>0.27272727272727271</v>
      </c>
      <c r="L717" s="55" t="str">
        <f>IFERROR(INDEX(#REF!,MATCH(A717,#REF!,0)),"-")</f>
        <v>-</v>
      </c>
      <c r="M717" s="55">
        <f t="shared" si="47"/>
        <v>-0.54545454545454541</v>
      </c>
      <c r="N717" s="55" t="e">
        <f>AVERAGE(IFERROR(INDEX(#REF!,MATCH(A717,#REF!,0)),"-"),M717)</f>
        <v>#VALUE!</v>
      </c>
    </row>
    <row r="718" spans="1:14" ht="16.5" thickTop="1" thickBot="1" x14ac:dyDescent="0.3">
      <c r="A718" s="16" t="s">
        <v>632</v>
      </c>
      <c r="B718" s="53">
        <f t="shared" si="44"/>
        <v>11</v>
      </c>
      <c r="C718" s="53">
        <f>IFERROR(INDEX(OGSAway!$D:$D,MATCH(A718,OGSAway!$A:$A,0)),"-")</f>
        <v>1</v>
      </c>
      <c r="D718" s="53">
        <f>IFERROR(INDEX(OGSAway!$E:$E,MATCH(A718,OGSAway!$A:$A,0)),"-")</f>
        <v>0</v>
      </c>
      <c r="E718" s="53">
        <f>IFERROR(INDEX(OGSAway!$F:$F,MATCH(A718,OGSAway!$A:$A,0)),"-")</f>
        <v>2</v>
      </c>
      <c r="F718" s="54">
        <f>IFERROR(INDEX(Matches!$W:$W,MATCH(A718,Matches!$B:$B,0)),"-")</f>
        <v>2</v>
      </c>
      <c r="G718" s="54">
        <f>IFERROR(INDEX(Matches!$Y:$Y,MATCH(A718,Matches!$B:$B,0)),"-")</f>
        <v>5</v>
      </c>
      <c r="H718" s="54">
        <f>IFERROR(INDEX(Matches!$X:$X,MATCH(A718,Matches!$B:$B,0)),"-")</f>
        <v>4</v>
      </c>
      <c r="I718" s="54">
        <f t="shared" si="45"/>
        <v>3</v>
      </c>
      <c r="J718" s="54">
        <f>IFERROR(INDEX(OGCAway!$O:$O,MATCH(A718,OGCAway!$A:$A,0)),"-")</f>
        <v>6</v>
      </c>
      <c r="K718" s="55">
        <f t="shared" si="46"/>
        <v>0.27272727272727271</v>
      </c>
      <c r="L718" s="55" t="str">
        <f>IFERROR(INDEX(#REF!,MATCH(A718,#REF!,0)),"-")</f>
        <v>-</v>
      </c>
      <c r="M718" s="55">
        <f t="shared" si="47"/>
        <v>-0.54545454545454541</v>
      </c>
      <c r="N718" s="55" t="e">
        <f>AVERAGE(IFERROR(INDEX(#REF!,MATCH(A718,#REF!,0)),"-"),M718)</f>
        <v>#VALUE!</v>
      </c>
    </row>
    <row r="719" spans="1:14" ht="16.5" thickTop="1" thickBot="1" x14ac:dyDescent="0.3">
      <c r="A719" s="15" t="s">
        <v>637</v>
      </c>
      <c r="B719" s="53">
        <f t="shared" si="44"/>
        <v>12</v>
      </c>
      <c r="C719" s="53">
        <f>IFERROR(INDEX(OGSAway!$D:$D,MATCH(A719,OGSAway!$A:$A,0)),"-")</f>
        <v>1</v>
      </c>
      <c r="D719" s="53">
        <f>IFERROR(INDEX(OGSAway!$E:$E,MATCH(A719,OGSAway!$A:$A,0)),"-")</f>
        <v>1</v>
      </c>
      <c r="E719" s="53">
        <f>IFERROR(INDEX(OGSAway!$F:$F,MATCH(A719,OGSAway!$A:$A,0)),"-")</f>
        <v>2</v>
      </c>
      <c r="F719" s="54">
        <f>IFERROR(INDEX(Matches!$W:$W,MATCH(A719,Matches!$B:$B,0)),"-")</f>
        <v>3</v>
      </c>
      <c r="G719" s="54">
        <f>IFERROR(INDEX(Matches!$Y:$Y,MATCH(A719,Matches!$B:$B,0)),"-")</f>
        <v>5</v>
      </c>
      <c r="H719" s="54">
        <f>IFERROR(INDEX(Matches!$X:$X,MATCH(A719,Matches!$B:$B,0)),"-")</f>
        <v>4</v>
      </c>
      <c r="I719" s="54">
        <f t="shared" si="45"/>
        <v>4</v>
      </c>
      <c r="J719" s="54">
        <f>IFERROR(INDEX(OGCAway!$O:$O,MATCH(A719,OGCAway!$A:$A,0)),"-")</f>
        <v>4</v>
      </c>
      <c r="K719" s="55">
        <f t="shared" si="46"/>
        <v>0.33333333333333331</v>
      </c>
      <c r="L719" s="55" t="str">
        <f>IFERROR(INDEX(#REF!,MATCH(A719,#REF!,0)),"-")</f>
        <v>-</v>
      </c>
      <c r="M719" s="55">
        <f t="shared" si="47"/>
        <v>-0.16666666666666669</v>
      </c>
      <c r="N719" s="55" t="e">
        <f>AVERAGE(IFERROR(INDEX(#REF!,MATCH(A719,#REF!,0)),"-"),M719)</f>
        <v>#VALUE!</v>
      </c>
    </row>
    <row r="720" spans="1:14" ht="16.5" thickTop="1" thickBot="1" x14ac:dyDescent="0.3">
      <c r="A720" s="15" t="s">
        <v>643</v>
      </c>
      <c r="B720" s="53">
        <f t="shared" si="44"/>
        <v>12</v>
      </c>
      <c r="C720" s="53">
        <f>IFERROR(INDEX(OGSAway!$D:$D,MATCH(A720,OGSAway!$A:$A,0)),"-")</f>
        <v>1</v>
      </c>
      <c r="D720" s="53">
        <f>IFERROR(INDEX(OGSAway!$E:$E,MATCH(A720,OGSAway!$A:$A,0)),"-")</f>
        <v>1</v>
      </c>
      <c r="E720" s="53">
        <f>IFERROR(INDEX(OGSAway!$F:$F,MATCH(A720,OGSAway!$A:$A,0)),"-")</f>
        <v>0</v>
      </c>
      <c r="F720" s="54">
        <f>IFERROR(INDEX(Matches!$W:$W,MATCH(A720,Matches!$B:$B,0)),"-")</f>
        <v>5</v>
      </c>
      <c r="G720" s="54">
        <f>IFERROR(INDEX(Matches!$Y:$Y,MATCH(A720,Matches!$B:$B,0)),"-")</f>
        <v>4</v>
      </c>
      <c r="H720" s="54">
        <f>IFERROR(INDEX(Matches!$X:$X,MATCH(A720,Matches!$B:$B,0)),"-")</f>
        <v>3</v>
      </c>
      <c r="I720" s="54">
        <f t="shared" si="45"/>
        <v>2</v>
      </c>
      <c r="J720" s="54">
        <f>IFERROR(INDEX(OGCAway!$O:$O,MATCH(A720,OGCAway!$A:$A,0)),"-")</f>
        <v>5</v>
      </c>
      <c r="K720" s="55">
        <f t="shared" si="46"/>
        <v>0.16666666666666666</v>
      </c>
      <c r="L720" s="55" t="str">
        <f>IFERROR(INDEX(#REF!,MATCH(A720,#REF!,0)),"-")</f>
        <v>-</v>
      </c>
      <c r="M720" s="55">
        <f t="shared" si="47"/>
        <v>-0.16666666666666663</v>
      </c>
      <c r="N720" s="55" t="e">
        <f>AVERAGE(IFERROR(INDEX(#REF!,MATCH(A720,#REF!,0)),"-"),M720)</f>
        <v>#VALUE!</v>
      </c>
    </row>
    <row r="721" spans="1:14" ht="16.5" thickTop="1" thickBot="1" x14ac:dyDescent="0.3">
      <c r="A721" s="15" t="s">
        <v>692</v>
      </c>
      <c r="B721" s="53">
        <f t="shared" si="44"/>
        <v>13</v>
      </c>
      <c r="C721" s="53">
        <f>IFERROR(INDEX(OGSAway!$D:$D,MATCH(A721,OGSAway!$A:$A,0)),"-")</f>
        <v>2</v>
      </c>
      <c r="D721" s="53">
        <f>IFERROR(INDEX(OGSAway!$E:$E,MATCH(A721,OGSAway!$A:$A,0)),"-")</f>
        <v>1</v>
      </c>
      <c r="E721" s="53">
        <f>IFERROR(INDEX(OGSAway!$F:$F,MATCH(A721,OGSAway!$A:$A,0)),"-")</f>
        <v>1</v>
      </c>
      <c r="F721" s="54">
        <f>IFERROR(INDEX(Matches!$W:$W,MATCH(A721,Matches!$B:$B,0)),"-")</f>
        <v>1</v>
      </c>
      <c r="G721" s="54">
        <f>IFERROR(INDEX(Matches!$Y:$Y,MATCH(A721,Matches!$B:$B,0)),"-")</f>
        <v>9</v>
      </c>
      <c r="H721" s="54">
        <f>IFERROR(INDEX(Matches!$X:$X,MATCH(A721,Matches!$B:$B,0)),"-")</f>
        <v>3</v>
      </c>
      <c r="I721" s="54">
        <f t="shared" si="45"/>
        <v>4</v>
      </c>
      <c r="J721" s="54">
        <f>IFERROR(INDEX(OGCAway!$O:$O,MATCH(A721,OGCAway!$A:$A,0)),"-")</f>
        <v>4</v>
      </c>
      <c r="K721" s="55">
        <f t="shared" si="46"/>
        <v>0.30769230769230771</v>
      </c>
      <c r="L721" s="55" t="str">
        <f>IFERROR(INDEX(#REF!,MATCH(A721,#REF!,0)),"-")</f>
        <v>-</v>
      </c>
      <c r="M721" s="55">
        <f t="shared" si="47"/>
        <v>-0.61538461538461542</v>
      </c>
      <c r="N721" s="55" t="e">
        <f>AVERAGE(IFERROR(INDEX(#REF!,MATCH(A721,#REF!,0)),"-"),M721)</f>
        <v>#VALUE!</v>
      </c>
    </row>
    <row r="722" spans="1:14" ht="16.5" thickTop="1" thickBot="1" x14ac:dyDescent="0.3">
      <c r="A722" s="16" t="s">
        <v>713</v>
      </c>
      <c r="B722" s="53">
        <f t="shared" si="44"/>
        <v>12</v>
      </c>
      <c r="C722" s="53">
        <f>IFERROR(INDEX(OGSAway!$D:$D,MATCH(A722,OGSAway!$A:$A,0)),"-")</f>
        <v>1</v>
      </c>
      <c r="D722" s="53">
        <f>IFERROR(INDEX(OGSAway!$E:$E,MATCH(A722,OGSAway!$A:$A,0)),"-")</f>
        <v>3</v>
      </c>
      <c r="E722" s="53">
        <f>IFERROR(INDEX(OGSAway!$F:$F,MATCH(A722,OGSAway!$A:$A,0)),"-")</f>
        <v>0</v>
      </c>
      <c r="F722" s="54">
        <f>IFERROR(INDEX(Matches!$W:$W,MATCH(A722,Matches!$B:$B,0)),"-")</f>
        <v>1</v>
      </c>
      <c r="G722" s="54">
        <f>IFERROR(INDEX(Matches!$Y:$Y,MATCH(A722,Matches!$B:$B,0)),"-")</f>
        <v>7</v>
      </c>
      <c r="H722" s="54">
        <f>IFERROR(INDEX(Matches!$X:$X,MATCH(A722,Matches!$B:$B,0)),"-")</f>
        <v>4</v>
      </c>
      <c r="I722" s="54">
        <f t="shared" si="45"/>
        <v>4</v>
      </c>
      <c r="J722" s="54">
        <f>IFERROR(INDEX(OGCAway!$O:$O,MATCH(A722,OGCAway!$A:$A,0)),"-")</f>
        <v>5</v>
      </c>
      <c r="K722" s="55">
        <f t="shared" si="46"/>
        <v>0.33333333333333331</v>
      </c>
      <c r="L722" s="55" t="str">
        <f>IFERROR(INDEX(#REF!,MATCH(A722,#REF!,0)),"-")</f>
        <v>-</v>
      </c>
      <c r="M722" s="55">
        <f t="shared" si="47"/>
        <v>-0.58333333333333337</v>
      </c>
      <c r="N722" s="55" t="e">
        <f>AVERAGE(IFERROR(INDEX(#REF!,MATCH(A722,#REF!,0)),"-"),M722)</f>
        <v>#VALUE!</v>
      </c>
    </row>
    <row r="723" spans="1:14" ht="16.5" thickTop="1" thickBot="1" x14ac:dyDescent="0.3">
      <c r="A723" s="16" t="s">
        <v>717</v>
      </c>
      <c r="B723" s="53">
        <f t="shared" si="44"/>
        <v>12</v>
      </c>
      <c r="C723" s="53">
        <f>IFERROR(INDEX(OGSAway!$D:$D,MATCH(A723,OGSAway!$A:$A,0)),"-")</f>
        <v>0</v>
      </c>
      <c r="D723" s="53">
        <f>IFERROR(INDEX(OGSAway!$E:$E,MATCH(A723,OGSAway!$A:$A,0)),"-")</f>
        <v>1</v>
      </c>
      <c r="E723" s="53">
        <f>IFERROR(INDEX(OGSAway!$F:$F,MATCH(A723,OGSAway!$A:$A,0)),"-")</f>
        <v>1</v>
      </c>
      <c r="F723" s="54">
        <f>IFERROR(INDEX(Matches!$W:$W,MATCH(A723,Matches!$B:$B,0)),"-")</f>
        <v>2</v>
      </c>
      <c r="G723" s="54">
        <f>IFERROR(INDEX(Matches!$Y:$Y,MATCH(A723,Matches!$B:$B,0)),"-")</f>
        <v>8</v>
      </c>
      <c r="H723" s="54">
        <f>IFERROR(INDEX(Matches!$X:$X,MATCH(A723,Matches!$B:$B,0)),"-")</f>
        <v>2</v>
      </c>
      <c r="I723" s="54">
        <f t="shared" si="45"/>
        <v>2</v>
      </c>
      <c r="J723" s="54">
        <f>IFERROR(INDEX(OGCAway!$O:$O,MATCH(A723,OGCAway!$A:$A,0)),"-")</f>
        <v>7</v>
      </c>
      <c r="K723" s="55">
        <f t="shared" si="46"/>
        <v>0.16666666666666666</v>
      </c>
      <c r="L723" s="55" t="str">
        <f>IFERROR(INDEX(#REF!,MATCH(A723,#REF!,0)),"-")</f>
        <v>-</v>
      </c>
      <c r="M723" s="55">
        <f t="shared" si="47"/>
        <v>-0.91666666666666674</v>
      </c>
      <c r="N723" s="55" t="e">
        <f>AVERAGE(IFERROR(INDEX(#REF!,MATCH(A723,#REF!,0)),"-"),M723)</f>
        <v>#VALUE!</v>
      </c>
    </row>
    <row r="724" spans="1:14" ht="16.5" thickTop="1" thickBot="1" x14ac:dyDescent="0.3">
      <c r="A724" s="16" t="s">
        <v>725</v>
      </c>
      <c r="B724" s="53">
        <f t="shared" si="44"/>
        <v>11</v>
      </c>
      <c r="C724" s="53">
        <f>IFERROR(INDEX(OGSAway!$D:$D,MATCH(A724,OGSAway!$A:$A,0)),"-")</f>
        <v>0</v>
      </c>
      <c r="D724" s="53">
        <f>IFERROR(INDEX(OGSAway!$E:$E,MATCH(A724,OGSAway!$A:$A,0)),"-")</f>
        <v>0</v>
      </c>
      <c r="E724" s="53">
        <f>IFERROR(INDEX(OGSAway!$F:$F,MATCH(A724,OGSAway!$A:$A,0)),"-")</f>
        <v>1</v>
      </c>
      <c r="F724" s="54">
        <f>IFERROR(INDEX(Matches!$W:$W,MATCH(A724,Matches!$B:$B,0)),"-")</f>
        <v>2</v>
      </c>
      <c r="G724" s="54">
        <f>IFERROR(INDEX(Matches!$Y:$Y,MATCH(A724,Matches!$B:$B,0)),"-")</f>
        <v>4</v>
      </c>
      <c r="H724" s="54">
        <f>IFERROR(INDEX(Matches!$X:$X,MATCH(A724,Matches!$B:$B,0)),"-")</f>
        <v>5</v>
      </c>
      <c r="I724" s="54">
        <f t="shared" si="45"/>
        <v>1</v>
      </c>
      <c r="J724" s="54">
        <f>IFERROR(INDEX(OGCAway!$O:$O,MATCH(A724,OGCAway!$A:$A,0)),"-")</f>
        <v>7</v>
      </c>
      <c r="K724" s="55">
        <f t="shared" si="46"/>
        <v>9.0909090909090912E-2</v>
      </c>
      <c r="L724" s="55" t="str">
        <f>IFERROR(INDEX(#REF!,MATCH(A724,#REF!,0)),"-")</f>
        <v>-</v>
      </c>
      <c r="M724" s="55">
        <f t="shared" si="47"/>
        <v>-0.72727272727272729</v>
      </c>
      <c r="N724" s="55" t="e">
        <f>AVERAGE(IFERROR(INDEX(#REF!,MATCH(A724,#REF!,0)),"-"),M724)</f>
        <v>#VALUE!</v>
      </c>
    </row>
    <row r="725" spans="1:14" ht="16.5" thickTop="1" thickBot="1" x14ac:dyDescent="0.3">
      <c r="A725" s="15" t="s">
        <v>790</v>
      </c>
      <c r="B725" s="53">
        <f t="shared" si="44"/>
        <v>12</v>
      </c>
      <c r="C725" s="53">
        <f>IFERROR(INDEX(OGSAway!$D:$D,MATCH(A725,OGSAway!$A:$A,0)),"-")</f>
        <v>3</v>
      </c>
      <c r="D725" s="53">
        <f>IFERROR(INDEX(OGSAway!$E:$E,MATCH(A725,OGSAway!$A:$A,0)),"-")</f>
        <v>0</v>
      </c>
      <c r="E725" s="53">
        <f>IFERROR(INDEX(OGSAway!$F:$F,MATCH(A725,OGSAway!$A:$A,0)),"-")</f>
        <v>3</v>
      </c>
      <c r="F725" s="54">
        <f>IFERROR(INDEX(Matches!$W:$W,MATCH(A725,Matches!$B:$B,0)),"-")</f>
        <v>2</v>
      </c>
      <c r="G725" s="54">
        <f>IFERROR(INDEX(Matches!$Y:$Y,MATCH(A725,Matches!$B:$B,0)),"-")</f>
        <v>7</v>
      </c>
      <c r="H725" s="54">
        <f>IFERROR(INDEX(Matches!$X:$X,MATCH(A725,Matches!$B:$B,0)),"-")</f>
        <v>3</v>
      </c>
      <c r="I725" s="54">
        <f t="shared" si="45"/>
        <v>6</v>
      </c>
      <c r="J725" s="54">
        <f>IFERROR(INDEX(OGCAway!$O:$O,MATCH(A725,OGCAway!$A:$A,0)),"-")</f>
        <v>4</v>
      </c>
      <c r="K725" s="55">
        <f t="shared" si="46"/>
        <v>0.5</v>
      </c>
      <c r="L725" s="55" t="str">
        <f>IFERROR(INDEX(#REF!,MATCH(A725,#REF!,0)),"-")</f>
        <v>-</v>
      </c>
      <c r="M725" s="55">
        <f t="shared" si="47"/>
        <v>-0.25</v>
      </c>
      <c r="N725" s="55" t="e">
        <f>AVERAGE(IFERROR(INDEX(#REF!,MATCH(A725,#REF!,0)),"-"),M725)</f>
        <v>#VALUE!</v>
      </c>
    </row>
    <row r="726" spans="1:14" ht="16.5" thickTop="1" thickBot="1" x14ac:dyDescent="0.3">
      <c r="A726" s="15" t="s">
        <v>843</v>
      </c>
      <c r="B726" s="53">
        <f t="shared" si="44"/>
        <v>12</v>
      </c>
      <c r="C726" s="53">
        <f>IFERROR(INDEX(OGSAway!$D:$D,MATCH(A726,OGSAway!$A:$A,0)),"-")</f>
        <v>1</v>
      </c>
      <c r="D726" s="53">
        <f>IFERROR(INDEX(OGSAway!$E:$E,MATCH(A726,OGSAway!$A:$A,0)),"-")</f>
        <v>4</v>
      </c>
      <c r="E726" s="53">
        <f>IFERROR(INDEX(OGSAway!$F:$F,MATCH(A726,OGSAway!$A:$A,0)),"-")</f>
        <v>0</v>
      </c>
      <c r="F726" s="54">
        <f>IFERROR(INDEX(Matches!$W:$W,MATCH(A726,Matches!$B:$B,0)),"-")</f>
        <v>5</v>
      </c>
      <c r="G726" s="54">
        <f>IFERROR(INDEX(Matches!$Y:$Y,MATCH(A726,Matches!$B:$B,0)),"-")</f>
        <v>4</v>
      </c>
      <c r="H726" s="54">
        <f>IFERROR(INDEX(Matches!$X:$X,MATCH(A726,Matches!$B:$B,0)),"-")</f>
        <v>3</v>
      </c>
      <c r="I726" s="54">
        <f t="shared" si="45"/>
        <v>5</v>
      </c>
      <c r="J726" s="54">
        <f>IFERROR(INDEX(OGCAway!$O:$O,MATCH(A726,OGCAway!$A:$A,0)),"-")</f>
        <v>5</v>
      </c>
      <c r="K726" s="55">
        <f t="shared" si="46"/>
        <v>0.41666666666666669</v>
      </c>
      <c r="L726" s="55" t="str">
        <f>IFERROR(INDEX(#REF!,MATCH(A726,#REF!,0)),"-")</f>
        <v>-</v>
      </c>
      <c r="M726" s="55">
        <f t="shared" si="47"/>
        <v>8.333333333333337E-2</v>
      </c>
      <c r="N726" s="55" t="e">
        <f>AVERAGE(IFERROR(INDEX(#REF!,MATCH(A726,#REF!,0)),"-"),M726)</f>
        <v>#VALUE!</v>
      </c>
    </row>
    <row r="727" spans="1:14" ht="16.5" thickTop="1" thickBot="1" x14ac:dyDescent="0.3">
      <c r="A727" s="16" t="s">
        <v>1016</v>
      </c>
      <c r="B727" s="53">
        <f t="shared" si="44"/>
        <v>12</v>
      </c>
      <c r="C727" s="53">
        <f>IFERROR(INDEX(OGSAway!$D:$D,MATCH(A727,OGSAway!$A:$A,0)),"-")</f>
        <v>0</v>
      </c>
      <c r="D727" s="53">
        <f>IFERROR(INDEX(OGSAway!$E:$E,MATCH(A727,OGSAway!$A:$A,0)),"-")</f>
        <v>1</v>
      </c>
      <c r="E727" s="53">
        <f>IFERROR(INDEX(OGSAway!$F:$F,MATCH(A727,OGSAway!$A:$A,0)),"-")</f>
        <v>0</v>
      </c>
      <c r="F727" s="54">
        <f>IFERROR(INDEX(Matches!$W:$W,MATCH(A727,Matches!$B:$B,0)),"-")</f>
        <v>2</v>
      </c>
      <c r="G727" s="54">
        <f>IFERROR(INDEX(Matches!$Y:$Y,MATCH(A727,Matches!$B:$B,0)),"-")</f>
        <v>9</v>
      </c>
      <c r="H727" s="54">
        <f>IFERROR(INDEX(Matches!$X:$X,MATCH(A727,Matches!$B:$B,0)),"-")</f>
        <v>1</v>
      </c>
      <c r="I727" s="54">
        <f t="shared" si="45"/>
        <v>1</v>
      </c>
      <c r="J727" s="54">
        <f>IFERROR(INDEX(OGCAway!$O:$O,MATCH(A727,OGCAway!$A:$A,0)),"-")</f>
        <v>6</v>
      </c>
      <c r="K727" s="55">
        <f t="shared" si="46"/>
        <v>8.3333333333333329E-2</v>
      </c>
      <c r="L727" s="55" t="str">
        <f>IFERROR(INDEX(#REF!,MATCH(A727,#REF!,0)),"-")</f>
        <v>-</v>
      </c>
      <c r="M727" s="55">
        <f t="shared" si="47"/>
        <v>-1</v>
      </c>
      <c r="N727" s="55" t="e">
        <f>AVERAGE(IFERROR(INDEX(#REF!,MATCH(A727,#REF!,0)),"-"),M727)</f>
        <v>#VALUE!</v>
      </c>
    </row>
    <row r="728" spans="1:14" ht="16.5" thickTop="1" thickBot="1" x14ac:dyDescent="0.3">
      <c r="A728" s="16" t="s">
        <v>559</v>
      </c>
      <c r="B728" s="53">
        <f t="shared" si="44"/>
        <v>19</v>
      </c>
      <c r="C728" s="53">
        <f>IFERROR(INDEX(OGSAway!$D:$D,MATCH(A728,OGSAway!$A:$A,0)),"-")</f>
        <v>6</v>
      </c>
      <c r="D728" s="53">
        <f>IFERROR(INDEX(OGSAway!$E:$E,MATCH(A728,OGSAway!$A:$A,0)),"-")</f>
        <v>2</v>
      </c>
      <c r="E728" s="53">
        <f>IFERROR(INDEX(OGSAway!$F:$F,MATCH(A728,OGSAway!$A:$A,0)),"-")</f>
        <v>1</v>
      </c>
      <c r="F728" s="54">
        <f>IFERROR(INDEX(Matches!$W:$W,MATCH(A728,Matches!$B:$B,0)),"-")</f>
        <v>7</v>
      </c>
      <c r="G728" s="54">
        <f>IFERROR(INDEX(Matches!$Y:$Y,MATCH(A728,Matches!$B:$B,0)),"-")</f>
        <v>8</v>
      </c>
      <c r="H728" s="54">
        <f>IFERROR(INDEX(Matches!$X:$X,MATCH(A728,Matches!$B:$B,0)),"-")</f>
        <v>4</v>
      </c>
      <c r="I728" s="54">
        <f t="shared" si="45"/>
        <v>9</v>
      </c>
      <c r="J728" s="54">
        <f>IFERROR(INDEX(OGCAway!$O:$O,MATCH(A728,OGCAway!$A:$A,0)),"-")</f>
        <v>8</v>
      </c>
      <c r="K728" s="55">
        <f t="shared" si="46"/>
        <v>0.47368421052631576</v>
      </c>
      <c r="L728" s="55" t="str">
        <f>IFERROR(INDEX(#REF!,MATCH(A728,#REF!,0)),"-")</f>
        <v>-</v>
      </c>
      <c r="M728" s="55">
        <f t="shared" si="47"/>
        <v>0</v>
      </c>
      <c r="N728" s="55" t="e">
        <f>AVERAGE(IFERROR(INDEX(#REF!,MATCH(A728,#REF!,0)),"-"),M728)</f>
        <v>#VALUE!</v>
      </c>
    </row>
    <row r="729" spans="1:14" ht="16.5" thickTop="1" thickBot="1" x14ac:dyDescent="0.3">
      <c r="A729" s="15" t="s">
        <v>563</v>
      </c>
      <c r="B729" s="53">
        <f t="shared" si="44"/>
        <v>15</v>
      </c>
      <c r="C729" s="53">
        <f>IFERROR(INDEX(OGSAway!$D:$D,MATCH(A729,OGSAway!$A:$A,0)),"-")</f>
        <v>0</v>
      </c>
      <c r="D729" s="53">
        <f>IFERROR(INDEX(OGSAway!$E:$E,MATCH(A729,OGSAway!$A:$A,0)),"-")</f>
        <v>2</v>
      </c>
      <c r="E729" s="53">
        <f>IFERROR(INDEX(OGSAway!$F:$F,MATCH(A729,OGSAway!$A:$A,0)),"-")</f>
        <v>1</v>
      </c>
      <c r="F729" s="54">
        <f>IFERROR(INDEX(Matches!$W:$W,MATCH(A729,Matches!$B:$B,0)),"-")</f>
        <v>2</v>
      </c>
      <c r="G729" s="54">
        <f>IFERROR(INDEX(Matches!$Y:$Y,MATCH(A729,Matches!$B:$B,0)),"-")</f>
        <v>6</v>
      </c>
      <c r="H729" s="54">
        <f>IFERROR(INDEX(Matches!$X:$X,MATCH(A729,Matches!$B:$B,0)),"-")</f>
        <v>7</v>
      </c>
      <c r="I729" s="54">
        <f t="shared" si="45"/>
        <v>3</v>
      </c>
      <c r="J729" s="54">
        <f>IFERROR(INDEX(OGCAway!$O:$O,MATCH(A729,OGCAway!$A:$A,0)),"-")</f>
        <v>7</v>
      </c>
      <c r="K729" s="55">
        <f t="shared" si="46"/>
        <v>0.2</v>
      </c>
      <c r="L729" s="55" t="str">
        <f>IFERROR(INDEX(#REF!,MATCH(A729,#REF!,0)),"-")</f>
        <v>-</v>
      </c>
      <c r="M729" s="55">
        <f t="shared" si="47"/>
        <v>-0.53333333333333333</v>
      </c>
      <c r="N729" s="55" t="e">
        <f>AVERAGE(IFERROR(INDEX(#REF!,MATCH(A729,#REF!,0)),"-"),M729)</f>
        <v>#VALUE!</v>
      </c>
    </row>
    <row r="730" spans="1:14" ht="16.5" thickTop="1" thickBot="1" x14ac:dyDescent="0.3">
      <c r="A730" s="16" t="s">
        <v>261</v>
      </c>
      <c r="B730" s="53">
        <f t="shared" si="44"/>
        <v>5</v>
      </c>
      <c r="C730" s="53">
        <f>IFERROR(INDEX(OGSAway!$D:$D,MATCH(A730,OGSAway!$A:$A,0)),"-")</f>
        <v>1</v>
      </c>
      <c r="D730" s="53">
        <f>IFERROR(INDEX(OGSAway!$E:$E,MATCH(A730,OGSAway!$A:$A,0)),"-")</f>
        <v>0</v>
      </c>
      <c r="E730" s="53">
        <f>IFERROR(INDEX(OGSAway!$F:$F,MATCH(A730,OGSAway!$A:$A,0)),"-")</f>
        <v>1</v>
      </c>
      <c r="F730" s="54">
        <f>IFERROR(INDEX(Matches!$W:$W,MATCH(A730,Matches!$B:$B,0)),"-")</f>
        <v>1</v>
      </c>
      <c r="G730" s="54">
        <f>IFERROR(INDEX(Matches!$Y:$Y,MATCH(A730,Matches!$B:$B,0)),"-")</f>
        <v>1</v>
      </c>
      <c r="H730" s="54">
        <f>IFERROR(INDEX(Matches!$X:$X,MATCH(A730,Matches!$B:$B,0)),"-")</f>
        <v>3</v>
      </c>
      <c r="I730" s="54">
        <f t="shared" si="45"/>
        <v>2</v>
      </c>
      <c r="J730" s="54">
        <f>IFERROR(INDEX(OGCAway!$O:$O,MATCH(A730,OGCAway!$A:$A,0)),"-")</f>
        <v>2</v>
      </c>
      <c r="K730" s="55">
        <f t="shared" si="46"/>
        <v>0.4</v>
      </c>
      <c r="L730" s="55" t="str">
        <f>IFERROR(INDEX(#REF!,MATCH(A730,#REF!,0)),"-")</f>
        <v>-</v>
      </c>
      <c r="M730" s="55">
        <f t="shared" si="47"/>
        <v>0</v>
      </c>
      <c r="N730" s="55" t="e">
        <f>AVERAGE(IFERROR(INDEX(#REF!,MATCH(A730,#REF!,0)),"-"),M730)</f>
        <v>#VALUE!</v>
      </c>
    </row>
    <row r="731" spans="1:14" ht="16.5" thickTop="1" thickBot="1" x14ac:dyDescent="0.3">
      <c r="A731" s="16" t="s">
        <v>376</v>
      </c>
      <c r="B731" s="53">
        <f t="shared" si="44"/>
        <v>4</v>
      </c>
      <c r="C731" s="53">
        <f>IFERROR(INDEX(OGSAway!$D:$D,MATCH(A731,OGSAway!$A:$A,0)),"-")</f>
        <v>0</v>
      </c>
      <c r="D731" s="53">
        <f>IFERROR(INDEX(OGSAway!$E:$E,MATCH(A731,OGSAway!$A:$A,0)),"-")</f>
        <v>1</v>
      </c>
      <c r="E731" s="53">
        <f>IFERROR(INDEX(OGSAway!$F:$F,MATCH(A731,OGSAway!$A:$A,0)),"-")</f>
        <v>0</v>
      </c>
      <c r="F731" s="54">
        <f>IFERROR(INDEX(Matches!$W:$W,MATCH(A731,Matches!$B:$B,0)),"-")</f>
        <v>0</v>
      </c>
      <c r="G731" s="54">
        <f>IFERROR(INDEX(Matches!$Y:$Y,MATCH(A731,Matches!$B:$B,0)),"-")</f>
        <v>4</v>
      </c>
      <c r="H731" s="54">
        <f>IFERROR(INDEX(Matches!$X:$X,MATCH(A731,Matches!$B:$B,0)),"-")</f>
        <v>0</v>
      </c>
      <c r="I731" s="54">
        <f t="shared" si="45"/>
        <v>1</v>
      </c>
      <c r="J731" s="54">
        <f>IFERROR(INDEX(OGCAway!$O:$O,MATCH(A731,OGCAway!$A:$A,0)),"-")</f>
        <v>2</v>
      </c>
      <c r="K731" s="55">
        <f t="shared" si="46"/>
        <v>0.25</v>
      </c>
      <c r="L731" s="55" t="str">
        <f>IFERROR(INDEX(#REF!,MATCH(A731,#REF!,0)),"-")</f>
        <v>-</v>
      </c>
      <c r="M731" s="55">
        <f t="shared" si="47"/>
        <v>-1.25</v>
      </c>
      <c r="N731" s="55" t="e">
        <f>AVERAGE(IFERROR(INDEX(#REF!,MATCH(A731,#REF!,0)),"-"),M731)</f>
        <v>#VALUE!</v>
      </c>
    </row>
    <row r="732" spans="1:14" ht="16.5" thickTop="1" thickBot="1" x14ac:dyDescent="0.3">
      <c r="A732" s="15" t="s">
        <v>381</v>
      </c>
      <c r="B732" s="53">
        <f t="shared" si="44"/>
        <v>3</v>
      </c>
      <c r="C732" s="53">
        <f>IFERROR(INDEX(OGSAway!$D:$D,MATCH(A732,OGSAway!$A:$A,0)),"-")</f>
        <v>0</v>
      </c>
      <c r="D732" s="53">
        <f>IFERROR(INDEX(OGSAway!$E:$E,MATCH(A732,OGSAway!$A:$A,0)),"-")</f>
        <v>0</v>
      </c>
      <c r="E732" s="53">
        <f>IFERROR(INDEX(OGSAway!$F:$F,MATCH(A732,OGSAway!$A:$A,0)),"-")</f>
        <v>1</v>
      </c>
      <c r="F732" s="54">
        <f>IFERROR(INDEX(Matches!$W:$W,MATCH(A732,Matches!$B:$B,0)),"-")</f>
        <v>1</v>
      </c>
      <c r="G732" s="54">
        <f>IFERROR(INDEX(Matches!$Y:$Y,MATCH(A732,Matches!$B:$B,0)),"-")</f>
        <v>2</v>
      </c>
      <c r="H732" s="54">
        <f>IFERROR(INDEX(Matches!$X:$X,MATCH(A732,Matches!$B:$B,0)),"-")</f>
        <v>0</v>
      </c>
      <c r="I732" s="54">
        <f t="shared" si="45"/>
        <v>1</v>
      </c>
      <c r="J732" s="54">
        <f>IFERROR(INDEX(OGCAway!$O:$O,MATCH(A732,OGCAway!$A:$A,0)),"-")</f>
        <v>1</v>
      </c>
      <c r="K732" s="55">
        <f t="shared" si="46"/>
        <v>0.33333333333333331</v>
      </c>
      <c r="L732" s="55" t="str">
        <f>IFERROR(INDEX(#REF!,MATCH(A732,#REF!,0)),"-")</f>
        <v>-</v>
      </c>
      <c r="M732" s="55">
        <f t="shared" si="47"/>
        <v>-0.33333333333333331</v>
      </c>
      <c r="N732" s="55" t="e">
        <f>AVERAGE(IFERROR(INDEX(#REF!,MATCH(A732,#REF!,0)),"-"),M732)</f>
        <v>#VALUE!</v>
      </c>
    </row>
    <row r="733" spans="1:14" ht="16.5" thickTop="1" thickBot="1" x14ac:dyDescent="0.3">
      <c r="A733" s="16" t="s">
        <v>385</v>
      </c>
      <c r="B733" s="53">
        <f t="shared" si="44"/>
        <v>4</v>
      </c>
      <c r="C733" s="53">
        <f>IFERROR(INDEX(OGSAway!$D:$D,MATCH(A733,OGSAway!$A:$A,0)),"-")</f>
        <v>0</v>
      </c>
      <c r="D733" s="53">
        <f>IFERROR(INDEX(OGSAway!$E:$E,MATCH(A733,OGSAway!$A:$A,0)),"-")</f>
        <v>1</v>
      </c>
      <c r="E733" s="53">
        <f>IFERROR(INDEX(OGSAway!$F:$F,MATCH(A733,OGSAway!$A:$A,0)),"-")</f>
        <v>0</v>
      </c>
      <c r="F733" s="54">
        <f>IFERROR(INDEX(Matches!$W:$W,MATCH(A733,Matches!$B:$B,0)),"-")</f>
        <v>0</v>
      </c>
      <c r="G733" s="54">
        <f>IFERROR(INDEX(Matches!$Y:$Y,MATCH(A733,Matches!$B:$B,0)),"-")</f>
        <v>2</v>
      </c>
      <c r="H733" s="54">
        <f>IFERROR(INDEX(Matches!$X:$X,MATCH(A733,Matches!$B:$B,0)),"-")</f>
        <v>2</v>
      </c>
      <c r="I733" s="54">
        <f t="shared" si="45"/>
        <v>1</v>
      </c>
      <c r="J733" s="54">
        <f>IFERROR(INDEX(OGCAway!$O:$O,MATCH(A733,OGCAway!$A:$A,0)),"-")</f>
        <v>1</v>
      </c>
      <c r="K733" s="55">
        <f t="shared" si="46"/>
        <v>0.25</v>
      </c>
      <c r="L733" s="55" t="str">
        <f>IFERROR(INDEX(#REF!,MATCH(A733,#REF!,0)),"-")</f>
        <v>-</v>
      </c>
      <c r="M733" s="55">
        <f t="shared" si="47"/>
        <v>-0.5</v>
      </c>
      <c r="N733" s="55" t="e">
        <f>AVERAGE(IFERROR(INDEX(#REF!,MATCH(A733,#REF!,0)),"-"),M733)</f>
        <v>#VALUE!</v>
      </c>
    </row>
    <row r="734" spans="1:14" ht="16.5" thickTop="1" thickBot="1" x14ac:dyDescent="0.3">
      <c r="A734" s="15" t="s">
        <v>415</v>
      </c>
      <c r="B734" s="53">
        <f t="shared" si="44"/>
        <v>3</v>
      </c>
      <c r="C734" s="53">
        <f>IFERROR(INDEX(OGSAway!$D:$D,MATCH(A734,OGSAway!$A:$A,0)),"-")</f>
        <v>0</v>
      </c>
      <c r="D734" s="53">
        <f>IFERROR(INDEX(OGSAway!$E:$E,MATCH(A734,OGSAway!$A:$A,0)),"-")</f>
        <v>0</v>
      </c>
      <c r="E734" s="53">
        <f>IFERROR(INDEX(OGSAway!$F:$F,MATCH(A734,OGSAway!$A:$A,0)),"-")</f>
        <v>1</v>
      </c>
      <c r="F734" s="54">
        <f>IFERROR(INDEX(Matches!$W:$W,MATCH(A734,Matches!$B:$B,0)),"-")</f>
        <v>2</v>
      </c>
      <c r="G734" s="54">
        <f>IFERROR(INDEX(Matches!$Y:$Y,MATCH(A734,Matches!$B:$B,0)),"-")</f>
        <v>0</v>
      </c>
      <c r="H734" s="54">
        <f>IFERROR(INDEX(Matches!$X:$X,MATCH(A734,Matches!$B:$B,0)),"-")</f>
        <v>1</v>
      </c>
      <c r="I734" s="54">
        <f t="shared" si="45"/>
        <v>1</v>
      </c>
      <c r="J734" s="54">
        <f>IFERROR(INDEX(OGCAway!$O:$O,MATCH(A734,OGCAway!$A:$A,0)),"-")</f>
        <v>1</v>
      </c>
      <c r="K734" s="55">
        <f t="shared" si="46"/>
        <v>0.33333333333333331</v>
      </c>
      <c r="L734" s="55" t="str">
        <f>IFERROR(INDEX(#REF!,MATCH(A734,#REF!,0)),"-")</f>
        <v>-</v>
      </c>
      <c r="M734" s="55">
        <f t="shared" si="47"/>
        <v>0.66666666666666663</v>
      </c>
      <c r="N734" s="55" t="e">
        <f>AVERAGE(IFERROR(INDEX(#REF!,MATCH(A734,#REF!,0)),"-"),M734)</f>
        <v>#VALUE!</v>
      </c>
    </row>
    <row r="735" spans="1:14" ht="16.5" thickTop="1" thickBot="1" x14ac:dyDescent="0.3">
      <c r="A735" s="16" t="s">
        <v>418</v>
      </c>
      <c r="B735" s="53">
        <f t="shared" si="44"/>
        <v>4</v>
      </c>
      <c r="C735" s="53" t="str">
        <f>IFERROR(INDEX(OGSAway!$D:$D,MATCH(A735,OGSAway!$A:$A,0)),"-")</f>
        <v>-</v>
      </c>
      <c r="D735" s="53" t="str">
        <f>IFERROR(INDEX(OGSAway!$E:$E,MATCH(A735,OGSAway!$A:$A,0)),"-")</f>
        <v>-</v>
      </c>
      <c r="E735" s="53" t="str">
        <f>IFERROR(INDEX(OGSAway!$F:$F,MATCH(A735,OGSAway!$A:$A,0)),"-")</f>
        <v>-</v>
      </c>
      <c r="F735" s="54">
        <f>IFERROR(INDEX(Matches!$W:$W,MATCH(A735,Matches!$B:$B,0)),"-")</f>
        <v>0</v>
      </c>
      <c r="G735" s="54">
        <f>IFERROR(INDEX(Matches!$Y:$Y,MATCH(A735,Matches!$B:$B,0)),"-")</f>
        <v>3</v>
      </c>
      <c r="H735" s="54">
        <f>IFERROR(INDEX(Matches!$X:$X,MATCH(A735,Matches!$B:$B,0)),"-")</f>
        <v>1</v>
      </c>
      <c r="I735" s="54">
        <f t="shared" si="45"/>
        <v>0</v>
      </c>
      <c r="J735" s="54">
        <f>IFERROR(INDEX(OGCAway!$O:$O,MATCH(A735,OGCAway!$A:$A,0)),"-")</f>
        <v>3</v>
      </c>
      <c r="K735" s="55">
        <f t="shared" si="46"/>
        <v>0</v>
      </c>
      <c r="L735" s="55" t="str">
        <f>IFERROR(INDEX(#REF!,MATCH(A735,#REF!,0)),"-")</f>
        <v>-</v>
      </c>
      <c r="M735" s="55">
        <f t="shared" si="47"/>
        <v>-1.5</v>
      </c>
      <c r="N735" s="55" t="e">
        <f>AVERAGE(IFERROR(INDEX(#REF!,MATCH(A735,#REF!,0)),"-"),M735)</f>
        <v>#VALUE!</v>
      </c>
    </row>
    <row r="736" spans="1:14" ht="16.5" thickTop="1" thickBot="1" x14ac:dyDescent="0.3">
      <c r="A736" s="16" t="s">
        <v>443</v>
      </c>
      <c r="B736" s="53">
        <f t="shared" si="44"/>
        <v>4</v>
      </c>
      <c r="C736" s="53">
        <f>IFERROR(INDEX(OGSAway!$D:$D,MATCH(A736,OGSAway!$A:$A,0)),"-")</f>
        <v>0</v>
      </c>
      <c r="D736" s="53">
        <f>IFERROR(INDEX(OGSAway!$E:$E,MATCH(A736,OGSAway!$A:$A,0)),"-")</f>
        <v>0</v>
      </c>
      <c r="E736" s="53">
        <f>IFERROR(INDEX(OGSAway!$F:$F,MATCH(A736,OGSAway!$A:$A,0)),"-")</f>
        <v>0</v>
      </c>
      <c r="F736" s="54">
        <f>IFERROR(INDEX(Matches!$W:$W,MATCH(A736,Matches!$B:$B,0)),"-")</f>
        <v>1</v>
      </c>
      <c r="G736" s="54">
        <f>IFERROR(INDEX(Matches!$Y:$Y,MATCH(A736,Matches!$B:$B,0)),"-")</f>
        <v>1</v>
      </c>
      <c r="H736" s="54">
        <f>IFERROR(INDEX(Matches!$X:$X,MATCH(A736,Matches!$B:$B,0)),"-")</f>
        <v>2</v>
      </c>
      <c r="I736" s="54">
        <f t="shared" si="45"/>
        <v>0</v>
      </c>
      <c r="J736" s="54">
        <f>IFERROR(INDEX(OGCAway!$O:$O,MATCH(A736,OGCAway!$A:$A,0)),"-")</f>
        <v>4</v>
      </c>
      <c r="K736" s="55">
        <f t="shared" si="46"/>
        <v>0</v>
      </c>
      <c r="L736" s="55" t="str">
        <f>IFERROR(INDEX(#REF!,MATCH(A736,#REF!,0)),"-")</f>
        <v>-</v>
      </c>
      <c r="M736" s="55">
        <f t="shared" si="47"/>
        <v>-1</v>
      </c>
      <c r="N736" s="55" t="e">
        <f>AVERAGE(IFERROR(INDEX(#REF!,MATCH(A736,#REF!,0)),"-"),M736)</f>
        <v>#VALUE!</v>
      </c>
    </row>
    <row r="737" spans="1:14" ht="16.5" thickTop="1" thickBot="1" x14ac:dyDescent="0.3">
      <c r="A737" s="16" t="s">
        <v>445</v>
      </c>
      <c r="B737" s="53">
        <f t="shared" si="44"/>
        <v>12</v>
      </c>
      <c r="C737" s="53">
        <f>IFERROR(INDEX(OGSAway!$D:$D,MATCH(A737,OGSAway!$A:$A,0)),"-")</f>
        <v>3</v>
      </c>
      <c r="D737" s="53">
        <f>IFERROR(INDEX(OGSAway!$E:$E,MATCH(A737,OGSAway!$A:$A,0)),"-")</f>
        <v>0</v>
      </c>
      <c r="E737" s="53">
        <f>IFERROR(INDEX(OGSAway!$F:$F,MATCH(A737,OGSAway!$A:$A,0)),"-")</f>
        <v>3</v>
      </c>
      <c r="F737" s="54">
        <f>IFERROR(INDEX(Matches!$W:$W,MATCH(A737,Matches!$B:$B,0)),"-")</f>
        <v>4</v>
      </c>
      <c r="G737" s="54">
        <f>IFERROR(INDEX(Matches!$Y:$Y,MATCH(A737,Matches!$B:$B,0)),"-")</f>
        <v>4</v>
      </c>
      <c r="H737" s="54">
        <f>IFERROR(INDEX(Matches!$X:$X,MATCH(A737,Matches!$B:$B,0)),"-")</f>
        <v>4</v>
      </c>
      <c r="I737" s="54">
        <f t="shared" si="45"/>
        <v>6</v>
      </c>
      <c r="J737" s="54">
        <f>IFERROR(INDEX(OGCAway!$O:$O,MATCH(A737,OGCAway!$A:$A,0)),"-")</f>
        <v>2</v>
      </c>
      <c r="K737" s="55">
        <f t="shared" si="46"/>
        <v>0.5</v>
      </c>
      <c r="L737" s="55" t="str">
        <f>IFERROR(INDEX(#REF!,MATCH(A737,#REF!,0)),"-")</f>
        <v>-</v>
      </c>
      <c r="M737" s="55">
        <f t="shared" si="47"/>
        <v>0.33333333333333343</v>
      </c>
      <c r="N737" s="55" t="e">
        <f>AVERAGE(IFERROR(INDEX(#REF!,MATCH(A737,#REF!,0)),"-"),M737)</f>
        <v>#VALUE!</v>
      </c>
    </row>
    <row r="738" spans="1:14" ht="16.5" thickTop="1" thickBot="1" x14ac:dyDescent="0.3">
      <c r="A738" s="16" t="s">
        <v>452</v>
      </c>
      <c r="B738" s="53">
        <f t="shared" si="44"/>
        <v>5</v>
      </c>
      <c r="C738" s="53">
        <f>IFERROR(INDEX(OGSAway!$D:$D,MATCH(A738,OGSAway!$A:$A,0)),"-")</f>
        <v>0</v>
      </c>
      <c r="D738" s="53">
        <f>IFERROR(INDEX(OGSAway!$E:$E,MATCH(A738,OGSAway!$A:$A,0)),"-")</f>
        <v>0</v>
      </c>
      <c r="E738" s="53">
        <f>IFERROR(INDEX(OGSAway!$F:$F,MATCH(A738,OGSAway!$A:$A,0)),"-")</f>
        <v>1</v>
      </c>
      <c r="F738" s="54">
        <f>IFERROR(INDEX(Matches!$W:$W,MATCH(A738,Matches!$B:$B,0)),"-")</f>
        <v>1</v>
      </c>
      <c r="G738" s="54">
        <f>IFERROR(INDEX(Matches!$Y:$Y,MATCH(A738,Matches!$B:$B,0)),"-")</f>
        <v>2</v>
      </c>
      <c r="H738" s="54">
        <f>IFERROR(INDEX(Matches!$X:$X,MATCH(A738,Matches!$B:$B,0)),"-")</f>
        <v>2</v>
      </c>
      <c r="I738" s="54">
        <f t="shared" si="45"/>
        <v>1</v>
      </c>
      <c r="J738" s="54">
        <f>IFERROR(INDEX(OGCAway!$O:$O,MATCH(A738,OGCAway!$A:$A,0)),"-")</f>
        <v>0</v>
      </c>
      <c r="K738" s="55">
        <f t="shared" si="46"/>
        <v>0.2</v>
      </c>
      <c r="L738" s="55" t="str">
        <f>IFERROR(INDEX(#REF!,MATCH(A738,#REF!,0)),"-")</f>
        <v>-</v>
      </c>
      <c r="M738" s="55">
        <f t="shared" si="47"/>
        <v>0</v>
      </c>
      <c r="N738" s="55" t="e">
        <f>AVERAGE(IFERROR(INDEX(#REF!,MATCH(A738,#REF!,0)),"-"),M738)</f>
        <v>#VALUE!</v>
      </c>
    </row>
    <row r="739" spans="1:14" ht="16.5" thickTop="1" thickBot="1" x14ac:dyDescent="0.3">
      <c r="A739" s="16" t="s">
        <v>470</v>
      </c>
      <c r="B739" s="53">
        <f t="shared" si="44"/>
        <v>4</v>
      </c>
      <c r="C739" s="53">
        <f>IFERROR(INDEX(OGSAway!$D:$D,MATCH(A739,OGSAway!$A:$A,0)),"-")</f>
        <v>0</v>
      </c>
      <c r="D739" s="53">
        <f>IFERROR(INDEX(OGSAway!$E:$E,MATCH(A739,OGSAway!$A:$A,0)),"-")</f>
        <v>0</v>
      </c>
      <c r="E739" s="53">
        <f>IFERROR(INDEX(OGSAway!$F:$F,MATCH(A739,OGSAway!$A:$A,0)),"-")</f>
        <v>1</v>
      </c>
      <c r="F739" s="54">
        <f>IFERROR(INDEX(Matches!$W:$W,MATCH(A739,Matches!$B:$B,0)),"-")</f>
        <v>1</v>
      </c>
      <c r="G739" s="54">
        <f>IFERROR(INDEX(Matches!$Y:$Y,MATCH(A739,Matches!$B:$B,0)),"-")</f>
        <v>3</v>
      </c>
      <c r="H739" s="54">
        <f>IFERROR(INDEX(Matches!$X:$X,MATCH(A739,Matches!$B:$B,0)),"-")</f>
        <v>0</v>
      </c>
      <c r="I739" s="54">
        <f t="shared" si="45"/>
        <v>1</v>
      </c>
      <c r="J739" s="54">
        <f>IFERROR(INDEX(OGCAway!$O:$O,MATCH(A739,OGCAway!$A:$A,0)),"-")</f>
        <v>3</v>
      </c>
      <c r="K739" s="55">
        <f t="shared" si="46"/>
        <v>0.25</v>
      </c>
      <c r="L739" s="55" t="str">
        <f>IFERROR(INDEX(#REF!,MATCH(A739,#REF!,0)),"-")</f>
        <v>-</v>
      </c>
      <c r="M739" s="55">
        <f t="shared" si="47"/>
        <v>-1</v>
      </c>
      <c r="N739" s="55" t="e">
        <f>AVERAGE(IFERROR(INDEX(#REF!,MATCH(A739,#REF!,0)),"-"),M739)</f>
        <v>#VALUE!</v>
      </c>
    </row>
    <row r="740" spans="1:14" ht="16.5" thickTop="1" thickBot="1" x14ac:dyDescent="0.3">
      <c r="A740" s="15" t="s">
        <v>471</v>
      </c>
      <c r="B740" s="53">
        <f t="shared" si="44"/>
        <v>5</v>
      </c>
      <c r="C740" s="53">
        <f>IFERROR(INDEX(OGSAway!$D:$D,MATCH(A740,OGSAway!$A:$A,0)),"-")</f>
        <v>0</v>
      </c>
      <c r="D740" s="53">
        <f>IFERROR(INDEX(OGSAway!$E:$E,MATCH(A740,OGSAway!$A:$A,0)),"-")</f>
        <v>0</v>
      </c>
      <c r="E740" s="53">
        <f>IFERROR(INDEX(OGSAway!$F:$F,MATCH(A740,OGSAway!$A:$A,0)),"-")</f>
        <v>1</v>
      </c>
      <c r="F740" s="54">
        <f>IFERROR(INDEX(Matches!$W:$W,MATCH(A740,Matches!$B:$B,0)),"-")</f>
        <v>1</v>
      </c>
      <c r="G740" s="54">
        <f>IFERROR(INDEX(Matches!$Y:$Y,MATCH(A740,Matches!$B:$B,0)),"-")</f>
        <v>3</v>
      </c>
      <c r="H740" s="54">
        <f>IFERROR(INDEX(Matches!$X:$X,MATCH(A740,Matches!$B:$B,0)),"-")</f>
        <v>1</v>
      </c>
      <c r="I740" s="54">
        <f t="shared" si="45"/>
        <v>1</v>
      </c>
      <c r="J740" s="54">
        <f>IFERROR(INDEX(OGCAway!$O:$O,MATCH(A740,OGCAway!$A:$A,0)),"-")</f>
        <v>3</v>
      </c>
      <c r="K740" s="55">
        <f t="shared" si="46"/>
        <v>0.2</v>
      </c>
      <c r="L740" s="55" t="str">
        <f>IFERROR(INDEX(#REF!,MATCH(A740,#REF!,0)),"-")</f>
        <v>-</v>
      </c>
      <c r="M740" s="55">
        <f t="shared" si="47"/>
        <v>-0.79999999999999993</v>
      </c>
      <c r="N740" s="55" t="e">
        <f>AVERAGE(IFERROR(INDEX(#REF!,MATCH(A740,#REF!,0)),"-"),M740)</f>
        <v>#VALUE!</v>
      </c>
    </row>
    <row r="741" spans="1:14" ht="16.5" thickTop="1" thickBot="1" x14ac:dyDescent="0.3">
      <c r="A741" s="15" t="s">
        <v>495</v>
      </c>
      <c r="B741" s="53">
        <f t="shared" si="44"/>
        <v>10</v>
      </c>
      <c r="C741" s="53">
        <f>IFERROR(INDEX(OGSAway!$D:$D,MATCH(A741,OGSAway!$A:$A,0)),"-")</f>
        <v>1</v>
      </c>
      <c r="D741" s="53">
        <f>IFERROR(INDEX(OGSAway!$E:$E,MATCH(A741,OGSAway!$A:$A,0)),"-")</f>
        <v>0</v>
      </c>
      <c r="E741" s="53">
        <f>IFERROR(INDEX(OGSAway!$F:$F,MATCH(A741,OGSAway!$A:$A,0)),"-")</f>
        <v>1</v>
      </c>
      <c r="F741" s="54">
        <f>IFERROR(INDEX(Matches!$W:$W,MATCH(A741,Matches!$B:$B,0)),"-")</f>
        <v>0</v>
      </c>
      <c r="G741" s="54">
        <f>IFERROR(INDEX(Matches!$Y:$Y,MATCH(A741,Matches!$B:$B,0)),"-")</f>
        <v>6</v>
      </c>
      <c r="H741" s="54">
        <f>IFERROR(INDEX(Matches!$X:$X,MATCH(A741,Matches!$B:$B,0)),"-")</f>
        <v>4</v>
      </c>
      <c r="I741" s="54">
        <f t="shared" si="45"/>
        <v>2</v>
      </c>
      <c r="J741" s="54">
        <f>IFERROR(INDEX(OGCAway!$O:$O,MATCH(A741,OGCAway!$A:$A,0)),"-")</f>
        <v>4</v>
      </c>
      <c r="K741" s="55">
        <f t="shared" si="46"/>
        <v>0.2</v>
      </c>
      <c r="L741" s="55" t="str">
        <f>IFERROR(INDEX(#REF!,MATCH(A741,#REF!,0)),"-")</f>
        <v>-</v>
      </c>
      <c r="M741" s="55">
        <f t="shared" si="47"/>
        <v>-0.8</v>
      </c>
      <c r="N741" s="55" t="e">
        <f>AVERAGE(IFERROR(INDEX(#REF!,MATCH(A741,#REF!,0)),"-"),M741)</f>
        <v>#VALUE!</v>
      </c>
    </row>
    <row r="742" spans="1:14" ht="16.5" thickTop="1" thickBot="1" x14ac:dyDescent="0.3">
      <c r="A742" s="15" t="s">
        <v>625</v>
      </c>
      <c r="B742" s="53">
        <f t="shared" si="44"/>
        <v>5</v>
      </c>
      <c r="C742" s="53">
        <f>IFERROR(INDEX(OGSAway!$D:$D,MATCH(A742,OGSAway!$A:$A,0)),"-")</f>
        <v>0</v>
      </c>
      <c r="D742" s="53">
        <f>IFERROR(INDEX(OGSAway!$E:$E,MATCH(A742,OGSAway!$A:$A,0)),"-")</f>
        <v>1</v>
      </c>
      <c r="E742" s="53">
        <f>IFERROR(INDEX(OGSAway!$F:$F,MATCH(A742,OGSAway!$A:$A,0)),"-")</f>
        <v>0</v>
      </c>
      <c r="F742" s="54">
        <f>IFERROR(INDEX(Matches!$W:$W,MATCH(A742,Matches!$B:$B,0)),"-")</f>
        <v>1</v>
      </c>
      <c r="G742" s="54">
        <f>IFERROR(INDEX(Matches!$Y:$Y,MATCH(A742,Matches!$B:$B,0)),"-")</f>
        <v>3</v>
      </c>
      <c r="H742" s="54">
        <f>IFERROR(INDEX(Matches!$X:$X,MATCH(A742,Matches!$B:$B,0)),"-")</f>
        <v>1</v>
      </c>
      <c r="I742" s="54">
        <f t="shared" si="45"/>
        <v>1</v>
      </c>
      <c r="J742" s="54">
        <f>IFERROR(INDEX(OGCAway!$O:$O,MATCH(A742,OGCAway!$A:$A,0)),"-")</f>
        <v>4</v>
      </c>
      <c r="K742" s="55">
        <f t="shared" si="46"/>
        <v>0.2</v>
      </c>
      <c r="L742" s="55" t="str">
        <f>IFERROR(INDEX(#REF!,MATCH(A742,#REF!,0)),"-")</f>
        <v>-</v>
      </c>
      <c r="M742" s="55">
        <f t="shared" si="47"/>
        <v>-1</v>
      </c>
      <c r="N742" s="55" t="e">
        <f>AVERAGE(IFERROR(INDEX(#REF!,MATCH(A742,#REF!,0)),"-"),M742)</f>
        <v>#VALUE!</v>
      </c>
    </row>
    <row r="743" spans="1:14" ht="16.5" thickTop="1" thickBot="1" x14ac:dyDescent="0.3">
      <c r="A743" s="16" t="s">
        <v>640</v>
      </c>
      <c r="B743" s="53">
        <f t="shared" si="44"/>
        <v>5</v>
      </c>
      <c r="C743" s="53">
        <f>IFERROR(INDEX(OGSAway!$D:$D,MATCH(A743,OGSAway!$A:$A,0)),"-")</f>
        <v>1</v>
      </c>
      <c r="D743" s="53">
        <f>IFERROR(INDEX(OGSAway!$E:$E,MATCH(A743,OGSAway!$A:$A,0)),"-")</f>
        <v>1</v>
      </c>
      <c r="E743" s="53">
        <f>IFERROR(INDEX(OGSAway!$F:$F,MATCH(A743,OGSAway!$A:$A,0)),"-")</f>
        <v>0</v>
      </c>
      <c r="F743" s="54">
        <f>IFERROR(INDEX(Matches!$W:$W,MATCH(A743,Matches!$B:$B,0)),"-")</f>
        <v>5</v>
      </c>
      <c r="G743" s="54">
        <f>IFERROR(INDEX(Matches!$Y:$Y,MATCH(A743,Matches!$B:$B,0)),"-")</f>
        <v>0</v>
      </c>
      <c r="H743" s="54">
        <f>IFERROR(INDEX(Matches!$X:$X,MATCH(A743,Matches!$B:$B,0)),"-")</f>
        <v>0</v>
      </c>
      <c r="I743" s="54">
        <f t="shared" si="45"/>
        <v>2</v>
      </c>
      <c r="J743" s="54">
        <f>IFERROR(INDEX(OGCAway!$O:$O,MATCH(A743,OGCAway!$A:$A,0)),"-")</f>
        <v>0</v>
      </c>
      <c r="K743" s="55">
        <f t="shared" si="46"/>
        <v>0.4</v>
      </c>
      <c r="L743" s="55" t="str">
        <f>IFERROR(INDEX(#REF!,MATCH(A743,#REF!,0)),"-")</f>
        <v>-</v>
      </c>
      <c r="M743" s="55">
        <f t="shared" si="47"/>
        <v>1.4</v>
      </c>
      <c r="N743" s="55" t="e">
        <f>AVERAGE(IFERROR(INDEX(#REF!,MATCH(A743,#REF!,0)),"-"),M743)</f>
        <v>#VALUE!</v>
      </c>
    </row>
    <row r="744" spans="1:14" ht="16.5" thickTop="1" thickBot="1" x14ac:dyDescent="0.3">
      <c r="A744" s="15" t="s">
        <v>657</v>
      </c>
      <c r="B744" s="53">
        <f t="shared" si="44"/>
        <v>15</v>
      </c>
      <c r="C744" s="53">
        <f>IFERROR(INDEX(OGSAway!$D:$D,MATCH(A744,OGSAway!$A:$A,0)),"-")</f>
        <v>2</v>
      </c>
      <c r="D744" s="53">
        <f>IFERROR(INDEX(OGSAway!$E:$E,MATCH(A744,OGSAway!$A:$A,0)),"-")</f>
        <v>1</v>
      </c>
      <c r="E744" s="53">
        <f>IFERROR(INDEX(OGSAway!$F:$F,MATCH(A744,OGSAway!$A:$A,0)),"-")</f>
        <v>1</v>
      </c>
      <c r="F744" s="54">
        <f>IFERROR(INDEX(Matches!$W:$W,MATCH(A744,Matches!$B:$B,0)),"-")</f>
        <v>3</v>
      </c>
      <c r="G744" s="54">
        <f>IFERROR(INDEX(Matches!$Y:$Y,MATCH(A744,Matches!$B:$B,0)),"-")</f>
        <v>10</v>
      </c>
      <c r="H744" s="54">
        <f>IFERROR(INDEX(Matches!$X:$X,MATCH(A744,Matches!$B:$B,0)),"-")</f>
        <v>2</v>
      </c>
      <c r="I744" s="54">
        <f t="shared" si="45"/>
        <v>4</v>
      </c>
      <c r="J744" s="54">
        <f>IFERROR(INDEX(OGCAway!$O:$O,MATCH(A744,OGCAway!$A:$A,0)),"-")</f>
        <v>6</v>
      </c>
      <c r="K744" s="55">
        <f t="shared" si="46"/>
        <v>0.26666666666666666</v>
      </c>
      <c r="L744" s="55" t="str">
        <f>IFERROR(INDEX(#REF!,MATCH(A744,#REF!,0)),"-")</f>
        <v>-</v>
      </c>
      <c r="M744" s="55">
        <f t="shared" si="47"/>
        <v>-0.6</v>
      </c>
      <c r="N744" s="55" t="e">
        <f>AVERAGE(IFERROR(INDEX(#REF!,MATCH(A744,#REF!,0)),"-"),M744)</f>
        <v>#VALUE!</v>
      </c>
    </row>
    <row r="745" spans="1:14" ht="16.5" thickTop="1" thickBot="1" x14ac:dyDescent="0.3">
      <c r="A745" s="16" t="s">
        <v>673</v>
      </c>
      <c r="B745" s="53">
        <f t="shared" si="44"/>
        <v>18</v>
      </c>
      <c r="C745" s="53">
        <f>IFERROR(INDEX(OGSAway!$D:$D,MATCH(A745,OGSAway!$A:$A,0)),"-")</f>
        <v>3</v>
      </c>
      <c r="D745" s="53">
        <f>IFERROR(INDEX(OGSAway!$E:$E,MATCH(A745,OGSAway!$A:$A,0)),"-")</f>
        <v>1</v>
      </c>
      <c r="E745" s="53">
        <f>IFERROR(INDEX(OGSAway!$F:$F,MATCH(A745,OGSAway!$A:$A,0)),"-")</f>
        <v>1</v>
      </c>
      <c r="F745" s="54">
        <f>IFERROR(INDEX(Matches!$W:$W,MATCH(A745,Matches!$B:$B,0)),"-")</f>
        <v>5</v>
      </c>
      <c r="G745" s="54">
        <f>IFERROR(INDEX(Matches!$Y:$Y,MATCH(A745,Matches!$B:$B,0)),"-")</f>
        <v>8</v>
      </c>
      <c r="H745" s="54">
        <f>IFERROR(INDEX(Matches!$X:$X,MATCH(A745,Matches!$B:$B,0)),"-")</f>
        <v>5</v>
      </c>
      <c r="I745" s="54">
        <f t="shared" si="45"/>
        <v>5</v>
      </c>
      <c r="J745" s="54">
        <f>IFERROR(INDEX(OGCAway!$O:$O,MATCH(A745,OGCAway!$A:$A,0)),"-")</f>
        <v>7</v>
      </c>
      <c r="K745" s="55">
        <f t="shared" si="46"/>
        <v>0.27777777777777779</v>
      </c>
      <c r="L745" s="55" t="str">
        <f>IFERROR(INDEX(#REF!,MATCH(A745,#REF!,0)),"-")</f>
        <v>-</v>
      </c>
      <c r="M745" s="55">
        <f t="shared" si="47"/>
        <v>-0.27777777777777773</v>
      </c>
      <c r="N745" s="55" t="e">
        <f>AVERAGE(IFERROR(INDEX(#REF!,MATCH(A745,#REF!,0)),"-"),M745)</f>
        <v>#VALUE!</v>
      </c>
    </row>
    <row r="746" spans="1:14" ht="16.5" thickTop="1" thickBot="1" x14ac:dyDescent="0.3">
      <c r="A746" s="16" t="s">
        <v>707</v>
      </c>
      <c r="B746" s="53">
        <f t="shared" si="44"/>
        <v>5</v>
      </c>
      <c r="C746" s="53">
        <f>IFERROR(INDEX(OGSAway!$D:$D,MATCH(A746,OGSAway!$A:$A,0)),"-")</f>
        <v>1</v>
      </c>
      <c r="D746" s="53">
        <f>IFERROR(INDEX(OGSAway!$E:$E,MATCH(A746,OGSAway!$A:$A,0)),"-")</f>
        <v>0</v>
      </c>
      <c r="E746" s="53">
        <f>IFERROR(INDEX(OGSAway!$F:$F,MATCH(A746,OGSAway!$A:$A,0)),"-")</f>
        <v>1</v>
      </c>
      <c r="F746" s="54">
        <f>IFERROR(INDEX(Matches!$W:$W,MATCH(A746,Matches!$B:$B,0)),"-")</f>
        <v>2</v>
      </c>
      <c r="G746" s="54">
        <f>IFERROR(INDEX(Matches!$Y:$Y,MATCH(A746,Matches!$B:$B,0)),"-")</f>
        <v>2</v>
      </c>
      <c r="H746" s="54">
        <f>IFERROR(INDEX(Matches!$X:$X,MATCH(A746,Matches!$B:$B,0)),"-")</f>
        <v>1</v>
      </c>
      <c r="I746" s="54">
        <f t="shared" si="45"/>
        <v>2</v>
      </c>
      <c r="J746" s="54">
        <f>IFERROR(INDEX(OGCAway!$O:$O,MATCH(A746,OGCAway!$A:$A,0)),"-")</f>
        <v>2</v>
      </c>
      <c r="K746" s="55">
        <f t="shared" si="46"/>
        <v>0.4</v>
      </c>
      <c r="L746" s="55" t="str">
        <f>IFERROR(INDEX(#REF!,MATCH(A746,#REF!,0)),"-")</f>
        <v>-</v>
      </c>
      <c r="M746" s="55">
        <f t="shared" si="47"/>
        <v>0</v>
      </c>
      <c r="N746" s="55" t="e">
        <f>AVERAGE(IFERROR(INDEX(#REF!,MATCH(A746,#REF!,0)),"-"),M746)</f>
        <v>#VALUE!</v>
      </c>
    </row>
    <row r="747" spans="1:14" ht="16.5" thickTop="1" thickBot="1" x14ac:dyDescent="0.3">
      <c r="A747" s="15" t="s">
        <v>708</v>
      </c>
      <c r="B747" s="53">
        <f t="shared" si="44"/>
        <v>4</v>
      </c>
      <c r="C747" s="53">
        <f>IFERROR(INDEX(OGSAway!$D:$D,MATCH(A747,OGSAway!$A:$A,0)),"-")</f>
        <v>0</v>
      </c>
      <c r="D747" s="53">
        <f>IFERROR(INDEX(OGSAway!$E:$E,MATCH(A747,OGSAway!$A:$A,0)),"-")</f>
        <v>0</v>
      </c>
      <c r="E747" s="53">
        <f>IFERROR(INDEX(OGSAway!$F:$F,MATCH(A747,OGSAway!$A:$A,0)),"-")</f>
        <v>1</v>
      </c>
      <c r="F747" s="54">
        <f>IFERROR(INDEX(Matches!$W:$W,MATCH(A747,Matches!$B:$B,0)),"-")</f>
        <v>0</v>
      </c>
      <c r="G747" s="54">
        <f>IFERROR(INDEX(Matches!$Y:$Y,MATCH(A747,Matches!$B:$B,0)),"-")</f>
        <v>0</v>
      </c>
      <c r="H747" s="54">
        <f>IFERROR(INDEX(Matches!$X:$X,MATCH(A747,Matches!$B:$B,0)),"-")</f>
        <v>4</v>
      </c>
      <c r="I747" s="54">
        <f t="shared" si="45"/>
        <v>1</v>
      </c>
      <c r="J747" s="54">
        <f>IFERROR(INDEX(OGCAway!$O:$O,MATCH(A747,OGCAway!$A:$A,0)),"-")</f>
        <v>0</v>
      </c>
      <c r="K747" s="55">
        <f t="shared" si="46"/>
        <v>0.25</v>
      </c>
      <c r="L747" s="55" t="str">
        <f>IFERROR(INDEX(#REF!,MATCH(A747,#REF!,0)),"-")</f>
        <v>-</v>
      </c>
      <c r="M747" s="55">
        <f t="shared" si="47"/>
        <v>0.25</v>
      </c>
      <c r="N747" s="55" t="e">
        <f>AVERAGE(IFERROR(INDEX(#REF!,MATCH(A747,#REF!,0)),"-"),M747)</f>
        <v>#VALUE!</v>
      </c>
    </row>
    <row r="748" spans="1:14" ht="16.5" thickTop="1" thickBot="1" x14ac:dyDescent="0.3">
      <c r="A748" s="16" t="s">
        <v>723</v>
      </c>
      <c r="B748" s="53">
        <f t="shared" si="44"/>
        <v>15</v>
      </c>
      <c r="C748" s="53">
        <f>IFERROR(INDEX(OGSAway!$D:$D,MATCH(A748,OGSAway!$A:$A,0)),"-")</f>
        <v>0</v>
      </c>
      <c r="D748" s="53">
        <f>IFERROR(INDEX(OGSAway!$E:$E,MATCH(A748,OGSAway!$A:$A,0)),"-")</f>
        <v>1</v>
      </c>
      <c r="E748" s="53">
        <f>IFERROR(INDEX(OGSAway!$F:$F,MATCH(A748,OGSAway!$A:$A,0)),"-")</f>
        <v>3</v>
      </c>
      <c r="F748" s="54">
        <f>IFERROR(INDEX(Matches!$W:$W,MATCH(A748,Matches!$B:$B,0)),"-")</f>
        <v>2</v>
      </c>
      <c r="G748" s="54">
        <f>IFERROR(INDEX(Matches!$Y:$Y,MATCH(A748,Matches!$B:$B,0)),"-")</f>
        <v>7</v>
      </c>
      <c r="H748" s="54">
        <f>IFERROR(INDEX(Matches!$X:$X,MATCH(A748,Matches!$B:$B,0)),"-")</f>
        <v>6</v>
      </c>
      <c r="I748" s="54">
        <f t="shared" si="45"/>
        <v>4</v>
      </c>
      <c r="J748" s="54">
        <f>IFERROR(INDEX(OGCAway!$O:$O,MATCH(A748,OGCAway!$A:$A,0)),"-")</f>
        <v>6</v>
      </c>
      <c r="K748" s="55">
        <f t="shared" si="46"/>
        <v>0.26666666666666666</v>
      </c>
      <c r="L748" s="55" t="str">
        <f>IFERROR(INDEX(#REF!,MATCH(A748,#REF!,0)),"-")</f>
        <v>-</v>
      </c>
      <c r="M748" s="55">
        <f t="shared" si="47"/>
        <v>-0.46666666666666667</v>
      </c>
      <c r="N748" s="55" t="e">
        <f>AVERAGE(IFERROR(INDEX(#REF!,MATCH(A748,#REF!,0)),"-"),M748)</f>
        <v>#VALUE!</v>
      </c>
    </row>
    <row r="749" spans="1:14" ht="16.5" thickTop="1" thickBot="1" x14ac:dyDescent="0.3">
      <c r="A749" s="16" t="s">
        <v>783</v>
      </c>
      <c r="B749" s="53">
        <f t="shared" si="44"/>
        <v>6</v>
      </c>
      <c r="C749" s="53">
        <f>IFERROR(INDEX(OGSAway!$D:$D,MATCH(A749,OGSAway!$A:$A,0)),"-")</f>
        <v>0</v>
      </c>
      <c r="D749" s="53">
        <f>IFERROR(INDEX(OGSAway!$E:$E,MATCH(A749,OGSAway!$A:$A,0)),"-")</f>
        <v>0</v>
      </c>
      <c r="E749" s="53">
        <f>IFERROR(INDEX(OGSAway!$F:$F,MATCH(A749,OGSAway!$A:$A,0)),"-")</f>
        <v>0</v>
      </c>
      <c r="F749" s="54">
        <f>IFERROR(INDEX(Matches!$W:$W,MATCH(A749,Matches!$B:$B,0)),"-")</f>
        <v>1</v>
      </c>
      <c r="G749" s="54">
        <f>IFERROR(INDEX(Matches!$Y:$Y,MATCH(A749,Matches!$B:$B,0)),"-")</f>
        <v>4</v>
      </c>
      <c r="H749" s="54">
        <f>IFERROR(INDEX(Matches!$X:$X,MATCH(A749,Matches!$B:$B,0)),"-")</f>
        <v>1</v>
      </c>
      <c r="I749" s="54">
        <f t="shared" si="45"/>
        <v>0</v>
      </c>
      <c r="J749" s="54">
        <f>IFERROR(INDEX(OGCAway!$O:$O,MATCH(A749,OGCAway!$A:$A,0)),"-")</f>
        <v>1</v>
      </c>
      <c r="K749" s="55">
        <f t="shared" si="46"/>
        <v>0</v>
      </c>
      <c r="L749" s="55" t="str">
        <f>IFERROR(INDEX(#REF!,MATCH(A749,#REF!,0)),"-")</f>
        <v>-</v>
      </c>
      <c r="M749" s="55">
        <f t="shared" si="47"/>
        <v>-0.66666666666666663</v>
      </c>
      <c r="N749" s="55" t="e">
        <f>AVERAGE(IFERROR(INDEX(#REF!,MATCH(A749,#REF!,0)),"-"),M749)</f>
        <v>#VALUE!</v>
      </c>
    </row>
    <row r="750" spans="1:14" ht="16.5" thickTop="1" thickBot="1" x14ac:dyDescent="0.3">
      <c r="A750" s="16" t="s">
        <v>798</v>
      </c>
      <c r="B750" s="53">
        <f t="shared" si="44"/>
        <v>4</v>
      </c>
      <c r="C750" s="53" t="str">
        <f>IFERROR(INDEX(OGSAway!$D:$D,MATCH(A750,OGSAway!$A:$A,0)),"-")</f>
        <v>-</v>
      </c>
      <c r="D750" s="53" t="str">
        <f>IFERROR(INDEX(OGSAway!$E:$E,MATCH(A750,OGSAway!$A:$A,0)),"-")</f>
        <v>-</v>
      </c>
      <c r="E750" s="53" t="str">
        <f>IFERROR(INDEX(OGSAway!$F:$F,MATCH(A750,OGSAway!$A:$A,0)),"-")</f>
        <v>-</v>
      </c>
      <c r="F750" s="54">
        <f>IFERROR(INDEX(Matches!$W:$W,MATCH(A750,Matches!$B:$B,0)),"-")</f>
        <v>2</v>
      </c>
      <c r="G750" s="54">
        <f>IFERROR(INDEX(Matches!$Y:$Y,MATCH(A750,Matches!$B:$B,0)),"-")</f>
        <v>1</v>
      </c>
      <c r="H750" s="54">
        <f>IFERROR(INDEX(Matches!$X:$X,MATCH(A750,Matches!$B:$B,0)),"-")</f>
        <v>1</v>
      </c>
      <c r="I750" s="54">
        <f t="shared" si="45"/>
        <v>0</v>
      </c>
      <c r="J750" s="54">
        <f>IFERROR(INDEX(OGCAway!$O:$O,MATCH(A750,OGCAway!$A:$A,0)),"-")</f>
        <v>1</v>
      </c>
      <c r="K750" s="55">
        <f t="shared" si="46"/>
        <v>0</v>
      </c>
      <c r="L750" s="55" t="str">
        <f>IFERROR(INDEX(#REF!,MATCH(A750,#REF!,0)),"-")</f>
        <v>-</v>
      </c>
      <c r="M750" s="55">
        <f t="shared" si="47"/>
        <v>0</v>
      </c>
      <c r="N750" s="55" t="e">
        <f>AVERAGE(IFERROR(INDEX(#REF!,MATCH(A750,#REF!,0)),"-"),M750)</f>
        <v>#VALUE!</v>
      </c>
    </row>
    <row r="751" spans="1:14" ht="16.5" thickTop="1" thickBot="1" x14ac:dyDescent="0.3">
      <c r="A751" s="15" t="s">
        <v>820</v>
      </c>
      <c r="B751" s="53">
        <f t="shared" si="44"/>
        <v>4</v>
      </c>
      <c r="C751" s="53" t="str">
        <f>IFERROR(INDEX(OGSAway!$D:$D,MATCH(A751,OGSAway!$A:$A,0)),"-")</f>
        <v>-</v>
      </c>
      <c r="D751" s="53" t="str">
        <f>IFERROR(INDEX(OGSAway!$E:$E,MATCH(A751,OGSAway!$A:$A,0)),"-")</f>
        <v>-</v>
      </c>
      <c r="E751" s="53" t="str">
        <f>IFERROR(INDEX(OGSAway!$F:$F,MATCH(A751,OGSAway!$A:$A,0)),"-")</f>
        <v>-</v>
      </c>
      <c r="F751" s="54">
        <f>IFERROR(INDEX(Matches!$W:$W,MATCH(A751,Matches!$B:$B,0)),"-")</f>
        <v>3</v>
      </c>
      <c r="G751" s="54">
        <f>IFERROR(INDEX(Matches!$Y:$Y,MATCH(A751,Matches!$B:$B,0)),"-")</f>
        <v>1</v>
      </c>
      <c r="H751" s="54">
        <f>IFERROR(INDEX(Matches!$X:$X,MATCH(A751,Matches!$B:$B,0)),"-")</f>
        <v>0</v>
      </c>
      <c r="I751" s="54">
        <f t="shared" si="45"/>
        <v>0</v>
      </c>
      <c r="J751" s="54">
        <f>IFERROR(INDEX(OGCAway!$O:$O,MATCH(A751,OGCAway!$A:$A,0)),"-")</f>
        <v>1</v>
      </c>
      <c r="K751" s="55">
        <f t="shared" si="46"/>
        <v>0</v>
      </c>
      <c r="L751" s="55" t="str">
        <f>IFERROR(INDEX(#REF!,MATCH(A751,#REF!,0)),"-")</f>
        <v>-</v>
      </c>
      <c r="M751" s="55">
        <f t="shared" si="47"/>
        <v>0.25</v>
      </c>
      <c r="N751" s="55" t="e">
        <f>AVERAGE(IFERROR(INDEX(#REF!,MATCH(A751,#REF!,0)),"-"),M751)</f>
        <v>#VALUE!</v>
      </c>
    </row>
    <row r="752" spans="1:14" ht="16.5" thickTop="1" thickBot="1" x14ac:dyDescent="0.3">
      <c r="A752" s="15" t="s">
        <v>824</v>
      </c>
      <c r="B752" s="53">
        <f t="shared" si="44"/>
        <v>5</v>
      </c>
      <c r="C752" s="53">
        <f>IFERROR(INDEX(OGSAway!$D:$D,MATCH(A752,OGSAway!$A:$A,0)),"-")</f>
        <v>0</v>
      </c>
      <c r="D752" s="53">
        <f>IFERROR(INDEX(OGSAway!$E:$E,MATCH(A752,OGSAway!$A:$A,0)),"-")</f>
        <v>2</v>
      </c>
      <c r="E752" s="53">
        <f>IFERROR(INDEX(OGSAway!$F:$F,MATCH(A752,OGSAway!$A:$A,0)),"-")</f>
        <v>0</v>
      </c>
      <c r="F752" s="54">
        <f>IFERROR(INDEX(Matches!$W:$W,MATCH(A752,Matches!$B:$B,0)),"-")</f>
        <v>0</v>
      </c>
      <c r="G752" s="54">
        <f>IFERROR(INDEX(Matches!$Y:$Y,MATCH(A752,Matches!$B:$B,0)),"-")</f>
        <v>3</v>
      </c>
      <c r="H752" s="54">
        <f>IFERROR(INDEX(Matches!$X:$X,MATCH(A752,Matches!$B:$B,0)),"-")</f>
        <v>2</v>
      </c>
      <c r="I752" s="54">
        <f t="shared" si="45"/>
        <v>2</v>
      </c>
      <c r="J752" s="54">
        <f>IFERROR(INDEX(OGCAway!$O:$O,MATCH(A752,OGCAway!$A:$A,0)),"-")</f>
        <v>3</v>
      </c>
      <c r="K752" s="55">
        <f t="shared" si="46"/>
        <v>0.4</v>
      </c>
      <c r="L752" s="55" t="str">
        <f>IFERROR(INDEX(#REF!,MATCH(A752,#REF!,0)),"-")</f>
        <v>-</v>
      </c>
      <c r="M752" s="55">
        <f t="shared" si="47"/>
        <v>-0.79999999999999993</v>
      </c>
      <c r="N752" s="55" t="e">
        <f>AVERAGE(IFERROR(INDEX(#REF!,MATCH(A752,#REF!,0)),"-"),M752)</f>
        <v>#VALUE!</v>
      </c>
    </row>
    <row r="753" spans="1:14" ht="16.5" thickTop="1" thickBot="1" x14ac:dyDescent="0.3">
      <c r="A753" s="16" t="s">
        <v>829</v>
      </c>
      <c r="B753" s="53">
        <f t="shared" si="44"/>
        <v>3</v>
      </c>
      <c r="C753" s="53">
        <f>IFERROR(INDEX(OGSAway!$D:$D,MATCH(A753,OGSAway!$A:$A,0)),"-")</f>
        <v>0</v>
      </c>
      <c r="D753" s="53">
        <f>IFERROR(INDEX(OGSAway!$E:$E,MATCH(A753,OGSAway!$A:$A,0)),"-")</f>
        <v>1</v>
      </c>
      <c r="E753" s="53">
        <f>IFERROR(INDEX(OGSAway!$F:$F,MATCH(A753,OGSAway!$A:$A,0)),"-")</f>
        <v>0</v>
      </c>
      <c r="F753" s="54">
        <f>IFERROR(INDEX(Matches!$W:$W,MATCH(A753,Matches!$B:$B,0)),"-")</f>
        <v>1</v>
      </c>
      <c r="G753" s="54">
        <f>IFERROR(INDEX(Matches!$Y:$Y,MATCH(A753,Matches!$B:$B,0)),"-")</f>
        <v>2</v>
      </c>
      <c r="H753" s="54">
        <f>IFERROR(INDEX(Matches!$X:$X,MATCH(A753,Matches!$B:$B,0)),"-")</f>
        <v>0</v>
      </c>
      <c r="I753" s="54">
        <f t="shared" si="45"/>
        <v>1</v>
      </c>
      <c r="J753" s="54">
        <f>IFERROR(INDEX(OGCAway!$O:$O,MATCH(A753,OGCAway!$A:$A,0)),"-")</f>
        <v>2</v>
      </c>
      <c r="K753" s="55">
        <f t="shared" si="46"/>
        <v>0.33333333333333331</v>
      </c>
      <c r="L753" s="55" t="str">
        <f>IFERROR(INDEX(#REF!,MATCH(A753,#REF!,0)),"-")</f>
        <v>-</v>
      </c>
      <c r="M753" s="55">
        <f t="shared" si="47"/>
        <v>-0.66666666666666663</v>
      </c>
      <c r="N753" s="55" t="e">
        <f>AVERAGE(IFERROR(INDEX(#REF!,MATCH(A753,#REF!,0)),"-"),M753)</f>
        <v>#VALUE!</v>
      </c>
    </row>
    <row r="754" spans="1:14" ht="16.5" thickTop="1" thickBot="1" x14ac:dyDescent="0.3">
      <c r="A754" s="16" t="s">
        <v>852</v>
      </c>
      <c r="B754" s="53">
        <f t="shared" si="44"/>
        <v>4</v>
      </c>
      <c r="C754" s="53">
        <f>IFERROR(INDEX(OGSAway!$D:$D,MATCH(A754,OGSAway!$A:$A,0)),"-")</f>
        <v>1</v>
      </c>
      <c r="D754" s="53">
        <f>IFERROR(INDEX(OGSAway!$E:$E,MATCH(A754,OGSAway!$A:$A,0)),"-")</f>
        <v>0</v>
      </c>
      <c r="E754" s="53">
        <f>IFERROR(INDEX(OGSAway!$F:$F,MATCH(A754,OGSAway!$A:$A,0)),"-")</f>
        <v>0</v>
      </c>
      <c r="F754" s="54">
        <f>IFERROR(INDEX(Matches!$W:$W,MATCH(A754,Matches!$B:$B,0)),"-")</f>
        <v>2</v>
      </c>
      <c r="G754" s="54">
        <f>IFERROR(INDEX(Matches!$Y:$Y,MATCH(A754,Matches!$B:$B,0)),"-")</f>
        <v>2</v>
      </c>
      <c r="H754" s="54">
        <f>IFERROR(INDEX(Matches!$X:$X,MATCH(A754,Matches!$B:$B,0)),"-")</f>
        <v>0</v>
      </c>
      <c r="I754" s="54">
        <f t="shared" si="45"/>
        <v>1</v>
      </c>
      <c r="J754" s="54">
        <f>IFERROR(INDEX(OGCAway!$O:$O,MATCH(A754,OGCAway!$A:$A,0)),"-")</f>
        <v>0</v>
      </c>
      <c r="K754" s="55">
        <f t="shared" si="46"/>
        <v>0.25</v>
      </c>
      <c r="L754" s="55" t="str">
        <f>IFERROR(INDEX(#REF!,MATCH(A754,#REF!,0)),"-")</f>
        <v>-</v>
      </c>
      <c r="M754" s="55">
        <f t="shared" si="47"/>
        <v>0.25</v>
      </c>
      <c r="N754" s="55" t="e">
        <f>AVERAGE(IFERROR(INDEX(#REF!,MATCH(A754,#REF!,0)),"-"),M754)</f>
        <v>#VALUE!</v>
      </c>
    </row>
    <row r="755" spans="1:14" ht="16.5" thickTop="1" thickBot="1" x14ac:dyDescent="0.3">
      <c r="A755" s="16" t="s">
        <v>890</v>
      </c>
      <c r="B755" s="53">
        <f t="shared" si="44"/>
        <v>4</v>
      </c>
      <c r="C755" s="53">
        <f>IFERROR(INDEX(OGSAway!$D:$D,MATCH(A755,OGSAway!$A:$A,0)),"-")</f>
        <v>1</v>
      </c>
      <c r="D755" s="53">
        <f>IFERROR(INDEX(OGSAway!$E:$E,MATCH(A755,OGSAway!$A:$A,0)),"-")</f>
        <v>0</v>
      </c>
      <c r="E755" s="53">
        <f>IFERROR(INDEX(OGSAway!$F:$F,MATCH(A755,OGSAway!$A:$A,0)),"-")</f>
        <v>0</v>
      </c>
      <c r="F755" s="54">
        <f>IFERROR(INDEX(Matches!$W:$W,MATCH(A755,Matches!$B:$B,0)),"-")</f>
        <v>1</v>
      </c>
      <c r="G755" s="54">
        <f>IFERROR(INDEX(Matches!$Y:$Y,MATCH(A755,Matches!$B:$B,0)),"-")</f>
        <v>3</v>
      </c>
      <c r="H755" s="54">
        <f>IFERROR(INDEX(Matches!$X:$X,MATCH(A755,Matches!$B:$B,0)),"-")</f>
        <v>0</v>
      </c>
      <c r="I755" s="54">
        <f t="shared" si="45"/>
        <v>1</v>
      </c>
      <c r="J755" s="54">
        <f>IFERROR(INDEX(OGCAway!$O:$O,MATCH(A755,OGCAway!$A:$A,0)),"-")</f>
        <v>2</v>
      </c>
      <c r="K755" s="55">
        <f t="shared" si="46"/>
        <v>0.25</v>
      </c>
      <c r="L755" s="55" t="str">
        <f>IFERROR(INDEX(#REF!,MATCH(A755,#REF!,0)),"-")</f>
        <v>-</v>
      </c>
      <c r="M755" s="55">
        <f t="shared" si="47"/>
        <v>-0.75</v>
      </c>
      <c r="N755" s="55" t="e">
        <f>AVERAGE(IFERROR(INDEX(#REF!,MATCH(A755,#REF!,0)),"-"),M755)</f>
        <v>#VALUE!</v>
      </c>
    </row>
    <row r="756" spans="1:14" ht="16.5" thickTop="1" thickBot="1" x14ac:dyDescent="0.3">
      <c r="A756" s="15" t="s">
        <v>984</v>
      </c>
      <c r="B756" s="53">
        <f t="shared" si="44"/>
        <v>6</v>
      </c>
      <c r="C756" s="53">
        <f>IFERROR(INDEX(OGSAway!$D:$D,MATCH(A756,OGSAway!$A:$A,0)),"-")</f>
        <v>1</v>
      </c>
      <c r="D756" s="53">
        <f>IFERROR(INDEX(OGSAway!$E:$E,MATCH(A756,OGSAway!$A:$A,0)),"-")</f>
        <v>0</v>
      </c>
      <c r="E756" s="53">
        <f>IFERROR(INDEX(OGSAway!$F:$F,MATCH(A756,OGSAway!$A:$A,0)),"-")</f>
        <v>1</v>
      </c>
      <c r="F756" s="54">
        <f>IFERROR(INDEX(Matches!$W:$W,MATCH(A756,Matches!$B:$B,0)),"-")</f>
        <v>3</v>
      </c>
      <c r="G756" s="54">
        <f>IFERROR(INDEX(Matches!$Y:$Y,MATCH(A756,Matches!$B:$B,0)),"-")</f>
        <v>1</v>
      </c>
      <c r="H756" s="54">
        <f>IFERROR(INDEX(Matches!$X:$X,MATCH(A756,Matches!$B:$B,0)),"-")</f>
        <v>2</v>
      </c>
      <c r="I756" s="54">
        <f t="shared" si="45"/>
        <v>2</v>
      </c>
      <c r="J756" s="54">
        <f>IFERROR(INDEX(OGCAway!$O:$O,MATCH(A756,OGCAway!$A:$A,0)),"-")</f>
        <v>1</v>
      </c>
      <c r="K756" s="55">
        <f t="shared" si="46"/>
        <v>0.33333333333333331</v>
      </c>
      <c r="L756" s="55" t="str">
        <f>IFERROR(INDEX(#REF!,MATCH(A756,#REF!,0)),"-")</f>
        <v>-</v>
      </c>
      <c r="M756" s="55">
        <f t="shared" si="47"/>
        <v>0.5</v>
      </c>
      <c r="N756" s="55" t="e">
        <f>AVERAGE(IFERROR(INDEX(#REF!,MATCH(A756,#REF!,0)),"-"),M756)</f>
        <v>#VALUE!</v>
      </c>
    </row>
    <row r="757" spans="1:14" ht="16.5" thickTop="1" thickBot="1" x14ac:dyDescent="0.3">
      <c r="A757" s="15" t="s">
        <v>1044</v>
      </c>
      <c r="B757" s="53">
        <f t="shared" si="44"/>
        <v>4</v>
      </c>
      <c r="C757" s="53">
        <f>IFERROR(INDEX(OGSAway!$D:$D,MATCH(A757,OGSAway!$A:$A,0)),"-")</f>
        <v>1</v>
      </c>
      <c r="D757" s="53">
        <f>IFERROR(INDEX(OGSAway!$E:$E,MATCH(A757,OGSAway!$A:$A,0)),"-")</f>
        <v>0</v>
      </c>
      <c r="E757" s="53">
        <f>IFERROR(INDEX(OGSAway!$F:$F,MATCH(A757,OGSAway!$A:$A,0)),"-")</f>
        <v>0</v>
      </c>
      <c r="F757" s="54">
        <f>IFERROR(INDEX(Matches!$W:$W,MATCH(A757,Matches!$B:$B,0)),"-")</f>
        <v>2</v>
      </c>
      <c r="G757" s="54">
        <f>IFERROR(INDEX(Matches!$Y:$Y,MATCH(A757,Matches!$B:$B,0)),"-")</f>
        <v>1</v>
      </c>
      <c r="H757" s="54">
        <f>IFERROR(INDEX(Matches!$X:$X,MATCH(A757,Matches!$B:$B,0)),"-")</f>
        <v>1</v>
      </c>
      <c r="I757" s="54">
        <f t="shared" si="45"/>
        <v>1</v>
      </c>
      <c r="J757" s="54">
        <f>IFERROR(INDEX(OGCAway!$O:$O,MATCH(A757,OGCAway!$A:$A,0)),"-")</f>
        <v>3</v>
      </c>
      <c r="K757" s="55">
        <f t="shared" si="46"/>
        <v>0.25</v>
      </c>
      <c r="L757" s="55" t="str">
        <f>IFERROR(INDEX(#REF!,MATCH(A757,#REF!,0)),"-")</f>
        <v>-</v>
      </c>
      <c r="M757" s="55">
        <f t="shared" si="47"/>
        <v>-0.25</v>
      </c>
      <c r="N757" s="55" t="e">
        <f>AVERAGE(IFERROR(INDEX(#REF!,MATCH(A757,#REF!,0)),"-"),M757)</f>
        <v>#VALUE!</v>
      </c>
    </row>
    <row r="758" spans="1:14" ht="16.5" thickTop="1" thickBot="1" x14ac:dyDescent="0.3">
      <c r="A758" s="16" t="s">
        <v>1057</v>
      </c>
      <c r="B758" s="53">
        <f t="shared" si="44"/>
        <v>4</v>
      </c>
      <c r="C758" s="53">
        <f>IFERROR(INDEX(OGSAway!$D:$D,MATCH(A758,OGSAway!$A:$A,0)),"-")</f>
        <v>1</v>
      </c>
      <c r="D758" s="53">
        <f>IFERROR(INDEX(OGSAway!$E:$E,MATCH(A758,OGSAway!$A:$A,0)),"-")</f>
        <v>1</v>
      </c>
      <c r="E758" s="53">
        <f>IFERROR(INDEX(OGSAway!$F:$F,MATCH(A758,OGSAway!$A:$A,0)),"-")</f>
        <v>0</v>
      </c>
      <c r="F758" s="54">
        <f>IFERROR(INDEX(Matches!$W:$W,MATCH(A758,Matches!$B:$B,0)),"-")</f>
        <v>3</v>
      </c>
      <c r="G758" s="54">
        <f>IFERROR(INDEX(Matches!$Y:$Y,MATCH(A758,Matches!$B:$B,0)),"-")</f>
        <v>0</v>
      </c>
      <c r="H758" s="54">
        <f>IFERROR(INDEX(Matches!$X:$X,MATCH(A758,Matches!$B:$B,0)),"-")</f>
        <v>1</v>
      </c>
      <c r="I758" s="54">
        <f t="shared" si="45"/>
        <v>2</v>
      </c>
      <c r="J758" s="54">
        <f>IFERROR(INDEX(OGCAway!$O:$O,MATCH(A758,OGCAway!$A:$A,0)),"-")</f>
        <v>1</v>
      </c>
      <c r="K758" s="55">
        <f t="shared" si="46"/>
        <v>0.5</v>
      </c>
      <c r="L758" s="55" t="str">
        <f>IFERROR(INDEX(#REF!,MATCH(A758,#REF!,0)),"-")</f>
        <v>-</v>
      </c>
      <c r="M758" s="55">
        <f t="shared" si="47"/>
        <v>1</v>
      </c>
      <c r="N758" s="55" t="e">
        <f>AVERAGE(IFERROR(INDEX(#REF!,MATCH(A758,#REF!,0)),"-"),M758)</f>
        <v>#VALUE!</v>
      </c>
    </row>
    <row r="759" spans="1:14" ht="16.5" thickTop="1" thickBot="1" x14ac:dyDescent="0.3">
      <c r="A759" s="16" t="s">
        <v>1088</v>
      </c>
      <c r="B759" s="53">
        <f t="shared" si="44"/>
        <v>4</v>
      </c>
      <c r="C759" s="53" t="str">
        <f>IFERROR(INDEX(OGSAway!$D:$D,MATCH(A759,OGSAway!$A:$A,0)),"-")</f>
        <v>-</v>
      </c>
      <c r="D759" s="53" t="str">
        <f>IFERROR(INDEX(OGSAway!$E:$E,MATCH(A759,OGSAway!$A:$A,0)),"-")</f>
        <v>-</v>
      </c>
      <c r="E759" s="53" t="str">
        <f>IFERROR(INDEX(OGSAway!$F:$F,MATCH(A759,OGSAway!$A:$A,0)),"-")</f>
        <v>-</v>
      </c>
      <c r="F759" s="54">
        <f>IFERROR(INDEX(Matches!$W:$W,MATCH(A759,Matches!$B:$B,0)),"-")</f>
        <v>1</v>
      </c>
      <c r="G759" s="54">
        <f>IFERROR(INDEX(Matches!$Y:$Y,MATCH(A759,Matches!$B:$B,0)),"-")</f>
        <v>2</v>
      </c>
      <c r="H759" s="54">
        <f>IFERROR(INDEX(Matches!$X:$X,MATCH(A759,Matches!$B:$B,0)),"-")</f>
        <v>1</v>
      </c>
      <c r="I759" s="54">
        <f t="shared" si="45"/>
        <v>0</v>
      </c>
      <c r="J759" s="54">
        <f>IFERROR(INDEX(OGCAway!$O:$O,MATCH(A759,OGCAway!$A:$A,0)),"-")</f>
        <v>2</v>
      </c>
      <c r="K759" s="55">
        <f t="shared" si="46"/>
        <v>0</v>
      </c>
      <c r="L759" s="55" t="str">
        <f>IFERROR(INDEX(#REF!,MATCH(A759,#REF!,0)),"-")</f>
        <v>-</v>
      </c>
      <c r="M759" s="55">
        <f t="shared" si="47"/>
        <v>-0.75</v>
      </c>
      <c r="N759" s="55" t="e">
        <f>AVERAGE(IFERROR(INDEX(#REF!,MATCH(A759,#REF!,0)),"-"),M759)</f>
        <v>#VALUE!</v>
      </c>
    </row>
    <row r="760" spans="1:14" ht="16.5" thickTop="1" thickBot="1" x14ac:dyDescent="0.3">
      <c r="A760" s="15" t="s">
        <v>1095</v>
      </c>
      <c r="B760" s="53">
        <f t="shared" si="44"/>
        <v>4</v>
      </c>
      <c r="C760" s="53">
        <f>IFERROR(INDEX(OGSAway!$D:$D,MATCH(A760,OGSAway!$A:$A,0)),"-")</f>
        <v>1</v>
      </c>
      <c r="D760" s="53">
        <f>IFERROR(INDEX(OGSAway!$E:$E,MATCH(A760,OGSAway!$A:$A,0)),"-")</f>
        <v>1</v>
      </c>
      <c r="E760" s="53">
        <f>IFERROR(INDEX(OGSAway!$F:$F,MATCH(A760,OGSAway!$A:$A,0)),"-")</f>
        <v>0</v>
      </c>
      <c r="F760" s="54">
        <f>IFERROR(INDEX(Matches!$W:$W,MATCH(A760,Matches!$B:$B,0)),"-")</f>
        <v>2</v>
      </c>
      <c r="G760" s="54">
        <f>IFERROR(INDEX(Matches!$Y:$Y,MATCH(A760,Matches!$B:$B,0)),"-")</f>
        <v>2</v>
      </c>
      <c r="H760" s="54">
        <f>IFERROR(INDEX(Matches!$X:$X,MATCH(A760,Matches!$B:$B,0)),"-")</f>
        <v>0</v>
      </c>
      <c r="I760" s="54">
        <f t="shared" si="45"/>
        <v>2</v>
      </c>
      <c r="J760" s="54">
        <f>IFERROR(INDEX(OGCAway!$O:$O,MATCH(A760,OGCAway!$A:$A,0)),"-")</f>
        <v>2</v>
      </c>
      <c r="K760" s="55">
        <f t="shared" si="46"/>
        <v>0.5</v>
      </c>
      <c r="L760" s="55" t="str">
        <f>IFERROR(INDEX(#REF!,MATCH(A760,#REF!,0)),"-")</f>
        <v>-</v>
      </c>
      <c r="M760" s="55">
        <f t="shared" si="47"/>
        <v>0</v>
      </c>
      <c r="N760" s="55" t="e">
        <f>AVERAGE(IFERROR(INDEX(#REF!,MATCH(A760,#REF!,0)),"-"),M760)</f>
        <v>#VALUE!</v>
      </c>
    </row>
    <row r="761" spans="1:14" ht="16.5" thickTop="1" thickBot="1" x14ac:dyDescent="0.3">
      <c r="A761" s="16" t="s">
        <v>1106</v>
      </c>
      <c r="B761" s="53">
        <f t="shared" si="44"/>
        <v>4</v>
      </c>
      <c r="C761" s="53">
        <f>IFERROR(INDEX(OGSAway!$D:$D,MATCH(A761,OGSAway!$A:$A,0)),"-")</f>
        <v>0</v>
      </c>
      <c r="D761" s="53">
        <f>IFERROR(INDEX(OGSAway!$E:$E,MATCH(A761,OGSAway!$A:$A,0)),"-")</f>
        <v>0</v>
      </c>
      <c r="E761" s="53">
        <f>IFERROR(INDEX(OGSAway!$F:$F,MATCH(A761,OGSAway!$A:$A,0)),"-")</f>
        <v>1</v>
      </c>
      <c r="F761" s="54">
        <f>IFERROR(INDEX(Matches!$W:$W,MATCH(A761,Matches!$B:$B,0)),"-")</f>
        <v>0</v>
      </c>
      <c r="G761" s="54">
        <f>IFERROR(INDEX(Matches!$Y:$Y,MATCH(A761,Matches!$B:$B,0)),"-")</f>
        <v>4</v>
      </c>
      <c r="H761" s="54">
        <f>IFERROR(INDEX(Matches!$X:$X,MATCH(A761,Matches!$B:$B,0)),"-")</f>
        <v>0</v>
      </c>
      <c r="I761" s="54">
        <f t="shared" si="45"/>
        <v>1</v>
      </c>
      <c r="J761" s="54">
        <f>IFERROR(INDEX(OGCAway!$O:$O,MATCH(A761,OGCAway!$A:$A,0)),"-")</f>
        <v>2</v>
      </c>
      <c r="K761" s="55">
        <f t="shared" si="46"/>
        <v>0.25</v>
      </c>
      <c r="L761" s="55" t="str">
        <f>IFERROR(INDEX(#REF!,MATCH(A761,#REF!,0)),"-")</f>
        <v>-</v>
      </c>
      <c r="M761" s="55">
        <f t="shared" si="47"/>
        <v>-1.25</v>
      </c>
      <c r="N761" s="55" t="e">
        <f>AVERAGE(IFERROR(INDEX(#REF!,MATCH(A761,#REF!,0)),"-"),M761)</f>
        <v>#VALUE!</v>
      </c>
    </row>
    <row r="762" spans="1:14" ht="16.5" thickTop="1" thickBot="1" x14ac:dyDescent="0.3">
      <c r="A762" s="15" t="s">
        <v>1120</v>
      </c>
      <c r="B762" s="53">
        <f t="shared" si="44"/>
        <v>5</v>
      </c>
      <c r="C762" s="53">
        <f>IFERROR(INDEX(OGSAway!$D:$D,MATCH(A762,OGSAway!$A:$A,0)),"-")</f>
        <v>1</v>
      </c>
      <c r="D762" s="53">
        <f>IFERROR(INDEX(OGSAway!$E:$E,MATCH(A762,OGSAway!$A:$A,0)),"-")</f>
        <v>0</v>
      </c>
      <c r="E762" s="53">
        <f>IFERROR(INDEX(OGSAway!$F:$F,MATCH(A762,OGSAway!$A:$A,0)),"-")</f>
        <v>1</v>
      </c>
      <c r="F762" s="54">
        <f>IFERROR(INDEX(Matches!$W:$W,MATCH(A762,Matches!$B:$B,0)),"-")</f>
        <v>2</v>
      </c>
      <c r="G762" s="54">
        <f>IFERROR(INDEX(Matches!$Y:$Y,MATCH(A762,Matches!$B:$B,0)),"-")</f>
        <v>2</v>
      </c>
      <c r="H762" s="54">
        <f>IFERROR(INDEX(Matches!$X:$X,MATCH(A762,Matches!$B:$B,0)),"-")</f>
        <v>1</v>
      </c>
      <c r="I762" s="54">
        <f t="shared" si="45"/>
        <v>2</v>
      </c>
      <c r="J762" s="54">
        <f>IFERROR(INDEX(OGCAway!$O:$O,MATCH(A762,OGCAway!$A:$A,0)),"-")</f>
        <v>0</v>
      </c>
      <c r="K762" s="55">
        <f t="shared" si="46"/>
        <v>0.4</v>
      </c>
      <c r="L762" s="55" t="str">
        <f>IFERROR(INDEX(#REF!,MATCH(A762,#REF!,0)),"-")</f>
        <v>-</v>
      </c>
      <c r="M762" s="55">
        <f t="shared" si="47"/>
        <v>0.4</v>
      </c>
      <c r="N762" s="55" t="e">
        <f>AVERAGE(IFERROR(INDEX(#REF!,MATCH(A762,#REF!,0)),"-"),M762)</f>
        <v>#VALUE!</v>
      </c>
    </row>
    <row r="763" spans="1:14" ht="16.5" thickTop="1" thickBot="1" x14ac:dyDescent="0.3">
      <c r="A763" s="16" t="s">
        <v>1160</v>
      </c>
      <c r="B763" s="53">
        <f t="shared" si="44"/>
        <v>3</v>
      </c>
      <c r="C763" s="53">
        <f>IFERROR(INDEX(OGSAway!$D:$D,MATCH(A763,OGSAway!$A:$A,0)),"-")</f>
        <v>1</v>
      </c>
      <c r="D763" s="53">
        <f>IFERROR(INDEX(OGSAway!$E:$E,MATCH(A763,OGSAway!$A:$A,0)),"-")</f>
        <v>1</v>
      </c>
      <c r="E763" s="53">
        <f>IFERROR(INDEX(OGSAway!$F:$F,MATCH(A763,OGSAway!$A:$A,0)),"-")</f>
        <v>0</v>
      </c>
      <c r="F763" s="54">
        <f>IFERROR(INDEX(Matches!$W:$W,MATCH(A763,Matches!$B:$B,0)),"-")</f>
        <v>2</v>
      </c>
      <c r="G763" s="54">
        <f>IFERROR(INDEX(Matches!$Y:$Y,MATCH(A763,Matches!$B:$B,0)),"-")</f>
        <v>1</v>
      </c>
      <c r="H763" s="54">
        <f>IFERROR(INDEX(Matches!$X:$X,MATCH(A763,Matches!$B:$B,0)),"-")</f>
        <v>0</v>
      </c>
      <c r="I763" s="54">
        <f t="shared" si="45"/>
        <v>2</v>
      </c>
      <c r="J763" s="54">
        <f>IFERROR(INDEX(OGCAway!$O:$O,MATCH(A763,OGCAway!$A:$A,0)),"-")</f>
        <v>0</v>
      </c>
      <c r="K763" s="55">
        <f t="shared" si="46"/>
        <v>0.66666666666666663</v>
      </c>
      <c r="L763" s="55" t="str">
        <f>IFERROR(INDEX(#REF!,MATCH(A763,#REF!,0)),"-")</f>
        <v>-</v>
      </c>
      <c r="M763" s="55">
        <f t="shared" si="47"/>
        <v>1</v>
      </c>
      <c r="N763" s="55" t="e">
        <f>AVERAGE(IFERROR(INDEX(#REF!,MATCH(A763,#REF!,0)),"-"),M763)</f>
        <v>#VALUE!</v>
      </c>
    </row>
    <row r="764" spans="1:14" ht="16.5" thickTop="1" thickBot="1" x14ac:dyDescent="0.3">
      <c r="A764" s="15" t="s">
        <v>1175</v>
      </c>
      <c r="B764" s="53">
        <f t="shared" si="44"/>
        <v>2</v>
      </c>
      <c r="C764" s="53">
        <f>IFERROR(INDEX(OGSAway!$D:$D,MATCH(A764,OGSAway!$A:$A,0)),"-")</f>
        <v>0</v>
      </c>
      <c r="D764" s="53">
        <f>IFERROR(INDEX(OGSAway!$E:$E,MATCH(A764,OGSAway!$A:$A,0)),"-")</f>
        <v>0</v>
      </c>
      <c r="E764" s="53">
        <f>IFERROR(INDEX(OGSAway!$F:$F,MATCH(A764,OGSAway!$A:$A,0)),"-")</f>
        <v>0</v>
      </c>
      <c r="F764" s="54">
        <f>IFERROR(INDEX(Matches!$W:$W,MATCH(A764,Matches!$B:$B,0)),"-")</f>
        <v>1</v>
      </c>
      <c r="G764" s="54">
        <f>IFERROR(INDEX(Matches!$Y:$Y,MATCH(A764,Matches!$B:$B,0)),"-")</f>
        <v>1</v>
      </c>
      <c r="H764" s="54">
        <f>IFERROR(INDEX(Matches!$X:$X,MATCH(A764,Matches!$B:$B,0)),"-")</f>
        <v>0</v>
      </c>
      <c r="I764" s="54">
        <f t="shared" si="45"/>
        <v>0</v>
      </c>
      <c r="J764" s="54">
        <f>IFERROR(INDEX(OGCAway!$O:$O,MATCH(A764,OGCAway!$A:$A,0)),"-")</f>
        <v>1</v>
      </c>
      <c r="K764" s="55">
        <f t="shared" si="46"/>
        <v>0</v>
      </c>
      <c r="L764" s="55" t="str">
        <f>IFERROR(INDEX(#REF!,MATCH(A764,#REF!,0)),"-")</f>
        <v>-</v>
      </c>
      <c r="M764" s="55">
        <f t="shared" si="47"/>
        <v>-0.5</v>
      </c>
      <c r="N764" s="55" t="e">
        <f>AVERAGE(IFERROR(INDEX(#REF!,MATCH(A764,#REF!,0)),"-"),M764)</f>
        <v>#VALUE!</v>
      </c>
    </row>
    <row r="765" spans="1:14" ht="16.5" thickTop="1" thickBot="1" x14ac:dyDescent="0.3">
      <c r="A765" s="16" t="s">
        <v>1184</v>
      </c>
      <c r="B765" s="53">
        <f t="shared" si="44"/>
        <v>5</v>
      </c>
      <c r="C765" s="53">
        <f>IFERROR(INDEX(OGSAway!$D:$D,MATCH(A765,OGSAway!$A:$A,0)),"-")</f>
        <v>2</v>
      </c>
      <c r="D765" s="53">
        <f>IFERROR(INDEX(OGSAway!$E:$E,MATCH(A765,OGSAway!$A:$A,0)),"-")</f>
        <v>0</v>
      </c>
      <c r="E765" s="53">
        <f>IFERROR(INDEX(OGSAway!$F:$F,MATCH(A765,OGSAway!$A:$A,0)),"-")</f>
        <v>1</v>
      </c>
      <c r="F765" s="54">
        <f>IFERROR(INDEX(Matches!$W:$W,MATCH(A765,Matches!$B:$B,0)),"-")</f>
        <v>1</v>
      </c>
      <c r="G765" s="54">
        <f>IFERROR(INDEX(Matches!$Y:$Y,MATCH(A765,Matches!$B:$B,0)),"-")</f>
        <v>2</v>
      </c>
      <c r="H765" s="54">
        <f>IFERROR(INDEX(Matches!$X:$X,MATCH(A765,Matches!$B:$B,0)),"-")</f>
        <v>2</v>
      </c>
      <c r="I765" s="54">
        <f t="shared" si="45"/>
        <v>3</v>
      </c>
      <c r="J765" s="54">
        <f>IFERROR(INDEX(OGCAway!$O:$O,MATCH(A765,OGCAway!$A:$A,0)),"-")</f>
        <v>1</v>
      </c>
      <c r="K765" s="55">
        <f t="shared" si="46"/>
        <v>0.6</v>
      </c>
      <c r="L765" s="55" t="str">
        <f>IFERROR(INDEX(#REF!,MATCH(A765,#REF!,0)),"-")</f>
        <v>-</v>
      </c>
      <c r="M765" s="55">
        <f t="shared" si="47"/>
        <v>0.19999999999999996</v>
      </c>
      <c r="N765" s="55" t="e">
        <f>AVERAGE(IFERROR(INDEX(#REF!,MATCH(A765,#REF!,0)),"-"),M765)</f>
        <v>#VALUE!</v>
      </c>
    </row>
    <row r="766" spans="1:14" ht="16.5" thickTop="1" thickBot="1" x14ac:dyDescent="0.3">
      <c r="A766" s="15" t="s">
        <v>1235</v>
      </c>
      <c r="B766" s="53">
        <f t="shared" si="44"/>
        <v>4</v>
      </c>
      <c r="C766" s="53">
        <f>IFERROR(INDEX(OGSAway!$D:$D,MATCH(A766,OGSAway!$A:$A,0)),"-")</f>
        <v>0</v>
      </c>
      <c r="D766" s="53">
        <f>IFERROR(INDEX(OGSAway!$E:$E,MATCH(A766,OGSAway!$A:$A,0)),"-")</f>
        <v>0</v>
      </c>
      <c r="E766" s="53">
        <f>IFERROR(INDEX(OGSAway!$F:$F,MATCH(A766,OGSAway!$A:$A,0)),"-")</f>
        <v>0</v>
      </c>
      <c r="F766" s="54">
        <f>IFERROR(INDEX(Matches!$W:$W,MATCH(A766,Matches!$B:$B,0)),"-")</f>
        <v>1</v>
      </c>
      <c r="G766" s="54">
        <f>IFERROR(INDEX(Matches!$Y:$Y,MATCH(A766,Matches!$B:$B,0)),"-")</f>
        <v>3</v>
      </c>
      <c r="H766" s="54">
        <f>IFERROR(INDEX(Matches!$X:$X,MATCH(A766,Matches!$B:$B,0)),"-")</f>
        <v>0</v>
      </c>
      <c r="I766" s="54">
        <f t="shared" si="45"/>
        <v>0</v>
      </c>
      <c r="J766" s="54">
        <f>IFERROR(INDEX(OGCAway!$O:$O,MATCH(A766,OGCAway!$A:$A,0)),"-")</f>
        <v>4</v>
      </c>
      <c r="K766" s="55">
        <f t="shared" si="46"/>
        <v>0</v>
      </c>
      <c r="L766" s="55" t="str">
        <f>IFERROR(INDEX(#REF!,MATCH(A766,#REF!,0)),"-")</f>
        <v>-</v>
      </c>
      <c r="M766" s="55">
        <f t="shared" si="47"/>
        <v>-1.5</v>
      </c>
      <c r="N766" s="55" t="e">
        <f>AVERAGE(IFERROR(INDEX(#REF!,MATCH(A766,#REF!,0)),"-"),M766)</f>
        <v>#VALUE!</v>
      </c>
    </row>
    <row r="767" spans="1:14" ht="16.5" thickTop="1" thickBot="1" x14ac:dyDescent="0.3">
      <c r="A767" s="16" t="s">
        <v>1236</v>
      </c>
      <c r="B767" s="53">
        <f t="shared" si="44"/>
        <v>5</v>
      </c>
      <c r="C767" s="53">
        <f>IFERROR(INDEX(OGSAway!$D:$D,MATCH(A767,OGSAway!$A:$A,0)),"-")</f>
        <v>0</v>
      </c>
      <c r="D767" s="53">
        <f>IFERROR(INDEX(OGSAway!$E:$E,MATCH(A767,OGSAway!$A:$A,0)),"-")</f>
        <v>0</v>
      </c>
      <c r="E767" s="53">
        <f>IFERROR(INDEX(OGSAway!$F:$F,MATCH(A767,OGSAway!$A:$A,0)),"-")</f>
        <v>0</v>
      </c>
      <c r="F767" s="54">
        <f>IFERROR(INDEX(Matches!$W:$W,MATCH(A767,Matches!$B:$B,0)),"-")</f>
        <v>4</v>
      </c>
      <c r="G767" s="54">
        <f>IFERROR(INDEX(Matches!$Y:$Y,MATCH(A767,Matches!$B:$B,0)),"-")</f>
        <v>1</v>
      </c>
      <c r="H767" s="54">
        <f>IFERROR(INDEX(Matches!$X:$X,MATCH(A767,Matches!$B:$B,0)),"-")</f>
        <v>0</v>
      </c>
      <c r="I767" s="54">
        <f t="shared" si="45"/>
        <v>0</v>
      </c>
      <c r="J767" s="54">
        <f>IFERROR(INDEX(OGCAway!$O:$O,MATCH(A767,OGCAway!$A:$A,0)),"-")</f>
        <v>3</v>
      </c>
      <c r="K767" s="55">
        <f t="shared" si="46"/>
        <v>0</v>
      </c>
      <c r="L767" s="55" t="str">
        <f>IFERROR(INDEX(#REF!,MATCH(A767,#REF!,0)),"-")</f>
        <v>-</v>
      </c>
      <c r="M767" s="55">
        <f t="shared" si="47"/>
        <v>0</v>
      </c>
      <c r="N767" s="55" t="e">
        <f>AVERAGE(IFERROR(INDEX(#REF!,MATCH(A767,#REF!,0)),"-"),M767)</f>
        <v>#VALUE!</v>
      </c>
    </row>
    <row r="768" spans="1:14" ht="16.5" thickTop="1" thickBot="1" x14ac:dyDescent="0.3">
      <c r="A768" s="15" t="s">
        <v>1239</v>
      </c>
      <c r="B768" s="53">
        <f t="shared" si="44"/>
        <v>4</v>
      </c>
      <c r="C768" s="53" t="str">
        <f>IFERROR(INDEX(OGSAway!$D:$D,MATCH(A768,OGSAway!$A:$A,0)),"-")</f>
        <v>-</v>
      </c>
      <c r="D768" s="53" t="str">
        <f>IFERROR(INDEX(OGSAway!$E:$E,MATCH(A768,OGSAway!$A:$A,0)),"-")</f>
        <v>-</v>
      </c>
      <c r="E768" s="53" t="str">
        <f>IFERROR(INDEX(OGSAway!$F:$F,MATCH(A768,OGSAway!$A:$A,0)),"-")</f>
        <v>-</v>
      </c>
      <c r="F768" s="54">
        <f>IFERROR(INDEX(Matches!$W:$W,MATCH(A768,Matches!$B:$B,0)),"-")</f>
        <v>1</v>
      </c>
      <c r="G768" s="54">
        <f>IFERROR(INDEX(Matches!$Y:$Y,MATCH(A768,Matches!$B:$B,0)),"-")</f>
        <v>2</v>
      </c>
      <c r="H768" s="54">
        <f>IFERROR(INDEX(Matches!$X:$X,MATCH(A768,Matches!$B:$B,0)),"-")</f>
        <v>1</v>
      </c>
      <c r="I768" s="54">
        <f t="shared" si="45"/>
        <v>0</v>
      </c>
      <c r="J768" s="54">
        <f>IFERROR(INDEX(OGCAway!$O:$O,MATCH(A768,OGCAway!$A:$A,0)),"-")</f>
        <v>3</v>
      </c>
      <c r="K768" s="55">
        <f t="shared" si="46"/>
        <v>0</v>
      </c>
      <c r="L768" s="55" t="str">
        <f>IFERROR(INDEX(#REF!,MATCH(A768,#REF!,0)),"-")</f>
        <v>-</v>
      </c>
      <c r="M768" s="55">
        <f t="shared" si="47"/>
        <v>-1</v>
      </c>
      <c r="N768" s="55" t="e">
        <f>AVERAGE(IFERROR(INDEX(#REF!,MATCH(A768,#REF!,0)),"-"),M768)</f>
        <v>#VALUE!</v>
      </c>
    </row>
    <row r="769" spans="1:14" ht="16.5" thickTop="1" thickBot="1" x14ac:dyDescent="0.3">
      <c r="A769" s="15" t="s">
        <v>804</v>
      </c>
      <c r="B769" s="53">
        <f t="shared" si="44"/>
        <v>17</v>
      </c>
      <c r="C769" s="53">
        <f>IFERROR(INDEX(OGSAway!$D:$D,MATCH(A769,OGSAway!$A:$A,0)),"-")</f>
        <v>3</v>
      </c>
      <c r="D769" s="53">
        <f>IFERROR(INDEX(OGSAway!$E:$E,MATCH(A769,OGSAway!$A:$A,0)),"-")</f>
        <v>1</v>
      </c>
      <c r="E769" s="53">
        <f>IFERROR(INDEX(OGSAway!$F:$F,MATCH(A769,OGSAway!$A:$A,0)),"-")</f>
        <v>1</v>
      </c>
      <c r="F769" s="54">
        <f>IFERROR(INDEX(Matches!$W:$W,MATCH(A769,Matches!$B:$B,0)),"-")</f>
        <v>6</v>
      </c>
      <c r="G769" s="54">
        <f>IFERROR(INDEX(Matches!$Y:$Y,MATCH(A769,Matches!$B:$B,0)),"-")</f>
        <v>6</v>
      </c>
      <c r="H769" s="54">
        <f>IFERROR(INDEX(Matches!$X:$X,MATCH(A769,Matches!$B:$B,0)),"-")</f>
        <v>5</v>
      </c>
      <c r="I769" s="54">
        <f t="shared" si="45"/>
        <v>5</v>
      </c>
      <c r="J769" s="54">
        <f>IFERROR(INDEX(OGCAway!$O:$O,MATCH(A769,OGCAway!$A:$A,0)),"-")</f>
        <v>6</v>
      </c>
      <c r="K769" s="55">
        <f t="shared" si="46"/>
        <v>0.29411764705882354</v>
      </c>
      <c r="L769" s="55" t="str">
        <f>IFERROR(INDEX(#REF!,MATCH(A769,#REF!,0)),"-")</f>
        <v>-</v>
      </c>
      <c r="M769" s="55">
        <f t="shared" si="47"/>
        <v>-5.8823529411764719E-2</v>
      </c>
      <c r="N769" s="55" t="e">
        <f>AVERAGE(IFERROR(INDEX(#REF!,MATCH(A769,#REF!,0)),"-"),M769)</f>
        <v>#VALUE!</v>
      </c>
    </row>
    <row r="770" spans="1:14" ht="16.5" thickTop="1" thickBot="1" x14ac:dyDescent="0.3">
      <c r="A770" s="16" t="s">
        <v>864</v>
      </c>
      <c r="B770" s="53">
        <f t="shared" ref="B770:B833" si="48">SUM(F770:H770)</f>
        <v>18</v>
      </c>
      <c r="C770" s="53">
        <f>IFERROR(INDEX(OGSAway!$D:$D,MATCH(A770,OGSAway!$A:$A,0)),"-")</f>
        <v>2</v>
      </c>
      <c r="D770" s="53">
        <f>IFERROR(INDEX(OGSAway!$E:$E,MATCH(A770,OGSAway!$A:$A,0)),"-")</f>
        <v>2</v>
      </c>
      <c r="E770" s="53">
        <f>IFERROR(INDEX(OGSAway!$F:$F,MATCH(A770,OGSAway!$A:$A,0)),"-")</f>
        <v>2</v>
      </c>
      <c r="F770" s="54">
        <f>IFERROR(INDEX(Matches!$W:$W,MATCH(A770,Matches!$B:$B,0)),"-")</f>
        <v>2</v>
      </c>
      <c r="G770" s="54">
        <f>IFERROR(INDEX(Matches!$Y:$Y,MATCH(A770,Matches!$B:$B,0)),"-")</f>
        <v>13</v>
      </c>
      <c r="H770" s="54">
        <f>IFERROR(INDEX(Matches!$X:$X,MATCH(A770,Matches!$B:$B,0)),"-")</f>
        <v>3</v>
      </c>
      <c r="I770" s="54">
        <f t="shared" ref="I770:I833" si="49">SUM(C770:E770)</f>
        <v>6</v>
      </c>
      <c r="J770" s="54">
        <f>IFERROR(INDEX(OGCAway!$O:$O,MATCH(A770,OGCAway!$A:$A,0)),"-")</f>
        <v>4</v>
      </c>
      <c r="K770" s="55">
        <f t="shared" ref="K770:K833" si="50">I770/B770</f>
        <v>0.33333333333333331</v>
      </c>
      <c r="L770" s="55" t="str">
        <f>IFERROR(INDEX(#REF!,MATCH(A770,#REF!,0)),"-")</f>
        <v>-</v>
      </c>
      <c r="M770" s="55">
        <f t="shared" ref="M770:M833" si="51">(I770/B770)-(J770/B770)+(F770/B770)-(G770/B770)</f>
        <v>-0.5</v>
      </c>
      <c r="N770" s="55" t="e">
        <f>AVERAGE(IFERROR(INDEX(#REF!,MATCH(A770,#REF!,0)),"-"),M770)</f>
        <v>#VALUE!</v>
      </c>
    </row>
    <row r="771" spans="1:14" ht="16.5" thickTop="1" thickBot="1" x14ac:dyDescent="0.3">
      <c r="A771" s="15" t="s">
        <v>252</v>
      </c>
      <c r="B771" s="53">
        <f t="shared" si="48"/>
        <v>14</v>
      </c>
      <c r="C771" s="53">
        <f>IFERROR(INDEX(OGSAway!$D:$D,MATCH(A771,OGSAway!$A:$A,0)),"-")</f>
        <v>2</v>
      </c>
      <c r="D771" s="53">
        <f>IFERROR(INDEX(OGSAway!$E:$E,MATCH(A771,OGSAway!$A:$A,0)),"-")</f>
        <v>2</v>
      </c>
      <c r="E771" s="53">
        <f>IFERROR(INDEX(OGSAway!$F:$F,MATCH(A771,OGSAway!$A:$A,0)),"-")</f>
        <v>0</v>
      </c>
      <c r="F771" s="54">
        <f>IFERROR(INDEX(Matches!$W:$W,MATCH(A771,Matches!$B:$B,0)),"-")</f>
        <v>3</v>
      </c>
      <c r="G771" s="54">
        <f>IFERROR(INDEX(Matches!$Y:$Y,MATCH(A771,Matches!$B:$B,0)),"-")</f>
        <v>6</v>
      </c>
      <c r="H771" s="54">
        <f>IFERROR(INDEX(Matches!$X:$X,MATCH(A771,Matches!$B:$B,0)),"-")</f>
        <v>5</v>
      </c>
      <c r="I771" s="54">
        <f t="shared" si="49"/>
        <v>4</v>
      </c>
      <c r="J771" s="54">
        <f>IFERROR(INDEX(OGCAway!$O:$O,MATCH(A771,OGCAway!$A:$A,0)),"-")</f>
        <v>5</v>
      </c>
      <c r="K771" s="55">
        <f t="shared" si="50"/>
        <v>0.2857142857142857</v>
      </c>
      <c r="L771" s="55" t="str">
        <f>IFERROR(INDEX(#REF!,MATCH(A771,#REF!,0)),"-")</f>
        <v>-</v>
      </c>
      <c r="M771" s="55">
        <f t="shared" si="51"/>
        <v>-0.2857142857142857</v>
      </c>
      <c r="N771" s="55" t="e">
        <f>AVERAGE(IFERROR(INDEX(#REF!,MATCH(A771,#REF!,0)),"-"),M771)</f>
        <v>#VALUE!</v>
      </c>
    </row>
    <row r="772" spans="1:14" ht="16.5" thickTop="1" thickBot="1" x14ac:dyDescent="0.3">
      <c r="A772" s="15" t="s">
        <v>284</v>
      </c>
      <c r="B772" s="53">
        <f t="shared" si="48"/>
        <v>14</v>
      </c>
      <c r="C772" s="53">
        <f>IFERROR(INDEX(OGSAway!$D:$D,MATCH(A772,OGSAway!$A:$A,0)),"-")</f>
        <v>2</v>
      </c>
      <c r="D772" s="53">
        <f>IFERROR(INDEX(OGSAway!$E:$E,MATCH(A772,OGSAway!$A:$A,0)),"-")</f>
        <v>0</v>
      </c>
      <c r="E772" s="53">
        <f>IFERROR(INDEX(OGSAway!$F:$F,MATCH(A772,OGSAway!$A:$A,0)),"-")</f>
        <v>2</v>
      </c>
      <c r="F772" s="54">
        <f>IFERROR(INDEX(Matches!$W:$W,MATCH(A772,Matches!$B:$B,0)),"-")</f>
        <v>4</v>
      </c>
      <c r="G772" s="54">
        <f>IFERROR(INDEX(Matches!$Y:$Y,MATCH(A772,Matches!$B:$B,0)),"-")</f>
        <v>6</v>
      </c>
      <c r="H772" s="54">
        <f>IFERROR(INDEX(Matches!$X:$X,MATCH(A772,Matches!$B:$B,0)),"-")</f>
        <v>4</v>
      </c>
      <c r="I772" s="54">
        <f t="shared" si="49"/>
        <v>4</v>
      </c>
      <c r="J772" s="54">
        <f>IFERROR(INDEX(OGCAway!$O:$O,MATCH(A772,OGCAway!$A:$A,0)),"-")</f>
        <v>2</v>
      </c>
      <c r="K772" s="55">
        <f t="shared" si="50"/>
        <v>0.2857142857142857</v>
      </c>
      <c r="L772" s="55" t="str">
        <f>IFERROR(INDEX(#REF!,MATCH(A772,#REF!,0)),"-")</f>
        <v>-</v>
      </c>
      <c r="M772" s="55">
        <f t="shared" si="51"/>
        <v>0</v>
      </c>
      <c r="N772" s="55" t="e">
        <f>AVERAGE(IFERROR(INDEX(#REF!,MATCH(A772,#REF!,0)),"-"),M772)</f>
        <v>#VALUE!</v>
      </c>
    </row>
    <row r="773" spans="1:14" ht="16.5" thickTop="1" thickBot="1" x14ac:dyDescent="0.3">
      <c r="A773" s="15" t="s">
        <v>1007</v>
      </c>
      <c r="B773" s="53">
        <f t="shared" si="48"/>
        <v>14</v>
      </c>
      <c r="C773" s="53">
        <f>IFERROR(INDEX(OGSAway!$D:$D,MATCH(A773,OGSAway!$A:$A,0)),"-")</f>
        <v>2</v>
      </c>
      <c r="D773" s="53">
        <f>IFERROR(INDEX(OGSAway!$E:$E,MATCH(A773,OGSAway!$A:$A,0)),"-")</f>
        <v>1</v>
      </c>
      <c r="E773" s="53">
        <f>IFERROR(INDEX(OGSAway!$F:$F,MATCH(A773,OGSAway!$A:$A,0)),"-")</f>
        <v>1</v>
      </c>
      <c r="F773" s="54">
        <f>IFERROR(INDEX(Matches!$W:$W,MATCH(A773,Matches!$B:$B,0)),"-")</f>
        <v>2</v>
      </c>
      <c r="G773" s="54">
        <f>IFERROR(INDEX(Matches!$Y:$Y,MATCH(A773,Matches!$B:$B,0)),"-")</f>
        <v>6</v>
      </c>
      <c r="H773" s="54">
        <f>IFERROR(INDEX(Matches!$X:$X,MATCH(A773,Matches!$B:$B,0)),"-")</f>
        <v>6</v>
      </c>
      <c r="I773" s="54">
        <f t="shared" si="49"/>
        <v>4</v>
      </c>
      <c r="J773" s="54">
        <f>IFERROR(INDEX(OGCAway!$O:$O,MATCH(A773,OGCAway!$A:$A,0)),"-")</f>
        <v>5</v>
      </c>
      <c r="K773" s="55">
        <f t="shared" si="50"/>
        <v>0.2857142857142857</v>
      </c>
      <c r="L773" s="55" t="str">
        <f>IFERROR(INDEX(#REF!,MATCH(A773,#REF!,0)),"-")</f>
        <v>-</v>
      </c>
      <c r="M773" s="55">
        <f t="shared" si="51"/>
        <v>-0.35714285714285715</v>
      </c>
      <c r="N773" s="55" t="e">
        <f>AVERAGE(IFERROR(INDEX(#REF!,MATCH(A773,#REF!,0)),"-"),M773)</f>
        <v>#VALUE!</v>
      </c>
    </row>
    <row r="774" spans="1:14" ht="16.5" thickTop="1" thickBot="1" x14ac:dyDescent="0.3">
      <c r="A774" s="16" t="s">
        <v>1018</v>
      </c>
      <c r="B774" s="53">
        <f t="shared" si="48"/>
        <v>14</v>
      </c>
      <c r="C774" s="53">
        <f>IFERROR(INDEX(OGSAway!$D:$D,MATCH(A774,OGSAway!$A:$A,0)),"-")</f>
        <v>1</v>
      </c>
      <c r="D774" s="53">
        <f>IFERROR(INDEX(OGSAway!$E:$E,MATCH(A774,OGSAway!$A:$A,0)),"-")</f>
        <v>1</v>
      </c>
      <c r="E774" s="53">
        <f>IFERROR(INDEX(OGSAway!$F:$F,MATCH(A774,OGSAway!$A:$A,0)),"-")</f>
        <v>1</v>
      </c>
      <c r="F774" s="54">
        <f>IFERROR(INDEX(Matches!$W:$W,MATCH(A774,Matches!$B:$B,0)),"-")</f>
        <v>3</v>
      </c>
      <c r="G774" s="54">
        <f>IFERROR(INDEX(Matches!$Y:$Y,MATCH(A774,Matches!$B:$B,0)),"-")</f>
        <v>7</v>
      </c>
      <c r="H774" s="54">
        <f>IFERROR(INDEX(Matches!$X:$X,MATCH(A774,Matches!$B:$B,0)),"-")</f>
        <v>4</v>
      </c>
      <c r="I774" s="54">
        <f t="shared" si="49"/>
        <v>3</v>
      </c>
      <c r="J774" s="54">
        <f>IFERROR(INDEX(OGCAway!$O:$O,MATCH(A774,OGCAway!$A:$A,0)),"-")</f>
        <v>5</v>
      </c>
      <c r="K774" s="55">
        <f t="shared" si="50"/>
        <v>0.21428571428571427</v>
      </c>
      <c r="L774" s="55" t="str">
        <f>IFERROR(INDEX(#REF!,MATCH(A774,#REF!,0)),"-")</f>
        <v>-</v>
      </c>
      <c r="M774" s="55">
        <f t="shared" si="51"/>
        <v>-0.4285714285714286</v>
      </c>
      <c r="N774" s="55" t="e">
        <f>AVERAGE(IFERROR(INDEX(#REF!,MATCH(A774,#REF!,0)),"-"),M774)</f>
        <v>#VALUE!</v>
      </c>
    </row>
    <row r="775" spans="1:14" ht="16.5" thickTop="1" thickBot="1" x14ac:dyDescent="0.3">
      <c r="A775" s="16" t="s">
        <v>825</v>
      </c>
      <c r="B775" s="53">
        <f t="shared" si="48"/>
        <v>11</v>
      </c>
      <c r="C775" s="53">
        <f>IFERROR(INDEX(OGSAway!$D:$D,MATCH(A775,OGSAway!$A:$A,0)),"-")</f>
        <v>1</v>
      </c>
      <c r="D775" s="53">
        <f>IFERROR(INDEX(OGSAway!$E:$E,MATCH(A775,OGSAway!$A:$A,0)),"-")</f>
        <v>0</v>
      </c>
      <c r="E775" s="53">
        <f>IFERROR(INDEX(OGSAway!$F:$F,MATCH(A775,OGSAway!$A:$A,0)),"-")</f>
        <v>0</v>
      </c>
      <c r="F775" s="54">
        <f>IFERROR(INDEX(Matches!$W:$W,MATCH(A775,Matches!$B:$B,0)),"-")</f>
        <v>2</v>
      </c>
      <c r="G775" s="54">
        <f>IFERROR(INDEX(Matches!$Y:$Y,MATCH(A775,Matches!$B:$B,0)),"-")</f>
        <v>8</v>
      </c>
      <c r="H775" s="54">
        <f>IFERROR(INDEX(Matches!$X:$X,MATCH(A775,Matches!$B:$B,0)),"-")</f>
        <v>1</v>
      </c>
      <c r="I775" s="54">
        <f t="shared" si="49"/>
        <v>1</v>
      </c>
      <c r="J775" s="54">
        <f>IFERROR(INDEX(OGCAway!$O:$O,MATCH(A775,OGCAway!$A:$A,0)),"-")</f>
        <v>6</v>
      </c>
      <c r="K775" s="55">
        <f t="shared" si="50"/>
        <v>9.0909090909090912E-2</v>
      </c>
      <c r="L775" s="55" t="str">
        <f>IFERROR(INDEX(#REF!,MATCH(A775,#REF!,0)),"-")</f>
        <v>-</v>
      </c>
      <c r="M775" s="55">
        <f t="shared" si="51"/>
        <v>-1</v>
      </c>
      <c r="N775" s="55" t="e">
        <f>AVERAGE(IFERROR(INDEX(#REF!,MATCH(A775,#REF!,0)),"-"),M775)</f>
        <v>#VALUE!</v>
      </c>
    </row>
    <row r="776" spans="1:14" ht="16.5" thickTop="1" thickBot="1" x14ac:dyDescent="0.3">
      <c r="A776" s="15" t="s">
        <v>832</v>
      </c>
      <c r="B776" s="53">
        <f t="shared" si="48"/>
        <v>9</v>
      </c>
      <c r="C776" s="53">
        <f>IFERROR(INDEX(OGSAway!$D:$D,MATCH(A776,OGSAway!$A:$A,0)),"-")</f>
        <v>1</v>
      </c>
      <c r="D776" s="53">
        <f>IFERROR(INDEX(OGSAway!$E:$E,MATCH(A776,OGSAway!$A:$A,0)),"-")</f>
        <v>1</v>
      </c>
      <c r="E776" s="53">
        <f>IFERROR(INDEX(OGSAway!$F:$F,MATCH(A776,OGSAway!$A:$A,0)),"-")</f>
        <v>1</v>
      </c>
      <c r="F776" s="54">
        <f>IFERROR(INDEX(Matches!$W:$W,MATCH(A776,Matches!$B:$B,0)),"-")</f>
        <v>7</v>
      </c>
      <c r="G776" s="54">
        <f>IFERROR(INDEX(Matches!$Y:$Y,MATCH(A776,Matches!$B:$B,0)),"-")</f>
        <v>1</v>
      </c>
      <c r="H776" s="54">
        <f>IFERROR(INDEX(Matches!$X:$X,MATCH(A776,Matches!$B:$B,0)),"-")</f>
        <v>1</v>
      </c>
      <c r="I776" s="54">
        <f t="shared" si="49"/>
        <v>3</v>
      </c>
      <c r="J776" s="54">
        <f>IFERROR(INDEX(OGCAway!$O:$O,MATCH(A776,OGCAway!$A:$A,0)),"-")</f>
        <v>4</v>
      </c>
      <c r="K776" s="55">
        <f t="shared" si="50"/>
        <v>0.33333333333333331</v>
      </c>
      <c r="L776" s="55" t="str">
        <f>IFERROR(INDEX(#REF!,MATCH(A776,#REF!,0)),"-")</f>
        <v>-</v>
      </c>
      <c r="M776" s="55">
        <f t="shared" si="51"/>
        <v>0.55555555555555558</v>
      </c>
      <c r="N776" s="55" t="e">
        <f>AVERAGE(IFERROR(INDEX(#REF!,MATCH(A776,#REF!,0)),"-"),M776)</f>
        <v>#VALUE!</v>
      </c>
    </row>
    <row r="777" spans="1:14" ht="16.5" thickTop="1" thickBot="1" x14ac:dyDescent="0.3">
      <c r="A777" s="16" t="s">
        <v>353</v>
      </c>
      <c r="B777" s="53">
        <f t="shared" si="48"/>
        <v>14</v>
      </c>
      <c r="C777" s="53">
        <f>IFERROR(INDEX(OGSAway!$D:$D,MATCH(A777,OGSAway!$A:$A,0)),"-")</f>
        <v>0</v>
      </c>
      <c r="D777" s="53">
        <f>IFERROR(INDEX(OGSAway!$E:$E,MATCH(A777,OGSAway!$A:$A,0)),"-")</f>
        <v>0</v>
      </c>
      <c r="E777" s="53">
        <f>IFERROR(INDEX(OGSAway!$F:$F,MATCH(A777,OGSAway!$A:$A,0)),"-")</f>
        <v>2</v>
      </c>
      <c r="F777" s="54">
        <f>IFERROR(INDEX(Matches!$W:$W,MATCH(A777,Matches!$B:$B,0)),"-")</f>
        <v>4</v>
      </c>
      <c r="G777" s="54">
        <f>IFERROR(INDEX(Matches!$Y:$Y,MATCH(A777,Matches!$B:$B,0)),"-")</f>
        <v>5</v>
      </c>
      <c r="H777" s="54">
        <f>IFERROR(INDEX(Matches!$X:$X,MATCH(A777,Matches!$B:$B,0)),"-")</f>
        <v>5</v>
      </c>
      <c r="I777" s="54">
        <f t="shared" si="49"/>
        <v>2</v>
      </c>
      <c r="J777" s="54">
        <f>IFERROR(INDEX(OGCAway!$O:$O,MATCH(A777,OGCAway!$A:$A,0)),"-")</f>
        <v>5</v>
      </c>
      <c r="K777" s="55">
        <f t="shared" si="50"/>
        <v>0.14285714285714285</v>
      </c>
      <c r="L777" s="55" t="str">
        <f>IFERROR(INDEX(#REF!,MATCH(A777,#REF!,0)),"-")</f>
        <v>-</v>
      </c>
      <c r="M777" s="55">
        <f t="shared" si="51"/>
        <v>-0.28571428571428575</v>
      </c>
      <c r="N777" s="55" t="e">
        <f>AVERAGE(IFERROR(INDEX(#REF!,MATCH(A777,#REF!,0)),"-"),M777)</f>
        <v>#VALUE!</v>
      </c>
    </row>
    <row r="778" spans="1:14" ht="16.5" thickTop="1" thickBot="1" x14ac:dyDescent="0.3">
      <c r="A778" s="15" t="s">
        <v>409</v>
      </c>
      <c r="B778" s="53">
        <f t="shared" si="48"/>
        <v>15</v>
      </c>
      <c r="C778" s="53">
        <f>IFERROR(INDEX(OGSAway!$D:$D,MATCH(A778,OGSAway!$A:$A,0)),"-")</f>
        <v>1</v>
      </c>
      <c r="D778" s="53">
        <f>IFERROR(INDEX(OGSAway!$E:$E,MATCH(A778,OGSAway!$A:$A,0)),"-")</f>
        <v>1</v>
      </c>
      <c r="E778" s="53">
        <f>IFERROR(INDEX(OGSAway!$F:$F,MATCH(A778,OGSAway!$A:$A,0)),"-")</f>
        <v>1</v>
      </c>
      <c r="F778" s="54">
        <f>IFERROR(INDEX(Matches!$W:$W,MATCH(A778,Matches!$B:$B,0)),"-")</f>
        <v>2</v>
      </c>
      <c r="G778" s="54">
        <f>IFERROR(INDEX(Matches!$Y:$Y,MATCH(A778,Matches!$B:$B,0)),"-")</f>
        <v>10</v>
      </c>
      <c r="H778" s="54">
        <f>IFERROR(INDEX(Matches!$X:$X,MATCH(A778,Matches!$B:$B,0)),"-")</f>
        <v>3</v>
      </c>
      <c r="I778" s="54">
        <f t="shared" si="49"/>
        <v>3</v>
      </c>
      <c r="J778" s="54">
        <f>IFERROR(INDEX(OGCAway!$O:$O,MATCH(A778,OGCAway!$A:$A,0)),"-")</f>
        <v>8</v>
      </c>
      <c r="K778" s="55">
        <f t="shared" si="50"/>
        <v>0.2</v>
      </c>
      <c r="L778" s="55" t="str">
        <f>IFERROR(INDEX(#REF!,MATCH(A778,#REF!,0)),"-")</f>
        <v>-</v>
      </c>
      <c r="M778" s="55">
        <f t="shared" si="51"/>
        <v>-0.86666666666666659</v>
      </c>
      <c r="N778" s="55" t="e">
        <f>AVERAGE(IFERROR(INDEX(#REF!,MATCH(A778,#REF!,0)),"-"),M778)</f>
        <v>#VALUE!</v>
      </c>
    </row>
    <row r="779" spans="1:14" ht="16.5" thickTop="1" thickBot="1" x14ac:dyDescent="0.3">
      <c r="A779" s="15" t="s">
        <v>674</v>
      </c>
      <c r="B779" s="53">
        <f t="shared" si="48"/>
        <v>16</v>
      </c>
      <c r="C779" s="53">
        <f>IFERROR(INDEX(OGSAway!$D:$D,MATCH(A779,OGSAway!$A:$A,0)),"-")</f>
        <v>0</v>
      </c>
      <c r="D779" s="53">
        <f>IFERROR(INDEX(OGSAway!$E:$E,MATCH(A779,OGSAway!$A:$A,0)),"-")</f>
        <v>1</v>
      </c>
      <c r="E779" s="53">
        <f>IFERROR(INDEX(OGSAway!$F:$F,MATCH(A779,OGSAway!$A:$A,0)),"-")</f>
        <v>2</v>
      </c>
      <c r="F779" s="54">
        <f>IFERROR(INDEX(Matches!$W:$W,MATCH(A779,Matches!$B:$B,0)),"-")</f>
        <v>5</v>
      </c>
      <c r="G779" s="54">
        <f>IFERROR(INDEX(Matches!$Y:$Y,MATCH(A779,Matches!$B:$B,0)),"-")</f>
        <v>9</v>
      </c>
      <c r="H779" s="54">
        <f>IFERROR(INDEX(Matches!$X:$X,MATCH(A779,Matches!$B:$B,0)),"-")</f>
        <v>2</v>
      </c>
      <c r="I779" s="54">
        <f t="shared" si="49"/>
        <v>3</v>
      </c>
      <c r="J779" s="54">
        <f>IFERROR(INDEX(OGCAway!$O:$O,MATCH(A779,OGCAway!$A:$A,0)),"-")</f>
        <v>8</v>
      </c>
      <c r="K779" s="55">
        <f t="shared" si="50"/>
        <v>0.1875</v>
      </c>
      <c r="L779" s="55" t="str">
        <f>IFERROR(INDEX(#REF!,MATCH(A779,#REF!,0)),"-")</f>
        <v>-</v>
      </c>
      <c r="M779" s="55">
        <f t="shared" si="51"/>
        <v>-0.5625</v>
      </c>
      <c r="N779" s="55" t="e">
        <f>AVERAGE(IFERROR(INDEX(#REF!,MATCH(A779,#REF!,0)),"-"),M779)</f>
        <v>#VALUE!</v>
      </c>
    </row>
    <row r="780" spans="1:14" ht="16.5" thickTop="1" thickBot="1" x14ac:dyDescent="0.3">
      <c r="A780" s="15" t="s">
        <v>836</v>
      </c>
      <c r="B780" s="53">
        <f t="shared" si="48"/>
        <v>15</v>
      </c>
      <c r="C780" s="53">
        <f>IFERROR(INDEX(OGSAway!$D:$D,MATCH(A780,OGSAway!$A:$A,0)),"-")</f>
        <v>1</v>
      </c>
      <c r="D780" s="53">
        <f>IFERROR(INDEX(OGSAway!$E:$E,MATCH(A780,OGSAway!$A:$A,0)),"-")</f>
        <v>1</v>
      </c>
      <c r="E780" s="53">
        <f>IFERROR(INDEX(OGSAway!$F:$F,MATCH(A780,OGSAway!$A:$A,0)),"-")</f>
        <v>1</v>
      </c>
      <c r="F780" s="54">
        <f>IFERROR(INDEX(Matches!$W:$W,MATCH(A780,Matches!$B:$B,0)),"-")</f>
        <v>2</v>
      </c>
      <c r="G780" s="54">
        <f>IFERROR(INDEX(Matches!$Y:$Y,MATCH(A780,Matches!$B:$B,0)),"-")</f>
        <v>8</v>
      </c>
      <c r="H780" s="54">
        <f>IFERROR(INDEX(Matches!$X:$X,MATCH(A780,Matches!$B:$B,0)),"-")</f>
        <v>5</v>
      </c>
      <c r="I780" s="54">
        <f t="shared" si="49"/>
        <v>3</v>
      </c>
      <c r="J780" s="54">
        <f>IFERROR(INDEX(OGCAway!$O:$O,MATCH(A780,OGCAway!$A:$A,0)),"-")</f>
        <v>8</v>
      </c>
      <c r="K780" s="55">
        <f t="shared" si="50"/>
        <v>0.2</v>
      </c>
      <c r="L780" s="55" t="str">
        <f>IFERROR(INDEX(#REF!,MATCH(A780,#REF!,0)),"-")</f>
        <v>-</v>
      </c>
      <c r="M780" s="55">
        <f t="shared" si="51"/>
        <v>-0.73333333333333328</v>
      </c>
      <c r="N780" s="55" t="e">
        <f>AVERAGE(IFERROR(INDEX(#REF!,MATCH(A780,#REF!,0)),"-"),M780)</f>
        <v>#VALUE!</v>
      </c>
    </row>
    <row r="781" spans="1:14" ht="16.5" thickTop="1" thickBot="1" x14ac:dyDescent="0.3">
      <c r="A781" s="15" t="s">
        <v>1031</v>
      </c>
      <c r="B781" s="53">
        <f t="shared" si="48"/>
        <v>15</v>
      </c>
      <c r="C781" s="53">
        <f>IFERROR(INDEX(OGSAway!$D:$D,MATCH(A781,OGSAway!$A:$A,0)),"-")</f>
        <v>1</v>
      </c>
      <c r="D781" s="53">
        <f>IFERROR(INDEX(OGSAway!$E:$E,MATCH(A781,OGSAway!$A:$A,0)),"-")</f>
        <v>2</v>
      </c>
      <c r="E781" s="53">
        <f>IFERROR(INDEX(OGSAway!$F:$F,MATCH(A781,OGSAway!$A:$A,0)),"-")</f>
        <v>3</v>
      </c>
      <c r="F781" s="54">
        <f>IFERROR(INDEX(Matches!$W:$W,MATCH(A781,Matches!$B:$B,0)),"-")</f>
        <v>5</v>
      </c>
      <c r="G781" s="54">
        <f>IFERROR(INDEX(Matches!$Y:$Y,MATCH(A781,Matches!$B:$B,0)),"-")</f>
        <v>6</v>
      </c>
      <c r="H781" s="54">
        <f>IFERROR(INDEX(Matches!$X:$X,MATCH(A781,Matches!$B:$B,0)),"-")</f>
        <v>4</v>
      </c>
      <c r="I781" s="54">
        <f t="shared" si="49"/>
        <v>6</v>
      </c>
      <c r="J781" s="54">
        <f>IFERROR(INDEX(OGCAway!$O:$O,MATCH(A781,OGCAway!$A:$A,0)),"-")</f>
        <v>6</v>
      </c>
      <c r="K781" s="55">
        <f t="shared" si="50"/>
        <v>0.4</v>
      </c>
      <c r="L781" s="55" t="str">
        <f>IFERROR(INDEX(#REF!,MATCH(A781,#REF!,0)),"-")</f>
        <v>-</v>
      </c>
      <c r="M781" s="55">
        <f t="shared" si="51"/>
        <v>-6.6666666666666707E-2</v>
      </c>
      <c r="N781" s="55" t="e">
        <f>AVERAGE(IFERROR(INDEX(#REF!,MATCH(A781,#REF!,0)),"-"),M781)</f>
        <v>#VALUE!</v>
      </c>
    </row>
    <row r="782" spans="1:14" ht="16.5" thickTop="1" thickBot="1" x14ac:dyDescent="0.3">
      <c r="A782" s="16" t="s">
        <v>1176</v>
      </c>
      <c r="B782" s="53">
        <f t="shared" si="48"/>
        <v>13</v>
      </c>
      <c r="C782" s="53">
        <f>IFERROR(INDEX(OGSAway!$D:$D,MATCH(A782,OGSAway!$A:$A,0)),"-")</f>
        <v>0</v>
      </c>
      <c r="D782" s="53">
        <f>IFERROR(INDEX(OGSAway!$E:$E,MATCH(A782,OGSAway!$A:$A,0)),"-")</f>
        <v>1</v>
      </c>
      <c r="E782" s="53">
        <f>IFERROR(INDEX(OGSAway!$F:$F,MATCH(A782,OGSAway!$A:$A,0)),"-")</f>
        <v>1</v>
      </c>
      <c r="F782" s="54">
        <f>IFERROR(INDEX(Matches!$W:$W,MATCH(A782,Matches!$B:$B,0)),"-")</f>
        <v>2</v>
      </c>
      <c r="G782" s="54">
        <f>IFERROR(INDEX(Matches!$Y:$Y,MATCH(A782,Matches!$B:$B,0)),"-")</f>
        <v>8</v>
      </c>
      <c r="H782" s="54">
        <f>IFERROR(INDEX(Matches!$X:$X,MATCH(A782,Matches!$B:$B,0)),"-")</f>
        <v>3</v>
      </c>
      <c r="I782" s="54">
        <f t="shared" si="49"/>
        <v>2</v>
      </c>
      <c r="J782" s="54">
        <f>IFERROR(INDEX(OGCAway!$O:$O,MATCH(A782,OGCAway!$A:$A,0)),"-")</f>
        <v>5</v>
      </c>
      <c r="K782" s="55">
        <f t="shared" si="50"/>
        <v>0.15384615384615385</v>
      </c>
      <c r="L782" s="55" t="str">
        <f>IFERROR(INDEX(#REF!,MATCH(A782,#REF!,0)),"-")</f>
        <v>-</v>
      </c>
      <c r="M782" s="55">
        <f t="shared" si="51"/>
        <v>-0.69230769230769229</v>
      </c>
      <c r="N782" s="55" t="e">
        <f>AVERAGE(IFERROR(INDEX(#REF!,MATCH(A782,#REF!,0)),"-"),M782)</f>
        <v>#VALUE!</v>
      </c>
    </row>
    <row r="783" spans="1:14" ht="16.5" thickTop="1" thickBot="1" x14ac:dyDescent="0.3">
      <c r="A783" s="16" t="s">
        <v>448</v>
      </c>
      <c r="B783" s="53">
        <f t="shared" si="48"/>
        <v>13</v>
      </c>
      <c r="C783" s="53">
        <f>IFERROR(INDEX(OGSAway!$D:$D,MATCH(A783,OGSAway!$A:$A,0)),"-")</f>
        <v>0</v>
      </c>
      <c r="D783" s="53">
        <f>IFERROR(INDEX(OGSAway!$E:$E,MATCH(A783,OGSAway!$A:$A,0)),"-")</f>
        <v>1</v>
      </c>
      <c r="E783" s="53">
        <f>IFERROR(INDEX(OGSAway!$F:$F,MATCH(A783,OGSAway!$A:$A,0)),"-")</f>
        <v>1</v>
      </c>
      <c r="F783" s="54">
        <f>IFERROR(INDEX(Matches!$W:$W,MATCH(A783,Matches!$B:$B,0)),"-")</f>
        <v>5</v>
      </c>
      <c r="G783" s="54">
        <f>IFERROR(INDEX(Matches!$Y:$Y,MATCH(A783,Matches!$B:$B,0)),"-")</f>
        <v>7</v>
      </c>
      <c r="H783" s="54">
        <f>IFERROR(INDEX(Matches!$X:$X,MATCH(A783,Matches!$B:$B,0)),"-")</f>
        <v>1</v>
      </c>
      <c r="I783" s="54">
        <f t="shared" si="49"/>
        <v>2</v>
      </c>
      <c r="J783" s="54">
        <f>IFERROR(INDEX(OGCAway!$O:$O,MATCH(A783,OGCAway!$A:$A,0)),"-")</f>
        <v>7</v>
      </c>
      <c r="K783" s="55">
        <f t="shared" si="50"/>
        <v>0.15384615384615385</v>
      </c>
      <c r="L783" s="55" t="str">
        <f>IFERROR(INDEX(#REF!,MATCH(A783,#REF!,0)),"-")</f>
        <v>-</v>
      </c>
      <c r="M783" s="55">
        <f t="shared" si="51"/>
        <v>-0.53846153846153832</v>
      </c>
      <c r="N783" s="55" t="e">
        <f>AVERAGE(IFERROR(INDEX(#REF!,MATCH(A783,#REF!,0)),"-"),M783)</f>
        <v>#VALUE!</v>
      </c>
    </row>
    <row r="784" spans="1:14" ht="16.5" thickTop="1" thickBot="1" x14ac:dyDescent="0.3">
      <c r="A784" s="15" t="s">
        <v>633</v>
      </c>
      <c r="B784" s="53">
        <f t="shared" si="48"/>
        <v>4</v>
      </c>
      <c r="C784" s="53">
        <f>IFERROR(INDEX(OGSAway!$D:$D,MATCH(A784,OGSAway!$A:$A,0)),"-")</f>
        <v>1</v>
      </c>
      <c r="D784" s="53">
        <f>IFERROR(INDEX(OGSAway!$E:$E,MATCH(A784,OGSAway!$A:$A,0)),"-")</f>
        <v>0</v>
      </c>
      <c r="E784" s="53">
        <f>IFERROR(INDEX(OGSAway!$F:$F,MATCH(A784,OGSAway!$A:$A,0)),"-")</f>
        <v>0</v>
      </c>
      <c r="F784" s="54">
        <f>IFERROR(INDEX(Matches!$W:$W,MATCH(A784,Matches!$B:$B,0)),"-")</f>
        <v>0</v>
      </c>
      <c r="G784" s="54">
        <f>IFERROR(INDEX(Matches!$Y:$Y,MATCH(A784,Matches!$B:$B,0)),"-")</f>
        <v>3</v>
      </c>
      <c r="H784" s="54">
        <f>IFERROR(INDEX(Matches!$X:$X,MATCH(A784,Matches!$B:$B,0)),"-")</f>
        <v>1</v>
      </c>
      <c r="I784" s="54">
        <f t="shared" si="49"/>
        <v>1</v>
      </c>
      <c r="J784" s="54">
        <f>IFERROR(INDEX(OGCAway!$O:$O,MATCH(A784,OGCAway!$A:$A,0)),"-")</f>
        <v>2</v>
      </c>
      <c r="K784" s="55">
        <f t="shared" si="50"/>
        <v>0.25</v>
      </c>
      <c r="L784" s="55" t="str">
        <f>IFERROR(INDEX(#REF!,MATCH(A784,#REF!,0)),"-")</f>
        <v>-</v>
      </c>
      <c r="M784" s="55">
        <f t="shared" si="51"/>
        <v>-1</v>
      </c>
      <c r="N784" s="55" t="e">
        <f>AVERAGE(IFERROR(INDEX(#REF!,MATCH(A784,#REF!,0)),"-"),M784)</f>
        <v>#VALUE!</v>
      </c>
    </row>
    <row r="785" spans="1:14" ht="16.5" thickTop="1" thickBot="1" x14ac:dyDescent="0.3">
      <c r="A785" s="16" t="s">
        <v>660</v>
      </c>
      <c r="B785" s="53">
        <f t="shared" si="48"/>
        <v>13</v>
      </c>
      <c r="C785" s="53">
        <f>IFERROR(INDEX(OGSAway!$D:$D,MATCH(A785,OGSAway!$A:$A,0)),"-")</f>
        <v>1</v>
      </c>
      <c r="D785" s="53">
        <f>IFERROR(INDEX(OGSAway!$E:$E,MATCH(A785,OGSAway!$A:$A,0)),"-")</f>
        <v>1</v>
      </c>
      <c r="E785" s="53">
        <f>IFERROR(INDEX(OGSAway!$F:$F,MATCH(A785,OGSAway!$A:$A,0)),"-")</f>
        <v>0</v>
      </c>
      <c r="F785" s="54">
        <f>IFERROR(INDEX(Matches!$W:$W,MATCH(A785,Matches!$B:$B,0)),"-")</f>
        <v>2</v>
      </c>
      <c r="G785" s="54">
        <f>IFERROR(INDEX(Matches!$Y:$Y,MATCH(A785,Matches!$B:$B,0)),"-")</f>
        <v>6</v>
      </c>
      <c r="H785" s="54">
        <f>IFERROR(INDEX(Matches!$X:$X,MATCH(A785,Matches!$B:$B,0)),"-")</f>
        <v>5</v>
      </c>
      <c r="I785" s="54">
        <f t="shared" si="49"/>
        <v>2</v>
      </c>
      <c r="J785" s="54">
        <f>IFERROR(INDEX(OGCAway!$O:$O,MATCH(A785,OGCAway!$A:$A,0)),"-")</f>
        <v>6</v>
      </c>
      <c r="K785" s="55">
        <f t="shared" si="50"/>
        <v>0.15384615384615385</v>
      </c>
      <c r="L785" s="55" t="str">
        <f>IFERROR(INDEX(#REF!,MATCH(A785,#REF!,0)),"-")</f>
        <v>-</v>
      </c>
      <c r="M785" s="55">
        <f t="shared" si="51"/>
        <v>-0.61538461538461542</v>
      </c>
      <c r="N785" s="55" t="e">
        <f>AVERAGE(IFERROR(INDEX(#REF!,MATCH(A785,#REF!,0)),"-"),M785)</f>
        <v>#VALUE!</v>
      </c>
    </row>
    <row r="786" spans="1:14" ht="16.5" thickTop="1" thickBot="1" x14ac:dyDescent="0.3">
      <c r="A786" s="16" t="s">
        <v>683</v>
      </c>
      <c r="B786" s="53">
        <f t="shared" si="48"/>
        <v>11</v>
      </c>
      <c r="C786" s="53">
        <f>IFERROR(INDEX(OGSAway!$D:$D,MATCH(A786,OGSAway!$A:$A,0)),"-")</f>
        <v>2</v>
      </c>
      <c r="D786" s="53">
        <f>IFERROR(INDEX(OGSAway!$E:$E,MATCH(A786,OGSAway!$A:$A,0)),"-")</f>
        <v>0</v>
      </c>
      <c r="E786" s="53">
        <f>IFERROR(INDEX(OGSAway!$F:$F,MATCH(A786,OGSAway!$A:$A,0)),"-")</f>
        <v>1</v>
      </c>
      <c r="F786" s="54">
        <f>IFERROR(INDEX(Matches!$W:$W,MATCH(A786,Matches!$B:$B,0)),"-")</f>
        <v>1</v>
      </c>
      <c r="G786" s="54">
        <f>IFERROR(INDEX(Matches!$Y:$Y,MATCH(A786,Matches!$B:$B,0)),"-")</f>
        <v>5</v>
      </c>
      <c r="H786" s="54">
        <f>IFERROR(INDEX(Matches!$X:$X,MATCH(A786,Matches!$B:$B,0)),"-")</f>
        <v>5</v>
      </c>
      <c r="I786" s="54">
        <f t="shared" si="49"/>
        <v>3</v>
      </c>
      <c r="J786" s="54">
        <f>IFERROR(INDEX(OGCAway!$O:$O,MATCH(A786,OGCAway!$A:$A,0)),"-")</f>
        <v>6</v>
      </c>
      <c r="K786" s="55">
        <f t="shared" si="50"/>
        <v>0.27272727272727271</v>
      </c>
      <c r="L786" s="55" t="str">
        <f>IFERROR(INDEX(#REF!,MATCH(A786,#REF!,0)),"-")</f>
        <v>-</v>
      </c>
      <c r="M786" s="55">
        <f t="shared" si="51"/>
        <v>-0.63636363636363635</v>
      </c>
      <c r="N786" s="55" t="e">
        <f>AVERAGE(IFERROR(INDEX(#REF!,MATCH(A786,#REF!,0)),"-"),M786)</f>
        <v>#VALUE!</v>
      </c>
    </row>
    <row r="787" spans="1:14" ht="16.5" thickTop="1" thickBot="1" x14ac:dyDescent="0.3">
      <c r="A787" s="15" t="s">
        <v>913</v>
      </c>
      <c r="B787" s="53">
        <f t="shared" si="48"/>
        <v>4</v>
      </c>
      <c r="C787" s="53" t="str">
        <f>IFERROR(INDEX(OGSAway!$D:$D,MATCH(A787,OGSAway!$A:$A,0)),"-")</f>
        <v>-</v>
      </c>
      <c r="D787" s="53" t="str">
        <f>IFERROR(INDEX(OGSAway!$E:$E,MATCH(A787,OGSAway!$A:$A,0)),"-")</f>
        <v>-</v>
      </c>
      <c r="E787" s="53" t="str">
        <f>IFERROR(INDEX(OGSAway!$F:$F,MATCH(A787,OGSAway!$A:$A,0)),"-")</f>
        <v>-</v>
      </c>
      <c r="F787" s="54">
        <f>IFERROR(INDEX(Matches!$W:$W,MATCH(A787,Matches!$B:$B,0)),"-")</f>
        <v>1</v>
      </c>
      <c r="G787" s="54">
        <f>IFERROR(INDEX(Matches!$Y:$Y,MATCH(A787,Matches!$B:$B,0)),"-")</f>
        <v>3</v>
      </c>
      <c r="H787" s="54">
        <f>IFERROR(INDEX(Matches!$X:$X,MATCH(A787,Matches!$B:$B,0)),"-")</f>
        <v>0</v>
      </c>
      <c r="I787" s="54">
        <f t="shared" si="49"/>
        <v>0</v>
      </c>
      <c r="J787" s="54">
        <f>IFERROR(INDEX(OGCAway!$O:$O,MATCH(A787,OGCAway!$A:$A,0)),"-")</f>
        <v>2</v>
      </c>
      <c r="K787" s="55">
        <f t="shared" si="50"/>
        <v>0</v>
      </c>
      <c r="L787" s="55" t="str">
        <f>IFERROR(INDEX(#REF!,MATCH(A787,#REF!,0)),"-")</f>
        <v>-</v>
      </c>
      <c r="M787" s="55">
        <f t="shared" si="51"/>
        <v>-1</v>
      </c>
      <c r="N787" s="55" t="e">
        <f>AVERAGE(IFERROR(INDEX(#REF!,MATCH(A787,#REF!,0)),"-"),M787)</f>
        <v>#VALUE!</v>
      </c>
    </row>
    <row r="788" spans="1:14" ht="16.5" thickTop="1" thickBot="1" x14ac:dyDescent="0.3">
      <c r="A788" s="15" t="s">
        <v>1107</v>
      </c>
      <c r="B788" s="53">
        <f t="shared" si="48"/>
        <v>15</v>
      </c>
      <c r="C788" s="53">
        <f>IFERROR(INDEX(OGSAway!$D:$D,MATCH(A788,OGSAway!$A:$A,0)),"-")</f>
        <v>0</v>
      </c>
      <c r="D788" s="53">
        <f>IFERROR(INDEX(OGSAway!$E:$E,MATCH(A788,OGSAway!$A:$A,0)),"-")</f>
        <v>3</v>
      </c>
      <c r="E788" s="53">
        <f>IFERROR(INDEX(OGSAway!$F:$F,MATCH(A788,OGSAway!$A:$A,0)),"-")</f>
        <v>3</v>
      </c>
      <c r="F788" s="54">
        <f>IFERROR(INDEX(Matches!$W:$W,MATCH(A788,Matches!$B:$B,0)),"-")</f>
        <v>3</v>
      </c>
      <c r="G788" s="54">
        <f>IFERROR(INDEX(Matches!$Y:$Y,MATCH(A788,Matches!$B:$B,0)),"-")</f>
        <v>8</v>
      </c>
      <c r="H788" s="54">
        <f>IFERROR(INDEX(Matches!$X:$X,MATCH(A788,Matches!$B:$B,0)),"-")</f>
        <v>4</v>
      </c>
      <c r="I788" s="54">
        <f t="shared" si="49"/>
        <v>6</v>
      </c>
      <c r="J788" s="54">
        <f>IFERROR(INDEX(OGCAway!$O:$O,MATCH(A788,OGCAway!$A:$A,0)),"-")</f>
        <v>8</v>
      </c>
      <c r="K788" s="55">
        <f t="shared" si="50"/>
        <v>0.4</v>
      </c>
      <c r="L788" s="55" t="str">
        <f>IFERROR(INDEX(#REF!,MATCH(A788,#REF!,0)),"-")</f>
        <v>-</v>
      </c>
      <c r="M788" s="55">
        <f t="shared" si="51"/>
        <v>-0.46666666666666662</v>
      </c>
      <c r="N788" s="55" t="e">
        <f>AVERAGE(IFERROR(INDEX(#REF!,MATCH(A788,#REF!,0)),"-"),M788)</f>
        <v>#VALUE!</v>
      </c>
    </row>
    <row r="789" spans="1:14" ht="16.5" thickTop="1" thickBot="1" x14ac:dyDescent="0.3">
      <c r="A789" s="15" t="s">
        <v>1163</v>
      </c>
      <c r="B789" s="53">
        <f t="shared" si="48"/>
        <v>11</v>
      </c>
      <c r="C789" s="53">
        <f>IFERROR(INDEX(OGSAway!$D:$D,MATCH(A789,OGSAway!$A:$A,0)),"-")</f>
        <v>0</v>
      </c>
      <c r="D789" s="53">
        <f>IFERROR(INDEX(OGSAway!$E:$E,MATCH(A789,OGSAway!$A:$A,0)),"-")</f>
        <v>0</v>
      </c>
      <c r="E789" s="53">
        <f>IFERROR(INDEX(OGSAway!$F:$F,MATCH(A789,OGSAway!$A:$A,0)),"-")</f>
        <v>1</v>
      </c>
      <c r="F789" s="54">
        <f>IFERROR(INDEX(Matches!$W:$W,MATCH(A789,Matches!$B:$B,0)),"-")</f>
        <v>3</v>
      </c>
      <c r="G789" s="54">
        <f>IFERROR(INDEX(Matches!$Y:$Y,MATCH(A789,Matches!$B:$B,0)),"-")</f>
        <v>4</v>
      </c>
      <c r="H789" s="54">
        <f>IFERROR(INDEX(Matches!$X:$X,MATCH(A789,Matches!$B:$B,0)),"-")</f>
        <v>4</v>
      </c>
      <c r="I789" s="54">
        <f t="shared" si="49"/>
        <v>1</v>
      </c>
      <c r="J789" s="54">
        <f>IFERROR(INDEX(OGCAway!$O:$O,MATCH(A789,OGCAway!$A:$A,0)),"-")</f>
        <v>5</v>
      </c>
      <c r="K789" s="55">
        <f t="shared" si="50"/>
        <v>9.0909090909090912E-2</v>
      </c>
      <c r="L789" s="55" t="str">
        <f>IFERROR(INDEX(#REF!,MATCH(A789,#REF!,0)),"-")</f>
        <v>-</v>
      </c>
      <c r="M789" s="55">
        <f t="shared" si="51"/>
        <v>-0.45454545454545459</v>
      </c>
      <c r="N789" s="55" t="e">
        <f>AVERAGE(IFERROR(INDEX(#REF!,MATCH(A789,#REF!,0)),"-"),M789)</f>
        <v>#VALUE!</v>
      </c>
    </row>
    <row r="790" spans="1:14" ht="16.5" thickTop="1" thickBot="1" x14ac:dyDescent="0.3">
      <c r="A790" s="15" t="s">
        <v>1171</v>
      </c>
      <c r="B790" s="53">
        <f t="shared" si="48"/>
        <v>11</v>
      </c>
      <c r="C790" s="53">
        <f>IFERROR(INDEX(OGSAway!$D:$D,MATCH(A790,OGSAway!$A:$A,0)),"-")</f>
        <v>2</v>
      </c>
      <c r="D790" s="53">
        <f>IFERROR(INDEX(OGSAway!$E:$E,MATCH(A790,OGSAway!$A:$A,0)),"-")</f>
        <v>0</v>
      </c>
      <c r="E790" s="53">
        <f>IFERROR(INDEX(OGSAway!$F:$F,MATCH(A790,OGSAway!$A:$A,0)),"-")</f>
        <v>1</v>
      </c>
      <c r="F790" s="54">
        <f>IFERROR(INDEX(Matches!$W:$W,MATCH(A790,Matches!$B:$B,0)),"-")</f>
        <v>1</v>
      </c>
      <c r="G790" s="54">
        <f>IFERROR(INDEX(Matches!$Y:$Y,MATCH(A790,Matches!$B:$B,0)),"-")</f>
        <v>6</v>
      </c>
      <c r="H790" s="54">
        <f>IFERROR(INDEX(Matches!$X:$X,MATCH(A790,Matches!$B:$B,0)),"-")</f>
        <v>4</v>
      </c>
      <c r="I790" s="54">
        <f t="shared" si="49"/>
        <v>3</v>
      </c>
      <c r="J790" s="54">
        <f>IFERROR(INDEX(OGCAway!$O:$O,MATCH(A790,OGCAway!$A:$A,0)),"-")</f>
        <v>5</v>
      </c>
      <c r="K790" s="55">
        <f t="shared" si="50"/>
        <v>0.27272727272727271</v>
      </c>
      <c r="L790" s="55" t="str">
        <f>IFERROR(INDEX(#REF!,MATCH(A790,#REF!,0)),"-")</f>
        <v>-</v>
      </c>
      <c r="M790" s="55">
        <f t="shared" si="51"/>
        <v>-0.63636363636363635</v>
      </c>
      <c r="N790" s="55" t="e">
        <f>AVERAGE(IFERROR(INDEX(#REF!,MATCH(A790,#REF!,0)),"-"),M790)</f>
        <v>#VALUE!</v>
      </c>
    </row>
    <row r="791" spans="1:14" ht="16.5" thickTop="1" thickBot="1" x14ac:dyDescent="0.3">
      <c r="A791" s="16" t="s">
        <v>1172</v>
      </c>
      <c r="B791" s="53">
        <f t="shared" si="48"/>
        <v>12</v>
      </c>
      <c r="C791" s="53">
        <f>IFERROR(INDEX(OGSAway!$D:$D,MATCH(A791,OGSAway!$A:$A,0)),"-")</f>
        <v>2</v>
      </c>
      <c r="D791" s="53">
        <f>IFERROR(INDEX(OGSAway!$E:$E,MATCH(A791,OGSAway!$A:$A,0)),"-")</f>
        <v>1</v>
      </c>
      <c r="E791" s="53">
        <f>IFERROR(INDEX(OGSAway!$F:$F,MATCH(A791,OGSAway!$A:$A,0)),"-")</f>
        <v>2</v>
      </c>
      <c r="F791" s="54">
        <f>IFERROR(INDEX(Matches!$W:$W,MATCH(A791,Matches!$B:$B,0)),"-")</f>
        <v>7</v>
      </c>
      <c r="G791" s="54">
        <f>IFERROR(INDEX(Matches!$Y:$Y,MATCH(A791,Matches!$B:$B,0)),"-")</f>
        <v>3</v>
      </c>
      <c r="H791" s="54">
        <f>IFERROR(INDEX(Matches!$X:$X,MATCH(A791,Matches!$B:$B,0)),"-")</f>
        <v>2</v>
      </c>
      <c r="I791" s="54">
        <f t="shared" si="49"/>
        <v>5</v>
      </c>
      <c r="J791" s="54">
        <f>IFERROR(INDEX(OGCAway!$O:$O,MATCH(A791,OGCAway!$A:$A,0)),"-")</f>
        <v>4</v>
      </c>
      <c r="K791" s="55">
        <f t="shared" si="50"/>
        <v>0.41666666666666669</v>
      </c>
      <c r="L791" s="55" t="str">
        <f>IFERROR(INDEX(#REF!,MATCH(A791,#REF!,0)),"-")</f>
        <v>-</v>
      </c>
      <c r="M791" s="55">
        <f t="shared" si="51"/>
        <v>0.41666666666666674</v>
      </c>
      <c r="N791" s="55" t="e">
        <f>AVERAGE(IFERROR(INDEX(#REF!,MATCH(A791,#REF!,0)),"-"),M791)</f>
        <v>#VALUE!</v>
      </c>
    </row>
    <row r="792" spans="1:14" ht="16.5" thickTop="1" thickBot="1" x14ac:dyDescent="0.3">
      <c r="A792" s="15" t="s">
        <v>550</v>
      </c>
      <c r="B792" s="53">
        <f t="shared" si="48"/>
        <v>12</v>
      </c>
      <c r="C792" s="53">
        <f>IFERROR(INDEX(OGSAway!$D:$D,MATCH(A792,OGSAway!$A:$A,0)),"-")</f>
        <v>1</v>
      </c>
      <c r="D792" s="53">
        <f>IFERROR(INDEX(OGSAway!$E:$E,MATCH(A792,OGSAway!$A:$A,0)),"-")</f>
        <v>1</v>
      </c>
      <c r="E792" s="53">
        <f>IFERROR(INDEX(OGSAway!$F:$F,MATCH(A792,OGSAway!$A:$A,0)),"-")</f>
        <v>0</v>
      </c>
      <c r="F792" s="54">
        <f>IFERROR(INDEX(Matches!$W:$W,MATCH(A792,Matches!$B:$B,0)),"-")</f>
        <v>4</v>
      </c>
      <c r="G792" s="54">
        <f>IFERROR(INDEX(Matches!$Y:$Y,MATCH(A792,Matches!$B:$B,0)),"-")</f>
        <v>6</v>
      </c>
      <c r="H792" s="54">
        <f>IFERROR(INDEX(Matches!$X:$X,MATCH(A792,Matches!$B:$B,0)),"-")</f>
        <v>2</v>
      </c>
      <c r="I792" s="54">
        <f t="shared" si="49"/>
        <v>2</v>
      </c>
      <c r="J792" s="54">
        <f>IFERROR(INDEX(OGCAway!$O:$O,MATCH(A792,OGCAway!$A:$A,0)),"-")</f>
        <v>4</v>
      </c>
      <c r="K792" s="55">
        <f t="shared" si="50"/>
        <v>0.16666666666666666</v>
      </c>
      <c r="L792" s="55" t="str">
        <f>IFERROR(INDEX(#REF!,MATCH(A792,#REF!,0)),"-")</f>
        <v>-</v>
      </c>
      <c r="M792" s="55">
        <f t="shared" si="51"/>
        <v>-0.33333333333333337</v>
      </c>
      <c r="N792" s="55" t="e">
        <f>AVERAGE(IFERROR(INDEX(#REF!,MATCH(A792,#REF!,0)),"-"),M792)</f>
        <v>#VALUE!</v>
      </c>
    </row>
    <row r="793" spans="1:14" ht="16.5" thickTop="1" thickBot="1" x14ac:dyDescent="0.3">
      <c r="A793" s="16" t="s">
        <v>669</v>
      </c>
      <c r="B793" s="53">
        <f t="shared" si="48"/>
        <v>12</v>
      </c>
      <c r="C793" s="53">
        <f>IFERROR(INDEX(OGSAway!$D:$D,MATCH(A793,OGSAway!$A:$A,0)),"-")</f>
        <v>2</v>
      </c>
      <c r="D793" s="53">
        <f>IFERROR(INDEX(OGSAway!$E:$E,MATCH(A793,OGSAway!$A:$A,0)),"-")</f>
        <v>1</v>
      </c>
      <c r="E793" s="53">
        <f>IFERROR(INDEX(OGSAway!$F:$F,MATCH(A793,OGSAway!$A:$A,0)),"-")</f>
        <v>0</v>
      </c>
      <c r="F793" s="54">
        <f>IFERROR(INDEX(Matches!$W:$W,MATCH(A793,Matches!$B:$B,0)),"-")</f>
        <v>3</v>
      </c>
      <c r="G793" s="54">
        <f>IFERROR(INDEX(Matches!$Y:$Y,MATCH(A793,Matches!$B:$B,0)),"-")</f>
        <v>6</v>
      </c>
      <c r="H793" s="54">
        <f>IFERROR(INDEX(Matches!$X:$X,MATCH(A793,Matches!$B:$B,0)),"-")</f>
        <v>3</v>
      </c>
      <c r="I793" s="54">
        <f t="shared" si="49"/>
        <v>3</v>
      </c>
      <c r="J793" s="54">
        <f>IFERROR(INDEX(OGCAway!$O:$O,MATCH(A793,OGCAway!$A:$A,0)),"-")</f>
        <v>6</v>
      </c>
      <c r="K793" s="55">
        <f t="shared" si="50"/>
        <v>0.25</v>
      </c>
      <c r="L793" s="55" t="str">
        <f>IFERROR(INDEX(#REF!,MATCH(A793,#REF!,0)),"-")</f>
        <v>-</v>
      </c>
      <c r="M793" s="55">
        <f t="shared" si="51"/>
        <v>-0.5</v>
      </c>
      <c r="N793" s="55" t="e">
        <f>AVERAGE(IFERROR(INDEX(#REF!,MATCH(A793,#REF!,0)),"-"),M793)</f>
        <v>#VALUE!</v>
      </c>
    </row>
    <row r="794" spans="1:14" ht="16.5" thickTop="1" thickBot="1" x14ac:dyDescent="0.3">
      <c r="A794" s="16" t="s">
        <v>1168</v>
      </c>
      <c r="B794" s="53">
        <f t="shared" si="48"/>
        <v>12</v>
      </c>
      <c r="C794" s="53">
        <f>IFERROR(INDEX(OGSAway!$D:$D,MATCH(A794,OGSAway!$A:$A,0)),"-")</f>
        <v>2</v>
      </c>
      <c r="D794" s="53">
        <f>IFERROR(INDEX(OGSAway!$E:$E,MATCH(A794,OGSAway!$A:$A,0)),"-")</f>
        <v>0</v>
      </c>
      <c r="E794" s="53">
        <f>IFERROR(INDEX(OGSAway!$F:$F,MATCH(A794,OGSAway!$A:$A,0)),"-")</f>
        <v>0</v>
      </c>
      <c r="F794" s="54">
        <f>IFERROR(INDEX(Matches!$W:$W,MATCH(A794,Matches!$B:$B,0)),"-")</f>
        <v>2</v>
      </c>
      <c r="G794" s="54">
        <f>IFERROR(INDEX(Matches!$Y:$Y,MATCH(A794,Matches!$B:$B,0)),"-")</f>
        <v>8</v>
      </c>
      <c r="H794" s="54">
        <f>IFERROR(INDEX(Matches!$X:$X,MATCH(A794,Matches!$B:$B,0)),"-")</f>
        <v>2</v>
      </c>
      <c r="I794" s="54">
        <f t="shared" si="49"/>
        <v>2</v>
      </c>
      <c r="J794" s="54">
        <f>IFERROR(INDEX(OGCAway!$O:$O,MATCH(A794,OGCAway!$A:$A,0)),"-")</f>
        <v>8</v>
      </c>
      <c r="K794" s="55">
        <f t="shared" si="50"/>
        <v>0.16666666666666666</v>
      </c>
      <c r="L794" s="55" t="str">
        <f>IFERROR(INDEX(#REF!,MATCH(A794,#REF!,0)),"-")</f>
        <v>-</v>
      </c>
      <c r="M794" s="55">
        <f t="shared" si="51"/>
        <v>-1</v>
      </c>
      <c r="N794" s="55" t="e">
        <f>AVERAGE(IFERROR(INDEX(#REF!,MATCH(A794,#REF!,0)),"-"),M794)</f>
        <v>#VALUE!</v>
      </c>
    </row>
    <row r="795" spans="1:14" ht="16.5" thickTop="1" thickBot="1" x14ac:dyDescent="0.3">
      <c r="A795" s="15" t="s">
        <v>1183</v>
      </c>
      <c r="B795" s="53">
        <f t="shared" si="48"/>
        <v>10</v>
      </c>
      <c r="C795" s="53">
        <f>IFERROR(INDEX(OGSAway!$D:$D,MATCH(A795,OGSAway!$A:$A,0)),"-")</f>
        <v>1</v>
      </c>
      <c r="D795" s="53">
        <f>IFERROR(INDEX(OGSAway!$E:$E,MATCH(A795,OGSAway!$A:$A,0)),"-")</f>
        <v>2</v>
      </c>
      <c r="E795" s="53">
        <f>IFERROR(INDEX(OGSAway!$F:$F,MATCH(A795,OGSAway!$A:$A,0)),"-")</f>
        <v>1</v>
      </c>
      <c r="F795" s="54">
        <f>IFERROR(INDEX(Matches!$W:$W,MATCH(A795,Matches!$B:$B,0)),"-")</f>
        <v>7</v>
      </c>
      <c r="G795" s="54">
        <f>IFERROR(INDEX(Matches!$Y:$Y,MATCH(A795,Matches!$B:$B,0)),"-")</f>
        <v>2</v>
      </c>
      <c r="H795" s="54">
        <f>IFERROR(INDEX(Matches!$X:$X,MATCH(A795,Matches!$B:$B,0)),"-")</f>
        <v>1</v>
      </c>
      <c r="I795" s="54">
        <f t="shared" si="49"/>
        <v>4</v>
      </c>
      <c r="J795" s="54">
        <f>IFERROR(INDEX(OGCAway!$O:$O,MATCH(A795,OGCAway!$A:$A,0)),"-")</f>
        <v>3</v>
      </c>
      <c r="K795" s="55">
        <f t="shared" si="50"/>
        <v>0.4</v>
      </c>
      <c r="L795" s="55" t="str">
        <f>IFERROR(INDEX(#REF!,MATCH(A795,#REF!,0)),"-")</f>
        <v>-</v>
      </c>
      <c r="M795" s="55">
        <f t="shared" si="51"/>
        <v>0.60000000000000009</v>
      </c>
      <c r="N795" s="55" t="e">
        <f>AVERAGE(IFERROR(INDEX(#REF!,MATCH(A795,#REF!,0)),"-"),M795)</f>
        <v>#VALUE!</v>
      </c>
    </row>
    <row r="796" spans="1:14" ht="16.5" thickTop="1" thickBot="1" x14ac:dyDescent="0.3">
      <c r="A796" s="16" t="s">
        <v>943</v>
      </c>
      <c r="B796" s="53">
        <f t="shared" si="48"/>
        <v>18</v>
      </c>
      <c r="C796" s="53">
        <f>IFERROR(INDEX(OGSAway!$D:$D,MATCH(A796,OGSAway!$A:$A,0)),"-")</f>
        <v>2</v>
      </c>
      <c r="D796" s="53">
        <f>IFERROR(INDEX(OGSAway!$E:$E,MATCH(A796,OGSAway!$A:$A,0)),"-")</f>
        <v>0</v>
      </c>
      <c r="E796" s="53">
        <f>IFERROR(INDEX(OGSAway!$F:$F,MATCH(A796,OGSAway!$A:$A,0)),"-")</f>
        <v>0</v>
      </c>
      <c r="F796" s="54">
        <f>IFERROR(INDEX(Matches!$W:$W,MATCH(A796,Matches!$B:$B,0)),"-")</f>
        <v>4</v>
      </c>
      <c r="G796" s="54">
        <f>IFERROR(INDEX(Matches!$Y:$Y,MATCH(A796,Matches!$B:$B,0)),"-")</f>
        <v>9</v>
      </c>
      <c r="H796" s="54">
        <f>IFERROR(INDEX(Matches!$X:$X,MATCH(A796,Matches!$B:$B,0)),"-")</f>
        <v>5</v>
      </c>
      <c r="I796" s="54">
        <f t="shared" si="49"/>
        <v>2</v>
      </c>
      <c r="J796" s="54">
        <f>IFERROR(INDEX(OGCAway!$O:$O,MATCH(A796,OGCAway!$A:$A,0)),"-")</f>
        <v>8</v>
      </c>
      <c r="K796" s="55">
        <f t="shared" si="50"/>
        <v>0.1111111111111111</v>
      </c>
      <c r="L796" s="55" t="str">
        <f>IFERROR(INDEX(#REF!,MATCH(A796,#REF!,0)),"-")</f>
        <v>-</v>
      </c>
      <c r="M796" s="55">
        <f t="shared" si="51"/>
        <v>-0.61111111111111116</v>
      </c>
      <c r="N796" s="55" t="e">
        <f>AVERAGE(IFERROR(INDEX(#REF!,MATCH(A796,#REF!,0)),"-"),M796)</f>
        <v>#VALUE!</v>
      </c>
    </row>
    <row r="797" spans="1:14" ht="16.5" thickTop="1" thickBot="1" x14ac:dyDescent="0.3">
      <c r="A797" s="15" t="s">
        <v>459</v>
      </c>
      <c r="B797" s="53">
        <f t="shared" si="48"/>
        <v>11</v>
      </c>
      <c r="C797" s="53">
        <f>IFERROR(INDEX(OGSAway!$D:$D,MATCH(A797,OGSAway!$A:$A,0)),"-")</f>
        <v>0</v>
      </c>
      <c r="D797" s="53">
        <f>IFERROR(INDEX(OGSAway!$E:$E,MATCH(A797,OGSAway!$A:$A,0)),"-")</f>
        <v>0</v>
      </c>
      <c r="E797" s="53">
        <f>IFERROR(INDEX(OGSAway!$F:$F,MATCH(A797,OGSAway!$A:$A,0)),"-")</f>
        <v>0</v>
      </c>
      <c r="F797" s="54">
        <f>IFERROR(INDEX(Matches!$W:$W,MATCH(A797,Matches!$B:$B,0)),"-")</f>
        <v>2</v>
      </c>
      <c r="G797" s="54">
        <f>IFERROR(INDEX(Matches!$Y:$Y,MATCH(A797,Matches!$B:$B,0)),"-")</f>
        <v>9</v>
      </c>
      <c r="H797" s="54">
        <f>IFERROR(INDEX(Matches!$X:$X,MATCH(A797,Matches!$B:$B,0)),"-")</f>
        <v>0</v>
      </c>
      <c r="I797" s="54">
        <f t="shared" si="49"/>
        <v>0</v>
      </c>
      <c r="J797" s="54">
        <f>IFERROR(INDEX(OGCAway!$O:$O,MATCH(A797,OGCAway!$A:$A,0)),"-")</f>
        <v>9</v>
      </c>
      <c r="K797" s="55">
        <f t="shared" si="50"/>
        <v>0</v>
      </c>
      <c r="L797" s="55" t="str">
        <f>IFERROR(INDEX(#REF!,MATCH(A797,#REF!,0)),"-")</f>
        <v>-</v>
      </c>
      <c r="M797" s="55">
        <f t="shared" si="51"/>
        <v>-1.4545454545454546</v>
      </c>
      <c r="N797" s="55" t="e">
        <f>AVERAGE(IFERROR(INDEX(#REF!,MATCH(A797,#REF!,0)),"-"),M797)</f>
        <v>#VALUE!</v>
      </c>
    </row>
    <row r="798" spans="1:14" ht="16.5" thickTop="1" thickBot="1" x14ac:dyDescent="0.3">
      <c r="A798" s="15" t="s">
        <v>688</v>
      </c>
      <c r="B798" s="53">
        <f t="shared" si="48"/>
        <v>15</v>
      </c>
      <c r="C798" s="53">
        <f>IFERROR(INDEX(OGSAway!$D:$D,MATCH(A798,OGSAway!$A:$A,0)),"-")</f>
        <v>2</v>
      </c>
      <c r="D798" s="53">
        <f>IFERROR(INDEX(OGSAway!$E:$E,MATCH(A798,OGSAway!$A:$A,0)),"-")</f>
        <v>1</v>
      </c>
      <c r="E798" s="53">
        <f>IFERROR(INDEX(OGSAway!$F:$F,MATCH(A798,OGSAway!$A:$A,0)),"-")</f>
        <v>0</v>
      </c>
      <c r="F798" s="54">
        <f>IFERROR(INDEX(Matches!$W:$W,MATCH(A798,Matches!$B:$B,0)),"-")</f>
        <v>6</v>
      </c>
      <c r="G798" s="54">
        <f>IFERROR(INDEX(Matches!$Y:$Y,MATCH(A798,Matches!$B:$B,0)),"-")</f>
        <v>7</v>
      </c>
      <c r="H798" s="54">
        <f>IFERROR(INDEX(Matches!$X:$X,MATCH(A798,Matches!$B:$B,0)),"-")</f>
        <v>2</v>
      </c>
      <c r="I798" s="54">
        <f t="shared" si="49"/>
        <v>3</v>
      </c>
      <c r="J798" s="54">
        <f>IFERROR(INDEX(OGCAway!$O:$O,MATCH(A798,OGCAway!$A:$A,0)),"-")</f>
        <v>8</v>
      </c>
      <c r="K798" s="55">
        <f t="shared" si="50"/>
        <v>0.2</v>
      </c>
      <c r="L798" s="55" t="str">
        <f>IFERROR(INDEX(#REF!,MATCH(A798,#REF!,0)),"-")</f>
        <v>-</v>
      </c>
      <c r="M798" s="55">
        <f t="shared" si="51"/>
        <v>-0.39999999999999997</v>
      </c>
      <c r="N798" s="55" t="e">
        <f>AVERAGE(IFERROR(INDEX(#REF!,MATCH(A798,#REF!,0)),"-"),M798)</f>
        <v>#VALUE!</v>
      </c>
    </row>
    <row r="799" spans="1:14" ht="16.5" thickTop="1" thickBot="1" x14ac:dyDescent="0.3">
      <c r="A799" s="16" t="s">
        <v>1156</v>
      </c>
      <c r="B799" s="53">
        <f t="shared" si="48"/>
        <v>15</v>
      </c>
      <c r="C799" s="53">
        <f>IFERROR(INDEX(OGSAway!$D:$D,MATCH(A799,OGSAway!$A:$A,0)),"-")</f>
        <v>0</v>
      </c>
      <c r="D799" s="53">
        <f>IFERROR(INDEX(OGSAway!$E:$E,MATCH(A799,OGSAway!$A:$A,0)),"-")</f>
        <v>2</v>
      </c>
      <c r="E799" s="53">
        <f>IFERROR(INDEX(OGSAway!$F:$F,MATCH(A799,OGSAway!$A:$A,0)),"-")</f>
        <v>2</v>
      </c>
      <c r="F799" s="54">
        <f>IFERROR(INDEX(Matches!$W:$W,MATCH(A799,Matches!$B:$B,0)),"-")</f>
        <v>6</v>
      </c>
      <c r="G799" s="54">
        <f>IFERROR(INDEX(Matches!$Y:$Y,MATCH(A799,Matches!$B:$B,0)),"-")</f>
        <v>4</v>
      </c>
      <c r="H799" s="54">
        <f>IFERROR(INDEX(Matches!$X:$X,MATCH(A799,Matches!$B:$B,0)),"-")</f>
        <v>5</v>
      </c>
      <c r="I799" s="54">
        <f t="shared" si="49"/>
        <v>4</v>
      </c>
      <c r="J799" s="54">
        <f>IFERROR(INDEX(OGCAway!$O:$O,MATCH(A799,OGCAway!$A:$A,0)),"-")</f>
        <v>4</v>
      </c>
      <c r="K799" s="55">
        <f t="shared" si="50"/>
        <v>0.26666666666666666</v>
      </c>
      <c r="L799" s="55" t="str">
        <f>IFERROR(INDEX(#REF!,MATCH(A799,#REF!,0)),"-")</f>
        <v>-</v>
      </c>
      <c r="M799" s="55">
        <f t="shared" si="51"/>
        <v>0.13333333333333336</v>
      </c>
      <c r="N799" s="55" t="e">
        <f>AVERAGE(IFERROR(INDEX(#REF!,MATCH(A799,#REF!,0)),"-"),M799)</f>
        <v>#VALUE!</v>
      </c>
    </row>
    <row r="800" spans="1:14" ht="16.5" thickTop="1" thickBot="1" x14ac:dyDescent="0.3">
      <c r="A800" s="16" t="s">
        <v>307</v>
      </c>
      <c r="B800" s="53">
        <f t="shared" si="48"/>
        <v>14</v>
      </c>
      <c r="C800" s="53">
        <f>IFERROR(INDEX(OGSAway!$D:$D,MATCH(A800,OGSAway!$A:$A,0)),"-")</f>
        <v>1</v>
      </c>
      <c r="D800" s="53">
        <f>IFERROR(INDEX(OGSAway!$E:$E,MATCH(A800,OGSAway!$A:$A,0)),"-")</f>
        <v>4</v>
      </c>
      <c r="E800" s="53">
        <f>IFERROR(INDEX(OGSAway!$F:$F,MATCH(A800,OGSAway!$A:$A,0)),"-")</f>
        <v>1</v>
      </c>
      <c r="F800" s="54">
        <f>IFERROR(INDEX(Matches!$W:$W,MATCH(A800,Matches!$B:$B,0)),"-")</f>
        <v>5</v>
      </c>
      <c r="G800" s="54">
        <f>IFERROR(INDEX(Matches!$Y:$Y,MATCH(A800,Matches!$B:$B,0)),"-")</f>
        <v>6</v>
      </c>
      <c r="H800" s="54">
        <f>IFERROR(INDEX(Matches!$X:$X,MATCH(A800,Matches!$B:$B,0)),"-")</f>
        <v>3</v>
      </c>
      <c r="I800" s="54">
        <f t="shared" si="49"/>
        <v>6</v>
      </c>
      <c r="J800" s="54">
        <f>IFERROR(INDEX(OGCAway!$O:$O,MATCH(A800,OGCAway!$A:$A,0)),"-")</f>
        <v>5</v>
      </c>
      <c r="K800" s="55">
        <f t="shared" si="50"/>
        <v>0.42857142857142855</v>
      </c>
      <c r="L800" s="55" t="str">
        <f>IFERROR(INDEX(#REF!,MATCH(A800,#REF!,0)),"-")</f>
        <v>-</v>
      </c>
      <c r="M800" s="55">
        <f t="shared" si="51"/>
        <v>0</v>
      </c>
      <c r="N800" s="55" t="e">
        <f>AVERAGE(IFERROR(INDEX(#REF!,MATCH(A800,#REF!,0)),"-"),M800)</f>
        <v>#VALUE!</v>
      </c>
    </row>
    <row r="801" spans="1:14" ht="16.5" thickTop="1" thickBot="1" x14ac:dyDescent="0.3">
      <c r="A801" s="15" t="s">
        <v>365</v>
      </c>
      <c r="B801" s="53">
        <f t="shared" si="48"/>
        <v>13</v>
      </c>
      <c r="C801" s="53">
        <f>IFERROR(INDEX(OGSAway!$D:$D,MATCH(A801,OGSAway!$A:$A,0)),"-")</f>
        <v>1</v>
      </c>
      <c r="D801" s="53">
        <f>IFERROR(INDEX(OGSAway!$E:$E,MATCH(A801,OGSAway!$A:$A,0)),"-")</f>
        <v>1</v>
      </c>
      <c r="E801" s="53">
        <f>IFERROR(INDEX(OGSAway!$F:$F,MATCH(A801,OGSAway!$A:$A,0)),"-")</f>
        <v>1</v>
      </c>
      <c r="F801" s="54">
        <f>IFERROR(INDEX(Matches!$W:$W,MATCH(A801,Matches!$B:$B,0)),"-")</f>
        <v>3</v>
      </c>
      <c r="G801" s="54">
        <f>IFERROR(INDEX(Matches!$Y:$Y,MATCH(A801,Matches!$B:$B,0)),"-")</f>
        <v>6</v>
      </c>
      <c r="H801" s="54">
        <f>IFERROR(INDEX(Matches!$X:$X,MATCH(A801,Matches!$B:$B,0)),"-")</f>
        <v>4</v>
      </c>
      <c r="I801" s="54">
        <f t="shared" si="49"/>
        <v>3</v>
      </c>
      <c r="J801" s="54">
        <f>IFERROR(INDEX(OGCAway!$O:$O,MATCH(A801,OGCAway!$A:$A,0)),"-")</f>
        <v>6</v>
      </c>
      <c r="K801" s="55">
        <f t="shared" si="50"/>
        <v>0.23076923076923078</v>
      </c>
      <c r="L801" s="55" t="str">
        <f>IFERROR(INDEX(#REF!,MATCH(A801,#REF!,0)),"-")</f>
        <v>-</v>
      </c>
      <c r="M801" s="55">
        <f t="shared" si="51"/>
        <v>-0.46153846153846156</v>
      </c>
      <c r="N801" s="55" t="e">
        <f>AVERAGE(IFERROR(INDEX(#REF!,MATCH(A801,#REF!,0)),"-"),M801)</f>
        <v>#VALUE!</v>
      </c>
    </row>
    <row r="802" spans="1:14" ht="16.5" thickTop="1" thickBot="1" x14ac:dyDescent="0.3">
      <c r="A802" s="15" t="s">
        <v>453</v>
      </c>
      <c r="B802" s="53">
        <f t="shared" si="48"/>
        <v>14</v>
      </c>
      <c r="C802" s="53">
        <f>IFERROR(INDEX(OGSAway!$D:$D,MATCH(A802,OGSAway!$A:$A,0)),"-")</f>
        <v>1</v>
      </c>
      <c r="D802" s="53">
        <f>IFERROR(INDEX(OGSAway!$E:$E,MATCH(A802,OGSAway!$A:$A,0)),"-")</f>
        <v>2</v>
      </c>
      <c r="E802" s="53">
        <f>IFERROR(INDEX(OGSAway!$F:$F,MATCH(A802,OGSAway!$A:$A,0)),"-")</f>
        <v>0</v>
      </c>
      <c r="F802" s="54">
        <f>IFERROR(INDEX(Matches!$W:$W,MATCH(A802,Matches!$B:$B,0)),"-")</f>
        <v>3</v>
      </c>
      <c r="G802" s="54">
        <f>IFERROR(INDEX(Matches!$Y:$Y,MATCH(A802,Matches!$B:$B,0)),"-")</f>
        <v>7</v>
      </c>
      <c r="H802" s="54">
        <f>IFERROR(INDEX(Matches!$X:$X,MATCH(A802,Matches!$B:$B,0)),"-")</f>
        <v>4</v>
      </c>
      <c r="I802" s="54">
        <f t="shared" si="49"/>
        <v>3</v>
      </c>
      <c r="J802" s="54">
        <f>IFERROR(INDEX(OGCAway!$O:$O,MATCH(A802,OGCAway!$A:$A,0)),"-")</f>
        <v>7</v>
      </c>
      <c r="K802" s="55">
        <f t="shared" si="50"/>
        <v>0.21428571428571427</v>
      </c>
      <c r="L802" s="55" t="str">
        <f>IFERROR(INDEX(#REF!,MATCH(A802,#REF!,0)),"-")</f>
        <v>-</v>
      </c>
      <c r="M802" s="55">
        <f t="shared" si="51"/>
        <v>-0.5714285714285714</v>
      </c>
      <c r="N802" s="55" t="e">
        <f>AVERAGE(IFERROR(INDEX(#REF!,MATCH(A802,#REF!,0)),"-"),M802)</f>
        <v>#VALUE!</v>
      </c>
    </row>
    <row r="803" spans="1:14" ht="16.5" thickTop="1" thickBot="1" x14ac:dyDescent="0.3">
      <c r="A803" s="16" t="s">
        <v>803</v>
      </c>
      <c r="B803" s="53">
        <f t="shared" si="48"/>
        <v>15</v>
      </c>
      <c r="C803" s="53">
        <f>IFERROR(INDEX(OGSAway!$D:$D,MATCH(A803,OGSAway!$A:$A,0)),"-")</f>
        <v>3</v>
      </c>
      <c r="D803" s="53">
        <f>IFERROR(INDEX(OGSAway!$E:$E,MATCH(A803,OGSAway!$A:$A,0)),"-")</f>
        <v>2</v>
      </c>
      <c r="E803" s="53">
        <f>IFERROR(INDEX(OGSAway!$F:$F,MATCH(A803,OGSAway!$A:$A,0)),"-")</f>
        <v>0</v>
      </c>
      <c r="F803" s="54">
        <f>IFERROR(INDEX(Matches!$W:$W,MATCH(A803,Matches!$B:$B,0)),"-")</f>
        <v>5</v>
      </c>
      <c r="G803" s="54">
        <f>IFERROR(INDEX(Matches!$Y:$Y,MATCH(A803,Matches!$B:$B,0)),"-")</f>
        <v>7</v>
      </c>
      <c r="H803" s="54">
        <f>IFERROR(INDEX(Matches!$X:$X,MATCH(A803,Matches!$B:$B,0)),"-")</f>
        <v>3</v>
      </c>
      <c r="I803" s="54">
        <f t="shared" si="49"/>
        <v>5</v>
      </c>
      <c r="J803" s="54">
        <f>IFERROR(INDEX(OGCAway!$O:$O,MATCH(A803,OGCAway!$A:$A,0)),"-")</f>
        <v>4</v>
      </c>
      <c r="K803" s="55">
        <f t="shared" si="50"/>
        <v>0.33333333333333331</v>
      </c>
      <c r="L803" s="55" t="str">
        <f>IFERROR(INDEX(#REF!,MATCH(A803,#REF!,0)),"-")</f>
        <v>-</v>
      </c>
      <c r="M803" s="55">
        <f t="shared" si="51"/>
        <v>-6.6666666666666707E-2</v>
      </c>
      <c r="N803" s="55" t="e">
        <f>AVERAGE(IFERROR(INDEX(#REF!,MATCH(A803,#REF!,0)),"-"),M803)</f>
        <v>#VALUE!</v>
      </c>
    </row>
    <row r="804" spans="1:14" ht="16.5" thickTop="1" thickBot="1" x14ac:dyDescent="0.3">
      <c r="A804" s="15" t="s">
        <v>1040</v>
      </c>
      <c r="B804" s="53">
        <f t="shared" si="48"/>
        <v>14</v>
      </c>
      <c r="C804" s="53">
        <f>IFERROR(INDEX(OGSAway!$D:$D,MATCH(A804,OGSAway!$A:$A,0)),"-")</f>
        <v>2</v>
      </c>
      <c r="D804" s="53">
        <f>IFERROR(INDEX(OGSAway!$E:$E,MATCH(A804,OGSAway!$A:$A,0)),"-")</f>
        <v>0</v>
      </c>
      <c r="E804" s="53">
        <f>IFERROR(INDEX(OGSAway!$F:$F,MATCH(A804,OGSAway!$A:$A,0)),"-")</f>
        <v>1</v>
      </c>
      <c r="F804" s="54">
        <f>IFERROR(INDEX(Matches!$W:$W,MATCH(A804,Matches!$B:$B,0)),"-")</f>
        <v>2</v>
      </c>
      <c r="G804" s="54">
        <f>IFERROR(INDEX(Matches!$Y:$Y,MATCH(A804,Matches!$B:$B,0)),"-")</f>
        <v>7</v>
      </c>
      <c r="H804" s="54">
        <f>IFERROR(INDEX(Matches!$X:$X,MATCH(A804,Matches!$B:$B,0)),"-")</f>
        <v>5</v>
      </c>
      <c r="I804" s="54">
        <f t="shared" si="49"/>
        <v>3</v>
      </c>
      <c r="J804" s="54">
        <f>IFERROR(INDEX(OGCAway!$O:$O,MATCH(A804,OGCAway!$A:$A,0)),"-")</f>
        <v>8</v>
      </c>
      <c r="K804" s="55">
        <f t="shared" si="50"/>
        <v>0.21428571428571427</v>
      </c>
      <c r="L804" s="55" t="str">
        <f>IFERROR(INDEX(#REF!,MATCH(A804,#REF!,0)),"-")</f>
        <v>-</v>
      </c>
      <c r="M804" s="55">
        <f t="shared" si="51"/>
        <v>-0.71428571428571419</v>
      </c>
      <c r="N804" s="55" t="e">
        <f>AVERAGE(IFERROR(INDEX(#REF!,MATCH(A804,#REF!,0)),"-"),M804)</f>
        <v>#VALUE!</v>
      </c>
    </row>
    <row r="805" spans="1:14" ht="16.5" thickTop="1" thickBot="1" x14ac:dyDescent="0.3">
      <c r="A805" s="16" t="s">
        <v>1129</v>
      </c>
      <c r="B805" s="53">
        <f t="shared" si="48"/>
        <v>14</v>
      </c>
      <c r="C805" s="53">
        <f>IFERROR(INDEX(OGSAway!$D:$D,MATCH(A805,OGSAway!$A:$A,0)),"-")</f>
        <v>2</v>
      </c>
      <c r="D805" s="53">
        <f>IFERROR(INDEX(OGSAway!$E:$E,MATCH(A805,OGSAway!$A:$A,0)),"-")</f>
        <v>0</v>
      </c>
      <c r="E805" s="53">
        <f>IFERROR(INDEX(OGSAway!$F:$F,MATCH(A805,OGSAway!$A:$A,0)),"-")</f>
        <v>1</v>
      </c>
      <c r="F805" s="54">
        <f>IFERROR(INDEX(Matches!$W:$W,MATCH(A805,Matches!$B:$B,0)),"-")</f>
        <v>2</v>
      </c>
      <c r="G805" s="54">
        <f>IFERROR(INDEX(Matches!$Y:$Y,MATCH(A805,Matches!$B:$B,0)),"-")</f>
        <v>10</v>
      </c>
      <c r="H805" s="54">
        <f>IFERROR(INDEX(Matches!$X:$X,MATCH(A805,Matches!$B:$B,0)),"-")</f>
        <v>2</v>
      </c>
      <c r="I805" s="54">
        <f t="shared" si="49"/>
        <v>3</v>
      </c>
      <c r="J805" s="54">
        <f>IFERROR(INDEX(OGCAway!$O:$O,MATCH(A805,OGCAway!$A:$A,0)),"-")</f>
        <v>6</v>
      </c>
      <c r="K805" s="55">
        <f t="shared" si="50"/>
        <v>0.21428571428571427</v>
      </c>
      <c r="L805" s="55" t="str">
        <f>IFERROR(INDEX(#REF!,MATCH(A805,#REF!,0)),"-")</f>
        <v>-</v>
      </c>
      <c r="M805" s="55">
        <f t="shared" si="51"/>
        <v>-0.7857142857142857</v>
      </c>
      <c r="N805" s="55" t="e">
        <f>AVERAGE(IFERROR(INDEX(#REF!,MATCH(A805,#REF!,0)),"-"),M805)</f>
        <v>#VALUE!</v>
      </c>
    </row>
    <row r="806" spans="1:14" ht="16.5" thickTop="1" thickBot="1" x14ac:dyDescent="0.3">
      <c r="A806" s="15" t="s">
        <v>1153</v>
      </c>
      <c r="B806" s="53">
        <f t="shared" si="48"/>
        <v>14</v>
      </c>
      <c r="C806" s="53">
        <f>IFERROR(INDEX(OGSAway!$D:$D,MATCH(A806,OGSAway!$A:$A,0)),"-")</f>
        <v>0</v>
      </c>
      <c r="D806" s="53">
        <f>IFERROR(INDEX(OGSAway!$E:$E,MATCH(A806,OGSAway!$A:$A,0)),"-")</f>
        <v>1</v>
      </c>
      <c r="E806" s="53">
        <f>IFERROR(INDEX(OGSAway!$F:$F,MATCH(A806,OGSAway!$A:$A,0)),"-")</f>
        <v>1</v>
      </c>
      <c r="F806" s="54">
        <f>IFERROR(INDEX(Matches!$W:$W,MATCH(A806,Matches!$B:$B,0)),"-")</f>
        <v>2</v>
      </c>
      <c r="G806" s="54">
        <f>IFERROR(INDEX(Matches!$Y:$Y,MATCH(A806,Matches!$B:$B,0)),"-")</f>
        <v>5</v>
      </c>
      <c r="H806" s="54">
        <f>IFERROR(INDEX(Matches!$X:$X,MATCH(A806,Matches!$B:$B,0)),"-")</f>
        <v>7</v>
      </c>
      <c r="I806" s="54">
        <f t="shared" si="49"/>
        <v>2</v>
      </c>
      <c r="J806" s="54">
        <f>IFERROR(INDEX(OGCAway!$O:$O,MATCH(A806,OGCAway!$A:$A,0)),"-")</f>
        <v>5</v>
      </c>
      <c r="K806" s="55">
        <f t="shared" si="50"/>
        <v>0.14285714285714285</v>
      </c>
      <c r="L806" s="55" t="str">
        <f>IFERROR(INDEX(#REF!,MATCH(A806,#REF!,0)),"-")</f>
        <v>-</v>
      </c>
      <c r="M806" s="55">
        <f t="shared" si="51"/>
        <v>-0.4285714285714286</v>
      </c>
      <c r="N806" s="55" t="e">
        <f>AVERAGE(IFERROR(INDEX(#REF!,MATCH(A806,#REF!,0)),"-"),M806)</f>
        <v>#VALUE!</v>
      </c>
    </row>
    <row r="807" spans="1:14" ht="16.5" thickTop="1" thickBot="1" x14ac:dyDescent="0.3">
      <c r="A807" s="15" t="s">
        <v>274</v>
      </c>
      <c r="B807" s="53">
        <f t="shared" si="48"/>
        <v>15</v>
      </c>
      <c r="C807" s="53">
        <f>IFERROR(INDEX(OGSAway!$D:$D,MATCH(A807,OGSAway!$A:$A,0)),"-")</f>
        <v>1</v>
      </c>
      <c r="D807" s="53">
        <f>IFERROR(INDEX(OGSAway!$E:$E,MATCH(A807,OGSAway!$A:$A,0)),"-")</f>
        <v>0</v>
      </c>
      <c r="E807" s="53">
        <f>IFERROR(INDEX(OGSAway!$F:$F,MATCH(A807,OGSAway!$A:$A,0)),"-")</f>
        <v>1</v>
      </c>
      <c r="F807" s="54">
        <f>IFERROR(INDEX(Matches!$W:$W,MATCH(A807,Matches!$B:$B,0)),"-")</f>
        <v>2</v>
      </c>
      <c r="G807" s="54">
        <f>IFERROR(INDEX(Matches!$Y:$Y,MATCH(A807,Matches!$B:$B,0)),"-")</f>
        <v>9</v>
      </c>
      <c r="H807" s="54">
        <f>IFERROR(INDEX(Matches!$X:$X,MATCH(A807,Matches!$B:$B,0)),"-")</f>
        <v>4</v>
      </c>
      <c r="I807" s="54">
        <f t="shared" si="49"/>
        <v>2</v>
      </c>
      <c r="J807" s="54">
        <f>IFERROR(INDEX(OGCAway!$O:$O,MATCH(A807,OGCAway!$A:$A,0)),"-")</f>
        <v>7</v>
      </c>
      <c r="K807" s="55">
        <f t="shared" si="50"/>
        <v>0.13333333333333333</v>
      </c>
      <c r="L807" s="55" t="str">
        <f>IFERROR(INDEX(#REF!,MATCH(A807,#REF!,0)),"-")</f>
        <v>-</v>
      </c>
      <c r="M807" s="55">
        <f t="shared" si="51"/>
        <v>-0.8</v>
      </c>
      <c r="N807" s="55" t="e">
        <f>AVERAGE(IFERROR(INDEX(#REF!,MATCH(A807,#REF!,0)),"-"),M807)</f>
        <v>#VALUE!</v>
      </c>
    </row>
    <row r="808" spans="1:14" ht="16.5" thickTop="1" thickBot="1" x14ac:dyDescent="0.3">
      <c r="A808" s="16" t="s">
        <v>410</v>
      </c>
      <c r="B808" s="53">
        <f t="shared" si="48"/>
        <v>15</v>
      </c>
      <c r="C808" s="53">
        <f>IFERROR(INDEX(OGSAway!$D:$D,MATCH(A808,OGSAway!$A:$A,0)),"-")</f>
        <v>4</v>
      </c>
      <c r="D808" s="53">
        <f>IFERROR(INDEX(OGSAway!$E:$E,MATCH(A808,OGSAway!$A:$A,0)),"-")</f>
        <v>1</v>
      </c>
      <c r="E808" s="53">
        <f>IFERROR(INDEX(OGSAway!$F:$F,MATCH(A808,OGSAway!$A:$A,0)),"-")</f>
        <v>0</v>
      </c>
      <c r="F808" s="54">
        <f>IFERROR(INDEX(Matches!$W:$W,MATCH(A808,Matches!$B:$B,0)),"-")</f>
        <v>5</v>
      </c>
      <c r="G808" s="54">
        <f>IFERROR(INDEX(Matches!$Y:$Y,MATCH(A808,Matches!$B:$B,0)),"-")</f>
        <v>3</v>
      </c>
      <c r="H808" s="54">
        <f>IFERROR(INDEX(Matches!$X:$X,MATCH(A808,Matches!$B:$B,0)),"-")</f>
        <v>7</v>
      </c>
      <c r="I808" s="54">
        <f t="shared" si="49"/>
        <v>5</v>
      </c>
      <c r="J808" s="54">
        <f>IFERROR(INDEX(OGCAway!$O:$O,MATCH(A808,OGCAway!$A:$A,0)),"-")</f>
        <v>4</v>
      </c>
      <c r="K808" s="55">
        <f t="shared" si="50"/>
        <v>0.33333333333333331</v>
      </c>
      <c r="L808" s="55" t="str">
        <f>IFERROR(INDEX(#REF!,MATCH(A808,#REF!,0)),"-")</f>
        <v>-</v>
      </c>
      <c r="M808" s="55">
        <f t="shared" si="51"/>
        <v>0.19999999999999996</v>
      </c>
      <c r="N808" s="55" t="e">
        <f>AVERAGE(IFERROR(INDEX(#REF!,MATCH(A808,#REF!,0)),"-"),M808)</f>
        <v>#VALUE!</v>
      </c>
    </row>
    <row r="809" spans="1:14" ht="16.5" thickTop="1" thickBot="1" x14ac:dyDescent="0.3">
      <c r="A809" s="16" t="s">
        <v>1010</v>
      </c>
      <c r="B809" s="53">
        <f t="shared" si="48"/>
        <v>13</v>
      </c>
      <c r="C809" s="53">
        <f>IFERROR(INDEX(OGSAway!$D:$D,MATCH(A809,OGSAway!$A:$A,0)),"-")</f>
        <v>2</v>
      </c>
      <c r="D809" s="53">
        <f>IFERROR(INDEX(OGSAway!$E:$E,MATCH(A809,OGSAway!$A:$A,0)),"-")</f>
        <v>0</v>
      </c>
      <c r="E809" s="53">
        <f>IFERROR(INDEX(OGSAway!$F:$F,MATCH(A809,OGSAway!$A:$A,0)),"-")</f>
        <v>1</v>
      </c>
      <c r="F809" s="54">
        <f>IFERROR(INDEX(Matches!$W:$W,MATCH(A809,Matches!$B:$B,0)),"-")</f>
        <v>4</v>
      </c>
      <c r="G809" s="54">
        <f>IFERROR(INDEX(Matches!$Y:$Y,MATCH(A809,Matches!$B:$B,0)),"-")</f>
        <v>4</v>
      </c>
      <c r="H809" s="54">
        <f>IFERROR(INDEX(Matches!$X:$X,MATCH(A809,Matches!$B:$B,0)),"-")</f>
        <v>5</v>
      </c>
      <c r="I809" s="54">
        <f t="shared" si="49"/>
        <v>3</v>
      </c>
      <c r="J809" s="54">
        <f>IFERROR(INDEX(OGCAway!$O:$O,MATCH(A809,OGCAway!$A:$A,0)),"-")</f>
        <v>6</v>
      </c>
      <c r="K809" s="55">
        <f t="shared" si="50"/>
        <v>0.23076923076923078</v>
      </c>
      <c r="L809" s="55" t="str">
        <f>IFERROR(INDEX(#REF!,MATCH(A809,#REF!,0)),"-")</f>
        <v>-</v>
      </c>
      <c r="M809" s="55">
        <f t="shared" si="51"/>
        <v>-0.23076923076923078</v>
      </c>
      <c r="N809" s="55" t="e">
        <f>AVERAGE(IFERROR(INDEX(#REF!,MATCH(A809,#REF!,0)),"-"),M809)</f>
        <v>#VALUE!</v>
      </c>
    </row>
    <row r="810" spans="1:14" ht="16.5" thickTop="1" thickBot="1" x14ac:dyDescent="0.3">
      <c r="A810" s="16" t="s">
        <v>329</v>
      </c>
      <c r="B810" s="53">
        <f t="shared" si="48"/>
        <v>11</v>
      </c>
      <c r="C810" s="53">
        <f>IFERROR(INDEX(OGSAway!$D:$D,MATCH(A810,OGSAway!$A:$A,0)),"-")</f>
        <v>2</v>
      </c>
      <c r="D810" s="53">
        <f>IFERROR(INDEX(OGSAway!$E:$E,MATCH(A810,OGSAway!$A:$A,0)),"-")</f>
        <v>0</v>
      </c>
      <c r="E810" s="53">
        <f>IFERROR(INDEX(OGSAway!$F:$F,MATCH(A810,OGSAway!$A:$A,0)),"-")</f>
        <v>0</v>
      </c>
      <c r="F810" s="54">
        <f>IFERROR(INDEX(Matches!$W:$W,MATCH(A810,Matches!$B:$B,0)),"-")</f>
        <v>1</v>
      </c>
      <c r="G810" s="54">
        <f>IFERROR(INDEX(Matches!$Y:$Y,MATCH(A810,Matches!$B:$B,0)),"-")</f>
        <v>8</v>
      </c>
      <c r="H810" s="54">
        <f>IFERROR(INDEX(Matches!$X:$X,MATCH(A810,Matches!$B:$B,0)),"-")</f>
        <v>2</v>
      </c>
      <c r="I810" s="54">
        <f t="shared" si="49"/>
        <v>2</v>
      </c>
      <c r="J810" s="54">
        <f>IFERROR(INDEX(OGCAway!$O:$O,MATCH(A810,OGCAway!$A:$A,0)),"-")</f>
        <v>6</v>
      </c>
      <c r="K810" s="55">
        <f t="shared" si="50"/>
        <v>0.18181818181818182</v>
      </c>
      <c r="L810" s="55" t="str">
        <f>IFERROR(INDEX(#REF!,MATCH(A810,#REF!,0)),"-")</f>
        <v>-</v>
      </c>
      <c r="M810" s="55">
        <f t="shared" si="51"/>
        <v>-1</v>
      </c>
      <c r="N810" s="55" t="e">
        <f>AVERAGE(IFERROR(INDEX(#REF!,MATCH(A810,#REF!,0)),"-"),M810)</f>
        <v>#VALUE!</v>
      </c>
    </row>
    <row r="811" spans="1:14" ht="16.5" thickTop="1" thickBot="1" x14ac:dyDescent="0.3">
      <c r="A811" s="16" t="s">
        <v>337</v>
      </c>
      <c r="B811" s="53">
        <f t="shared" si="48"/>
        <v>17</v>
      </c>
      <c r="C811" s="53">
        <f>IFERROR(INDEX(OGSAway!$D:$D,MATCH(A811,OGSAway!$A:$A,0)),"-")</f>
        <v>1</v>
      </c>
      <c r="D811" s="53">
        <f>IFERROR(INDEX(OGSAway!$E:$E,MATCH(A811,OGSAway!$A:$A,0)),"-")</f>
        <v>1</v>
      </c>
      <c r="E811" s="53">
        <f>IFERROR(INDEX(OGSAway!$F:$F,MATCH(A811,OGSAway!$A:$A,0)),"-")</f>
        <v>0</v>
      </c>
      <c r="F811" s="54">
        <f>IFERROR(INDEX(Matches!$W:$W,MATCH(A811,Matches!$B:$B,0)),"-")</f>
        <v>6</v>
      </c>
      <c r="G811" s="54">
        <f>IFERROR(INDEX(Matches!$Y:$Y,MATCH(A811,Matches!$B:$B,0)),"-")</f>
        <v>7</v>
      </c>
      <c r="H811" s="54">
        <f>IFERROR(INDEX(Matches!$X:$X,MATCH(A811,Matches!$B:$B,0)),"-")</f>
        <v>4</v>
      </c>
      <c r="I811" s="54">
        <f t="shared" si="49"/>
        <v>2</v>
      </c>
      <c r="J811" s="54">
        <f>IFERROR(INDEX(OGCAway!$O:$O,MATCH(A811,OGCAway!$A:$A,0)),"-")</f>
        <v>5</v>
      </c>
      <c r="K811" s="55">
        <f t="shared" si="50"/>
        <v>0.11764705882352941</v>
      </c>
      <c r="L811" s="55" t="str">
        <f>IFERROR(INDEX(#REF!,MATCH(A811,#REF!,0)),"-")</f>
        <v>-</v>
      </c>
      <c r="M811" s="55">
        <f t="shared" si="51"/>
        <v>-0.23529411764705879</v>
      </c>
      <c r="N811" s="55" t="e">
        <f>AVERAGE(IFERROR(INDEX(#REF!,MATCH(A811,#REF!,0)),"-"),M811)</f>
        <v>#VALUE!</v>
      </c>
    </row>
    <row r="812" spans="1:14" ht="16.5" thickTop="1" thickBot="1" x14ac:dyDescent="0.3">
      <c r="A812" s="15" t="s">
        <v>666</v>
      </c>
      <c r="B812" s="53">
        <f t="shared" si="48"/>
        <v>18</v>
      </c>
      <c r="C812" s="53">
        <f>IFERROR(INDEX(OGSAway!$D:$D,MATCH(A812,OGSAway!$A:$A,0)),"-")</f>
        <v>3</v>
      </c>
      <c r="D812" s="53">
        <f>IFERROR(INDEX(OGSAway!$E:$E,MATCH(A812,OGSAway!$A:$A,0)),"-")</f>
        <v>1</v>
      </c>
      <c r="E812" s="53">
        <f>IFERROR(INDEX(OGSAway!$F:$F,MATCH(A812,OGSAway!$A:$A,0)),"-")</f>
        <v>1</v>
      </c>
      <c r="F812" s="54">
        <f>IFERROR(INDEX(Matches!$W:$W,MATCH(A812,Matches!$B:$B,0)),"-")</f>
        <v>4</v>
      </c>
      <c r="G812" s="54">
        <f>IFERROR(INDEX(Matches!$Y:$Y,MATCH(A812,Matches!$B:$B,0)),"-")</f>
        <v>7</v>
      </c>
      <c r="H812" s="54">
        <f>IFERROR(INDEX(Matches!$X:$X,MATCH(A812,Matches!$B:$B,0)),"-")</f>
        <v>7</v>
      </c>
      <c r="I812" s="54">
        <f t="shared" si="49"/>
        <v>5</v>
      </c>
      <c r="J812" s="54">
        <f>IFERROR(INDEX(OGCAway!$O:$O,MATCH(A812,OGCAway!$A:$A,0)),"-")</f>
        <v>6</v>
      </c>
      <c r="K812" s="55">
        <f t="shared" si="50"/>
        <v>0.27777777777777779</v>
      </c>
      <c r="L812" s="55" t="str">
        <f>IFERROR(INDEX(#REF!,MATCH(A812,#REF!,0)),"-")</f>
        <v>-</v>
      </c>
      <c r="M812" s="55">
        <f t="shared" si="51"/>
        <v>-0.22222222222222221</v>
      </c>
      <c r="N812" s="55" t="e">
        <f>AVERAGE(IFERROR(INDEX(#REF!,MATCH(A812,#REF!,0)),"-"),M812)</f>
        <v>#VALUE!</v>
      </c>
    </row>
    <row r="813" spans="1:14" ht="16.5" thickTop="1" thickBot="1" x14ac:dyDescent="0.3">
      <c r="A813" s="15" t="s">
        <v>433</v>
      </c>
      <c r="B813" s="53">
        <f t="shared" si="48"/>
        <v>12</v>
      </c>
      <c r="C813" s="53">
        <f>IFERROR(INDEX(OGSAway!$D:$D,MATCH(A813,OGSAway!$A:$A,0)),"-")</f>
        <v>1</v>
      </c>
      <c r="D813" s="53">
        <f>IFERROR(INDEX(OGSAway!$E:$E,MATCH(A813,OGSAway!$A:$A,0)),"-")</f>
        <v>2</v>
      </c>
      <c r="E813" s="53">
        <f>IFERROR(INDEX(OGSAway!$F:$F,MATCH(A813,OGSAway!$A:$A,0)),"-")</f>
        <v>1</v>
      </c>
      <c r="F813" s="54">
        <f>IFERROR(INDEX(Matches!$W:$W,MATCH(A813,Matches!$B:$B,0)),"-")</f>
        <v>2</v>
      </c>
      <c r="G813" s="54">
        <f>IFERROR(INDEX(Matches!$Y:$Y,MATCH(A813,Matches!$B:$B,0)),"-")</f>
        <v>7</v>
      </c>
      <c r="H813" s="54">
        <f>IFERROR(INDEX(Matches!$X:$X,MATCH(A813,Matches!$B:$B,0)),"-")</f>
        <v>3</v>
      </c>
      <c r="I813" s="54">
        <f t="shared" si="49"/>
        <v>4</v>
      </c>
      <c r="J813" s="54">
        <f>IFERROR(INDEX(OGCAway!$O:$O,MATCH(A813,OGCAway!$A:$A,0)),"-")</f>
        <v>5</v>
      </c>
      <c r="K813" s="55">
        <f t="shared" si="50"/>
        <v>0.33333333333333331</v>
      </c>
      <c r="L813" s="55" t="str">
        <f>IFERROR(INDEX(#REF!,MATCH(A813,#REF!,0)),"-")</f>
        <v>-</v>
      </c>
      <c r="M813" s="55">
        <f t="shared" si="51"/>
        <v>-0.50000000000000011</v>
      </c>
      <c r="N813" s="55" t="e">
        <f>AVERAGE(IFERROR(INDEX(#REF!,MATCH(A813,#REF!,0)),"-"),M813)</f>
        <v>#VALUE!</v>
      </c>
    </row>
    <row r="814" spans="1:14" ht="16.5" thickTop="1" thickBot="1" x14ac:dyDescent="0.3">
      <c r="A814" s="15" t="s">
        <v>581</v>
      </c>
      <c r="B814" s="53">
        <f t="shared" si="48"/>
        <v>12</v>
      </c>
      <c r="C814" s="53">
        <f>IFERROR(INDEX(OGSAway!$D:$D,MATCH(A814,OGSAway!$A:$A,0)),"-")</f>
        <v>2</v>
      </c>
      <c r="D814" s="53">
        <f>IFERROR(INDEX(OGSAway!$E:$E,MATCH(A814,OGSAway!$A:$A,0)),"-")</f>
        <v>2</v>
      </c>
      <c r="E814" s="53">
        <f>IFERROR(INDEX(OGSAway!$F:$F,MATCH(A814,OGSAway!$A:$A,0)),"-")</f>
        <v>2</v>
      </c>
      <c r="F814" s="54">
        <f>IFERROR(INDEX(Matches!$W:$W,MATCH(A814,Matches!$B:$B,0)),"-")</f>
        <v>8</v>
      </c>
      <c r="G814" s="54">
        <f>IFERROR(INDEX(Matches!$Y:$Y,MATCH(A814,Matches!$B:$B,0)),"-")</f>
        <v>1</v>
      </c>
      <c r="H814" s="54">
        <f>IFERROR(INDEX(Matches!$X:$X,MATCH(A814,Matches!$B:$B,0)),"-")</f>
        <v>3</v>
      </c>
      <c r="I814" s="54">
        <f t="shared" si="49"/>
        <v>6</v>
      </c>
      <c r="J814" s="54">
        <f>IFERROR(INDEX(OGCAway!$O:$O,MATCH(A814,OGCAway!$A:$A,0)),"-")</f>
        <v>3</v>
      </c>
      <c r="K814" s="55">
        <f t="shared" si="50"/>
        <v>0.5</v>
      </c>
      <c r="L814" s="55" t="str">
        <f>IFERROR(INDEX(#REF!,MATCH(A814,#REF!,0)),"-")</f>
        <v>-</v>
      </c>
      <c r="M814" s="55">
        <f t="shared" si="51"/>
        <v>0.83333333333333326</v>
      </c>
      <c r="N814" s="55" t="e">
        <f>AVERAGE(IFERROR(INDEX(#REF!,MATCH(A814,#REF!,0)),"-"),M814)</f>
        <v>#VALUE!</v>
      </c>
    </row>
    <row r="815" spans="1:14" ht="16.5" thickTop="1" thickBot="1" x14ac:dyDescent="0.3">
      <c r="A815" s="15" t="s">
        <v>429</v>
      </c>
      <c r="B815" s="53">
        <f t="shared" si="48"/>
        <v>15</v>
      </c>
      <c r="C815" s="53">
        <f>IFERROR(INDEX(OGSAway!$D:$D,MATCH(A815,OGSAway!$A:$A,0)),"-")</f>
        <v>2</v>
      </c>
      <c r="D815" s="53">
        <f>IFERROR(INDEX(OGSAway!$E:$E,MATCH(A815,OGSAway!$A:$A,0)),"-")</f>
        <v>0</v>
      </c>
      <c r="E815" s="53">
        <f>IFERROR(INDEX(OGSAway!$F:$F,MATCH(A815,OGSAway!$A:$A,0)),"-")</f>
        <v>0</v>
      </c>
      <c r="F815" s="54">
        <f>IFERROR(INDEX(Matches!$W:$W,MATCH(A815,Matches!$B:$B,0)),"-")</f>
        <v>2</v>
      </c>
      <c r="G815" s="54">
        <f>IFERROR(INDEX(Matches!$Y:$Y,MATCH(A815,Matches!$B:$B,0)),"-")</f>
        <v>10</v>
      </c>
      <c r="H815" s="54">
        <f>IFERROR(INDEX(Matches!$X:$X,MATCH(A815,Matches!$B:$B,0)),"-")</f>
        <v>3</v>
      </c>
      <c r="I815" s="54">
        <f t="shared" si="49"/>
        <v>2</v>
      </c>
      <c r="J815" s="54">
        <f>IFERROR(INDEX(OGCAway!$O:$O,MATCH(A815,OGCAway!$A:$A,0)),"-")</f>
        <v>8</v>
      </c>
      <c r="K815" s="55">
        <f t="shared" si="50"/>
        <v>0.13333333333333333</v>
      </c>
      <c r="L815" s="55" t="str">
        <f>IFERROR(INDEX(#REF!,MATCH(A815,#REF!,0)),"-")</f>
        <v>-</v>
      </c>
      <c r="M815" s="55">
        <f t="shared" si="51"/>
        <v>-0.93333333333333335</v>
      </c>
      <c r="N815" s="55" t="e">
        <f>AVERAGE(IFERROR(INDEX(#REF!,MATCH(A815,#REF!,0)),"-"),M815)</f>
        <v>#VALUE!</v>
      </c>
    </row>
    <row r="816" spans="1:14" ht="16.5" thickTop="1" thickBot="1" x14ac:dyDescent="0.3">
      <c r="A816" s="15" t="s">
        <v>210</v>
      </c>
      <c r="B816" s="53">
        <f t="shared" si="48"/>
        <v>14</v>
      </c>
      <c r="C816" s="53">
        <f>IFERROR(INDEX(OGSAway!$D:$D,MATCH(A816,OGSAway!$A:$A,0)),"-")</f>
        <v>0</v>
      </c>
      <c r="D816" s="53">
        <f>IFERROR(INDEX(OGSAway!$E:$E,MATCH(A816,OGSAway!$A:$A,0)),"-")</f>
        <v>0</v>
      </c>
      <c r="E816" s="53">
        <f>IFERROR(INDEX(OGSAway!$F:$F,MATCH(A816,OGSAway!$A:$A,0)),"-")</f>
        <v>3</v>
      </c>
      <c r="F816" s="54">
        <f>IFERROR(INDEX(Matches!$W:$W,MATCH(A816,Matches!$B:$B,0)),"-")</f>
        <v>1</v>
      </c>
      <c r="G816" s="54">
        <f>IFERROR(INDEX(Matches!$Y:$Y,MATCH(A816,Matches!$B:$B,0)),"-")</f>
        <v>8</v>
      </c>
      <c r="H816" s="54">
        <f>IFERROR(INDEX(Matches!$X:$X,MATCH(A816,Matches!$B:$B,0)),"-")</f>
        <v>5</v>
      </c>
      <c r="I816" s="54">
        <f t="shared" si="49"/>
        <v>3</v>
      </c>
      <c r="J816" s="54">
        <f>IFERROR(INDEX(OGCAway!$O:$O,MATCH(A816,OGCAway!$A:$A,0)),"-")</f>
        <v>5</v>
      </c>
      <c r="K816" s="55">
        <f t="shared" si="50"/>
        <v>0.21428571428571427</v>
      </c>
      <c r="L816" s="55" t="str">
        <f>IFERROR(INDEX(#REF!,MATCH(A816,#REF!,0)),"-")</f>
        <v>-</v>
      </c>
      <c r="M816" s="55">
        <f t="shared" si="51"/>
        <v>-0.64285714285714279</v>
      </c>
      <c r="N816" s="55" t="e">
        <f>AVERAGE(IFERROR(INDEX(#REF!,MATCH(A816,#REF!,0)),"-"),M816)</f>
        <v>#VALUE!</v>
      </c>
    </row>
    <row r="817" spans="1:14" ht="16.5" thickTop="1" thickBot="1" x14ac:dyDescent="0.3">
      <c r="A817" s="16" t="s">
        <v>996</v>
      </c>
      <c r="B817" s="53">
        <f t="shared" si="48"/>
        <v>14</v>
      </c>
      <c r="C817" s="53">
        <f>IFERROR(INDEX(OGSAway!$D:$D,MATCH(A817,OGSAway!$A:$A,0)),"-")</f>
        <v>3</v>
      </c>
      <c r="D817" s="53">
        <f>IFERROR(INDEX(OGSAway!$E:$E,MATCH(A817,OGSAway!$A:$A,0)),"-")</f>
        <v>0</v>
      </c>
      <c r="E817" s="53">
        <f>IFERROR(INDEX(OGSAway!$F:$F,MATCH(A817,OGSAway!$A:$A,0)),"-")</f>
        <v>1</v>
      </c>
      <c r="F817" s="54">
        <f>IFERROR(INDEX(Matches!$W:$W,MATCH(A817,Matches!$B:$B,0)),"-")</f>
        <v>5</v>
      </c>
      <c r="G817" s="54">
        <f>IFERROR(INDEX(Matches!$Y:$Y,MATCH(A817,Matches!$B:$B,0)),"-")</f>
        <v>7</v>
      </c>
      <c r="H817" s="54">
        <f>IFERROR(INDEX(Matches!$X:$X,MATCH(A817,Matches!$B:$B,0)),"-")</f>
        <v>2</v>
      </c>
      <c r="I817" s="54">
        <f t="shared" si="49"/>
        <v>4</v>
      </c>
      <c r="J817" s="54">
        <f>IFERROR(INDEX(OGCAway!$O:$O,MATCH(A817,OGCAway!$A:$A,0)),"-")</f>
        <v>1</v>
      </c>
      <c r="K817" s="55">
        <f t="shared" si="50"/>
        <v>0.2857142857142857</v>
      </c>
      <c r="L817" s="55" t="str">
        <f>IFERROR(INDEX(#REF!,MATCH(A817,#REF!,0)),"-")</f>
        <v>-</v>
      </c>
      <c r="M817" s="55">
        <f t="shared" si="51"/>
        <v>7.1428571428571397E-2</v>
      </c>
      <c r="N817" s="55" t="e">
        <f>AVERAGE(IFERROR(INDEX(#REF!,MATCH(A817,#REF!,0)),"-"),M817)</f>
        <v>#VALUE!</v>
      </c>
    </row>
    <row r="818" spans="1:14" ht="16.5" thickTop="1" thickBot="1" x14ac:dyDescent="0.3">
      <c r="A818" s="15" t="s">
        <v>1128</v>
      </c>
      <c r="B818" s="53">
        <f t="shared" si="48"/>
        <v>18</v>
      </c>
      <c r="C818" s="53">
        <f>IFERROR(INDEX(OGSAway!$D:$D,MATCH(A818,OGSAway!$A:$A,0)),"-")</f>
        <v>6</v>
      </c>
      <c r="D818" s="53">
        <f>IFERROR(INDEX(OGSAway!$E:$E,MATCH(A818,OGSAway!$A:$A,0)),"-")</f>
        <v>0</v>
      </c>
      <c r="E818" s="53">
        <f>IFERROR(INDEX(OGSAway!$F:$F,MATCH(A818,OGSAway!$A:$A,0)),"-")</f>
        <v>1</v>
      </c>
      <c r="F818" s="54">
        <f>IFERROR(INDEX(Matches!$W:$W,MATCH(A818,Matches!$B:$B,0)),"-")</f>
        <v>12</v>
      </c>
      <c r="G818" s="54">
        <f>IFERROR(INDEX(Matches!$Y:$Y,MATCH(A818,Matches!$B:$B,0)),"-")</f>
        <v>3</v>
      </c>
      <c r="H818" s="54">
        <f>IFERROR(INDEX(Matches!$X:$X,MATCH(A818,Matches!$B:$B,0)),"-")</f>
        <v>3</v>
      </c>
      <c r="I818" s="54">
        <f t="shared" si="49"/>
        <v>7</v>
      </c>
      <c r="J818" s="54">
        <f>IFERROR(INDEX(OGCAway!$O:$O,MATCH(A818,OGCAway!$A:$A,0)),"-")</f>
        <v>3</v>
      </c>
      <c r="K818" s="55">
        <f t="shared" si="50"/>
        <v>0.3888888888888889</v>
      </c>
      <c r="L818" s="55" t="str">
        <f>IFERROR(INDEX(#REF!,MATCH(A818,#REF!,0)),"-")</f>
        <v>-</v>
      </c>
      <c r="M818" s="55">
        <f t="shared" si="51"/>
        <v>0.72222222222222221</v>
      </c>
      <c r="N818" s="55" t="e">
        <f>AVERAGE(IFERROR(INDEX(#REF!,MATCH(A818,#REF!,0)),"-"),M818)</f>
        <v>#VALUE!</v>
      </c>
    </row>
    <row r="819" spans="1:14" ht="16.5" thickTop="1" thickBot="1" x14ac:dyDescent="0.3">
      <c r="A819" s="16" t="s">
        <v>205</v>
      </c>
      <c r="B819" s="53">
        <f t="shared" si="48"/>
        <v>4</v>
      </c>
      <c r="C819" s="53">
        <f>IFERROR(INDEX(OGSAway!$D:$D,MATCH(A819,OGSAway!$A:$A,0)),"-")</f>
        <v>0</v>
      </c>
      <c r="D819" s="53">
        <f>IFERROR(INDEX(OGSAway!$E:$E,MATCH(A819,OGSAway!$A:$A,0)),"-")</f>
        <v>0</v>
      </c>
      <c r="E819" s="53">
        <f>IFERROR(INDEX(OGSAway!$F:$F,MATCH(A819,OGSAway!$A:$A,0)),"-")</f>
        <v>0</v>
      </c>
      <c r="F819" s="54">
        <f>IFERROR(INDEX(Matches!$W:$W,MATCH(A819,Matches!$B:$B,0)),"-")</f>
        <v>0</v>
      </c>
      <c r="G819" s="54">
        <f>IFERROR(INDEX(Matches!$Y:$Y,MATCH(A819,Matches!$B:$B,0)),"-")</f>
        <v>2</v>
      </c>
      <c r="H819" s="54">
        <f>IFERROR(INDEX(Matches!$X:$X,MATCH(A819,Matches!$B:$B,0)),"-")</f>
        <v>2</v>
      </c>
      <c r="I819" s="54">
        <f t="shared" si="49"/>
        <v>0</v>
      </c>
      <c r="J819" s="54">
        <f>IFERROR(INDEX(OGCAway!$O:$O,MATCH(A819,OGCAway!$A:$A,0)),"-")</f>
        <v>2</v>
      </c>
      <c r="K819" s="55">
        <f t="shared" si="50"/>
        <v>0</v>
      </c>
      <c r="L819" s="55" t="str">
        <f>IFERROR(INDEX(#REF!,MATCH(A819,#REF!,0)),"-")</f>
        <v>-</v>
      </c>
      <c r="M819" s="55">
        <f t="shared" si="51"/>
        <v>-1</v>
      </c>
      <c r="N819" s="55" t="e">
        <f>AVERAGE(IFERROR(INDEX(#REF!,MATCH(A819,#REF!,0)),"-"),M819)</f>
        <v>#VALUE!</v>
      </c>
    </row>
    <row r="820" spans="1:14" ht="16.5" thickTop="1" thickBot="1" x14ac:dyDescent="0.3">
      <c r="A820" s="16" t="s">
        <v>211</v>
      </c>
      <c r="B820" s="53">
        <f t="shared" si="48"/>
        <v>3</v>
      </c>
      <c r="C820" s="53">
        <f>IFERROR(INDEX(OGSAway!$D:$D,MATCH(A820,OGSAway!$A:$A,0)),"-")</f>
        <v>0</v>
      </c>
      <c r="D820" s="53">
        <f>IFERROR(INDEX(OGSAway!$E:$E,MATCH(A820,OGSAway!$A:$A,0)),"-")</f>
        <v>0</v>
      </c>
      <c r="E820" s="53">
        <f>IFERROR(INDEX(OGSAway!$F:$F,MATCH(A820,OGSAway!$A:$A,0)),"-")</f>
        <v>1</v>
      </c>
      <c r="F820" s="54">
        <f>IFERROR(INDEX(Matches!$W:$W,MATCH(A820,Matches!$B:$B,0)),"-")</f>
        <v>0</v>
      </c>
      <c r="G820" s="54">
        <f>IFERROR(INDEX(Matches!$Y:$Y,MATCH(A820,Matches!$B:$B,0)),"-")</f>
        <v>1</v>
      </c>
      <c r="H820" s="54">
        <f>IFERROR(INDEX(Matches!$X:$X,MATCH(A820,Matches!$B:$B,0)),"-")</f>
        <v>2</v>
      </c>
      <c r="I820" s="54">
        <f t="shared" si="49"/>
        <v>1</v>
      </c>
      <c r="J820" s="54">
        <f>IFERROR(INDEX(OGCAway!$O:$O,MATCH(A820,OGCAway!$A:$A,0)),"-")</f>
        <v>1</v>
      </c>
      <c r="K820" s="55">
        <f t="shared" si="50"/>
        <v>0.33333333333333331</v>
      </c>
      <c r="L820" s="55" t="str">
        <f>IFERROR(INDEX(#REF!,MATCH(A820,#REF!,0)),"-")</f>
        <v>-</v>
      </c>
      <c r="M820" s="55">
        <f t="shared" si="51"/>
        <v>-0.33333333333333331</v>
      </c>
      <c r="N820" s="55" t="e">
        <f>AVERAGE(IFERROR(INDEX(#REF!,MATCH(A820,#REF!,0)),"-"),M820)</f>
        <v>#VALUE!</v>
      </c>
    </row>
    <row r="821" spans="1:14" ht="16.5" thickTop="1" thickBot="1" x14ac:dyDescent="0.3">
      <c r="A821" s="16" t="s">
        <v>213</v>
      </c>
      <c r="B821" s="53">
        <f t="shared" si="48"/>
        <v>3</v>
      </c>
      <c r="C821" s="53">
        <f>IFERROR(INDEX(OGSAway!$D:$D,MATCH(A821,OGSAway!$A:$A,0)),"-")</f>
        <v>0</v>
      </c>
      <c r="D821" s="53">
        <f>IFERROR(INDEX(OGSAway!$E:$E,MATCH(A821,OGSAway!$A:$A,0)),"-")</f>
        <v>0</v>
      </c>
      <c r="E821" s="53">
        <f>IFERROR(INDEX(OGSAway!$F:$F,MATCH(A821,OGSAway!$A:$A,0)),"-")</f>
        <v>1</v>
      </c>
      <c r="F821" s="54">
        <f>IFERROR(INDEX(Matches!$W:$W,MATCH(A821,Matches!$B:$B,0)),"-")</f>
        <v>1</v>
      </c>
      <c r="G821" s="54">
        <f>IFERROR(INDEX(Matches!$Y:$Y,MATCH(A821,Matches!$B:$B,0)),"-")</f>
        <v>2</v>
      </c>
      <c r="H821" s="54">
        <f>IFERROR(INDEX(Matches!$X:$X,MATCH(A821,Matches!$B:$B,0)),"-")</f>
        <v>0</v>
      </c>
      <c r="I821" s="54">
        <f t="shared" si="49"/>
        <v>1</v>
      </c>
      <c r="J821" s="54">
        <f>IFERROR(INDEX(OGCAway!$O:$O,MATCH(A821,OGCAway!$A:$A,0)),"-")</f>
        <v>2</v>
      </c>
      <c r="K821" s="55">
        <f t="shared" si="50"/>
        <v>0.33333333333333331</v>
      </c>
      <c r="L821" s="55" t="str">
        <f>IFERROR(INDEX(#REF!,MATCH(A821,#REF!,0)),"-")</f>
        <v>-</v>
      </c>
      <c r="M821" s="55">
        <f t="shared" si="51"/>
        <v>-0.66666666666666663</v>
      </c>
      <c r="N821" s="55" t="e">
        <f>AVERAGE(IFERROR(INDEX(#REF!,MATCH(A821,#REF!,0)),"-"),M821)</f>
        <v>#VALUE!</v>
      </c>
    </row>
    <row r="822" spans="1:14" ht="16.5" thickTop="1" thickBot="1" x14ac:dyDescent="0.3">
      <c r="A822" s="15" t="s">
        <v>222</v>
      </c>
      <c r="B822" s="53">
        <f t="shared" si="48"/>
        <v>4</v>
      </c>
      <c r="C822" s="53">
        <f>IFERROR(INDEX(OGSAway!$D:$D,MATCH(A822,OGSAway!$A:$A,0)),"-")</f>
        <v>0</v>
      </c>
      <c r="D822" s="53">
        <f>IFERROR(INDEX(OGSAway!$E:$E,MATCH(A822,OGSAway!$A:$A,0)),"-")</f>
        <v>1</v>
      </c>
      <c r="E822" s="53">
        <f>IFERROR(INDEX(OGSAway!$F:$F,MATCH(A822,OGSAway!$A:$A,0)),"-")</f>
        <v>0</v>
      </c>
      <c r="F822" s="54">
        <f>IFERROR(INDEX(Matches!$W:$W,MATCH(A822,Matches!$B:$B,0)),"-")</f>
        <v>2</v>
      </c>
      <c r="G822" s="54">
        <f>IFERROR(INDEX(Matches!$Y:$Y,MATCH(A822,Matches!$B:$B,0)),"-")</f>
        <v>0</v>
      </c>
      <c r="H822" s="54">
        <f>IFERROR(INDEX(Matches!$X:$X,MATCH(A822,Matches!$B:$B,0)),"-")</f>
        <v>2</v>
      </c>
      <c r="I822" s="54">
        <f t="shared" si="49"/>
        <v>1</v>
      </c>
      <c r="J822" s="54">
        <f>IFERROR(INDEX(OGCAway!$O:$O,MATCH(A822,OGCAway!$A:$A,0)),"-")</f>
        <v>1</v>
      </c>
      <c r="K822" s="55">
        <f t="shared" si="50"/>
        <v>0.25</v>
      </c>
      <c r="L822" s="55" t="str">
        <f>IFERROR(INDEX(#REF!,MATCH(A822,#REF!,0)),"-")</f>
        <v>-</v>
      </c>
      <c r="M822" s="55">
        <f t="shared" si="51"/>
        <v>0.5</v>
      </c>
      <c r="N822" s="55" t="e">
        <f>AVERAGE(IFERROR(INDEX(#REF!,MATCH(A822,#REF!,0)),"-"),M822)</f>
        <v>#VALUE!</v>
      </c>
    </row>
    <row r="823" spans="1:14" ht="16.5" thickTop="1" thickBot="1" x14ac:dyDescent="0.3">
      <c r="A823" s="16" t="s">
        <v>223</v>
      </c>
      <c r="B823" s="53">
        <f t="shared" si="48"/>
        <v>1</v>
      </c>
      <c r="C823" s="53">
        <f>IFERROR(INDEX(OGSAway!$D:$D,MATCH(A823,OGSAway!$A:$A,0)),"-")</f>
        <v>0</v>
      </c>
      <c r="D823" s="53">
        <f>IFERROR(INDEX(OGSAway!$E:$E,MATCH(A823,OGSAway!$A:$A,0)),"-")</f>
        <v>0</v>
      </c>
      <c r="E823" s="53">
        <f>IFERROR(INDEX(OGSAway!$F:$F,MATCH(A823,OGSAway!$A:$A,0)),"-")</f>
        <v>0</v>
      </c>
      <c r="F823" s="54">
        <f>IFERROR(INDEX(Matches!$W:$W,MATCH(A823,Matches!$B:$B,0)),"-")</f>
        <v>1</v>
      </c>
      <c r="G823" s="54">
        <f>IFERROR(INDEX(Matches!$Y:$Y,MATCH(A823,Matches!$B:$B,0)),"-")</f>
        <v>0</v>
      </c>
      <c r="H823" s="54">
        <f>IFERROR(INDEX(Matches!$X:$X,MATCH(A823,Matches!$B:$B,0)),"-")</f>
        <v>0</v>
      </c>
      <c r="I823" s="54">
        <f t="shared" si="49"/>
        <v>0</v>
      </c>
      <c r="J823" s="54">
        <f>IFERROR(INDEX(OGCAway!$O:$O,MATCH(A823,OGCAway!$A:$A,0)),"-")</f>
        <v>1</v>
      </c>
      <c r="K823" s="55">
        <f t="shared" si="50"/>
        <v>0</v>
      </c>
      <c r="L823" s="55" t="str">
        <f>IFERROR(INDEX(#REF!,MATCH(A823,#REF!,0)),"-")</f>
        <v>-</v>
      </c>
      <c r="M823" s="55">
        <f t="shared" si="51"/>
        <v>0</v>
      </c>
      <c r="N823" s="55" t="e">
        <f>AVERAGE(IFERROR(INDEX(#REF!,MATCH(A823,#REF!,0)),"-"),M823)</f>
        <v>#VALUE!</v>
      </c>
    </row>
    <row r="824" spans="1:14" ht="16.5" thickTop="1" thickBot="1" x14ac:dyDescent="0.3">
      <c r="A824" s="16" t="s">
        <v>225</v>
      </c>
      <c r="B824" s="53">
        <f t="shared" si="48"/>
        <v>6</v>
      </c>
      <c r="C824" s="53">
        <f>IFERROR(INDEX(OGSAway!$D:$D,MATCH(A824,OGSAway!$A:$A,0)),"-")</f>
        <v>2</v>
      </c>
      <c r="D824" s="53">
        <f>IFERROR(INDEX(OGSAway!$E:$E,MATCH(A824,OGSAway!$A:$A,0)),"-")</f>
        <v>0</v>
      </c>
      <c r="E824" s="53">
        <f>IFERROR(INDEX(OGSAway!$F:$F,MATCH(A824,OGSAway!$A:$A,0)),"-")</f>
        <v>0</v>
      </c>
      <c r="F824" s="54">
        <f>IFERROR(INDEX(Matches!$W:$W,MATCH(A824,Matches!$B:$B,0)),"-")</f>
        <v>1</v>
      </c>
      <c r="G824" s="54">
        <f>IFERROR(INDEX(Matches!$Y:$Y,MATCH(A824,Matches!$B:$B,0)),"-")</f>
        <v>4</v>
      </c>
      <c r="H824" s="54">
        <f>IFERROR(INDEX(Matches!$X:$X,MATCH(A824,Matches!$B:$B,0)),"-")</f>
        <v>1</v>
      </c>
      <c r="I824" s="54">
        <f t="shared" si="49"/>
        <v>2</v>
      </c>
      <c r="J824" s="54">
        <f>IFERROR(INDEX(OGCAway!$O:$O,MATCH(A824,OGCAway!$A:$A,0)),"-")</f>
        <v>4</v>
      </c>
      <c r="K824" s="55">
        <f t="shared" si="50"/>
        <v>0.33333333333333331</v>
      </c>
      <c r="L824" s="55"/>
      <c r="M824" s="55">
        <f t="shared" si="51"/>
        <v>-0.83333333333333326</v>
      </c>
      <c r="N824" s="55" t="e">
        <f>AVERAGE(IFERROR(INDEX(#REF!,MATCH(A824,#REF!,0)),"-"),M824)</f>
        <v>#VALUE!</v>
      </c>
    </row>
    <row r="825" spans="1:14" ht="16.5" thickTop="1" thickBot="1" x14ac:dyDescent="0.3">
      <c r="A825" s="16" t="s">
        <v>235</v>
      </c>
      <c r="B825" s="53">
        <f t="shared" si="48"/>
        <v>4</v>
      </c>
      <c r="C825" s="53">
        <f>IFERROR(INDEX(OGSAway!$D:$D,MATCH(A825,OGSAway!$A:$A,0)),"-")</f>
        <v>0</v>
      </c>
      <c r="D825" s="53">
        <f>IFERROR(INDEX(OGSAway!$E:$E,MATCH(A825,OGSAway!$A:$A,0)),"-")</f>
        <v>0</v>
      </c>
      <c r="E825" s="53">
        <f>IFERROR(INDEX(OGSAway!$F:$F,MATCH(A825,OGSAway!$A:$A,0)),"-")</f>
        <v>0</v>
      </c>
      <c r="F825" s="54">
        <f>IFERROR(INDEX(Matches!$W:$W,MATCH(A825,Matches!$B:$B,0)),"-")</f>
        <v>0</v>
      </c>
      <c r="G825" s="54">
        <f>IFERROR(INDEX(Matches!$Y:$Y,MATCH(A825,Matches!$B:$B,0)),"-")</f>
        <v>2</v>
      </c>
      <c r="H825" s="54">
        <f>IFERROR(INDEX(Matches!$X:$X,MATCH(A825,Matches!$B:$B,0)),"-")</f>
        <v>2</v>
      </c>
      <c r="I825" s="54">
        <f t="shared" si="49"/>
        <v>0</v>
      </c>
      <c r="J825" s="54">
        <f>IFERROR(INDEX(OGCAway!$O:$O,MATCH(A825,OGCAway!$A:$A,0)),"-")</f>
        <v>3</v>
      </c>
      <c r="K825" s="55">
        <f t="shared" si="50"/>
        <v>0</v>
      </c>
      <c r="L825" s="55" t="str">
        <f>IFERROR(INDEX(#REF!,MATCH(A825,#REF!,0)),"-")</f>
        <v>-</v>
      </c>
      <c r="M825" s="55">
        <f t="shared" si="51"/>
        <v>-1.25</v>
      </c>
      <c r="N825" s="55" t="e">
        <f>AVERAGE(IFERROR(INDEX(#REF!,MATCH(A825,#REF!,0)),"-"),M825)</f>
        <v>#VALUE!</v>
      </c>
    </row>
    <row r="826" spans="1:14" ht="16.5" thickTop="1" thickBot="1" x14ac:dyDescent="0.3">
      <c r="A826" s="16" t="s">
        <v>237</v>
      </c>
      <c r="B826" s="53">
        <f t="shared" si="48"/>
        <v>3</v>
      </c>
      <c r="C826" s="53">
        <f>IFERROR(INDEX(OGSAway!$D:$D,MATCH(A826,OGSAway!$A:$A,0)),"-")</f>
        <v>0</v>
      </c>
      <c r="D826" s="53">
        <f>IFERROR(INDEX(OGSAway!$E:$E,MATCH(A826,OGSAway!$A:$A,0)),"-")</f>
        <v>1</v>
      </c>
      <c r="E826" s="53">
        <f>IFERROR(INDEX(OGSAway!$F:$F,MATCH(A826,OGSAway!$A:$A,0)),"-")</f>
        <v>0</v>
      </c>
      <c r="F826" s="54">
        <f>IFERROR(INDEX(Matches!$W:$W,MATCH(A826,Matches!$B:$B,0)),"-")</f>
        <v>2</v>
      </c>
      <c r="G826" s="54">
        <f>IFERROR(INDEX(Matches!$Y:$Y,MATCH(A826,Matches!$B:$B,0)),"-")</f>
        <v>1</v>
      </c>
      <c r="H826" s="54">
        <f>IFERROR(INDEX(Matches!$X:$X,MATCH(A826,Matches!$B:$B,0)),"-")</f>
        <v>0</v>
      </c>
      <c r="I826" s="54">
        <f t="shared" si="49"/>
        <v>1</v>
      </c>
      <c r="J826" s="54">
        <f>IFERROR(INDEX(OGCAway!$O:$O,MATCH(A826,OGCAway!$A:$A,0)),"-")</f>
        <v>1</v>
      </c>
      <c r="K826" s="55">
        <f t="shared" si="50"/>
        <v>0.33333333333333331</v>
      </c>
      <c r="L826" s="55" t="str">
        <f>IFERROR(INDEX(#REF!,MATCH(A826,#REF!,0)),"-")</f>
        <v>-</v>
      </c>
      <c r="M826" s="55">
        <f t="shared" si="51"/>
        <v>0.33333333333333331</v>
      </c>
      <c r="N826" s="55" t="e">
        <f>AVERAGE(IFERROR(INDEX(#REF!,MATCH(A826,#REF!,0)),"-"),M826)</f>
        <v>#VALUE!</v>
      </c>
    </row>
    <row r="827" spans="1:14" ht="16.5" thickTop="1" thickBot="1" x14ac:dyDescent="0.3">
      <c r="A827" s="16" t="s">
        <v>245</v>
      </c>
      <c r="B827" s="53">
        <f t="shared" si="48"/>
        <v>4</v>
      </c>
      <c r="C827" s="53">
        <f>IFERROR(INDEX(OGSAway!$D:$D,MATCH(A827,OGSAway!$A:$A,0)),"-")</f>
        <v>1</v>
      </c>
      <c r="D827" s="53">
        <f>IFERROR(INDEX(OGSAway!$E:$E,MATCH(A827,OGSAway!$A:$A,0)),"-")</f>
        <v>0</v>
      </c>
      <c r="E827" s="53">
        <f>IFERROR(INDEX(OGSAway!$F:$F,MATCH(A827,OGSAway!$A:$A,0)),"-")</f>
        <v>0</v>
      </c>
      <c r="F827" s="54">
        <f>IFERROR(INDEX(Matches!$W:$W,MATCH(A827,Matches!$B:$B,0)),"-")</f>
        <v>0</v>
      </c>
      <c r="G827" s="54">
        <f>IFERROR(INDEX(Matches!$Y:$Y,MATCH(A827,Matches!$B:$B,0)),"-")</f>
        <v>3</v>
      </c>
      <c r="H827" s="54">
        <f>IFERROR(INDEX(Matches!$X:$X,MATCH(A827,Matches!$B:$B,0)),"-")</f>
        <v>1</v>
      </c>
      <c r="I827" s="54">
        <f t="shared" si="49"/>
        <v>1</v>
      </c>
      <c r="J827" s="54">
        <f>IFERROR(INDEX(OGCAway!$O:$O,MATCH(A827,OGCAway!$A:$A,0)),"-")</f>
        <v>2</v>
      </c>
      <c r="K827" s="55">
        <f t="shared" si="50"/>
        <v>0.25</v>
      </c>
      <c r="L827" s="55" t="str">
        <f>IFERROR(INDEX(#REF!,MATCH(A827,#REF!,0)),"-")</f>
        <v>-</v>
      </c>
      <c r="M827" s="55">
        <f t="shared" si="51"/>
        <v>-1</v>
      </c>
      <c r="N827" s="55" t="e">
        <f>AVERAGE(IFERROR(INDEX(#REF!,MATCH(A827,#REF!,0)),"-"),M827)</f>
        <v>#VALUE!</v>
      </c>
    </row>
    <row r="828" spans="1:14" ht="16.5" thickTop="1" thickBot="1" x14ac:dyDescent="0.3">
      <c r="A828" s="16" t="s">
        <v>253</v>
      </c>
      <c r="B828" s="53">
        <f t="shared" si="48"/>
        <v>3</v>
      </c>
      <c r="C828" s="53">
        <f>IFERROR(INDEX(OGSAway!$D:$D,MATCH(A828,OGSAway!$A:$A,0)),"-")</f>
        <v>0</v>
      </c>
      <c r="D828" s="53">
        <f>IFERROR(INDEX(OGSAway!$E:$E,MATCH(A828,OGSAway!$A:$A,0)),"-")</f>
        <v>0</v>
      </c>
      <c r="E828" s="53">
        <f>IFERROR(INDEX(OGSAway!$F:$F,MATCH(A828,OGSAway!$A:$A,0)),"-")</f>
        <v>1</v>
      </c>
      <c r="F828" s="54">
        <f>IFERROR(INDEX(Matches!$W:$W,MATCH(A828,Matches!$B:$B,0)),"-")</f>
        <v>1</v>
      </c>
      <c r="G828" s="54">
        <f>IFERROR(INDEX(Matches!$Y:$Y,MATCH(A828,Matches!$B:$B,0)),"-")</f>
        <v>1</v>
      </c>
      <c r="H828" s="54">
        <f>IFERROR(INDEX(Matches!$X:$X,MATCH(A828,Matches!$B:$B,0)),"-")</f>
        <v>1</v>
      </c>
      <c r="I828" s="54">
        <f t="shared" si="49"/>
        <v>1</v>
      </c>
      <c r="J828" s="54">
        <f>IFERROR(INDEX(OGCAway!$O:$O,MATCH(A828,OGCAway!$A:$A,0)),"-")</f>
        <v>1</v>
      </c>
      <c r="K828" s="55">
        <f t="shared" si="50"/>
        <v>0.33333333333333331</v>
      </c>
      <c r="L828" s="55" t="str">
        <f>IFERROR(INDEX(#REF!,MATCH(A828,#REF!,0)),"-")</f>
        <v>-</v>
      </c>
      <c r="M828" s="55">
        <f t="shared" si="51"/>
        <v>0</v>
      </c>
      <c r="N828" s="55" t="e">
        <f>AVERAGE(IFERROR(INDEX(#REF!,MATCH(A828,#REF!,0)),"-"),M828)</f>
        <v>#VALUE!</v>
      </c>
    </row>
    <row r="829" spans="1:14" ht="16.5" thickTop="1" thickBot="1" x14ac:dyDescent="0.3">
      <c r="A829" s="16" t="s">
        <v>255</v>
      </c>
      <c r="B829" s="53">
        <f t="shared" si="48"/>
        <v>2</v>
      </c>
      <c r="C829" s="53">
        <f>IFERROR(INDEX(OGSAway!$D:$D,MATCH(A829,OGSAway!$A:$A,0)),"-")</f>
        <v>0</v>
      </c>
      <c r="D829" s="53">
        <f>IFERROR(INDEX(OGSAway!$E:$E,MATCH(A829,OGSAway!$A:$A,0)),"-")</f>
        <v>0</v>
      </c>
      <c r="E829" s="53">
        <f>IFERROR(INDEX(OGSAway!$F:$F,MATCH(A829,OGSAway!$A:$A,0)),"-")</f>
        <v>0</v>
      </c>
      <c r="F829" s="54">
        <f>IFERROR(INDEX(Matches!$W:$W,MATCH(A829,Matches!$B:$B,0)),"-")</f>
        <v>0</v>
      </c>
      <c r="G829" s="54">
        <f>IFERROR(INDEX(Matches!$Y:$Y,MATCH(A829,Matches!$B:$B,0)),"-")</f>
        <v>2</v>
      </c>
      <c r="H829" s="54">
        <f>IFERROR(INDEX(Matches!$X:$X,MATCH(A829,Matches!$B:$B,0)),"-")</f>
        <v>0</v>
      </c>
      <c r="I829" s="54">
        <f t="shared" si="49"/>
        <v>0</v>
      </c>
      <c r="J829" s="54">
        <f>IFERROR(INDEX(OGCAway!$O:$O,MATCH(A829,OGCAway!$A:$A,0)),"-")</f>
        <v>2</v>
      </c>
      <c r="K829" s="55">
        <f t="shared" si="50"/>
        <v>0</v>
      </c>
      <c r="L829" s="55" t="str">
        <f>IFERROR(INDEX(#REF!,MATCH(A829,#REF!,0)),"-")</f>
        <v>-</v>
      </c>
      <c r="M829" s="55">
        <f t="shared" si="51"/>
        <v>-2</v>
      </c>
      <c r="N829" s="55" t="e">
        <f>AVERAGE(IFERROR(INDEX(#REF!,MATCH(A829,#REF!,0)),"-"),M829)</f>
        <v>#VALUE!</v>
      </c>
    </row>
    <row r="830" spans="1:14" ht="16.5" thickTop="1" thickBot="1" x14ac:dyDescent="0.3">
      <c r="A830" s="16" t="s">
        <v>257</v>
      </c>
      <c r="B830" s="53">
        <f t="shared" si="48"/>
        <v>3</v>
      </c>
      <c r="C830" s="53">
        <f>IFERROR(INDEX(OGSAway!$D:$D,MATCH(A830,OGSAway!$A:$A,0)),"-")</f>
        <v>0</v>
      </c>
      <c r="D830" s="53">
        <f>IFERROR(INDEX(OGSAway!$E:$E,MATCH(A830,OGSAway!$A:$A,0)),"-")</f>
        <v>0</v>
      </c>
      <c r="E830" s="53">
        <f>IFERROR(INDEX(OGSAway!$F:$F,MATCH(A830,OGSAway!$A:$A,0)),"-")</f>
        <v>0</v>
      </c>
      <c r="F830" s="54">
        <f>IFERROR(INDEX(Matches!$W:$W,MATCH(A830,Matches!$B:$B,0)),"-")</f>
        <v>0</v>
      </c>
      <c r="G830" s="54">
        <f>IFERROR(INDEX(Matches!$Y:$Y,MATCH(A830,Matches!$B:$B,0)),"-")</f>
        <v>2</v>
      </c>
      <c r="H830" s="54">
        <f>IFERROR(INDEX(Matches!$X:$X,MATCH(A830,Matches!$B:$B,0)),"-")</f>
        <v>1</v>
      </c>
      <c r="I830" s="54">
        <f t="shared" si="49"/>
        <v>0</v>
      </c>
      <c r="J830" s="54">
        <f>IFERROR(INDEX(OGCAway!$O:$O,MATCH(A830,OGCAway!$A:$A,0)),"-")</f>
        <v>2</v>
      </c>
      <c r="K830" s="55">
        <f t="shared" si="50"/>
        <v>0</v>
      </c>
      <c r="L830" s="55" t="str">
        <f>IFERROR(INDEX(#REF!,MATCH(A830,#REF!,0)),"-")</f>
        <v>-</v>
      </c>
      <c r="M830" s="55">
        <f t="shared" si="51"/>
        <v>-1.3333333333333333</v>
      </c>
      <c r="N830" s="55" t="e">
        <f>AVERAGE(IFERROR(INDEX(#REF!,MATCH(A830,#REF!,0)),"-"),M830)</f>
        <v>#VALUE!</v>
      </c>
    </row>
    <row r="831" spans="1:14" ht="16.5" thickTop="1" thickBot="1" x14ac:dyDescent="0.3">
      <c r="A831" s="16" t="s">
        <v>259</v>
      </c>
      <c r="B831" s="53">
        <f t="shared" si="48"/>
        <v>4</v>
      </c>
      <c r="C831" s="53">
        <f>IFERROR(INDEX(OGSAway!$D:$D,MATCH(A831,OGSAway!$A:$A,0)),"-")</f>
        <v>2</v>
      </c>
      <c r="D831" s="53">
        <f>IFERROR(INDEX(OGSAway!$E:$E,MATCH(A831,OGSAway!$A:$A,0)),"-")</f>
        <v>0</v>
      </c>
      <c r="E831" s="53">
        <f>IFERROR(INDEX(OGSAway!$F:$F,MATCH(A831,OGSAway!$A:$A,0)),"-")</f>
        <v>0</v>
      </c>
      <c r="F831" s="54">
        <f>IFERROR(INDEX(Matches!$W:$W,MATCH(A831,Matches!$B:$B,0)),"-")</f>
        <v>1</v>
      </c>
      <c r="G831" s="54">
        <f>IFERROR(INDEX(Matches!$Y:$Y,MATCH(A831,Matches!$B:$B,0)),"-")</f>
        <v>1</v>
      </c>
      <c r="H831" s="54">
        <f>IFERROR(INDEX(Matches!$X:$X,MATCH(A831,Matches!$B:$B,0)),"-")</f>
        <v>2</v>
      </c>
      <c r="I831" s="54">
        <f t="shared" si="49"/>
        <v>2</v>
      </c>
      <c r="J831" s="54">
        <f>IFERROR(INDEX(OGCAway!$O:$O,MATCH(A831,OGCAway!$A:$A,0)),"-")</f>
        <v>1</v>
      </c>
      <c r="K831" s="55">
        <f t="shared" si="50"/>
        <v>0.5</v>
      </c>
      <c r="L831" s="55" t="str">
        <f>IFERROR(INDEX(#REF!,MATCH(A831,#REF!,0)),"-")</f>
        <v>-</v>
      </c>
      <c r="M831" s="55">
        <f t="shared" si="51"/>
        <v>0.25</v>
      </c>
      <c r="N831" s="55" t="e">
        <f>AVERAGE(IFERROR(INDEX(#REF!,MATCH(A831,#REF!,0)),"-"),M831)</f>
        <v>#VALUE!</v>
      </c>
    </row>
    <row r="832" spans="1:14" ht="16.5" thickTop="1" thickBot="1" x14ac:dyDescent="0.3">
      <c r="A832" s="15" t="s">
        <v>262</v>
      </c>
      <c r="B832" s="53">
        <f t="shared" si="48"/>
        <v>2</v>
      </c>
      <c r="C832" s="53">
        <f>IFERROR(INDEX(OGSAway!$D:$D,MATCH(A832,OGSAway!$A:$A,0)),"-")</f>
        <v>0</v>
      </c>
      <c r="D832" s="53">
        <f>IFERROR(INDEX(OGSAway!$E:$E,MATCH(A832,OGSAway!$A:$A,0)),"-")</f>
        <v>0</v>
      </c>
      <c r="E832" s="53">
        <f>IFERROR(INDEX(OGSAway!$F:$F,MATCH(A832,OGSAway!$A:$A,0)),"-")</f>
        <v>0</v>
      </c>
      <c r="F832" s="54">
        <f>IFERROR(INDEX(Matches!$W:$W,MATCH(A832,Matches!$B:$B,0)),"-")</f>
        <v>0</v>
      </c>
      <c r="G832" s="54">
        <f>IFERROR(INDEX(Matches!$Y:$Y,MATCH(A832,Matches!$B:$B,0)),"-")</f>
        <v>1</v>
      </c>
      <c r="H832" s="54">
        <f>IFERROR(INDEX(Matches!$X:$X,MATCH(A832,Matches!$B:$B,0)),"-")</f>
        <v>1</v>
      </c>
      <c r="I832" s="54">
        <f t="shared" si="49"/>
        <v>0</v>
      </c>
      <c r="J832" s="54">
        <f>IFERROR(INDEX(OGCAway!$O:$O,MATCH(A832,OGCAway!$A:$A,0)),"-")</f>
        <v>1</v>
      </c>
      <c r="K832" s="55">
        <f t="shared" si="50"/>
        <v>0</v>
      </c>
      <c r="L832" s="55" t="str">
        <f>IFERROR(INDEX(#REF!,MATCH(A832,#REF!,0)),"-")</f>
        <v>-</v>
      </c>
      <c r="M832" s="55">
        <f t="shared" si="51"/>
        <v>-1</v>
      </c>
      <c r="N832" s="55" t="e">
        <f>AVERAGE(IFERROR(INDEX(#REF!,MATCH(A832,#REF!,0)),"-"),M832)</f>
        <v>#VALUE!</v>
      </c>
    </row>
    <row r="833" spans="1:14" ht="16.5" thickTop="1" thickBot="1" x14ac:dyDescent="0.3">
      <c r="A833" s="15" t="s">
        <v>266</v>
      </c>
      <c r="B833" s="53">
        <f t="shared" si="48"/>
        <v>4</v>
      </c>
      <c r="C833" s="53">
        <f>IFERROR(INDEX(OGSAway!$D:$D,MATCH(A833,OGSAway!$A:$A,0)),"-")</f>
        <v>1</v>
      </c>
      <c r="D833" s="53">
        <f>IFERROR(INDEX(OGSAway!$E:$E,MATCH(A833,OGSAway!$A:$A,0)),"-")</f>
        <v>0</v>
      </c>
      <c r="E833" s="53">
        <f>IFERROR(INDEX(OGSAway!$F:$F,MATCH(A833,OGSAway!$A:$A,0)),"-")</f>
        <v>0</v>
      </c>
      <c r="F833" s="54">
        <f>IFERROR(INDEX(Matches!$W:$W,MATCH(A833,Matches!$B:$B,0)),"-")</f>
        <v>0</v>
      </c>
      <c r="G833" s="54">
        <f>IFERROR(INDEX(Matches!$Y:$Y,MATCH(A833,Matches!$B:$B,0)),"-")</f>
        <v>4</v>
      </c>
      <c r="H833" s="54">
        <f>IFERROR(INDEX(Matches!$X:$X,MATCH(A833,Matches!$B:$B,0)),"-")</f>
        <v>0</v>
      </c>
      <c r="I833" s="54">
        <f t="shared" si="49"/>
        <v>1</v>
      </c>
      <c r="J833" s="54">
        <f>IFERROR(INDEX(OGCAway!$O:$O,MATCH(A833,OGCAway!$A:$A,0)),"-")</f>
        <v>1</v>
      </c>
      <c r="K833" s="55">
        <f t="shared" si="50"/>
        <v>0.25</v>
      </c>
      <c r="L833" s="55" t="str">
        <f>IFERROR(INDEX(#REF!,MATCH(A833,#REF!,0)),"-")</f>
        <v>-</v>
      </c>
      <c r="M833" s="55">
        <f t="shared" si="51"/>
        <v>-1</v>
      </c>
      <c r="N833" s="55" t="e">
        <f>AVERAGE(IFERROR(INDEX(#REF!,MATCH(A833,#REF!,0)),"-"),M833)</f>
        <v>#VALUE!</v>
      </c>
    </row>
    <row r="834" spans="1:14" ht="16.5" thickTop="1" thickBot="1" x14ac:dyDescent="0.3">
      <c r="A834" s="16" t="s">
        <v>271</v>
      </c>
      <c r="B834" s="53">
        <f t="shared" ref="B834:B897" si="52">SUM(F834:H834)</f>
        <v>3</v>
      </c>
      <c r="C834" s="53">
        <f>IFERROR(INDEX(OGSAway!$D:$D,MATCH(A834,OGSAway!$A:$A,0)),"-")</f>
        <v>0</v>
      </c>
      <c r="D834" s="53">
        <f>IFERROR(INDEX(OGSAway!$E:$E,MATCH(A834,OGSAway!$A:$A,0)),"-")</f>
        <v>0</v>
      </c>
      <c r="E834" s="53">
        <f>IFERROR(INDEX(OGSAway!$F:$F,MATCH(A834,OGSAway!$A:$A,0)),"-")</f>
        <v>0</v>
      </c>
      <c r="F834" s="54">
        <f>IFERROR(INDEX(Matches!$W:$W,MATCH(A834,Matches!$B:$B,0)),"-")</f>
        <v>1</v>
      </c>
      <c r="G834" s="54">
        <f>IFERROR(INDEX(Matches!$Y:$Y,MATCH(A834,Matches!$B:$B,0)),"-")</f>
        <v>1</v>
      </c>
      <c r="H834" s="54">
        <f>IFERROR(INDEX(Matches!$X:$X,MATCH(A834,Matches!$B:$B,0)),"-")</f>
        <v>1</v>
      </c>
      <c r="I834" s="54">
        <f t="shared" ref="I834:I897" si="53">SUM(C834:E834)</f>
        <v>0</v>
      </c>
      <c r="J834" s="54">
        <f>IFERROR(INDEX(OGCAway!$O:$O,MATCH(A834,OGCAway!$A:$A,0)),"-")</f>
        <v>3</v>
      </c>
      <c r="K834" s="55">
        <f t="shared" ref="K834:K897" si="54">I834/B834</f>
        <v>0</v>
      </c>
      <c r="L834" s="55" t="str">
        <f>IFERROR(INDEX(#REF!,MATCH(A834,#REF!,0)),"-")</f>
        <v>-</v>
      </c>
      <c r="M834" s="55">
        <f t="shared" ref="M834:M897" si="55">(I834/B834)-(J834/B834)+(F834/B834)-(G834/B834)</f>
        <v>-1</v>
      </c>
      <c r="N834" s="55" t="e">
        <f>AVERAGE(IFERROR(INDEX(#REF!,MATCH(A834,#REF!,0)),"-"),M834)</f>
        <v>#VALUE!</v>
      </c>
    </row>
    <row r="835" spans="1:14" ht="16.5" thickTop="1" thickBot="1" x14ac:dyDescent="0.3">
      <c r="A835" s="15" t="s">
        <v>272</v>
      </c>
      <c r="B835" s="53">
        <f t="shared" si="52"/>
        <v>3</v>
      </c>
      <c r="C835" s="53">
        <f>IFERROR(INDEX(OGSAway!$D:$D,MATCH(A835,OGSAway!$A:$A,0)),"-")</f>
        <v>1</v>
      </c>
      <c r="D835" s="53">
        <f>IFERROR(INDEX(OGSAway!$E:$E,MATCH(A835,OGSAway!$A:$A,0)),"-")</f>
        <v>0</v>
      </c>
      <c r="E835" s="53">
        <f>IFERROR(INDEX(OGSAway!$F:$F,MATCH(A835,OGSAway!$A:$A,0)),"-")</f>
        <v>0</v>
      </c>
      <c r="F835" s="54">
        <f>IFERROR(INDEX(Matches!$W:$W,MATCH(A835,Matches!$B:$B,0)),"-")</f>
        <v>0</v>
      </c>
      <c r="G835" s="54">
        <f>IFERROR(INDEX(Matches!$Y:$Y,MATCH(A835,Matches!$B:$B,0)),"-")</f>
        <v>2</v>
      </c>
      <c r="H835" s="54">
        <f>IFERROR(INDEX(Matches!$X:$X,MATCH(A835,Matches!$B:$B,0)),"-")</f>
        <v>1</v>
      </c>
      <c r="I835" s="54">
        <f t="shared" si="53"/>
        <v>1</v>
      </c>
      <c r="J835" s="54">
        <f>IFERROR(INDEX(OGCAway!$O:$O,MATCH(A835,OGCAway!$A:$A,0)),"-")</f>
        <v>0</v>
      </c>
      <c r="K835" s="55">
        <f t="shared" si="54"/>
        <v>0.33333333333333331</v>
      </c>
      <c r="L835" s="55" t="str">
        <f>IFERROR(INDEX(#REF!,MATCH(A835,#REF!,0)),"-")</f>
        <v>-</v>
      </c>
      <c r="M835" s="55">
        <f t="shared" si="55"/>
        <v>-0.33333333333333331</v>
      </c>
      <c r="N835" s="55" t="e">
        <f>AVERAGE(IFERROR(INDEX(#REF!,MATCH(A835,#REF!,0)),"-"),M835)</f>
        <v>#VALUE!</v>
      </c>
    </row>
    <row r="836" spans="1:14" ht="16.5" thickTop="1" thickBot="1" x14ac:dyDescent="0.3">
      <c r="A836" s="16" t="s">
        <v>275</v>
      </c>
      <c r="B836" s="53">
        <f t="shared" si="52"/>
        <v>3</v>
      </c>
      <c r="C836" s="53">
        <f>IFERROR(INDEX(OGSAway!$D:$D,MATCH(A836,OGSAway!$A:$A,0)),"-")</f>
        <v>1</v>
      </c>
      <c r="D836" s="53">
        <f>IFERROR(INDEX(OGSAway!$E:$E,MATCH(A836,OGSAway!$A:$A,0)),"-")</f>
        <v>0</v>
      </c>
      <c r="E836" s="53">
        <f>IFERROR(INDEX(OGSAway!$F:$F,MATCH(A836,OGSAway!$A:$A,0)),"-")</f>
        <v>1</v>
      </c>
      <c r="F836" s="54">
        <f>IFERROR(INDEX(Matches!$W:$W,MATCH(A836,Matches!$B:$B,0)),"-")</f>
        <v>0</v>
      </c>
      <c r="G836" s="54">
        <f>IFERROR(INDEX(Matches!$Y:$Y,MATCH(A836,Matches!$B:$B,0)),"-")</f>
        <v>2</v>
      </c>
      <c r="H836" s="54">
        <f>IFERROR(INDEX(Matches!$X:$X,MATCH(A836,Matches!$B:$B,0)),"-")</f>
        <v>1</v>
      </c>
      <c r="I836" s="54">
        <f t="shared" si="53"/>
        <v>2</v>
      </c>
      <c r="J836" s="54">
        <f>IFERROR(INDEX(OGCAway!$O:$O,MATCH(A836,OGCAway!$A:$A,0)),"-")</f>
        <v>1</v>
      </c>
      <c r="K836" s="55">
        <f t="shared" si="54"/>
        <v>0.66666666666666663</v>
      </c>
      <c r="L836" s="55" t="str">
        <f>IFERROR(INDEX(#REF!,MATCH(A836,#REF!,0)),"-")</f>
        <v>-</v>
      </c>
      <c r="M836" s="55">
        <f t="shared" si="55"/>
        <v>-0.33333333333333331</v>
      </c>
      <c r="N836" s="55" t="e">
        <f>AVERAGE(IFERROR(INDEX(#REF!,MATCH(A836,#REF!,0)),"-"),M836)</f>
        <v>#VALUE!</v>
      </c>
    </row>
    <row r="837" spans="1:14" ht="16.5" thickTop="1" thickBot="1" x14ac:dyDescent="0.3">
      <c r="A837" s="16" t="s">
        <v>287</v>
      </c>
      <c r="B837" s="53">
        <f t="shared" si="52"/>
        <v>3</v>
      </c>
      <c r="C837" s="53">
        <f>IFERROR(INDEX(OGSAway!$D:$D,MATCH(A837,OGSAway!$A:$A,0)),"-")</f>
        <v>0</v>
      </c>
      <c r="D837" s="53">
        <f>IFERROR(INDEX(OGSAway!$E:$E,MATCH(A837,OGSAway!$A:$A,0)),"-")</f>
        <v>0</v>
      </c>
      <c r="E837" s="53">
        <f>IFERROR(INDEX(OGSAway!$F:$F,MATCH(A837,OGSAway!$A:$A,0)),"-")</f>
        <v>0</v>
      </c>
      <c r="F837" s="54">
        <f>IFERROR(INDEX(Matches!$W:$W,MATCH(A837,Matches!$B:$B,0)),"-")</f>
        <v>0</v>
      </c>
      <c r="G837" s="54">
        <f>IFERROR(INDEX(Matches!$Y:$Y,MATCH(A837,Matches!$B:$B,0)),"-")</f>
        <v>1</v>
      </c>
      <c r="H837" s="54">
        <f>IFERROR(INDEX(Matches!$X:$X,MATCH(A837,Matches!$B:$B,0)),"-")</f>
        <v>2</v>
      </c>
      <c r="I837" s="54">
        <f t="shared" si="53"/>
        <v>0</v>
      </c>
      <c r="J837" s="54">
        <f>IFERROR(INDEX(OGCAway!$O:$O,MATCH(A837,OGCAway!$A:$A,0)),"-")</f>
        <v>2</v>
      </c>
      <c r="K837" s="55">
        <f t="shared" si="54"/>
        <v>0</v>
      </c>
      <c r="L837" s="55" t="str">
        <f>IFERROR(INDEX(#REF!,MATCH(A837,#REF!,0)),"-")</f>
        <v>-</v>
      </c>
      <c r="M837" s="55">
        <f t="shared" si="55"/>
        <v>-1</v>
      </c>
      <c r="N837" s="55" t="e">
        <f>AVERAGE(IFERROR(INDEX(#REF!,MATCH(A837,#REF!,0)),"-"),M837)</f>
        <v>#VALUE!</v>
      </c>
    </row>
    <row r="838" spans="1:14" ht="16.5" thickTop="1" thickBot="1" x14ac:dyDescent="0.3">
      <c r="A838" s="15" t="s">
        <v>293</v>
      </c>
      <c r="B838" s="53">
        <f t="shared" si="52"/>
        <v>19</v>
      </c>
      <c r="C838" s="53" t="str">
        <f>IFERROR(INDEX(OGSAway!$D:$D,MATCH(A838,OGSAway!$A:$A,0)),"-")</f>
        <v>-</v>
      </c>
      <c r="D838" s="53" t="str">
        <f>IFERROR(INDEX(OGSAway!$E:$E,MATCH(A838,OGSAway!$A:$A,0)),"-")</f>
        <v>-</v>
      </c>
      <c r="E838" s="53" t="str">
        <f>IFERROR(INDEX(OGSAway!$F:$F,MATCH(A838,OGSAway!$A:$A,0)),"-")</f>
        <v>-</v>
      </c>
      <c r="F838" s="54">
        <f>IFERROR(INDEX(Matches!$W:$W,MATCH(A838,Matches!$B:$B,0)),"-")</f>
        <v>4</v>
      </c>
      <c r="G838" s="54">
        <f>IFERROR(INDEX(Matches!$Y:$Y,MATCH(A838,Matches!$B:$B,0)),"-")</f>
        <v>5</v>
      </c>
      <c r="H838" s="54">
        <f>IFERROR(INDEX(Matches!$X:$X,MATCH(A838,Matches!$B:$B,0)),"-")</f>
        <v>10</v>
      </c>
      <c r="I838" s="54">
        <f t="shared" si="53"/>
        <v>0</v>
      </c>
      <c r="J838" s="54" t="str">
        <f>IFERROR(INDEX(OGCAway!$O:$O,MATCH(A838,OGCAway!$A:$A,0)),"-")</f>
        <v>-</v>
      </c>
      <c r="K838" s="55">
        <f t="shared" si="54"/>
        <v>0</v>
      </c>
      <c r="L838" s="55" t="str">
        <f>IFERROR(INDEX(#REF!,MATCH(A838,#REF!,0)),"-")</f>
        <v>-</v>
      </c>
      <c r="M838" s="55" t="e">
        <f t="shared" si="55"/>
        <v>#VALUE!</v>
      </c>
      <c r="N838" s="55" t="e">
        <f>AVERAGE(IFERROR(INDEX(#REF!,MATCH(A838,#REF!,0)),"-"),M838)</f>
        <v>#VALUE!</v>
      </c>
    </row>
    <row r="839" spans="1:14" ht="16.5" thickTop="1" thickBot="1" x14ac:dyDescent="0.3">
      <c r="A839" s="15" t="s">
        <v>296</v>
      </c>
      <c r="B839" s="53">
        <f t="shared" si="52"/>
        <v>3</v>
      </c>
      <c r="C839" s="53">
        <f>IFERROR(INDEX(OGSAway!$D:$D,MATCH(A839,OGSAway!$A:$A,0)),"-")</f>
        <v>1</v>
      </c>
      <c r="D839" s="53">
        <f>IFERROR(INDEX(OGSAway!$E:$E,MATCH(A839,OGSAway!$A:$A,0)),"-")</f>
        <v>1</v>
      </c>
      <c r="E839" s="53">
        <f>IFERROR(INDEX(OGSAway!$F:$F,MATCH(A839,OGSAway!$A:$A,0)),"-")</f>
        <v>0</v>
      </c>
      <c r="F839" s="54">
        <f>IFERROR(INDEX(Matches!$W:$W,MATCH(A839,Matches!$B:$B,0)),"-")</f>
        <v>2</v>
      </c>
      <c r="G839" s="54">
        <f>IFERROR(INDEX(Matches!$Y:$Y,MATCH(A839,Matches!$B:$B,0)),"-")</f>
        <v>0</v>
      </c>
      <c r="H839" s="54">
        <f>IFERROR(INDEX(Matches!$X:$X,MATCH(A839,Matches!$B:$B,0)),"-")</f>
        <v>1</v>
      </c>
      <c r="I839" s="54">
        <f t="shared" si="53"/>
        <v>2</v>
      </c>
      <c r="J839" s="54">
        <f>IFERROR(INDEX(OGCAway!$O:$O,MATCH(A839,OGCAway!$A:$A,0)),"-")</f>
        <v>0</v>
      </c>
      <c r="K839" s="55">
        <f t="shared" si="54"/>
        <v>0.66666666666666663</v>
      </c>
      <c r="L839" s="55" t="str">
        <f>IFERROR(INDEX(#REF!,MATCH(A839,#REF!,0)),"-")</f>
        <v>-</v>
      </c>
      <c r="M839" s="55">
        <f t="shared" si="55"/>
        <v>1.3333333333333333</v>
      </c>
      <c r="N839" s="55" t="e">
        <f>AVERAGE(IFERROR(INDEX(#REF!,MATCH(A839,#REF!,0)),"-"),M839)</f>
        <v>#VALUE!</v>
      </c>
    </row>
    <row r="840" spans="1:14" ht="16.5" thickTop="1" thickBot="1" x14ac:dyDescent="0.3">
      <c r="A840" s="16" t="s">
        <v>305</v>
      </c>
      <c r="B840" s="53">
        <f t="shared" si="52"/>
        <v>4</v>
      </c>
      <c r="C840" s="53">
        <f>IFERROR(INDEX(OGSAway!$D:$D,MATCH(A840,OGSAway!$A:$A,0)),"-")</f>
        <v>0</v>
      </c>
      <c r="D840" s="53">
        <f>IFERROR(INDEX(OGSAway!$E:$E,MATCH(A840,OGSAway!$A:$A,0)),"-")</f>
        <v>3</v>
      </c>
      <c r="E840" s="53">
        <f>IFERROR(INDEX(OGSAway!$F:$F,MATCH(A840,OGSAway!$A:$A,0)),"-")</f>
        <v>0</v>
      </c>
      <c r="F840" s="54">
        <f>IFERROR(INDEX(Matches!$W:$W,MATCH(A840,Matches!$B:$B,0)),"-")</f>
        <v>3</v>
      </c>
      <c r="G840" s="54">
        <f>IFERROR(INDEX(Matches!$Y:$Y,MATCH(A840,Matches!$B:$B,0)),"-")</f>
        <v>0</v>
      </c>
      <c r="H840" s="54">
        <f>IFERROR(INDEX(Matches!$X:$X,MATCH(A840,Matches!$B:$B,0)),"-")</f>
        <v>1</v>
      </c>
      <c r="I840" s="54">
        <f t="shared" si="53"/>
        <v>3</v>
      </c>
      <c r="J840" s="54">
        <f>IFERROR(INDEX(OGCAway!$O:$O,MATCH(A840,OGCAway!$A:$A,0)),"-")</f>
        <v>1</v>
      </c>
      <c r="K840" s="55">
        <f t="shared" si="54"/>
        <v>0.75</v>
      </c>
      <c r="L840" s="55" t="str">
        <f>IFERROR(INDEX(#REF!,MATCH(A840,#REF!,0)),"-")</f>
        <v>-</v>
      </c>
      <c r="M840" s="55">
        <f t="shared" si="55"/>
        <v>1.25</v>
      </c>
      <c r="N840" s="55" t="e">
        <f>AVERAGE(IFERROR(INDEX(#REF!,MATCH(A840,#REF!,0)),"-"),M840)</f>
        <v>#VALUE!</v>
      </c>
    </row>
    <row r="841" spans="1:14" ht="16.5" thickTop="1" thickBot="1" x14ac:dyDescent="0.3">
      <c r="A841" s="16" t="s">
        <v>311</v>
      </c>
      <c r="B841" s="53">
        <f t="shared" si="52"/>
        <v>5</v>
      </c>
      <c r="C841" s="53">
        <f>IFERROR(INDEX(OGSAway!$D:$D,MATCH(A841,OGSAway!$A:$A,0)),"-")</f>
        <v>1</v>
      </c>
      <c r="D841" s="53">
        <f>IFERROR(INDEX(OGSAway!$E:$E,MATCH(A841,OGSAway!$A:$A,0)),"-")</f>
        <v>0</v>
      </c>
      <c r="E841" s="53">
        <f>IFERROR(INDEX(OGSAway!$F:$F,MATCH(A841,OGSAway!$A:$A,0)),"-")</f>
        <v>0</v>
      </c>
      <c r="F841" s="54">
        <f>IFERROR(INDEX(Matches!$W:$W,MATCH(A841,Matches!$B:$B,0)),"-")</f>
        <v>3</v>
      </c>
      <c r="G841" s="54">
        <f>IFERROR(INDEX(Matches!$Y:$Y,MATCH(A841,Matches!$B:$B,0)),"-")</f>
        <v>1</v>
      </c>
      <c r="H841" s="54">
        <f>IFERROR(INDEX(Matches!$X:$X,MATCH(A841,Matches!$B:$B,0)),"-")</f>
        <v>1</v>
      </c>
      <c r="I841" s="54">
        <f t="shared" si="53"/>
        <v>1</v>
      </c>
      <c r="J841" s="54">
        <f>IFERROR(INDEX(OGCAway!$O:$O,MATCH(A841,OGCAway!$A:$A,0)),"-")</f>
        <v>1</v>
      </c>
      <c r="K841" s="55">
        <f t="shared" si="54"/>
        <v>0.2</v>
      </c>
      <c r="L841" s="55" t="str">
        <f>IFERROR(INDEX(#REF!,MATCH(A841,#REF!,0)),"-")</f>
        <v>-</v>
      </c>
      <c r="M841" s="55">
        <f t="shared" si="55"/>
        <v>0.39999999999999997</v>
      </c>
      <c r="N841" s="55" t="e">
        <f>AVERAGE(IFERROR(INDEX(#REF!,MATCH(A841,#REF!,0)),"-"),M841)</f>
        <v>#VALUE!</v>
      </c>
    </row>
    <row r="842" spans="1:14" ht="16.5" thickTop="1" thickBot="1" x14ac:dyDescent="0.3">
      <c r="A842" s="16" t="s">
        <v>313</v>
      </c>
      <c r="B842" s="53">
        <f t="shared" si="52"/>
        <v>3</v>
      </c>
      <c r="C842" s="53">
        <f>IFERROR(INDEX(OGSAway!$D:$D,MATCH(A842,OGSAway!$A:$A,0)),"-")</f>
        <v>0</v>
      </c>
      <c r="D842" s="53">
        <f>IFERROR(INDEX(OGSAway!$E:$E,MATCH(A842,OGSAway!$A:$A,0)),"-")</f>
        <v>0</v>
      </c>
      <c r="E842" s="53">
        <f>IFERROR(INDEX(OGSAway!$F:$F,MATCH(A842,OGSAway!$A:$A,0)),"-")</f>
        <v>0</v>
      </c>
      <c r="F842" s="54">
        <f>IFERROR(INDEX(Matches!$W:$W,MATCH(A842,Matches!$B:$B,0)),"-")</f>
        <v>0</v>
      </c>
      <c r="G842" s="54">
        <f>IFERROR(INDEX(Matches!$Y:$Y,MATCH(A842,Matches!$B:$B,0)),"-")</f>
        <v>2</v>
      </c>
      <c r="H842" s="54">
        <f>IFERROR(INDEX(Matches!$X:$X,MATCH(A842,Matches!$B:$B,0)),"-")</f>
        <v>1</v>
      </c>
      <c r="I842" s="54">
        <f t="shared" si="53"/>
        <v>0</v>
      </c>
      <c r="J842" s="54">
        <f>IFERROR(INDEX(OGCAway!$O:$O,MATCH(A842,OGCAway!$A:$A,0)),"-")</f>
        <v>2</v>
      </c>
      <c r="K842" s="55">
        <f t="shared" si="54"/>
        <v>0</v>
      </c>
      <c r="L842" s="55" t="str">
        <f>IFERROR(INDEX(#REF!,MATCH(A842,#REF!,0)),"-")</f>
        <v>-</v>
      </c>
      <c r="M842" s="55">
        <f t="shared" si="55"/>
        <v>-1.3333333333333333</v>
      </c>
      <c r="N842" s="55" t="e">
        <f>AVERAGE(IFERROR(INDEX(#REF!,MATCH(A842,#REF!,0)),"-"),M842)</f>
        <v>#VALUE!</v>
      </c>
    </row>
    <row r="843" spans="1:14" ht="16.5" thickTop="1" thickBot="1" x14ac:dyDescent="0.3">
      <c r="A843" s="16" t="s">
        <v>317</v>
      </c>
      <c r="B843" s="53">
        <f t="shared" si="52"/>
        <v>4</v>
      </c>
      <c r="C843" s="53">
        <f>IFERROR(INDEX(OGSAway!$D:$D,MATCH(A843,OGSAway!$A:$A,0)),"-")</f>
        <v>0</v>
      </c>
      <c r="D843" s="53">
        <f>IFERROR(INDEX(OGSAway!$E:$E,MATCH(A843,OGSAway!$A:$A,0)),"-")</f>
        <v>0</v>
      </c>
      <c r="E843" s="53">
        <f>IFERROR(INDEX(OGSAway!$F:$F,MATCH(A843,OGSAway!$A:$A,0)),"-")</f>
        <v>0</v>
      </c>
      <c r="F843" s="54">
        <f>IFERROR(INDEX(Matches!$W:$W,MATCH(A843,Matches!$B:$B,0)),"-")</f>
        <v>0</v>
      </c>
      <c r="G843" s="54">
        <f>IFERROR(INDEX(Matches!$Y:$Y,MATCH(A843,Matches!$B:$B,0)),"-")</f>
        <v>3</v>
      </c>
      <c r="H843" s="54">
        <f>IFERROR(INDEX(Matches!$X:$X,MATCH(A843,Matches!$B:$B,0)),"-")</f>
        <v>1</v>
      </c>
      <c r="I843" s="54">
        <f t="shared" si="53"/>
        <v>0</v>
      </c>
      <c r="J843" s="54">
        <f>IFERROR(INDEX(OGCAway!$O:$O,MATCH(A843,OGCAway!$A:$A,0)),"-")</f>
        <v>2</v>
      </c>
      <c r="K843" s="55">
        <f t="shared" si="54"/>
        <v>0</v>
      </c>
      <c r="L843" s="55" t="str">
        <f>IFERROR(INDEX(#REF!,MATCH(A843,#REF!,0)),"-")</f>
        <v>-</v>
      </c>
      <c r="M843" s="55">
        <f t="shared" si="55"/>
        <v>-1.25</v>
      </c>
      <c r="N843" s="55" t="e">
        <f>AVERAGE(IFERROR(INDEX(#REF!,MATCH(A843,#REF!,0)),"-"),M843)</f>
        <v>#VALUE!</v>
      </c>
    </row>
    <row r="844" spans="1:14" ht="16.5" thickTop="1" thickBot="1" x14ac:dyDescent="0.3">
      <c r="A844" s="15" t="s">
        <v>322</v>
      </c>
      <c r="B844" s="53">
        <f t="shared" si="52"/>
        <v>6</v>
      </c>
      <c r="C844" s="53">
        <f>IFERROR(INDEX(OGSAway!$D:$D,MATCH(A844,OGSAway!$A:$A,0)),"-")</f>
        <v>0</v>
      </c>
      <c r="D844" s="53">
        <f>IFERROR(INDEX(OGSAway!$E:$E,MATCH(A844,OGSAway!$A:$A,0)),"-")</f>
        <v>2</v>
      </c>
      <c r="E844" s="53">
        <f>IFERROR(INDEX(OGSAway!$F:$F,MATCH(A844,OGSAway!$A:$A,0)),"-")</f>
        <v>0</v>
      </c>
      <c r="F844" s="54">
        <f>IFERROR(INDEX(Matches!$W:$W,MATCH(A844,Matches!$B:$B,0)),"-")</f>
        <v>2</v>
      </c>
      <c r="G844" s="54">
        <f>IFERROR(INDEX(Matches!$Y:$Y,MATCH(A844,Matches!$B:$B,0)),"-")</f>
        <v>2</v>
      </c>
      <c r="H844" s="54">
        <f>IFERROR(INDEX(Matches!$X:$X,MATCH(A844,Matches!$B:$B,0)),"-")</f>
        <v>2</v>
      </c>
      <c r="I844" s="54">
        <f t="shared" si="53"/>
        <v>2</v>
      </c>
      <c r="J844" s="54">
        <f>IFERROR(INDEX(OGCAway!$O:$O,MATCH(A844,OGCAway!$A:$A,0)),"-")</f>
        <v>2</v>
      </c>
      <c r="K844" s="55">
        <f t="shared" si="54"/>
        <v>0.33333333333333331</v>
      </c>
      <c r="L844" s="55" t="str">
        <f>IFERROR(INDEX(#REF!,MATCH(A844,#REF!,0)),"-")</f>
        <v>-</v>
      </c>
      <c r="M844" s="55">
        <f t="shared" si="55"/>
        <v>0</v>
      </c>
      <c r="N844" s="55" t="e">
        <f>AVERAGE(IFERROR(INDEX(#REF!,MATCH(A844,#REF!,0)),"-"),M844)</f>
        <v>#VALUE!</v>
      </c>
    </row>
    <row r="845" spans="1:14" ht="16.5" thickTop="1" thickBot="1" x14ac:dyDescent="0.3">
      <c r="A845" s="16" t="s">
        <v>323</v>
      </c>
      <c r="B845" s="53">
        <f t="shared" si="52"/>
        <v>2</v>
      </c>
      <c r="C845" s="53">
        <f>IFERROR(INDEX(OGSAway!$D:$D,MATCH(A845,OGSAway!$A:$A,0)),"-")</f>
        <v>0</v>
      </c>
      <c r="D845" s="53">
        <f>IFERROR(INDEX(OGSAway!$E:$E,MATCH(A845,OGSAway!$A:$A,0)),"-")</f>
        <v>0</v>
      </c>
      <c r="E845" s="53">
        <f>IFERROR(INDEX(OGSAway!$F:$F,MATCH(A845,OGSAway!$A:$A,0)),"-")</f>
        <v>0</v>
      </c>
      <c r="F845" s="54">
        <f>IFERROR(INDEX(Matches!$W:$W,MATCH(A845,Matches!$B:$B,0)),"-")</f>
        <v>1</v>
      </c>
      <c r="G845" s="54">
        <f>IFERROR(INDEX(Matches!$Y:$Y,MATCH(A845,Matches!$B:$B,0)),"-")</f>
        <v>1</v>
      </c>
      <c r="H845" s="54">
        <f>IFERROR(INDEX(Matches!$X:$X,MATCH(A845,Matches!$B:$B,0)),"-")</f>
        <v>0</v>
      </c>
      <c r="I845" s="54">
        <f t="shared" si="53"/>
        <v>0</v>
      </c>
      <c r="J845" s="54">
        <f>IFERROR(INDEX(OGCAway!$O:$O,MATCH(A845,OGCAway!$A:$A,0)),"-")</f>
        <v>1</v>
      </c>
      <c r="K845" s="55">
        <f t="shared" si="54"/>
        <v>0</v>
      </c>
      <c r="L845" s="55" t="str">
        <f>IFERROR(INDEX(#REF!,MATCH(A845,#REF!,0)),"-")</f>
        <v>-</v>
      </c>
      <c r="M845" s="55">
        <f t="shared" si="55"/>
        <v>-0.5</v>
      </c>
      <c r="N845" s="55" t="e">
        <f>AVERAGE(IFERROR(INDEX(#REF!,MATCH(A845,#REF!,0)),"-"),M845)</f>
        <v>#VALUE!</v>
      </c>
    </row>
    <row r="846" spans="1:14" ht="16.5" thickTop="1" thickBot="1" x14ac:dyDescent="0.3">
      <c r="A846" s="15" t="s">
        <v>326</v>
      </c>
      <c r="B846" s="53">
        <f t="shared" si="52"/>
        <v>2</v>
      </c>
      <c r="C846" s="53">
        <f>IFERROR(INDEX(OGSAway!$D:$D,MATCH(A846,OGSAway!$A:$A,0)),"-")</f>
        <v>0</v>
      </c>
      <c r="D846" s="53">
        <f>IFERROR(INDEX(OGSAway!$E:$E,MATCH(A846,OGSAway!$A:$A,0)),"-")</f>
        <v>1</v>
      </c>
      <c r="E846" s="53">
        <f>IFERROR(INDEX(OGSAway!$F:$F,MATCH(A846,OGSAway!$A:$A,0)),"-")</f>
        <v>0</v>
      </c>
      <c r="F846" s="54">
        <f>IFERROR(INDEX(Matches!$W:$W,MATCH(A846,Matches!$B:$B,0)),"-")</f>
        <v>2</v>
      </c>
      <c r="G846" s="54">
        <f>IFERROR(INDEX(Matches!$Y:$Y,MATCH(A846,Matches!$B:$B,0)),"-")</f>
        <v>0</v>
      </c>
      <c r="H846" s="54">
        <f>IFERROR(INDEX(Matches!$X:$X,MATCH(A846,Matches!$B:$B,0)),"-")</f>
        <v>0</v>
      </c>
      <c r="I846" s="54">
        <f t="shared" si="53"/>
        <v>1</v>
      </c>
      <c r="J846" s="54">
        <f>IFERROR(INDEX(OGCAway!$O:$O,MATCH(A846,OGCAway!$A:$A,0)),"-")</f>
        <v>1</v>
      </c>
      <c r="K846" s="55">
        <f t="shared" si="54"/>
        <v>0.5</v>
      </c>
      <c r="L846" s="55" t="str">
        <f>IFERROR(INDEX(#REF!,MATCH(A846,#REF!,0)),"-")</f>
        <v>-</v>
      </c>
      <c r="M846" s="55">
        <f t="shared" si="55"/>
        <v>1</v>
      </c>
      <c r="N846" s="55" t="e">
        <f>AVERAGE(IFERROR(INDEX(#REF!,MATCH(A846,#REF!,0)),"-"),M846)</f>
        <v>#VALUE!</v>
      </c>
    </row>
    <row r="847" spans="1:14" ht="16.5" thickTop="1" thickBot="1" x14ac:dyDescent="0.3">
      <c r="A847" s="15" t="s">
        <v>328</v>
      </c>
      <c r="B847" s="53">
        <f t="shared" si="52"/>
        <v>3</v>
      </c>
      <c r="C847" s="53">
        <f>IFERROR(INDEX(OGSAway!$D:$D,MATCH(A847,OGSAway!$A:$A,0)),"-")</f>
        <v>0</v>
      </c>
      <c r="D847" s="53">
        <f>IFERROR(INDEX(OGSAway!$E:$E,MATCH(A847,OGSAway!$A:$A,0)),"-")</f>
        <v>1</v>
      </c>
      <c r="E847" s="53">
        <f>IFERROR(INDEX(OGSAway!$F:$F,MATCH(A847,OGSAway!$A:$A,0)),"-")</f>
        <v>0</v>
      </c>
      <c r="F847" s="54">
        <f>IFERROR(INDEX(Matches!$W:$W,MATCH(A847,Matches!$B:$B,0)),"-")</f>
        <v>0</v>
      </c>
      <c r="G847" s="54">
        <f>IFERROR(INDEX(Matches!$Y:$Y,MATCH(A847,Matches!$B:$B,0)),"-")</f>
        <v>1</v>
      </c>
      <c r="H847" s="54">
        <f>IFERROR(INDEX(Matches!$X:$X,MATCH(A847,Matches!$B:$B,0)),"-")</f>
        <v>2</v>
      </c>
      <c r="I847" s="54">
        <f t="shared" si="53"/>
        <v>1</v>
      </c>
      <c r="J847" s="54">
        <f>IFERROR(INDEX(OGCAway!$O:$O,MATCH(A847,OGCAway!$A:$A,0)),"-")</f>
        <v>2</v>
      </c>
      <c r="K847" s="55">
        <f t="shared" si="54"/>
        <v>0.33333333333333331</v>
      </c>
      <c r="L847" s="55" t="str">
        <f>IFERROR(INDEX(#REF!,MATCH(A847,#REF!,0)),"-")</f>
        <v>-</v>
      </c>
      <c r="M847" s="55">
        <f t="shared" si="55"/>
        <v>-0.66666666666666663</v>
      </c>
      <c r="N847" s="55" t="e">
        <f>AVERAGE(IFERROR(INDEX(#REF!,MATCH(A847,#REF!,0)),"-"),M847)</f>
        <v>#VALUE!</v>
      </c>
    </row>
    <row r="848" spans="1:14" ht="16.5" thickTop="1" thickBot="1" x14ac:dyDescent="0.3">
      <c r="A848" s="15" t="s">
        <v>335</v>
      </c>
      <c r="B848" s="53">
        <f t="shared" si="52"/>
        <v>4</v>
      </c>
      <c r="C848" s="53">
        <f>IFERROR(INDEX(OGSAway!$D:$D,MATCH(A848,OGSAway!$A:$A,0)),"-")</f>
        <v>0</v>
      </c>
      <c r="D848" s="53">
        <f>IFERROR(INDEX(OGSAway!$E:$E,MATCH(A848,OGSAway!$A:$A,0)),"-")</f>
        <v>2</v>
      </c>
      <c r="E848" s="53">
        <f>IFERROR(INDEX(OGSAway!$F:$F,MATCH(A848,OGSAway!$A:$A,0)),"-")</f>
        <v>0</v>
      </c>
      <c r="F848" s="54">
        <f>IFERROR(INDEX(Matches!$W:$W,MATCH(A848,Matches!$B:$B,0)),"-")</f>
        <v>3</v>
      </c>
      <c r="G848" s="54">
        <f>IFERROR(INDEX(Matches!$Y:$Y,MATCH(A848,Matches!$B:$B,0)),"-")</f>
        <v>1</v>
      </c>
      <c r="H848" s="54">
        <f>IFERROR(INDEX(Matches!$X:$X,MATCH(A848,Matches!$B:$B,0)),"-")</f>
        <v>0</v>
      </c>
      <c r="I848" s="54">
        <f t="shared" si="53"/>
        <v>2</v>
      </c>
      <c r="J848" s="54">
        <f>IFERROR(INDEX(OGCAway!$O:$O,MATCH(A848,OGCAway!$A:$A,0)),"-")</f>
        <v>1</v>
      </c>
      <c r="K848" s="55">
        <f t="shared" si="54"/>
        <v>0.5</v>
      </c>
      <c r="L848" s="55" t="str">
        <f>IFERROR(INDEX(#REF!,MATCH(A848,#REF!,0)),"-")</f>
        <v>-</v>
      </c>
      <c r="M848" s="55">
        <f t="shared" si="55"/>
        <v>0.75</v>
      </c>
      <c r="N848" s="55" t="e">
        <f>AVERAGE(IFERROR(INDEX(#REF!,MATCH(A848,#REF!,0)),"-"),M848)</f>
        <v>#VALUE!</v>
      </c>
    </row>
    <row r="849" spans="1:14" ht="16.5" thickTop="1" thickBot="1" x14ac:dyDescent="0.3">
      <c r="A849" s="15" t="s">
        <v>338</v>
      </c>
      <c r="B849" s="53">
        <f t="shared" si="52"/>
        <v>3</v>
      </c>
      <c r="C849" s="53">
        <f>IFERROR(INDEX(OGSAway!$D:$D,MATCH(A849,OGSAway!$A:$A,0)),"-")</f>
        <v>2</v>
      </c>
      <c r="D849" s="53">
        <f>IFERROR(INDEX(OGSAway!$E:$E,MATCH(A849,OGSAway!$A:$A,0)),"-")</f>
        <v>0</v>
      </c>
      <c r="E849" s="53">
        <f>IFERROR(INDEX(OGSAway!$F:$F,MATCH(A849,OGSAway!$A:$A,0)),"-")</f>
        <v>0</v>
      </c>
      <c r="F849" s="54">
        <f>IFERROR(INDEX(Matches!$W:$W,MATCH(A849,Matches!$B:$B,0)),"-")</f>
        <v>2</v>
      </c>
      <c r="G849" s="54">
        <f>IFERROR(INDEX(Matches!$Y:$Y,MATCH(A849,Matches!$B:$B,0)),"-")</f>
        <v>1</v>
      </c>
      <c r="H849" s="54">
        <f>IFERROR(INDEX(Matches!$X:$X,MATCH(A849,Matches!$B:$B,0)),"-")</f>
        <v>0</v>
      </c>
      <c r="I849" s="54">
        <f t="shared" si="53"/>
        <v>2</v>
      </c>
      <c r="J849" s="54">
        <f>IFERROR(INDEX(OGCAway!$O:$O,MATCH(A849,OGCAway!$A:$A,0)),"-")</f>
        <v>1</v>
      </c>
      <c r="K849" s="55">
        <f t="shared" si="54"/>
        <v>0.66666666666666663</v>
      </c>
      <c r="L849" s="55" t="str">
        <f>IFERROR(INDEX(#REF!,MATCH(A849,#REF!,0)),"-")</f>
        <v>-</v>
      </c>
      <c r="M849" s="55">
        <f t="shared" si="55"/>
        <v>0.66666666666666674</v>
      </c>
      <c r="N849" s="55" t="e">
        <f>AVERAGE(IFERROR(INDEX(#REF!,MATCH(A849,#REF!,0)),"-"),M849)</f>
        <v>#VALUE!</v>
      </c>
    </row>
    <row r="850" spans="1:14" ht="16.5" thickTop="1" thickBot="1" x14ac:dyDescent="0.3">
      <c r="A850" s="15" t="s">
        <v>344</v>
      </c>
      <c r="B850" s="53">
        <f t="shared" si="52"/>
        <v>2</v>
      </c>
      <c r="C850" s="53">
        <f>IFERROR(INDEX(OGSAway!$D:$D,MATCH(A850,OGSAway!$A:$A,0)),"-")</f>
        <v>0</v>
      </c>
      <c r="D850" s="53">
        <f>IFERROR(INDEX(OGSAway!$E:$E,MATCH(A850,OGSAway!$A:$A,0)),"-")</f>
        <v>1</v>
      </c>
      <c r="E850" s="53">
        <f>IFERROR(INDEX(OGSAway!$F:$F,MATCH(A850,OGSAway!$A:$A,0)),"-")</f>
        <v>0</v>
      </c>
      <c r="F850" s="54">
        <f>IFERROR(INDEX(Matches!$W:$W,MATCH(A850,Matches!$B:$B,0)),"-")</f>
        <v>0</v>
      </c>
      <c r="G850" s="54">
        <f>IFERROR(INDEX(Matches!$Y:$Y,MATCH(A850,Matches!$B:$B,0)),"-")</f>
        <v>0</v>
      </c>
      <c r="H850" s="54">
        <f>IFERROR(INDEX(Matches!$X:$X,MATCH(A850,Matches!$B:$B,0)),"-")</f>
        <v>2</v>
      </c>
      <c r="I850" s="54">
        <f t="shared" si="53"/>
        <v>1</v>
      </c>
      <c r="J850" s="54">
        <f>IFERROR(INDEX(OGCAway!$O:$O,MATCH(A850,OGCAway!$A:$A,0)),"-")</f>
        <v>0</v>
      </c>
      <c r="K850" s="55">
        <f t="shared" si="54"/>
        <v>0.5</v>
      </c>
      <c r="L850" s="55" t="str">
        <f>IFERROR(INDEX(#REF!,MATCH(A850,#REF!,0)),"-")</f>
        <v>-</v>
      </c>
      <c r="M850" s="55">
        <f t="shared" si="55"/>
        <v>0.5</v>
      </c>
      <c r="N850" s="55" t="e">
        <f>AVERAGE(IFERROR(INDEX(#REF!,MATCH(A850,#REF!,0)),"-"),M850)</f>
        <v>#VALUE!</v>
      </c>
    </row>
    <row r="851" spans="1:14" ht="16.5" thickTop="1" thickBot="1" x14ac:dyDescent="0.3">
      <c r="A851" s="15" t="s">
        <v>350</v>
      </c>
      <c r="B851" s="53">
        <f t="shared" si="52"/>
        <v>5</v>
      </c>
      <c r="C851" s="53">
        <f>IFERROR(INDEX(OGSAway!$D:$D,MATCH(A851,OGSAway!$A:$A,0)),"-")</f>
        <v>0</v>
      </c>
      <c r="D851" s="53">
        <f>IFERROR(INDEX(OGSAway!$E:$E,MATCH(A851,OGSAway!$A:$A,0)),"-")</f>
        <v>0</v>
      </c>
      <c r="E851" s="53">
        <f>IFERROR(INDEX(OGSAway!$F:$F,MATCH(A851,OGSAway!$A:$A,0)),"-")</f>
        <v>0</v>
      </c>
      <c r="F851" s="54">
        <f>IFERROR(INDEX(Matches!$W:$W,MATCH(A851,Matches!$B:$B,0)),"-")</f>
        <v>1</v>
      </c>
      <c r="G851" s="54">
        <f>IFERROR(INDEX(Matches!$Y:$Y,MATCH(A851,Matches!$B:$B,0)),"-")</f>
        <v>1</v>
      </c>
      <c r="H851" s="54">
        <f>IFERROR(INDEX(Matches!$X:$X,MATCH(A851,Matches!$B:$B,0)),"-")</f>
        <v>3</v>
      </c>
      <c r="I851" s="54">
        <f t="shared" si="53"/>
        <v>0</v>
      </c>
      <c r="J851" s="54">
        <f>IFERROR(INDEX(OGCAway!$O:$O,MATCH(A851,OGCAway!$A:$A,0)),"-")</f>
        <v>3</v>
      </c>
      <c r="K851" s="55">
        <f t="shared" si="54"/>
        <v>0</v>
      </c>
      <c r="L851" s="55" t="str">
        <f>IFERROR(INDEX(#REF!,MATCH(A851,#REF!,0)),"-")</f>
        <v>-</v>
      </c>
      <c r="M851" s="55">
        <f t="shared" si="55"/>
        <v>-0.6</v>
      </c>
      <c r="N851" s="55" t="e">
        <f>AVERAGE(IFERROR(INDEX(#REF!,MATCH(A851,#REF!,0)),"-"),M851)</f>
        <v>#VALUE!</v>
      </c>
    </row>
    <row r="852" spans="1:14" ht="16.5" thickTop="1" thickBot="1" x14ac:dyDescent="0.3">
      <c r="A852" s="16" t="s">
        <v>351</v>
      </c>
      <c r="B852" s="53">
        <f t="shared" si="52"/>
        <v>19</v>
      </c>
      <c r="C852" s="53" t="str">
        <f>IFERROR(INDEX(OGSAway!$D:$D,MATCH(A852,OGSAway!$A:$A,0)),"-")</f>
        <v>-</v>
      </c>
      <c r="D852" s="53" t="str">
        <f>IFERROR(INDEX(OGSAway!$E:$E,MATCH(A852,OGSAway!$A:$A,0)),"-")</f>
        <v>-</v>
      </c>
      <c r="E852" s="53" t="str">
        <f>IFERROR(INDEX(OGSAway!$F:$F,MATCH(A852,OGSAway!$A:$A,0)),"-")</f>
        <v>-</v>
      </c>
      <c r="F852" s="54">
        <f>IFERROR(INDEX(Matches!$W:$W,MATCH(A852,Matches!$B:$B,0)),"-")</f>
        <v>6</v>
      </c>
      <c r="G852" s="54">
        <f>IFERROR(INDEX(Matches!$Y:$Y,MATCH(A852,Matches!$B:$B,0)),"-")</f>
        <v>9</v>
      </c>
      <c r="H852" s="54">
        <f>IFERROR(INDEX(Matches!$X:$X,MATCH(A852,Matches!$B:$B,0)),"-")</f>
        <v>4</v>
      </c>
      <c r="I852" s="54">
        <f t="shared" si="53"/>
        <v>0</v>
      </c>
      <c r="J852" s="54" t="str">
        <f>IFERROR(INDEX(OGCAway!$O:$O,MATCH(A852,OGCAway!$A:$A,0)),"-")</f>
        <v>-</v>
      </c>
      <c r="K852" s="55">
        <f t="shared" si="54"/>
        <v>0</v>
      </c>
      <c r="L852" s="55" t="str">
        <f>IFERROR(INDEX(#REF!,MATCH(A852,#REF!,0)),"-")</f>
        <v>-</v>
      </c>
      <c r="M852" s="55" t="e">
        <f t="shared" si="55"/>
        <v>#VALUE!</v>
      </c>
      <c r="N852" s="55" t="e">
        <f>AVERAGE(IFERROR(INDEX(#REF!,MATCH(A852,#REF!,0)),"-"),M852)</f>
        <v>#VALUE!</v>
      </c>
    </row>
    <row r="853" spans="1:14" ht="16.5" thickTop="1" thickBot="1" x14ac:dyDescent="0.3">
      <c r="A853" s="16" t="s">
        <v>355</v>
      </c>
      <c r="B853" s="53">
        <f t="shared" si="52"/>
        <v>5</v>
      </c>
      <c r="C853" s="53" t="str">
        <f>IFERROR(INDEX(OGSAway!$D:$D,MATCH(A853,OGSAway!$A:$A,0)),"-")</f>
        <v>-</v>
      </c>
      <c r="D853" s="53" t="str">
        <f>IFERROR(INDEX(OGSAway!$E:$E,MATCH(A853,OGSAway!$A:$A,0)),"-")</f>
        <v>-</v>
      </c>
      <c r="E853" s="53" t="str">
        <f>IFERROR(INDEX(OGSAway!$F:$F,MATCH(A853,OGSAway!$A:$A,0)),"-")</f>
        <v>-</v>
      </c>
      <c r="F853" s="54">
        <f>IFERROR(INDEX(Matches!$W:$W,MATCH(A853,Matches!$B:$B,0)),"-")</f>
        <v>1</v>
      </c>
      <c r="G853" s="54">
        <f>IFERROR(INDEX(Matches!$Y:$Y,MATCH(A853,Matches!$B:$B,0)),"-")</f>
        <v>4</v>
      </c>
      <c r="H853" s="54">
        <f>IFERROR(INDEX(Matches!$X:$X,MATCH(A853,Matches!$B:$B,0)),"-")</f>
        <v>0</v>
      </c>
      <c r="I853" s="54">
        <f t="shared" si="53"/>
        <v>0</v>
      </c>
      <c r="J853" s="54">
        <f>IFERROR(INDEX(OGCAway!$O:$O,MATCH(A853,OGCAway!$A:$A,0)),"-")</f>
        <v>2</v>
      </c>
      <c r="K853" s="55">
        <f t="shared" si="54"/>
        <v>0</v>
      </c>
      <c r="L853" s="55" t="str">
        <f>IFERROR(INDEX(#REF!,MATCH(A853,#REF!,0)),"-")</f>
        <v>-</v>
      </c>
      <c r="M853" s="55">
        <f t="shared" si="55"/>
        <v>-1</v>
      </c>
      <c r="N853" s="55" t="e">
        <f>AVERAGE(IFERROR(INDEX(#REF!,MATCH(A853,#REF!,0)),"-"),M853)</f>
        <v>#VALUE!</v>
      </c>
    </row>
    <row r="854" spans="1:14" ht="16.5" thickTop="1" thickBot="1" x14ac:dyDescent="0.3">
      <c r="A854" s="15" t="s">
        <v>161</v>
      </c>
      <c r="B854" s="53">
        <f t="shared" si="52"/>
        <v>3</v>
      </c>
      <c r="C854" s="53">
        <f>IFERROR(INDEX(OGSAway!$D:$D,MATCH(A854,OGSAway!$A:$A,0)),"-")</f>
        <v>1</v>
      </c>
      <c r="D854" s="53">
        <f>IFERROR(INDEX(OGSAway!$E:$E,MATCH(A854,OGSAway!$A:$A,0)),"-")</f>
        <v>1</v>
      </c>
      <c r="E854" s="53">
        <f>IFERROR(INDEX(OGSAway!$F:$F,MATCH(A854,OGSAway!$A:$A,0)),"-")</f>
        <v>0</v>
      </c>
      <c r="F854" s="54">
        <f>IFERROR(INDEX(Matches!$W:$W,MATCH(A854,Matches!$B:$B,0)),"-")</f>
        <v>0</v>
      </c>
      <c r="G854" s="54">
        <f>IFERROR(INDEX(Matches!$Y:$Y,MATCH(A854,Matches!$B:$B,0)),"-")</f>
        <v>2</v>
      </c>
      <c r="H854" s="54">
        <f>IFERROR(INDEX(Matches!$X:$X,MATCH(A854,Matches!$B:$B,0)),"-")</f>
        <v>1</v>
      </c>
      <c r="I854" s="54">
        <f t="shared" si="53"/>
        <v>2</v>
      </c>
      <c r="J854" s="54">
        <f>IFERROR(INDEX(OGCAway!$O:$O,MATCH(A854,OGCAway!$A:$A,0)),"-")</f>
        <v>1</v>
      </c>
      <c r="K854" s="55">
        <f t="shared" si="54"/>
        <v>0.66666666666666663</v>
      </c>
      <c r="L854" s="55" t="str">
        <f>IFERROR(INDEX(#REF!,MATCH(A854,#REF!,0)),"-")</f>
        <v>-</v>
      </c>
      <c r="M854" s="55">
        <f t="shared" si="55"/>
        <v>-0.33333333333333331</v>
      </c>
      <c r="N854" s="55" t="e">
        <f>AVERAGE(IFERROR(INDEX(#REF!,MATCH(A854,#REF!,0)),"-"),M854)</f>
        <v>#VALUE!</v>
      </c>
    </row>
    <row r="855" spans="1:14" ht="16.5" thickTop="1" thickBot="1" x14ac:dyDescent="0.3">
      <c r="A855" s="16" t="s">
        <v>356</v>
      </c>
      <c r="B855" s="53">
        <f t="shared" si="52"/>
        <v>19</v>
      </c>
      <c r="C855" s="53" t="str">
        <f>IFERROR(INDEX(OGSAway!$D:$D,MATCH(A855,OGSAway!$A:$A,0)),"-")</f>
        <v>-</v>
      </c>
      <c r="D855" s="53" t="str">
        <f>IFERROR(INDEX(OGSAway!$E:$E,MATCH(A855,OGSAway!$A:$A,0)),"-")</f>
        <v>-</v>
      </c>
      <c r="E855" s="53" t="str">
        <f>IFERROR(INDEX(OGSAway!$F:$F,MATCH(A855,OGSAway!$A:$A,0)),"-")</f>
        <v>-</v>
      </c>
      <c r="F855" s="54">
        <f>IFERROR(INDEX(Matches!$W:$W,MATCH(A855,Matches!$B:$B,0)),"-")</f>
        <v>8</v>
      </c>
      <c r="G855" s="54">
        <f>IFERROR(INDEX(Matches!$Y:$Y,MATCH(A855,Matches!$B:$B,0)),"-")</f>
        <v>4</v>
      </c>
      <c r="H855" s="54">
        <f>IFERROR(INDEX(Matches!$X:$X,MATCH(A855,Matches!$B:$B,0)),"-")</f>
        <v>7</v>
      </c>
      <c r="I855" s="54">
        <f t="shared" si="53"/>
        <v>0</v>
      </c>
      <c r="J855" s="54" t="str">
        <f>IFERROR(INDEX(OGCAway!$O:$O,MATCH(A855,OGCAway!$A:$A,0)),"-")</f>
        <v>-</v>
      </c>
      <c r="K855" s="55">
        <f t="shared" si="54"/>
        <v>0</v>
      </c>
      <c r="L855" s="55" t="str">
        <f>IFERROR(INDEX(#REF!,MATCH(A855,#REF!,0)),"-")</f>
        <v>-</v>
      </c>
      <c r="M855" s="55" t="e">
        <f t="shared" si="55"/>
        <v>#VALUE!</v>
      </c>
      <c r="N855" s="55" t="e">
        <f>AVERAGE(IFERROR(INDEX(#REF!,MATCH(A855,#REF!,0)),"-"),M855)</f>
        <v>#VALUE!</v>
      </c>
    </row>
    <row r="856" spans="1:14" ht="16.5" thickTop="1" thickBot="1" x14ac:dyDescent="0.3">
      <c r="A856" s="16" t="s">
        <v>363</v>
      </c>
      <c r="B856" s="53">
        <f t="shared" si="52"/>
        <v>1</v>
      </c>
      <c r="C856" s="53">
        <f>IFERROR(INDEX(OGSAway!$D:$D,MATCH(A856,OGSAway!$A:$A,0)),"-")</f>
        <v>1</v>
      </c>
      <c r="D856" s="53">
        <f>IFERROR(INDEX(OGSAway!$E:$E,MATCH(A856,OGSAway!$A:$A,0)),"-")</f>
        <v>0</v>
      </c>
      <c r="E856" s="53">
        <f>IFERROR(INDEX(OGSAway!$F:$F,MATCH(A856,OGSAway!$A:$A,0)),"-")</f>
        <v>0</v>
      </c>
      <c r="F856" s="54">
        <f>IFERROR(INDEX(Matches!$W:$W,MATCH(A856,Matches!$B:$B,0)),"-")</f>
        <v>1</v>
      </c>
      <c r="G856" s="54">
        <f>IFERROR(INDEX(Matches!$Y:$Y,MATCH(A856,Matches!$B:$B,0)),"-")</f>
        <v>0</v>
      </c>
      <c r="H856" s="54">
        <f>IFERROR(INDEX(Matches!$X:$X,MATCH(A856,Matches!$B:$B,0)),"-")</f>
        <v>0</v>
      </c>
      <c r="I856" s="54">
        <f t="shared" si="53"/>
        <v>1</v>
      </c>
      <c r="J856" s="54">
        <f>IFERROR(INDEX(OGCAway!$O:$O,MATCH(A856,OGCAway!$A:$A,0)),"-")</f>
        <v>0</v>
      </c>
      <c r="K856" s="55">
        <f t="shared" si="54"/>
        <v>1</v>
      </c>
      <c r="L856" s="55" t="str">
        <f>IFERROR(INDEX(#REF!,MATCH(A856,#REF!,0)),"-")</f>
        <v>-</v>
      </c>
      <c r="M856" s="55">
        <f t="shared" si="55"/>
        <v>2</v>
      </c>
      <c r="N856" s="55" t="e">
        <f>AVERAGE(IFERROR(INDEX(#REF!,MATCH(A856,#REF!,0)),"-"),M856)</f>
        <v>#VALUE!</v>
      </c>
    </row>
    <row r="857" spans="1:14" ht="16.5" thickTop="1" thickBot="1" x14ac:dyDescent="0.3">
      <c r="A857" s="15" t="s">
        <v>364</v>
      </c>
      <c r="B857" s="53">
        <f t="shared" si="52"/>
        <v>3</v>
      </c>
      <c r="C857" s="53">
        <f>IFERROR(INDEX(OGSAway!$D:$D,MATCH(A857,OGSAway!$A:$A,0)),"-")</f>
        <v>0</v>
      </c>
      <c r="D857" s="53">
        <f>IFERROR(INDEX(OGSAway!$E:$E,MATCH(A857,OGSAway!$A:$A,0)),"-")</f>
        <v>1</v>
      </c>
      <c r="E857" s="53">
        <f>IFERROR(INDEX(OGSAway!$F:$F,MATCH(A857,OGSAway!$A:$A,0)),"-")</f>
        <v>0</v>
      </c>
      <c r="F857" s="54">
        <f>IFERROR(INDEX(Matches!$W:$W,MATCH(A857,Matches!$B:$B,0)),"-")</f>
        <v>2</v>
      </c>
      <c r="G857" s="54">
        <f>IFERROR(INDEX(Matches!$Y:$Y,MATCH(A857,Matches!$B:$B,0)),"-")</f>
        <v>1</v>
      </c>
      <c r="H857" s="54">
        <f>IFERROR(INDEX(Matches!$X:$X,MATCH(A857,Matches!$B:$B,0)),"-")</f>
        <v>0</v>
      </c>
      <c r="I857" s="54">
        <f t="shared" si="53"/>
        <v>1</v>
      </c>
      <c r="J857" s="54">
        <f>IFERROR(INDEX(OGCAway!$O:$O,MATCH(A857,OGCAway!$A:$A,0)),"-")</f>
        <v>2</v>
      </c>
      <c r="K857" s="55">
        <f t="shared" si="54"/>
        <v>0.33333333333333331</v>
      </c>
      <c r="L857" s="55" t="str">
        <f>IFERROR(INDEX(#REF!,MATCH(A857,#REF!,0)),"-")</f>
        <v>-</v>
      </c>
      <c r="M857" s="55">
        <f t="shared" si="55"/>
        <v>0</v>
      </c>
      <c r="N857" s="55" t="e">
        <f>AVERAGE(IFERROR(INDEX(#REF!,MATCH(A857,#REF!,0)),"-"),M857)</f>
        <v>#VALUE!</v>
      </c>
    </row>
    <row r="858" spans="1:14" ht="16.5" thickTop="1" thickBot="1" x14ac:dyDescent="0.3">
      <c r="A858" s="16" t="s">
        <v>173</v>
      </c>
      <c r="B858" s="53">
        <f t="shared" si="52"/>
        <v>4</v>
      </c>
      <c r="C858" s="53">
        <f>IFERROR(INDEX(OGSAway!$D:$D,MATCH(A858,OGSAway!$A:$A,0)),"-")</f>
        <v>0</v>
      </c>
      <c r="D858" s="53">
        <f>IFERROR(INDEX(OGSAway!$E:$E,MATCH(A858,OGSAway!$A:$A,0)),"-")</f>
        <v>0</v>
      </c>
      <c r="E858" s="53">
        <f>IFERROR(INDEX(OGSAway!$F:$F,MATCH(A858,OGSAway!$A:$A,0)),"-")</f>
        <v>0</v>
      </c>
      <c r="F858" s="54">
        <f>IFERROR(INDEX(Matches!$W:$W,MATCH(A858,Matches!$B:$B,0)),"-")</f>
        <v>2</v>
      </c>
      <c r="G858" s="54">
        <f>IFERROR(INDEX(Matches!$Y:$Y,MATCH(A858,Matches!$B:$B,0)),"-")</f>
        <v>1</v>
      </c>
      <c r="H858" s="54">
        <f>IFERROR(INDEX(Matches!$X:$X,MATCH(A858,Matches!$B:$B,0)),"-")</f>
        <v>1</v>
      </c>
      <c r="I858" s="54">
        <f t="shared" si="53"/>
        <v>0</v>
      </c>
      <c r="J858" s="54">
        <f>IFERROR(INDEX(OGCAway!$O:$O,MATCH(A858,OGCAway!$A:$A,0)),"-")</f>
        <v>2</v>
      </c>
      <c r="K858" s="55">
        <f t="shared" si="54"/>
        <v>0</v>
      </c>
      <c r="L858" s="55" t="str">
        <f>IFERROR(INDEX(#REF!,MATCH(A858,#REF!,0)),"-")</f>
        <v>-</v>
      </c>
      <c r="M858" s="55">
        <f t="shared" si="55"/>
        <v>-0.25</v>
      </c>
      <c r="N858" s="55" t="e">
        <f>AVERAGE(IFERROR(INDEX(#REF!,MATCH(A858,#REF!,0)),"-"),M858)</f>
        <v>#VALUE!</v>
      </c>
    </row>
    <row r="859" spans="1:14" ht="16.5" thickTop="1" thickBot="1" x14ac:dyDescent="0.3">
      <c r="A859" s="15" t="s">
        <v>366</v>
      </c>
      <c r="B859" s="53">
        <f t="shared" si="52"/>
        <v>4</v>
      </c>
      <c r="C859" s="53">
        <f>IFERROR(INDEX(OGSAway!$D:$D,MATCH(A859,OGSAway!$A:$A,0)),"-")</f>
        <v>0</v>
      </c>
      <c r="D859" s="53">
        <f>IFERROR(INDEX(OGSAway!$E:$E,MATCH(A859,OGSAway!$A:$A,0)),"-")</f>
        <v>1</v>
      </c>
      <c r="E859" s="53">
        <f>IFERROR(INDEX(OGSAway!$F:$F,MATCH(A859,OGSAway!$A:$A,0)),"-")</f>
        <v>0</v>
      </c>
      <c r="F859" s="54">
        <f>IFERROR(INDEX(Matches!$W:$W,MATCH(A859,Matches!$B:$B,0)),"-")</f>
        <v>2</v>
      </c>
      <c r="G859" s="54">
        <f>IFERROR(INDEX(Matches!$Y:$Y,MATCH(A859,Matches!$B:$B,0)),"-")</f>
        <v>1</v>
      </c>
      <c r="H859" s="54">
        <f>IFERROR(INDEX(Matches!$X:$X,MATCH(A859,Matches!$B:$B,0)),"-")</f>
        <v>1</v>
      </c>
      <c r="I859" s="54">
        <f t="shared" si="53"/>
        <v>1</v>
      </c>
      <c r="J859" s="54">
        <f>IFERROR(INDEX(OGCAway!$O:$O,MATCH(A859,OGCAway!$A:$A,0)),"-")</f>
        <v>0</v>
      </c>
      <c r="K859" s="55">
        <f t="shared" si="54"/>
        <v>0.25</v>
      </c>
      <c r="L859" s="55" t="str">
        <f>IFERROR(INDEX(#REF!,MATCH(A859,#REF!,0)),"-")</f>
        <v>-</v>
      </c>
      <c r="M859" s="55">
        <f t="shared" si="55"/>
        <v>0.5</v>
      </c>
      <c r="N859" s="55" t="e">
        <f>AVERAGE(IFERROR(INDEX(#REF!,MATCH(A859,#REF!,0)),"-"),M859)</f>
        <v>#VALUE!</v>
      </c>
    </row>
    <row r="860" spans="1:14" ht="16.5" thickTop="1" thickBot="1" x14ac:dyDescent="0.3">
      <c r="A860" s="15" t="s">
        <v>373</v>
      </c>
      <c r="B860" s="53">
        <f t="shared" si="52"/>
        <v>5</v>
      </c>
      <c r="C860" s="53">
        <f>IFERROR(INDEX(OGSAway!$D:$D,MATCH(A860,OGSAway!$A:$A,0)),"-")</f>
        <v>1</v>
      </c>
      <c r="D860" s="53">
        <f>IFERROR(INDEX(OGSAway!$E:$E,MATCH(A860,OGSAway!$A:$A,0)),"-")</f>
        <v>0</v>
      </c>
      <c r="E860" s="53">
        <f>IFERROR(INDEX(OGSAway!$F:$F,MATCH(A860,OGSAway!$A:$A,0)),"-")</f>
        <v>0</v>
      </c>
      <c r="F860" s="54">
        <f>IFERROR(INDEX(Matches!$W:$W,MATCH(A860,Matches!$B:$B,0)),"-")</f>
        <v>1</v>
      </c>
      <c r="G860" s="54">
        <f>IFERROR(INDEX(Matches!$Y:$Y,MATCH(A860,Matches!$B:$B,0)),"-")</f>
        <v>3</v>
      </c>
      <c r="H860" s="54">
        <f>IFERROR(INDEX(Matches!$X:$X,MATCH(A860,Matches!$B:$B,0)),"-")</f>
        <v>1</v>
      </c>
      <c r="I860" s="54">
        <f t="shared" si="53"/>
        <v>1</v>
      </c>
      <c r="J860" s="54">
        <f>IFERROR(INDEX(OGCAway!$O:$O,MATCH(A860,OGCAway!$A:$A,0)),"-")</f>
        <v>3</v>
      </c>
      <c r="K860" s="55">
        <f t="shared" si="54"/>
        <v>0.2</v>
      </c>
      <c r="L860" s="55" t="str">
        <f>IFERROR(INDEX(#REF!,MATCH(A860,#REF!,0)),"-")</f>
        <v>-</v>
      </c>
      <c r="M860" s="55">
        <f t="shared" si="55"/>
        <v>-0.79999999999999993</v>
      </c>
      <c r="N860" s="55" t="e">
        <f>AVERAGE(IFERROR(INDEX(#REF!,MATCH(A860,#REF!,0)),"-"),M860)</f>
        <v>#VALUE!</v>
      </c>
    </row>
    <row r="861" spans="1:14" ht="16.5" thickTop="1" thickBot="1" x14ac:dyDescent="0.3">
      <c r="A861" s="16" t="s">
        <v>380</v>
      </c>
      <c r="B861" s="53">
        <f t="shared" si="52"/>
        <v>3</v>
      </c>
      <c r="C861" s="53">
        <f>IFERROR(INDEX(OGSAway!$D:$D,MATCH(A861,OGSAway!$A:$A,0)),"-")</f>
        <v>0</v>
      </c>
      <c r="D861" s="53">
        <f>IFERROR(INDEX(OGSAway!$E:$E,MATCH(A861,OGSAway!$A:$A,0)),"-")</f>
        <v>1</v>
      </c>
      <c r="E861" s="53">
        <f>IFERROR(INDEX(OGSAway!$F:$F,MATCH(A861,OGSAway!$A:$A,0)),"-")</f>
        <v>0</v>
      </c>
      <c r="F861" s="54">
        <f>IFERROR(INDEX(Matches!$W:$W,MATCH(A861,Matches!$B:$B,0)),"-")</f>
        <v>0</v>
      </c>
      <c r="G861" s="54">
        <f>IFERROR(INDEX(Matches!$Y:$Y,MATCH(A861,Matches!$B:$B,0)),"-")</f>
        <v>2</v>
      </c>
      <c r="H861" s="54">
        <f>IFERROR(INDEX(Matches!$X:$X,MATCH(A861,Matches!$B:$B,0)),"-")</f>
        <v>1</v>
      </c>
      <c r="I861" s="54">
        <f t="shared" si="53"/>
        <v>1</v>
      </c>
      <c r="J861" s="54">
        <f>IFERROR(INDEX(OGCAway!$O:$O,MATCH(A861,OGCAway!$A:$A,0)),"-")</f>
        <v>1</v>
      </c>
      <c r="K861" s="55">
        <f t="shared" si="54"/>
        <v>0.33333333333333331</v>
      </c>
      <c r="L861" s="55" t="str">
        <f>IFERROR(INDEX(#REF!,MATCH(A861,#REF!,0)),"-")</f>
        <v>-</v>
      </c>
      <c r="M861" s="55">
        <f t="shared" si="55"/>
        <v>-0.66666666666666663</v>
      </c>
      <c r="N861" s="55" t="e">
        <f>AVERAGE(IFERROR(INDEX(#REF!,MATCH(A861,#REF!,0)),"-"),M861)</f>
        <v>#VALUE!</v>
      </c>
    </row>
    <row r="862" spans="1:14" ht="16.5" thickTop="1" thickBot="1" x14ac:dyDescent="0.3">
      <c r="A862" s="16" t="s">
        <v>382</v>
      </c>
      <c r="B862" s="53">
        <f t="shared" si="52"/>
        <v>3</v>
      </c>
      <c r="C862" s="53">
        <f>IFERROR(INDEX(OGSAway!$D:$D,MATCH(A862,OGSAway!$A:$A,0)),"-")</f>
        <v>0</v>
      </c>
      <c r="D862" s="53">
        <f>IFERROR(INDEX(OGSAway!$E:$E,MATCH(A862,OGSAway!$A:$A,0)),"-")</f>
        <v>1</v>
      </c>
      <c r="E862" s="53">
        <f>IFERROR(INDEX(OGSAway!$F:$F,MATCH(A862,OGSAway!$A:$A,0)),"-")</f>
        <v>0</v>
      </c>
      <c r="F862" s="54">
        <f>IFERROR(INDEX(Matches!$W:$W,MATCH(A862,Matches!$B:$B,0)),"-")</f>
        <v>1</v>
      </c>
      <c r="G862" s="54">
        <f>IFERROR(INDEX(Matches!$Y:$Y,MATCH(A862,Matches!$B:$B,0)),"-")</f>
        <v>2</v>
      </c>
      <c r="H862" s="54">
        <f>IFERROR(INDEX(Matches!$X:$X,MATCH(A862,Matches!$B:$B,0)),"-")</f>
        <v>0</v>
      </c>
      <c r="I862" s="54">
        <f t="shared" si="53"/>
        <v>1</v>
      </c>
      <c r="J862" s="54">
        <f>IFERROR(INDEX(OGCAway!$O:$O,MATCH(A862,OGCAway!$A:$A,0)),"-")</f>
        <v>1</v>
      </c>
      <c r="K862" s="55">
        <f t="shared" si="54"/>
        <v>0.33333333333333331</v>
      </c>
      <c r="L862" s="55" t="str">
        <f>IFERROR(INDEX(#REF!,MATCH(A862,#REF!,0)),"-")</f>
        <v>-</v>
      </c>
      <c r="M862" s="55">
        <f t="shared" si="55"/>
        <v>-0.33333333333333331</v>
      </c>
      <c r="N862" s="55" t="e">
        <f>AVERAGE(IFERROR(INDEX(#REF!,MATCH(A862,#REF!,0)),"-"),M862)</f>
        <v>#VALUE!</v>
      </c>
    </row>
    <row r="863" spans="1:14" ht="16.5" thickTop="1" thickBot="1" x14ac:dyDescent="0.3">
      <c r="A863" s="15" t="s">
        <v>383</v>
      </c>
      <c r="B863" s="53">
        <f t="shared" si="52"/>
        <v>5</v>
      </c>
      <c r="C863" s="53">
        <f>IFERROR(INDEX(OGSAway!$D:$D,MATCH(A863,OGSAway!$A:$A,0)),"-")</f>
        <v>0</v>
      </c>
      <c r="D863" s="53">
        <f>IFERROR(INDEX(OGSAway!$E:$E,MATCH(A863,OGSAway!$A:$A,0)),"-")</f>
        <v>0</v>
      </c>
      <c r="E863" s="53">
        <f>IFERROR(INDEX(OGSAway!$F:$F,MATCH(A863,OGSAway!$A:$A,0)),"-")</f>
        <v>0</v>
      </c>
      <c r="F863" s="54">
        <f>IFERROR(INDEX(Matches!$W:$W,MATCH(A863,Matches!$B:$B,0)),"-")</f>
        <v>1</v>
      </c>
      <c r="G863" s="54">
        <f>IFERROR(INDEX(Matches!$Y:$Y,MATCH(A863,Matches!$B:$B,0)),"-")</f>
        <v>3</v>
      </c>
      <c r="H863" s="54">
        <f>IFERROR(INDEX(Matches!$X:$X,MATCH(A863,Matches!$B:$B,0)),"-")</f>
        <v>1</v>
      </c>
      <c r="I863" s="54">
        <f t="shared" si="53"/>
        <v>0</v>
      </c>
      <c r="J863" s="54">
        <f>IFERROR(INDEX(OGCAway!$O:$O,MATCH(A863,OGCAway!$A:$A,0)),"-")</f>
        <v>2</v>
      </c>
      <c r="K863" s="55">
        <f t="shared" si="54"/>
        <v>0</v>
      </c>
      <c r="L863" s="55" t="str">
        <f>IFERROR(INDEX(#REF!,MATCH(A863,#REF!,0)),"-")</f>
        <v>-</v>
      </c>
      <c r="M863" s="55">
        <f t="shared" si="55"/>
        <v>-0.8</v>
      </c>
      <c r="N863" s="55" t="e">
        <f>AVERAGE(IFERROR(INDEX(#REF!,MATCH(A863,#REF!,0)),"-"),M863)</f>
        <v>#VALUE!</v>
      </c>
    </row>
    <row r="864" spans="1:14" ht="16.5" thickTop="1" thickBot="1" x14ac:dyDescent="0.3">
      <c r="A864" s="16" t="s">
        <v>384</v>
      </c>
      <c r="B864" s="53">
        <f t="shared" si="52"/>
        <v>3</v>
      </c>
      <c r="C864" s="53">
        <f>IFERROR(INDEX(OGSAway!$D:$D,MATCH(A864,OGSAway!$A:$A,0)),"-")</f>
        <v>0</v>
      </c>
      <c r="D864" s="53">
        <f>IFERROR(INDEX(OGSAway!$E:$E,MATCH(A864,OGSAway!$A:$A,0)),"-")</f>
        <v>0</v>
      </c>
      <c r="E864" s="53">
        <f>IFERROR(INDEX(OGSAway!$F:$F,MATCH(A864,OGSAway!$A:$A,0)),"-")</f>
        <v>0</v>
      </c>
      <c r="F864" s="54">
        <f>IFERROR(INDEX(Matches!$W:$W,MATCH(A864,Matches!$B:$B,0)),"-")</f>
        <v>0</v>
      </c>
      <c r="G864" s="54">
        <f>IFERROR(INDEX(Matches!$Y:$Y,MATCH(A864,Matches!$B:$B,0)),"-")</f>
        <v>3</v>
      </c>
      <c r="H864" s="54">
        <f>IFERROR(INDEX(Matches!$X:$X,MATCH(A864,Matches!$B:$B,0)),"-")</f>
        <v>0</v>
      </c>
      <c r="I864" s="54">
        <f t="shared" si="53"/>
        <v>0</v>
      </c>
      <c r="J864" s="54">
        <f>IFERROR(INDEX(OGCAway!$O:$O,MATCH(A864,OGCAway!$A:$A,0)),"-")</f>
        <v>2</v>
      </c>
      <c r="K864" s="55">
        <f t="shared" si="54"/>
        <v>0</v>
      </c>
      <c r="L864" s="55" t="str">
        <f>IFERROR(INDEX(#REF!,MATCH(A864,#REF!,0)),"-")</f>
        <v>-</v>
      </c>
      <c r="M864" s="55">
        <f t="shared" si="55"/>
        <v>-1.6666666666666665</v>
      </c>
      <c r="N864" s="55" t="e">
        <f>AVERAGE(IFERROR(INDEX(#REF!,MATCH(A864,#REF!,0)),"-"),M864)</f>
        <v>#VALUE!</v>
      </c>
    </row>
    <row r="865" spans="1:14" ht="16.5" thickTop="1" thickBot="1" x14ac:dyDescent="0.3">
      <c r="A865" s="15" t="s">
        <v>184</v>
      </c>
      <c r="B865" s="53">
        <f t="shared" si="52"/>
        <v>4</v>
      </c>
      <c r="C865" s="53">
        <f>IFERROR(INDEX(OGSAway!$D:$D,MATCH(A865,OGSAway!$A:$A,0)),"-")</f>
        <v>0</v>
      </c>
      <c r="D865" s="53">
        <f>IFERROR(INDEX(OGSAway!$E:$E,MATCH(A865,OGSAway!$A:$A,0)),"-")</f>
        <v>2</v>
      </c>
      <c r="E865" s="53">
        <f>IFERROR(INDEX(OGSAway!$F:$F,MATCH(A865,OGSAway!$A:$A,0)),"-")</f>
        <v>0</v>
      </c>
      <c r="F865" s="54">
        <f>IFERROR(INDEX(Matches!$W:$W,MATCH(A865,Matches!$B:$B,0)),"-")</f>
        <v>1</v>
      </c>
      <c r="G865" s="54">
        <f>IFERROR(INDEX(Matches!$Y:$Y,MATCH(A865,Matches!$B:$B,0)),"-")</f>
        <v>2</v>
      </c>
      <c r="H865" s="54">
        <f>IFERROR(INDEX(Matches!$X:$X,MATCH(A865,Matches!$B:$B,0)),"-")</f>
        <v>1</v>
      </c>
      <c r="I865" s="54">
        <f t="shared" si="53"/>
        <v>2</v>
      </c>
      <c r="J865" s="54">
        <f>IFERROR(INDEX(OGCAway!$O:$O,MATCH(A865,OGCAway!$A:$A,0)),"-")</f>
        <v>1</v>
      </c>
      <c r="K865" s="55">
        <f t="shared" si="54"/>
        <v>0.5</v>
      </c>
      <c r="L865" s="55" t="str">
        <f>IFERROR(INDEX(#REF!,MATCH(A865,#REF!,0)),"-")</f>
        <v>-</v>
      </c>
      <c r="M865" s="55">
        <f t="shared" si="55"/>
        <v>0</v>
      </c>
      <c r="N865" s="55" t="e">
        <f>AVERAGE(IFERROR(INDEX(#REF!,MATCH(A865,#REF!,0)),"-"),M865)</f>
        <v>#VALUE!</v>
      </c>
    </row>
    <row r="866" spans="1:14" ht="16.5" thickTop="1" thickBot="1" x14ac:dyDescent="0.3">
      <c r="A866" s="16" t="s">
        <v>387</v>
      </c>
      <c r="B866" s="53">
        <f t="shared" si="52"/>
        <v>3</v>
      </c>
      <c r="C866" s="53">
        <f>IFERROR(INDEX(OGSAway!$D:$D,MATCH(A866,OGSAway!$A:$A,0)),"-")</f>
        <v>0</v>
      </c>
      <c r="D866" s="53">
        <f>IFERROR(INDEX(OGSAway!$E:$E,MATCH(A866,OGSAway!$A:$A,0)),"-")</f>
        <v>0</v>
      </c>
      <c r="E866" s="53">
        <f>IFERROR(INDEX(OGSAway!$F:$F,MATCH(A866,OGSAway!$A:$A,0)),"-")</f>
        <v>0</v>
      </c>
      <c r="F866" s="54">
        <f>IFERROR(INDEX(Matches!$W:$W,MATCH(A866,Matches!$B:$B,0)),"-")</f>
        <v>1</v>
      </c>
      <c r="G866" s="54">
        <f>IFERROR(INDEX(Matches!$Y:$Y,MATCH(A866,Matches!$B:$B,0)),"-")</f>
        <v>2</v>
      </c>
      <c r="H866" s="54">
        <f>IFERROR(INDEX(Matches!$X:$X,MATCH(A866,Matches!$B:$B,0)),"-")</f>
        <v>0</v>
      </c>
      <c r="I866" s="54">
        <f t="shared" si="53"/>
        <v>0</v>
      </c>
      <c r="J866" s="54">
        <f>IFERROR(INDEX(OGCAway!$O:$O,MATCH(A866,OGCAway!$A:$A,0)),"-")</f>
        <v>1</v>
      </c>
      <c r="K866" s="55">
        <f t="shared" si="54"/>
        <v>0</v>
      </c>
      <c r="L866" s="55" t="str">
        <f>IFERROR(INDEX(#REF!,MATCH(A866,#REF!,0)),"-")</f>
        <v>-</v>
      </c>
      <c r="M866" s="55">
        <f t="shared" si="55"/>
        <v>-0.66666666666666663</v>
      </c>
      <c r="N866" s="55" t="e">
        <f>AVERAGE(IFERROR(INDEX(#REF!,MATCH(A866,#REF!,0)),"-"),M866)</f>
        <v>#VALUE!</v>
      </c>
    </row>
    <row r="867" spans="1:14" ht="16.5" thickTop="1" thickBot="1" x14ac:dyDescent="0.3">
      <c r="A867" s="16" t="s">
        <v>389</v>
      </c>
      <c r="B867" s="53">
        <f t="shared" si="52"/>
        <v>19</v>
      </c>
      <c r="C867" s="53" t="str">
        <f>IFERROR(INDEX(OGSAway!$D:$D,MATCH(A867,OGSAway!$A:$A,0)),"-")</f>
        <v>-</v>
      </c>
      <c r="D867" s="53" t="str">
        <f>IFERROR(INDEX(OGSAway!$E:$E,MATCH(A867,OGSAway!$A:$A,0)),"-")</f>
        <v>-</v>
      </c>
      <c r="E867" s="53" t="str">
        <f>IFERROR(INDEX(OGSAway!$F:$F,MATCH(A867,OGSAway!$A:$A,0)),"-")</f>
        <v>-</v>
      </c>
      <c r="F867" s="54">
        <f>IFERROR(INDEX(Matches!$W:$W,MATCH(A867,Matches!$B:$B,0)),"-")</f>
        <v>2</v>
      </c>
      <c r="G867" s="54">
        <f>IFERROR(INDEX(Matches!$Y:$Y,MATCH(A867,Matches!$B:$B,0)),"-")</f>
        <v>13</v>
      </c>
      <c r="H867" s="54">
        <f>IFERROR(INDEX(Matches!$X:$X,MATCH(A867,Matches!$B:$B,0)),"-")</f>
        <v>4</v>
      </c>
      <c r="I867" s="54">
        <f t="shared" si="53"/>
        <v>0</v>
      </c>
      <c r="J867" s="54" t="str">
        <f>IFERROR(INDEX(OGCAway!$O:$O,MATCH(A867,OGCAway!$A:$A,0)),"-")</f>
        <v>-</v>
      </c>
      <c r="K867" s="55">
        <f t="shared" si="54"/>
        <v>0</v>
      </c>
      <c r="L867" s="55" t="str">
        <f>IFERROR(INDEX(#REF!,MATCH(A867,#REF!,0)),"-")</f>
        <v>-</v>
      </c>
      <c r="M867" s="55" t="e">
        <f t="shared" si="55"/>
        <v>#VALUE!</v>
      </c>
      <c r="N867" s="55" t="e">
        <f>AVERAGE(IFERROR(INDEX(#REF!,MATCH(A867,#REF!,0)),"-"),M867)</f>
        <v>#VALUE!</v>
      </c>
    </row>
    <row r="868" spans="1:14" ht="16.5" thickTop="1" thickBot="1" x14ac:dyDescent="0.3">
      <c r="A868" s="15" t="s">
        <v>390</v>
      </c>
      <c r="B868" s="53">
        <f t="shared" si="52"/>
        <v>19</v>
      </c>
      <c r="C868" s="53" t="str">
        <f>IFERROR(INDEX(OGSAway!$D:$D,MATCH(A868,OGSAway!$A:$A,0)),"-")</f>
        <v>-</v>
      </c>
      <c r="D868" s="53" t="str">
        <f>IFERROR(INDEX(OGSAway!$E:$E,MATCH(A868,OGSAway!$A:$A,0)),"-")</f>
        <v>-</v>
      </c>
      <c r="E868" s="53" t="str">
        <f>IFERROR(INDEX(OGSAway!$F:$F,MATCH(A868,OGSAway!$A:$A,0)),"-")</f>
        <v>-</v>
      </c>
      <c r="F868" s="54">
        <f>IFERROR(INDEX(Matches!$W:$W,MATCH(A868,Matches!$B:$B,0)),"-")</f>
        <v>4</v>
      </c>
      <c r="G868" s="54">
        <f>IFERROR(INDEX(Matches!$Y:$Y,MATCH(A868,Matches!$B:$B,0)),"-")</f>
        <v>10</v>
      </c>
      <c r="H868" s="54">
        <f>IFERROR(INDEX(Matches!$X:$X,MATCH(A868,Matches!$B:$B,0)),"-")</f>
        <v>5</v>
      </c>
      <c r="I868" s="54">
        <f t="shared" si="53"/>
        <v>0</v>
      </c>
      <c r="J868" s="54" t="str">
        <f>IFERROR(INDEX(OGCAway!$O:$O,MATCH(A868,OGCAway!$A:$A,0)),"-")</f>
        <v>-</v>
      </c>
      <c r="K868" s="55">
        <f t="shared" si="54"/>
        <v>0</v>
      </c>
      <c r="L868" s="55" t="str">
        <f>IFERROR(INDEX(#REF!,MATCH(A868,#REF!,0)),"-")</f>
        <v>-</v>
      </c>
      <c r="M868" s="55" t="e">
        <f t="shared" si="55"/>
        <v>#VALUE!</v>
      </c>
      <c r="N868" s="55" t="e">
        <f>AVERAGE(IFERROR(INDEX(#REF!,MATCH(A868,#REF!,0)),"-"),M868)</f>
        <v>#VALUE!</v>
      </c>
    </row>
    <row r="869" spans="1:14" ht="16.5" thickTop="1" thickBot="1" x14ac:dyDescent="0.3">
      <c r="A869" s="16" t="s">
        <v>391</v>
      </c>
      <c r="B869" s="53">
        <f t="shared" si="52"/>
        <v>19</v>
      </c>
      <c r="C869" s="53" t="str">
        <f>IFERROR(INDEX(OGSAway!$D:$D,MATCH(A869,OGSAway!$A:$A,0)),"-")</f>
        <v>-</v>
      </c>
      <c r="D869" s="53" t="str">
        <f>IFERROR(INDEX(OGSAway!$E:$E,MATCH(A869,OGSAway!$A:$A,0)),"-")</f>
        <v>-</v>
      </c>
      <c r="E869" s="53" t="str">
        <f>IFERROR(INDEX(OGSAway!$F:$F,MATCH(A869,OGSAway!$A:$A,0)),"-")</f>
        <v>-</v>
      </c>
      <c r="F869" s="54">
        <f>IFERROR(INDEX(Matches!$W:$W,MATCH(A869,Matches!$B:$B,0)),"-")</f>
        <v>3</v>
      </c>
      <c r="G869" s="54">
        <f>IFERROR(INDEX(Matches!$Y:$Y,MATCH(A869,Matches!$B:$B,0)),"-")</f>
        <v>9</v>
      </c>
      <c r="H869" s="54">
        <f>IFERROR(INDEX(Matches!$X:$X,MATCH(A869,Matches!$B:$B,0)),"-")</f>
        <v>7</v>
      </c>
      <c r="I869" s="54">
        <f t="shared" si="53"/>
        <v>0</v>
      </c>
      <c r="J869" s="54" t="str">
        <f>IFERROR(INDEX(OGCAway!$O:$O,MATCH(A869,OGCAway!$A:$A,0)),"-")</f>
        <v>-</v>
      </c>
      <c r="K869" s="55">
        <f t="shared" si="54"/>
        <v>0</v>
      </c>
      <c r="L869" s="55" t="str">
        <f>IFERROR(INDEX(#REF!,MATCH(A869,#REF!,0)),"-")</f>
        <v>-</v>
      </c>
      <c r="M869" s="55" t="e">
        <f t="shared" si="55"/>
        <v>#VALUE!</v>
      </c>
      <c r="N869" s="55" t="e">
        <f>AVERAGE(IFERROR(INDEX(#REF!,MATCH(A869,#REF!,0)),"-"),M869)</f>
        <v>#VALUE!</v>
      </c>
    </row>
    <row r="870" spans="1:14" ht="16.5" thickTop="1" thickBot="1" x14ac:dyDescent="0.3">
      <c r="A870" s="15" t="s">
        <v>394</v>
      </c>
      <c r="B870" s="53">
        <f t="shared" si="52"/>
        <v>3</v>
      </c>
      <c r="C870" s="53">
        <f>IFERROR(INDEX(OGSAway!$D:$D,MATCH(A870,OGSAway!$A:$A,0)),"-")</f>
        <v>0</v>
      </c>
      <c r="D870" s="53">
        <f>IFERROR(INDEX(OGSAway!$E:$E,MATCH(A870,OGSAway!$A:$A,0)),"-")</f>
        <v>2</v>
      </c>
      <c r="E870" s="53">
        <f>IFERROR(INDEX(OGSAway!$F:$F,MATCH(A870,OGSAway!$A:$A,0)),"-")</f>
        <v>0</v>
      </c>
      <c r="F870" s="54">
        <f>IFERROR(INDEX(Matches!$W:$W,MATCH(A870,Matches!$B:$B,0)),"-")</f>
        <v>1</v>
      </c>
      <c r="G870" s="54">
        <f>IFERROR(INDEX(Matches!$Y:$Y,MATCH(A870,Matches!$B:$B,0)),"-")</f>
        <v>1</v>
      </c>
      <c r="H870" s="54">
        <f>IFERROR(INDEX(Matches!$X:$X,MATCH(A870,Matches!$B:$B,0)),"-")</f>
        <v>1</v>
      </c>
      <c r="I870" s="54">
        <f t="shared" si="53"/>
        <v>2</v>
      </c>
      <c r="J870" s="54">
        <f>IFERROR(INDEX(OGCAway!$O:$O,MATCH(A870,OGCAway!$A:$A,0)),"-")</f>
        <v>1</v>
      </c>
      <c r="K870" s="55">
        <f t="shared" si="54"/>
        <v>0.66666666666666663</v>
      </c>
      <c r="L870" s="55" t="str">
        <f>IFERROR(INDEX(#REF!,MATCH(A870,#REF!,0)),"-")</f>
        <v>-</v>
      </c>
      <c r="M870" s="55">
        <f t="shared" si="55"/>
        <v>0.33333333333333331</v>
      </c>
      <c r="N870" s="55" t="e">
        <f>AVERAGE(IFERROR(INDEX(#REF!,MATCH(A870,#REF!,0)),"-"),M870)</f>
        <v>#VALUE!</v>
      </c>
    </row>
    <row r="871" spans="1:14" ht="16.5" thickTop="1" thickBot="1" x14ac:dyDescent="0.3">
      <c r="A871" s="16" t="s">
        <v>395</v>
      </c>
      <c r="B871" s="53">
        <f t="shared" si="52"/>
        <v>2</v>
      </c>
      <c r="C871" s="53">
        <f>IFERROR(INDEX(OGSAway!$D:$D,MATCH(A871,OGSAway!$A:$A,0)),"-")</f>
        <v>0</v>
      </c>
      <c r="D871" s="53">
        <f>IFERROR(INDEX(OGSAway!$E:$E,MATCH(A871,OGSAway!$A:$A,0)),"-")</f>
        <v>1</v>
      </c>
      <c r="E871" s="53">
        <f>IFERROR(INDEX(OGSAway!$F:$F,MATCH(A871,OGSAway!$A:$A,0)),"-")</f>
        <v>0</v>
      </c>
      <c r="F871" s="54">
        <f>IFERROR(INDEX(Matches!$W:$W,MATCH(A871,Matches!$B:$B,0)),"-")</f>
        <v>0</v>
      </c>
      <c r="G871" s="54">
        <f>IFERROR(INDEX(Matches!$Y:$Y,MATCH(A871,Matches!$B:$B,0)),"-")</f>
        <v>1</v>
      </c>
      <c r="H871" s="54">
        <f>IFERROR(INDEX(Matches!$X:$X,MATCH(A871,Matches!$B:$B,0)),"-")</f>
        <v>1</v>
      </c>
      <c r="I871" s="54">
        <f t="shared" si="53"/>
        <v>1</v>
      </c>
      <c r="J871" s="54">
        <f>IFERROR(INDEX(OGCAway!$O:$O,MATCH(A871,OGCAway!$A:$A,0)),"-")</f>
        <v>1</v>
      </c>
      <c r="K871" s="55">
        <f t="shared" si="54"/>
        <v>0.5</v>
      </c>
      <c r="L871" s="55" t="str">
        <f>IFERROR(INDEX(#REF!,MATCH(A871,#REF!,0)),"-")</f>
        <v>-</v>
      </c>
      <c r="M871" s="55">
        <f t="shared" si="55"/>
        <v>-0.5</v>
      </c>
      <c r="N871" s="55" t="e">
        <f>AVERAGE(IFERROR(INDEX(#REF!,MATCH(A871,#REF!,0)),"-"),M871)</f>
        <v>#VALUE!</v>
      </c>
    </row>
    <row r="872" spans="1:14" ht="16.5" thickTop="1" thickBot="1" x14ac:dyDescent="0.3">
      <c r="A872" s="16" t="s">
        <v>403</v>
      </c>
      <c r="B872" s="53">
        <f t="shared" si="52"/>
        <v>14</v>
      </c>
      <c r="C872" s="53">
        <f>IFERROR(INDEX(OGSAway!$D:$D,MATCH(A872,OGSAway!$A:$A,0)),"-")</f>
        <v>3</v>
      </c>
      <c r="D872" s="53">
        <f>IFERROR(INDEX(OGSAway!$E:$E,MATCH(A872,OGSAway!$A:$A,0)),"-")</f>
        <v>0</v>
      </c>
      <c r="E872" s="53">
        <f>IFERROR(INDEX(OGSAway!$F:$F,MATCH(A872,OGSAway!$A:$A,0)),"-")</f>
        <v>0</v>
      </c>
      <c r="F872" s="54">
        <f>IFERROR(INDEX(Matches!$W:$W,MATCH(A872,Matches!$B:$B,0)),"-")</f>
        <v>3</v>
      </c>
      <c r="G872" s="54">
        <f>IFERROR(INDEX(Matches!$Y:$Y,MATCH(A872,Matches!$B:$B,0)),"-")</f>
        <v>7</v>
      </c>
      <c r="H872" s="54">
        <f>IFERROR(INDEX(Matches!$X:$X,MATCH(A872,Matches!$B:$B,0)),"-")</f>
        <v>4</v>
      </c>
      <c r="I872" s="54">
        <f t="shared" si="53"/>
        <v>3</v>
      </c>
      <c r="J872" s="54">
        <f>IFERROR(INDEX(OGCAway!$O:$O,MATCH(A872,OGCAway!$A:$A,0)),"-")</f>
        <v>6</v>
      </c>
      <c r="K872" s="55">
        <f t="shared" si="54"/>
        <v>0.21428571428571427</v>
      </c>
      <c r="L872" s="55" t="str">
        <f>IFERROR(INDEX(#REF!,MATCH(A872,#REF!,0)),"-")</f>
        <v>-</v>
      </c>
      <c r="M872" s="55">
        <f t="shared" si="55"/>
        <v>-0.5</v>
      </c>
      <c r="N872" s="55" t="e">
        <f>AVERAGE(IFERROR(INDEX(#REF!,MATCH(A872,#REF!,0)),"-"),M872)</f>
        <v>#VALUE!</v>
      </c>
    </row>
    <row r="873" spans="1:14" ht="16.5" thickTop="1" thickBot="1" x14ac:dyDescent="0.3">
      <c r="A873" s="16" t="s">
        <v>407</v>
      </c>
      <c r="B873" s="53">
        <f t="shared" si="52"/>
        <v>3</v>
      </c>
      <c r="C873" s="53">
        <f>IFERROR(INDEX(OGSAway!$D:$D,MATCH(A873,OGSAway!$A:$A,0)),"-")</f>
        <v>0</v>
      </c>
      <c r="D873" s="53">
        <f>IFERROR(INDEX(OGSAway!$E:$E,MATCH(A873,OGSAway!$A:$A,0)),"-")</f>
        <v>0</v>
      </c>
      <c r="E873" s="53">
        <f>IFERROR(INDEX(OGSAway!$F:$F,MATCH(A873,OGSAway!$A:$A,0)),"-")</f>
        <v>0</v>
      </c>
      <c r="F873" s="54">
        <f>IFERROR(INDEX(Matches!$W:$W,MATCH(A873,Matches!$B:$B,0)),"-")</f>
        <v>0</v>
      </c>
      <c r="G873" s="54">
        <f>IFERROR(INDEX(Matches!$Y:$Y,MATCH(A873,Matches!$B:$B,0)),"-")</f>
        <v>3</v>
      </c>
      <c r="H873" s="54">
        <f>IFERROR(INDEX(Matches!$X:$X,MATCH(A873,Matches!$B:$B,0)),"-")</f>
        <v>0</v>
      </c>
      <c r="I873" s="54">
        <f t="shared" si="53"/>
        <v>0</v>
      </c>
      <c r="J873" s="54">
        <f>IFERROR(INDEX(OGCAway!$O:$O,MATCH(A873,OGCAway!$A:$A,0)),"-")</f>
        <v>2</v>
      </c>
      <c r="K873" s="55">
        <f t="shared" si="54"/>
        <v>0</v>
      </c>
      <c r="L873" s="55" t="str">
        <f>IFERROR(INDEX(#REF!,MATCH(A873,#REF!,0)),"-")</f>
        <v>-</v>
      </c>
      <c r="M873" s="55">
        <f t="shared" si="55"/>
        <v>-1.6666666666666665</v>
      </c>
      <c r="N873" s="55" t="e">
        <f>AVERAGE(IFERROR(INDEX(#REF!,MATCH(A873,#REF!,0)),"-"),M873)</f>
        <v>#VALUE!</v>
      </c>
    </row>
    <row r="874" spans="1:14" ht="16.5" thickTop="1" thickBot="1" x14ac:dyDescent="0.3">
      <c r="A874" s="16" t="s">
        <v>408</v>
      </c>
      <c r="B874" s="53">
        <f t="shared" si="52"/>
        <v>5</v>
      </c>
      <c r="C874" s="53">
        <f>IFERROR(INDEX(OGSAway!$D:$D,MATCH(A874,OGSAway!$A:$A,0)),"-")</f>
        <v>0</v>
      </c>
      <c r="D874" s="53">
        <f>IFERROR(INDEX(OGSAway!$E:$E,MATCH(A874,OGSAway!$A:$A,0)),"-")</f>
        <v>0</v>
      </c>
      <c r="E874" s="53">
        <f>IFERROR(INDEX(OGSAway!$F:$F,MATCH(A874,OGSAway!$A:$A,0)),"-")</f>
        <v>0</v>
      </c>
      <c r="F874" s="54">
        <f>IFERROR(INDEX(Matches!$W:$W,MATCH(A874,Matches!$B:$B,0)),"-")</f>
        <v>0</v>
      </c>
      <c r="G874" s="54">
        <f>IFERROR(INDEX(Matches!$Y:$Y,MATCH(A874,Matches!$B:$B,0)),"-")</f>
        <v>4</v>
      </c>
      <c r="H874" s="54">
        <f>IFERROR(INDEX(Matches!$X:$X,MATCH(A874,Matches!$B:$B,0)),"-")</f>
        <v>1</v>
      </c>
      <c r="I874" s="54">
        <f t="shared" si="53"/>
        <v>0</v>
      </c>
      <c r="J874" s="54">
        <f>IFERROR(INDEX(OGCAway!$O:$O,MATCH(A874,OGCAway!$A:$A,0)),"-")</f>
        <v>1</v>
      </c>
      <c r="K874" s="55">
        <f t="shared" si="54"/>
        <v>0</v>
      </c>
      <c r="L874" s="55" t="str">
        <f>IFERROR(INDEX(#REF!,MATCH(A874,#REF!,0)),"-")</f>
        <v>-</v>
      </c>
      <c r="M874" s="55">
        <f t="shared" si="55"/>
        <v>-1</v>
      </c>
      <c r="N874" s="55" t="e">
        <f>AVERAGE(IFERROR(INDEX(#REF!,MATCH(A874,#REF!,0)),"-"),M874)</f>
        <v>#VALUE!</v>
      </c>
    </row>
    <row r="875" spans="1:14" ht="16.5" thickTop="1" thickBot="1" x14ac:dyDescent="0.3">
      <c r="A875" s="16" t="s">
        <v>414</v>
      </c>
      <c r="B875" s="53">
        <f t="shared" si="52"/>
        <v>19</v>
      </c>
      <c r="C875" s="53" t="str">
        <f>IFERROR(INDEX(OGSAway!$D:$D,MATCH(A875,OGSAway!$A:$A,0)),"-")</f>
        <v>-</v>
      </c>
      <c r="D875" s="53" t="str">
        <f>IFERROR(INDEX(OGSAway!$E:$E,MATCH(A875,OGSAway!$A:$A,0)),"-")</f>
        <v>-</v>
      </c>
      <c r="E875" s="53" t="str">
        <f>IFERROR(INDEX(OGSAway!$F:$F,MATCH(A875,OGSAway!$A:$A,0)),"-")</f>
        <v>-</v>
      </c>
      <c r="F875" s="54">
        <f>IFERROR(INDEX(Matches!$W:$W,MATCH(A875,Matches!$B:$B,0)),"-")</f>
        <v>3</v>
      </c>
      <c r="G875" s="54">
        <f>IFERROR(INDEX(Matches!$Y:$Y,MATCH(A875,Matches!$B:$B,0)),"-")</f>
        <v>7</v>
      </c>
      <c r="H875" s="54">
        <f>IFERROR(INDEX(Matches!$X:$X,MATCH(A875,Matches!$B:$B,0)),"-")</f>
        <v>9</v>
      </c>
      <c r="I875" s="54">
        <f t="shared" si="53"/>
        <v>0</v>
      </c>
      <c r="J875" s="54" t="str">
        <f>IFERROR(INDEX(OGCAway!$O:$O,MATCH(A875,OGCAway!$A:$A,0)),"-")</f>
        <v>-</v>
      </c>
      <c r="K875" s="55">
        <f t="shared" si="54"/>
        <v>0</v>
      </c>
      <c r="L875" s="55" t="str">
        <f>IFERROR(INDEX(#REF!,MATCH(A875,#REF!,0)),"-")</f>
        <v>-</v>
      </c>
      <c r="M875" s="55" t="e">
        <f t="shared" si="55"/>
        <v>#VALUE!</v>
      </c>
      <c r="N875" s="55" t="e">
        <f>AVERAGE(IFERROR(INDEX(#REF!,MATCH(A875,#REF!,0)),"-"),M875)</f>
        <v>#VALUE!</v>
      </c>
    </row>
    <row r="876" spans="1:14" ht="16.5" thickTop="1" thickBot="1" x14ac:dyDescent="0.3">
      <c r="A876" s="16" t="s">
        <v>416</v>
      </c>
      <c r="B876" s="53">
        <f t="shared" si="52"/>
        <v>19</v>
      </c>
      <c r="C876" s="53" t="str">
        <f>IFERROR(INDEX(OGSAway!$D:$D,MATCH(A876,OGSAway!$A:$A,0)),"-")</f>
        <v>-</v>
      </c>
      <c r="D876" s="53" t="str">
        <f>IFERROR(INDEX(OGSAway!$E:$E,MATCH(A876,OGSAway!$A:$A,0)),"-")</f>
        <v>-</v>
      </c>
      <c r="E876" s="53" t="str">
        <f>IFERROR(INDEX(OGSAway!$F:$F,MATCH(A876,OGSAway!$A:$A,0)),"-")</f>
        <v>-</v>
      </c>
      <c r="F876" s="54">
        <f>IFERROR(INDEX(Matches!$W:$W,MATCH(A876,Matches!$B:$B,0)),"-")</f>
        <v>7</v>
      </c>
      <c r="G876" s="54">
        <f>IFERROR(INDEX(Matches!$Y:$Y,MATCH(A876,Matches!$B:$B,0)),"-")</f>
        <v>9</v>
      </c>
      <c r="H876" s="54">
        <f>IFERROR(INDEX(Matches!$X:$X,MATCH(A876,Matches!$B:$B,0)),"-")</f>
        <v>3</v>
      </c>
      <c r="I876" s="54">
        <f t="shared" si="53"/>
        <v>0</v>
      </c>
      <c r="J876" s="54" t="str">
        <f>IFERROR(INDEX(OGCAway!$O:$O,MATCH(A876,OGCAway!$A:$A,0)),"-")</f>
        <v>-</v>
      </c>
      <c r="K876" s="55">
        <f t="shared" si="54"/>
        <v>0</v>
      </c>
      <c r="L876" s="55" t="str">
        <f>IFERROR(INDEX(#REF!,MATCH(A876,#REF!,0)),"-")</f>
        <v>-</v>
      </c>
      <c r="M876" s="55" t="e">
        <f t="shared" si="55"/>
        <v>#VALUE!</v>
      </c>
      <c r="N876" s="55" t="e">
        <f>AVERAGE(IFERROR(INDEX(#REF!,MATCH(A876,#REF!,0)),"-"),M876)</f>
        <v>#VALUE!</v>
      </c>
    </row>
    <row r="877" spans="1:14" ht="16.5" thickTop="1" thickBot="1" x14ac:dyDescent="0.3">
      <c r="A877" s="15" t="s">
        <v>419</v>
      </c>
      <c r="B877" s="53">
        <f t="shared" si="52"/>
        <v>5</v>
      </c>
      <c r="C877" s="53">
        <f>IFERROR(INDEX(OGSAway!$D:$D,MATCH(A877,OGSAway!$A:$A,0)),"-")</f>
        <v>0</v>
      </c>
      <c r="D877" s="53">
        <f>IFERROR(INDEX(OGSAway!$E:$E,MATCH(A877,OGSAway!$A:$A,0)),"-")</f>
        <v>1</v>
      </c>
      <c r="E877" s="53">
        <f>IFERROR(INDEX(OGSAway!$F:$F,MATCH(A877,OGSAway!$A:$A,0)),"-")</f>
        <v>0</v>
      </c>
      <c r="F877" s="54">
        <f>IFERROR(INDEX(Matches!$W:$W,MATCH(A877,Matches!$B:$B,0)),"-")</f>
        <v>0</v>
      </c>
      <c r="G877" s="54">
        <f>IFERROR(INDEX(Matches!$Y:$Y,MATCH(A877,Matches!$B:$B,0)),"-")</f>
        <v>2</v>
      </c>
      <c r="H877" s="54">
        <f>IFERROR(INDEX(Matches!$X:$X,MATCH(A877,Matches!$B:$B,0)),"-")</f>
        <v>3</v>
      </c>
      <c r="I877" s="54">
        <f t="shared" si="53"/>
        <v>1</v>
      </c>
      <c r="J877" s="54">
        <f>IFERROR(INDEX(OGCAway!$O:$O,MATCH(A877,OGCAway!$A:$A,0)),"-")</f>
        <v>4</v>
      </c>
      <c r="K877" s="55">
        <f t="shared" si="54"/>
        <v>0.2</v>
      </c>
      <c r="L877" s="55" t="str">
        <f>IFERROR(INDEX(#REF!,MATCH(A877,#REF!,0)),"-")</f>
        <v>-</v>
      </c>
      <c r="M877" s="55">
        <f t="shared" si="55"/>
        <v>-1</v>
      </c>
      <c r="N877" s="55" t="e">
        <f>AVERAGE(IFERROR(INDEX(#REF!,MATCH(A877,#REF!,0)),"-"),M877)</f>
        <v>#VALUE!</v>
      </c>
    </row>
    <row r="878" spans="1:14" ht="16.5" thickTop="1" thickBot="1" x14ac:dyDescent="0.3">
      <c r="A878" s="15" t="s">
        <v>427</v>
      </c>
      <c r="B878" s="53">
        <f t="shared" si="52"/>
        <v>4</v>
      </c>
      <c r="C878" s="53">
        <f>IFERROR(INDEX(OGSAway!$D:$D,MATCH(A878,OGSAway!$A:$A,0)),"-")</f>
        <v>1</v>
      </c>
      <c r="D878" s="53">
        <f>IFERROR(INDEX(OGSAway!$E:$E,MATCH(A878,OGSAway!$A:$A,0)),"-")</f>
        <v>0</v>
      </c>
      <c r="E878" s="53">
        <f>IFERROR(INDEX(OGSAway!$F:$F,MATCH(A878,OGSAway!$A:$A,0)),"-")</f>
        <v>0</v>
      </c>
      <c r="F878" s="54">
        <f>IFERROR(INDEX(Matches!$W:$W,MATCH(A878,Matches!$B:$B,0)),"-")</f>
        <v>1</v>
      </c>
      <c r="G878" s="54">
        <f>IFERROR(INDEX(Matches!$Y:$Y,MATCH(A878,Matches!$B:$B,0)),"-")</f>
        <v>3</v>
      </c>
      <c r="H878" s="54">
        <f>IFERROR(INDEX(Matches!$X:$X,MATCH(A878,Matches!$B:$B,0)),"-")</f>
        <v>0</v>
      </c>
      <c r="I878" s="54">
        <f t="shared" si="53"/>
        <v>1</v>
      </c>
      <c r="J878" s="54">
        <f>IFERROR(INDEX(OGCAway!$O:$O,MATCH(A878,OGCAway!$A:$A,0)),"-")</f>
        <v>1</v>
      </c>
      <c r="K878" s="55">
        <f t="shared" si="54"/>
        <v>0.25</v>
      </c>
      <c r="L878" s="55" t="str">
        <f>IFERROR(INDEX(#REF!,MATCH(A878,#REF!,0)),"-")</f>
        <v>-</v>
      </c>
      <c r="M878" s="55">
        <f t="shared" si="55"/>
        <v>-0.5</v>
      </c>
      <c r="N878" s="55" t="e">
        <f>AVERAGE(IFERROR(INDEX(#REF!,MATCH(A878,#REF!,0)),"-"),M878)</f>
        <v>#VALUE!</v>
      </c>
    </row>
    <row r="879" spans="1:14" ht="16.5" thickTop="1" thickBot="1" x14ac:dyDescent="0.3">
      <c r="A879" s="16" t="s">
        <v>432</v>
      </c>
      <c r="B879" s="53">
        <f t="shared" si="52"/>
        <v>3</v>
      </c>
      <c r="C879" s="53">
        <f>IFERROR(INDEX(OGSAway!$D:$D,MATCH(A879,OGSAway!$A:$A,0)),"-")</f>
        <v>0</v>
      </c>
      <c r="D879" s="53">
        <f>IFERROR(INDEX(OGSAway!$E:$E,MATCH(A879,OGSAway!$A:$A,0)),"-")</f>
        <v>1</v>
      </c>
      <c r="E879" s="53">
        <f>IFERROR(INDEX(OGSAway!$F:$F,MATCH(A879,OGSAway!$A:$A,0)),"-")</f>
        <v>0</v>
      </c>
      <c r="F879" s="54">
        <f>IFERROR(INDEX(Matches!$W:$W,MATCH(A879,Matches!$B:$B,0)),"-")</f>
        <v>1</v>
      </c>
      <c r="G879" s="54">
        <f>IFERROR(INDEX(Matches!$Y:$Y,MATCH(A879,Matches!$B:$B,0)),"-")</f>
        <v>2</v>
      </c>
      <c r="H879" s="54">
        <f>IFERROR(INDEX(Matches!$X:$X,MATCH(A879,Matches!$B:$B,0)),"-")</f>
        <v>0</v>
      </c>
      <c r="I879" s="54">
        <f t="shared" si="53"/>
        <v>1</v>
      </c>
      <c r="J879" s="54">
        <f>IFERROR(INDEX(OGCAway!$O:$O,MATCH(A879,OGCAway!$A:$A,0)),"-")</f>
        <v>1</v>
      </c>
      <c r="K879" s="55">
        <f t="shared" si="54"/>
        <v>0.33333333333333331</v>
      </c>
      <c r="L879" s="55" t="str">
        <f>IFERROR(INDEX(#REF!,MATCH(A879,#REF!,0)),"-")</f>
        <v>-</v>
      </c>
      <c r="M879" s="55">
        <f t="shared" si="55"/>
        <v>-0.33333333333333331</v>
      </c>
      <c r="N879" s="55" t="e">
        <f>AVERAGE(IFERROR(INDEX(#REF!,MATCH(A879,#REF!,0)),"-"),M879)</f>
        <v>#VALUE!</v>
      </c>
    </row>
    <row r="880" spans="1:14" ht="16.5" thickTop="1" thickBot="1" x14ac:dyDescent="0.3">
      <c r="A880" s="15" t="s">
        <v>435</v>
      </c>
      <c r="B880" s="53">
        <f t="shared" si="52"/>
        <v>3</v>
      </c>
      <c r="C880" s="53">
        <f>IFERROR(INDEX(OGSAway!$D:$D,MATCH(A880,OGSAway!$A:$A,0)),"-")</f>
        <v>0</v>
      </c>
      <c r="D880" s="53">
        <f>IFERROR(INDEX(OGSAway!$E:$E,MATCH(A880,OGSAway!$A:$A,0)),"-")</f>
        <v>0</v>
      </c>
      <c r="E880" s="53">
        <f>IFERROR(INDEX(OGSAway!$F:$F,MATCH(A880,OGSAway!$A:$A,0)),"-")</f>
        <v>0</v>
      </c>
      <c r="F880" s="54">
        <f>IFERROR(INDEX(Matches!$W:$W,MATCH(A880,Matches!$B:$B,0)),"-")</f>
        <v>1</v>
      </c>
      <c r="G880" s="54">
        <f>IFERROR(INDEX(Matches!$Y:$Y,MATCH(A880,Matches!$B:$B,0)),"-")</f>
        <v>1</v>
      </c>
      <c r="H880" s="54">
        <f>IFERROR(INDEX(Matches!$X:$X,MATCH(A880,Matches!$B:$B,0)),"-")</f>
        <v>1</v>
      </c>
      <c r="I880" s="54">
        <f t="shared" si="53"/>
        <v>0</v>
      </c>
      <c r="J880" s="54">
        <f>IFERROR(INDEX(OGCAway!$O:$O,MATCH(A880,OGCAway!$A:$A,0)),"-")</f>
        <v>2</v>
      </c>
      <c r="K880" s="55">
        <f t="shared" si="54"/>
        <v>0</v>
      </c>
      <c r="L880" s="55" t="str">
        <f>IFERROR(INDEX(#REF!,MATCH(A880,#REF!,0)),"-")</f>
        <v>-</v>
      </c>
      <c r="M880" s="55">
        <f t="shared" si="55"/>
        <v>-0.66666666666666663</v>
      </c>
      <c r="N880" s="55" t="e">
        <f>AVERAGE(IFERROR(INDEX(#REF!,MATCH(A880,#REF!,0)),"-"),M880)</f>
        <v>#VALUE!</v>
      </c>
    </row>
    <row r="881" spans="1:14" ht="16.5" thickTop="1" thickBot="1" x14ac:dyDescent="0.3">
      <c r="A881" s="16" t="s">
        <v>436</v>
      </c>
      <c r="B881" s="53">
        <f t="shared" si="52"/>
        <v>3</v>
      </c>
      <c r="C881" s="53" t="str">
        <f>IFERROR(INDEX(OGSAway!$D:$D,MATCH(A881,OGSAway!$A:$A,0)),"-")</f>
        <v>-</v>
      </c>
      <c r="D881" s="53" t="str">
        <f>IFERROR(INDEX(OGSAway!$E:$E,MATCH(A881,OGSAway!$A:$A,0)),"-")</f>
        <v>-</v>
      </c>
      <c r="E881" s="53" t="str">
        <f>IFERROR(INDEX(OGSAway!$F:$F,MATCH(A881,OGSAway!$A:$A,0)),"-")</f>
        <v>-</v>
      </c>
      <c r="F881" s="54">
        <f>IFERROR(INDEX(Matches!$W:$W,MATCH(A881,Matches!$B:$B,0)),"-")</f>
        <v>3</v>
      </c>
      <c r="G881" s="54">
        <f>IFERROR(INDEX(Matches!$Y:$Y,MATCH(A881,Matches!$B:$B,0)),"-")</f>
        <v>0</v>
      </c>
      <c r="H881" s="54">
        <f>IFERROR(INDEX(Matches!$X:$X,MATCH(A881,Matches!$B:$B,0)),"-")</f>
        <v>0</v>
      </c>
      <c r="I881" s="54">
        <f t="shared" si="53"/>
        <v>0</v>
      </c>
      <c r="J881" s="54" t="str">
        <f>IFERROR(INDEX(OGCAway!$O:$O,MATCH(A881,OGCAway!$A:$A,0)),"-")</f>
        <v>-</v>
      </c>
      <c r="K881" s="55">
        <f t="shared" si="54"/>
        <v>0</v>
      </c>
      <c r="L881" s="55" t="str">
        <f>IFERROR(INDEX(#REF!,MATCH(A881,#REF!,0)),"-")</f>
        <v>-</v>
      </c>
      <c r="M881" s="55" t="e">
        <f t="shared" si="55"/>
        <v>#VALUE!</v>
      </c>
      <c r="N881" s="55" t="e">
        <f>AVERAGE(IFERROR(INDEX(#REF!,MATCH(A881,#REF!,0)),"-"),M881)</f>
        <v>#VALUE!</v>
      </c>
    </row>
    <row r="882" spans="1:14" ht="16.5" thickTop="1" thickBot="1" x14ac:dyDescent="0.3">
      <c r="A882" s="16" t="s">
        <v>438</v>
      </c>
      <c r="B882" s="53">
        <f t="shared" si="52"/>
        <v>4</v>
      </c>
      <c r="C882" s="53">
        <f>IFERROR(INDEX(OGSAway!$D:$D,MATCH(A882,OGSAway!$A:$A,0)),"-")</f>
        <v>2</v>
      </c>
      <c r="D882" s="53">
        <f>IFERROR(INDEX(OGSAway!$E:$E,MATCH(A882,OGSAway!$A:$A,0)),"-")</f>
        <v>0</v>
      </c>
      <c r="E882" s="53">
        <f>IFERROR(INDEX(OGSAway!$F:$F,MATCH(A882,OGSAway!$A:$A,0)),"-")</f>
        <v>0</v>
      </c>
      <c r="F882" s="54">
        <f>IFERROR(INDEX(Matches!$W:$W,MATCH(A882,Matches!$B:$B,0)),"-")</f>
        <v>1</v>
      </c>
      <c r="G882" s="54">
        <f>IFERROR(INDEX(Matches!$Y:$Y,MATCH(A882,Matches!$B:$B,0)),"-")</f>
        <v>2</v>
      </c>
      <c r="H882" s="54">
        <f>IFERROR(INDEX(Matches!$X:$X,MATCH(A882,Matches!$B:$B,0)),"-")</f>
        <v>1</v>
      </c>
      <c r="I882" s="54">
        <f t="shared" si="53"/>
        <v>2</v>
      </c>
      <c r="J882" s="54">
        <f>IFERROR(INDEX(OGCAway!$O:$O,MATCH(A882,OGCAway!$A:$A,0)),"-")</f>
        <v>2</v>
      </c>
      <c r="K882" s="55">
        <f t="shared" si="54"/>
        <v>0.5</v>
      </c>
      <c r="L882" s="55" t="str">
        <f>IFERROR(INDEX(#REF!,MATCH(A882,#REF!,0)),"-")</f>
        <v>-</v>
      </c>
      <c r="M882" s="55">
        <f t="shared" si="55"/>
        <v>-0.25</v>
      </c>
      <c r="N882" s="55" t="e">
        <f>AVERAGE(IFERROR(INDEX(#REF!,MATCH(A882,#REF!,0)),"-"),M882)</f>
        <v>#VALUE!</v>
      </c>
    </row>
    <row r="883" spans="1:14" ht="16.5" thickTop="1" thickBot="1" x14ac:dyDescent="0.3">
      <c r="A883" s="15" t="s">
        <v>152</v>
      </c>
      <c r="B883" s="53">
        <f t="shared" si="52"/>
        <v>3</v>
      </c>
      <c r="C883" s="53">
        <f>IFERROR(INDEX(OGSAway!$D:$D,MATCH(A883,OGSAway!$A:$A,0)),"-")</f>
        <v>0</v>
      </c>
      <c r="D883" s="53">
        <f>IFERROR(INDEX(OGSAway!$E:$E,MATCH(A883,OGSAway!$A:$A,0)),"-")</f>
        <v>0</v>
      </c>
      <c r="E883" s="53">
        <f>IFERROR(INDEX(OGSAway!$F:$F,MATCH(A883,OGSAway!$A:$A,0)),"-")</f>
        <v>0</v>
      </c>
      <c r="F883" s="54">
        <f>IFERROR(INDEX(Matches!$W:$W,MATCH(A883,Matches!$B:$B,0)),"-")</f>
        <v>1</v>
      </c>
      <c r="G883" s="54">
        <f>IFERROR(INDEX(Matches!$Y:$Y,MATCH(A883,Matches!$B:$B,0)),"-")</f>
        <v>1</v>
      </c>
      <c r="H883" s="54">
        <f>IFERROR(INDEX(Matches!$X:$X,MATCH(A883,Matches!$B:$B,0)),"-")</f>
        <v>1</v>
      </c>
      <c r="I883" s="54">
        <f t="shared" si="53"/>
        <v>0</v>
      </c>
      <c r="J883" s="54">
        <f>IFERROR(INDEX(OGCAway!$O:$O,MATCH(A883,OGCAway!$A:$A,0)),"-")</f>
        <v>1</v>
      </c>
      <c r="K883" s="55">
        <f t="shared" si="54"/>
        <v>0</v>
      </c>
      <c r="L883" s="55" t="str">
        <f>IFERROR(INDEX(#REF!,MATCH(A883,#REF!,0)),"-")</f>
        <v>-</v>
      </c>
      <c r="M883" s="55">
        <f t="shared" si="55"/>
        <v>-0.33333333333333331</v>
      </c>
      <c r="N883" s="55" t="e">
        <f>AVERAGE(IFERROR(INDEX(#REF!,MATCH(A883,#REF!,0)),"-"),M883)</f>
        <v>#VALUE!</v>
      </c>
    </row>
    <row r="884" spans="1:14" ht="16.5" thickTop="1" thickBot="1" x14ac:dyDescent="0.3">
      <c r="A884" s="15" t="s">
        <v>455</v>
      </c>
      <c r="B884" s="53">
        <f t="shared" si="52"/>
        <v>3</v>
      </c>
      <c r="C884" s="53">
        <f>IFERROR(INDEX(OGSAway!$D:$D,MATCH(A884,OGSAway!$A:$A,0)),"-")</f>
        <v>0</v>
      </c>
      <c r="D884" s="53">
        <f>IFERROR(INDEX(OGSAway!$E:$E,MATCH(A884,OGSAway!$A:$A,0)),"-")</f>
        <v>1</v>
      </c>
      <c r="E884" s="53">
        <f>IFERROR(INDEX(OGSAway!$F:$F,MATCH(A884,OGSAway!$A:$A,0)),"-")</f>
        <v>0</v>
      </c>
      <c r="F884" s="54">
        <f>IFERROR(INDEX(Matches!$W:$W,MATCH(A884,Matches!$B:$B,0)),"-")</f>
        <v>0</v>
      </c>
      <c r="G884" s="54">
        <f>IFERROR(INDEX(Matches!$Y:$Y,MATCH(A884,Matches!$B:$B,0)),"-")</f>
        <v>3</v>
      </c>
      <c r="H884" s="54">
        <f>IFERROR(INDEX(Matches!$X:$X,MATCH(A884,Matches!$B:$B,0)),"-")</f>
        <v>0</v>
      </c>
      <c r="I884" s="54">
        <f t="shared" si="53"/>
        <v>1</v>
      </c>
      <c r="J884" s="54">
        <f>IFERROR(INDEX(OGCAway!$O:$O,MATCH(A884,OGCAway!$A:$A,0)),"-")</f>
        <v>2</v>
      </c>
      <c r="K884" s="55">
        <f t="shared" si="54"/>
        <v>0.33333333333333331</v>
      </c>
      <c r="L884" s="55" t="str">
        <f>IFERROR(INDEX(#REF!,MATCH(A884,#REF!,0)),"-")</f>
        <v>-</v>
      </c>
      <c r="M884" s="55">
        <f t="shared" si="55"/>
        <v>-1.3333333333333333</v>
      </c>
      <c r="N884" s="55" t="e">
        <f>AVERAGE(IFERROR(INDEX(#REF!,MATCH(A884,#REF!,0)),"-"),M884)</f>
        <v>#VALUE!</v>
      </c>
    </row>
    <row r="885" spans="1:14" ht="16.5" thickTop="1" thickBot="1" x14ac:dyDescent="0.3">
      <c r="A885" s="15" t="s">
        <v>457</v>
      </c>
      <c r="B885" s="53">
        <f t="shared" si="52"/>
        <v>4</v>
      </c>
      <c r="C885" s="53">
        <f>IFERROR(INDEX(OGSAway!$D:$D,MATCH(A885,OGSAway!$A:$A,0)),"-")</f>
        <v>1</v>
      </c>
      <c r="D885" s="53">
        <f>IFERROR(INDEX(OGSAway!$E:$E,MATCH(A885,OGSAway!$A:$A,0)),"-")</f>
        <v>0</v>
      </c>
      <c r="E885" s="53">
        <f>IFERROR(INDEX(OGSAway!$F:$F,MATCH(A885,OGSAway!$A:$A,0)),"-")</f>
        <v>0</v>
      </c>
      <c r="F885" s="54">
        <f>IFERROR(INDEX(Matches!$W:$W,MATCH(A885,Matches!$B:$B,0)),"-")</f>
        <v>3</v>
      </c>
      <c r="G885" s="54">
        <f>IFERROR(INDEX(Matches!$Y:$Y,MATCH(A885,Matches!$B:$B,0)),"-")</f>
        <v>1</v>
      </c>
      <c r="H885" s="54">
        <f>IFERROR(INDEX(Matches!$X:$X,MATCH(A885,Matches!$B:$B,0)),"-")</f>
        <v>0</v>
      </c>
      <c r="I885" s="54">
        <f t="shared" si="53"/>
        <v>1</v>
      </c>
      <c r="J885" s="54">
        <f>IFERROR(INDEX(OGCAway!$O:$O,MATCH(A885,OGCAway!$A:$A,0)),"-")</f>
        <v>3</v>
      </c>
      <c r="K885" s="55">
        <f t="shared" si="54"/>
        <v>0.25</v>
      </c>
      <c r="L885" s="55" t="str">
        <f>IFERROR(INDEX(#REF!,MATCH(A885,#REF!,0)),"-")</f>
        <v>-</v>
      </c>
      <c r="M885" s="55">
        <f t="shared" si="55"/>
        <v>0</v>
      </c>
      <c r="N885" s="55" t="e">
        <f>AVERAGE(IFERROR(INDEX(#REF!,MATCH(A885,#REF!,0)),"-"),M885)</f>
        <v>#VALUE!</v>
      </c>
    </row>
    <row r="886" spans="1:14" ht="16.5" thickTop="1" thickBot="1" x14ac:dyDescent="0.3">
      <c r="A886" s="15" t="s">
        <v>461</v>
      </c>
      <c r="B886" s="53">
        <f t="shared" si="52"/>
        <v>3</v>
      </c>
      <c r="C886" s="53">
        <f>IFERROR(INDEX(OGSAway!$D:$D,MATCH(A886,OGSAway!$A:$A,0)),"-")</f>
        <v>0</v>
      </c>
      <c r="D886" s="53">
        <f>IFERROR(INDEX(OGSAway!$E:$E,MATCH(A886,OGSAway!$A:$A,0)),"-")</f>
        <v>0</v>
      </c>
      <c r="E886" s="53">
        <f>IFERROR(INDEX(OGSAway!$F:$F,MATCH(A886,OGSAway!$A:$A,0)),"-")</f>
        <v>0</v>
      </c>
      <c r="F886" s="54">
        <f>IFERROR(INDEX(Matches!$W:$W,MATCH(A886,Matches!$B:$B,0)),"-")</f>
        <v>1</v>
      </c>
      <c r="G886" s="54">
        <f>IFERROR(INDEX(Matches!$Y:$Y,MATCH(A886,Matches!$B:$B,0)),"-")</f>
        <v>0</v>
      </c>
      <c r="H886" s="54">
        <f>IFERROR(INDEX(Matches!$X:$X,MATCH(A886,Matches!$B:$B,0)),"-")</f>
        <v>2</v>
      </c>
      <c r="I886" s="54">
        <f t="shared" si="53"/>
        <v>0</v>
      </c>
      <c r="J886" s="54">
        <f>IFERROR(INDEX(OGCAway!$O:$O,MATCH(A886,OGCAway!$A:$A,0)),"-")</f>
        <v>2</v>
      </c>
      <c r="K886" s="55">
        <f t="shared" si="54"/>
        <v>0</v>
      </c>
      <c r="L886" s="55" t="str">
        <f>IFERROR(INDEX(#REF!,MATCH(A886,#REF!,0)),"-")</f>
        <v>-</v>
      </c>
      <c r="M886" s="55">
        <f t="shared" si="55"/>
        <v>-0.33333333333333331</v>
      </c>
      <c r="N886" s="55" t="e">
        <f>AVERAGE(IFERROR(INDEX(#REF!,MATCH(A886,#REF!,0)),"-"),M886)</f>
        <v>#VALUE!</v>
      </c>
    </row>
    <row r="887" spans="1:14" ht="16.5" thickTop="1" thickBot="1" x14ac:dyDescent="0.3">
      <c r="A887" s="16" t="s">
        <v>462</v>
      </c>
      <c r="B887" s="53">
        <f t="shared" si="52"/>
        <v>2</v>
      </c>
      <c r="C887" s="53">
        <f>IFERROR(INDEX(OGSAway!$D:$D,MATCH(A887,OGSAway!$A:$A,0)),"-")</f>
        <v>1</v>
      </c>
      <c r="D887" s="53">
        <f>IFERROR(INDEX(OGSAway!$E:$E,MATCH(A887,OGSAway!$A:$A,0)),"-")</f>
        <v>0</v>
      </c>
      <c r="E887" s="53">
        <f>IFERROR(INDEX(OGSAway!$F:$F,MATCH(A887,OGSAway!$A:$A,0)),"-")</f>
        <v>0</v>
      </c>
      <c r="F887" s="54">
        <f>IFERROR(INDEX(Matches!$W:$W,MATCH(A887,Matches!$B:$B,0)),"-")</f>
        <v>1</v>
      </c>
      <c r="G887" s="54">
        <f>IFERROR(INDEX(Matches!$Y:$Y,MATCH(A887,Matches!$B:$B,0)),"-")</f>
        <v>0</v>
      </c>
      <c r="H887" s="54">
        <f>IFERROR(INDEX(Matches!$X:$X,MATCH(A887,Matches!$B:$B,0)),"-")</f>
        <v>1</v>
      </c>
      <c r="I887" s="54">
        <f t="shared" si="53"/>
        <v>1</v>
      </c>
      <c r="J887" s="54">
        <f>IFERROR(INDEX(OGCAway!$O:$O,MATCH(A887,OGCAway!$A:$A,0)),"-")</f>
        <v>0</v>
      </c>
      <c r="K887" s="55">
        <f t="shared" si="54"/>
        <v>0.5</v>
      </c>
      <c r="L887" s="55" t="str">
        <f>IFERROR(INDEX(#REF!,MATCH(A887,#REF!,0)),"-")</f>
        <v>-</v>
      </c>
      <c r="M887" s="55">
        <f t="shared" si="55"/>
        <v>1</v>
      </c>
      <c r="N887" s="55" t="e">
        <f>AVERAGE(IFERROR(INDEX(#REF!,MATCH(A887,#REF!,0)),"-"),M887)</f>
        <v>#VALUE!</v>
      </c>
    </row>
    <row r="888" spans="1:14" ht="16.5" thickTop="1" thickBot="1" x14ac:dyDescent="0.3">
      <c r="A888" s="16" t="s">
        <v>464</v>
      </c>
      <c r="B888" s="53">
        <f t="shared" si="52"/>
        <v>19</v>
      </c>
      <c r="C888" s="53" t="str">
        <f>IFERROR(INDEX(OGSAway!$D:$D,MATCH(A888,OGSAway!$A:$A,0)),"-")</f>
        <v>-</v>
      </c>
      <c r="D888" s="53" t="str">
        <f>IFERROR(INDEX(OGSAway!$E:$E,MATCH(A888,OGSAway!$A:$A,0)),"-")</f>
        <v>-</v>
      </c>
      <c r="E888" s="53" t="str">
        <f>IFERROR(INDEX(OGSAway!$F:$F,MATCH(A888,OGSAway!$A:$A,0)),"-")</f>
        <v>-</v>
      </c>
      <c r="F888" s="54">
        <f>IFERROR(INDEX(Matches!$W:$W,MATCH(A888,Matches!$B:$B,0)),"-")</f>
        <v>4</v>
      </c>
      <c r="G888" s="54">
        <f>IFERROR(INDEX(Matches!$Y:$Y,MATCH(A888,Matches!$B:$B,0)),"-")</f>
        <v>8</v>
      </c>
      <c r="H888" s="54">
        <f>IFERROR(INDEX(Matches!$X:$X,MATCH(A888,Matches!$B:$B,0)),"-")</f>
        <v>7</v>
      </c>
      <c r="I888" s="54">
        <f t="shared" si="53"/>
        <v>0</v>
      </c>
      <c r="J888" s="54" t="str">
        <f>IFERROR(INDEX(OGCAway!$O:$O,MATCH(A888,OGCAway!$A:$A,0)),"-")</f>
        <v>-</v>
      </c>
      <c r="K888" s="55">
        <f t="shared" si="54"/>
        <v>0</v>
      </c>
      <c r="L888" s="55" t="str">
        <f>IFERROR(INDEX(#REF!,MATCH(A888,#REF!,0)),"-")</f>
        <v>-</v>
      </c>
      <c r="M888" s="55" t="e">
        <f t="shared" si="55"/>
        <v>#VALUE!</v>
      </c>
      <c r="N888" s="55" t="e">
        <f>AVERAGE(IFERROR(INDEX(#REF!,MATCH(A888,#REF!,0)),"-"),M888)</f>
        <v>#VALUE!</v>
      </c>
    </row>
    <row r="889" spans="1:14" ht="16.5" thickTop="1" thickBot="1" x14ac:dyDescent="0.3">
      <c r="A889" s="16" t="s">
        <v>472</v>
      </c>
      <c r="B889" s="53">
        <f t="shared" si="52"/>
        <v>4</v>
      </c>
      <c r="C889" s="53">
        <f>IFERROR(INDEX(OGSAway!$D:$D,MATCH(A889,OGSAway!$A:$A,0)),"-")</f>
        <v>0</v>
      </c>
      <c r="D889" s="53">
        <f>IFERROR(INDEX(OGSAway!$E:$E,MATCH(A889,OGSAway!$A:$A,0)),"-")</f>
        <v>1</v>
      </c>
      <c r="E889" s="53">
        <f>IFERROR(INDEX(OGSAway!$F:$F,MATCH(A889,OGSAway!$A:$A,0)),"-")</f>
        <v>0</v>
      </c>
      <c r="F889" s="54">
        <f>IFERROR(INDEX(Matches!$W:$W,MATCH(A889,Matches!$B:$B,0)),"-")</f>
        <v>1</v>
      </c>
      <c r="G889" s="54">
        <f>IFERROR(INDEX(Matches!$Y:$Y,MATCH(A889,Matches!$B:$B,0)),"-")</f>
        <v>2</v>
      </c>
      <c r="H889" s="54">
        <f>IFERROR(INDEX(Matches!$X:$X,MATCH(A889,Matches!$B:$B,0)),"-")</f>
        <v>1</v>
      </c>
      <c r="I889" s="54">
        <f t="shared" si="53"/>
        <v>1</v>
      </c>
      <c r="J889" s="54">
        <f>IFERROR(INDEX(OGCAway!$O:$O,MATCH(A889,OGCAway!$A:$A,0)),"-")</f>
        <v>1</v>
      </c>
      <c r="K889" s="55">
        <f t="shared" si="54"/>
        <v>0.25</v>
      </c>
      <c r="L889" s="55" t="str">
        <f>IFERROR(INDEX(#REF!,MATCH(A889,#REF!,0)),"-")</f>
        <v>-</v>
      </c>
      <c r="M889" s="55">
        <f t="shared" si="55"/>
        <v>-0.25</v>
      </c>
      <c r="N889" s="55" t="e">
        <f>AVERAGE(IFERROR(INDEX(#REF!,MATCH(A889,#REF!,0)),"-"),M889)</f>
        <v>#VALUE!</v>
      </c>
    </row>
    <row r="890" spans="1:14" ht="16.5" thickTop="1" thickBot="1" x14ac:dyDescent="0.3">
      <c r="A890" s="16" t="s">
        <v>474</v>
      </c>
      <c r="B890" s="53">
        <f t="shared" si="52"/>
        <v>5</v>
      </c>
      <c r="C890" s="53" t="str">
        <f>IFERROR(INDEX(OGSAway!$D:$D,MATCH(A890,OGSAway!$A:$A,0)),"-")</f>
        <v>-</v>
      </c>
      <c r="D890" s="53" t="str">
        <f>IFERROR(INDEX(OGSAway!$E:$E,MATCH(A890,OGSAway!$A:$A,0)),"-")</f>
        <v>-</v>
      </c>
      <c r="E890" s="53" t="str">
        <f>IFERROR(INDEX(OGSAway!$F:$F,MATCH(A890,OGSAway!$A:$A,0)),"-")</f>
        <v>-</v>
      </c>
      <c r="F890" s="54">
        <f>IFERROR(INDEX(Matches!$W:$W,MATCH(A890,Matches!$B:$B,0)),"-")</f>
        <v>1</v>
      </c>
      <c r="G890" s="54">
        <f>IFERROR(INDEX(Matches!$Y:$Y,MATCH(A890,Matches!$B:$B,0)),"-")</f>
        <v>2</v>
      </c>
      <c r="H890" s="54">
        <f>IFERROR(INDEX(Matches!$X:$X,MATCH(A890,Matches!$B:$B,0)),"-")</f>
        <v>2</v>
      </c>
      <c r="I890" s="54">
        <f t="shared" si="53"/>
        <v>0</v>
      </c>
      <c r="J890" s="54" t="str">
        <f>IFERROR(INDEX(OGCAway!$O:$O,MATCH(A890,OGCAway!$A:$A,0)),"-")</f>
        <v>-</v>
      </c>
      <c r="K890" s="55">
        <f t="shared" si="54"/>
        <v>0</v>
      </c>
      <c r="L890" s="55" t="str">
        <f>IFERROR(INDEX(#REF!,MATCH(A890,#REF!,0)),"-")</f>
        <v>-</v>
      </c>
      <c r="M890" s="55" t="e">
        <f t="shared" si="55"/>
        <v>#VALUE!</v>
      </c>
      <c r="N890" s="55" t="e">
        <f>AVERAGE(IFERROR(INDEX(#REF!,MATCH(A890,#REF!,0)),"-"),M890)</f>
        <v>#VALUE!</v>
      </c>
    </row>
    <row r="891" spans="1:14" ht="16.5" thickTop="1" thickBot="1" x14ac:dyDescent="0.3">
      <c r="A891" s="16" t="s">
        <v>476</v>
      </c>
      <c r="B891" s="53">
        <f t="shared" si="52"/>
        <v>3</v>
      </c>
      <c r="C891" s="53">
        <f>IFERROR(INDEX(OGSAway!$D:$D,MATCH(A891,OGSAway!$A:$A,0)),"-")</f>
        <v>2</v>
      </c>
      <c r="D891" s="53">
        <f>IFERROR(INDEX(OGSAway!$E:$E,MATCH(A891,OGSAway!$A:$A,0)),"-")</f>
        <v>0</v>
      </c>
      <c r="E891" s="53">
        <f>IFERROR(INDEX(OGSAway!$F:$F,MATCH(A891,OGSAway!$A:$A,0)),"-")</f>
        <v>0</v>
      </c>
      <c r="F891" s="54">
        <f>IFERROR(INDEX(Matches!$W:$W,MATCH(A891,Matches!$B:$B,0)),"-")</f>
        <v>1</v>
      </c>
      <c r="G891" s="54">
        <f>IFERROR(INDEX(Matches!$Y:$Y,MATCH(A891,Matches!$B:$B,0)),"-")</f>
        <v>1</v>
      </c>
      <c r="H891" s="54">
        <f>IFERROR(INDEX(Matches!$X:$X,MATCH(A891,Matches!$B:$B,0)),"-")</f>
        <v>1</v>
      </c>
      <c r="I891" s="54">
        <f t="shared" si="53"/>
        <v>2</v>
      </c>
      <c r="J891" s="54">
        <f>IFERROR(INDEX(OGCAway!$O:$O,MATCH(A891,OGCAway!$A:$A,0)),"-")</f>
        <v>1</v>
      </c>
      <c r="K891" s="55">
        <f t="shared" si="54"/>
        <v>0.66666666666666663</v>
      </c>
      <c r="L891" s="55" t="str">
        <f>IFERROR(INDEX(#REF!,MATCH(A891,#REF!,0)),"-")</f>
        <v>-</v>
      </c>
      <c r="M891" s="55">
        <f t="shared" si="55"/>
        <v>0.33333333333333331</v>
      </c>
      <c r="N891" s="55" t="e">
        <f>AVERAGE(IFERROR(INDEX(#REF!,MATCH(A891,#REF!,0)),"-"),M891)</f>
        <v>#VALUE!</v>
      </c>
    </row>
    <row r="892" spans="1:14" ht="16.5" thickTop="1" thickBot="1" x14ac:dyDescent="0.3">
      <c r="A892" s="15" t="s">
        <v>477</v>
      </c>
      <c r="B892" s="53">
        <f t="shared" si="52"/>
        <v>3</v>
      </c>
      <c r="C892" s="53">
        <f>IFERROR(INDEX(OGSAway!$D:$D,MATCH(A892,OGSAway!$A:$A,0)),"-")</f>
        <v>0</v>
      </c>
      <c r="D892" s="53">
        <f>IFERROR(INDEX(OGSAway!$E:$E,MATCH(A892,OGSAway!$A:$A,0)),"-")</f>
        <v>0</v>
      </c>
      <c r="E892" s="53">
        <f>IFERROR(INDEX(OGSAway!$F:$F,MATCH(A892,OGSAway!$A:$A,0)),"-")</f>
        <v>1</v>
      </c>
      <c r="F892" s="54">
        <f>IFERROR(INDEX(Matches!$W:$W,MATCH(A892,Matches!$B:$B,0)),"-")</f>
        <v>0</v>
      </c>
      <c r="G892" s="54">
        <f>IFERROR(INDEX(Matches!$Y:$Y,MATCH(A892,Matches!$B:$B,0)),"-")</f>
        <v>2</v>
      </c>
      <c r="H892" s="54">
        <f>IFERROR(INDEX(Matches!$X:$X,MATCH(A892,Matches!$B:$B,0)),"-")</f>
        <v>1</v>
      </c>
      <c r="I892" s="54">
        <f t="shared" si="53"/>
        <v>1</v>
      </c>
      <c r="J892" s="54">
        <f>IFERROR(INDEX(OGCAway!$O:$O,MATCH(A892,OGCAway!$A:$A,0)),"-")</f>
        <v>1</v>
      </c>
      <c r="K892" s="55">
        <f t="shared" si="54"/>
        <v>0.33333333333333331</v>
      </c>
      <c r="L892" s="55" t="str">
        <f>IFERROR(INDEX(#REF!,MATCH(A892,#REF!,0)),"-")</f>
        <v>-</v>
      </c>
      <c r="M892" s="55">
        <f t="shared" si="55"/>
        <v>-0.66666666666666663</v>
      </c>
      <c r="N892" s="55" t="e">
        <f>AVERAGE(IFERROR(INDEX(#REF!,MATCH(A892,#REF!,0)),"-"),M892)</f>
        <v>#VALUE!</v>
      </c>
    </row>
    <row r="893" spans="1:14" ht="16.5" thickTop="1" thickBot="1" x14ac:dyDescent="0.3">
      <c r="A893" s="15" t="s">
        <v>479</v>
      </c>
      <c r="B893" s="53">
        <f t="shared" si="52"/>
        <v>3</v>
      </c>
      <c r="C893" s="53">
        <f>IFERROR(INDEX(OGSAway!$D:$D,MATCH(A893,OGSAway!$A:$A,0)),"-")</f>
        <v>0</v>
      </c>
      <c r="D893" s="53">
        <f>IFERROR(INDEX(OGSAway!$E:$E,MATCH(A893,OGSAway!$A:$A,0)),"-")</f>
        <v>0</v>
      </c>
      <c r="E893" s="53">
        <f>IFERROR(INDEX(OGSAway!$F:$F,MATCH(A893,OGSAway!$A:$A,0)),"-")</f>
        <v>0</v>
      </c>
      <c r="F893" s="54">
        <f>IFERROR(INDEX(Matches!$W:$W,MATCH(A893,Matches!$B:$B,0)),"-")</f>
        <v>1</v>
      </c>
      <c r="G893" s="54">
        <f>IFERROR(INDEX(Matches!$Y:$Y,MATCH(A893,Matches!$B:$B,0)),"-")</f>
        <v>0</v>
      </c>
      <c r="H893" s="54">
        <f>IFERROR(INDEX(Matches!$X:$X,MATCH(A893,Matches!$B:$B,0)),"-")</f>
        <v>2</v>
      </c>
      <c r="I893" s="54">
        <f t="shared" si="53"/>
        <v>0</v>
      </c>
      <c r="J893" s="54">
        <f>IFERROR(INDEX(OGCAway!$O:$O,MATCH(A893,OGCAway!$A:$A,0)),"-")</f>
        <v>1</v>
      </c>
      <c r="K893" s="55">
        <f t="shared" si="54"/>
        <v>0</v>
      </c>
      <c r="L893" s="55" t="str">
        <f>IFERROR(INDEX(#REF!,MATCH(A893,#REF!,0)),"-")</f>
        <v>-</v>
      </c>
      <c r="M893" s="55">
        <f t="shared" si="55"/>
        <v>0</v>
      </c>
      <c r="N893" s="55" t="e">
        <f>AVERAGE(IFERROR(INDEX(#REF!,MATCH(A893,#REF!,0)),"-"),M893)</f>
        <v>#VALUE!</v>
      </c>
    </row>
    <row r="894" spans="1:14" ht="16.5" thickTop="1" thickBot="1" x14ac:dyDescent="0.3">
      <c r="A894" s="16" t="s">
        <v>480</v>
      </c>
      <c r="B894" s="53">
        <f t="shared" si="52"/>
        <v>3</v>
      </c>
      <c r="C894" s="53">
        <f>IFERROR(INDEX(OGSAway!$D:$D,MATCH(A894,OGSAway!$A:$A,0)),"-")</f>
        <v>1</v>
      </c>
      <c r="D894" s="53">
        <f>IFERROR(INDEX(OGSAway!$E:$E,MATCH(A894,OGSAway!$A:$A,0)),"-")</f>
        <v>1</v>
      </c>
      <c r="E894" s="53">
        <f>IFERROR(INDEX(OGSAway!$F:$F,MATCH(A894,OGSAway!$A:$A,0)),"-")</f>
        <v>0</v>
      </c>
      <c r="F894" s="54">
        <f>IFERROR(INDEX(Matches!$W:$W,MATCH(A894,Matches!$B:$B,0)),"-")</f>
        <v>2</v>
      </c>
      <c r="G894" s="54">
        <f>IFERROR(INDEX(Matches!$Y:$Y,MATCH(A894,Matches!$B:$B,0)),"-")</f>
        <v>0</v>
      </c>
      <c r="H894" s="54">
        <f>IFERROR(INDEX(Matches!$X:$X,MATCH(A894,Matches!$B:$B,0)),"-")</f>
        <v>1</v>
      </c>
      <c r="I894" s="54">
        <f t="shared" si="53"/>
        <v>2</v>
      </c>
      <c r="J894" s="54">
        <f>IFERROR(INDEX(OGCAway!$O:$O,MATCH(A894,OGCAway!$A:$A,0)),"-")</f>
        <v>0</v>
      </c>
      <c r="K894" s="55">
        <f t="shared" si="54"/>
        <v>0.66666666666666663</v>
      </c>
      <c r="L894" s="55" t="str">
        <f>IFERROR(INDEX(#REF!,MATCH(A894,#REF!,0)),"-")</f>
        <v>-</v>
      </c>
      <c r="M894" s="55">
        <f t="shared" si="55"/>
        <v>1.3333333333333333</v>
      </c>
      <c r="N894" s="55" t="e">
        <f>AVERAGE(IFERROR(INDEX(#REF!,MATCH(A894,#REF!,0)),"-"),M894)</f>
        <v>#VALUE!</v>
      </c>
    </row>
    <row r="895" spans="1:14" ht="16.5" thickTop="1" thickBot="1" x14ac:dyDescent="0.3">
      <c r="A895" s="15" t="s">
        <v>481</v>
      </c>
      <c r="B895" s="53">
        <f t="shared" si="52"/>
        <v>3</v>
      </c>
      <c r="C895" s="53">
        <f>IFERROR(INDEX(OGSAway!$D:$D,MATCH(A895,OGSAway!$A:$A,0)),"-")</f>
        <v>1</v>
      </c>
      <c r="D895" s="53">
        <f>IFERROR(INDEX(OGSAway!$E:$E,MATCH(A895,OGSAway!$A:$A,0)),"-")</f>
        <v>1</v>
      </c>
      <c r="E895" s="53">
        <f>IFERROR(INDEX(OGSAway!$F:$F,MATCH(A895,OGSAway!$A:$A,0)),"-")</f>
        <v>0</v>
      </c>
      <c r="F895" s="54">
        <f>IFERROR(INDEX(Matches!$W:$W,MATCH(A895,Matches!$B:$B,0)),"-")</f>
        <v>2</v>
      </c>
      <c r="G895" s="54">
        <f>IFERROR(INDEX(Matches!$Y:$Y,MATCH(A895,Matches!$B:$B,0)),"-")</f>
        <v>1</v>
      </c>
      <c r="H895" s="54">
        <f>IFERROR(INDEX(Matches!$X:$X,MATCH(A895,Matches!$B:$B,0)),"-")</f>
        <v>0</v>
      </c>
      <c r="I895" s="54">
        <f t="shared" si="53"/>
        <v>2</v>
      </c>
      <c r="J895" s="54">
        <f>IFERROR(INDEX(OGCAway!$O:$O,MATCH(A895,OGCAway!$A:$A,0)),"-")</f>
        <v>1</v>
      </c>
      <c r="K895" s="55">
        <f t="shared" si="54"/>
        <v>0.66666666666666663</v>
      </c>
      <c r="L895" s="55" t="str">
        <f>IFERROR(INDEX(#REF!,MATCH(A895,#REF!,0)),"-")</f>
        <v>-</v>
      </c>
      <c r="M895" s="55">
        <f t="shared" si="55"/>
        <v>0.66666666666666674</v>
      </c>
      <c r="N895" s="55" t="e">
        <f>AVERAGE(IFERROR(INDEX(#REF!,MATCH(A895,#REF!,0)),"-"),M895)</f>
        <v>#VALUE!</v>
      </c>
    </row>
    <row r="896" spans="1:14" ht="16.5" thickTop="1" thickBot="1" x14ac:dyDescent="0.3">
      <c r="A896" s="15" t="s">
        <v>483</v>
      </c>
      <c r="B896" s="53">
        <f t="shared" si="52"/>
        <v>4</v>
      </c>
      <c r="C896" s="53">
        <f>IFERROR(INDEX(OGSAway!$D:$D,MATCH(A896,OGSAway!$A:$A,0)),"-")</f>
        <v>0</v>
      </c>
      <c r="D896" s="53">
        <f>IFERROR(INDEX(OGSAway!$E:$E,MATCH(A896,OGSAway!$A:$A,0)),"-")</f>
        <v>0</v>
      </c>
      <c r="E896" s="53">
        <f>IFERROR(INDEX(OGSAway!$F:$F,MATCH(A896,OGSAway!$A:$A,0)),"-")</f>
        <v>0</v>
      </c>
      <c r="F896" s="54">
        <f>IFERROR(INDEX(Matches!$W:$W,MATCH(A896,Matches!$B:$B,0)),"-")</f>
        <v>0</v>
      </c>
      <c r="G896" s="54">
        <f>IFERROR(INDEX(Matches!$Y:$Y,MATCH(A896,Matches!$B:$B,0)),"-")</f>
        <v>1</v>
      </c>
      <c r="H896" s="54">
        <f>IFERROR(INDEX(Matches!$X:$X,MATCH(A896,Matches!$B:$B,0)),"-")</f>
        <v>3</v>
      </c>
      <c r="I896" s="54">
        <f t="shared" si="53"/>
        <v>0</v>
      </c>
      <c r="J896" s="54">
        <f>IFERROR(INDEX(OGCAway!$O:$O,MATCH(A896,OGCAway!$A:$A,0)),"-")</f>
        <v>2</v>
      </c>
      <c r="K896" s="55">
        <f t="shared" si="54"/>
        <v>0</v>
      </c>
      <c r="L896" s="55" t="str">
        <f>IFERROR(INDEX(#REF!,MATCH(A896,#REF!,0)),"-")</f>
        <v>-</v>
      </c>
      <c r="M896" s="55">
        <f t="shared" si="55"/>
        <v>-0.75</v>
      </c>
      <c r="N896" s="55" t="e">
        <f>AVERAGE(IFERROR(INDEX(#REF!,MATCH(A896,#REF!,0)),"-"),M896)</f>
        <v>#VALUE!</v>
      </c>
    </row>
    <row r="897" spans="1:14" ht="16.5" thickTop="1" thickBot="1" x14ac:dyDescent="0.3">
      <c r="A897" s="15" t="s">
        <v>493</v>
      </c>
      <c r="B897" s="53">
        <f t="shared" si="52"/>
        <v>4</v>
      </c>
      <c r="C897" s="53">
        <f>IFERROR(INDEX(OGSAway!$D:$D,MATCH(A897,OGSAway!$A:$A,0)),"-")</f>
        <v>0</v>
      </c>
      <c r="D897" s="53">
        <f>IFERROR(INDEX(OGSAway!$E:$E,MATCH(A897,OGSAway!$A:$A,0)),"-")</f>
        <v>2</v>
      </c>
      <c r="E897" s="53">
        <f>IFERROR(INDEX(OGSAway!$F:$F,MATCH(A897,OGSAway!$A:$A,0)),"-")</f>
        <v>0</v>
      </c>
      <c r="F897" s="54">
        <f>IFERROR(INDEX(Matches!$W:$W,MATCH(A897,Matches!$B:$B,0)),"-")</f>
        <v>2</v>
      </c>
      <c r="G897" s="54">
        <f>IFERROR(INDEX(Matches!$Y:$Y,MATCH(A897,Matches!$B:$B,0)),"-")</f>
        <v>1</v>
      </c>
      <c r="H897" s="54">
        <f>IFERROR(INDEX(Matches!$X:$X,MATCH(A897,Matches!$B:$B,0)),"-")</f>
        <v>1</v>
      </c>
      <c r="I897" s="54">
        <f t="shared" si="53"/>
        <v>2</v>
      </c>
      <c r="J897" s="54">
        <f>IFERROR(INDEX(OGCAway!$O:$O,MATCH(A897,OGCAway!$A:$A,0)),"-")</f>
        <v>1</v>
      </c>
      <c r="K897" s="55">
        <f t="shared" si="54"/>
        <v>0.5</v>
      </c>
      <c r="L897" s="55" t="str">
        <f>IFERROR(INDEX(#REF!,MATCH(A897,#REF!,0)),"-")</f>
        <v>-</v>
      </c>
      <c r="M897" s="55">
        <f t="shared" si="55"/>
        <v>0.5</v>
      </c>
      <c r="N897" s="55" t="e">
        <f>AVERAGE(IFERROR(INDEX(#REF!,MATCH(A897,#REF!,0)),"-"),M897)</f>
        <v>#VALUE!</v>
      </c>
    </row>
    <row r="898" spans="1:14" ht="16.5" thickTop="1" thickBot="1" x14ac:dyDescent="0.3">
      <c r="A898" s="16" t="s">
        <v>494</v>
      </c>
      <c r="B898" s="53">
        <f t="shared" ref="B898:B961" si="56">SUM(F898:H898)</f>
        <v>2</v>
      </c>
      <c r="C898" s="53">
        <f>IFERROR(INDEX(OGSAway!$D:$D,MATCH(A898,OGSAway!$A:$A,0)),"-")</f>
        <v>0</v>
      </c>
      <c r="D898" s="53">
        <f>IFERROR(INDEX(OGSAway!$E:$E,MATCH(A898,OGSAway!$A:$A,0)),"-")</f>
        <v>0</v>
      </c>
      <c r="E898" s="53">
        <f>IFERROR(INDEX(OGSAway!$F:$F,MATCH(A898,OGSAway!$A:$A,0)),"-")</f>
        <v>0</v>
      </c>
      <c r="F898" s="54">
        <f>IFERROR(INDEX(Matches!$W:$W,MATCH(A898,Matches!$B:$B,0)),"-")</f>
        <v>0</v>
      </c>
      <c r="G898" s="54">
        <f>IFERROR(INDEX(Matches!$Y:$Y,MATCH(A898,Matches!$B:$B,0)),"-")</f>
        <v>2</v>
      </c>
      <c r="H898" s="54">
        <f>IFERROR(INDEX(Matches!$X:$X,MATCH(A898,Matches!$B:$B,0)),"-")</f>
        <v>0</v>
      </c>
      <c r="I898" s="54">
        <f t="shared" ref="I898:I961" si="57">SUM(C898:E898)</f>
        <v>0</v>
      </c>
      <c r="J898" s="54">
        <f>IFERROR(INDEX(OGCAway!$O:$O,MATCH(A898,OGCAway!$A:$A,0)),"-")</f>
        <v>2</v>
      </c>
      <c r="K898" s="55">
        <f t="shared" ref="K898:K961" si="58">I898/B898</f>
        <v>0</v>
      </c>
      <c r="L898" s="55" t="str">
        <f>IFERROR(INDEX(#REF!,MATCH(A898,#REF!,0)),"-")</f>
        <v>-</v>
      </c>
      <c r="M898" s="55">
        <f t="shared" ref="M898:M961" si="59">(I898/B898)-(J898/B898)+(F898/B898)-(G898/B898)</f>
        <v>-2</v>
      </c>
      <c r="N898" s="55" t="e">
        <f>AVERAGE(IFERROR(INDEX(#REF!,MATCH(A898,#REF!,0)),"-"),M898)</f>
        <v>#VALUE!</v>
      </c>
    </row>
    <row r="899" spans="1:14" ht="16.5" thickTop="1" thickBot="1" x14ac:dyDescent="0.3">
      <c r="A899" s="16" t="s">
        <v>498</v>
      </c>
      <c r="B899" s="53">
        <f t="shared" si="56"/>
        <v>3</v>
      </c>
      <c r="C899" s="53">
        <f>IFERROR(INDEX(OGSAway!$D:$D,MATCH(A899,OGSAway!$A:$A,0)),"-")</f>
        <v>1</v>
      </c>
      <c r="D899" s="53">
        <f>IFERROR(INDEX(OGSAway!$E:$E,MATCH(A899,OGSAway!$A:$A,0)),"-")</f>
        <v>0</v>
      </c>
      <c r="E899" s="53">
        <f>IFERROR(INDEX(OGSAway!$F:$F,MATCH(A899,OGSAway!$A:$A,0)),"-")</f>
        <v>0</v>
      </c>
      <c r="F899" s="54">
        <f>IFERROR(INDEX(Matches!$W:$W,MATCH(A899,Matches!$B:$B,0)),"-")</f>
        <v>0</v>
      </c>
      <c r="G899" s="54">
        <f>IFERROR(INDEX(Matches!$Y:$Y,MATCH(A899,Matches!$B:$B,0)),"-")</f>
        <v>3</v>
      </c>
      <c r="H899" s="54">
        <f>IFERROR(INDEX(Matches!$X:$X,MATCH(A899,Matches!$B:$B,0)),"-")</f>
        <v>0</v>
      </c>
      <c r="I899" s="54">
        <f t="shared" si="57"/>
        <v>1</v>
      </c>
      <c r="J899" s="54">
        <f>IFERROR(INDEX(OGCAway!$O:$O,MATCH(A899,OGCAway!$A:$A,0)),"-")</f>
        <v>1</v>
      </c>
      <c r="K899" s="55">
        <f t="shared" si="58"/>
        <v>0.33333333333333331</v>
      </c>
      <c r="L899" s="55" t="str">
        <f>IFERROR(INDEX(#REF!,MATCH(A899,#REF!,0)),"-")</f>
        <v>-</v>
      </c>
      <c r="M899" s="55">
        <f t="shared" si="59"/>
        <v>-1</v>
      </c>
      <c r="N899" s="55" t="e">
        <f>AVERAGE(IFERROR(INDEX(#REF!,MATCH(A899,#REF!,0)),"-"),M899)</f>
        <v>#VALUE!</v>
      </c>
    </row>
    <row r="900" spans="1:14" ht="16.5" thickTop="1" thickBot="1" x14ac:dyDescent="0.3">
      <c r="A900" s="15" t="s">
        <v>499</v>
      </c>
      <c r="B900" s="53">
        <f t="shared" si="56"/>
        <v>3</v>
      </c>
      <c r="C900" s="53">
        <f>IFERROR(INDEX(OGSAway!$D:$D,MATCH(A900,OGSAway!$A:$A,0)),"-")</f>
        <v>1</v>
      </c>
      <c r="D900" s="53">
        <f>IFERROR(INDEX(OGSAway!$E:$E,MATCH(A900,OGSAway!$A:$A,0)),"-")</f>
        <v>0</v>
      </c>
      <c r="E900" s="53">
        <f>IFERROR(INDEX(OGSAway!$F:$F,MATCH(A900,OGSAway!$A:$A,0)),"-")</f>
        <v>1</v>
      </c>
      <c r="F900" s="54">
        <f>IFERROR(INDEX(Matches!$W:$W,MATCH(A900,Matches!$B:$B,0)),"-")</f>
        <v>0</v>
      </c>
      <c r="G900" s="54">
        <f>IFERROR(INDEX(Matches!$Y:$Y,MATCH(A900,Matches!$B:$B,0)),"-")</f>
        <v>1</v>
      </c>
      <c r="H900" s="54">
        <f>IFERROR(INDEX(Matches!$X:$X,MATCH(A900,Matches!$B:$B,0)),"-")</f>
        <v>2</v>
      </c>
      <c r="I900" s="54">
        <f t="shared" si="57"/>
        <v>2</v>
      </c>
      <c r="J900" s="54">
        <f>IFERROR(INDEX(OGCAway!$O:$O,MATCH(A900,OGCAway!$A:$A,0)),"-")</f>
        <v>0</v>
      </c>
      <c r="K900" s="55">
        <f t="shared" si="58"/>
        <v>0.66666666666666663</v>
      </c>
      <c r="L900" s="55" t="str">
        <f>IFERROR(INDEX(#REF!,MATCH(A900,#REF!,0)),"-")</f>
        <v>-</v>
      </c>
      <c r="M900" s="55">
        <f t="shared" si="59"/>
        <v>0.33333333333333331</v>
      </c>
      <c r="N900" s="55" t="e">
        <f>AVERAGE(IFERROR(INDEX(#REF!,MATCH(A900,#REF!,0)),"-"),M900)</f>
        <v>#VALUE!</v>
      </c>
    </row>
    <row r="901" spans="1:14" ht="16.5" thickTop="1" thickBot="1" x14ac:dyDescent="0.3">
      <c r="A901" s="15" t="s">
        <v>501</v>
      </c>
      <c r="B901" s="53">
        <f t="shared" si="56"/>
        <v>5</v>
      </c>
      <c r="C901" s="53" t="str">
        <f>IFERROR(INDEX(OGSAway!$D:$D,MATCH(A901,OGSAway!$A:$A,0)),"-")</f>
        <v>-</v>
      </c>
      <c r="D901" s="53" t="str">
        <f>IFERROR(INDEX(OGSAway!$E:$E,MATCH(A901,OGSAway!$A:$A,0)),"-")</f>
        <v>-</v>
      </c>
      <c r="E901" s="53" t="str">
        <f>IFERROR(INDEX(OGSAway!$F:$F,MATCH(A901,OGSAway!$A:$A,0)),"-")</f>
        <v>-</v>
      </c>
      <c r="F901" s="54">
        <f>IFERROR(INDEX(Matches!$W:$W,MATCH(A901,Matches!$B:$B,0)),"-")</f>
        <v>1</v>
      </c>
      <c r="G901" s="54">
        <f>IFERROR(INDEX(Matches!$Y:$Y,MATCH(A901,Matches!$B:$B,0)),"-")</f>
        <v>4</v>
      </c>
      <c r="H901" s="54">
        <f>IFERROR(INDEX(Matches!$X:$X,MATCH(A901,Matches!$B:$B,0)),"-")</f>
        <v>0</v>
      </c>
      <c r="I901" s="54">
        <f t="shared" si="57"/>
        <v>0</v>
      </c>
      <c r="J901" s="54">
        <f>IFERROR(INDEX(OGCAway!$O:$O,MATCH(A901,OGCAway!$A:$A,0)),"-")</f>
        <v>3</v>
      </c>
      <c r="K901" s="55">
        <f t="shared" si="58"/>
        <v>0</v>
      </c>
      <c r="L901" s="55" t="str">
        <f>IFERROR(INDEX(#REF!,MATCH(A901,#REF!,0)),"-")</f>
        <v>-</v>
      </c>
      <c r="M901" s="55">
        <f t="shared" si="59"/>
        <v>-1.2</v>
      </c>
      <c r="N901" s="55" t="e">
        <f>AVERAGE(IFERROR(INDEX(#REF!,MATCH(A901,#REF!,0)),"-"),M901)</f>
        <v>#VALUE!</v>
      </c>
    </row>
    <row r="902" spans="1:14" ht="16.5" thickTop="1" thickBot="1" x14ac:dyDescent="0.3">
      <c r="A902" s="15" t="s">
        <v>163</v>
      </c>
      <c r="B902" s="53">
        <f t="shared" si="56"/>
        <v>3</v>
      </c>
      <c r="C902" s="53">
        <f>IFERROR(INDEX(OGSAway!$D:$D,MATCH(A902,OGSAway!$A:$A,0)),"-")</f>
        <v>2</v>
      </c>
      <c r="D902" s="53">
        <f>IFERROR(INDEX(OGSAway!$E:$E,MATCH(A902,OGSAway!$A:$A,0)),"-")</f>
        <v>0</v>
      </c>
      <c r="E902" s="53">
        <f>IFERROR(INDEX(OGSAway!$F:$F,MATCH(A902,OGSAway!$A:$A,0)),"-")</f>
        <v>0</v>
      </c>
      <c r="F902" s="54">
        <f>IFERROR(INDEX(Matches!$W:$W,MATCH(A902,Matches!$B:$B,0)),"-")</f>
        <v>1</v>
      </c>
      <c r="G902" s="54">
        <f>IFERROR(INDEX(Matches!$Y:$Y,MATCH(A902,Matches!$B:$B,0)),"-")</f>
        <v>1</v>
      </c>
      <c r="H902" s="54">
        <f>IFERROR(INDEX(Matches!$X:$X,MATCH(A902,Matches!$B:$B,0)),"-")</f>
        <v>1</v>
      </c>
      <c r="I902" s="54">
        <f t="shared" si="57"/>
        <v>2</v>
      </c>
      <c r="J902" s="54">
        <f>IFERROR(INDEX(OGCAway!$O:$O,MATCH(A902,OGCAway!$A:$A,0)),"-")</f>
        <v>1</v>
      </c>
      <c r="K902" s="55">
        <f t="shared" si="58"/>
        <v>0.66666666666666663</v>
      </c>
      <c r="L902" s="55" t="str">
        <f>IFERROR(INDEX(#REF!,MATCH(A902,#REF!,0)),"-")</f>
        <v>-</v>
      </c>
      <c r="M902" s="55">
        <f t="shared" si="59"/>
        <v>0.33333333333333331</v>
      </c>
      <c r="N902" s="55" t="e">
        <f>AVERAGE(IFERROR(INDEX(#REF!,MATCH(A902,#REF!,0)),"-"),M902)</f>
        <v>#VALUE!</v>
      </c>
    </row>
    <row r="903" spans="1:14" ht="16.5" thickTop="1" thickBot="1" x14ac:dyDescent="0.3">
      <c r="A903" s="16" t="s">
        <v>509</v>
      </c>
      <c r="B903" s="53">
        <f t="shared" si="56"/>
        <v>3</v>
      </c>
      <c r="C903" s="53">
        <f>IFERROR(INDEX(OGSAway!$D:$D,MATCH(A903,OGSAway!$A:$A,0)),"-")</f>
        <v>1</v>
      </c>
      <c r="D903" s="53">
        <f>IFERROR(INDEX(OGSAway!$E:$E,MATCH(A903,OGSAway!$A:$A,0)),"-")</f>
        <v>0</v>
      </c>
      <c r="E903" s="53">
        <f>IFERROR(INDEX(OGSAway!$F:$F,MATCH(A903,OGSAway!$A:$A,0)),"-")</f>
        <v>0</v>
      </c>
      <c r="F903" s="54">
        <f>IFERROR(INDEX(Matches!$W:$W,MATCH(A903,Matches!$B:$B,0)),"-")</f>
        <v>1</v>
      </c>
      <c r="G903" s="54">
        <f>IFERROR(INDEX(Matches!$Y:$Y,MATCH(A903,Matches!$B:$B,0)),"-")</f>
        <v>1</v>
      </c>
      <c r="H903" s="54">
        <f>IFERROR(INDEX(Matches!$X:$X,MATCH(A903,Matches!$B:$B,0)),"-")</f>
        <v>1</v>
      </c>
      <c r="I903" s="54">
        <f t="shared" si="57"/>
        <v>1</v>
      </c>
      <c r="J903" s="54">
        <f>IFERROR(INDEX(OGCAway!$O:$O,MATCH(A903,OGCAway!$A:$A,0)),"-")</f>
        <v>1</v>
      </c>
      <c r="K903" s="55">
        <f t="shared" si="58"/>
        <v>0.33333333333333331</v>
      </c>
      <c r="L903" s="55" t="str">
        <f>IFERROR(INDEX(#REF!,MATCH(A903,#REF!,0)),"-")</f>
        <v>-</v>
      </c>
      <c r="M903" s="55">
        <f t="shared" si="59"/>
        <v>0</v>
      </c>
      <c r="N903" s="55" t="e">
        <f>AVERAGE(IFERROR(INDEX(#REF!,MATCH(A903,#REF!,0)),"-"),M903)</f>
        <v>#VALUE!</v>
      </c>
    </row>
    <row r="904" spans="1:14" ht="16.5" thickTop="1" thickBot="1" x14ac:dyDescent="0.3">
      <c r="A904" s="16" t="s">
        <v>511</v>
      </c>
      <c r="B904" s="53">
        <f t="shared" si="56"/>
        <v>3</v>
      </c>
      <c r="C904" s="53">
        <f>IFERROR(INDEX(OGSAway!$D:$D,MATCH(A904,OGSAway!$A:$A,0)),"-")</f>
        <v>0</v>
      </c>
      <c r="D904" s="53">
        <f>IFERROR(INDEX(OGSAway!$E:$E,MATCH(A904,OGSAway!$A:$A,0)),"-")</f>
        <v>1</v>
      </c>
      <c r="E904" s="53">
        <f>IFERROR(INDEX(OGSAway!$F:$F,MATCH(A904,OGSAway!$A:$A,0)),"-")</f>
        <v>0</v>
      </c>
      <c r="F904" s="54">
        <f>IFERROR(INDEX(Matches!$W:$W,MATCH(A904,Matches!$B:$B,0)),"-")</f>
        <v>1</v>
      </c>
      <c r="G904" s="54">
        <f>IFERROR(INDEX(Matches!$Y:$Y,MATCH(A904,Matches!$B:$B,0)),"-")</f>
        <v>2</v>
      </c>
      <c r="H904" s="54">
        <f>IFERROR(INDEX(Matches!$X:$X,MATCH(A904,Matches!$B:$B,0)),"-")</f>
        <v>0</v>
      </c>
      <c r="I904" s="54">
        <f t="shared" si="57"/>
        <v>1</v>
      </c>
      <c r="J904" s="54">
        <f>IFERROR(INDEX(OGCAway!$O:$O,MATCH(A904,OGCAway!$A:$A,0)),"-")</f>
        <v>2</v>
      </c>
      <c r="K904" s="55">
        <f t="shared" si="58"/>
        <v>0.33333333333333331</v>
      </c>
      <c r="L904" s="55" t="str">
        <f>IFERROR(INDEX(#REF!,MATCH(A904,#REF!,0)),"-")</f>
        <v>-</v>
      </c>
      <c r="M904" s="55">
        <f t="shared" si="59"/>
        <v>-0.66666666666666663</v>
      </c>
      <c r="N904" s="55" t="e">
        <f>AVERAGE(IFERROR(INDEX(#REF!,MATCH(A904,#REF!,0)),"-"),M904)</f>
        <v>#VALUE!</v>
      </c>
    </row>
    <row r="905" spans="1:14" ht="16.5" thickTop="1" thickBot="1" x14ac:dyDescent="0.3">
      <c r="A905" s="16" t="s">
        <v>513</v>
      </c>
      <c r="B905" s="53">
        <f t="shared" si="56"/>
        <v>3</v>
      </c>
      <c r="C905" s="53">
        <f>IFERROR(INDEX(OGSAway!$D:$D,MATCH(A905,OGSAway!$A:$A,0)),"-")</f>
        <v>1</v>
      </c>
      <c r="D905" s="53">
        <f>IFERROR(INDEX(OGSAway!$E:$E,MATCH(A905,OGSAway!$A:$A,0)),"-")</f>
        <v>0</v>
      </c>
      <c r="E905" s="53">
        <f>IFERROR(INDEX(OGSAway!$F:$F,MATCH(A905,OGSAway!$A:$A,0)),"-")</f>
        <v>1</v>
      </c>
      <c r="F905" s="54">
        <f>IFERROR(INDEX(Matches!$W:$W,MATCH(A905,Matches!$B:$B,0)),"-")</f>
        <v>2</v>
      </c>
      <c r="G905" s="54">
        <f>IFERROR(INDEX(Matches!$Y:$Y,MATCH(A905,Matches!$B:$B,0)),"-")</f>
        <v>0</v>
      </c>
      <c r="H905" s="54">
        <f>IFERROR(INDEX(Matches!$X:$X,MATCH(A905,Matches!$B:$B,0)),"-")</f>
        <v>1</v>
      </c>
      <c r="I905" s="54">
        <f t="shared" si="57"/>
        <v>2</v>
      </c>
      <c r="J905" s="54">
        <f>IFERROR(INDEX(OGCAway!$O:$O,MATCH(A905,OGCAway!$A:$A,0)),"-")</f>
        <v>0</v>
      </c>
      <c r="K905" s="55">
        <f t="shared" si="58"/>
        <v>0.66666666666666663</v>
      </c>
      <c r="L905" s="55" t="str">
        <f>IFERROR(INDEX(#REF!,MATCH(A905,#REF!,0)),"-")</f>
        <v>-</v>
      </c>
      <c r="M905" s="55">
        <f t="shared" si="59"/>
        <v>1.3333333333333333</v>
      </c>
      <c r="N905" s="55" t="e">
        <f>AVERAGE(IFERROR(INDEX(#REF!,MATCH(A905,#REF!,0)),"-"),M905)</f>
        <v>#VALUE!</v>
      </c>
    </row>
    <row r="906" spans="1:14" ht="16.5" thickTop="1" thickBot="1" x14ac:dyDescent="0.3">
      <c r="A906" s="16" t="s">
        <v>515</v>
      </c>
      <c r="B906" s="53">
        <f t="shared" si="56"/>
        <v>3</v>
      </c>
      <c r="C906" s="53">
        <f>IFERROR(INDEX(OGSAway!$D:$D,MATCH(A906,OGSAway!$A:$A,0)),"-")</f>
        <v>0</v>
      </c>
      <c r="D906" s="53">
        <f>IFERROR(INDEX(OGSAway!$E:$E,MATCH(A906,OGSAway!$A:$A,0)),"-")</f>
        <v>0</v>
      </c>
      <c r="E906" s="53">
        <f>IFERROR(INDEX(OGSAway!$F:$F,MATCH(A906,OGSAway!$A:$A,0)),"-")</f>
        <v>0</v>
      </c>
      <c r="F906" s="54">
        <f>IFERROR(INDEX(Matches!$W:$W,MATCH(A906,Matches!$B:$B,0)),"-")</f>
        <v>0</v>
      </c>
      <c r="G906" s="54">
        <f>IFERROR(INDEX(Matches!$Y:$Y,MATCH(A906,Matches!$B:$B,0)),"-")</f>
        <v>3</v>
      </c>
      <c r="H906" s="54">
        <f>IFERROR(INDEX(Matches!$X:$X,MATCH(A906,Matches!$B:$B,0)),"-")</f>
        <v>0</v>
      </c>
      <c r="I906" s="54">
        <f t="shared" si="57"/>
        <v>0</v>
      </c>
      <c r="J906" s="54">
        <f>IFERROR(INDEX(OGCAway!$O:$O,MATCH(A906,OGCAway!$A:$A,0)),"-")</f>
        <v>3</v>
      </c>
      <c r="K906" s="55">
        <f t="shared" si="58"/>
        <v>0</v>
      </c>
      <c r="L906" s="55" t="str">
        <f>IFERROR(INDEX(#REF!,MATCH(A906,#REF!,0)),"-")</f>
        <v>-</v>
      </c>
      <c r="M906" s="55">
        <f t="shared" si="59"/>
        <v>-2</v>
      </c>
      <c r="N906" s="55" t="e">
        <f>AVERAGE(IFERROR(INDEX(#REF!,MATCH(A906,#REF!,0)),"-"),M906)</f>
        <v>#VALUE!</v>
      </c>
    </row>
    <row r="907" spans="1:14" ht="16.5" thickTop="1" thickBot="1" x14ac:dyDescent="0.3">
      <c r="A907" s="15" t="s">
        <v>522</v>
      </c>
      <c r="B907" s="53">
        <f t="shared" si="56"/>
        <v>3</v>
      </c>
      <c r="C907" s="53">
        <f>IFERROR(INDEX(OGSAway!$D:$D,MATCH(A907,OGSAway!$A:$A,0)),"-")</f>
        <v>0</v>
      </c>
      <c r="D907" s="53">
        <f>IFERROR(INDEX(OGSAway!$E:$E,MATCH(A907,OGSAway!$A:$A,0)),"-")</f>
        <v>0</v>
      </c>
      <c r="E907" s="53">
        <f>IFERROR(INDEX(OGSAway!$F:$F,MATCH(A907,OGSAway!$A:$A,0)),"-")</f>
        <v>2</v>
      </c>
      <c r="F907" s="54">
        <f>IFERROR(INDEX(Matches!$W:$W,MATCH(A907,Matches!$B:$B,0)),"-")</f>
        <v>0</v>
      </c>
      <c r="G907" s="54">
        <f>IFERROR(INDEX(Matches!$Y:$Y,MATCH(A907,Matches!$B:$B,0)),"-")</f>
        <v>2</v>
      </c>
      <c r="H907" s="54">
        <f>IFERROR(INDEX(Matches!$X:$X,MATCH(A907,Matches!$B:$B,0)),"-")</f>
        <v>1</v>
      </c>
      <c r="I907" s="54">
        <f t="shared" si="57"/>
        <v>2</v>
      </c>
      <c r="J907" s="54">
        <f>IFERROR(INDEX(OGCAway!$O:$O,MATCH(A907,OGCAway!$A:$A,0)),"-")</f>
        <v>0</v>
      </c>
      <c r="K907" s="55">
        <f t="shared" si="58"/>
        <v>0.66666666666666663</v>
      </c>
      <c r="L907" s="55" t="str">
        <f>IFERROR(INDEX(#REF!,MATCH(A907,#REF!,0)),"-")</f>
        <v>-</v>
      </c>
      <c r="M907" s="55">
        <f t="shared" si="59"/>
        <v>0</v>
      </c>
      <c r="N907" s="55" t="e">
        <f>AVERAGE(IFERROR(INDEX(#REF!,MATCH(A907,#REF!,0)),"-"),M907)</f>
        <v>#VALUE!</v>
      </c>
    </row>
    <row r="908" spans="1:14" ht="16.5" thickTop="1" thickBot="1" x14ac:dyDescent="0.3">
      <c r="A908" s="15" t="s">
        <v>524</v>
      </c>
      <c r="B908" s="53">
        <f t="shared" si="56"/>
        <v>4</v>
      </c>
      <c r="C908" s="53">
        <f>IFERROR(INDEX(OGSAway!$D:$D,MATCH(A908,OGSAway!$A:$A,0)),"-")</f>
        <v>1</v>
      </c>
      <c r="D908" s="53">
        <f>IFERROR(INDEX(OGSAway!$E:$E,MATCH(A908,OGSAway!$A:$A,0)),"-")</f>
        <v>0</v>
      </c>
      <c r="E908" s="53">
        <f>IFERROR(INDEX(OGSAway!$F:$F,MATCH(A908,OGSAway!$A:$A,0)),"-")</f>
        <v>1</v>
      </c>
      <c r="F908" s="54">
        <f>IFERROR(INDEX(Matches!$W:$W,MATCH(A908,Matches!$B:$B,0)),"-")</f>
        <v>0</v>
      </c>
      <c r="G908" s="54">
        <f>IFERROR(INDEX(Matches!$Y:$Y,MATCH(A908,Matches!$B:$B,0)),"-")</f>
        <v>3</v>
      </c>
      <c r="H908" s="54">
        <f>IFERROR(INDEX(Matches!$X:$X,MATCH(A908,Matches!$B:$B,0)),"-")</f>
        <v>1</v>
      </c>
      <c r="I908" s="54">
        <f t="shared" si="57"/>
        <v>2</v>
      </c>
      <c r="J908" s="54">
        <f>IFERROR(INDEX(OGCAway!$O:$O,MATCH(A908,OGCAway!$A:$A,0)),"-")</f>
        <v>0</v>
      </c>
      <c r="K908" s="55">
        <f t="shared" si="58"/>
        <v>0.5</v>
      </c>
      <c r="L908" s="55" t="str">
        <f>IFERROR(INDEX(#REF!,MATCH(A908,#REF!,0)),"-")</f>
        <v>-</v>
      </c>
      <c r="M908" s="55">
        <f t="shared" si="59"/>
        <v>-0.25</v>
      </c>
      <c r="N908" s="55" t="e">
        <f>AVERAGE(IFERROR(INDEX(#REF!,MATCH(A908,#REF!,0)),"-"),M908)</f>
        <v>#VALUE!</v>
      </c>
    </row>
    <row r="909" spans="1:14" ht="16.5" thickTop="1" thickBot="1" x14ac:dyDescent="0.3">
      <c r="A909" s="15" t="s">
        <v>526</v>
      </c>
      <c r="B909" s="53">
        <f t="shared" si="56"/>
        <v>4</v>
      </c>
      <c r="C909" s="53">
        <f>IFERROR(INDEX(OGSAway!$D:$D,MATCH(A909,OGSAway!$A:$A,0)),"-")</f>
        <v>0</v>
      </c>
      <c r="D909" s="53">
        <f>IFERROR(INDEX(OGSAway!$E:$E,MATCH(A909,OGSAway!$A:$A,0)),"-")</f>
        <v>0</v>
      </c>
      <c r="E909" s="53">
        <f>IFERROR(INDEX(OGSAway!$F:$F,MATCH(A909,OGSAway!$A:$A,0)),"-")</f>
        <v>1</v>
      </c>
      <c r="F909" s="54">
        <f>IFERROR(INDEX(Matches!$W:$W,MATCH(A909,Matches!$B:$B,0)),"-")</f>
        <v>1</v>
      </c>
      <c r="G909" s="54">
        <f>IFERROR(INDEX(Matches!$Y:$Y,MATCH(A909,Matches!$B:$B,0)),"-")</f>
        <v>2</v>
      </c>
      <c r="H909" s="54">
        <f>IFERROR(INDEX(Matches!$X:$X,MATCH(A909,Matches!$B:$B,0)),"-")</f>
        <v>1</v>
      </c>
      <c r="I909" s="54">
        <f t="shared" si="57"/>
        <v>1</v>
      </c>
      <c r="J909" s="54">
        <f>IFERROR(INDEX(OGCAway!$O:$O,MATCH(A909,OGCAway!$A:$A,0)),"-")</f>
        <v>3</v>
      </c>
      <c r="K909" s="55">
        <f t="shared" si="58"/>
        <v>0.25</v>
      </c>
      <c r="L909" s="55" t="str">
        <f>IFERROR(INDEX(#REF!,MATCH(A909,#REF!,0)),"-")</f>
        <v>-</v>
      </c>
      <c r="M909" s="55">
        <f t="shared" si="59"/>
        <v>-0.75</v>
      </c>
      <c r="N909" s="55" t="e">
        <f>AVERAGE(IFERROR(INDEX(#REF!,MATCH(A909,#REF!,0)),"-"),M909)</f>
        <v>#VALUE!</v>
      </c>
    </row>
    <row r="910" spans="1:14" ht="16.5" thickTop="1" thickBot="1" x14ac:dyDescent="0.3">
      <c r="A910" s="16" t="s">
        <v>531</v>
      </c>
      <c r="B910" s="53">
        <f t="shared" si="56"/>
        <v>4</v>
      </c>
      <c r="C910" s="53">
        <f>IFERROR(INDEX(OGSAway!$D:$D,MATCH(A910,OGSAway!$A:$A,0)),"-")</f>
        <v>1</v>
      </c>
      <c r="D910" s="53">
        <f>IFERROR(INDEX(OGSAway!$E:$E,MATCH(A910,OGSAway!$A:$A,0)),"-")</f>
        <v>0</v>
      </c>
      <c r="E910" s="53">
        <f>IFERROR(INDEX(OGSAway!$F:$F,MATCH(A910,OGSAway!$A:$A,0)),"-")</f>
        <v>0</v>
      </c>
      <c r="F910" s="54">
        <f>IFERROR(INDEX(Matches!$W:$W,MATCH(A910,Matches!$B:$B,0)),"-")</f>
        <v>1</v>
      </c>
      <c r="G910" s="54">
        <f>IFERROR(INDEX(Matches!$Y:$Y,MATCH(A910,Matches!$B:$B,0)),"-")</f>
        <v>3</v>
      </c>
      <c r="H910" s="54">
        <f>IFERROR(INDEX(Matches!$X:$X,MATCH(A910,Matches!$B:$B,0)),"-")</f>
        <v>0</v>
      </c>
      <c r="I910" s="54">
        <f t="shared" si="57"/>
        <v>1</v>
      </c>
      <c r="J910" s="54">
        <f>IFERROR(INDEX(OGCAway!$O:$O,MATCH(A910,OGCAway!$A:$A,0)),"-")</f>
        <v>2</v>
      </c>
      <c r="K910" s="55">
        <f t="shared" si="58"/>
        <v>0.25</v>
      </c>
      <c r="L910" s="55" t="str">
        <f>IFERROR(INDEX(#REF!,MATCH(A910,#REF!,0)),"-")</f>
        <v>-</v>
      </c>
      <c r="M910" s="55">
        <f t="shared" si="59"/>
        <v>-0.75</v>
      </c>
      <c r="N910" s="55" t="e">
        <f>AVERAGE(IFERROR(INDEX(#REF!,MATCH(A910,#REF!,0)),"-"),M910)</f>
        <v>#VALUE!</v>
      </c>
    </row>
    <row r="911" spans="1:14" ht="16.5" thickTop="1" thickBot="1" x14ac:dyDescent="0.3">
      <c r="A911" s="15" t="s">
        <v>534</v>
      </c>
      <c r="B911" s="53">
        <f t="shared" si="56"/>
        <v>3</v>
      </c>
      <c r="C911" s="53">
        <f>IFERROR(INDEX(OGSAway!$D:$D,MATCH(A911,OGSAway!$A:$A,0)),"-")</f>
        <v>0</v>
      </c>
      <c r="D911" s="53">
        <f>IFERROR(INDEX(OGSAway!$E:$E,MATCH(A911,OGSAway!$A:$A,0)),"-")</f>
        <v>0</v>
      </c>
      <c r="E911" s="53">
        <f>IFERROR(INDEX(OGSAway!$F:$F,MATCH(A911,OGSAway!$A:$A,0)),"-")</f>
        <v>0</v>
      </c>
      <c r="F911" s="54">
        <f>IFERROR(INDEX(Matches!$W:$W,MATCH(A911,Matches!$B:$B,0)),"-")</f>
        <v>0</v>
      </c>
      <c r="G911" s="54">
        <f>IFERROR(INDEX(Matches!$Y:$Y,MATCH(A911,Matches!$B:$B,0)),"-")</f>
        <v>3</v>
      </c>
      <c r="H911" s="54">
        <f>IFERROR(INDEX(Matches!$X:$X,MATCH(A911,Matches!$B:$B,0)),"-")</f>
        <v>0</v>
      </c>
      <c r="I911" s="54">
        <f t="shared" si="57"/>
        <v>0</v>
      </c>
      <c r="J911" s="54">
        <f>IFERROR(INDEX(OGCAway!$O:$O,MATCH(A911,OGCAway!$A:$A,0)),"-")</f>
        <v>2</v>
      </c>
      <c r="K911" s="55">
        <f t="shared" si="58"/>
        <v>0</v>
      </c>
      <c r="L911" s="55" t="str">
        <f>IFERROR(INDEX(#REF!,MATCH(A911,#REF!,0)),"-")</f>
        <v>-</v>
      </c>
      <c r="M911" s="55">
        <f t="shared" si="59"/>
        <v>-1.6666666666666665</v>
      </c>
      <c r="N911" s="55" t="e">
        <f>AVERAGE(IFERROR(INDEX(#REF!,MATCH(A911,#REF!,0)),"-"),M911)</f>
        <v>#VALUE!</v>
      </c>
    </row>
    <row r="912" spans="1:14" ht="16.5" thickTop="1" thickBot="1" x14ac:dyDescent="0.3">
      <c r="A912" s="15" t="s">
        <v>536</v>
      </c>
      <c r="B912" s="53">
        <f t="shared" si="56"/>
        <v>3</v>
      </c>
      <c r="C912" s="53">
        <f>IFERROR(INDEX(OGSAway!$D:$D,MATCH(A912,OGSAway!$A:$A,0)),"-")</f>
        <v>0</v>
      </c>
      <c r="D912" s="53">
        <f>IFERROR(INDEX(OGSAway!$E:$E,MATCH(A912,OGSAway!$A:$A,0)),"-")</f>
        <v>0</v>
      </c>
      <c r="E912" s="53">
        <f>IFERROR(INDEX(OGSAway!$F:$F,MATCH(A912,OGSAway!$A:$A,0)),"-")</f>
        <v>0</v>
      </c>
      <c r="F912" s="54">
        <f>IFERROR(INDEX(Matches!$W:$W,MATCH(A912,Matches!$B:$B,0)),"-")</f>
        <v>0</v>
      </c>
      <c r="G912" s="54">
        <f>IFERROR(INDEX(Matches!$Y:$Y,MATCH(A912,Matches!$B:$B,0)),"-")</f>
        <v>3</v>
      </c>
      <c r="H912" s="54">
        <f>IFERROR(INDEX(Matches!$X:$X,MATCH(A912,Matches!$B:$B,0)),"-")</f>
        <v>0</v>
      </c>
      <c r="I912" s="54">
        <f t="shared" si="57"/>
        <v>0</v>
      </c>
      <c r="J912" s="54">
        <f>IFERROR(INDEX(OGCAway!$O:$O,MATCH(A912,OGCAway!$A:$A,0)),"-")</f>
        <v>3</v>
      </c>
      <c r="K912" s="55">
        <f t="shared" si="58"/>
        <v>0</v>
      </c>
      <c r="L912" s="55" t="str">
        <f>IFERROR(INDEX(#REF!,MATCH(A912,#REF!,0)),"-")</f>
        <v>-</v>
      </c>
      <c r="M912" s="55">
        <f t="shared" si="59"/>
        <v>-2</v>
      </c>
      <c r="N912" s="55" t="e">
        <f>AVERAGE(IFERROR(INDEX(#REF!,MATCH(A912,#REF!,0)),"-"),M912)</f>
        <v>#VALUE!</v>
      </c>
    </row>
    <row r="913" spans="1:14" ht="16.5" thickTop="1" thickBot="1" x14ac:dyDescent="0.3">
      <c r="A913" s="16" t="s">
        <v>539</v>
      </c>
      <c r="B913" s="53">
        <f t="shared" si="56"/>
        <v>19</v>
      </c>
      <c r="C913" s="53" t="str">
        <f>IFERROR(INDEX(OGSAway!$D:$D,MATCH(A913,OGSAway!$A:$A,0)),"-")</f>
        <v>-</v>
      </c>
      <c r="D913" s="53" t="str">
        <f>IFERROR(INDEX(OGSAway!$E:$E,MATCH(A913,OGSAway!$A:$A,0)),"-")</f>
        <v>-</v>
      </c>
      <c r="E913" s="53" t="str">
        <f>IFERROR(INDEX(OGSAway!$F:$F,MATCH(A913,OGSAway!$A:$A,0)),"-")</f>
        <v>-</v>
      </c>
      <c r="F913" s="54">
        <f>IFERROR(INDEX(Matches!$W:$W,MATCH(A913,Matches!$B:$B,0)),"-")</f>
        <v>3</v>
      </c>
      <c r="G913" s="54">
        <f>IFERROR(INDEX(Matches!$Y:$Y,MATCH(A913,Matches!$B:$B,0)),"-")</f>
        <v>10</v>
      </c>
      <c r="H913" s="54">
        <f>IFERROR(INDEX(Matches!$X:$X,MATCH(A913,Matches!$B:$B,0)),"-")</f>
        <v>6</v>
      </c>
      <c r="I913" s="54">
        <f t="shared" si="57"/>
        <v>0</v>
      </c>
      <c r="J913" s="54" t="str">
        <f>IFERROR(INDEX(OGCAway!$O:$O,MATCH(A913,OGCAway!$A:$A,0)),"-")</f>
        <v>-</v>
      </c>
      <c r="K913" s="55">
        <f t="shared" si="58"/>
        <v>0</v>
      </c>
      <c r="L913" s="55" t="str">
        <f>IFERROR(INDEX(#REF!,MATCH(A913,#REF!,0)),"-")</f>
        <v>-</v>
      </c>
      <c r="M913" s="55" t="e">
        <f t="shared" si="59"/>
        <v>#VALUE!</v>
      </c>
      <c r="N913" s="55" t="e">
        <f>AVERAGE(IFERROR(INDEX(#REF!,MATCH(A913,#REF!,0)),"-"),M913)</f>
        <v>#VALUE!</v>
      </c>
    </row>
    <row r="914" spans="1:14" ht="16.5" thickTop="1" thickBot="1" x14ac:dyDescent="0.3">
      <c r="A914" s="16" t="s">
        <v>541</v>
      </c>
      <c r="B914" s="53">
        <f t="shared" si="56"/>
        <v>2</v>
      </c>
      <c r="C914" s="53">
        <f>IFERROR(INDEX(OGSAway!$D:$D,MATCH(A914,OGSAway!$A:$A,0)),"-")</f>
        <v>0</v>
      </c>
      <c r="D914" s="53">
        <f>IFERROR(INDEX(OGSAway!$E:$E,MATCH(A914,OGSAway!$A:$A,0)),"-")</f>
        <v>0</v>
      </c>
      <c r="E914" s="53">
        <f>IFERROR(INDEX(OGSAway!$F:$F,MATCH(A914,OGSAway!$A:$A,0)),"-")</f>
        <v>0</v>
      </c>
      <c r="F914" s="54">
        <f>IFERROR(INDEX(Matches!$W:$W,MATCH(A914,Matches!$B:$B,0)),"-")</f>
        <v>0</v>
      </c>
      <c r="G914" s="54">
        <f>IFERROR(INDEX(Matches!$Y:$Y,MATCH(A914,Matches!$B:$B,0)),"-")</f>
        <v>2</v>
      </c>
      <c r="H914" s="54">
        <f>IFERROR(INDEX(Matches!$X:$X,MATCH(A914,Matches!$B:$B,0)),"-")</f>
        <v>0</v>
      </c>
      <c r="I914" s="54">
        <f t="shared" si="57"/>
        <v>0</v>
      </c>
      <c r="J914" s="54">
        <f>IFERROR(INDEX(OGCAway!$O:$O,MATCH(A914,OGCAway!$A:$A,0)),"-")</f>
        <v>2</v>
      </c>
      <c r="K914" s="55">
        <f t="shared" si="58"/>
        <v>0</v>
      </c>
      <c r="L914" s="55" t="str">
        <f>IFERROR(INDEX(#REF!,MATCH(A914,#REF!,0)),"-")</f>
        <v>-</v>
      </c>
      <c r="M914" s="55">
        <f t="shared" si="59"/>
        <v>-2</v>
      </c>
      <c r="N914" s="55" t="e">
        <f>AVERAGE(IFERROR(INDEX(#REF!,MATCH(A914,#REF!,0)),"-"),M914)</f>
        <v>#VALUE!</v>
      </c>
    </row>
    <row r="915" spans="1:14" ht="16.5" thickTop="1" thickBot="1" x14ac:dyDescent="0.3">
      <c r="A915" s="16" t="s">
        <v>545</v>
      </c>
      <c r="B915" s="53">
        <f t="shared" si="56"/>
        <v>5</v>
      </c>
      <c r="C915" s="53">
        <f>IFERROR(INDEX(OGSAway!$D:$D,MATCH(A915,OGSAway!$A:$A,0)),"-")</f>
        <v>0</v>
      </c>
      <c r="D915" s="53">
        <f>IFERROR(INDEX(OGSAway!$E:$E,MATCH(A915,OGSAway!$A:$A,0)),"-")</f>
        <v>1</v>
      </c>
      <c r="E915" s="53">
        <f>IFERROR(INDEX(OGSAway!$F:$F,MATCH(A915,OGSAway!$A:$A,0)),"-")</f>
        <v>0</v>
      </c>
      <c r="F915" s="54">
        <f>IFERROR(INDEX(Matches!$W:$W,MATCH(A915,Matches!$B:$B,0)),"-")</f>
        <v>0</v>
      </c>
      <c r="G915" s="54">
        <f>IFERROR(INDEX(Matches!$Y:$Y,MATCH(A915,Matches!$B:$B,0)),"-")</f>
        <v>3</v>
      </c>
      <c r="H915" s="54">
        <f>IFERROR(INDEX(Matches!$X:$X,MATCH(A915,Matches!$B:$B,0)),"-")</f>
        <v>2</v>
      </c>
      <c r="I915" s="54">
        <f t="shared" si="57"/>
        <v>1</v>
      </c>
      <c r="J915" s="54">
        <f>IFERROR(INDEX(OGCAway!$O:$O,MATCH(A915,OGCAway!$A:$A,0)),"-")</f>
        <v>4</v>
      </c>
      <c r="K915" s="55">
        <f t="shared" si="58"/>
        <v>0.2</v>
      </c>
      <c r="L915" s="55" t="str">
        <f>IFERROR(INDEX(#REF!,MATCH(A915,#REF!,0)),"-")</f>
        <v>-</v>
      </c>
      <c r="M915" s="55">
        <f t="shared" si="59"/>
        <v>-1.2000000000000002</v>
      </c>
      <c r="N915" s="55" t="e">
        <f>AVERAGE(IFERROR(INDEX(#REF!,MATCH(A915,#REF!,0)),"-"),M915)</f>
        <v>#VALUE!</v>
      </c>
    </row>
    <row r="916" spans="1:14" ht="16.5" thickTop="1" thickBot="1" x14ac:dyDescent="0.3">
      <c r="A916" s="16" t="s">
        <v>549</v>
      </c>
      <c r="B916" s="53">
        <f t="shared" si="56"/>
        <v>4</v>
      </c>
      <c r="C916" s="53">
        <f>IFERROR(INDEX(OGSAway!$D:$D,MATCH(A916,OGSAway!$A:$A,0)),"-")</f>
        <v>1</v>
      </c>
      <c r="D916" s="53">
        <f>IFERROR(INDEX(OGSAway!$E:$E,MATCH(A916,OGSAway!$A:$A,0)),"-")</f>
        <v>1</v>
      </c>
      <c r="E916" s="53">
        <f>IFERROR(INDEX(OGSAway!$F:$F,MATCH(A916,OGSAway!$A:$A,0)),"-")</f>
        <v>0</v>
      </c>
      <c r="F916" s="54">
        <f>IFERROR(INDEX(Matches!$W:$W,MATCH(A916,Matches!$B:$B,0)),"-")</f>
        <v>1</v>
      </c>
      <c r="G916" s="54">
        <f>IFERROR(INDEX(Matches!$Y:$Y,MATCH(A916,Matches!$B:$B,0)),"-")</f>
        <v>1</v>
      </c>
      <c r="H916" s="54">
        <f>IFERROR(INDEX(Matches!$X:$X,MATCH(A916,Matches!$B:$B,0)),"-")</f>
        <v>2</v>
      </c>
      <c r="I916" s="54">
        <f t="shared" si="57"/>
        <v>2</v>
      </c>
      <c r="J916" s="54">
        <f>IFERROR(INDEX(OGCAway!$O:$O,MATCH(A916,OGCAway!$A:$A,0)),"-")</f>
        <v>0</v>
      </c>
      <c r="K916" s="55">
        <f t="shared" si="58"/>
        <v>0.5</v>
      </c>
      <c r="L916" s="55" t="str">
        <f>IFERROR(INDEX(#REF!,MATCH(A916,#REF!,0)),"-")</f>
        <v>-</v>
      </c>
      <c r="M916" s="55">
        <f t="shared" si="59"/>
        <v>0.5</v>
      </c>
      <c r="N916" s="55" t="e">
        <f>AVERAGE(IFERROR(INDEX(#REF!,MATCH(A916,#REF!,0)),"-"),M916)</f>
        <v>#VALUE!</v>
      </c>
    </row>
    <row r="917" spans="1:14" ht="16.5" thickTop="1" thickBot="1" x14ac:dyDescent="0.3">
      <c r="A917" s="15" t="s">
        <v>552</v>
      </c>
      <c r="B917" s="53">
        <f t="shared" si="56"/>
        <v>19</v>
      </c>
      <c r="C917" s="53" t="str">
        <f>IFERROR(INDEX(OGSAway!$D:$D,MATCH(A917,OGSAway!$A:$A,0)),"-")</f>
        <v>-</v>
      </c>
      <c r="D917" s="53" t="str">
        <f>IFERROR(INDEX(OGSAway!$E:$E,MATCH(A917,OGSAway!$A:$A,0)),"-")</f>
        <v>-</v>
      </c>
      <c r="E917" s="53" t="str">
        <f>IFERROR(INDEX(OGSAway!$F:$F,MATCH(A917,OGSAway!$A:$A,0)),"-")</f>
        <v>-</v>
      </c>
      <c r="F917" s="54">
        <f>IFERROR(INDEX(Matches!$W:$W,MATCH(A917,Matches!$B:$B,0)),"-")</f>
        <v>0</v>
      </c>
      <c r="G917" s="54">
        <f>IFERROR(INDEX(Matches!$Y:$Y,MATCH(A917,Matches!$B:$B,0)),"-")</f>
        <v>16</v>
      </c>
      <c r="H917" s="54">
        <f>IFERROR(INDEX(Matches!$X:$X,MATCH(A917,Matches!$B:$B,0)),"-")</f>
        <v>3</v>
      </c>
      <c r="I917" s="54">
        <f t="shared" si="57"/>
        <v>0</v>
      </c>
      <c r="J917" s="54" t="str">
        <f>IFERROR(INDEX(OGCAway!$O:$O,MATCH(A917,OGCAway!$A:$A,0)),"-")</f>
        <v>-</v>
      </c>
      <c r="K917" s="55">
        <f t="shared" si="58"/>
        <v>0</v>
      </c>
      <c r="L917" s="55" t="str">
        <f>IFERROR(INDEX(#REF!,MATCH(A917,#REF!,0)),"-")</f>
        <v>-</v>
      </c>
      <c r="M917" s="55" t="e">
        <f t="shared" si="59"/>
        <v>#VALUE!</v>
      </c>
      <c r="N917" s="55" t="e">
        <f>AVERAGE(IFERROR(INDEX(#REF!,MATCH(A917,#REF!,0)),"-"),M917)</f>
        <v>#VALUE!</v>
      </c>
    </row>
    <row r="918" spans="1:14" ht="16.5" thickTop="1" thickBot="1" x14ac:dyDescent="0.3">
      <c r="A918" s="16" t="s">
        <v>553</v>
      </c>
      <c r="B918" s="53">
        <f t="shared" si="56"/>
        <v>3</v>
      </c>
      <c r="C918" s="53">
        <f>IFERROR(INDEX(OGSAway!$D:$D,MATCH(A918,OGSAway!$A:$A,0)),"-")</f>
        <v>1</v>
      </c>
      <c r="D918" s="53">
        <f>IFERROR(INDEX(OGSAway!$E:$E,MATCH(A918,OGSAway!$A:$A,0)),"-")</f>
        <v>0</v>
      </c>
      <c r="E918" s="53">
        <f>IFERROR(INDEX(OGSAway!$F:$F,MATCH(A918,OGSAway!$A:$A,0)),"-")</f>
        <v>0</v>
      </c>
      <c r="F918" s="54">
        <f>IFERROR(INDEX(Matches!$W:$W,MATCH(A918,Matches!$B:$B,0)),"-")</f>
        <v>1</v>
      </c>
      <c r="G918" s="54">
        <f>IFERROR(INDEX(Matches!$Y:$Y,MATCH(A918,Matches!$B:$B,0)),"-")</f>
        <v>2</v>
      </c>
      <c r="H918" s="54">
        <f>IFERROR(INDEX(Matches!$X:$X,MATCH(A918,Matches!$B:$B,0)),"-")</f>
        <v>0</v>
      </c>
      <c r="I918" s="54">
        <f t="shared" si="57"/>
        <v>1</v>
      </c>
      <c r="J918" s="54">
        <f>IFERROR(INDEX(OGCAway!$O:$O,MATCH(A918,OGCAway!$A:$A,0)),"-")</f>
        <v>1</v>
      </c>
      <c r="K918" s="55">
        <f t="shared" si="58"/>
        <v>0.33333333333333331</v>
      </c>
      <c r="L918" s="55" t="str">
        <f>IFERROR(INDEX(#REF!,MATCH(A918,#REF!,0)),"-")</f>
        <v>-</v>
      </c>
      <c r="M918" s="55">
        <f t="shared" si="59"/>
        <v>-0.33333333333333331</v>
      </c>
      <c r="N918" s="55" t="e">
        <f>AVERAGE(IFERROR(INDEX(#REF!,MATCH(A918,#REF!,0)),"-"),M918)</f>
        <v>#VALUE!</v>
      </c>
    </row>
    <row r="919" spans="1:14" ht="16.5" thickTop="1" thickBot="1" x14ac:dyDescent="0.3">
      <c r="A919" s="16" t="s">
        <v>555</v>
      </c>
      <c r="B919" s="53">
        <f t="shared" si="56"/>
        <v>3</v>
      </c>
      <c r="C919" s="53">
        <f>IFERROR(INDEX(OGSAway!$D:$D,MATCH(A919,OGSAway!$A:$A,0)),"-")</f>
        <v>0</v>
      </c>
      <c r="D919" s="53">
        <f>IFERROR(INDEX(OGSAway!$E:$E,MATCH(A919,OGSAway!$A:$A,0)),"-")</f>
        <v>0</v>
      </c>
      <c r="E919" s="53">
        <f>IFERROR(INDEX(OGSAway!$F:$F,MATCH(A919,OGSAway!$A:$A,0)),"-")</f>
        <v>1</v>
      </c>
      <c r="F919" s="54">
        <f>IFERROR(INDEX(Matches!$W:$W,MATCH(A919,Matches!$B:$B,0)),"-")</f>
        <v>1</v>
      </c>
      <c r="G919" s="54">
        <f>IFERROR(INDEX(Matches!$Y:$Y,MATCH(A919,Matches!$B:$B,0)),"-")</f>
        <v>1</v>
      </c>
      <c r="H919" s="54">
        <f>IFERROR(INDEX(Matches!$X:$X,MATCH(A919,Matches!$B:$B,0)),"-")</f>
        <v>1</v>
      </c>
      <c r="I919" s="54">
        <f t="shared" si="57"/>
        <v>1</v>
      </c>
      <c r="J919" s="54">
        <f>IFERROR(INDEX(OGCAway!$O:$O,MATCH(A919,OGCAway!$A:$A,0)),"-")</f>
        <v>1</v>
      </c>
      <c r="K919" s="55">
        <f t="shared" si="58"/>
        <v>0.33333333333333331</v>
      </c>
      <c r="L919" s="55" t="str">
        <f>IFERROR(INDEX(#REF!,MATCH(A919,#REF!,0)),"-")</f>
        <v>-</v>
      </c>
      <c r="M919" s="55">
        <f t="shared" si="59"/>
        <v>0</v>
      </c>
      <c r="N919" s="55" t="e">
        <f>AVERAGE(IFERROR(INDEX(#REF!,MATCH(A919,#REF!,0)),"-"),M919)</f>
        <v>#VALUE!</v>
      </c>
    </row>
    <row r="920" spans="1:14" ht="16.5" thickTop="1" thickBot="1" x14ac:dyDescent="0.3">
      <c r="A920" s="15" t="s">
        <v>558</v>
      </c>
      <c r="B920" s="53">
        <f t="shared" si="56"/>
        <v>3</v>
      </c>
      <c r="C920" s="53">
        <f>IFERROR(INDEX(OGSAway!$D:$D,MATCH(A920,OGSAway!$A:$A,0)),"-")</f>
        <v>0</v>
      </c>
      <c r="D920" s="53">
        <f>IFERROR(INDEX(OGSAway!$E:$E,MATCH(A920,OGSAway!$A:$A,0)),"-")</f>
        <v>0</v>
      </c>
      <c r="E920" s="53">
        <f>IFERROR(INDEX(OGSAway!$F:$F,MATCH(A920,OGSAway!$A:$A,0)),"-")</f>
        <v>0</v>
      </c>
      <c r="F920" s="54">
        <f>IFERROR(INDEX(Matches!$W:$W,MATCH(A920,Matches!$B:$B,0)),"-")</f>
        <v>0</v>
      </c>
      <c r="G920" s="54">
        <f>IFERROR(INDEX(Matches!$Y:$Y,MATCH(A920,Matches!$B:$B,0)),"-")</f>
        <v>2</v>
      </c>
      <c r="H920" s="54">
        <f>IFERROR(INDEX(Matches!$X:$X,MATCH(A920,Matches!$B:$B,0)),"-")</f>
        <v>1</v>
      </c>
      <c r="I920" s="54">
        <f t="shared" si="57"/>
        <v>0</v>
      </c>
      <c r="J920" s="54">
        <f>IFERROR(INDEX(OGCAway!$O:$O,MATCH(A920,OGCAway!$A:$A,0)),"-")</f>
        <v>1</v>
      </c>
      <c r="K920" s="55">
        <f t="shared" si="58"/>
        <v>0</v>
      </c>
      <c r="L920" s="55" t="str">
        <f>IFERROR(INDEX(#REF!,MATCH(A920,#REF!,0)),"-")</f>
        <v>-</v>
      </c>
      <c r="M920" s="55">
        <f t="shared" si="59"/>
        <v>-1</v>
      </c>
      <c r="N920" s="55" t="e">
        <f>AVERAGE(IFERROR(INDEX(#REF!,MATCH(A920,#REF!,0)),"-"),M920)</f>
        <v>#VALUE!</v>
      </c>
    </row>
    <row r="921" spans="1:14" ht="16.5" thickTop="1" thickBot="1" x14ac:dyDescent="0.3">
      <c r="A921" s="15" t="s">
        <v>158</v>
      </c>
      <c r="B921" s="53">
        <f t="shared" si="56"/>
        <v>4</v>
      </c>
      <c r="C921" s="53">
        <f>IFERROR(INDEX(OGSAway!$D:$D,MATCH(A921,OGSAway!$A:$A,0)),"-")</f>
        <v>1</v>
      </c>
      <c r="D921" s="53">
        <f>IFERROR(INDEX(OGSAway!$E:$E,MATCH(A921,OGSAway!$A:$A,0)),"-")</f>
        <v>0</v>
      </c>
      <c r="E921" s="53">
        <f>IFERROR(INDEX(OGSAway!$F:$F,MATCH(A921,OGSAway!$A:$A,0)),"-")</f>
        <v>0</v>
      </c>
      <c r="F921" s="54">
        <f>IFERROR(INDEX(Matches!$W:$W,MATCH(A921,Matches!$B:$B,0)),"-")</f>
        <v>1</v>
      </c>
      <c r="G921" s="54">
        <f>IFERROR(INDEX(Matches!$Y:$Y,MATCH(A921,Matches!$B:$B,0)),"-")</f>
        <v>1</v>
      </c>
      <c r="H921" s="54">
        <f>IFERROR(INDEX(Matches!$X:$X,MATCH(A921,Matches!$B:$B,0)),"-")</f>
        <v>2</v>
      </c>
      <c r="I921" s="54">
        <f t="shared" si="57"/>
        <v>1</v>
      </c>
      <c r="J921" s="54">
        <f>IFERROR(INDEX(OGCAway!$O:$O,MATCH(A921,OGCAway!$A:$A,0)),"-")</f>
        <v>1</v>
      </c>
      <c r="K921" s="55">
        <f t="shared" si="58"/>
        <v>0.25</v>
      </c>
      <c r="L921" s="55" t="str">
        <f>IFERROR(INDEX(#REF!,MATCH(A921,#REF!,0)),"-")</f>
        <v>-</v>
      </c>
      <c r="M921" s="55">
        <f t="shared" si="59"/>
        <v>0</v>
      </c>
      <c r="N921" s="55" t="e">
        <f>AVERAGE(IFERROR(INDEX(#REF!,MATCH(A921,#REF!,0)),"-"),M921)</f>
        <v>#VALUE!</v>
      </c>
    </row>
    <row r="922" spans="1:14" ht="16.5" thickTop="1" thickBot="1" x14ac:dyDescent="0.3">
      <c r="A922" s="15" t="s">
        <v>565</v>
      </c>
      <c r="B922" s="53">
        <f t="shared" si="56"/>
        <v>3</v>
      </c>
      <c r="C922" s="53">
        <f>IFERROR(INDEX(OGSAway!$D:$D,MATCH(A922,OGSAway!$A:$A,0)),"-")</f>
        <v>0</v>
      </c>
      <c r="D922" s="53">
        <f>IFERROR(INDEX(OGSAway!$E:$E,MATCH(A922,OGSAway!$A:$A,0)),"-")</f>
        <v>0</v>
      </c>
      <c r="E922" s="53">
        <f>IFERROR(INDEX(OGSAway!$F:$F,MATCH(A922,OGSAway!$A:$A,0)),"-")</f>
        <v>0</v>
      </c>
      <c r="F922" s="54">
        <f>IFERROR(INDEX(Matches!$W:$W,MATCH(A922,Matches!$B:$B,0)),"-")</f>
        <v>0</v>
      </c>
      <c r="G922" s="54">
        <f>IFERROR(INDEX(Matches!$Y:$Y,MATCH(A922,Matches!$B:$B,0)),"-")</f>
        <v>3</v>
      </c>
      <c r="H922" s="54">
        <f>IFERROR(INDEX(Matches!$X:$X,MATCH(A922,Matches!$B:$B,0)),"-")</f>
        <v>0</v>
      </c>
      <c r="I922" s="54">
        <f t="shared" si="57"/>
        <v>0</v>
      </c>
      <c r="J922" s="54">
        <f>IFERROR(INDEX(OGCAway!$O:$O,MATCH(A922,OGCAway!$A:$A,0)),"-")</f>
        <v>2</v>
      </c>
      <c r="K922" s="55">
        <f t="shared" si="58"/>
        <v>0</v>
      </c>
      <c r="L922" s="55" t="str">
        <f>IFERROR(INDEX(#REF!,MATCH(A922,#REF!,0)),"-")</f>
        <v>-</v>
      </c>
      <c r="M922" s="55">
        <f t="shared" si="59"/>
        <v>-1.6666666666666665</v>
      </c>
      <c r="N922" s="55" t="e">
        <f>AVERAGE(IFERROR(INDEX(#REF!,MATCH(A922,#REF!,0)),"-"),M922)</f>
        <v>#VALUE!</v>
      </c>
    </row>
    <row r="923" spans="1:14" ht="16.5" thickTop="1" thickBot="1" x14ac:dyDescent="0.3">
      <c r="A923" s="16" t="s">
        <v>568</v>
      </c>
      <c r="B923" s="53">
        <f t="shared" si="56"/>
        <v>3</v>
      </c>
      <c r="C923" s="53">
        <f>IFERROR(INDEX(OGSAway!$D:$D,MATCH(A923,OGSAway!$A:$A,0)),"-")</f>
        <v>0</v>
      </c>
      <c r="D923" s="53">
        <f>IFERROR(INDEX(OGSAway!$E:$E,MATCH(A923,OGSAway!$A:$A,0)),"-")</f>
        <v>1</v>
      </c>
      <c r="E923" s="53">
        <f>IFERROR(INDEX(OGSAway!$F:$F,MATCH(A923,OGSAway!$A:$A,0)),"-")</f>
        <v>0</v>
      </c>
      <c r="F923" s="54">
        <f>IFERROR(INDEX(Matches!$W:$W,MATCH(A923,Matches!$B:$B,0)),"-")</f>
        <v>1</v>
      </c>
      <c r="G923" s="54">
        <f>IFERROR(INDEX(Matches!$Y:$Y,MATCH(A923,Matches!$B:$B,0)),"-")</f>
        <v>2</v>
      </c>
      <c r="H923" s="54">
        <f>IFERROR(INDEX(Matches!$X:$X,MATCH(A923,Matches!$B:$B,0)),"-")</f>
        <v>0</v>
      </c>
      <c r="I923" s="54">
        <f t="shared" si="57"/>
        <v>1</v>
      </c>
      <c r="J923" s="54">
        <f>IFERROR(INDEX(OGCAway!$O:$O,MATCH(A923,OGCAway!$A:$A,0)),"-")</f>
        <v>0</v>
      </c>
      <c r="K923" s="55">
        <f t="shared" si="58"/>
        <v>0.33333333333333331</v>
      </c>
      <c r="L923" s="55" t="str">
        <f>IFERROR(INDEX(#REF!,MATCH(A923,#REF!,0)),"-")</f>
        <v>-</v>
      </c>
      <c r="M923" s="55">
        <f t="shared" si="59"/>
        <v>0</v>
      </c>
      <c r="N923" s="55" t="e">
        <f>AVERAGE(IFERROR(INDEX(#REF!,MATCH(A923,#REF!,0)),"-"),M923)</f>
        <v>#VALUE!</v>
      </c>
    </row>
    <row r="924" spans="1:14" ht="16.5" thickTop="1" thickBot="1" x14ac:dyDescent="0.3">
      <c r="A924" s="16" t="s">
        <v>570</v>
      </c>
      <c r="B924" s="53">
        <f t="shared" si="56"/>
        <v>3</v>
      </c>
      <c r="C924" s="53">
        <f>IFERROR(INDEX(OGSAway!$D:$D,MATCH(A924,OGSAway!$A:$A,0)),"-")</f>
        <v>1</v>
      </c>
      <c r="D924" s="53">
        <f>IFERROR(INDEX(OGSAway!$E:$E,MATCH(A924,OGSAway!$A:$A,0)),"-")</f>
        <v>0</v>
      </c>
      <c r="E924" s="53">
        <f>IFERROR(INDEX(OGSAway!$F:$F,MATCH(A924,OGSAway!$A:$A,0)),"-")</f>
        <v>0</v>
      </c>
      <c r="F924" s="54">
        <f>IFERROR(INDEX(Matches!$W:$W,MATCH(A924,Matches!$B:$B,0)),"-")</f>
        <v>0</v>
      </c>
      <c r="G924" s="54">
        <f>IFERROR(INDEX(Matches!$Y:$Y,MATCH(A924,Matches!$B:$B,0)),"-")</f>
        <v>3</v>
      </c>
      <c r="H924" s="54">
        <f>IFERROR(INDEX(Matches!$X:$X,MATCH(A924,Matches!$B:$B,0)),"-")</f>
        <v>0</v>
      </c>
      <c r="I924" s="54">
        <f t="shared" si="57"/>
        <v>1</v>
      </c>
      <c r="J924" s="54">
        <f>IFERROR(INDEX(OGCAway!$O:$O,MATCH(A924,OGCAway!$A:$A,0)),"-")</f>
        <v>2</v>
      </c>
      <c r="K924" s="55">
        <f t="shared" si="58"/>
        <v>0.33333333333333331</v>
      </c>
      <c r="L924" s="55" t="str">
        <f>IFERROR(INDEX(#REF!,MATCH(A924,#REF!,0)),"-")</f>
        <v>-</v>
      </c>
      <c r="M924" s="55">
        <f t="shared" si="59"/>
        <v>-1.3333333333333333</v>
      </c>
      <c r="N924" s="55" t="e">
        <f>AVERAGE(IFERROR(INDEX(#REF!,MATCH(A924,#REF!,0)),"-"),M924)</f>
        <v>#VALUE!</v>
      </c>
    </row>
    <row r="925" spans="1:14" ht="16.5" thickTop="1" thickBot="1" x14ac:dyDescent="0.3">
      <c r="A925" s="15" t="s">
        <v>579</v>
      </c>
      <c r="B925" s="53">
        <f t="shared" si="56"/>
        <v>3</v>
      </c>
      <c r="C925" s="53" t="str">
        <f>IFERROR(INDEX(OGSAway!$D:$D,MATCH(A925,OGSAway!$A:$A,0)),"-")</f>
        <v>-</v>
      </c>
      <c r="D925" s="53" t="str">
        <f>IFERROR(INDEX(OGSAway!$E:$E,MATCH(A925,OGSAway!$A:$A,0)),"-")</f>
        <v>-</v>
      </c>
      <c r="E925" s="53" t="str">
        <f>IFERROR(INDEX(OGSAway!$F:$F,MATCH(A925,OGSAway!$A:$A,0)),"-")</f>
        <v>-</v>
      </c>
      <c r="F925" s="54">
        <f>IFERROR(INDEX(Matches!$W:$W,MATCH(A925,Matches!$B:$B,0)),"-")</f>
        <v>1</v>
      </c>
      <c r="G925" s="54">
        <f>IFERROR(INDEX(Matches!$Y:$Y,MATCH(A925,Matches!$B:$B,0)),"-")</f>
        <v>2</v>
      </c>
      <c r="H925" s="54">
        <f>IFERROR(INDEX(Matches!$X:$X,MATCH(A925,Matches!$B:$B,0)),"-")</f>
        <v>0</v>
      </c>
      <c r="I925" s="54">
        <f t="shared" si="57"/>
        <v>0</v>
      </c>
      <c r="J925" s="54" t="str">
        <f>IFERROR(INDEX(OGCAway!$O:$O,MATCH(A925,OGCAway!$A:$A,0)),"-")</f>
        <v>-</v>
      </c>
      <c r="K925" s="55">
        <f t="shared" si="58"/>
        <v>0</v>
      </c>
      <c r="L925" s="55" t="str">
        <f>IFERROR(INDEX(#REF!,MATCH(A925,#REF!,0)),"-")</f>
        <v>-</v>
      </c>
      <c r="M925" s="55" t="e">
        <f t="shared" si="59"/>
        <v>#VALUE!</v>
      </c>
      <c r="N925" s="55" t="e">
        <f>AVERAGE(IFERROR(INDEX(#REF!,MATCH(A925,#REF!,0)),"-"),M925)</f>
        <v>#VALUE!</v>
      </c>
    </row>
    <row r="926" spans="1:14" ht="16.5" thickTop="1" thickBot="1" x14ac:dyDescent="0.3">
      <c r="A926" s="16" t="s">
        <v>584</v>
      </c>
      <c r="B926" s="53">
        <f t="shared" si="56"/>
        <v>12</v>
      </c>
      <c r="C926" s="53">
        <f>IFERROR(INDEX(OGSAway!$D:$D,MATCH(A926,OGSAway!$A:$A,0)),"-")</f>
        <v>0</v>
      </c>
      <c r="D926" s="53">
        <f>IFERROR(INDEX(OGSAway!$E:$E,MATCH(A926,OGSAway!$A:$A,0)),"-")</f>
        <v>2</v>
      </c>
      <c r="E926" s="53">
        <f>IFERROR(INDEX(OGSAway!$F:$F,MATCH(A926,OGSAway!$A:$A,0)),"-")</f>
        <v>1</v>
      </c>
      <c r="F926" s="54">
        <f>IFERROR(INDEX(Matches!$W:$W,MATCH(A926,Matches!$B:$B,0)),"-")</f>
        <v>3</v>
      </c>
      <c r="G926" s="54">
        <f>IFERROR(INDEX(Matches!$Y:$Y,MATCH(A926,Matches!$B:$B,0)),"-")</f>
        <v>7</v>
      </c>
      <c r="H926" s="54">
        <f>IFERROR(INDEX(Matches!$X:$X,MATCH(A926,Matches!$B:$B,0)),"-")</f>
        <v>2</v>
      </c>
      <c r="I926" s="54">
        <f t="shared" si="57"/>
        <v>3</v>
      </c>
      <c r="J926" s="54">
        <f>IFERROR(INDEX(OGCAway!$O:$O,MATCH(A926,OGCAway!$A:$A,0)),"-")</f>
        <v>5</v>
      </c>
      <c r="K926" s="55">
        <f t="shared" si="58"/>
        <v>0.25</v>
      </c>
      <c r="L926" s="55" t="str">
        <f>IFERROR(INDEX(#REF!,MATCH(A926,#REF!,0)),"-")</f>
        <v>-</v>
      </c>
      <c r="M926" s="55">
        <f t="shared" si="59"/>
        <v>-0.5</v>
      </c>
      <c r="N926" s="55" t="e">
        <f>AVERAGE(IFERROR(INDEX(#REF!,MATCH(A926,#REF!,0)),"-"),M926)</f>
        <v>#VALUE!</v>
      </c>
    </row>
    <row r="927" spans="1:14" ht="16.5" thickTop="1" thickBot="1" x14ac:dyDescent="0.3">
      <c r="A927" s="15" t="s">
        <v>585</v>
      </c>
      <c r="B927" s="53">
        <f t="shared" si="56"/>
        <v>4</v>
      </c>
      <c r="C927" s="53">
        <f>IFERROR(INDEX(OGSAway!$D:$D,MATCH(A927,OGSAway!$A:$A,0)),"-")</f>
        <v>0</v>
      </c>
      <c r="D927" s="53">
        <f>IFERROR(INDEX(OGSAway!$E:$E,MATCH(A927,OGSAway!$A:$A,0)),"-")</f>
        <v>0</v>
      </c>
      <c r="E927" s="53">
        <f>IFERROR(INDEX(OGSAway!$F:$F,MATCH(A927,OGSAway!$A:$A,0)),"-")</f>
        <v>2</v>
      </c>
      <c r="F927" s="54">
        <f>IFERROR(INDEX(Matches!$W:$W,MATCH(A927,Matches!$B:$B,0)),"-")</f>
        <v>3</v>
      </c>
      <c r="G927" s="54">
        <f>IFERROR(INDEX(Matches!$Y:$Y,MATCH(A927,Matches!$B:$B,0)),"-")</f>
        <v>1</v>
      </c>
      <c r="H927" s="54">
        <f>IFERROR(INDEX(Matches!$X:$X,MATCH(A927,Matches!$B:$B,0)),"-")</f>
        <v>0</v>
      </c>
      <c r="I927" s="54">
        <f t="shared" si="57"/>
        <v>2</v>
      </c>
      <c r="J927" s="54">
        <f>IFERROR(INDEX(OGCAway!$O:$O,MATCH(A927,OGCAway!$A:$A,0)),"-")</f>
        <v>2</v>
      </c>
      <c r="K927" s="55">
        <f t="shared" si="58"/>
        <v>0.5</v>
      </c>
      <c r="L927" s="55" t="str">
        <f>IFERROR(INDEX(#REF!,MATCH(A927,#REF!,0)),"-")</f>
        <v>-</v>
      </c>
      <c r="M927" s="55">
        <f t="shared" si="59"/>
        <v>0.5</v>
      </c>
      <c r="N927" s="55" t="e">
        <f>AVERAGE(IFERROR(INDEX(#REF!,MATCH(A927,#REF!,0)),"-"),M927)</f>
        <v>#VALUE!</v>
      </c>
    </row>
    <row r="928" spans="1:14" ht="16.5" thickTop="1" thickBot="1" x14ac:dyDescent="0.3">
      <c r="A928" s="16" t="s">
        <v>592</v>
      </c>
      <c r="B928" s="53">
        <f t="shared" si="56"/>
        <v>19</v>
      </c>
      <c r="C928" s="53" t="str">
        <f>IFERROR(INDEX(OGSAway!$D:$D,MATCH(A928,OGSAway!$A:$A,0)),"-")</f>
        <v>-</v>
      </c>
      <c r="D928" s="53" t="str">
        <f>IFERROR(INDEX(OGSAway!$E:$E,MATCH(A928,OGSAway!$A:$A,0)),"-")</f>
        <v>-</v>
      </c>
      <c r="E928" s="53" t="str">
        <f>IFERROR(INDEX(OGSAway!$F:$F,MATCH(A928,OGSAway!$A:$A,0)),"-")</f>
        <v>-</v>
      </c>
      <c r="F928" s="54">
        <f>IFERROR(INDEX(Matches!$W:$W,MATCH(A928,Matches!$B:$B,0)),"-")</f>
        <v>8</v>
      </c>
      <c r="G928" s="54">
        <f>IFERROR(INDEX(Matches!$Y:$Y,MATCH(A928,Matches!$B:$B,0)),"-")</f>
        <v>7</v>
      </c>
      <c r="H928" s="54">
        <f>IFERROR(INDEX(Matches!$X:$X,MATCH(A928,Matches!$B:$B,0)),"-")</f>
        <v>4</v>
      </c>
      <c r="I928" s="54">
        <f t="shared" si="57"/>
        <v>0</v>
      </c>
      <c r="J928" s="54" t="str">
        <f>IFERROR(INDEX(OGCAway!$O:$O,MATCH(A928,OGCAway!$A:$A,0)),"-")</f>
        <v>-</v>
      </c>
      <c r="K928" s="55">
        <f t="shared" si="58"/>
        <v>0</v>
      </c>
      <c r="L928" s="55" t="str">
        <f>IFERROR(INDEX(#REF!,MATCH(A928,#REF!,0)),"-")</f>
        <v>-</v>
      </c>
      <c r="M928" s="55" t="e">
        <f t="shared" si="59"/>
        <v>#VALUE!</v>
      </c>
      <c r="N928" s="55" t="e">
        <f>AVERAGE(IFERROR(INDEX(#REF!,MATCH(A928,#REF!,0)),"-"),M928)</f>
        <v>#VALUE!</v>
      </c>
    </row>
    <row r="929" spans="1:14" ht="16.5" thickTop="1" thickBot="1" x14ac:dyDescent="0.3">
      <c r="A929" s="15" t="s">
        <v>599</v>
      </c>
      <c r="B929" s="53">
        <f t="shared" si="56"/>
        <v>3</v>
      </c>
      <c r="C929" s="53">
        <f>IFERROR(INDEX(OGSAway!$D:$D,MATCH(A929,OGSAway!$A:$A,0)),"-")</f>
        <v>0</v>
      </c>
      <c r="D929" s="53">
        <f>IFERROR(INDEX(OGSAway!$E:$E,MATCH(A929,OGSAway!$A:$A,0)),"-")</f>
        <v>0</v>
      </c>
      <c r="E929" s="53">
        <f>IFERROR(INDEX(OGSAway!$F:$F,MATCH(A929,OGSAway!$A:$A,0)),"-")</f>
        <v>0</v>
      </c>
      <c r="F929" s="54">
        <f>IFERROR(INDEX(Matches!$W:$W,MATCH(A929,Matches!$B:$B,0)),"-")</f>
        <v>1</v>
      </c>
      <c r="G929" s="54">
        <f>IFERROR(INDEX(Matches!$Y:$Y,MATCH(A929,Matches!$B:$B,0)),"-")</f>
        <v>0</v>
      </c>
      <c r="H929" s="54">
        <f>IFERROR(INDEX(Matches!$X:$X,MATCH(A929,Matches!$B:$B,0)),"-")</f>
        <v>2</v>
      </c>
      <c r="I929" s="54">
        <f t="shared" si="57"/>
        <v>0</v>
      </c>
      <c r="J929" s="54">
        <f>IFERROR(INDEX(OGCAway!$O:$O,MATCH(A929,OGCAway!$A:$A,0)),"-")</f>
        <v>0</v>
      </c>
      <c r="K929" s="55">
        <f t="shared" si="58"/>
        <v>0</v>
      </c>
      <c r="L929" s="55" t="str">
        <f>IFERROR(INDEX(#REF!,MATCH(A929,#REF!,0)),"-")</f>
        <v>-</v>
      </c>
      <c r="M929" s="55">
        <f t="shared" si="59"/>
        <v>0.33333333333333331</v>
      </c>
      <c r="N929" s="55" t="e">
        <f>AVERAGE(IFERROR(INDEX(#REF!,MATCH(A929,#REF!,0)),"-"),M929)</f>
        <v>#VALUE!</v>
      </c>
    </row>
    <row r="930" spans="1:14" ht="16.5" thickTop="1" thickBot="1" x14ac:dyDescent="0.3">
      <c r="A930" s="15" t="s">
        <v>603</v>
      </c>
      <c r="B930" s="53">
        <f t="shared" si="56"/>
        <v>2</v>
      </c>
      <c r="C930" s="53">
        <f>IFERROR(INDEX(OGSAway!$D:$D,MATCH(A930,OGSAway!$A:$A,0)),"-")</f>
        <v>0</v>
      </c>
      <c r="D930" s="53">
        <f>IFERROR(INDEX(OGSAway!$E:$E,MATCH(A930,OGSAway!$A:$A,0)),"-")</f>
        <v>0</v>
      </c>
      <c r="E930" s="53">
        <f>IFERROR(INDEX(OGSAway!$F:$F,MATCH(A930,OGSAway!$A:$A,0)),"-")</f>
        <v>0</v>
      </c>
      <c r="F930" s="54">
        <f>IFERROR(INDEX(Matches!$W:$W,MATCH(A930,Matches!$B:$B,0)),"-")</f>
        <v>1</v>
      </c>
      <c r="G930" s="54">
        <f>IFERROR(INDEX(Matches!$Y:$Y,MATCH(A930,Matches!$B:$B,0)),"-")</f>
        <v>0</v>
      </c>
      <c r="H930" s="54">
        <f>IFERROR(INDEX(Matches!$X:$X,MATCH(A930,Matches!$B:$B,0)),"-")</f>
        <v>1</v>
      </c>
      <c r="I930" s="54">
        <f t="shared" si="57"/>
        <v>0</v>
      </c>
      <c r="J930" s="54">
        <f>IFERROR(INDEX(OGCAway!$O:$O,MATCH(A930,OGCAway!$A:$A,0)),"-")</f>
        <v>0</v>
      </c>
      <c r="K930" s="55">
        <f t="shared" si="58"/>
        <v>0</v>
      </c>
      <c r="L930" s="55" t="str">
        <f>IFERROR(INDEX(#REF!,MATCH(A930,#REF!,0)),"-")</f>
        <v>-</v>
      </c>
      <c r="M930" s="55">
        <f t="shared" si="59"/>
        <v>0.5</v>
      </c>
      <c r="N930" s="55" t="e">
        <f>AVERAGE(IFERROR(INDEX(#REF!,MATCH(A930,#REF!,0)),"-"),M930)</f>
        <v>#VALUE!</v>
      </c>
    </row>
    <row r="931" spans="1:14" ht="16.5" thickTop="1" thickBot="1" x14ac:dyDescent="0.3">
      <c r="A931" s="16" t="s">
        <v>604</v>
      </c>
      <c r="B931" s="53">
        <f t="shared" si="56"/>
        <v>3</v>
      </c>
      <c r="C931" s="53">
        <f>IFERROR(INDEX(OGSAway!$D:$D,MATCH(A931,OGSAway!$A:$A,0)),"-")</f>
        <v>0</v>
      </c>
      <c r="D931" s="53">
        <f>IFERROR(INDEX(OGSAway!$E:$E,MATCH(A931,OGSAway!$A:$A,0)),"-")</f>
        <v>1</v>
      </c>
      <c r="E931" s="53">
        <f>IFERROR(INDEX(OGSAway!$F:$F,MATCH(A931,OGSAway!$A:$A,0)),"-")</f>
        <v>0</v>
      </c>
      <c r="F931" s="54">
        <f>IFERROR(INDEX(Matches!$W:$W,MATCH(A931,Matches!$B:$B,0)),"-")</f>
        <v>1</v>
      </c>
      <c r="G931" s="54">
        <f>IFERROR(INDEX(Matches!$Y:$Y,MATCH(A931,Matches!$B:$B,0)),"-")</f>
        <v>1</v>
      </c>
      <c r="H931" s="54">
        <f>IFERROR(INDEX(Matches!$X:$X,MATCH(A931,Matches!$B:$B,0)),"-")</f>
        <v>1</v>
      </c>
      <c r="I931" s="54">
        <f t="shared" si="57"/>
        <v>1</v>
      </c>
      <c r="J931" s="54">
        <f>IFERROR(INDEX(OGCAway!$O:$O,MATCH(A931,OGCAway!$A:$A,0)),"-")</f>
        <v>1</v>
      </c>
      <c r="K931" s="55">
        <f t="shared" si="58"/>
        <v>0.33333333333333331</v>
      </c>
      <c r="L931" s="55" t="str">
        <f>IFERROR(INDEX(#REF!,MATCH(A931,#REF!,0)),"-")</f>
        <v>-</v>
      </c>
      <c r="M931" s="55">
        <f t="shared" si="59"/>
        <v>0</v>
      </c>
      <c r="N931" s="55" t="e">
        <f>AVERAGE(IFERROR(INDEX(#REF!,MATCH(A931,#REF!,0)),"-"),M931)</f>
        <v>#VALUE!</v>
      </c>
    </row>
    <row r="932" spans="1:14" ht="16.5" thickTop="1" thickBot="1" x14ac:dyDescent="0.3">
      <c r="A932" s="15" t="s">
        <v>609</v>
      </c>
      <c r="B932" s="53">
        <f t="shared" si="56"/>
        <v>4</v>
      </c>
      <c r="C932" s="53">
        <f>IFERROR(INDEX(OGSAway!$D:$D,MATCH(A932,OGSAway!$A:$A,0)),"-")</f>
        <v>1</v>
      </c>
      <c r="D932" s="53">
        <f>IFERROR(INDEX(OGSAway!$E:$E,MATCH(A932,OGSAway!$A:$A,0)),"-")</f>
        <v>1</v>
      </c>
      <c r="E932" s="53">
        <f>IFERROR(INDEX(OGSAway!$F:$F,MATCH(A932,OGSAway!$A:$A,0)),"-")</f>
        <v>0</v>
      </c>
      <c r="F932" s="54">
        <f>IFERROR(INDEX(Matches!$W:$W,MATCH(A932,Matches!$B:$B,0)),"-")</f>
        <v>3</v>
      </c>
      <c r="G932" s="54">
        <f>IFERROR(INDEX(Matches!$Y:$Y,MATCH(A932,Matches!$B:$B,0)),"-")</f>
        <v>1</v>
      </c>
      <c r="H932" s="54">
        <f>IFERROR(INDEX(Matches!$X:$X,MATCH(A932,Matches!$B:$B,0)),"-")</f>
        <v>0</v>
      </c>
      <c r="I932" s="54">
        <f t="shared" si="57"/>
        <v>2</v>
      </c>
      <c r="J932" s="54">
        <f>IFERROR(INDEX(OGCAway!$O:$O,MATCH(A932,OGCAway!$A:$A,0)),"-")</f>
        <v>1</v>
      </c>
      <c r="K932" s="55">
        <f t="shared" si="58"/>
        <v>0.5</v>
      </c>
      <c r="L932" s="55" t="str">
        <f>IFERROR(INDEX(#REF!,MATCH(A932,#REF!,0)),"-")</f>
        <v>-</v>
      </c>
      <c r="M932" s="55">
        <f t="shared" si="59"/>
        <v>0.75</v>
      </c>
      <c r="N932" s="55" t="e">
        <f>AVERAGE(IFERROR(INDEX(#REF!,MATCH(A932,#REF!,0)),"-"),M932)</f>
        <v>#VALUE!</v>
      </c>
    </row>
    <row r="933" spans="1:14" ht="16.5" thickTop="1" thickBot="1" x14ac:dyDescent="0.3">
      <c r="A933" s="15" t="s">
        <v>617</v>
      </c>
      <c r="B933" s="53">
        <f t="shared" si="56"/>
        <v>5</v>
      </c>
      <c r="C933" s="53">
        <f>IFERROR(INDEX(OGSAway!$D:$D,MATCH(A933,OGSAway!$A:$A,0)),"-")</f>
        <v>0</v>
      </c>
      <c r="D933" s="53">
        <f>IFERROR(INDEX(OGSAway!$E:$E,MATCH(A933,OGSAway!$A:$A,0)),"-")</f>
        <v>1</v>
      </c>
      <c r="E933" s="53">
        <f>IFERROR(INDEX(OGSAway!$F:$F,MATCH(A933,OGSAway!$A:$A,0)),"-")</f>
        <v>0</v>
      </c>
      <c r="F933" s="54">
        <f>IFERROR(INDEX(Matches!$W:$W,MATCH(A933,Matches!$B:$B,0)),"-")</f>
        <v>1</v>
      </c>
      <c r="G933" s="54">
        <f>IFERROR(INDEX(Matches!$Y:$Y,MATCH(A933,Matches!$B:$B,0)),"-")</f>
        <v>4</v>
      </c>
      <c r="H933" s="54">
        <f>IFERROR(INDEX(Matches!$X:$X,MATCH(A933,Matches!$B:$B,0)),"-")</f>
        <v>0</v>
      </c>
      <c r="I933" s="54">
        <f t="shared" si="57"/>
        <v>1</v>
      </c>
      <c r="J933" s="54">
        <f>IFERROR(INDEX(OGCAway!$O:$O,MATCH(A933,OGCAway!$A:$A,0)),"-")</f>
        <v>4</v>
      </c>
      <c r="K933" s="55">
        <f t="shared" si="58"/>
        <v>0.2</v>
      </c>
      <c r="L933" s="55" t="str">
        <f>IFERROR(INDEX(#REF!,MATCH(A933,#REF!,0)),"-")</f>
        <v>-</v>
      </c>
      <c r="M933" s="55">
        <f t="shared" si="59"/>
        <v>-1.2000000000000002</v>
      </c>
      <c r="N933" s="55" t="e">
        <f>AVERAGE(IFERROR(INDEX(#REF!,MATCH(A933,#REF!,0)),"-"),M933)</f>
        <v>#VALUE!</v>
      </c>
    </row>
    <row r="934" spans="1:14" ht="16.5" thickTop="1" thickBot="1" x14ac:dyDescent="0.3">
      <c r="A934" s="16" t="s">
        <v>618</v>
      </c>
      <c r="B934" s="53">
        <f t="shared" si="56"/>
        <v>4</v>
      </c>
      <c r="C934" s="53">
        <f>IFERROR(INDEX(OGSAway!$D:$D,MATCH(A934,OGSAway!$A:$A,0)),"-")</f>
        <v>3</v>
      </c>
      <c r="D934" s="53">
        <f>IFERROR(INDEX(OGSAway!$E:$E,MATCH(A934,OGSAway!$A:$A,0)),"-")</f>
        <v>1</v>
      </c>
      <c r="E934" s="53">
        <f>IFERROR(INDEX(OGSAway!$F:$F,MATCH(A934,OGSAway!$A:$A,0)),"-")</f>
        <v>0</v>
      </c>
      <c r="F934" s="54">
        <f>IFERROR(INDEX(Matches!$W:$W,MATCH(A934,Matches!$B:$B,0)),"-")</f>
        <v>2</v>
      </c>
      <c r="G934" s="54">
        <f>IFERROR(INDEX(Matches!$Y:$Y,MATCH(A934,Matches!$B:$B,0)),"-")</f>
        <v>0</v>
      </c>
      <c r="H934" s="54">
        <f>IFERROR(INDEX(Matches!$X:$X,MATCH(A934,Matches!$B:$B,0)),"-")</f>
        <v>2</v>
      </c>
      <c r="I934" s="54">
        <f t="shared" si="57"/>
        <v>4</v>
      </c>
      <c r="J934" s="54">
        <f>IFERROR(INDEX(OGCAway!$O:$O,MATCH(A934,OGCAway!$A:$A,0)),"-")</f>
        <v>0</v>
      </c>
      <c r="K934" s="55">
        <f t="shared" si="58"/>
        <v>1</v>
      </c>
      <c r="L934" s="55" t="str">
        <f>IFERROR(INDEX(#REF!,MATCH(A934,#REF!,0)),"-")</f>
        <v>-</v>
      </c>
      <c r="M934" s="55">
        <f t="shared" si="59"/>
        <v>1.5</v>
      </c>
      <c r="N934" s="55" t="e">
        <f>AVERAGE(IFERROR(INDEX(#REF!,MATCH(A934,#REF!,0)),"-"),M934)</f>
        <v>#VALUE!</v>
      </c>
    </row>
    <row r="935" spans="1:14" ht="16.5" thickTop="1" thickBot="1" x14ac:dyDescent="0.3">
      <c r="A935" s="15" t="s">
        <v>623</v>
      </c>
      <c r="B935" s="53">
        <f t="shared" si="56"/>
        <v>3</v>
      </c>
      <c r="C935" s="53">
        <f>IFERROR(INDEX(OGSAway!$D:$D,MATCH(A935,OGSAway!$A:$A,0)),"-")</f>
        <v>1</v>
      </c>
      <c r="D935" s="53">
        <f>IFERROR(INDEX(OGSAway!$E:$E,MATCH(A935,OGSAway!$A:$A,0)),"-")</f>
        <v>0</v>
      </c>
      <c r="E935" s="53">
        <f>IFERROR(INDEX(OGSAway!$F:$F,MATCH(A935,OGSAway!$A:$A,0)),"-")</f>
        <v>0</v>
      </c>
      <c r="F935" s="54">
        <f>IFERROR(INDEX(Matches!$W:$W,MATCH(A935,Matches!$B:$B,0)),"-")</f>
        <v>1</v>
      </c>
      <c r="G935" s="54">
        <f>IFERROR(INDEX(Matches!$Y:$Y,MATCH(A935,Matches!$B:$B,0)),"-")</f>
        <v>0</v>
      </c>
      <c r="H935" s="54">
        <f>IFERROR(INDEX(Matches!$X:$X,MATCH(A935,Matches!$B:$B,0)),"-")</f>
        <v>2</v>
      </c>
      <c r="I935" s="54">
        <f t="shared" si="57"/>
        <v>1</v>
      </c>
      <c r="J935" s="54">
        <f>IFERROR(INDEX(OGCAway!$O:$O,MATCH(A935,OGCAway!$A:$A,0)),"-")</f>
        <v>0</v>
      </c>
      <c r="K935" s="55">
        <f t="shared" si="58"/>
        <v>0.33333333333333331</v>
      </c>
      <c r="L935" s="55" t="str">
        <f>IFERROR(INDEX(#REF!,MATCH(A935,#REF!,0)),"-")</f>
        <v>-</v>
      </c>
      <c r="M935" s="55">
        <f t="shared" si="59"/>
        <v>0.66666666666666663</v>
      </c>
      <c r="N935" s="55" t="e">
        <f>AVERAGE(IFERROR(INDEX(#REF!,MATCH(A935,#REF!,0)),"-"),M935)</f>
        <v>#VALUE!</v>
      </c>
    </row>
    <row r="936" spans="1:14" ht="16.5" thickTop="1" thickBot="1" x14ac:dyDescent="0.3">
      <c r="A936" s="16" t="s">
        <v>626</v>
      </c>
      <c r="B936" s="53">
        <f t="shared" si="56"/>
        <v>3</v>
      </c>
      <c r="C936" s="53">
        <f>IFERROR(INDEX(OGSAway!$D:$D,MATCH(A936,OGSAway!$A:$A,0)),"-")</f>
        <v>0</v>
      </c>
      <c r="D936" s="53">
        <f>IFERROR(INDEX(OGSAway!$E:$E,MATCH(A936,OGSAway!$A:$A,0)),"-")</f>
        <v>0</v>
      </c>
      <c r="E936" s="53">
        <f>IFERROR(INDEX(OGSAway!$F:$F,MATCH(A936,OGSAway!$A:$A,0)),"-")</f>
        <v>0</v>
      </c>
      <c r="F936" s="54">
        <f>IFERROR(INDEX(Matches!$W:$W,MATCH(A936,Matches!$B:$B,0)),"-")</f>
        <v>1</v>
      </c>
      <c r="G936" s="54">
        <f>IFERROR(INDEX(Matches!$Y:$Y,MATCH(A936,Matches!$B:$B,0)),"-")</f>
        <v>2</v>
      </c>
      <c r="H936" s="54">
        <f>IFERROR(INDEX(Matches!$X:$X,MATCH(A936,Matches!$B:$B,0)),"-")</f>
        <v>0</v>
      </c>
      <c r="I936" s="54">
        <f t="shared" si="57"/>
        <v>0</v>
      </c>
      <c r="J936" s="54">
        <f>IFERROR(INDEX(OGCAway!$O:$O,MATCH(A936,OGCAway!$A:$A,0)),"-")</f>
        <v>1</v>
      </c>
      <c r="K936" s="55">
        <f t="shared" si="58"/>
        <v>0</v>
      </c>
      <c r="L936" s="55" t="str">
        <f>IFERROR(INDEX(#REF!,MATCH(A936,#REF!,0)),"-")</f>
        <v>-</v>
      </c>
      <c r="M936" s="55">
        <f t="shared" si="59"/>
        <v>-0.66666666666666663</v>
      </c>
      <c r="N936" s="55" t="e">
        <f>AVERAGE(IFERROR(INDEX(#REF!,MATCH(A936,#REF!,0)),"-"),M936)</f>
        <v>#VALUE!</v>
      </c>
    </row>
    <row r="937" spans="1:14" ht="16.5" thickTop="1" thickBot="1" x14ac:dyDescent="0.3">
      <c r="A937" s="15" t="s">
        <v>627</v>
      </c>
      <c r="B937" s="53">
        <f t="shared" si="56"/>
        <v>5</v>
      </c>
      <c r="C937" s="53" t="str">
        <f>IFERROR(INDEX(OGSAway!$D:$D,MATCH(A937,OGSAway!$A:$A,0)),"-")</f>
        <v>-</v>
      </c>
      <c r="D937" s="53" t="str">
        <f>IFERROR(INDEX(OGSAway!$E:$E,MATCH(A937,OGSAway!$A:$A,0)),"-")</f>
        <v>-</v>
      </c>
      <c r="E937" s="53" t="str">
        <f>IFERROR(INDEX(OGSAway!$F:$F,MATCH(A937,OGSAway!$A:$A,0)),"-")</f>
        <v>-</v>
      </c>
      <c r="F937" s="54">
        <f>IFERROR(INDEX(Matches!$W:$W,MATCH(A937,Matches!$B:$B,0)),"-")</f>
        <v>1</v>
      </c>
      <c r="G937" s="54">
        <f>IFERROR(INDEX(Matches!$Y:$Y,MATCH(A937,Matches!$B:$B,0)),"-")</f>
        <v>3</v>
      </c>
      <c r="H937" s="54">
        <f>IFERROR(INDEX(Matches!$X:$X,MATCH(A937,Matches!$B:$B,0)),"-")</f>
        <v>1</v>
      </c>
      <c r="I937" s="54">
        <f t="shared" si="57"/>
        <v>0</v>
      </c>
      <c r="J937" s="54">
        <f>IFERROR(INDEX(OGCAway!$O:$O,MATCH(A937,OGCAway!$A:$A,0)),"-")</f>
        <v>2</v>
      </c>
      <c r="K937" s="55">
        <f t="shared" si="58"/>
        <v>0</v>
      </c>
      <c r="L937" s="55" t="str">
        <f>IFERROR(INDEX(#REF!,MATCH(A937,#REF!,0)),"-")</f>
        <v>-</v>
      </c>
      <c r="M937" s="55">
        <f t="shared" si="59"/>
        <v>-0.8</v>
      </c>
      <c r="N937" s="55" t="e">
        <f>AVERAGE(IFERROR(INDEX(#REF!,MATCH(A937,#REF!,0)),"-"),M937)</f>
        <v>#VALUE!</v>
      </c>
    </row>
    <row r="938" spans="1:14" ht="16.5" thickTop="1" thickBot="1" x14ac:dyDescent="0.3">
      <c r="A938" s="16" t="s">
        <v>634</v>
      </c>
      <c r="B938" s="53">
        <f t="shared" si="56"/>
        <v>2</v>
      </c>
      <c r="C938" s="53">
        <f>IFERROR(INDEX(OGSAway!$D:$D,MATCH(A938,OGSAway!$A:$A,0)),"-")</f>
        <v>0</v>
      </c>
      <c r="D938" s="53">
        <f>IFERROR(INDEX(OGSAway!$E:$E,MATCH(A938,OGSAway!$A:$A,0)),"-")</f>
        <v>0</v>
      </c>
      <c r="E938" s="53">
        <f>IFERROR(INDEX(OGSAway!$F:$F,MATCH(A938,OGSAway!$A:$A,0)),"-")</f>
        <v>0</v>
      </c>
      <c r="F938" s="54">
        <f>IFERROR(INDEX(Matches!$W:$W,MATCH(A938,Matches!$B:$B,0)),"-")</f>
        <v>0</v>
      </c>
      <c r="G938" s="54">
        <f>IFERROR(INDEX(Matches!$Y:$Y,MATCH(A938,Matches!$B:$B,0)),"-")</f>
        <v>1</v>
      </c>
      <c r="H938" s="54">
        <f>IFERROR(INDEX(Matches!$X:$X,MATCH(A938,Matches!$B:$B,0)),"-")</f>
        <v>1</v>
      </c>
      <c r="I938" s="54">
        <f t="shared" si="57"/>
        <v>0</v>
      </c>
      <c r="J938" s="54">
        <f>IFERROR(INDEX(OGCAway!$O:$O,MATCH(A938,OGCAway!$A:$A,0)),"-")</f>
        <v>1</v>
      </c>
      <c r="K938" s="55">
        <f t="shared" si="58"/>
        <v>0</v>
      </c>
      <c r="L938" s="55" t="str">
        <f>IFERROR(INDEX(#REF!,MATCH(A938,#REF!,0)),"-")</f>
        <v>-</v>
      </c>
      <c r="M938" s="55">
        <f t="shared" si="59"/>
        <v>-1</v>
      </c>
      <c r="N938" s="55" t="e">
        <f>AVERAGE(IFERROR(INDEX(#REF!,MATCH(A938,#REF!,0)),"-"),M938)</f>
        <v>#VALUE!</v>
      </c>
    </row>
    <row r="939" spans="1:14" ht="16.5" thickTop="1" thickBot="1" x14ac:dyDescent="0.3">
      <c r="A939" s="16" t="s">
        <v>636</v>
      </c>
      <c r="B939" s="53">
        <f t="shared" si="56"/>
        <v>3</v>
      </c>
      <c r="C939" s="53">
        <f>IFERROR(INDEX(OGSAway!$D:$D,MATCH(A939,OGSAway!$A:$A,0)),"-")</f>
        <v>1</v>
      </c>
      <c r="D939" s="53">
        <f>IFERROR(INDEX(OGSAway!$E:$E,MATCH(A939,OGSAway!$A:$A,0)),"-")</f>
        <v>0</v>
      </c>
      <c r="E939" s="53">
        <f>IFERROR(INDEX(OGSAway!$F:$F,MATCH(A939,OGSAway!$A:$A,0)),"-")</f>
        <v>0</v>
      </c>
      <c r="F939" s="54">
        <f>IFERROR(INDEX(Matches!$W:$W,MATCH(A939,Matches!$B:$B,0)),"-")</f>
        <v>1</v>
      </c>
      <c r="G939" s="54">
        <f>IFERROR(INDEX(Matches!$Y:$Y,MATCH(A939,Matches!$B:$B,0)),"-")</f>
        <v>1</v>
      </c>
      <c r="H939" s="54">
        <f>IFERROR(INDEX(Matches!$X:$X,MATCH(A939,Matches!$B:$B,0)),"-")</f>
        <v>1</v>
      </c>
      <c r="I939" s="54">
        <f t="shared" si="57"/>
        <v>1</v>
      </c>
      <c r="J939" s="54">
        <f>IFERROR(INDEX(OGCAway!$O:$O,MATCH(A939,OGCAway!$A:$A,0)),"-")</f>
        <v>0</v>
      </c>
      <c r="K939" s="55">
        <f t="shared" si="58"/>
        <v>0.33333333333333331</v>
      </c>
      <c r="L939" s="55" t="str">
        <f>IFERROR(INDEX(#REF!,MATCH(A939,#REF!,0)),"-")</f>
        <v>-</v>
      </c>
      <c r="M939" s="55">
        <f t="shared" si="59"/>
        <v>0.33333333333333331</v>
      </c>
      <c r="N939" s="55" t="e">
        <f>AVERAGE(IFERROR(INDEX(#REF!,MATCH(A939,#REF!,0)),"-"),M939)</f>
        <v>#VALUE!</v>
      </c>
    </row>
    <row r="940" spans="1:14" ht="16.5" thickTop="1" thickBot="1" x14ac:dyDescent="0.3">
      <c r="A940" s="15" t="s">
        <v>641</v>
      </c>
      <c r="B940" s="53">
        <f t="shared" si="56"/>
        <v>3</v>
      </c>
      <c r="C940" s="53">
        <f>IFERROR(INDEX(OGSAway!$D:$D,MATCH(A940,OGSAway!$A:$A,0)),"-")</f>
        <v>1</v>
      </c>
      <c r="D940" s="53">
        <f>IFERROR(INDEX(OGSAway!$E:$E,MATCH(A940,OGSAway!$A:$A,0)),"-")</f>
        <v>1</v>
      </c>
      <c r="E940" s="53">
        <f>IFERROR(INDEX(OGSAway!$F:$F,MATCH(A940,OGSAway!$A:$A,0)),"-")</f>
        <v>0</v>
      </c>
      <c r="F940" s="54">
        <f>IFERROR(INDEX(Matches!$W:$W,MATCH(A940,Matches!$B:$B,0)),"-")</f>
        <v>3</v>
      </c>
      <c r="G940" s="54">
        <f>IFERROR(INDEX(Matches!$Y:$Y,MATCH(A940,Matches!$B:$B,0)),"-")</f>
        <v>0</v>
      </c>
      <c r="H940" s="54">
        <f>IFERROR(INDEX(Matches!$X:$X,MATCH(A940,Matches!$B:$B,0)),"-")</f>
        <v>0</v>
      </c>
      <c r="I940" s="54">
        <f t="shared" si="57"/>
        <v>2</v>
      </c>
      <c r="J940" s="54">
        <f>IFERROR(INDEX(OGCAway!$O:$O,MATCH(A940,OGCAway!$A:$A,0)),"-")</f>
        <v>1</v>
      </c>
      <c r="K940" s="55">
        <f t="shared" si="58"/>
        <v>0.66666666666666663</v>
      </c>
      <c r="L940" s="55" t="str">
        <f>IFERROR(INDEX(#REF!,MATCH(A940,#REF!,0)),"-")</f>
        <v>-</v>
      </c>
      <c r="M940" s="55">
        <f t="shared" si="59"/>
        <v>1.3333333333333333</v>
      </c>
      <c r="N940" s="55" t="e">
        <f>AVERAGE(IFERROR(INDEX(#REF!,MATCH(A940,#REF!,0)),"-"),M940)</f>
        <v>#VALUE!</v>
      </c>
    </row>
    <row r="941" spans="1:14" ht="16.5" thickTop="1" thickBot="1" x14ac:dyDescent="0.3">
      <c r="A941" s="16" t="s">
        <v>642</v>
      </c>
      <c r="B941" s="53">
        <f t="shared" si="56"/>
        <v>3</v>
      </c>
      <c r="C941" s="53">
        <f>IFERROR(INDEX(OGSAway!$D:$D,MATCH(A941,OGSAway!$A:$A,0)),"-")</f>
        <v>1</v>
      </c>
      <c r="D941" s="53">
        <f>IFERROR(INDEX(OGSAway!$E:$E,MATCH(A941,OGSAway!$A:$A,0)),"-")</f>
        <v>0</v>
      </c>
      <c r="E941" s="53">
        <f>IFERROR(INDEX(OGSAway!$F:$F,MATCH(A941,OGSAway!$A:$A,0)),"-")</f>
        <v>0</v>
      </c>
      <c r="F941" s="54">
        <f>IFERROR(INDEX(Matches!$W:$W,MATCH(A941,Matches!$B:$B,0)),"-")</f>
        <v>2</v>
      </c>
      <c r="G941" s="54">
        <f>IFERROR(INDEX(Matches!$Y:$Y,MATCH(A941,Matches!$B:$B,0)),"-")</f>
        <v>1</v>
      </c>
      <c r="H941" s="54">
        <f>IFERROR(INDEX(Matches!$X:$X,MATCH(A941,Matches!$B:$B,0)),"-")</f>
        <v>0</v>
      </c>
      <c r="I941" s="54">
        <f t="shared" si="57"/>
        <v>1</v>
      </c>
      <c r="J941" s="54">
        <f>IFERROR(INDEX(OGCAway!$O:$O,MATCH(A941,OGCAway!$A:$A,0)),"-")</f>
        <v>1</v>
      </c>
      <c r="K941" s="55">
        <f t="shared" si="58"/>
        <v>0.33333333333333331</v>
      </c>
      <c r="L941" s="55" t="str">
        <f>IFERROR(INDEX(#REF!,MATCH(A941,#REF!,0)),"-")</f>
        <v>-</v>
      </c>
      <c r="M941" s="55">
        <f t="shared" si="59"/>
        <v>0.33333333333333331</v>
      </c>
      <c r="N941" s="55" t="e">
        <f>AVERAGE(IFERROR(INDEX(#REF!,MATCH(A941,#REF!,0)),"-"),M941)</f>
        <v>#VALUE!</v>
      </c>
    </row>
    <row r="942" spans="1:14" ht="16.5" thickTop="1" thickBot="1" x14ac:dyDescent="0.3">
      <c r="A942" s="16" t="s">
        <v>186</v>
      </c>
      <c r="B942" s="53">
        <f t="shared" si="56"/>
        <v>3</v>
      </c>
      <c r="C942" s="53">
        <f>IFERROR(INDEX(OGSAway!$D:$D,MATCH(A942,OGSAway!$A:$A,0)),"-")</f>
        <v>0</v>
      </c>
      <c r="D942" s="53">
        <f>IFERROR(INDEX(OGSAway!$E:$E,MATCH(A942,OGSAway!$A:$A,0)),"-")</f>
        <v>0</v>
      </c>
      <c r="E942" s="53">
        <f>IFERROR(INDEX(OGSAway!$F:$F,MATCH(A942,OGSAway!$A:$A,0)),"-")</f>
        <v>1</v>
      </c>
      <c r="F942" s="54">
        <f>IFERROR(INDEX(Matches!$W:$W,MATCH(A942,Matches!$B:$B,0)),"-")</f>
        <v>1</v>
      </c>
      <c r="G942" s="54">
        <f>IFERROR(INDEX(Matches!$Y:$Y,MATCH(A942,Matches!$B:$B,0)),"-")</f>
        <v>1</v>
      </c>
      <c r="H942" s="54">
        <f>IFERROR(INDEX(Matches!$X:$X,MATCH(A942,Matches!$B:$B,0)),"-")</f>
        <v>1</v>
      </c>
      <c r="I942" s="54">
        <f t="shared" si="57"/>
        <v>1</v>
      </c>
      <c r="J942" s="54">
        <f>IFERROR(INDEX(OGCAway!$O:$O,MATCH(A942,OGCAway!$A:$A,0)),"-")</f>
        <v>1</v>
      </c>
      <c r="K942" s="55">
        <f t="shared" si="58"/>
        <v>0.33333333333333331</v>
      </c>
      <c r="L942" s="55" t="str">
        <f>IFERROR(INDEX(#REF!,MATCH(A942,#REF!,0)),"-")</f>
        <v>-</v>
      </c>
      <c r="M942" s="55">
        <f t="shared" si="59"/>
        <v>0</v>
      </c>
      <c r="N942" s="55" t="e">
        <f>AVERAGE(IFERROR(INDEX(#REF!,MATCH(A942,#REF!,0)),"-"),M942)</f>
        <v>#VALUE!</v>
      </c>
    </row>
    <row r="943" spans="1:14" ht="16.5" thickTop="1" thickBot="1" x14ac:dyDescent="0.3">
      <c r="A943" s="15" t="s">
        <v>646</v>
      </c>
      <c r="B943" s="53">
        <f t="shared" si="56"/>
        <v>4</v>
      </c>
      <c r="C943" s="53">
        <f>IFERROR(INDEX(OGSAway!$D:$D,MATCH(A943,OGSAway!$A:$A,0)),"-")</f>
        <v>1</v>
      </c>
      <c r="D943" s="53">
        <f>IFERROR(INDEX(OGSAway!$E:$E,MATCH(A943,OGSAway!$A:$A,0)),"-")</f>
        <v>1</v>
      </c>
      <c r="E943" s="53">
        <f>IFERROR(INDEX(OGSAway!$F:$F,MATCH(A943,OGSAway!$A:$A,0)),"-")</f>
        <v>0</v>
      </c>
      <c r="F943" s="54">
        <f>IFERROR(INDEX(Matches!$W:$W,MATCH(A943,Matches!$B:$B,0)),"-")</f>
        <v>1</v>
      </c>
      <c r="G943" s="54">
        <f>IFERROR(INDEX(Matches!$Y:$Y,MATCH(A943,Matches!$B:$B,0)),"-")</f>
        <v>1</v>
      </c>
      <c r="H943" s="54">
        <f>IFERROR(INDEX(Matches!$X:$X,MATCH(A943,Matches!$B:$B,0)),"-")</f>
        <v>2</v>
      </c>
      <c r="I943" s="54">
        <f t="shared" si="57"/>
        <v>2</v>
      </c>
      <c r="J943" s="54">
        <f>IFERROR(INDEX(OGCAway!$O:$O,MATCH(A943,OGCAway!$A:$A,0)),"-")</f>
        <v>1</v>
      </c>
      <c r="K943" s="55">
        <f t="shared" si="58"/>
        <v>0.5</v>
      </c>
      <c r="L943" s="55" t="str">
        <f>IFERROR(INDEX(#REF!,MATCH(A943,#REF!,0)),"-")</f>
        <v>-</v>
      </c>
      <c r="M943" s="55">
        <f t="shared" si="59"/>
        <v>0.25</v>
      </c>
      <c r="N943" s="55" t="e">
        <f>AVERAGE(IFERROR(INDEX(#REF!,MATCH(A943,#REF!,0)),"-"),M943)</f>
        <v>#VALUE!</v>
      </c>
    </row>
    <row r="944" spans="1:14" ht="16.5" thickTop="1" thickBot="1" x14ac:dyDescent="0.3">
      <c r="A944" s="16" t="s">
        <v>648</v>
      </c>
      <c r="B944" s="53">
        <f t="shared" si="56"/>
        <v>4</v>
      </c>
      <c r="C944" s="53">
        <f>IFERROR(INDEX(OGSAway!$D:$D,MATCH(A944,OGSAway!$A:$A,0)),"-")</f>
        <v>0</v>
      </c>
      <c r="D944" s="53">
        <f>IFERROR(INDEX(OGSAway!$E:$E,MATCH(A944,OGSAway!$A:$A,0)),"-")</f>
        <v>0</v>
      </c>
      <c r="E944" s="53">
        <f>IFERROR(INDEX(OGSAway!$F:$F,MATCH(A944,OGSAway!$A:$A,0)),"-")</f>
        <v>0</v>
      </c>
      <c r="F944" s="54">
        <f>IFERROR(INDEX(Matches!$W:$W,MATCH(A944,Matches!$B:$B,0)),"-")</f>
        <v>0</v>
      </c>
      <c r="G944" s="54">
        <f>IFERROR(INDEX(Matches!$Y:$Y,MATCH(A944,Matches!$B:$B,0)),"-")</f>
        <v>2</v>
      </c>
      <c r="H944" s="54">
        <f>IFERROR(INDEX(Matches!$X:$X,MATCH(A944,Matches!$B:$B,0)),"-")</f>
        <v>2</v>
      </c>
      <c r="I944" s="54">
        <f t="shared" si="57"/>
        <v>0</v>
      </c>
      <c r="J944" s="54">
        <f>IFERROR(INDEX(OGCAway!$O:$O,MATCH(A944,OGCAway!$A:$A,0)),"-")</f>
        <v>1</v>
      </c>
      <c r="K944" s="55">
        <f t="shared" si="58"/>
        <v>0</v>
      </c>
      <c r="L944" s="55" t="str">
        <f>IFERROR(INDEX(#REF!,MATCH(A944,#REF!,0)),"-")</f>
        <v>-</v>
      </c>
      <c r="M944" s="55">
        <f t="shared" si="59"/>
        <v>-0.75</v>
      </c>
      <c r="N944" s="55" t="e">
        <f>AVERAGE(IFERROR(INDEX(#REF!,MATCH(A944,#REF!,0)),"-"),M944)</f>
        <v>#VALUE!</v>
      </c>
    </row>
    <row r="945" spans="1:14" ht="16.5" thickTop="1" thickBot="1" x14ac:dyDescent="0.3">
      <c r="A945" s="16" t="s">
        <v>663</v>
      </c>
      <c r="B945" s="53">
        <f t="shared" si="56"/>
        <v>2</v>
      </c>
      <c r="C945" s="53">
        <f>IFERROR(INDEX(OGSAway!$D:$D,MATCH(A945,OGSAway!$A:$A,0)),"-")</f>
        <v>1</v>
      </c>
      <c r="D945" s="53">
        <f>IFERROR(INDEX(OGSAway!$E:$E,MATCH(A945,OGSAway!$A:$A,0)),"-")</f>
        <v>0</v>
      </c>
      <c r="E945" s="53">
        <f>IFERROR(INDEX(OGSAway!$F:$F,MATCH(A945,OGSAway!$A:$A,0)),"-")</f>
        <v>0</v>
      </c>
      <c r="F945" s="54">
        <f>IFERROR(INDEX(Matches!$W:$W,MATCH(A945,Matches!$B:$B,0)),"-")</f>
        <v>0</v>
      </c>
      <c r="G945" s="54">
        <f>IFERROR(INDEX(Matches!$Y:$Y,MATCH(A945,Matches!$B:$B,0)),"-")</f>
        <v>1</v>
      </c>
      <c r="H945" s="54">
        <f>IFERROR(INDEX(Matches!$X:$X,MATCH(A945,Matches!$B:$B,0)),"-")</f>
        <v>1</v>
      </c>
      <c r="I945" s="54">
        <f t="shared" si="57"/>
        <v>1</v>
      </c>
      <c r="J945" s="54">
        <f>IFERROR(INDEX(OGCAway!$O:$O,MATCH(A945,OGCAway!$A:$A,0)),"-")</f>
        <v>0</v>
      </c>
      <c r="K945" s="55">
        <f t="shared" si="58"/>
        <v>0.5</v>
      </c>
      <c r="L945" s="55" t="str">
        <f>IFERROR(INDEX(#REF!,MATCH(A945,#REF!,0)),"-")</f>
        <v>-</v>
      </c>
      <c r="M945" s="55">
        <f t="shared" si="59"/>
        <v>0</v>
      </c>
      <c r="N945" s="55" t="e">
        <f>AVERAGE(IFERROR(INDEX(#REF!,MATCH(A945,#REF!,0)),"-"),M945)</f>
        <v>#VALUE!</v>
      </c>
    </row>
    <row r="946" spans="1:14" ht="16.5" thickTop="1" thickBot="1" x14ac:dyDescent="0.3">
      <c r="A946" s="15" t="s">
        <v>664</v>
      </c>
      <c r="B946" s="53">
        <f t="shared" si="56"/>
        <v>5</v>
      </c>
      <c r="C946" s="53">
        <f>IFERROR(INDEX(OGSAway!$D:$D,MATCH(A946,OGSAway!$A:$A,0)),"-")</f>
        <v>1</v>
      </c>
      <c r="D946" s="53">
        <f>IFERROR(INDEX(OGSAway!$E:$E,MATCH(A946,OGSAway!$A:$A,0)),"-")</f>
        <v>0</v>
      </c>
      <c r="E946" s="53">
        <f>IFERROR(INDEX(OGSAway!$F:$F,MATCH(A946,OGSAway!$A:$A,0)),"-")</f>
        <v>0</v>
      </c>
      <c r="F946" s="54">
        <f>IFERROR(INDEX(Matches!$W:$W,MATCH(A946,Matches!$B:$B,0)),"-")</f>
        <v>1</v>
      </c>
      <c r="G946" s="54">
        <f>IFERROR(INDEX(Matches!$Y:$Y,MATCH(A946,Matches!$B:$B,0)),"-")</f>
        <v>2</v>
      </c>
      <c r="H946" s="54">
        <f>IFERROR(INDEX(Matches!$X:$X,MATCH(A946,Matches!$B:$B,0)),"-")</f>
        <v>2</v>
      </c>
      <c r="I946" s="54">
        <f t="shared" si="57"/>
        <v>1</v>
      </c>
      <c r="J946" s="54">
        <f>IFERROR(INDEX(OGCAway!$O:$O,MATCH(A946,OGCAway!$A:$A,0)),"-")</f>
        <v>2</v>
      </c>
      <c r="K946" s="55">
        <f t="shared" si="58"/>
        <v>0.2</v>
      </c>
      <c r="L946" s="55" t="str">
        <f>IFERROR(INDEX(#REF!,MATCH(A946,#REF!,0)),"-")</f>
        <v>-</v>
      </c>
      <c r="M946" s="55">
        <f t="shared" si="59"/>
        <v>-0.4</v>
      </c>
      <c r="N946" s="55" t="e">
        <f>AVERAGE(IFERROR(INDEX(#REF!,MATCH(A946,#REF!,0)),"-"),M946)</f>
        <v>#VALUE!</v>
      </c>
    </row>
    <row r="947" spans="1:14" ht="16.5" thickTop="1" thickBot="1" x14ac:dyDescent="0.3">
      <c r="A947" s="16" t="s">
        <v>679</v>
      </c>
      <c r="B947" s="53">
        <f t="shared" si="56"/>
        <v>4</v>
      </c>
      <c r="C947" s="53">
        <f>IFERROR(INDEX(OGSAway!$D:$D,MATCH(A947,OGSAway!$A:$A,0)),"-")</f>
        <v>2</v>
      </c>
      <c r="D947" s="53">
        <f>IFERROR(INDEX(OGSAway!$E:$E,MATCH(A947,OGSAway!$A:$A,0)),"-")</f>
        <v>0</v>
      </c>
      <c r="E947" s="53">
        <f>IFERROR(INDEX(OGSAway!$F:$F,MATCH(A947,OGSAway!$A:$A,0)),"-")</f>
        <v>0</v>
      </c>
      <c r="F947" s="54">
        <f>IFERROR(INDEX(Matches!$W:$W,MATCH(A947,Matches!$B:$B,0)),"-")</f>
        <v>0</v>
      </c>
      <c r="G947" s="54">
        <f>IFERROR(INDEX(Matches!$Y:$Y,MATCH(A947,Matches!$B:$B,0)),"-")</f>
        <v>4</v>
      </c>
      <c r="H947" s="54">
        <f>IFERROR(INDEX(Matches!$X:$X,MATCH(A947,Matches!$B:$B,0)),"-")</f>
        <v>0</v>
      </c>
      <c r="I947" s="54">
        <f t="shared" si="57"/>
        <v>2</v>
      </c>
      <c r="J947" s="54">
        <f>IFERROR(INDEX(OGCAway!$O:$O,MATCH(A947,OGCAway!$A:$A,0)),"-")</f>
        <v>2</v>
      </c>
      <c r="K947" s="55">
        <f t="shared" si="58"/>
        <v>0.5</v>
      </c>
      <c r="L947" s="55" t="str">
        <f>IFERROR(INDEX(#REF!,MATCH(A947,#REF!,0)),"-")</f>
        <v>-</v>
      </c>
      <c r="M947" s="55">
        <f t="shared" si="59"/>
        <v>-1</v>
      </c>
      <c r="N947" s="55" t="e">
        <f>AVERAGE(IFERROR(INDEX(#REF!,MATCH(A947,#REF!,0)),"-"),M947)</f>
        <v>#VALUE!</v>
      </c>
    </row>
    <row r="948" spans="1:14" ht="16.5" thickTop="1" thickBot="1" x14ac:dyDescent="0.3">
      <c r="A948" s="15" t="s">
        <v>686</v>
      </c>
      <c r="B948" s="53">
        <f t="shared" si="56"/>
        <v>3</v>
      </c>
      <c r="C948" s="53">
        <f>IFERROR(INDEX(OGSAway!$D:$D,MATCH(A948,OGSAway!$A:$A,0)),"-")</f>
        <v>1</v>
      </c>
      <c r="D948" s="53">
        <f>IFERROR(INDEX(OGSAway!$E:$E,MATCH(A948,OGSAway!$A:$A,0)),"-")</f>
        <v>1</v>
      </c>
      <c r="E948" s="53">
        <f>IFERROR(INDEX(OGSAway!$F:$F,MATCH(A948,OGSAway!$A:$A,0)),"-")</f>
        <v>0</v>
      </c>
      <c r="F948" s="54">
        <f>IFERROR(INDEX(Matches!$W:$W,MATCH(A948,Matches!$B:$B,0)),"-")</f>
        <v>2</v>
      </c>
      <c r="G948" s="54">
        <f>IFERROR(INDEX(Matches!$Y:$Y,MATCH(A948,Matches!$B:$B,0)),"-")</f>
        <v>1</v>
      </c>
      <c r="H948" s="54">
        <f>IFERROR(INDEX(Matches!$X:$X,MATCH(A948,Matches!$B:$B,0)),"-")</f>
        <v>0</v>
      </c>
      <c r="I948" s="54">
        <f t="shared" si="57"/>
        <v>2</v>
      </c>
      <c r="J948" s="54">
        <f>IFERROR(INDEX(OGCAway!$O:$O,MATCH(A948,OGCAway!$A:$A,0)),"-")</f>
        <v>1</v>
      </c>
      <c r="K948" s="55">
        <f t="shared" si="58"/>
        <v>0.66666666666666663</v>
      </c>
      <c r="L948" s="55" t="str">
        <f>IFERROR(INDEX(#REF!,MATCH(A948,#REF!,0)),"-")</f>
        <v>-</v>
      </c>
      <c r="M948" s="55">
        <f t="shared" si="59"/>
        <v>0.66666666666666674</v>
      </c>
      <c r="N948" s="55" t="e">
        <f>AVERAGE(IFERROR(INDEX(#REF!,MATCH(A948,#REF!,0)),"-"),M948)</f>
        <v>#VALUE!</v>
      </c>
    </row>
    <row r="949" spans="1:14" ht="16.5" thickTop="1" thickBot="1" x14ac:dyDescent="0.3">
      <c r="A949" s="16" t="s">
        <v>693</v>
      </c>
      <c r="B949" s="53">
        <f t="shared" si="56"/>
        <v>5</v>
      </c>
      <c r="C949" s="53">
        <f>IFERROR(INDEX(OGSAway!$D:$D,MATCH(A949,OGSAway!$A:$A,0)),"-")</f>
        <v>1</v>
      </c>
      <c r="D949" s="53">
        <f>IFERROR(INDEX(OGSAway!$E:$E,MATCH(A949,OGSAway!$A:$A,0)),"-")</f>
        <v>0</v>
      </c>
      <c r="E949" s="53">
        <f>IFERROR(INDEX(OGSAway!$F:$F,MATCH(A949,OGSAway!$A:$A,0)),"-")</f>
        <v>1</v>
      </c>
      <c r="F949" s="54">
        <f>IFERROR(INDEX(Matches!$W:$W,MATCH(A949,Matches!$B:$B,0)),"-")</f>
        <v>2</v>
      </c>
      <c r="G949" s="54">
        <f>IFERROR(INDEX(Matches!$Y:$Y,MATCH(A949,Matches!$B:$B,0)),"-")</f>
        <v>2</v>
      </c>
      <c r="H949" s="54">
        <f>IFERROR(INDEX(Matches!$X:$X,MATCH(A949,Matches!$B:$B,0)),"-")</f>
        <v>1</v>
      </c>
      <c r="I949" s="54">
        <f t="shared" si="57"/>
        <v>2</v>
      </c>
      <c r="J949" s="54">
        <f>IFERROR(INDEX(OGCAway!$O:$O,MATCH(A949,OGCAway!$A:$A,0)),"-")</f>
        <v>3</v>
      </c>
      <c r="K949" s="55">
        <f t="shared" si="58"/>
        <v>0.4</v>
      </c>
      <c r="L949" s="55" t="str">
        <f>IFERROR(INDEX(#REF!,MATCH(A949,#REF!,0)),"-")</f>
        <v>-</v>
      </c>
      <c r="M949" s="55">
        <f t="shared" si="59"/>
        <v>-0.19999999999999996</v>
      </c>
      <c r="N949" s="55" t="e">
        <f>AVERAGE(IFERROR(INDEX(#REF!,MATCH(A949,#REF!,0)),"-"),M949)</f>
        <v>#VALUE!</v>
      </c>
    </row>
    <row r="950" spans="1:14" ht="16.5" thickTop="1" thickBot="1" x14ac:dyDescent="0.3">
      <c r="A950" s="16" t="s">
        <v>703</v>
      </c>
      <c r="B950" s="53">
        <f t="shared" si="56"/>
        <v>6</v>
      </c>
      <c r="C950" s="53">
        <f>IFERROR(INDEX(OGSAway!$D:$D,MATCH(A950,OGSAway!$A:$A,0)),"-")</f>
        <v>1</v>
      </c>
      <c r="D950" s="53">
        <f>IFERROR(INDEX(OGSAway!$E:$E,MATCH(A950,OGSAway!$A:$A,0)),"-")</f>
        <v>0</v>
      </c>
      <c r="E950" s="53">
        <f>IFERROR(INDEX(OGSAway!$F:$F,MATCH(A950,OGSAway!$A:$A,0)),"-")</f>
        <v>0</v>
      </c>
      <c r="F950" s="54">
        <f>IFERROR(INDEX(Matches!$W:$W,MATCH(A950,Matches!$B:$B,0)),"-")</f>
        <v>1</v>
      </c>
      <c r="G950" s="54">
        <f>IFERROR(INDEX(Matches!$Y:$Y,MATCH(A950,Matches!$B:$B,0)),"-")</f>
        <v>5</v>
      </c>
      <c r="H950" s="54">
        <f>IFERROR(INDEX(Matches!$X:$X,MATCH(A950,Matches!$B:$B,0)),"-")</f>
        <v>0</v>
      </c>
      <c r="I950" s="54">
        <f t="shared" si="57"/>
        <v>1</v>
      </c>
      <c r="J950" s="54">
        <f>IFERROR(INDEX(OGCAway!$O:$O,MATCH(A950,OGCAway!$A:$A,0)),"-")</f>
        <v>2</v>
      </c>
      <c r="K950" s="55">
        <f t="shared" si="58"/>
        <v>0.16666666666666666</v>
      </c>
      <c r="L950" s="55" t="str">
        <f>IFERROR(INDEX(#REF!,MATCH(A950,#REF!,0)),"-")</f>
        <v>-</v>
      </c>
      <c r="M950" s="55">
        <f t="shared" si="59"/>
        <v>-0.83333333333333337</v>
      </c>
      <c r="N950" s="55" t="e">
        <f>AVERAGE(IFERROR(INDEX(#REF!,MATCH(A950,#REF!,0)),"-"),M950)</f>
        <v>#VALUE!</v>
      </c>
    </row>
    <row r="951" spans="1:14" ht="16.5" thickTop="1" thickBot="1" x14ac:dyDescent="0.3">
      <c r="A951" s="16" t="s">
        <v>705</v>
      </c>
      <c r="B951" s="53">
        <f t="shared" si="56"/>
        <v>3</v>
      </c>
      <c r="C951" s="53">
        <f>IFERROR(INDEX(OGSAway!$D:$D,MATCH(A951,OGSAway!$A:$A,0)),"-")</f>
        <v>1</v>
      </c>
      <c r="D951" s="53">
        <f>IFERROR(INDEX(OGSAway!$E:$E,MATCH(A951,OGSAway!$A:$A,0)),"-")</f>
        <v>0</v>
      </c>
      <c r="E951" s="53">
        <f>IFERROR(INDEX(OGSAway!$F:$F,MATCH(A951,OGSAway!$A:$A,0)),"-")</f>
        <v>0</v>
      </c>
      <c r="F951" s="54">
        <f>IFERROR(INDEX(Matches!$W:$W,MATCH(A951,Matches!$B:$B,0)),"-")</f>
        <v>0</v>
      </c>
      <c r="G951" s="54">
        <f>IFERROR(INDEX(Matches!$Y:$Y,MATCH(A951,Matches!$B:$B,0)),"-")</f>
        <v>1</v>
      </c>
      <c r="H951" s="54">
        <f>IFERROR(INDEX(Matches!$X:$X,MATCH(A951,Matches!$B:$B,0)),"-")</f>
        <v>2</v>
      </c>
      <c r="I951" s="54">
        <f t="shared" si="57"/>
        <v>1</v>
      </c>
      <c r="J951" s="54">
        <f>IFERROR(INDEX(OGCAway!$O:$O,MATCH(A951,OGCAway!$A:$A,0)),"-")</f>
        <v>1</v>
      </c>
      <c r="K951" s="55">
        <f t="shared" si="58"/>
        <v>0.33333333333333331</v>
      </c>
      <c r="L951" s="55" t="str">
        <f>IFERROR(INDEX(#REF!,MATCH(A951,#REF!,0)),"-")</f>
        <v>-</v>
      </c>
      <c r="M951" s="55">
        <f t="shared" si="59"/>
        <v>-0.33333333333333331</v>
      </c>
      <c r="N951" s="55" t="e">
        <f>AVERAGE(IFERROR(INDEX(#REF!,MATCH(A951,#REF!,0)),"-"),M951)</f>
        <v>#VALUE!</v>
      </c>
    </row>
    <row r="952" spans="1:14" ht="16.5" thickTop="1" thickBot="1" x14ac:dyDescent="0.3">
      <c r="A952" s="15" t="s">
        <v>706</v>
      </c>
      <c r="B952" s="53">
        <f t="shared" si="56"/>
        <v>3</v>
      </c>
      <c r="C952" s="53" t="str">
        <f>IFERROR(INDEX(OGSAway!$D:$D,MATCH(A952,OGSAway!$A:$A,0)),"-")</f>
        <v>-</v>
      </c>
      <c r="D952" s="53" t="str">
        <f>IFERROR(INDEX(OGSAway!$E:$E,MATCH(A952,OGSAway!$A:$A,0)),"-")</f>
        <v>-</v>
      </c>
      <c r="E952" s="53" t="str">
        <f>IFERROR(INDEX(OGSAway!$F:$F,MATCH(A952,OGSAway!$A:$A,0)),"-")</f>
        <v>-</v>
      </c>
      <c r="F952" s="54">
        <f>IFERROR(INDEX(Matches!$W:$W,MATCH(A952,Matches!$B:$B,0)),"-")</f>
        <v>2</v>
      </c>
      <c r="G952" s="54">
        <f>IFERROR(INDEX(Matches!$Y:$Y,MATCH(A952,Matches!$B:$B,0)),"-")</f>
        <v>1</v>
      </c>
      <c r="H952" s="54">
        <f>IFERROR(INDEX(Matches!$X:$X,MATCH(A952,Matches!$B:$B,0)),"-")</f>
        <v>0</v>
      </c>
      <c r="I952" s="54">
        <f t="shared" si="57"/>
        <v>0</v>
      </c>
      <c r="J952" s="54" t="str">
        <f>IFERROR(INDEX(OGCAway!$O:$O,MATCH(A952,OGCAway!$A:$A,0)),"-")</f>
        <v>-</v>
      </c>
      <c r="K952" s="55">
        <f t="shared" si="58"/>
        <v>0</v>
      </c>
      <c r="L952" s="55" t="str">
        <f>IFERROR(INDEX(#REF!,MATCH(A952,#REF!,0)),"-")</f>
        <v>-</v>
      </c>
      <c r="M952" s="55" t="e">
        <f t="shared" si="59"/>
        <v>#VALUE!</v>
      </c>
      <c r="N952" s="55" t="e">
        <f>AVERAGE(IFERROR(INDEX(#REF!,MATCH(A952,#REF!,0)),"-"),M952)</f>
        <v>#VALUE!</v>
      </c>
    </row>
    <row r="953" spans="1:14" ht="16.5" thickTop="1" thickBot="1" x14ac:dyDescent="0.3">
      <c r="A953" s="16" t="s">
        <v>709</v>
      </c>
      <c r="B953" s="53">
        <f t="shared" si="56"/>
        <v>4</v>
      </c>
      <c r="C953" s="53" t="str">
        <f>IFERROR(INDEX(OGSAway!$D:$D,MATCH(A953,OGSAway!$A:$A,0)),"-")</f>
        <v>-</v>
      </c>
      <c r="D953" s="53" t="str">
        <f>IFERROR(INDEX(OGSAway!$E:$E,MATCH(A953,OGSAway!$A:$A,0)),"-")</f>
        <v>-</v>
      </c>
      <c r="E953" s="53" t="str">
        <f>IFERROR(INDEX(OGSAway!$F:$F,MATCH(A953,OGSAway!$A:$A,0)),"-")</f>
        <v>-</v>
      </c>
      <c r="F953" s="54">
        <f>IFERROR(INDEX(Matches!$W:$W,MATCH(A953,Matches!$B:$B,0)),"-")</f>
        <v>0</v>
      </c>
      <c r="G953" s="54">
        <f>IFERROR(INDEX(Matches!$Y:$Y,MATCH(A953,Matches!$B:$B,0)),"-")</f>
        <v>2</v>
      </c>
      <c r="H953" s="54">
        <f>IFERROR(INDEX(Matches!$X:$X,MATCH(A953,Matches!$B:$B,0)),"-")</f>
        <v>2</v>
      </c>
      <c r="I953" s="54">
        <f t="shared" si="57"/>
        <v>0</v>
      </c>
      <c r="J953" s="54" t="str">
        <f>IFERROR(INDEX(OGCAway!$O:$O,MATCH(A953,OGCAway!$A:$A,0)),"-")</f>
        <v>-</v>
      </c>
      <c r="K953" s="55">
        <f t="shared" si="58"/>
        <v>0</v>
      </c>
      <c r="L953" s="55" t="str">
        <f>IFERROR(INDEX(#REF!,MATCH(A953,#REF!,0)),"-")</f>
        <v>-</v>
      </c>
      <c r="M953" s="55" t="e">
        <f t="shared" si="59"/>
        <v>#VALUE!</v>
      </c>
      <c r="N953" s="55" t="e">
        <f>AVERAGE(IFERROR(INDEX(#REF!,MATCH(A953,#REF!,0)),"-"),M953)</f>
        <v>#VALUE!</v>
      </c>
    </row>
    <row r="954" spans="1:14" ht="16.5" thickTop="1" thickBot="1" x14ac:dyDescent="0.3">
      <c r="A954" s="15" t="s">
        <v>710</v>
      </c>
      <c r="B954" s="53">
        <f t="shared" si="56"/>
        <v>3</v>
      </c>
      <c r="C954" s="53">
        <f>IFERROR(INDEX(OGSAway!$D:$D,MATCH(A954,OGSAway!$A:$A,0)),"-")</f>
        <v>0</v>
      </c>
      <c r="D954" s="53">
        <f>IFERROR(INDEX(OGSAway!$E:$E,MATCH(A954,OGSAway!$A:$A,0)),"-")</f>
        <v>0</v>
      </c>
      <c r="E954" s="53">
        <f>IFERROR(INDEX(OGSAway!$F:$F,MATCH(A954,OGSAway!$A:$A,0)),"-")</f>
        <v>0</v>
      </c>
      <c r="F954" s="54">
        <f>IFERROR(INDEX(Matches!$W:$W,MATCH(A954,Matches!$B:$B,0)),"-")</f>
        <v>1</v>
      </c>
      <c r="G954" s="54">
        <f>IFERROR(INDEX(Matches!$Y:$Y,MATCH(A954,Matches!$B:$B,0)),"-")</f>
        <v>0</v>
      </c>
      <c r="H954" s="54">
        <f>IFERROR(INDEX(Matches!$X:$X,MATCH(A954,Matches!$B:$B,0)),"-")</f>
        <v>2</v>
      </c>
      <c r="I954" s="54">
        <f t="shared" si="57"/>
        <v>0</v>
      </c>
      <c r="J954" s="54">
        <f>IFERROR(INDEX(OGCAway!$O:$O,MATCH(A954,OGCAway!$A:$A,0)),"-")</f>
        <v>1</v>
      </c>
      <c r="K954" s="55">
        <f t="shared" si="58"/>
        <v>0</v>
      </c>
      <c r="L954" s="55" t="str">
        <f>IFERROR(INDEX(#REF!,MATCH(A954,#REF!,0)),"-")</f>
        <v>-</v>
      </c>
      <c r="M954" s="55">
        <f t="shared" si="59"/>
        <v>0</v>
      </c>
      <c r="N954" s="55" t="e">
        <f>AVERAGE(IFERROR(INDEX(#REF!,MATCH(A954,#REF!,0)),"-"),M954)</f>
        <v>#VALUE!</v>
      </c>
    </row>
    <row r="955" spans="1:14" ht="16.5" thickTop="1" thickBot="1" x14ac:dyDescent="0.3">
      <c r="A955" s="15" t="s">
        <v>714</v>
      </c>
      <c r="B955" s="53">
        <f t="shared" si="56"/>
        <v>3</v>
      </c>
      <c r="C955" s="53">
        <f>IFERROR(INDEX(OGSAway!$D:$D,MATCH(A955,OGSAway!$A:$A,0)),"-")</f>
        <v>0</v>
      </c>
      <c r="D955" s="53">
        <f>IFERROR(INDEX(OGSAway!$E:$E,MATCH(A955,OGSAway!$A:$A,0)),"-")</f>
        <v>1</v>
      </c>
      <c r="E955" s="53">
        <f>IFERROR(INDEX(OGSAway!$F:$F,MATCH(A955,OGSAway!$A:$A,0)),"-")</f>
        <v>1</v>
      </c>
      <c r="F955" s="54">
        <f>IFERROR(INDEX(Matches!$W:$W,MATCH(A955,Matches!$B:$B,0)),"-")</f>
        <v>3</v>
      </c>
      <c r="G955" s="54">
        <f>IFERROR(INDEX(Matches!$Y:$Y,MATCH(A955,Matches!$B:$B,0)),"-")</f>
        <v>0</v>
      </c>
      <c r="H955" s="54">
        <f>IFERROR(INDEX(Matches!$X:$X,MATCH(A955,Matches!$B:$B,0)),"-")</f>
        <v>0</v>
      </c>
      <c r="I955" s="54">
        <f t="shared" si="57"/>
        <v>2</v>
      </c>
      <c r="J955" s="54">
        <f>IFERROR(INDEX(OGCAway!$O:$O,MATCH(A955,OGCAway!$A:$A,0)),"-")</f>
        <v>0</v>
      </c>
      <c r="K955" s="55">
        <f t="shared" si="58"/>
        <v>0.66666666666666663</v>
      </c>
      <c r="L955" s="55" t="str">
        <f>IFERROR(INDEX(#REF!,MATCH(A955,#REF!,0)),"-")</f>
        <v>-</v>
      </c>
      <c r="M955" s="55">
        <f t="shared" si="59"/>
        <v>1.6666666666666665</v>
      </c>
      <c r="N955" s="55" t="e">
        <f>AVERAGE(IFERROR(INDEX(#REF!,MATCH(A955,#REF!,0)),"-"),M955)</f>
        <v>#VALUE!</v>
      </c>
    </row>
    <row r="956" spans="1:14" ht="16.5" thickTop="1" thickBot="1" x14ac:dyDescent="0.3">
      <c r="A956" s="16" t="s">
        <v>731</v>
      </c>
      <c r="B956" s="53">
        <f t="shared" si="56"/>
        <v>2</v>
      </c>
      <c r="C956" s="53">
        <f>IFERROR(INDEX(OGSAway!$D:$D,MATCH(A956,OGSAway!$A:$A,0)),"-")</f>
        <v>0</v>
      </c>
      <c r="D956" s="53">
        <f>IFERROR(INDEX(OGSAway!$E:$E,MATCH(A956,OGSAway!$A:$A,0)),"-")</f>
        <v>0</v>
      </c>
      <c r="E956" s="53">
        <f>IFERROR(INDEX(OGSAway!$F:$F,MATCH(A956,OGSAway!$A:$A,0)),"-")</f>
        <v>0</v>
      </c>
      <c r="F956" s="54">
        <f>IFERROR(INDEX(Matches!$W:$W,MATCH(A956,Matches!$B:$B,0)),"-")</f>
        <v>0</v>
      </c>
      <c r="G956" s="54">
        <f>IFERROR(INDEX(Matches!$Y:$Y,MATCH(A956,Matches!$B:$B,0)),"-")</f>
        <v>2</v>
      </c>
      <c r="H956" s="54">
        <f>IFERROR(INDEX(Matches!$X:$X,MATCH(A956,Matches!$B:$B,0)),"-")</f>
        <v>0</v>
      </c>
      <c r="I956" s="54">
        <f t="shared" si="57"/>
        <v>0</v>
      </c>
      <c r="J956" s="54">
        <f>IFERROR(INDEX(OGCAway!$O:$O,MATCH(A956,OGCAway!$A:$A,0)),"-")</f>
        <v>1</v>
      </c>
      <c r="K956" s="55">
        <f t="shared" si="58"/>
        <v>0</v>
      </c>
      <c r="L956" s="55" t="str">
        <f>IFERROR(INDEX(#REF!,MATCH(A956,#REF!,0)),"-")</f>
        <v>-</v>
      </c>
      <c r="M956" s="55">
        <f t="shared" si="59"/>
        <v>-1.5</v>
      </c>
      <c r="N956" s="55" t="e">
        <f>AVERAGE(IFERROR(INDEX(#REF!,MATCH(A956,#REF!,0)),"-"),M956)</f>
        <v>#VALUE!</v>
      </c>
    </row>
    <row r="957" spans="1:14" ht="16.5" thickTop="1" thickBot="1" x14ac:dyDescent="0.3">
      <c r="A957" s="16" t="s">
        <v>733</v>
      </c>
      <c r="B957" s="53">
        <f t="shared" si="56"/>
        <v>3</v>
      </c>
      <c r="C957" s="53">
        <f>IFERROR(INDEX(OGSAway!$D:$D,MATCH(A957,OGSAway!$A:$A,0)),"-")</f>
        <v>0</v>
      </c>
      <c r="D957" s="53">
        <f>IFERROR(INDEX(OGSAway!$E:$E,MATCH(A957,OGSAway!$A:$A,0)),"-")</f>
        <v>1</v>
      </c>
      <c r="E957" s="53">
        <f>IFERROR(INDEX(OGSAway!$F:$F,MATCH(A957,OGSAway!$A:$A,0)),"-")</f>
        <v>0</v>
      </c>
      <c r="F957" s="54">
        <f>IFERROR(INDEX(Matches!$W:$W,MATCH(A957,Matches!$B:$B,0)),"-")</f>
        <v>1</v>
      </c>
      <c r="G957" s="54">
        <f>IFERROR(INDEX(Matches!$Y:$Y,MATCH(A957,Matches!$B:$B,0)),"-")</f>
        <v>1</v>
      </c>
      <c r="H957" s="54">
        <f>IFERROR(INDEX(Matches!$X:$X,MATCH(A957,Matches!$B:$B,0)),"-")</f>
        <v>1</v>
      </c>
      <c r="I957" s="54">
        <f t="shared" si="57"/>
        <v>1</v>
      </c>
      <c r="J957" s="54">
        <f>IFERROR(INDEX(OGCAway!$O:$O,MATCH(A957,OGCAway!$A:$A,0)),"-")</f>
        <v>1</v>
      </c>
      <c r="K957" s="55">
        <f t="shared" si="58"/>
        <v>0.33333333333333331</v>
      </c>
      <c r="L957" s="55" t="str">
        <f>IFERROR(INDEX(#REF!,MATCH(A957,#REF!,0)),"-")</f>
        <v>-</v>
      </c>
      <c r="M957" s="55">
        <f t="shared" si="59"/>
        <v>0</v>
      </c>
      <c r="N957" s="55" t="e">
        <f>AVERAGE(IFERROR(INDEX(#REF!,MATCH(A957,#REF!,0)),"-"),M957)</f>
        <v>#VALUE!</v>
      </c>
    </row>
    <row r="958" spans="1:14" ht="16.5" thickTop="1" thickBot="1" x14ac:dyDescent="0.3">
      <c r="A958" s="15" t="s">
        <v>734</v>
      </c>
      <c r="B958" s="53">
        <f t="shared" si="56"/>
        <v>3</v>
      </c>
      <c r="C958" s="53">
        <f>IFERROR(INDEX(OGSAway!$D:$D,MATCH(A958,OGSAway!$A:$A,0)),"-")</f>
        <v>0</v>
      </c>
      <c r="D958" s="53">
        <f>IFERROR(INDEX(OGSAway!$E:$E,MATCH(A958,OGSAway!$A:$A,0)),"-")</f>
        <v>2</v>
      </c>
      <c r="E958" s="53">
        <f>IFERROR(INDEX(OGSAway!$F:$F,MATCH(A958,OGSAway!$A:$A,0)),"-")</f>
        <v>0</v>
      </c>
      <c r="F958" s="54">
        <f>IFERROR(INDEX(Matches!$W:$W,MATCH(A958,Matches!$B:$B,0)),"-")</f>
        <v>1</v>
      </c>
      <c r="G958" s="54">
        <f>IFERROR(INDEX(Matches!$Y:$Y,MATCH(A958,Matches!$B:$B,0)),"-")</f>
        <v>2</v>
      </c>
      <c r="H958" s="54">
        <f>IFERROR(INDEX(Matches!$X:$X,MATCH(A958,Matches!$B:$B,0)),"-")</f>
        <v>0</v>
      </c>
      <c r="I958" s="54">
        <f t="shared" si="57"/>
        <v>2</v>
      </c>
      <c r="J958" s="54">
        <f>IFERROR(INDEX(OGCAway!$O:$O,MATCH(A958,OGCAway!$A:$A,0)),"-")</f>
        <v>1</v>
      </c>
      <c r="K958" s="55">
        <f t="shared" si="58"/>
        <v>0.66666666666666663</v>
      </c>
      <c r="L958" s="55" t="str">
        <f>IFERROR(INDEX(#REF!,MATCH(A958,#REF!,0)),"-")</f>
        <v>-</v>
      </c>
      <c r="M958" s="55">
        <f t="shared" si="59"/>
        <v>0</v>
      </c>
      <c r="N958" s="55" t="e">
        <f>AVERAGE(IFERROR(INDEX(#REF!,MATCH(A958,#REF!,0)),"-"),M958)</f>
        <v>#VALUE!</v>
      </c>
    </row>
    <row r="959" spans="1:14" ht="16.5" thickTop="1" thickBot="1" x14ac:dyDescent="0.3">
      <c r="A959" s="16" t="s">
        <v>735</v>
      </c>
      <c r="B959" s="53">
        <f t="shared" si="56"/>
        <v>3</v>
      </c>
      <c r="C959" s="53">
        <f>IFERROR(INDEX(OGSAway!$D:$D,MATCH(A959,OGSAway!$A:$A,0)),"-")</f>
        <v>1</v>
      </c>
      <c r="D959" s="53">
        <f>IFERROR(INDEX(OGSAway!$E:$E,MATCH(A959,OGSAway!$A:$A,0)),"-")</f>
        <v>0</v>
      </c>
      <c r="E959" s="53">
        <f>IFERROR(INDEX(OGSAway!$F:$F,MATCH(A959,OGSAway!$A:$A,0)),"-")</f>
        <v>0</v>
      </c>
      <c r="F959" s="54">
        <f>IFERROR(INDEX(Matches!$W:$W,MATCH(A959,Matches!$B:$B,0)),"-")</f>
        <v>0</v>
      </c>
      <c r="G959" s="54">
        <f>IFERROR(INDEX(Matches!$Y:$Y,MATCH(A959,Matches!$B:$B,0)),"-")</f>
        <v>0</v>
      </c>
      <c r="H959" s="54">
        <f>IFERROR(INDEX(Matches!$X:$X,MATCH(A959,Matches!$B:$B,0)),"-")</f>
        <v>3</v>
      </c>
      <c r="I959" s="54">
        <f t="shared" si="57"/>
        <v>1</v>
      </c>
      <c r="J959" s="54">
        <f>IFERROR(INDEX(OGCAway!$O:$O,MATCH(A959,OGCAway!$A:$A,0)),"-")</f>
        <v>1</v>
      </c>
      <c r="K959" s="55">
        <f t="shared" si="58"/>
        <v>0.33333333333333331</v>
      </c>
      <c r="L959" s="55" t="str">
        <f>IFERROR(INDEX(#REF!,MATCH(A959,#REF!,0)),"-")</f>
        <v>-</v>
      </c>
      <c r="M959" s="55">
        <f t="shared" si="59"/>
        <v>0</v>
      </c>
      <c r="N959" s="55" t="e">
        <f>AVERAGE(IFERROR(INDEX(#REF!,MATCH(A959,#REF!,0)),"-"),M959)</f>
        <v>#VALUE!</v>
      </c>
    </row>
    <row r="960" spans="1:14" ht="16.5" thickTop="1" thickBot="1" x14ac:dyDescent="0.3">
      <c r="A960" s="16" t="s">
        <v>737</v>
      </c>
      <c r="B960" s="53">
        <f t="shared" si="56"/>
        <v>1</v>
      </c>
      <c r="C960" s="53">
        <f>IFERROR(INDEX(OGSAway!$D:$D,MATCH(A960,OGSAway!$A:$A,0)),"-")</f>
        <v>0</v>
      </c>
      <c r="D960" s="53">
        <f>IFERROR(INDEX(OGSAway!$E:$E,MATCH(A960,OGSAway!$A:$A,0)),"-")</f>
        <v>0</v>
      </c>
      <c r="E960" s="53">
        <f>IFERROR(INDEX(OGSAway!$F:$F,MATCH(A960,OGSAway!$A:$A,0)),"-")</f>
        <v>0</v>
      </c>
      <c r="F960" s="54">
        <f>IFERROR(INDEX(Matches!$W:$W,MATCH(A960,Matches!$B:$B,0)),"-")</f>
        <v>0</v>
      </c>
      <c r="G960" s="54">
        <f>IFERROR(INDEX(Matches!$Y:$Y,MATCH(A960,Matches!$B:$B,0)),"-")</f>
        <v>0</v>
      </c>
      <c r="H960" s="54">
        <f>IFERROR(INDEX(Matches!$X:$X,MATCH(A960,Matches!$B:$B,0)),"-")</f>
        <v>1</v>
      </c>
      <c r="I960" s="54">
        <f t="shared" si="57"/>
        <v>0</v>
      </c>
      <c r="J960" s="54">
        <f>IFERROR(INDEX(OGCAway!$O:$O,MATCH(A960,OGCAway!$A:$A,0)),"-")</f>
        <v>0</v>
      </c>
      <c r="K960" s="55">
        <f t="shared" si="58"/>
        <v>0</v>
      </c>
      <c r="L960" s="55" t="str">
        <f>IFERROR(INDEX(#REF!,MATCH(A960,#REF!,0)),"-")</f>
        <v>-</v>
      </c>
      <c r="M960" s="55">
        <f t="shared" si="59"/>
        <v>0</v>
      </c>
      <c r="N960" s="55" t="e">
        <f>AVERAGE(IFERROR(INDEX(#REF!,MATCH(A960,#REF!,0)),"-"),M960)</f>
        <v>#VALUE!</v>
      </c>
    </row>
    <row r="961" spans="1:14" ht="16.5" thickTop="1" thickBot="1" x14ac:dyDescent="0.3">
      <c r="A961" s="15" t="s">
        <v>180</v>
      </c>
      <c r="B961" s="53">
        <f t="shared" si="56"/>
        <v>4</v>
      </c>
      <c r="C961" s="53">
        <f>IFERROR(INDEX(OGSAway!$D:$D,MATCH(A961,OGSAway!$A:$A,0)),"-")</f>
        <v>1</v>
      </c>
      <c r="D961" s="53">
        <f>IFERROR(INDEX(OGSAway!$E:$E,MATCH(A961,OGSAway!$A:$A,0)),"-")</f>
        <v>0</v>
      </c>
      <c r="E961" s="53">
        <f>IFERROR(INDEX(OGSAway!$F:$F,MATCH(A961,OGSAway!$A:$A,0)),"-")</f>
        <v>0</v>
      </c>
      <c r="F961" s="54">
        <f>IFERROR(INDEX(Matches!$W:$W,MATCH(A961,Matches!$B:$B,0)),"-")</f>
        <v>2</v>
      </c>
      <c r="G961" s="54">
        <f>IFERROR(INDEX(Matches!$Y:$Y,MATCH(A961,Matches!$B:$B,0)),"-")</f>
        <v>1</v>
      </c>
      <c r="H961" s="54">
        <f>IFERROR(INDEX(Matches!$X:$X,MATCH(A961,Matches!$B:$B,0)),"-")</f>
        <v>1</v>
      </c>
      <c r="I961" s="54">
        <f t="shared" si="57"/>
        <v>1</v>
      </c>
      <c r="J961" s="54">
        <f>IFERROR(INDEX(OGCAway!$O:$O,MATCH(A961,OGCAway!$A:$A,0)),"-")</f>
        <v>1</v>
      </c>
      <c r="K961" s="55">
        <f t="shared" si="58"/>
        <v>0.25</v>
      </c>
      <c r="L961" s="55" t="str">
        <f>IFERROR(INDEX(#REF!,MATCH(A961,#REF!,0)),"-")</f>
        <v>-</v>
      </c>
      <c r="M961" s="55">
        <f t="shared" si="59"/>
        <v>0.25</v>
      </c>
      <c r="N961" s="55" t="e">
        <f>AVERAGE(IFERROR(INDEX(#REF!,MATCH(A961,#REF!,0)),"-"),M961)</f>
        <v>#VALUE!</v>
      </c>
    </row>
    <row r="962" spans="1:14" ht="16.5" thickTop="1" thickBot="1" x14ac:dyDescent="0.3">
      <c r="A962" s="15" t="s">
        <v>743</v>
      </c>
      <c r="B962" s="53">
        <f t="shared" ref="B962:B1025" si="60">SUM(F962:H962)</f>
        <v>19</v>
      </c>
      <c r="C962" s="53" t="str">
        <f>IFERROR(INDEX(OGSAway!$D:$D,MATCH(A962,OGSAway!$A:$A,0)),"-")</f>
        <v>-</v>
      </c>
      <c r="D962" s="53" t="str">
        <f>IFERROR(INDEX(OGSAway!$E:$E,MATCH(A962,OGSAway!$A:$A,0)),"-")</f>
        <v>-</v>
      </c>
      <c r="E962" s="53" t="str">
        <f>IFERROR(INDEX(OGSAway!$F:$F,MATCH(A962,OGSAway!$A:$A,0)),"-")</f>
        <v>-</v>
      </c>
      <c r="F962" s="54">
        <f>IFERROR(INDEX(Matches!$W:$W,MATCH(A962,Matches!$B:$B,0)),"-")</f>
        <v>6</v>
      </c>
      <c r="G962" s="54">
        <f>IFERROR(INDEX(Matches!$Y:$Y,MATCH(A962,Matches!$B:$B,0)),"-")</f>
        <v>7</v>
      </c>
      <c r="H962" s="54">
        <f>IFERROR(INDEX(Matches!$X:$X,MATCH(A962,Matches!$B:$B,0)),"-")</f>
        <v>6</v>
      </c>
      <c r="I962" s="54">
        <f t="shared" ref="I962:I1025" si="61">SUM(C962:E962)</f>
        <v>0</v>
      </c>
      <c r="J962" s="54" t="str">
        <f>IFERROR(INDEX(OGCAway!$O:$O,MATCH(A962,OGCAway!$A:$A,0)),"-")</f>
        <v>-</v>
      </c>
      <c r="K962" s="55">
        <f t="shared" ref="K962:K1025" si="62">I962/B962</f>
        <v>0</v>
      </c>
      <c r="L962" s="55" t="str">
        <f>IFERROR(INDEX(#REF!,MATCH(A962,#REF!,0)),"-")</f>
        <v>-</v>
      </c>
      <c r="M962" s="55" t="e">
        <f t="shared" ref="M962:M1025" si="63">(I962/B962)-(J962/B962)+(F962/B962)-(G962/B962)</f>
        <v>#VALUE!</v>
      </c>
      <c r="N962" s="55" t="e">
        <f>AVERAGE(IFERROR(INDEX(#REF!,MATCH(A962,#REF!,0)),"-"),M962)</f>
        <v>#VALUE!</v>
      </c>
    </row>
    <row r="963" spans="1:14" ht="16.5" thickTop="1" thickBot="1" x14ac:dyDescent="0.3">
      <c r="A963" s="15" t="s">
        <v>744</v>
      </c>
      <c r="B963" s="53">
        <f t="shared" si="60"/>
        <v>3</v>
      </c>
      <c r="C963" s="53">
        <f>IFERROR(INDEX(OGSAway!$D:$D,MATCH(A963,OGSAway!$A:$A,0)),"-")</f>
        <v>0</v>
      </c>
      <c r="D963" s="53">
        <f>IFERROR(INDEX(OGSAway!$E:$E,MATCH(A963,OGSAway!$A:$A,0)),"-")</f>
        <v>1</v>
      </c>
      <c r="E963" s="53">
        <f>IFERROR(INDEX(OGSAway!$F:$F,MATCH(A963,OGSAway!$A:$A,0)),"-")</f>
        <v>0</v>
      </c>
      <c r="F963" s="54">
        <f>IFERROR(INDEX(Matches!$W:$W,MATCH(A963,Matches!$B:$B,0)),"-")</f>
        <v>1</v>
      </c>
      <c r="G963" s="54">
        <f>IFERROR(INDEX(Matches!$Y:$Y,MATCH(A963,Matches!$B:$B,0)),"-")</f>
        <v>2</v>
      </c>
      <c r="H963" s="54">
        <f>IFERROR(INDEX(Matches!$X:$X,MATCH(A963,Matches!$B:$B,0)),"-")</f>
        <v>0</v>
      </c>
      <c r="I963" s="54">
        <f t="shared" si="61"/>
        <v>1</v>
      </c>
      <c r="J963" s="54">
        <f>IFERROR(INDEX(OGCAway!$O:$O,MATCH(A963,OGCAway!$A:$A,0)),"-")</f>
        <v>2</v>
      </c>
      <c r="K963" s="55">
        <f t="shared" si="62"/>
        <v>0.33333333333333331</v>
      </c>
      <c r="L963" s="55" t="str">
        <f>IFERROR(INDEX(#REF!,MATCH(A963,#REF!,0)),"-")</f>
        <v>-</v>
      </c>
      <c r="M963" s="55">
        <f t="shared" si="63"/>
        <v>-0.66666666666666663</v>
      </c>
      <c r="N963" s="55" t="e">
        <f>AVERAGE(IFERROR(INDEX(#REF!,MATCH(A963,#REF!,0)),"-"),M963)</f>
        <v>#VALUE!</v>
      </c>
    </row>
    <row r="964" spans="1:14" ht="16.5" thickTop="1" thickBot="1" x14ac:dyDescent="0.3">
      <c r="A964" s="15" t="s">
        <v>746</v>
      </c>
      <c r="B964" s="53">
        <f t="shared" si="60"/>
        <v>3</v>
      </c>
      <c r="C964" s="53">
        <f>IFERROR(INDEX(OGSAway!$D:$D,MATCH(A964,OGSAway!$A:$A,0)),"-")</f>
        <v>1</v>
      </c>
      <c r="D964" s="53">
        <f>IFERROR(INDEX(OGSAway!$E:$E,MATCH(A964,OGSAway!$A:$A,0)),"-")</f>
        <v>0</v>
      </c>
      <c r="E964" s="53">
        <f>IFERROR(INDEX(OGSAway!$F:$F,MATCH(A964,OGSAway!$A:$A,0)),"-")</f>
        <v>1</v>
      </c>
      <c r="F964" s="54">
        <f>IFERROR(INDEX(Matches!$W:$W,MATCH(A964,Matches!$B:$B,0)),"-")</f>
        <v>1</v>
      </c>
      <c r="G964" s="54">
        <f>IFERROR(INDEX(Matches!$Y:$Y,MATCH(A964,Matches!$B:$B,0)),"-")</f>
        <v>2</v>
      </c>
      <c r="H964" s="54">
        <f>IFERROR(INDEX(Matches!$X:$X,MATCH(A964,Matches!$B:$B,0)),"-")</f>
        <v>0</v>
      </c>
      <c r="I964" s="54">
        <f t="shared" si="61"/>
        <v>2</v>
      </c>
      <c r="J964" s="54">
        <f>IFERROR(INDEX(OGCAway!$O:$O,MATCH(A964,OGCAway!$A:$A,0)),"-")</f>
        <v>1</v>
      </c>
      <c r="K964" s="55">
        <f t="shared" si="62"/>
        <v>0.66666666666666663</v>
      </c>
      <c r="L964" s="55" t="str">
        <f>IFERROR(INDEX(#REF!,MATCH(A964,#REF!,0)),"-")</f>
        <v>-</v>
      </c>
      <c r="M964" s="55">
        <f t="shared" si="63"/>
        <v>0</v>
      </c>
      <c r="N964" s="55" t="e">
        <f>AVERAGE(IFERROR(INDEX(#REF!,MATCH(A964,#REF!,0)),"-"),M964)</f>
        <v>#VALUE!</v>
      </c>
    </row>
    <row r="965" spans="1:14" ht="16.5" thickTop="1" thickBot="1" x14ac:dyDescent="0.3">
      <c r="A965" s="15" t="s">
        <v>748</v>
      </c>
      <c r="B965" s="53">
        <f t="shared" si="60"/>
        <v>3</v>
      </c>
      <c r="C965" s="53">
        <f>IFERROR(INDEX(OGSAway!$D:$D,MATCH(A965,OGSAway!$A:$A,0)),"-")</f>
        <v>0</v>
      </c>
      <c r="D965" s="53">
        <f>IFERROR(INDEX(OGSAway!$E:$E,MATCH(A965,OGSAway!$A:$A,0)),"-")</f>
        <v>2</v>
      </c>
      <c r="E965" s="53">
        <f>IFERROR(INDEX(OGSAway!$F:$F,MATCH(A965,OGSAway!$A:$A,0)),"-")</f>
        <v>1</v>
      </c>
      <c r="F965" s="54">
        <f>IFERROR(INDEX(Matches!$W:$W,MATCH(A965,Matches!$B:$B,0)),"-")</f>
        <v>2</v>
      </c>
      <c r="G965" s="54">
        <f>IFERROR(INDEX(Matches!$Y:$Y,MATCH(A965,Matches!$B:$B,0)),"-")</f>
        <v>0</v>
      </c>
      <c r="H965" s="54">
        <f>IFERROR(INDEX(Matches!$X:$X,MATCH(A965,Matches!$B:$B,0)),"-")</f>
        <v>1</v>
      </c>
      <c r="I965" s="54">
        <f t="shared" si="61"/>
        <v>3</v>
      </c>
      <c r="J965" s="54">
        <f>IFERROR(INDEX(OGCAway!$O:$O,MATCH(A965,OGCAway!$A:$A,0)),"-")</f>
        <v>0</v>
      </c>
      <c r="K965" s="55">
        <f t="shared" si="62"/>
        <v>1</v>
      </c>
      <c r="L965" s="55" t="str">
        <f>IFERROR(INDEX(#REF!,MATCH(A965,#REF!,0)),"-")</f>
        <v>-</v>
      </c>
      <c r="M965" s="55">
        <f t="shared" si="63"/>
        <v>1.6666666666666665</v>
      </c>
      <c r="N965" s="55" t="e">
        <f>AVERAGE(IFERROR(INDEX(#REF!,MATCH(A965,#REF!,0)),"-"),M965)</f>
        <v>#VALUE!</v>
      </c>
    </row>
    <row r="966" spans="1:14" ht="16.5" thickTop="1" thickBot="1" x14ac:dyDescent="0.3">
      <c r="A966" s="15" t="s">
        <v>754</v>
      </c>
      <c r="B966" s="53">
        <f t="shared" si="60"/>
        <v>19</v>
      </c>
      <c r="C966" s="53" t="str">
        <f>IFERROR(INDEX(OGSAway!$D:$D,MATCH(A966,OGSAway!$A:$A,0)),"-")</f>
        <v>-</v>
      </c>
      <c r="D966" s="53" t="str">
        <f>IFERROR(INDEX(OGSAway!$E:$E,MATCH(A966,OGSAway!$A:$A,0)),"-")</f>
        <v>-</v>
      </c>
      <c r="E966" s="53" t="str">
        <f>IFERROR(INDEX(OGSAway!$F:$F,MATCH(A966,OGSAway!$A:$A,0)),"-")</f>
        <v>-</v>
      </c>
      <c r="F966" s="54">
        <f>IFERROR(INDEX(Matches!$W:$W,MATCH(A966,Matches!$B:$B,0)),"-")</f>
        <v>8</v>
      </c>
      <c r="G966" s="54">
        <f>IFERROR(INDEX(Matches!$Y:$Y,MATCH(A966,Matches!$B:$B,0)),"-")</f>
        <v>4</v>
      </c>
      <c r="H966" s="54">
        <f>IFERROR(INDEX(Matches!$X:$X,MATCH(A966,Matches!$B:$B,0)),"-")</f>
        <v>7</v>
      </c>
      <c r="I966" s="54">
        <f t="shared" si="61"/>
        <v>0</v>
      </c>
      <c r="J966" s="54" t="str">
        <f>IFERROR(INDEX(OGCAway!$O:$O,MATCH(A966,OGCAway!$A:$A,0)),"-")</f>
        <v>-</v>
      </c>
      <c r="K966" s="55">
        <f t="shared" si="62"/>
        <v>0</v>
      </c>
      <c r="L966" s="55" t="str">
        <f>IFERROR(INDEX(#REF!,MATCH(A966,#REF!,0)),"-")</f>
        <v>-</v>
      </c>
      <c r="M966" s="55" t="e">
        <f t="shared" si="63"/>
        <v>#VALUE!</v>
      </c>
      <c r="N966" s="55" t="e">
        <f>AVERAGE(IFERROR(INDEX(#REF!,MATCH(A966,#REF!,0)),"-"),M966)</f>
        <v>#VALUE!</v>
      </c>
    </row>
    <row r="967" spans="1:14" ht="16.5" thickTop="1" thickBot="1" x14ac:dyDescent="0.3">
      <c r="A967" s="15" t="s">
        <v>759</v>
      </c>
      <c r="B967" s="53">
        <f t="shared" si="60"/>
        <v>3</v>
      </c>
      <c r="C967" s="53">
        <f>IFERROR(INDEX(OGSAway!$D:$D,MATCH(A967,OGSAway!$A:$A,0)),"-")</f>
        <v>1</v>
      </c>
      <c r="D967" s="53">
        <f>IFERROR(INDEX(OGSAway!$E:$E,MATCH(A967,OGSAway!$A:$A,0)),"-")</f>
        <v>0</v>
      </c>
      <c r="E967" s="53">
        <f>IFERROR(INDEX(OGSAway!$F:$F,MATCH(A967,OGSAway!$A:$A,0)),"-")</f>
        <v>0</v>
      </c>
      <c r="F967" s="54">
        <f>IFERROR(INDEX(Matches!$W:$W,MATCH(A967,Matches!$B:$B,0)),"-")</f>
        <v>1</v>
      </c>
      <c r="G967" s="54">
        <f>IFERROR(INDEX(Matches!$Y:$Y,MATCH(A967,Matches!$B:$B,0)),"-")</f>
        <v>1</v>
      </c>
      <c r="H967" s="54">
        <f>IFERROR(INDEX(Matches!$X:$X,MATCH(A967,Matches!$B:$B,0)),"-")</f>
        <v>1</v>
      </c>
      <c r="I967" s="54">
        <f t="shared" si="61"/>
        <v>1</v>
      </c>
      <c r="J967" s="54">
        <f>IFERROR(INDEX(OGCAway!$O:$O,MATCH(A967,OGCAway!$A:$A,0)),"-")</f>
        <v>1</v>
      </c>
      <c r="K967" s="55">
        <f t="shared" si="62"/>
        <v>0.33333333333333331</v>
      </c>
      <c r="L967" s="55" t="str">
        <f>IFERROR(INDEX(#REF!,MATCH(A967,#REF!,0)),"-")</f>
        <v>-</v>
      </c>
      <c r="M967" s="55">
        <f t="shared" si="63"/>
        <v>0</v>
      </c>
      <c r="N967" s="55" t="e">
        <f>AVERAGE(IFERROR(INDEX(#REF!,MATCH(A967,#REF!,0)),"-"),M967)</f>
        <v>#VALUE!</v>
      </c>
    </row>
    <row r="968" spans="1:14" ht="16.5" thickTop="1" thickBot="1" x14ac:dyDescent="0.3">
      <c r="A968" s="15" t="s">
        <v>761</v>
      </c>
      <c r="B968" s="53">
        <f t="shared" si="60"/>
        <v>3</v>
      </c>
      <c r="C968" s="53">
        <f>IFERROR(INDEX(OGSAway!$D:$D,MATCH(A968,OGSAway!$A:$A,0)),"-")</f>
        <v>0</v>
      </c>
      <c r="D968" s="53">
        <f>IFERROR(INDEX(OGSAway!$E:$E,MATCH(A968,OGSAway!$A:$A,0)),"-")</f>
        <v>0</v>
      </c>
      <c r="E968" s="53">
        <f>IFERROR(INDEX(OGSAway!$F:$F,MATCH(A968,OGSAway!$A:$A,0)),"-")</f>
        <v>1</v>
      </c>
      <c r="F968" s="54">
        <f>IFERROR(INDEX(Matches!$W:$W,MATCH(A968,Matches!$B:$B,0)),"-")</f>
        <v>1</v>
      </c>
      <c r="G968" s="54">
        <f>IFERROR(INDEX(Matches!$Y:$Y,MATCH(A968,Matches!$B:$B,0)),"-")</f>
        <v>1</v>
      </c>
      <c r="H968" s="54">
        <f>IFERROR(INDEX(Matches!$X:$X,MATCH(A968,Matches!$B:$B,0)),"-")</f>
        <v>1</v>
      </c>
      <c r="I968" s="54">
        <f t="shared" si="61"/>
        <v>1</v>
      </c>
      <c r="J968" s="54">
        <f>IFERROR(INDEX(OGCAway!$O:$O,MATCH(A968,OGCAway!$A:$A,0)),"-")</f>
        <v>1</v>
      </c>
      <c r="K968" s="55">
        <f t="shared" si="62"/>
        <v>0.33333333333333331</v>
      </c>
      <c r="L968" s="55" t="str">
        <f>IFERROR(INDEX(#REF!,MATCH(A968,#REF!,0)),"-")</f>
        <v>-</v>
      </c>
      <c r="M968" s="55">
        <f t="shared" si="63"/>
        <v>0</v>
      </c>
      <c r="N968" s="55" t="e">
        <f>AVERAGE(IFERROR(INDEX(#REF!,MATCH(A968,#REF!,0)),"-"),M968)</f>
        <v>#VALUE!</v>
      </c>
    </row>
    <row r="969" spans="1:14" ht="16.5" thickTop="1" thickBot="1" x14ac:dyDescent="0.3">
      <c r="A969" s="15" t="s">
        <v>763</v>
      </c>
      <c r="B969" s="53">
        <f t="shared" si="60"/>
        <v>4</v>
      </c>
      <c r="C969" s="53">
        <f>IFERROR(INDEX(OGSAway!$D:$D,MATCH(A969,OGSAway!$A:$A,0)),"-")</f>
        <v>1</v>
      </c>
      <c r="D969" s="53">
        <f>IFERROR(INDEX(OGSAway!$E:$E,MATCH(A969,OGSAway!$A:$A,0)),"-")</f>
        <v>0</v>
      </c>
      <c r="E969" s="53">
        <f>IFERROR(INDEX(OGSAway!$F:$F,MATCH(A969,OGSAway!$A:$A,0)),"-")</f>
        <v>0</v>
      </c>
      <c r="F969" s="54">
        <f>IFERROR(INDEX(Matches!$W:$W,MATCH(A969,Matches!$B:$B,0)),"-")</f>
        <v>1</v>
      </c>
      <c r="G969" s="54">
        <f>IFERROR(INDEX(Matches!$Y:$Y,MATCH(A969,Matches!$B:$B,0)),"-")</f>
        <v>3</v>
      </c>
      <c r="H969" s="54">
        <f>IFERROR(INDEX(Matches!$X:$X,MATCH(A969,Matches!$B:$B,0)),"-")</f>
        <v>0</v>
      </c>
      <c r="I969" s="54">
        <f t="shared" si="61"/>
        <v>1</v>
      </c>
      <c r="J969" s="54">
        <f>IFERROR(INDEX(OGCAway!$O:$O,MATCH(A969,OGCAway!$A:$A,0)),"-")</f>
        <v>0</v>
      </c>
      <c r="K969" s="55">
        <f t="shared" si="62"/>
        <v>0.25</v>
      </c>
      <c r="L969" s="55" t="str">
        <f>IFERROR(INDEX(#REF!,MATCH(A969,#REF!,0)),"-")</f>
        <v>-</v>
      </c>
      <c r="M969" s="55">
        <f t="shared" si="63"/>
        <v>-0.25</v>
      </c>
      <c r="N969" s="55" t="e">
        <f>AVERAGE(IFERROR(INDEX(#REF!,MATCH(A969,#REF!,0)),"-"),M969)</f>
        <v>#VALUE!</v>
      </c>
    </row>
    <row r="970" spans="1:14" ht="16.5" thickTop="1" thickBot="1" x14ac:dyDescent="0.3">
      <c r="A970" s="15" t="s">
        <v>765</v>
      </c>
      <c r="B970" s="53">
        <f t="shared" si="60"/>
        <v>3</v>
      </c>
      <c r="C970" s="53">
        <f>IFERROR(INDEX(OGSAway!$D:$D,MATCH(A970,OGSAway!$A:$A,0)),"-")</f>
        <v>1</v>
      </c>
      <c r="D970" s="53">
        <f>IFERROR(INDEX(OGSAway!$E:$E,MATCH(A970,OGSAway!$A:$A,0)),"-")</f>
        <v>0</v>
      </c>
      <c r="E970" s="53">
        <f>IFERROR(INDEX(OGSAway!$F:$F,MATCH(A970,OGSAway!$A:$A,0)),"-")</f>
        <v>1</v>
      </c>
      <c r="F970" s="54">
        <f>IFERROR(INDEX(Matches!$W:$W,MATCH(A970,Matches!$B:$B,0)),"-")</f>
        <v>2</v>
      </c>
      <c r="G970" s="54">
        <f>IFERROR(INDEX(Matches!$Y:$Y,MATCH(A970,Matches!$B:$B,0)),"-")</f>
        <v>1</v>
      </c>
      <c r="H970" s="54">
        <f>IFERROR(INDEX(Matches!$X:$X,MATCH(A970,Matches!$B:$B,0)),"-")</f>
        <v>0</v>
      </c>
      <c r="I970" s="54">
        <f t="shared" si="61"/>
        <v>2</v>
      </c>
      <c r="J970" s="54">
        <f>IFERROR(INDEX(OGCAway!$O:$O,MATCH(A970,OGCAway!$A:$A,0)),"-")</f>
        <v>0</v>
      </c>
      <c r="K970" s="55">
        <f t="shared" si="62"/>
        <v>0.66666666666666663</v>
      </c>
      <c r="L970" s="55" t="str">
        <f>IFERROR(INDEX(#REF!,MATCH(A970,#REF!,0)),"-")</f>
        <v>-</v>
      </c>
      <c r="M970" s="55">
        <f t="shared" si="63"/>
        <v>1</v>
      </c>
      <c r="N970" s="55" t="e">
        <f>AVERAGE(IFERROR(INDEX(#REF!,MATCH(A970,#REF!,0)),"-"),M970)</f>
        <v>#VALUE!</v>
      </c>
    </row>
    <row r="971" spans="1:14" ht="16.5" thickTop="1" thickBot="1" x14ac:dyDescent="0.3">
      <c r="A971" s="15" t="s">
        <v>769</v>
      </c>
      <c r="B971" s="53">
        <f t="shared" si="60"/>
        <v>2</v>
      </c>
      <c r="C971" s="53">
        <f>IFERROR(INDEX(OGSAway!$D:$D,MATCH(A971,OGSAway!$A:$A,0)),"-")</f>
        <v>0</v>
      </c>
      <c r="D971" s="53">
        <f>IFERROR(INDEX(OGSAway!$E:$E,MATCH(A971,OGSAway!$A:$A,0)),"-")</f>
        <v>1</v>
      </c>
      <c r="E971" s="53">
        <f>IFERROR(INDEX(OGSAway!$F:$F,MATCH(A971,OGSAway!$A:$A,0)),"-")</f>
        <v>0</v>
      </c>
      <c r="F971" s="54">
        <f>IFERROR(INDEX(Matches!$W:$W,MATCH(A971,Matches!$B:$B,0)),"-")</f>
        <v>2</v>
      </c>
      <c r="G971" s="54">
        <f>IFERROR(INDEX(Matches!$Y:$Y,MATCH(A971,Matches!$B:$B,0)),"-")</f>
        <v>0</v>
      </c>
      <c r="H971" s="54">
        <f>IFERROR(INDEX(Matches!$X:$X,MATCH(A971,Matches!$B:$B,0)),"-")</f>
        <v>0</v>
      </c>
      <c r="I971" s="54">
        <f t="shared" si="61"/>
        <v>1</v>
      </c>
      <c r="J971" s="54">
        <f>IFERROR(INDEX(OGCAway!$O:$O,MATCH(A971,OGCAway!$A:$A,0)),"-")</f>
        <v>0</v>
      </c>
      <c r="K971" s="55">
        <f t="shared" si="62"/>
        <v>0.5</v>
      </c>
      <c r="L971" s="55" t="str">
        <f>IFERROR(INDEX(#REF!,MATCH(A971,#REF!,0)),"-")</f>
        <v>-</v>
      </c>
      <c r="M971" s="55">
        <f t="shared" si="63"/>
        <v>1.5</v>
      </c>
      <c r="N971" s="55" t="e">
        <f>AVERAGE(IFERROR(INDEX(#REF!,MATCH(A971,#REF!,0)),"-"),M971)</f>
        <v>#VALUE!</v>
      </c>
    </row>
    <row r="972" spans="1:14" ht="16.5" thickTop="1" thickBot="1" x14ac:dyDescent="0.3">
      <c r="A972" s="15" t="s">
        <v>771</v>
      </c>
      <c r="B972" s="53">
        <f t="shared" si="60"/>
        <v>4</v>
      </c>
      <c r="C972" s="53">
        <f>IFERROR(INDEX(OGSAway!$D:$D,MATCH(A972,OGSAway!$A:$A,0)),"-")</f>
        <v>2</v>
      </c>
      <c r="D972" s="53">
        <f>IFERROR(INDEX(OGSAway!$E:$E,MATCH(A972,OGSAway!$A:$A,0)),"-")</f>
        <v>0</v>
      </c>
      <c r="E972" s="53">
        <f>IFERROR(INDEX(OGSAway!$F:$F,MATCH(A972,OGSAway!$A:$A,0)),"-")</f>
        <v>0</v>
      </c>
      <c r="F972" s="54">
        <f>IFERROR(INDEX(Matches!$W:$W,MATCH(A972,Matches!$B:$B,0)),"-")</f>
        <v>1</v>
      </c>
      <c r="G972" s="54">
        <f>IFERROR(INDEX(Matches!$Y:$Y,MATCH(A972,Matches!$B:$B,0)),"-")</f>
        <v>3</v>
      </c>
      <c r="H972" s="54">
        <f>IFERROR(INDEX(Matches!$X:$X,MATCH(A972,Matches!$B:$B,0)),"-")</f>
        <v>0</v>
      </c>
      <c r="I972" s="54">
        <f t="shared" si="61"/>
        <v>2</v>
      </c>
      <c r="J972" s="54">
        <f>IFERROR(INDEX(OGCAway!$O:$O,MATCH(A972,OGCAway!$A:$A,0)),"-")</f>
        <v>1</v>
      </c>
      <c r="K972" s="55">
        <f t="shared" si="62"/>
        <v>0.5</v>
      </c>
      <c r="L972" s="55" t="str">
        <f>IFERROR(INDEX(#REF!,MATCH(A972,#REF!,0)),"-")</f>
        <v>-</v>
      </c>
      <c r="M972" s="55">
        <f t="shared" si="63"/>
        <v>-0.25</v>
      </c>
      <c r="N972" s="55" t="e">
        <f>AVERAGE(IFERROR(INDEX(#REF!,MATCH(A972,#REF!,0)),"-"),M972)</f>
        <v>#VALUE!</v>
      </c>
    </row>
    <row r="973" spans="1:14" ht="16.5" thickTop="1" thickBot="1" x14ac:dyDescent="0.3">
      <c r="A973" s="16" t="s">
        <v>772</v>
      </c>
      <c r="B973" s="53">
        <f t="shared" si="60"/>
        <v>2</v>
      </c>
      <c r="C973" s="53">
        <f>IFERROR(INDEX(OGSAway!$D:$D,MATCH(A973,OGSAway!$A:$A,0)),"-")</f>
        <v>0</v>
      </c>
      <c r="D973" s="53">
        <f>IFERROR(INDEX(OGSAway!$E:$E,MATCH(A973,OGSAway!$A:$A,0)),"-")</f>
        <v>0</v>
      </c>
      <c r="E973" s="53">
        <f>IFERROR(INDEX(OGSAway!$F:$F,MATCH(A973,OGSAway!$A:$A,0)),"-")</f>
        <v>0</v>
      </c>
      <c r="F973" s="54">
        <f>IFERROR(INDEX(Matches!$W:$W,MATCH(A973,Matches!$B:$B,0)),"-")</f>
        <v>0</v>
      </c>
      <c r="G973" s="54">
        <f>IFERROR(INDEX(Matches!$Y:$Y,MATCH(A973,Matches!$B:$B,0)),"-")</f>
        <v>0</v>
      </c>
      <c r="H973" s="54">
        <f>IFERROR(INDEX(Matches!$X:$X,MATCH(A973,Matches!$B:$B,0)),"-")</f>
        <v>2</v>
      </c>
      <c r="I973" s="54">
        <f t="shared" si="61"/>
        <v>0</v>
      </c>
      <c r="J973" s="54">
        <f>IFERROR(INDEX(OGCAway!$O:$O,MATCH(A973,OGCAway!$A:$A,0)),"-")</f>
        <v>1</v>
      </c>
      <c r="K973" s="55">
        <f t="shared" si="62"/>
        <v>0</v>
      </c>
      <c r="L973" s="55" t="str">
        <f>IFERROR(INDEX(#REF!,MATCH(A973,#REF!,0)),"-")</f>
        <v>-</v>
      </c>
      <c r="M973" s="55">
        <f t="shared" si="63"/>
        <v>-0.5</v>
      </c>
      <c r="N973" s="55" t="e">
        <f>AVERAGE(IFERROR(INDEX(#REF!,MATCH(A973,#REF!,0)),"-"),M973)</f>
        <v>#VALUE!</v>
      </c>
    </row>
    <row r="974" spans="1:14" ht="16.5" thickTop="1" thickBot="1" x14ac:dyDescent="0.3">
      <c r="A974" s="16" t="s">
        <v>164</v>
      </c>
      <c r="B974" s="53">
        <f t="shared" si="60"/>
        <v>3</v>
      </c>
      <c r="C974" s="53">
        <f>IFERROR(INDEX(OGSAway!$D:$D,MATCH(A974,OGSAway!$A:$A,0)),"-")</f>
        <v>0</v>
      </c>
      <c r="D974" s="53">
        <f>IFERROR(INDEX(OGSAway!$E:$E,MATCH(A974,OGSAway!$A:$A,0)),"-")</f>
        <v>0</v>
      </c>
      <c r="E974" s="53">
        <f>IFERROR(INDEX(OGSAway!$F:$F,MATCH(A974,OGSAway!$A:$A,0)),"-")</f>
        <v>0</v>
      </c>
      <c r="F974" s="54">
        <f>IFERROR(INDEX(Matches!$W:$W,MATCH(A974,Matches!$B:$B,0)),"-")</f>
        <v>0</v>
      </c>
      <c r="G974" s="54">
        <f>IFERROR(INDEX(Matches!$Y:$Y,MATCH(A974,Matches!$B:$B,0)),"-")</f>
        <v>3</v>
      </c>
      <c r="H974" s="54">
        <f>IFERROR(INDEX(Matches!$X:$X,MATCH(A974,Matches!$B:$B,0)),"-")</f>
        <v>0</v>
      </c>
      <c r="I974" s="54">
        <f t="shared" si="61"/>
        <v>0</v>
      </c>
      <c r="J974" s="54">
        <f>IFERROR(INDEX(OGCAway!$O:$O,MATCH(A974,OGCAway!$A:$A,0)),"-")</f>
        <v>2</v>
      </c>
      <c r="K974" s="55">
        <f t="shared" si="62"/>
        <v>0</v>
      </c>
      <c r="L974" s="55" t="str">
        <f>IFERROR(INDEX(#REF!,MATCH(A974,#REF!,0)),"-")</f>
        <v>-</v>
      </c>
      <c r="M974" s="55">
        <f t="shared" si="63"/>
        <v>-1.6666666666666665</v>
      </c>
      <c r="N974" s="55" t="e">
        <f>AVERAGE(IFERROR(INDEX(#REF!,MATCH(A974,#REF!,0)),"-"),M974)</f>
        <v>#VALUE!</v>
      </c>
    </row>
    <row r="975" spans="1:14" ht="16.5" thickTop="1" thickBot="1" x14ac:dyDescent="0.3">
      <c r="A975" s="15" t="s">
        <v>776</v>
      </c>
      <c r="B975" s="53">
        <f t="shared" si="60"/>
        <v>3</v>
      </c>
      <c r="C975" s="53">
        <f>IFERROR(INDEX(OGSAway!$D:$D,MATCH(A975,OGSAway!$A:$A,0)),"-")</f>
        <v>0</v>
      </c>
      <c r="D975" s="53">
        <f>IFERROR(INDEX(OGSAway!$E:$E,MATCH(A975,OGSAway!$A:$A,0)),"-")</f>
        <v>0</v>
      </c>
      <c r="E975" s="53">
        <f>IFERROR(INDEX(OGSAway!$F:$F,MATCH(A975,OGSAway!$A:$A,0)),"-")</f>
        <v>0</v>
      </c>
      <c r="F975" s="54">
        <f>IFERROR(INDEX(Matches!$W:$W,MATCH(A975,Matches!$B:$B,0)),"-")</f>
        <v>0</v>
      </c>
      <c r="G975" s="54">
        <f>IFERROR(INDEX(Matches!$Y:$Y,MATCH(A975,Matches!$B:$B,0)),"-")</f>
        <v>2</v>
      </c>
      <c r="H975" s="54">
        <f>IFERROR(INDEX(Matches!$X:$X,MATCH(A975,Matches!$B:$B,0)),"-")</f>
        <v>1</v>
      </c>
      <c r="I975" s="54">
        <f t="shared" si="61"/>
        <v>0</v>
      </c>
      <c r="J975" s="54">
        <f>IFERROR(INDEX(OGCAway!$O:$O,MATCH(A975,OGCAway!$A:$A,0)),"-")</f>
        <v>0</v>
      </c>
      <c r="K975" s="55">
        <f t="shared" si="62"/>
        <v>0</v>
      </c>
      <c r="L975" s="55" t="str">
        <f>IFERROR(INDEX(#REF!,MATCH(A975,#REF!,0)),"-")</f>
        <v>-</v>
      </c>
      <c r="M975" s="55">
        <f t="shared" si="63"/>
        <v>-0.66666666666666663</v>
      </c>
      <c r="N975" s="55" t="e">
        <f>AVERAGE(IFERROR(INDEX(#REF!,MATCH(A975,#REF!,0)),"-"),M975)</f>
        <v>#VALUE!</v>
      </c>
    </row>
    <row r="976" spans="1:14" ht="16.5" thickTop="1" thickBot="1" x14ac:dyDescent="0.3">
      <c r="A976" s="15" t="s">
        <v>784</v>
      </c>
      <c r="B976" s="53">
        <f t="shared" si="60"/>
        <v>4</v>
      </c>
      <c r="C976" s="53">
        <f>IFERROR(INDEX(OGSAway!$D:$D,MATCH(A976,OGSAway!$A:$A,0)),"-")</f>
        <v>1</v>
      </c>
      <c r="D976" s="53">
        <f>IFERROR(INDEX(OGSAway!$E:$E,MATCH(A976,OGSAway!$A:$A,0)),"-")</f>
        <v>0</v>
      </c>
      <c r="E976" s="53">
        <f>IFERROR(INDEX(OGSAway!$F:$F,MATCH(A976,OGSAway!$A:$A,0)),"-")</f>
        <v>0</v>
      </c>
      <c r="F976" s="54">
        <f>IFERROR(INDEX(Matches!$W:$W,MATCH(A976,Matches!$B:$B,0)),"-")</f>
        <v>1</v>
      </c>
      <c r="G976" s="54">
        <f>IFERROR(INDEX(Matches!$Y:$Y,MATCH(A976,Matches!$B:$B,0)),"-")</f>
        <v>2</v>
      </c>
      <c r="H976" s="54">
        <f>IFERROR(INDEX(Matches!$X:$X,MATCH(A976,Matches!$B:$B,0)),"-")</f>
        <v>1</v>
      </c>
      <c r="I976" s="54">
        <f t="shared" si="61"/>
        <v>1</v>
      </c>
      <c r="J976" s="54">
        <f>IFERROR(INDEX(OGCAway!$O:$O,MATCH(A976,OGCAway!$A:$A,0)),"-")</f>
        <v>2</v>
      </c>
      <c r="K976" s="55">
        <f t="shared" si="62"/>
        <v>0.25</v>
      </c>
      <c r="L976" s="55" t="str">
        <f>IFERROR(INDEX(#REF!,MATCH(A976,#REF!,0)),"-")</f>
        <v>-</v>
      </c>
      <c r="M976" s="55">
        <f t="shared" si="63"/>
        <v>-0.5</v>
      </c>
      <c r="N976" s="55" t="e">
        <f>AVERAGE(IFERROR(INDEX(#REF!,MATCH(A976,#REF!,0)),"-"),M976)</f>
        <v>#VALUE!</v>
      </c>
    </row>
    <row r="977" spans="1:14" ht="16.5" thickTop="1" thickBot="1" x14ac:dyDescent="0.3">
      <c r="A977" s="15" t="s">
        <v>156</v>
      </c>
      <c r="B977" s="53">
        <f t="shared" si="60"/>
        <v>3</v>
      </c>
      <c r="C977" s="53">
        <f>IFERROR(INDEX(OGSAway!$D:$D,MATCH(A977,OGSAway!$A:$A,0)),"-")</f>
        <v>0</v>
      </c>
      <c r="D977" s="53">
        <f>IFERROR(INDEX(OGSAway!$E:$E,MATCH(A977,OGSAway!$A:$A,0)),"-")</f>
        <v>1</v>
      </c>
      <c r="E977" s="53">
        <f>IFERROR(INDEX(OGSAway!$F:$F,MATCH(A977,OGSAway!$A:$A,0)),"-")</f>
        <v>1</v>
      </c>
      <c r="F977" s="54">
        <f>IFERROR(INDEX(Matches!$W:$W,MATCH(A977,Matches!$B:$B,0)),"-")</f>
        <v>1</v>
      </c>
      <c r="G977" s="54">
        <f>IFERROR(INDEX(Matches!$Y:$Y,MATCH(A977,Matches!$B:$B,0)),"-")</f>
        <v>2</v>
      </c>
      <c r="H977" s="54">
        <f>IFERROR(INDEX(Matches!$X:$X,MATCH(A977,Matches!$B:$B,0)),"-")</f>
        <v>0</v>
      </c>
      <c r="I977" s="54">
        <f t="shared" si="61"/>
        <v>2</v>
      </c>
      <c r="J977" s="54">
        <f>IFERROR(INDEX(OGCAway!$O:$O,MATCH(A977,OGCAway!$A:$A,0)),"-")</f>
        <v>0</v>
      </c>
      <c r="K977" s="55">
        <f t="shared" si="62"/>
        <v>0.66666666666666663</v>
      </c>
      <c r="L977" s="55" t="str">
        <f>IFERROR(INDEX(#REF!,MATCH(A977,#REF!,0)),"-")</f>
        <v>-</v>
      </c>
      <c r="M977" s="55">
        <f t="shared" si="63"/>
        <v>0.33333333333333337</v>
      </c>
      <c r="N977" s="55" t="e">
        <f>AVERAGE(IFERROR(INDEX(#REF!,MATCH(A977,#REF!,0)),"-"),M977)</f>
        <v>#VALUE!</v>
      </c>
    </row>
    <row r="978" spans="1:14" ht="16.5" thickTop="1" thickBot="1" x14ac:dyDescent="0.3">
      <c r="A978" s="15" t="s">
        <v>796</v>
      </c>
      <c r="B978" s="53">
        <f t="shared" si="60"/>
        <v>3</v>
      </c>
      <c r="C978" s="53">
        <f>IFERROR(INDEX(OGSAway!$D:$D,MATCH(A978,OGSAway!$A:$A,0)),"-")</f>
        <v>0</v>
      </c>
      <c r="D978" s="53">
        <f>IFERROR(INDEX(OGSAway!$E:$E,MATCH(A978,OGSAway!$A:$A,0)),"-")</f>
        <v>1</v>
      </c>
      <c r="E978" s="53">
        <f>IFERROR(INDEX(OGSAway!$F:$F,MATCH(A978,OGSAway!$A:$A,0)),"-")</f>
        <v>1</v>
      </c>
      <c r="F978" s="54">
        <f>IFERROR(INDEX(Matches!$W:$W,MATCH(A978,Matches!$B:$B,0)),"-")</f>
        <v>1</v>
      </c>
      <c r="G978" s="54">
        <f>IFERROR(INDEX(Matches!$Y:$Y,MATCH(A978,Matches!$B:$B,0)),"-")</f>
        <v>1</v>
      </c>
      <c r="H978" s="54">
        <f>IFERROR(INDEX(Matches!$X:$X,MATCH(A978,Matches!$B:$B,0)),"-")</f>
        <v>1</v>
      </c>
      <c r="I978" s="54">
        <f t="shared" si="61"/>
        <v>2</v>
      </c>
      <c r="J978" s="54">
        <f>IFERROR(INDEX(OGCAway!$O:$O,MATCH(A978,OGCAway!$A:$A,0)),"-")</f>
        <v>1</v>
      </c>
      <c r="K978" s="55">
        <f t="shared" si="62"/>
        <v>0.66666666666666663</v>
      </c>
      <c r="L978" s="55" t="str">
        <f>IFERROR(INDEX(#REF!,MATCH(A978,#REF!,0)),"-")</f>
        <v>-</v>
      </c>
      <c r="M978" s="55">
        <f t="shared" si="63"/>
        <v>0.33333333333333331</v>
      </c>
      <c r="N978" s="55" t="e">
        <f>AVERAGE(IFERROR(INDEX(#REF!,MATCH(A978,#REF!,0)),"-"),M978)</f>
        <v>#VALUE!</v>
      </c>
    </row>
    <row r="979" spans="1:14" ht="16.5" thickTop="1" thickBot="1" x14ac:dyDescent="0.3">
      <c r="A979" s="15" t="s">
        <v>189</v>
      </c>
      <c r="B979" s="53">
        <f t="shared" si="60"/>
        <v>4</v>
      </c>
      <c r="C979" s="53">
        <f>IFERROR(INDEX(OGSAway!$D:$D,MATCH(A979,OGSAway!$A:$A,0)),"-")</f>
        <v>0</v>
      </c>
      <c r="D979" s="53">
        <f>IFERROR(INDEX(OGSAway!$E:$E,MATCH(A979,OGSAway!$A:$A,0)),"-")</f>
        <v>0</v>
      </c>
      <c r="E979" s="53">
        <f>IFERROR(INDEX(OGSAway!$F:$F,MATCH(A979,OGSAway!$A:$A,0)),"-")</f>
        <v>0</v>
      </c>
      <c r="F979" s="54">
        <f>IFERROR(INDEX(Matches!$W:$W,MATCH(A979,Matches!$B:$B,0)),"-")</f>
        <v>0</v>
      </c>
      <c r="G979" s="54">
        <f>IFERROR(INDEX(Matches!$Y:$Y,MATCH(A979,Matches!$B:$B,0)),"-")</f>
        <v>3</v>
      </c>
      <c r="H979" s="54">
        <f>IFERROR(INDEX(Matches!$X:$X,MATCH(A979,Matches!$B:$B,0)),"-")</f>
        <v>1</v>
      </c>
      <c r="I979" s="54">
        <f t="shared" si="61"/>
        <v>0</v>
      </c>
      <c r="J979" s="54">
        <f>IFERROR(INDEX(OGCAway!$O:$O,MATCH(A979,OGCAway!$A:$A,0)),"-")</f>
        <v>4</v>
      </c>
      <c r="K979" s="55">
        <f t="shared" si="62"/>
        <v>0</v>
      </c>
      <c r="L979" s="55" t="str">
        <f>IFERROR(INDEX(#REF!,MATCH(A979,#REF!,0)),"-")</f>
        <v>-</v>
      </c>
      <c r="M979" s="55">
        <f t="shared" si="63"/>
        <v>-1.75</v>
      </c>
      <c r="N979" s="55" t="e">
        <f>AVERAGE(IFERROR(INDEX(#REF!,MATCH(A979,#REF!,0)),"-"),M979)</f>
        <v>#VALUE!</v>
      </c>
    </row>
    <row r="980" spans="1:14" ht="16.5" thickTop="1" thickBot="1" x14ac:dyDescent="0.3">
      <c r="A980" s="15" t="s">
        <v>808</v>
      </c>
      <c r="B980" s="53">
        <f t="shared" si="60"/>
        <v>3</v>
      </c>
      <c r="C980" s="53" t="str">
        <f>IFERROR(INDEX(OGSAway!$D:$D,MATCH(A980,OGSAway!$A:$A,0)),"-")</f>
        <v>-</v>
      </c>
      <c r="D980" s="53" t="str">
        <f>IFERROR(INDEX(OGSAway!$E:$E,MATCH(A980,OGSAway!$A:$A,0)),"-")</f>
        <v>-</v>
      </c>
      <c r="E980" s="53" t="str">
        <f>IFERROR(INDEX(OGSAway!$F:$F,MATCH(A980,OGSAway!$A:$A,0)),"-")</f>
        <v>-</v>
      </c>
      <c r="F980" s="54">
        <f>IFERROR(INDEX(Matches!$W:$W,MATCH(A980,Matches!$B:$B,0)),"-")</f>
        <v>0</v>
      </c>
      <c r="G980" s="54">
        <f>IFERROR(INDEX(Matches!$Y:$Y,MATCH(A980,Matches!$B:$B,0)),"-")</f>
        <v>1</v>
      </c>
      <c r="H980" s="54">
        <f>IFERROR(INDEX(Matches!$X:$X,MATCH(A980,Matches!$B:$B,0)),"-")</f>
        <v>2</v>
      </c>
      <c r="I980" s="54">
        <f t="shared" si="61"/>
        <v>0</v>
      </c>
      <c r="J980" s="54" t="str">
        <f>IFERROR(INDEX(OGCAway!$O:$O,MATCH(A980,OGCAway!$A:$A,0)),"-")</f>
        <v>-</v>
      </c>
      <c r="K980" s="55">
        <f t="shared" si="62"/>
        <v>0</v>
      </c>
      <c r="L980" s="55" t="str">
        <f>IFERROR(INDEX(#REF!,MATCH(A980,#REF!,0)),"-")</f>
        <v>-</v>
      </c>
      <c r="M980" s="55" t="e">
        <f t="shared" si="63"/>
        <v>#VALUE!</v>
      </c>
      <c r="N980" s="55" t="e">
        <f>AVERAGE(IFERROR(INDEX(#REF!,MATCH(A980,#REF!,0)),"-"),M980)</f>
        <v>#VALUE!</v>
      </c>
    </row>
    <row r="981" spans="1:14" ht="16.5" thickTop="1" thickBot="1" x14ac:dyDescent="0.3">
      <c r="A981" s="16" t="s">
        <v>813</v>
      </c>
      <c r="B981" s="53">
        <f t="shared" si="60"/>
        <v>3</v>
      </c>
      <c r="C981" s="53">
        <f>IFERROR(INDEX(OGSAway!$D:$D,MATCH(A981,OGSAway!$A:$A,0)),"-")</f>
        <v>0</v>
      </c>
      <c r="D981" s="53">
        <f>IFERROR(INDEX(OGSAway!$E:$E,MATCH(A981,OGSAway!$A:$A,0)),"-")</f>
        <v>1</v>
      </c>
      <c r="E981" s="53">
        <f>IFERROR(INDEX(OGSAway!$F:$F,MATCH(A981,OGSAway!$A:$A,0)),"-")</f>
        <v>1</v>
      </c>
      <c r="F981" s="54">
        <f>IFERROR(INDEX(Matches!$W:$W,MATCH(A981,Matches!$B:$B,0)),"-")</f>
        <v>1</v>
      </c>
      <c r="G981" s="54">
        <f>IFERROR(INDEX(Matches!$Y:$Y,MATCH(A981,Matches!$B:$B,0)),"-")</f>
        <v>1</v>
      </c>
      <c r="H981" s="54">
        <f>IFERROR(INDEX(Matches!$X:$X,MATCH(A981,Matches!$B:$B,0)),"-")</f>
        <v>1</v>
      </c>
      <c r="I981" s="54">
        <f t="shared" si="61"/>
        <v>2</v>
      </c>
      <c r="J981" s="54">
        <f>IFERROR(INDEX(OGCAway!$O:$O,MATCH(A981,OGCAway!$A:$A,0)),"-")</f>
        <v>1</v>
      </c>
      <c r="K981" s="55">
        <f t="shared" si="62"/>
        <v>0.66666666666666663</v>
      </c>
      <c r="L981" s="55" t="str">
        <f>IFERROR(INDEX(#REF!,MATCH(A981,#REF!,0)),"-")</f>
        <v>-</v>
      </c>
      <c r="M981" s="55">
        <f t="shared" si="63"/>
        <v>0.33333333333333331</v>
      </c>
      <c r="N981" s="55" t="e">
        <f>AVERAGE(IFERROR(INDEX(#REF!,MATCH(A981,#REF!,0)),"-"),M981)</f>
        <v>#VALUE!</v>
      </c>
    </row>
    <row r="982" spans="1:14" ht="16.5" thickTop="1" thickBot="1" x14ac:dyDescent="0.3">
      <c r="A982" s="15" t="s">
        <v>814</v>
      </c>
      <c r="B982" s="53">
        <f t="shared" si="60"/>
        <v>3</v>
      </c>
      <c r="C982" s="53">
        <f>IFERROR(INDEX(OGSAway!$D:$D,MATCH(A982,OGSAway!$A:$A,0)),"-")</f>
        <v>2</v>
      </c>
      <c r="D982" s="53">
        <f>IFERROR(INDEX(OGSAway!$E:$E,MATCH(A982,OGSAway!$A:$A,0)),"-")</f>
        <v>0</v>
      </c>
      <c r="E982" s="53">
        <f>IFERROR(INDEX(OGSAway!$F:$F,MATCH(A982,OGSAway!$A:$A,0)),"-")</f>
        <v>0</v>
      </c>
      <c r="F982" s="54">
        <f>IFERROR(INDEX(Matches!$W:$W,MATCH(A982,Matches!$B:$B,0)),"-")</f>
        <v>2</v>
      </c>
      <c r="G982" s="54">
        <f>IFERROR(INDEX(Matches!$Y:$Y,MATCH(A982,Matches!$B:$B,0)),"-")</f>
        <v>1</v>
      </c>
      <c r="H982" s="54">
        <f>IFERROR(INDEX(Matches!$X:$X,MATCH(A982,Matches!$B:$B,0)),"-")</f>
        <v>0</v>
      </c>
      <c r="I982" s="54">
        <f t="shared" si="61"/>
        <v>2</v>
      </c>
      <c r="J982" s="54">
        <f>IFERROR(INDEX(OGCAway!$O:$O,MATCH(A982,OGCAway!$A:$A,0)),"-")</f>
        <v>1</v>
      </c>
      <c r="K982" s="55">
        <f t="shared" si="62"/>
        <v>0.66666666666666663</v>
      </c>
      <c r="L982" s="55" t="str">
        <f>IFERROR(INDEX(#REF!,MATCH(A982,#REF!,0)),"-")</f>
        <v>-</v>
      </c>
      <c r="M982" s="55">
        <f t="shared" si="63"/>
        <v>0.66666666666666674</v>
      </c>
      <c r="N982" s="55" t="e">
        <f>AVERAGE(IFERROR(INDEX(#REF!,MATCH(A982,#REF!,0)),"-"),M982)</f>
        <v>#VALUE!</v>
      </c>
    </row>
    <row r="983" spans="1:14" ht="16.5" thickTop="1" thickBot="1" x14ac:dyDescent="0.3">
      <c r="A983" s="16" t="s">
        <v>817</v>
      </c>
      <c r="B983" s="53">
        <f t="shared" si="60"/>
        <v>3</v>
      </c>
      <c r="C983" s="53">
        <f>IFERROR(INDEX(OGSAway!$D:$D,MATCH(A983,OGSAway!$A:$A,0)),"-")</f>
        <v>1</v>
      </c>
      <c r="D983" s="53">
        <f>IFERROR(INDEX(OGSAway!$E:$E,MATCH(A983,OGSAway!$A:$A,0)),"-")</f>
        <v>0</v>
      </c>
      <c r="E983" s="53">
        <f>IFERROR(INDEX(OGSAway!$F:$F,MATCH(A983,OGSAway!$A:$A,0)),"-")</f>
        <v>0</v>
      </c>
      <c r="F983" s="54">
        <f>IFERROR(INDEX(Matches!$W:$W,MATCH(A983,Matches!$B:$B,0)),"-")</f>
        <v>1</v>
      </c>
      <c r="G983" s="54">
        <f>IFERROR(INDEX(Matches!$Y:$Y,MATCH(A983,Matches!$B:$B,0)),"-")</f>
        <v>1</v>
      </c>
      <c r="H983" s="54">
        <f>IFERROR(INDEX(Matches!$X:$X,MATCH(A983,Matches!$B:$B,0)),"-")</f>
        <v>1</v>
      </c>
      <c r="I983" s="54">
        <f t="shared" si="61"/>
        <v>1</v>
      </c>
      <c r="J983" s="54">
        <f>IFERROR(INDEX(OGCAway!$O:$O,MATCH(A983,OGCAway!$A:$A,0)),"-")</f>
        <v>0</v>
      </c>
      <c r="K983" s="55">
        <f t="shared" si="62"/>
        <v>0.33333333333333331</v>
      </c>
      <c r="L983" s="55" t="str">
        <f>IFERROR(INDEX(#REF!,MATCH(A983,#REF!,0)),"-")</f>
        <v>-</v>
      </c>
      <c r="M983" s="55">
        <f t="shared" si="63"/>
        <v>0.33333333333333331</v>
      </c>
      <c r="N983" s="55" t="e">
        <f>AVERAGE(IFERROR(INDEX(#REF!,MATCH(A983,#REF!,0)),"-"),M983)</f>
        <v>#VALUE!</v>
      </c>
    </row>
    <row r="984" spans="1:14" ht="16.5" thickTop="1" thickBot="1" x14ac:dyDescent="0.3">
      <c r="A984" s="16" t="s">
        <v>819</v>
      </c>
      <c r="B984" s="53">
        <f t="shared" si="60"/>
        <v>3</v>
      </c>
      <c r="C984" s="53">
        <f>IFERROR(INDEX(OGSAway!$D:$D,MATCH(A984,OGSAway!$A:$A,0)),"-")</f>
        <v>0</v>
      </c>
      <c r="D984" s="53">
        <f>IFERROR(INDEX(OGSAway!$E:$E,MATCH(A984,OGSAway!$A:$A,0)),"-")</f>
        <v>1</v>
      </c>
      <c r="E984" s="53">
        <f>IFERROR(INDEX(OGSAway!$F:$F,MATCH(A984,OGSAway!$A:$A,0)),"-")</f>
        <v>1</v>
      </c>
      <c r="F984" s="54">
        <f>IFERROR(INDEX(Matches!$W:$W,MATCH(A984,Matches!$B:$B,0)),"-")</f>
        <v>1</v>
      </c>
      <c r="G984" s="54">
        <f>IFERROR(INDEX(Matches!$Y:$Y,MATCH(A984,Matches!$B:$B,0)),"-")</f>
        <v>1</v>
      </c>
      <c r="H984" s="54">
        <f>IFERROR(INDEX(Matches!$X:$X,MATCH(A984,Matches!$B:$B,0)),"-")</f>
        <v>1</v>
      </c>
      <c r="I984" s="54">
        <f t="shared" si="61"/>
        <v>2</v>
      </c>
      <c r="J984" s="54">
        <f>IFERROR(INDEX(OGCAway!$O:$O,MATCH(A984,OGCAway!$A:$A,0)),"-")</f>
        <v>1</v>
      </c>
      <c r="K984" s="55">
        <f t="shared" si="62"/>
        <v>0.66666666666666663</v>
      </c>
      <c r="L984" s="55" t="str">
        <f>IFERROR(INDEX(#REF!,MATCH(A984,#REF!,0)),"-")</f>
        <v>-</v>
      </c>
      <c r="M984" s="55">
        <f t="shared" si="63"/>
        <v>0.33333333333333331</v>
      </c>
      <c r="N984" s="55" t="e">
        <f>AVERAGE(IFERROR(INDEX(#REF!,MATCH(A984,#REF!,0)),"-"),M984)</f>
        <v>#VALUE!</v>
      </c>
    </row>
    <row r="985" spans="1:14" ht="16.5" thickTop="1" thickBot="1" x14ac:dyDescent="0.3">
      <c r="A985" s="16" t="s">
        <v>844</v>
      </c>
      <c r="B985" s="53">
        <f t="shared" si="60"/>
        <v>3</v>
      </c>
      <c r="C985" s="53">
        <f>IFERROR(INDEX(OGSAway!$D:$D,MATCH(A985,OGSAway!$A:$A,0)),"-")</f>
        <v>0</v>
      </c>
      <c r="D985" s="53">
        <f>IFERROR(INDEX(OGSAway!$E:$E,MATCH(A985,OGSAway!$A:$A,0)),"-")</f>
        <v>1</v>
      </c>
      <c r="E985" s="53">
        <f>IFERROR(INDEX(OGSAway!$F:$F,MATCH(A985,OGSAway!$A:$A,0)),"-")</f>
        <v>0</v>
      </c>
      <c r="F985" s="54">
        <f>IFERROR(INDEX(Matches!$W:$W,MATCH(A985,Matches!$B:$B,0)),"-")</f>
        <v>1</v>
      </c>
      <c r="G985" s="54">
        <f>IFERROR(INDEX(Matches!$Y:$Y,MATCH(A985,Matches!$B:$B,0)),"-")</f>
        <v>2</v>
      </c>
      <c r="H985" s="54">
        <f>IFERROR(INDEX(Matches!$X:$X,MATCH(A985,Matches!$B:$B,0)),"-")</f>
        <v>0</v>
      </c>
      <c r="I985" s="54">
        <f t="shared" si="61"/>
        <v>1</v>
      </c>
      <c r="J985" s="54">
        <f>IFERROR(INDEX(OGCAway!$O:$O,MATCH(A985,OGCAway!$A:$A,0)),"-")</f>
        <v>0</v>
      </c>
      <c r="K985" s="55">
        <f t="shared" si="62"/>
        <v>0.33333333333333331</v>
      </c>
      <c r="L985" s="55" t="str">
        <f>IFERROR(INDEX(#REF!,MATCH(A985,#REF!,0)),"-")</f>
        <v>-</v>
      </c>
      <c r="M985" s="55">
        <f t="shared" si="63"/>
        <v>0</v>
      </c>
      <c r="N985" s="55" t="e">
        <f>AVERAGE(IFERROR(INDEX(#REF!,MATCH(A985,#REF!,0)),"-"),M985)</f>
        <v>#VALUE!</v>
      </c>
    </row>
    <row r="986" spans="1:14" ht="16.5" thickTop="1" thickBot="1" x14ac:dyDescent="0.3">
      <c r="A986" s="16" t="s">
        <v>850</v>
      </c>
      <c r="B986" s="53">
        <f t="shared" si="60"/>
        <v>4</v>
      </c>
      <c r="C986" s="53">
        <f>IFERROR(INDEX(OGSAway!$D:$D,MATCH(A986,OGSAway!$A:$A,0)),"-")</f>
        <v>0</v>
      </c>
      <c r="D986" s="53">
        <f>IFERROR(INDEX(OGSAway!$E:$E,MATCH(A986,OGSAway!$A:$A,0)),"-")</f>
        <v>0</v>
      </c>
      <c r="E986" s="53">
        <f>IFERROR(INDEX(OGSAway!$F:$F,MATCH(A986,OGSAway!$A:$A,0)),"-")</f>
        <v>0</v>
      </c>
      <c r="F986" s="54">
        <f>IFERROR(INDEX(Matches!$W:$W,MATCH(A986,Matches!$B:$B,0)),"-")</f>
        <v>1</v>
      </c>
      <c r="G986" s="54">
        <f>IFERROR(INDEX(Matches!$Y:$Y,MATCH(A986,Matches!$B:$B,0)),"-")</f>
        <v>3</v>
      </c>
      <c r="H986" s="54">
        <f>IFERROR(INDEX(Matches!$X:$X,MATCH(A986,Matches!$B:$B,0)),"-")</f>
        <v>0</v>
      </c>
      <c r="I986" s="54">
        <f t="shared" si="61"/>
        <v>0</v>
      </c>
      <c r="J986" s="54">
        <f>IFERROR(INDEX(OGCAway!$O:$O,MATCH(A986,OGCAway!$A:$A,0)),"-")</f>
        <v>2</v>
      </c>
      <c r="K986" s="55">
        <f t="shared" si="62"/>
        <v>0</v>
      </c>
      <c r="L986" s="55" t="str">
        <f>IFERROR(INDEX(#REF!,MATCH(A986,#REF!,0)),"-")</f>
        <v>-</v>
      </c>
      <c r="M986" s="55">
        <f t="shared" si="63"/>
        <v>-1</v>
      </c>
      <c r="N986" s="55" t="e">
        <f>AVERAGE(IFERROR(INDEX(#REF!,MATCH(A986,#REF!,0)),"-"),M986)</f>
        <v>#VALUE!</v>
      </c>
    </row>
    <row r="987" spans="1:14" ht="16.5" thickTop="1" thickBot="1" x14ac:dyDescent="0.3">
      <c r="A987" s="15" t="s">
        <v>853</v>
      </c>
      <c r="B987" s="53">
        <f t="shared" si="60"/>
        <v>3</v>
      </c>
      <c r="C987" s="53" t="str">
        <f>IFERROR(INDEX(OGSAway!$D:$D,MATCH(A987,OGSAway!$A:$A,0)),"-")</f>
        <v>-</v>
      </c>
      <c r="D987" s="53" t="str">
        <f>IFERROR(INDEX(OGSAway!$E:$E,MATCH(A987,OGSAway!$A:$A,0)),"-")</f>
        <v>-</v>
      </c>
      <c r="E987" s="53" t="str">
        <f>IFERROR(INDEX(OGSAway!$F:$F,MATCH(A987,OGSAway!$A:$A,0)),"-")</f>
        <v>-</v>
      </c>
      <c r="F987" s="54">
        <f>IFERROR(INDEX(Matches!$W:$W,MATCH(A987,Matches!$B:$B,0)),"-")</f>
        <v>3</v>
      </c>
      <c r="G987" s="54">
        <f>IFERROR(INDEX(Matches!$Y:$Y,MATCH(A987,Matches!$B:$B,0)),"-")</f>
        <v>0</v>
      </c>
      <c r="H987" s="54">
        <f>IFERROR(INDEX(Matches!$X:$X,MATCH(A987,Matches!$B:$B,0)),"-")</f>
        <v>0</v>
      </c>
      <c r="I987" s="54">
        <f t="shared" si="61"/>
        <v>0</v>
      </c>
      <c r="J987" s="54">
        <f>IFERROR(INDEX(OGCAway!$O:$O,MATCH(A987,OGCAway!$A:$A,0)),"-")</f>
        <v>1</v>
      </c>
      <c r="K987" s="55">
        <f t="shared" si="62"/>
        <v>0</v>
      </c>
      <c r="L987" s="55" t="str">
        <f>IFERROR(INDEX(#REF!,MATCH(A987,#REF!,0)),"-")</f>
        <v>-</v>
      </c>
      <c r="M987" s="55">
        <f t="shared" si="63"/>
        <v>0.66666666666666674</v>
      </c>
      <c r="N987" s="55" t="e">
        <f>AVERAGE(IFERROR(INDEX(#REF!,MATCH(A987,#REF!,0)),"-"),M987)</f>
        <v>#VALUE!</v>
      </c>
    </row>
    <row r="988" spans="1:14" ht="16.5" thickTop="1" thickBot="1" x14ac:dyDescent="0.3">
      <c r="A988" s="15" t="s">
        <v>855</v>
      </c>
      <c r="B988" s="53">
        <f t="shared" si="60"/>
        <v>5</v>
      </c>
      <c r="C988" s="53" t="str">
        <f>IFERROR(INDEX(OGSAway!$D:$D,MATCH(A988,OGSAway!$A:$A,0)),"-")</f>
        <v>-</v>
      </c>
      <c r="D988" s="53" t="str">
        <f>IFERROR(INDEX(OGSAway!$E:$E,MATCH(A988,OGSAway!$A:$A,0)),"-")</f>
        <v>-</v>
      </c>
      <c r="E988" s="53" t="str">
        <f>IFERROR(INDEX(OGSAway!$F:$F,MATCH(A988,OGSAway!$A:$A,0)),"-")</f>
        <v>-</v>
      </c>
      <c r="F988" s="54">
        <f>IFERROR(INDEX(Matches!$W:$W,MATCH(A988,Matches!$B:$B,0)),"-")</f>
        <v>5</v>
      </c>
      <c r="G988" s="54">
        <f>IFERROR(INDEX(Matches!$Y:$Y,MATCH(A988,Matches!$B:$B,0)),"-")</f>
        <v>0</v>
      </c>
      <c r="H988" s="54">
        <f>IFERROR(INDEX(Matches!$X:$X,MATCH(A988,Matches!$B:$B,0)),"-")</f>
        <v>0</v>
      </c>
      <c r="I988" s="54">
        <f t="shared" si="61"/>
        <v>0</v>
      </c>
      <c r="J988" s="54" t="str">
        <f>IFERROR(INDEX(OGCAway!$O:$O,MATCH(A988,OGCAway!$A:$A,0)),"-")</f>
        <v>-</v>
      </c>
      <c r="K988" s="55">
        <f t="shared" si="62"/>
        <v>0</v>
      </c>
      <c r="L988" s="55" t="str">
        <f>IFERROR(INDEX(#REF!,MATCH(A988,#REF!,0)),"-")</f>
        <v>-</v>
      </c>
      <c r="M988" s="55" t="e">
        <f t="shared" si="63"/>
        <v>#VALUE!</v>
      </c>
      <c r="N988" s="55" t="e">
        <f>AVERAGE(IFERROR(INDEX(#REF!,MATCH(A988,#REF!,0)),"-"),M988)</f>
        <v>#VALUE!</v>
      </c>
    </row>
    <row r="989" spans="1:14" ht="16.5" thickTop="1" thickBot="1" x14ac:dyDescent="0.3">
      <c r="A989" s="15" t="s">
        <v>865</v>
      </c>
      <c r="B989" s="53">
        <f t="shared" si="60"/>
        <v>3</v>
      </c>
      <c r="C989" s="53">
        <f>IFERROR(INDEX(OGSAway!$D:$D,MATCH(A989,OGSAway!$A:$A,0)),"-")</f>
        <v>0</v>
      </c>
      <c r="D989" s="53">
        <f>IFERROR(INDEX(OGSAway!$E:$E,MATCH(A989,OGSAway!$A:$A,0)),"-")</f>
        <v>1</v>
      </c>
      <c r="E989" s="53">
        <f>IFERROR(INDEX(OGSAway!$F:$F,MATCH(A989,OGSAway!$A:$A,0)),"-")</f>
        <v>0</v>
      </c>
      <c r="F989" s="54">
        <f>IFERROR(INDEX(Matches!$W:$W,MATCH(A989,Matches!$B:$B,0)),"-")</f>
        <v>1</v>
      </c>
      <c r="G989" s="54">
        <f>IFERROR(INDEX(Matches!$Y:$Y,MATCH(A989,Matches!$B:$B,0)),"-")</f>
        <v>2</v>
      </c>
      <c r="H989" s="54">
        <f>IFERROR(INDEX(Matches!$X:$X,MATCH(A989,Matches!$B:$B,0)),"-")</f>
        <v>0</v>
      </c>
      <c r="I989" s="54">
        <f t="shared" si="61"/>
        <v>1</v>
      </c>
      <c r="J989" s="54">
        <f>IFERROR(INDEX(OGCAway!$O:$O,MATCH(A989,OGCAway!$A:$A,0)),"-")</f>
        <v>1</v>
      </c>
      <c r="K989" s="55">
        <f t="shared" si="62"/>
        <v>0.33333333333333331</v>
      </c>
      <c r="L989" s="55" t="str">
        <f>IFERROR(INDEX(#REF!,MATCH(A989,#REF!,0)),"-")</f>
        <v>-</v>
      </c>
      <c r="M989" s="55">
        <f t="shared" si="63"/>
        <v>-0.33333333333333331</v>
      </c>
      <c r="N989" s="55" t="e">
        <f>AVERAGE(IFERROR(INDEX(#REF!,MATCH(A989,#REF!,0)),"-"),M989)</f>
        <v>#VALUE!</v>
      </c>
    </row>
    <row r="990" spans="1:14" ht="16.5" thickTop="1" thickBot="1" x14ac:dyDescent="0.3">
      <c r="A990" s="16" t="s">
        <v>872</v>
      </c>
      <c r="B990" s="53">
        <f t="shared" si="60"/>
        <v>3</v>
      </c>
      <c r="C990" s="53">
        <f>IFERROR(INDEX(OGSAway!$D:$D,MATCH(A990,OGSAway!$A:$A,0)),"-")</f>
        <v>0</v>
      </c>
      <c r="D990" s="53">
        <f>IFERROR(INDEX(OGSAway!$E:$E,MATCH(A990,OGSAway!$A:$A,0)),"-")</f>
        <v>2</v>
      </c>
      <c r="E990" s="53">
        <f>IFERROR(INDEX(OGSAway!$F:$F,MATCH(A990,OGSAway!$A:$A,0)),"-")</f>
        <v>0</v>
      </c>
      <c r="F990" s="54">
        <f>IFERROR(INDEX(Matches!$W:$W,MATCH(A990,Matches!$B:$B,0)),"-")</f>
        <v>2</v>
      </c>
      <c r="G990" s="54">
        <f>IFERROR(INDEX(Matches!$Y:$Y,MATCH(A990,Matches!$B:$B,0)),"-")</f>
        <v>1</v>
      </c>
      <c r="H990" s="54">
        <f>IFERROR(INDEX(Matches!$X:$X,MATCH(A990,Matches!$B:$B,0)),"-")</f>
        <v>0</v>
      </c>
      <c r="I990" s="54">
        <f t="shared" si="61"/>
        <v>2</v>
      </c>
      <c r="J990" s="54">
        <f>IFERROR(INDEX(OGCAway!$O:$O,MATCH(A990,OGCAway!$A:$A,0)),"-")</f>
        <v>1</v>
      </c>
      <c r="K990" s="55">
        <f t="shared" si="62"/>
        <v>0.66666666666666663</v>
      </c>
      <c r="L990" s="55" t="str">
        <f>IFERROR(INDEX(#REF!,MATCH(A990,#REF!,0)),"-")</f>
        <v>-</v>
      </c>
      <c r="M990" s="55">
        <f t="shared" si="63"/>
        <v>0.66666666666666674</v>
      </c>
      <c r="N990" s="55" t="e">
        <f>AVERAGE(IFERROR(INDEX(#REF!,MATCH(A990,#REF!,0)),"-"),M990)</f>
        <v>#VALUE!</v>
      </c>
    </row>
    <row r="991" spans="1:14" ht="16.5" thickTop="1" thickBot="1" x14ac:dyDescent="0.3">
      <c r="A991" s="15" t="s">
        <v>873</v>
      </c>
      <c r="B991" s="53">
        <f t="shared" si="60"/>
        <v>2</v>
      </c>
      <c r="C991" s="53">
        <f>IFERROR(INDEX(OGSAway!$D:$D,MATCH(A991,OGSAway!$A:$A,0)),"-")</f>
        <v>1</v>
      </c>
      <c r="D991" s="53">
        <f>IFERROR(INDEX(OGSAway!$E:$E,MATCH(A991,OGSAway!$A:$A,0)),"-")</f>
        <v>0</v>
      </c>
      <c r="E991" s="53">
        <f>IFERROR(INDEX(OGSAway!$F:$F,MATCH(A991,OGSAway!$A:$A,0)),"-")</f>
        <v>0</v>
      </c>
      <c r="F991" s="54">
        <f>IFERROR(INDEX(Matches!$W:$W,MATCH(A991,Matches!$B:$B,0)),"-")</f>
        <v>1</v>
      </c>
      <c r="G991" s="54">
        <f>IFERROR(INDEX(Matches!$Y:$Y,MATCH(A991,Matches!$B:$B,0)),"-")</f>
        <v>1</v>
      </c>
      <c r="H991" s="54">
        <f>IFERROR(INDEX(Matches!$X:$X,MATCH(A991,Matches!$B:$B,0)),"-")</f>
        <v>0</v>
      </c>
      <c r="I991" s="54">
        <f t="shared" si="61"/>
        <v>1</v>
      </c>
      <c r="J991" s="54">
        <f>IFERROR(INDEX(OGCAway!$O:$O,MATCH(A991,OGCAway!$A:$A,0)),"-")</f>
        <v>1</v>
      </c>
      <c r="K991" s="55">
        <f t="shared" si="62"/>
        <v>0.5</v>
      </c>
      <c r="L991" s="55" t="str">
        <f>IFERROR(INDEX(#REF!,MATCH(A991,#REF!,0)),"-")</f>
        <v>-</v>
      </c>
      <c r="M991" s="55">
        <f t="shared" si="63"/>
        <v>0</v>
      </c>
      <c r="N991" s="55" t="e">
        <f>AVERAGE(IFERROR(INDEX(#REF!,MATCH(A991,#REF!,0)),"-"),M991)</f>
        <v>#VALUE!</v>
      </c>
    </row>
    <row r="992" spans="1:14" ht="16.5" thickTop="1" thickBot="1" x14ac:dyDescent="0.3">
      <c r="A992" s="15" t="s">
        <v>875</v>
      </c>
      <c r="B992" s="53">
        <f t="shared" si="60"/>
        <v>3</v>
      </c>
      <c r="C992" s="53">
        <f>IFERROR(INDEX(OGSAway!$D:$D,MATCH(A992,OGSAway!$A:$A,0)),"-")</f>
        <v>0</v>
      </c>
      <c r="D992" s="53">
        <f>IFERROR(INDEX(OGSAway!$E:$E,MATCH(A992,OGSAway!$A:$A,0)),"-")</f>
        <v>0</v>
      </c>
      <c r="E992" s="53">
        <f>IFERROR(INDEX(OGSAway!$F:$F,MATCH(A992,OGSAway!$A:$A,0)),"-")</f>
        <v>0</v>
      </c>
      <c r="F992" s="54">
        <f>IFERROR(INDEX(Matches!$W:$W,MATCH(A992,Matches!$B:$B,0)),"-")</f>
        <v>0</v>
      </c>
      <c r="G992" s="54">
        <f>IFERROR(INDEX(Matches!$Y:$Y,MATCH(A992,Matches!$B:$B,0)),"-")</f>
        <v>2</v>
      </c>
      <c r="H992" s="54">
        <f>IFERROR(INDEX(Matches!$X:$X,MATCH(A992,Matches!$B:$B,0)),"-")</f>
        <v>1</v>
      </c>
      <c r="I992" s="54">
        <f t="shared" si="61"/>
        <v>0</v>
      </c>
      <c r="J992" s="54">
        <f>IFERROR(INDEX(OGCAway!$O:$O,MATCH(A992,OGCAway!$A:$A,0)),"-")</f>
        <v>2</v>
      </c>
      <c r="K992" s="55">
        <f t="shared" si="62"/>
        <v>0</v>
      </c>
      <c r="L992" s="55" t="str">
        <f>IFERROR(INDEX(#REF!,MATCH(A992,#REF!,0)),"-")</f>
        <v>-</v>
      </c>
      <c r="M992" s="55">
        <f t="shared" si="63"/>
        <v>-1.3333333333333333</v>
      </c>
      <c r="N992" s="55" t="e">
        <f>AVERAGE(IFERROR(INDEX(#REF!,MATCH(A992,#REF!,0)),"-"),M992)</f>
        <v>#VALUE!</v>
      </c>
    </row>
    <row r="993" spans="1:14" ht="16.5" thickTop="1" thickBot="1" x14ac:dyDescent="0.3">
      <c r="A993" s="15" t="s">
        <v>879</v>
      </c>
      <c r="B993" s="53">
        <f t="shared" si="60"/>
        <v>6</v>
      </c>
      <c r="C993" s="53">
        <f>IFERROR(INDEX(OGSAway!$D:$D,MATCH(A993,OGSAway!$A:$A,0)),"-")</f>
        <v>1</v>
      </c>
      <c r="D993" s="53">
        <f>IFERROR(INDEX(OGSAway!$E:$E,MATCH(A993,OGSAway!$A:$A,0)),"-")</f>
        <v>0</v>
      </c>
      <c r="E993" s="53">
        <f>IFERROR(INDEX(OGSAway!$F:$F,MATCH(A993,OGSAway!$A:$A,0)),"-")</f>
        <v>0</v>
      </c>
      <c r="F993" s="54">
        <f>IFERROR(INDEX(Matches!$W:$W,MATCH(A993,Matches!$B:$B,0)),"-")</f>
        <v>0</v>
      </c>
      <c r="G993" s="54">
        <f>IFERROR(INDEX(Matches!$Y:$Y,MATCH(A993,Matches!$B:$B,0)),"-")</f>
        <v>2</v>
      </c>
      <c r="H993" s="54">
        <f>IFERROR(INDEX(Matches!$X:$X,MATCH(A993,Matches!$B:$B,0)),"-")</f>
        <v>4</v>
      </c>
      <c r="I993" s="54">
        <f t="shared" si="61"/>
        <v>1</v>
      </c>
      <c r="J993" s="54">
        <f>IFERROR(INDEX(OGCAway!$O:$O,MATCH(A993,OGCAway!$A:$A,0)),"-")</f>
        <v>4</v>
      </c>
      <c r="K993" s="55">
        <f t="shared" si="62"/>
        <v>0.16666666666666666</v>
      </c>
      <c r="L993" s="55" t="str">
        <f>IFERROR(INDEX(#REF!,MATCH(A993,#REF!,0)),"-")</f>
        <v>-</v>
      </c>
      <c r="M993" s="55">
        <f t="shared" si="63"/>
        <v>-0.83333333333333326</v>
      </c>
      <c r="N993" s="55" t="e">
        <f>AVERAGE(IFERROR(INDEX(#REF!,MATCH(A993,#REF!,0)),"-"),M993)</f>
        <v>#VALUE!</v>
      </c>
    </row>
    <row r="994" spans="1:14" ht="16.5" thickTop="1" thickBot="1" x14ac:dyDescent="0.3">
      <c r="A994" s="16" t="s">
        <v>882</v>
      </c>
      <c r="B994" s="53">
        <f t="shared" si="60"/>
        <v>4</v>
      </c>
      <c r="C994" s="53">
        <f>IFERROR(INDEX(OGSAway!$D:$D,MATCH(A994,OGSAway!$A:$A,0)),"-")</f>
        <v>2</v>
      </c>
      <c r="D994" s="53">
        <f>IFERROR(INDEX(OGSAway!$E:$E,MATCH(A994,OGSAway!$A:$A,0)),"-")</f>
        <v>0</v>
      </c>
      <c r="E994" s="53">
        <f>IFERROR(INDEX(OGSAway!$F:$F,MATCH(A994,OGSAway!$A:$A,0)),"-")</f>
        <v>1</v>
      </c>
      <c r="F994" s="54">
        <f>IFERROR(INDEX(Matches!$W:$W,MATCH(A994,Matches!$B:$B,0)),"-")</f>
        <v>1</v>
      </c>
      <c r="G994" s="54">
        <f>IFERROR(INDEX(Matches!$Y:$Y,MATCH(A994,Matches!$B:$B,0)),"-")</f>
        <v>2</v>
      </c>
      <c r="H994" s="54">
        <f>IFERROR(INDEX(Matches!$X:$X,MATCH(A994,Matches!$B:$B,0)),"-")</f>
        <v>1</v>
      </c>
      <c r="I994" s="54">
        <f t="shared" si="61"/>
        <v>3</v>
      </c>
      <c r="J994" s="54">
        <f>IFERROR(INDEX(OGCAway!$O:$O,MATCH(A994,OGCAway!$A:$A,0)),"-")</f>
        <v>1</v>
      </c>
      <c r="K994" s="55">
        <f t="shared" si="62"/>
        <v>0.75</v>
      </c>
      <c r="L994" s="55" t="str">
        <f>IFERROR(INDEX(#REF!,MATCH(A994,#REF!,0)),"-")</f>
        <v>-</v>
      </c>
      <c r="M994" s="55">
        <f t="shared" si="63"/>
        <v>0.25</v>
      </c>
      <c r="N994" s="55" t="e">
        <f>AVERAGE(IFERROR(INDEX(#REF!,MATCH(A994,#REF!,0)),"-"),M994)</f>
        <v>#VALUE!</v>
      </c>
    </row>
    <row r="995" spans="1:14" ht="16.5" thickTop="1" thickBot="1" x14ac:dyDescent="0.3">
      <c r="A995" s="16" t="s">
        <v>886</v>
      </c>
      <c r="B995" s="53">
        <f t="shared" si="60"/>
        <v>2</v>
      </c>
      <c r="C995" s="53">
        <f>IFERROR(INDEX(OGSAway!$D:$D,MATCH(A995,OGSAway!$A:$A,0)),"-")</f>
        <v>0</v>
      </c>
      <c r="D995" s="53">
        <f>IFERROR(INDEX(OGSAway!$E:$E,MATCH(A995,OGSAway!$A:$A,0)),"-")</f>
        <v>0</v>
      </c>
      <c r="E995" s="53">
        <f>IFERROR(INDEX(OGSAway!$F:$F,MATCH(A995,OGSAway!$A:$A,0)),"-")</f>
        <v>0</v>
      </c>
      <c r="F995" s="54">
        <f>IFERROR(INDEX(Matches!$W:$W,MATCH(A995,Matches!$B:$B,0)),"-")</f>
        <v>0</v>
      </c>
      <c r="G995" s="54">
        <f>IFERROR(INDEX(Matches!$Y:$Y,MATCH(A995,Matches!$B:$B,0)),"-")</f>
        <v>1</v>
      </c>
      <c r="H995" s="54">
        <f>IFERROR(INDEX(Matches!$X:$X,MATCH(A995,Matches!$B:$B,0)),"-")</f>
        <v>1</v>
      </c>
      <c r="I995" s="54">
        <f t="shared" si="61"/>
        <v>0</v>
      </c>
      <c r="J995" s="54">
        <f>IFERROR(INDEX(OGCAway!$O:$O,MATCH(A995,OGCAway!$A:$A,0)),"-")</f>
        <v>2</v>
      </c>
      <c r="K995" s="55">
        <f t="shared" si="62"/>
        <v>0</v>
      </c>
      <c r="L995" s="55" t="str">
        <f>IFERROR(INDEX(#REF!,MATCH(A995,#REF!,0)),"-")</f>
        <v>-</v>
      </c>
      <c r="M995" s="55">
        <f t="shared" si="63"/>
        <v>-1.5</v>
      </c>
      <c r="N995" s="55" t="e">
        <f>AVERAGE(IFERROR(INDEX(#REF!,MATCH(A995,#REF!,0)),"-"),M995)</f>
        <v>#VALUE!</v>
      </c>
    </row>
    <row r="996" spans="1:14" ht="16.5" thickTop="1" thickBot="1" x14ac:dyDescent="0.3">
      <c r="A996" s="15" t="s">
        <v>899</v>
      </c>
      <c r="B996" s="53">
        <f t="shared" si="60"/>
        <v>19</v>
      </c>
      <c r="C996" s="53" t="str">
        <f>IFERROR(INDEX(OGSAway!$D:$D,MATCH(A996,OGSAway!$A:$A,0)),"-")</f>
        <v>-</v>
      </c>
      <c r="D996" s="53" t="str">
        <f>IFERROR(INDEX(OGSAway!$E:$E,MATCH(A996,OGSAway!$A:$A,0)),"-")</f>
        <v>-</v>
      </c>
      <c r="E996" s="53" t="str">
        <f>IFERROR(INDEX(OGSAway!$F:$F,MATCH(A996,OGSAway!$A:$A,0)),"-")</f>
        <v>-</v>
      </c>
      <c r="F996" s="54">
        <f>IFERROR(INDEX(Matches!$W:$W,MATCH(A996,Matches!$B:$B,0)),"-")</f>
        <v>7</v>
      </c>
      <c r="G996" s="54">
        <f>IFERROR(INDEX(Matches!$Y:$Y,MATCH(A996,Matches!$B:$B,0)),"-")</f>
        <v>7</v>
      </c>
      <c r="H996" s="54">
        <f>IFERROR(INDEX(Matches!$X:$X,MATCH(A996,Matches!$B:$B,0)),"-")</f>
        <v>5</v>
      </c>
      <c r="I996" s="54">
        <f t="shared" si="61"/>
        <v>0</v>
      </c>
      <c r="J996" s="54" t="str">
        <f>IFERROR(INDEX(OGCAway!$O:$O,MATCH(A996,OGCAway!$A:$A,0)),"-")</f>
        <v>-</v>
      </c>
      <c r="K996" s="55">
        <f t="shared" si="62"/>
        <v>0</v>
      </c>
      <c r="L996" s="55" t="str">
        <f>IFERROR(INDEX(#REF!,MATCH(A996,#REF!,0)),"-")</f>
        <v>-</v>
      </c>
      <c r="M996" s="55" t="e">
        <f t="shared" si="63"/>
        <v>#VALUE!</v>
      </c>
      <c r="N996" s="55" t="e">
        <f>AVERAGE(IFERROR(INDEX(#REF!,MATCH(A996,#REF!,0)),"-"),M996)</f>
        <v>#VALUE!</v>
      </c>
    </row>
    <row r="997" spans="1:14" ht="16.5" thickTop="1" thickBot="1" x14ac:dyDescent="0.3">
      <c r="A997" s="16" t="s">
        <v>900</v>
      </c>
      <c r="B997" s="53">
        <f t="shared" si="60"/>
        <v>2</v>
      </c>
      <c r="C997" s="53">
        <f>IFERROR(INDEX(OGSAway!$D:$D,MATCH(A997,OGSAway!$A:$A,0)),"-")</f>
        <v>1</v>
      </c>
      <c r="D997" s="53">
        <f>IFERROR(INDEX(OGSAway!$E:$E,MATCH(A997,OGSAway!$A:$A,0)),"-")</f>
        <v>0</v>
      </c>
      <c r="E997" s="53">
        <f>IFERROR(INDEX(OGSAway!$F:$F,MATCH(A997,OGSAway!$A:$A,0)),"-")</f>
        <v>0</v>
      </c>
      <c r="F997" s="54">
        <f>IFERROR(INDEX(Matches!$W:$W,MATCH(A997,Matches!$B:$B,0)),"-")</f>
        <v>1</v>
      </c>
      <c r="G997" s="54">
        <f>IFERROR(INDEX(Matches!$Y:$Y,MATCH(A997,Matches!$B:$B,0)),"-")</f>
        <v>1</v>
      </c>
      <c r="H997" s="54">
        <f>IFERROR(INDEX(Matches!$X:$X,MATCH(A997,Matches!$B:$B,0)),"-")</f>
        <v>0</v>
      </c>
      <c r="I997" s="54">
        <f t="shared" si="61"/>
        <v>1</v>
      </c>
      <c r="J997" s="54">
        <f>IFERROR(INDEX(OGCAway!$O:$O,MATCH(A997,OGCAway!$A:$A,0)),"-")</f>
        <v>1</v>
      </c>
      <c r="K997" s="55">
        <f t="shared" si="62"/>
        <v>0.5</v>
      </c>
      <c r="L997" s="55" t="str">
        <f>IFERROR(INDEX(#REF!,MATCH(A997,#REF!,0)),"-")</f>
        <v>-</v>
      </c>
      <c r="M997" s="55">
        <f t="shared" si="63"/>
        <v>0</v>
      </c>
      <c r="N997" s="55" t="e">
        <f>AVERAGE(IFERROR(INDEX(#REF!,MATCH(A997,#REF!,0)),"-"),M997)</f>
        <v>#VALUE!</v>
      </c>
    </row>
    <row r="998" spans="1:14" ht="16.5" thickTop="1" thickBot="1" x14ac:dyDescent="0.3">
      <c r="A998" s="16" t="s">
        <v>908</v>
      </c>
      <c r="B998" s="53">
        <f t="shared" si="60"/>
        <v>4</v>
      </c>
      <c r="C998" s="53">
        <f>IFERROR(INDEX(OGSAway!$D:$D,MATCH(A998,OGSAway!$A:$A,0)),"-")</f>
        <v>0</v>
      </c>
      <c r="D998" s="53">
        <f>IFERROR(INDEX(OGSAway!$E:$E,MATCH(A998,OGSAway!$A:$A,0)),"-")</f>
        <v>0</v>
      </c>
      <c r="E998" s="53">
        <f>IFERROR(INDEX(OGSAway!$F:$F,MATCH(A998,OGSAway!$A:$A,0)),"-")</f>
        <v>1</v>
      </c>
      <c r="F998" s="54">
        <f>IFERROR(INDEX(Matches!$W:$W,MATCH(A998,Matches!$B:$B,0)),"-")</f>
        <v>3</v>
      </c>
      <c r="G998" s="54">
        <f>IFERROR(INDEX(Matches!$Y:$Y,MATCH(A998,Matches!$B:$B,0)),"-")</f>
        <v>1</v>
      </c>
      <c r="H998" s="54">
        <f>IFERROR(INDEX(Matches!$X:$X,MATCH(A998,Matches!$B:$B,0)),"-")</f>
        <v>0</v>
      </c>
      <c r="I998" s="54">
        <f t="shared" si="61"/>
        <v>1</v>
      </c>
      <c r="J998" s="54">
        <f>IFERROR(INDEX(OGCAway!$O:$O,MATCH(A998,OGCAway!$A:$A,0)),"-")</f>
        <v>2</v>
      </c>
      <c r="K998" s="55">
        <f t="shared" si="62"/>
        <v>0.25</v>
      </c>
      <c r="L998" s="55" t="str">
        <f>IFERROR(INDEX(#REF!,MATCH(A998,#REF!,0)),"-")</f>
        <v>-</v>
      </c>
      <c r="M998" s="55">
        <f t="shared" si="63"/>
        <v>0.25</v>
      </c>
      <c r="N998" s="55" t="e">
        <f>AVERAGE(IFERROR(INDEX(#REF!,MATCH(A998,#REF!,0)),"-"),M998)</f>
        <v>#VALUE!</v>
      </c>
    </row>
    <row r="999" spans="1:14" ht="16.5" thickTop="1" thickBot="1" x14ac:dyDescent="0.3">
      <c r="A999" s="15" t="s">
        <v>911</v>
      </c>
      <c r="B999" s="53">
        <f t="shared" si="60"/>
        <v>19</v>
      </c>
      <c r="C999" s="53" t="str">
        <f>IFERROR(INDEX(OGSAway!$D:$D,MATCH(A999,OGSAway!$A:$A,0)),"-")</f>
        <v>-</v>
      </c>
      <c r="D999" s="53" t="str">
        <f>IFERROR(INDEX(OGSAway!$E:$E,MATCH(A999,OGSAway!$A:$A,0)),"-")</f>
        <v>-</v>
      </c>
      <c r="E999" s="53" t="str">
        <f>IFERROR(INDEX(OGSAway!$F:$F,MATCH(A999,OGSAway!$A:$A,0)),"-")</f>
        <v>-</v>
      </c>
      <c r="F999" s="54">
        <f>IFERROR(INDEX(Matches!$W:$W,MATCH(A999,Matches!$B:$B,0)),"-")</f>
        <v>4</v>
      </c>
      <c r="G999" s="54">
        <f>IFERROR(INDEX(Matches!$Y:$Y,MATCH(A999,Matches!$B:$B,0)),"-")</f>
        <v>7</v>
      </c>
      <c r="H999" s="54">
        <f>IFERROR(INDEX(Matches!$X:$X,MATCH(A999,Matches!$B:$B,0)),"-")</f>
        <v>8</v>
      </c>
      <c r="I999" s="54">
        <f t="shared" si="61"/>
        <v>0</v>
      </c>
      <c r="J999" s="54" t="str">
        <f>IFERROR(INDEX(OGCAway!$O:$O,MATCH(A999,OGCAway!$A:$A,0)),"-")</f>
        <v>-</v>
      </c>
      <c r="K999" s="55">
        <f t="shared" si="62"/>
        <v>0</v>
      </c>
      <c r="L999" s="55" t="str">
        <f>IFERROR(INDEX(#REF!,MATCH(A999,#REF!,0)),"-")</f>
        <v>-</v>
      </c>
      <c r="M999" s="55" t="e">
        <f t="shared" si="63"/>
        <v>#VALUE!</v>
      </c>
      <c r="N999" s="55" t="e">
        <f>AVERAGE(IFERROR(INDEX(#REF!,MATCH(A999,#REF!,0)),"-"),M999)</f>
        <v>#VALUE!</v>
      </c>
    </row>
    <row r="1000" spans="1:14" ht="16.5" thickTop="1" thickBot="1" x14ac:dyDescent="0.3">
      <c r="A1000" s="16" t="s">
        <v>914</v>
      </c>
      <c r="B1000" s="53">
        <f t="shared" si="60"/>
        <v>3</v>
      </c>
      <c r="C1000" s="53">
        <f>IFERROR(INDEX(OGSAway!$D:$D,MATCH(A1000,OGSAway!$A:$A,0)),"-")</f>
        <v>1</v>
      </c>
      <c r="D1000" s="53">
        <f>IFERROR(INDEX(OGSAway!$E:$E,MATCH(A1000,OGSAway!$A:$A,0)),"-")</f>
        <v>0</v>
      </c>
      <c r="E1000" s="53">
        <f>IFERROR(INDEX(OGSAway!$F:$F,MATCH(A1000,OGSAway!$A:$A,0)),"-")</f>
        <v>0</v>
      </c>
      <c r="F1000" s="54">
        <f>IFERROR(INDEX(Matches!$W:$W,MATCH(A1000,Matches!$B:$B,0)),"-")</f>
        <v>2</v>
      </c>
      <c r="G1000" s="54">
        <f>IFERROR(INDEX(Matches!$Y:$Y,MATCH(A1000,Matches!$B:$B,0)),"-")</f>
        <v>1</v>
      </c>
      <c r="H1000" s="54">
        <f>IFERROR(INDEX(Matches!$X:$X,MATCH(A1000,Matches!$B:$B,0)),"-")</f>
        <v>0</v>
      </c>
      <c r="I1000" s="54">
        <f t="shared" si="61"/>
        <v>1</v>
      </c>
      <c r="J1000" s="54">
        <f>IFERROR(INDEX(OGCAway!$O:$O,MATCH(A1000,OGCAway!$A:$A,0)),"-")</f>
        <v>1</v>
      </c>
      <c r="K1000" s="55">
        <f t="shared" si="62"/>
        <v>0.33333333333333331</v>
      </c>
      <c r="L1000" s="55" t="str">
        <f>IFERROR(INDEX(#REF!,MATCH(A1000,#REF!,0)),"-")</f>
        <v>-</v>
      </c>
      <c r="M1000" s="55">
        <f t="shared" si="63"/>
        <v>0.33333333333333331</v>
      </c>
      <c r="N1000" s="55" t="e">
        <f>AVERAGE(IFERROR(INDEX(#REF!,MATCH(A1000,#REF!,0)),"-"),M1000)</f>
        <v>#VALUE!</v>
      </c>
    </row>
    <row r="1001" spans="1:14" ht="16.5" thickTop="1" thickBot="1" x14ac:dyDescent="0.3">
      <c r="A1001" s="16" t="s">
        <v>917</v>
      </c>
      <c r="B1001" s="53">
        <f t="shared" si="60"/>
        <v>4</v>
      </c>
      <c r="C1001" s="53">
        <f>IFERROR(INDEX(OGSAway!$D:$D,MATCH(A1001,OGSAway!$A:$A,0)),"-")</f>
        <v>1</v>
      </c>
      <c r="D1001" s="53">
        <f>IFERROR(INDEX(OGSAway!$E:$E,MATCH(A1001,OGSAway!$A:$A,0)),"-")</f>
        <v>0</v>
      </c>
      <c r="E1001" s="53">
        <f>IFERROR(INDEX(OGSAway!$F:$F,MATCH(A1001,OGSAway!$A:$A,0)),"-")</f>
        <v>1</v>
      </c>
      <c r="F1001" s="54">
        <f>IFERROR(INDEX(Matches!$W:$W,MATCH(A1001,Matches!$B:$B,0)),"-")</f>
        <v>2</v>
      </c>
      <c r="G1001" s="54">
        <f>IFERROR(INDEX(Matches!$Y:$Y,MATCH(A1001,Matches!$B:$B,0)),"-")</f>
        <v>2</v>
      </c>
      <c r="H1001" s="54">
        <f>IFERROR(INDEX(Matches!$X:$X,MATCH(A1001,Matches!$B:$B,0)),"-")</f>
        <v>0</v>
      </c>
      <c r="I1001" s="54">
        <f t="shared" si="61"/>
        <v>2</v>
      </c>
      <c r="J1001" s="54">
        <f>IFERROR(INDEX(OGCAway!$O:$O,MATCH(A1001,OGCAway!$A:$A,0)),"-")</f>
        <v>0</v>
      </c>
      <c r="K1001" s="55">
        <f t="shared" si="62"/>
        <v>0.5</v>
      </c>
      <c r="L1001" s="55" t="str">
        <f>IFERROR(INDEX(#REF!,MATCH(A1001,#REF!,0)),"-")</f>
        <v>-</v>
      </c>
      <c r="M1001" s="55">
        <f t="shared" si="63"/>
        <v>0.5</v>
      </c>
      <c r="N1001" s="55" t="e">
        <f>AVERAGE(IFERROR(INDEX(#REF!,MATCH(A1001,#REF!,0)),"-"),M1001)</f>
        <v>#VALUE!</v>
      </c>
    </row>
    <row r="1002" spans="1:14" ht="16.5" thickTop="1" thickBot="1" x14ac:dyDescent="0.3">
      <c r="A1002" s="16" t="s">
        <v>919</v>
      </c>
      <c r="B1002" s="53">
        <f t="shared" si="60"/>
        <v>5</v>
      </c>
      <c r="C1002" s="53">
        <f>IFERROR(INDEX(OGSAway!$D:$D,MATCH(A1002,OGSAway!$A:$A,0)),"-")</f>
        <v>1</v>
      </c>
      <c r="D1002" s="53">
        <f>IFERROR(INDEX(OGSAway!$E:$E,MATCH(A1002,OGSAway!$A:$A,0)),"-")</f>
        <v>0</v>
      </c>
      <c r="E1002" s="53">
        <f>IFERROR(INDEX(OGSAway!$F:$F,MATCH(A1002,OGSAway!$A:$A,0)),"-")</f>
        <v>0</v>
      </c>
      <c r="F1002" s="54">
        <f>IFERROR(INDEX(Matches!$W:$W,MATCH(A1002,Matches!$B:$B,0)),"-")</f>
        <v>3</v>
      </c>
      <c r="G1002" s="54">
        <f>IFERROR(INDEX(Matches!$Y:$Y,MATCH(A1002,Matches!$B:$B,0)),"-")</f>
        <v>2</v>
      </c>
      <c r="H1002" s="54">
        <f>IFERROR(INDEX(Matches!$X:$X,MATCH(A1002,Matches!$B:$B,0)),"-")</f>
        <v>0</v>
      </c>
      <c r="I1002" s="54">
        <f t="shared" si="61"/>
        <v>1</v>
      </c>
      <c r="J1002" s="54">
        <f>IFERROR(INDEX(OGCAway!$O:$O,MATCH(A1002,OGCAway!$A:$A,0)),"-")</f>
        <v>1</v>
      </c>
      <c r="K1002" s="55">
        <f t="shared" si="62"/>
        <v>0.2</v>
      </c>
      <c r="L1002" s="55" t="str">
        <f>IFERROR(INDEX(#REF!,MATCH(A1002,#REF!,0)),"-")</f>
        <v>-</v>
      </c>
      <c r="M1002" s="55">
        <f t="shared" si="63"/>
        <v>0.19999999999999996</v>
      </c>
      <c r="N1002" s="55" t="e">
        <f>AVERAGE(IFERROR(INDEX(#REF!,MATCH(A1002,#REF!,0)),"-"),M1002)</f>
        <v>#VALUE!</v>
      </c>
    </row>
    <row r="1003" spans="1:14" ht="16.5" thickTop="1" thickBot="1" x14ac:dyDescent="0.3">
      <c r="A1003" s="16" t="s">
        <v>925</v>
      </c>
      <c r="B1003" s="53">
        <f t="shared" si="60"/>
        <v>5</v>
      </c>
      <c r="C1003" s="53">
        <f>IFERROR(INDEX(OGSAway!$D:$D,MATCH(A1003,OGSAway!$A:$A,0)),"-")</f>
        <v>0</v>
      </c>
      <c r="D1003" s="53">
        <f>IFERROR(INDEX(OGSAway!$E:$E,MATCH(A1003,OGSAway!$A:$A,0)),"-")</f>
        <v>1</v>
      </c>
      <c r="E1003" s="53">
        <f>IFERROR(INDEX(OGSAway!$F:$F,MATCH(A1003,OGSAway!$A:$A,0)),"-")</f>
        <v>0</v>
      </c>
      <c r="F1003" s="54">
        <f>IFERROR(INDEX(Matches!$W:$W,MATCH(A1003,Matches!$B:$B,0)),"-")</f>
        <v>2</v>
      </c>
      <c r="G1003" s="54">
        <f>IFERROR(INDEX(Matches!$Y:$Y,MATCH(A1003,Matches!$B:$B,0)),"-")</f>
        <v>1</v>
      </c>
      <c r="H1003" s="54">
        <f>IFERROR(INDEX(Matches!$X:$X,MATCH(A1003,Matches!$B:$B,0)),"-")</f>
        <v>2</v>
      </c>
      <c r="I1003" s="54">
        <f t="shared" si="61"/>
        <v>1</v>
      </c>
      <c r="J1003" s="54">
        <f>IFERROR(INDEX(OGCAway!$O:$O,MATCH(A1003,OGCAway!$A:$A,0)),"-")</f>
        <v>2</v>
      </c>
      <c r="K1003" s="55">
        <f t="shared" si="62"/>
        <v>0.2</v>
      </c>
      <c r="L1003" s="55" t="str">
        <f>IFERROR(INDEX(#REF!,MATCH(A1003,#REF!,0)),"-")</f>
        <v>-</v>
      </c>
      <c r="M1003" s="55">
        <f t="shared" si="63"/>
        <v>0</v>
      </c>
      <c r="N1003" s="55" t="e">
        <f>AVERAGE(IFERROR(INDEX(#REF!,MATCH(A1003,#REF!,0)),"-"),M1003)</f>
        <v>#VALUE!</v>
      </c>
    </row>
    <row r="1004" spans="1:14" ht="16.5" thickTop="1" thickBot="1" x14ac:dyDescent="0.3">
      <c r="A1004" s="15" t="s">
        <v>926</v>
      </c>
      <c r="B1004" s="53">
        <f t="shared" si="60"/>
        <v>3</v>
      </c>
      <c r="C1004" s="53">
        <f>IFERROR(INDEX(OGSAway!$D:$D,MATCH(A1004,OGSAway!$A:$A,0)),"-")</f>
        <v>1</v>
      </c>
      <c r="D1004" s="53">
        <f>IFERROR(INDEX(OGSAway!$E:$E,MATCH(A1004,OGSAway!$A:$A,0)),"-")</f>
        <v>0</v>
      </c>
      <c r="E1004" s="53">
        <f>IFERROR(INDEX(OGSAway!$F:$F,MATCH(A1004,OGSAway!$A:$A,0)),"-")</f>
        <v>0</v>
      </c>
      <c r="F1004" s="54">
        <f>IFERROR(INDEX(Matches!$W:$W,MATCH(A1004,Matches!$B:$B,0)),"-")</f>
        <v>1</v>
      </c>
      <c r="G1004" s="54">
        <f>IFERROR(INDEX(Matches!$Y:$Y,MATCH(A1004,Matches!$B:$B,0)),"-")</f>
        <v>1</v>
      </c>
      <c r="H1004" s="54">
        <f>IFERROR(INDEX(Matches!$X:$X,MATCH(A1004,Matches!$B:$B,0)),"-")</f>
        <v>1</v>
      </c>
      <c r="I1004" s="54">
        <f t="shared" si="61"/>
        <v>1</v>
      </c>
      <c r="J1004" s="54">
        <f>IFERROR(INDEX(OGCAway!$O:$O,MATCH(A1004,OGCAway!$A:$A,0)),"-")</f>
        <v>2</v>
      </c>
      <c r="K1004" s="55">
        <f t="shared" si="62"/>
        <v>0.33333333333333331</v>
      </c>
      <c r="L1004" s="55" t="str">
        <f>IFERROR(INDEX(#REF!,MATCH(A1004,#REF!,0)),"-")</f>
        <v>-</v>
      </c>
      <c r="M1004" s="55">
        <f t="shared" si="63"/>
        <v>-0.33333333333333331</v>
      </c>
      <c r="N1004" s="55" t="e">
        <f>AVERAGE(IFERROR(INDEX(#REF!,MATCH(A1004,#REF!,0)),"-"),M1004)</f>
        <v>#VALUE!</v>
      </c>
    </row>
    <row r="1005" spans="1:14" ht="16.5" thickTop="1" thickBot="1" x14ac:dyDescent="0.3">
      <c r="A1005" s="15" t="s">
        <v>928</v>
      </c>
      <c r="B1005" s="53">
        <f t="shared" si="60"/>
        <v>4</v>
      </c>
      <c r="C1005" s="53">
        <f>IFERROR(INDEX(OGSAway!$D:$D,MATCH(A1005,OGSAway!$A:$A,0)),"-")</f>
        <v>1</v>
      </c>
      <c r="D1005" s="53">
        <f>IFERROR(INDEX(OGSAway!$E:$E,MATCH(A1005,OGSAway!$A:$A,0)),"-")</f>
        <v>1</v>
      </c>
      <c r="E1005" s="53">
        <f>IFERROR(INDEX(OGSAway!$F:$F,MATCH(A1005,OGSAway!$A:$A,0)),"-")</f>
        <v>0</v>
      </c>
      <c r="F1005" s="54">
        <f>IFERROR(INDEX(Matches!$W:$W,MATCH(A1005,Matches!$B:$B,0)),"-")</f>
        <v>2</v>
      </c>
      <c r="G1005" s="54">
        <f>IFERROR(INDEX(Matches!$Y:$Y,MATCH(A1005,Matches!$B:$B,0)),"-")</f>
        <v>0</v>
      </c>
      <c r="H1005" s="54">
        <f>IFERROR(INDEX(Matches!$X:$X,MATCH(A1005,Matches!$B:$B,0)),"-")</f>
        <v>2</v>
      </c>
      <c r="I1005" s="54">
        <f t="shared" si="61"/>
        <v>2</v>
      </c>
      <c r="J1005" s="54">
        <f>IFERROR(INDEX(OGCAway!$O:$O,MATCH(A1005,OGCAway!$A:$A,0)),"-")</f>
        <v>0</v>
      </c>
      <c r="K1005" s="55">
        <f t="shared" si="62"/>
        <v>0.5</v>
      </c>
      <c r="L1005" s="55" t="str">
        <f>IFERROR(INDEX(#REF!,MATCH(A1005,#REF!,0)),"-")</f>
        <v>-</v>
      </c>
      <c r="M1005" s="55">
        <f t="shared" si="63"/>
        <v>1</v>
      </c>
      <c r="N1005" s="55" t="e">
        <f>AVERAGE(IFERROR(INDEX(#REF!,MATCH(A1005,#REF!,0)),"-"),M1005)</f>
        <v>#VALUE!</v>
      </c>
    </row>
    <row r="1006" spans="1:14" ht="16.5" thickTop="1" thickBot="1" x14ac:dyDescent="0.3">
      <c r="A1006" s="16" t="s">
        <v>930</v>
      </c>
      <c r="B1006" s="53">
        <f t="shared" si="60"/>
        <v>6</v>
      </c>
      <c r="C1006" s="53">
        <f>IFERROR(INDEX(OGSAway!$D:$D,MATCH(A1006,OGSAway!$A:$A,0)),"-")</f>
        <v>0</v>
      </c>
      <c r="D1006" s="53">
        <f>IFERROR(INDEX(OGSAway!$E:$E,MATCH(A1006,OGSAway!$A:$A,0)),"-")</f>
        <v>0</v>
      </c>
      <c r="E1006" s="53">
        <f>IFERROR(INDEX(OGSAway!$F:$F,MATCH(A1006,OGSAway!$A:$A,0)),"-")</f>
        <v>0</v>
      </c>
      <c r="F1006" s="54">
        <f>IFERROR(INDEX(Matches!$W:$W,MATCH(A1006,Matches!$B:$B,0)),"-")</f>
        <v>2</v>
      </c>
      <c r="G1006" s="54">
        <f>IFERROR(INDEX(Matches!$Y:$Y,MATCH(A1006,Matches!$B:$B,0)),"-")</f>
        <v>4</v>
      </c>
      <c r="H1006" s="54">
        <f>IFERROR(INDEX(Matches!$X:$X,MATCH(A1006,Matches!$B:$B,0)),"-")</f>
        <v>0</v>
      </c>
      <c r="I1006" s="54">
        <f t="shared" si="61"/>
        <v>0</v>
      </c>
      <c r="J1006" s="54">
        <f>IFERROR(INDEX(OGCAway!$O:$O,MATCH(A1006,OGCAway!$A:$A,0)),"-")</f>
        <v>5</v>
      </c>
      <c r="K1006" s="55">
        <f t="shared" si="62"/>
        <v>0</v>
      </c>
      <c r="L1006" s="55" t="str">
        <f>IFERROR(INDEX(#REF!,MATCH(A1006,#REF!,0)),"-")</f>
        <v>-</v>
      </c>
      <c r="M1006" s="55">
        <f t="shared" si="63"/>
        <v>-1.1666666666666665</v>
      </c>
      <c r="N1006" s="55" t="e">
        <f>AVERAGE(IFERROR(INDEX(#REF!,MATCH(A1006,#REF!,0)),"-"),M1006)</f>
        <v>#VALUE!</v>
      </c>
    </row>
    <row r="1007" spans="1:14" ht="16.5" thickTop="1" thickBot="1" x14ac:dyDescent="0.3">
      <c r="A1007" s="15" t="s">
        <v>931</v>
      </c>
      <c r="B1007" s="53">
        <f t="shared" si="60"/>
        <v>2</v>
      </c>
      <c r="C1007" s="53">
        <f>IFERROR(INDEX(OGSAway!$D:$D,MATCH(A1007,OGSAway!$A:$A,0)),"-")</f>
        <v>0</v>
      </c>
      <c r="D1007" s="53">
        <f>IFERROR(INDEX(OGSAway!$E:$E,MATCH(A1007,OGSAway!$A:$A,0)),"-")</f>
        <v>0</v>
      </c>
      <c r="E1007" s="53">
        <f>IFERROR(INDEX(OGSAway!$F:$F,MATCH(A1007,OGSAway!$A:$A,0)),"-")</f>
        <v>1</v>
      </c>
      <c r="F1007" s="54">
        <f>IFERROR(INDEX(Matches!$W:$W,MATCH(A1007,Matches!$B:$B,0)),"-")</f>
        <v>1</v>
      </c>
      <c r="G1007" s="54">
        <f>IFERROR(INDEX(Matches!$Y:$Y,MATCH(A1007,Matches!$B:$B,0)),"-")</f>
        <v>1</v>
      </c>
      <c r="H1007" s="54">
        <f>IFERROR(INDEX(Matches!$X:$X,MATCH(A1007,Matches!$B:$B,0)),"-")</f>
        <v>0</v>
      </c>
      <c r="I1007" s="54">
        <f t="shared" si="61"/>
        <v>1</v>
      </c>
      <c r="J1007" s="54">
        <f>IFERROR(INDEX(OGCAway!$O:$O,MATCH(A1007,OGCAway!$A:$A,0)),"-")</f>
        <v>1</v>
      </c>
      <c r="K1007" s="55">
        <f t="shared" si="62"/>
        <v>0.5</v>
      </c>
      <c r="L1007" s="55" t="str">
        <f>IFERROR(INDEX(#REF!,MATCH(A1007,#REF!,0)),"-")</f>
        <v>-</v>
      </c>
      <c r="M1007" s="55">
        <f t="shared" si="63"/>
        <v>0</v>
      </c>
      <c r="N1007" s="55" t="e">
        <f>AVERAGE(IFERROR(INDEX(#REF!,MATCH(A1007,#REF!,0)),"-"),M1007)</f>
        <v>#VALUE!</v>
      </c>
    </row>
    <row r="1008" spans="1:14" ht="16.5" thickTop="1" thickBot="1" x14ac:dyDescent="0.3">
      <c r="A1008" s="16" t="s">
        <v>934</v>
      </c>
      <c r="B1008" s="53">
        <f t="shared" si="60"/>
        <v>5</v>
      </c>
      <c r="C1008" s="53">
        <f>IFERROR(INDEX(OGSAway!$D:$D,MATCH(A1008,OGSAway!$A:$A,0)),"-")</f>
        <v>1</v>
      </c>
      <c r="D1008" s="53">
        <f>IFERROR(INDEX(OGSAway!$E:$E,MATCH(A1008,OGSAway!$A:$A,0)),"-")</f>
        <v>1</v>
      </c>
      <c r="E1008" s="53">
        <f>IFERROR(INDEX(OGSAway!$F:$F,MATCH(A1008,OGSAway!$A:$A,0)),"-")</f>
        <v>0</v>
      </c>
      <c r="F1008" s="54">
        <f>IFERROR(INDEX(Matches!$W:$W,MATCH(A1008,Matches!$B:$B,0)),"-")</f>
        <v>0</v>
      </c>
      <c r="G1008" s="54">
        <f>IFERROR(INDEX(Matches!$Y:$Y,MATCH(A1008,Matches!$B:$B,0)),"-")</f>
        <v>3</v>
      </c>
      <c r="H1008" s="54">
        <f>IFERROR(INDEX(Matches!$X:$X,MATCH(A1008,Matches!$B:$B,0)),"-")</f>
        <v>2</v>
      </c>
      <c r="I1008" s="54">
        <f t="shared" si="61"/>
        <v>2</v>
      </c>
      <c r="J1008" s="54">
        <f>IFERROR(INDEX(OGCAway!$O:$O,MATCH(A1008,OGCAway!$A:$A,0)),"-")</f>
        <v>1</v>
      </c>
      <c r="K1008" s="55">
        <f t="shared" si="62"/>
        <v>0.4</v>
      </c>
      <c r="L1008" s="55" t="str">
        <f>IFERROR(INDEX(#REF!,MATCH(A1008,#REF!,0)),"-")</f>
        <v>-</v>
      </c>
      <c r="M1008" s="55">
        <f t="shared" si="63"/>
        <v>-0.39999999999999997</v>
      </c>
      <c r="N1008" s="55" t="e">
        <f>AVERAGE(IFERROR(INDEX(#REF!,MATCH(A1008,#REF!,0)),"-"),M1008)</f>
        <v>#VALUE!</v>
      </c>
    </row>
    <row r="1009" spans="1:14" ht="16.5" thickTop="1" thickBot="1" x14ac:dyDescent="0.3">
      <c r="A1009" s="15" t="s">
        <v>937</v>
      </c>
      <c r="B1009" s="53">
        <f t="shared" si="60"/>
        <v>5</v>
      </c>
      <c r="C1009" s="53">
        <f>IFERROR(INDEX(OGSAway!$D:$D,MATCH(A1009,OGSAway!$A:$A,0)),"-")</f>
        <v>0</v>
      </c>
      <c r="D1009" s="53">
        <f>IFERROR(INDEX(OGSAway!$E:$E,MATCH(A1009,OGSAway!$A:$A,0)),"-")</f>
        <v>2</v>
      </c>
      <c r="E1009" s="53">
        <f>IFERROR(INDEX(OGSAway!$F:$F,MATCH(A1009,OGSAway!$A:$A,0)),"-")</f>
        <v>1</v>
      </c>
      <c r="F1009" s="54">
        <f>IFERROR(INDEX(Matches!$W:$W,MATCH(A1009,Matches!$B:$B,0)),"-")</f>
        <v>4</v>
      </c>
      <c r="G1009" s="54">
        <f>IFERROR(INDEX(Matches!$Y:$Y,MATCH(A1009,Matches!$B:$B,0)),"-")</f>
        <v>0</v>
      </c>
      <c r="H1009" s="54">
        <f>IFERROR(INDEX(Matches!$X:$X,MATCH(A1009,Matches!$B:$B,0)),"-")</f>
        <v>1</v>
      </c>
      <c r="I1009" s="54">
        <f t="shared" si="61"/>
        <v>3</v>
      </c>
      <c r="J1009" s="54">
        <f>IFERROR(INDEX(OGCAway!$O:$O,MATCH(A1009,OGCAway!$A:$A,0)),"-")</f>
        <v>1</v>
      </c>
      <c r="K1009" s="55">
        <f t="shared" si="62"/>
        <v>0.6</v>
      </c>
      <c r="L1009" s="55" t="str">
        <f>IFERROR(INDEX(#REF!,MATCH(A1009,#REF!,0)),"-")</f>
        <v>-</v>
      </c>
      <c r="M1009" s="55">
        <f t="shared" si="63"/>
        <v>1.2</v>
      </c>
      <c r="N1009" s="55" t="e">
        <f>AVERAGE(IFERROR(INDEX(#REF!,MATCH(A1009,#REF!,0)),"-"),M1009)</f>
        <v>#VALUE!</v>
      </c>
    </row>
    <row r="1010" spans="1:14" ht="16.5" thickTop="1" thickBot="1" x14ac:dyDescent="0.3">
      <c r="A1010" s="16" t="s">
        <v>182</v>
      </c>
      <c r="B1010" s="53">
        <f t="shared" si="60"/>
        <v>5</v>
      </c>
      <c r="C1010" s="53">
        <f>IFERROR(INDEX(OGSAway!$D:$D,MATCH(A1010,OGSAway!$A:$A,0)),"-")</f>
        <v>0</v>
      </c>
      <c r="D1010" s="53">
        <f>IFERROR(INDEX(OGSAway!$E:$E,MATCH(A1010,OGSAway!$A:$A,0)),"-")</f>
        <v>0</v>
      </c>
      <c r="E1010" s="53">
        <f>IFERROR(INDEX(OGSAway!$F:$F,MATCH(A1010,OGSAway!$A:$A,0)),"-")</f>
        <v>2</v>
      </c>
      <c r="F1010" s="54">
        <f>IFERROR(INDEX(Matches!$W:$W,MATCH(A1010,Matches!$B:$B,0)),"-")</f>
        <v>2</v>
      </c>
      <c r="G1010" s="54">
        <f>IFERROR(INDEX(Matches!$Y:$Y,MATCH(A1010,Matches!$B:$B,0)),"-")</f>
        <v>2</v>
      </c>
      <c r="H1010" s="54">
        <f>IFERROR(INDEX(Matches!$X:$X,MATCH(A1010,Matches!$B:$B,0)),"-")</f>
        <v>1</v>
      </c>
      <c r="I1010" s="54">
        <f t="shared" si="61"/>
        <v>2</v>
      </c>
      <c r="J1010" s="54">
        <f>IFERROR(INDEX(OGCAway!$O:$O,MATCH(A1010,OGCAway!$A:$A,0)),"-")</f>
        <v>2</v>
      </c>
      <c r="K1010" s="55">
        <f t="shared" si="62"/>
        <v>0.4</v>
      </c>
      <c r="L1010" s="55" t="str">
        <f>IFERROR(INDEX(#REF!,MATCH(A1010,#REF!,0)),"-")</f>
        <v>-</v>
      </c>
      <c r="M1010" s="55">
        <f t="shared" si="63"/>
        <v>0</v>
      </c>
      <c r="N1010" s="55" t="e">
        <f>AVERAGE(IFERROR(INDEX(#REF!,MATCH(A1010,#REF!,0)),"-"),M1010)</f>
        <v>#VALUE!</v>
      </c>
    </row>
    <row r="1011" spans="1:14" ht="16.5" thickTop="1" thickBot="1" x14ac:dyDescent="0.3">
      <c r="A1011" s="15" t="s">
        <v>940</v>
      </c>
      <c r="B1011" s="53">
        <f t="shared" si="60"/>
        <v>4</v>
      </c>
      <c r="C1011" s="53">
        <f>IFERROR(INDEX(OGSAway!$D:$D,MATCH(A1011,OGSAway!$A:$A,0)),"-")</f>
        <v>1</v>
      </c>
      <c r="D1011" s="53">
        <f>IFERROR(INDEX(OGSAway!$E:$E,MATCH(A1011,OGSAway!$A:$A,0)),"-")</f>
        <v>0</v>
      </c>
      <c r="E1011" s="53">
        <f>IFERROR(INDEX(OGSAway!$F:$F,MATCH(A1011,OGSAway!$A:$A,0)),"-")</f>
        <v>0</v>
      </c>
      <c r="F1011" s="54">
        <f>IFERROR(INDEX(Matches!$W:$W,MATCH(A1011,Matches!$B:$B,0)),"-")</f>
        <v>0</v>
      </c>
      <c r="G1011" s="54">
        <f>IFERROR(INDEX(Matches!$Y:$Y,MATCH(A1011,Matches!$B:$B,0)),"-")</f>
        <v>3</v>
      </c>
      <c r="H1011" s="54">
        <f>IFERROR(INDEX(Matches!$X:$X,MATCH(A1011,Matches!$B:$B,0)),"-")</f>
        <v>1</v>
      </c>
      <c r="I1011" s="54">
        <f t="shared" si="61"/>
        <v>1</v>
      </c>
      <c r="J1011" s="54">
        <f>IFERROR(INDEX(OGCAway!$O:$O,MATCH(A1011,OGCAway!$A:$A,0)),"-")</f>
        <v>2</v>
      </c>
      <c r="K1011" s="55">
        <f t="shared" si="62"/>
        <v>0.25</v>
      </c>
      <c r="L1011" s="55" t="str">
        <f>IFERROR(INDEX(#REF!,MATCH(A1011,#REF!,0)),"-")</f>
        <v>-</v>
      </c>
      <c r="M1011" s="55">
        <f t="shared" si="63"/>
        <v>-1</v>
      </c>
      <c r="N1011" s="55" t="e">
        <f>AVERAGE(IFERROR(INDEX(#REF!,MATCH(A1011,#REF!,0)),"-"),M1011)</f>
        <v>#VALUE!</v>
      </c>
    </row>
    <row r="1012" spans="1:14" ht="16.5" thickTop="1" thickBot="1" x14ac:dyDescent="0.3">
      <c r="A1012" s="15" t="s">
        <v>946</v>
      </c>
      <c r="B1012" s="53">
        <f t="shared" si="60"/>
        <v>4</v>
      </c>
      <c r="C1012" s="53">
        <f>IFERROR(INDEX(OGSAway!$D:$D,MATCH(A1012,OGSAway!$A:$A,0)),"-")</f>
        <v>0</v>
      </c>
      <c r="D1012" s="53">
        <f>IFERROR(INDEX(OGSAway!$E:$E,MATCH(A1012,OGSAway!$A:$A,0)),"-")</f>
        <v>0</v>
      </c>
      <c r="E1012" s="53">
        <f>IFERROR(INDEX(OGSAway!$F:$F,MATCH(A1012,OGSAway!$A:$A,0)),"-")</f>
        <v>1</v>
      </c>
      <c r="F1012" s="54">
        <f>IFERROR(INDEX(Matches!$W:$W,MATCH(A1012,Matches!$B:$B,0)),"-")</f>
        <v>1</v>
      </c>
      <c r="G1012" s="54">
        <f>IFERROR(INDEX(Matches!$Y:$Y,MATCH(A1012,Matches!$B:$B,0)),"-")</f>
        <v>1</v>
      </c>
      <c r="H1012" s="54">
        <f>IFERROR(INDEX(Matches!$X:$X,MATCH(A1012,Matches!$B:$B,0)),"-")</f>
        <v>2</v>
      </c>
      <c r="I1012" s="54">
        <f t="shared" si="61"/>
        <v>1</v>
      </c>
      <c r="J1012" s="54">
        <f>IFERROR(INDEX(OGCAway!$O:$O,MATCH(A1012,OGCAway!$A:$A,0)),"-")</f>
        <v>1</v>
      </c>
      <c r="K1012" s="55">
        <f t="shared" si="62"/>
        <v>0.25</v>
      </c>
      <c r="L1012" s="55" t="str">
        <f>IFERROR(INDEX(#REF!,MATCH(A1012,#REF!,0)),"-")</f>
        <v>-</v>
      </c>
      <c r="M1012" s="55">
        <f t="shared" si="63"/>
        <v>0</v>
      </c>
      <c r="N1012" s="55" t="e">
        <f>AVERAGE(IFERROR(INDEX(#REF!,MATCH(A1012,#REF!,0)),"-"),M1012)</f>
        <v>#VALUE!</v>
      </c>
    </row>
    <row r="1013" spans="1:14" ht="16.5" thickTop="1" thickBot="1" x14ac:dyDescent="0.3">
      <c r="A1013" s="15" t="s">
        <v>948</v>
      </c>
      <c r="B1013" s="53">
        <f t="shared" si="60"/>
        <v>5</v>
      </c>
      <c r="C1013" s="53">
        <f>IFERROR(INDEX(OGSAway!$D:$D,MATCH(A1013,OGSAway!$A:$A,0)),"-")</f>
        <v>1</v>
      </c>
      <c r="D1013" s="53">
        <f>IFERROR(INDEX(OGSAway!$E:$E,MATCH(A1013,OGSAway!$A:$A,0)),"-")</f>
        <v>0</v>
      </c>
      <c r="E1013" s="53">
        <f>IFERROR(INDEX(OGSAway!$F:$F,MATCH(A1013,OGSAway!$A:$A,0)),"-")</f>
        <v>0</v>
      </c>
      <c r="F1013" s="54">
        <f>IFERROR(INDEX(Matches!$W:$W,MATCH(A1013,Matches!$B:$B,0)),"-")</f>
        <v>0</v>
      </c>
      <c r="G1013" s="54">
        <f>IFERROR(INDEX(Matches!$Y:$Y,MATCH(A1013,Matches!$B:$B,0)),"-")</f>
        <v>5</v>
      </c>
      <c r="H1013" s="54">
        <f>IFERROR(INDEX(Matches!$X:$X,MATCH(A1013,Matches!$B:$B,0)),"-")</f>
        <v>0</v>
      </c>
      <c r="I1013" s="54">
        <f t="shared" si="61"/>
        <v>1</v>
      </c>
      <c r="J1013" s="54">
        <f>IFERROR(INDEX(OGCAway!$O:$O,MATCH(A1013,OGCAway!$A:$A,0)),"-")</f>
        <v>2</v>
      </c>
      <c r="K1013" s="55">
        <f t="shared" si="62"/>
        <v>0.2</v>
      </c>
      <c r="L1013" s="55" t="str">
        <f>IFERROR(INDEX(#REF!,MATCH(A1013,#REF!,0)),"-")</f>
        <v>-</v>
      </c>
      <c r="M1013" s="55">
        <f t="shared" si="63"/>
        <v>-1.2</v>
      </c>
      <c r="N1013" s="55" t="e">
        <f>AVERAGE(IFERROR(INDEX(#REF!,MATCH(A1013,#REF!,0)),"-"),M1013)</f>
        <v>#VALUE!</v>
      </c>
    </row>
    <row r="1014" spans="1:14" ht="16.5" thickTop="1" thickBot="1" x14ac:dyDescent="0.3">
      <c r="A1014" s="16" t="s">
        <v>957</v>
      </c>
      <c r="B1014" s="53">
        <f t="shared" si="60"/>
        <v>3</v>
      </c>
      <c r="C1014" s="53">
        <f>IFERROR(INDEX(OGSAway!$D:$D,MATCH(A1014,OGSAway!$A:$A,0)),"-")</f>
        <v>0</v>
      </c>
      <c r="D1014" s="53">
        <f>IFERROR(INDEX(OGSAway!$E:$E,MATCH(A1014,OGSAway!$A:$A,0)),"-")</f>
        <v>1</v>
      </c>
      <c r="E1014" s="53">
        <f>IFERROR(INDEX(OGSAway!$F:$F,MATCH(A1014,OGSAway!$A:$A,0)),"-")</f>
        <v>0</v>
      </c>
      <c r="F1014" s="54">
        <f>IFERROR(INDEX(Matches!$W:$W,MATCH(A1014,Matches!$B:$B,0)),"-")</f>
        <v>2</v>
      </c>
      <c r="G1014" s="54">
        <f>IFERROR(INDEX(Matches!$Y:$Y,MATCH(A1014,Matches!$B:$B,0)),"-")</f>
        <v>1</v>
      </c>
      <c r="H1014" s="54">
        <f>IFERROR(INDEX(Matches!$X:$X,MATCH(A1014,Matches!$B:$B,0)),"-")</f>
        <v>0</v>
      </c>
      <c r="I1014" s="54">
        <f t="shared" si="61"/>
        <v>1</v>
      </c>
      <c r="J1014" s="54">
        <f>IFERROR(INDEX(OGCAway!$O:$O,MATCH(A1014,OGCAway!$A:$A,0)),"-")</f>
        <v>0</v>
      </c>
      <c r="K1014" s="55">
        <f t="shared" si="62"/>
        <v>0.33333333333333331</v>
      </c>
      <c r="L1014" s="55" t="str">
        <f>IFERROR(INDEX(#REF!,MATCH(A1014,#REF!,0)),"-")</f>
        <v>-</v>
      </c>
      <c r="M1014" s="55">
        <f t="shared" si="63"/>
        <v>0.66666666666666674</v>
      </c>
      <c r="N1014" s="55" t="e">
        <f>AVERAGE(IFERROR(INDEX(#REF!,MATCH(A1014,#REF!,0)),"-"),M1014)</f>
        <v>#VALUE!</v>
      </c>
    </row>
    <row r="1015" spans="1:14" ht="16.5" thickTop="1" thickBot="1" x14ac:dyDescent="0.3">
      <c r="A1015" s="15" t="s">
        <v>958</v>
      </c>
      <c r="B1015" s="53">
        <f t="shared" si="60"/>
        <v>3</v>
      </c>
      <c r="C1015" s="53">
        <f>IFERROR(INDEX(OGSAway!$D:$D,MATCH(A1015,OGSAway!$A:$A,0)),"-")</f>
        <v>0</v>
      </c>
      <c r="D1015" s="53">
        <f>IFERROR(INDEX(OGSAway!$E:$E,MATCH(A1015,OGSAway!$A:$A,0)),"-")</f>
        <v>0</v>
      </c>
      <c r="E1015" s="53">
        <f>IFERROR(INDEX(OGSAway!$F:$F,MATCH(A1015,OGSAway!$A:$A,0)),"-")</f>
        <v>0</v>
      </c>
      <c r="F1015" s="54">
        <f>IFERROR(INDEX(Matches!$W:$W,MATCH(A1015,Matches!$B:$B,0)),"-")</f>
        <v>2</v>
      </c>
      <c r="G1015" s="54">
        <f>IFERROR(INDEX(Matches!$Y:$Y,MATCH(A1015,Matches!$B:$B,0)),"-")</f>
        <v>1</v>
      </c>
      <c r="H1015" s="54">
        <f>IFERROR(INDEX(Matches!$X:$X,MATCH(A1015,Matches!$B:$B,0)),"-")</f>
        <v>0</v>
      </c>
      <c r="I1015" s="54">
        <f t="shared" si="61"/>
        <v>0</v>
      </c>
      <c r="J1015" s="54">
        <f>IFERROR(INDEX(OGCAway!$O:$O,MATCH(A1015,OGCAway!$A:$A,0)),"-")</f>
        <v>1</v>
      </c>
      <c r="K1015" s="55">
        <f t="shared" si="62"/>
        <v>0</v>
      </c>
      <c r="L1015" s="55" t="str">
        <f>IFERROR(INDEX(#REF!,MATCH(A1015,#REF!,0)),"-")</f>
        <v>-</v>
      </c>
      <c r="M1015" s="55">
        <f t="shared" si="63"/>
        <v>0</v>
      </c>
      <c r="N1015" s="55" t="e">
        <f>AVERAGE(IFERROR(INDEX(#REF!,MATCH(A1015,#REF!,0)),"-"),M1015)</f>
        <v>#VALUE!</v>
      </c>
    </row>
    <row r="1016" spans="1:14" ht="16.5" thickTop="1" thickBot="1" x14ac:dyDescent="0.3">
      <c r="A1016" s="15" t="s">
        <v>960</v>
      </c>
      <c r="B1016" s="53">
        <f t="shared" si="60"/>
        <v>3</v>
      </c>
      <c r="C1016" s="53">
        <f>IFERROR(INDEX(OGSAway!$D:$D,MATCH(A1016,OGSAway!$A:$A,0)),"-")</f>
        <v>1</v>
      </c>
      <c r="D1016" s="53">
        <f>IFERROR(INDEX(OGSAway!$E:$E,MATCH(A1016,OGSAway!$A:$A,0)),"-")</f>
        <v>1</v>
      </c>
      <c r="E1016" s="53">
        <f>IFERROR(INDEX(OGSAway!$F:$F,MATCH(A1016,OGSAway!$A:$A,0)),"-")</f>
        <v>0</v>
      </c>
      <c r="F1016" s="54">
        <f>IFERROR(INDEX(Matches!$W:$W,MATCH(A1016,Matches!$B:$B,0)),"-")</f>
        <v>1</v>
      </c>
      <c r="G1016" s="54">
        <f>IFERROR(INDEX(Matches!$Y:$Y,MATCH(A1016,Matches!$B:$B,0)),"-")</f>
        <v>2</v>
      </c>
      <c r="H1016" s="54">
        <f>IFERROR(INDEX(Matches!$X:$X,MATCH(A1016,Matches!$B:$B,0)),"-")</f>
        <v>0</v>
      </c>
      <c r="I1016" s="54">
        <f t="shared" si="61"/>
        <v>2</v>
      </c>
      <c r="J1016" s="54">
        <f>IFERROR(INDEX(OGCAway!$O:$O,MATCH(A1016,OGCAway!$A:$A,0)),"-")</f>
        <v>1</v>
      </c>
      <c r="K1016" s="55">
        <f t="shared" si="62"/>
        <v>0.66666666666666663</v>
      </c>
      <c r="L1016" s="55" t="str">
        <f>IFERROR(INDEX(#REF!,MATCH(A1016,#REF!,0)),"-")</f>
        <v>-</v>
      </c>
      <c r="M1016" s="55">
        <f t="shared" si="63"/>
        <v>0</v>
      </c>
      <c r="N1016" s="55" t="e">
        <f>AVERAGE(IFERROR(INDEX(#REF!,MATCH(A1016,#REF!,0)),"-"),M1016)</f>
        <v>#VALUE!</v>
      </c>
    </row>
    <row r="1017" spans="1:14" ht="16.5" thickTop="1" thickBot="1" x14ac:dyDescent="0.3">
      <c r="A1017" s="16" t="s">
        <v>961</v>
      </c>
      <c r="B1017" s="53">
        <f t="shared" si="60"/>
        <v>4</v>
      </c>
      <c r="C1017" s="53">
        <f>IFERROR(INDEX(OGSAway!$D:$D,MATCH(A1017,OGSAway!$A:$A,0)),"-")</f>
        <v>0</v>
      </c>
      <c r="D1017" s="53">
        <f>IFERROR(INDEX(OGSAway!$E:$E,MATCH(A1017,OGSAway!$A:$A,0)),"-")</f>
        <v>1</v>
      </c>
      <c r="E1017" s="53">
        <f>IFERROR(INDEX(OGSAway!$F:$F,MATCH(A1017,OGSAway!$A:$A,0)),"-")</f>
        <v>0</v>
      </c>
      <c r="F1017" s="54">
        <f>IFERROR(INDEX(Matches!$W:$W,MATCH(A1017,Matches!$B:$B,0)),"-")</f>
        <v>3</v>
      </c>
      <c r="G1017" s="54">
        <f>IFERROR(INDEX(Matches!$Y:$Y,MATCH(A1017,Matches!$B:$B,0)),"-")</f>
        <v>1</v>
      </c>
      <c r="H1017" s="54">
        <f>IFERROR(INDEX(Matches!$X:$X,MATCH(A1017,Matches!$B:$B,0)),"-")</f>
        <v>0</v>
      </c>
      <c r="I1017" s="54">
        <f t="shared" si="61"/>
        <v>1</v>
      </c>
      <c r="J1017" s="54">
        <f>IFERROR(INDEX(OGCAway!$O:$O,MATCH(A1017,OGCAway!$A:$A,0)),"-")</f>
        <v>2</v>
      </c>
      <c r="K1017" s="55">
        <f t="shared" si="62"/>
        <v>0.25</v>
      </c>
      <c r="L1017" s="55" t="str">
        <f>IFERROR(INDEX(#REF!,MATCH(A1017,#REF!,0)),"-")</f>
        <v>-</v>
      </c>
      <c r="M1017" s="55">
        <f t="shared" si="63"/>
        <v>0.25</v>
      </c>
      <c r="N1017" s="55" t="e">
        <f>AVERAGE(IFERROR(INDEX(#REF!,MATCH(A1017,#REF!,0)),"-"),M1017)</f>
        <v>#VALUE!</v>
      </c>
    </row>
    <row r="1018" spans="1:14" ht="16.5" thickTop="1" thickBot="1" x14ac:dyDescent="0.3">
      <c r="A1018" s="15" t="s">
        <v>962</v>
      </c>
      <c r="B1018" s="53">
        <f t="shared" si="60"/>
        <v>4</v>
      </c>
      <c r="C1018" s="53">
        <f>IFERROR(INDEX(OGSAway!$D:$D,MATCH(A1018,OGSAway!$A:$A,0)),"-")</f>
        <v>0</v>
      </c>
      <c r="D1018" s="53">
        <f>IFERROR(INDEX(OGSAway!$E:$E,MATCH(A1018,OGSAway!$A:$A,0)),"-")</f>
        <v>0</v>
      </c>
      <c r="E1018" s="53">
        <f>IFERROR(INDEX(OGSAway!$F:$F,MATCH(A1018,OGSAway!$A:$A,0)),"-")</f>
        <v>0</v>
      </c>
      <c r="F1018" s="54">
        <f>IFERROR(INDEX(Matches!$W:$W,MATCH(A1018,Matches!$B:$B,0)),"-")</f>
        <v>0</v>
      </c>
      <c r="G1018" s="54">
        <f>IFERROR(INDEX(Matches!$Y:$Y,MATCH(A1018,Matches!$B:$B,0)),"-")</f>
        <v>3</v>
      </c>
      <c r="H1018" s="54">
        <f>IFERROR(INDEX(Matches!$X:$X,MATCH(A1018,Matches!$B:$B,0)),"-")</f>
        <v>1</v>
      </c>
      <c r="I1018" s="54">
        <f t="shared" si="61"/>
        <v>0</v>
      </c>
      <c r="J1018" s="54">
        <f>IFERROR(INDEX(OGCAway!$O:$O,MATCH(A1018,OGCAway!$A:$A,0)),"-")</f>
        <v>2</v>
      </c>
      <c r="K1018" s="55">
        <f t="shared" si="62"/>
        <v>0</v>
      </c>
      <c r="L1018" s="55" t="str">
        <f>IFERROR(INDEX(#REF!,MATCH(A1018,#REF!,0)),"-")</f>
        <v>-</v>
      </c>
      <c r="M1018" s="55">
        <f t="shared" si="63"/>
        <v>-1.25</v>
      </c>
      <c r="N1018" s="55" t="e">
        <f>AVERAGE(IFERROR(INDEX(#REF!,MATCH(A1018,#REF!,0)),"-"),M1018)</f>
        <v>#VALUE!</v>
      </c>
    </row>
    <row r="1019" spans="1:14" ht="16.5" thickTop="1" thickBot="1" x14ac:dyDescent="0.3">
      <c r="A1019" s="16" t="s">
        <v>965</v>
      </c>
      <c r="B1019" s="53">
        <f t="shared" si="60"/>
        <v>2</v>
      </c>
      <c r="C1019" s="53">
        <f>IFERROR(INDEX(OGSAway!$D:$D,MATCH(A1019,OGSAway!$A:$A,0)),"-")</f>
        <v>0</v>
      </c>
      <c r="D1019" s="53">
        <f>IFERROR(INDEX(OGSAway!$E:$E,MATCH(A1019,OGSAway!$A:$A,0)),"-")</f>
        <v>0</v>
      </c>
      <c r="E1019" s="53">
        <f>IFERROR(INDEX(OGSAway!$F:$F,MATCH(A1019,OGSAway!$A:$A,0)),"-")</f>
        <v>0</v>
      </c>
      <c r="F1019" s="54">
        <f>IFERROR(INDEX(Matches!$W:$W,MATCH(A1019,Matches!$B:$B,0)),"-")</f>
        <v>0</v>
      </c>
      <c r="G1019" s="54">
        <f>IFERROR(INDEX(Matches!$Y:$Y,MATCH(A1019,Matches!$B:$B,0)),"-")</f>
        <v>0</v>
      </c>
      <c r="H1019" s="54">
        <f>IFERROR(INDEX(Matches!$X:$X,MATCH(A1019,Matches!$B:$B,0)),"-")</f>
        <v>2</v>
      </c>
      <c r="I1019" s="54">
        <f t="shared" si="61"/>
        <v>0</v>
      </c>
      <c r="J1019" s="54">
        <f>IFERROR(INDEX(OGCAway!$O:$O,MATCH(A1019,OGCAway!$A:$A,0)),"-")</f>
        <v>0</v>
      </c>
      <c r="K1019" s="55">
        <f t="shared" si="62"/>
        <v>0</v>
      </c>
      <c r="L1019" s="55" t="str">
        <f>IFERROR(INDEX(#REF!,MATCH(A1019,#REF!,0)),"-")</f>
        <v>-</v>
      </c>
      <c r="M1019" s="55">
        <f t="shared" si="63"/>
        <v>0</v>
      </c>
      <c r="N1019" s="55" t="e">
        <f>AVERAGE(IFERROR(INDEX(#REF!,MATCH(A1019,#REF!,0)),"-"),M1019)</f>
        <v>#VALUE!</v>
      </c>
    </row>
    <row r="1020" spans="1:14" ht="16.5" thickTop="1" thickBot="1" x14ac:dyDescent="0.3">
      <c r="A1020" s="15" t="s">
        <v>968</v>
      </c>
      <c r="B1020" s="53">
        <f t="shared" si="60"/>
        <v>2</v>
      </c>
      <c r="C1020" s="53">
        <f>IFERROR(INDEX(OGSAway!$D:$D,MATCH(A1020,OGSAway!$A:$A,0)),"-")</f>
        <v>0</v>
      </c>
      <c r="D1020" s="53">
        <f>IFERROR(INDEX(OGSAway!$E:$E,MATCH(A1020,OGSAway!$A:$A,0)),"-")</f>
        <v>0</v>
      </c>
      <c r="E1020" s="53">
        <f>IFERROR(INDEX(OGSAway!$F:$F,MATCH(A1020,OGSAway!$A:$A,0)),"-")</f>
        <v>0</v>
      </c>
      <c r="F1020" s="54">
        <f>IFERROR(INDEX(Matches!$W:$W,MATCH(A1020,Matches!$B:$B,0)),"-")</f>
        <v>1</v>
      </c>
      <c r="G1020" s="54">
        <f>IFERROR(INDEX(Matches!$Y:$Y,MATCH(A1020,Matches!$B:$B,0)),"-")</f>
        <v>0</v>
      </c>
      <c r="H1020" s="54">
        <f>IFERROR(INDEX(Matches!$X:$X,MATCH(A1020,Matches!$B:$B,0)),"-")</f>
        <v>1</v>
      </c>
      <c r="I1020" s="54">
        <f t="shared" si="61"/>
        <v>0</v>
      </c>
      <c r="J1020" s="54">
        <f>IFERROR(INDEX(OGCAway!$O:$O,MATCH(A1020,OGCAway!$A:$A,0)),"-")</f>
        <v>1</v>
      </c>
      <c r="K1020" s="55">
        <f t="shared" si="62"/>
        <v>0</v>
      </c>
      <c r="L1020" s="55" t="str">
        <f>IFERROR(INDEX(#REF!,MATCH(A1020,#REF!,0)),"-")</f>
        <v>-</v>
      </c>
      <c r="M1020" s="55">
        <f t="shared" si="63"/>
        <v>0</v>
      </c>
      <c r="N1020" s="55" t="e">
        <f>AVERAGE(IFERROR(INDEX(#REF!,MATCH(A1020,#REF!,0)),"-"),M1020)</f>
        <v>#VALUE!</v>
      </c>
    </row>
    <row r="1021" spans="1:14" ht="16.5" thickTop="1" thickBot="1" x14ac:dyDescent="0.3">
      <c r="A1021" s="15" t="s">
        <v>970</v>
      </c>
      <c r="B1021" s="53">
        <f t="shared" si="60"/>
        <v>4</v>
      </c>
      <c r="C1021" s="53">
        <f>IFERROR(INDEX(OGSAway!$D:$D,MATCH(A1021,OGSAway!$A:$A,0)),"-")</f>
        <v>0</v>
      </c>
      <c r="D1021" s="53">
        <f>IFERROR(INDEX(OGSAway!$E:$E,MATCH(A1021,OGSAway!$A:$A,0)),"-")</f>
        <v>0</v>
      </c>
      <c r="E1021" s="53">
        <f>IFERROR(INDEX(OGSAway!$F:$F,MATCH(A1021,OGSAway!$A:$A,0)),"-")</f>
        <v>0</v>
      </c>
      <c r="F1021" s="54">
        <f>IFERROR(INDEX(Matches!$W:$W,MATCH(A1021,Matches!$B:$B,0)),"-")</f>
        <v>1</v>
      </c>
      <c r="G1021" s="54">
        <f>IFERROR(INDEX(Matches!$Y:$Y,MATCH(A1021,Matches!$B:$B,0)),"-")</f>
        <v>1</v>
      </c>
      <c r="H1021" s="54">
        <f>IFERROR(INDEX(Matches!$X:$X,MATCH(A1021,Matches!$B:$B,0)),"-")</f>
        <v>2</v>
      </c>
      <c r="I1021" s="54">
        <f t="shared" si="61"/>
        <v>0</v>
      </c>
      <c r="J1021" s="54">
        <f>IFERROR(INDEX(OGCAway!$O:$O,MATCH(A1021,OGCAway!$A:$A,0)),"-")</f>
        <v>2</v>
      </c>
      <c r="K1021" s="55">
        <f t="shared" si="62"/>
        <v>0</v>
      </c>
      <c r="L1021" s="55" t="str">
        <f>IFERROR(INDEX(#REF!,MATCH(A1021,#REF!,0)),"-")</f>
        <v>-</v>
      </c>
      <c r="M1021" s="55">
        <f t="shared" si="63"/>
        <v>-0.5</v>
      </c>
      <c r="N1021" s="55" t="e">
        <f>AVERAGE(IFERROR(INDEX(#REF!,MATCH(A1021,#REF!,0)),"-"),M1021)</f>
        <v>#VALUE!</v>
      </c>
    </row>
    <row r="1022" spans="1:14" ht="16.5" thickTop="1" thickBot="1" x14ac:dyDescent="0.3">
      <c r="A1022" s="15" t="s">
        <v>976</v>
      </c>
      <c r="B1022" s="53">
        <f t="shared" si="60"/>
        <v>3</v>
      </c>
      <c r="C1022" s="53">
        <f>IFERROR(INDEX(OGSAway!$D:$D,MATCH(A1022,OGSAway!$A:$A,0)),"-")</f>
        <v>0</v>
      </c>
      <c r="D1022" s="53">
        <f>IFERROR(INDEX(OGSAway!$E:$E,MATCH(A1022,OGSAway!$A:$A,0)),"-")</f>
        <v>0</v>
      </c>
      <c r="E1022" s="53">
        <f>IFERROR(INDEX(OGSAway!$F:$F,MATCH(A1022,OGSAway!$A:$A,0)),"-")</f>
        <v>0</v>
      </c>
      <c r="F1022" s="54">
        <f>IFERROR(INDEX(Matches!$W:$W,MATCH(A1022,Matches!$B:$B,0)),"-")</f>
        <v>1</v>
      </c>
      <c r="G1022" s="54">
        <f>IFERROR(INDEX(Matches!$Y:$Y,MATCH(A1022,Matches!$B:$B,0)),"-")</f>
        <v>1</v>
      </c>
      <c r="H1022" s="54">
        <f>IFERROR(INDEX(Matches!$X:$X,MATCH(A1022,Matches!$B:$B,0)),"-")</f>
        <v>1</v>
      </c>
      <c r="I1022" s="54">
        <f t="shared" si="61"/>
        <v>0</v>
      </c>
      <c r="J1022" s="54">
        <f>IFERROR(INDEX(OGCAway!$O:$O,MATCH(A1022,OGCAway!$A:$A,0)),"-")</f>
        <v>0</v>
      </c>
      <c r="K1022" s="55">
        <f t="shared" si="62"/>
        <v>0</v>
      </c>
      <c r="L1022" s="55" t="str">
        <f>IFERROR(INDEX(#REF!,MATCH(A1022,#REF!,0)),"-")</f>
        <v>-</v>
      </c>
      <c r="M1022" s="55">
        <f t="shared" si="63"/>
        <v>0</v>
      </c>
      <c r="N1022" s="55" t="e">
        <f>AVERAGE(IFERROR(INDEX(#REF!,MATCH(A1022,#REF!,0)),"-"),M1022)</f>
        <v>#VALUE!</v>
      </c>
    </row>
    <row r="1023" spans="1:14" ht="16.5" thickTop="1" thickBot="1" x14ac:dyDescent="0.3">
      <c r="A1023" s="16" t="s">
        <v>979</v>
      </c>
      <c r="B1023" s="53">
        <f t="shared" si="60"/>
        <v>2</v>
      </c>
      <c r="C1023" s="53">
        <f>IFERROR(INDEX(OGSAway!$D:$D,MATCH(A1023,OGSAway!$A:$A,0)),"-")</f>
        <v>0</v>
      </c>
      <c r="D1023" s="53">
        <f>IFERROR(INDEX(OGSAway!$E:$E,MATCH(A1023,OGSAway!$A:$A,0)),"-")</f>
        <v>1</v>
      </c>
      <c r="E1023" s="53">
        <f>IFERROR(INDEX(OGSAway!$F:$F,MATCH(A1023,OGSAway!$A:$A,0)),"-")</f>
        <v>0</v>
      </c>
      <c r="F1023" s="54">
        <f>IFERROR(INDEX(Matches!$W:$W,MATCH(A1023,Matches!$B:$B,0)),"-")</f>
        <v>0</v>
      </c>
      <c r="G1023" s="54">
        <f>IFERROR(INDEX(Matches!$Y:$Y,MATCH(A1023,Matches!$B:$B,0)),"-")</f>
        <v>2</v>
      </c>
      <c r="H1023" s="54">
        <f>IFERROR(INDEX(Matches!$X:$X,MATCH(A1023,Matches!$B:$B,0)),"-")</f>
        <v>0</v>
      </c>
      <c r="I1023" s="54">
        <f t="shared" si="61"/>
        <v>1</v>
      </c>
      <c r="J1023" s="54">
        <f>IFERROR(INDEX(OGCAway!$O:$O,MATCH(A1023,OGCAway!$A:$A,0)),"-")</f>
        <v>0</v>
      </c>
      <c r="K1023" s="55">
        <f t="shared" si="62"/>
        <v>0.5</v>
      </c>
      <c r="L1023" s="55" t="str">
        <f>IFERROR(INDEX(#REF!,MATCH(A1023,#REF!,0)),"-")</f>
        <v>-</v>
      </c>
      <c r="M1023" s="55">
        <f t="shared" si="63"/>
        <v>-0.5</v>
      </c>
      <c r="N1023" s="55" t="e">
        <f>AVERAGE(IFERROR(INDEX(#REF!,MATCH(A1023,#REF!,0)),"-"),M1023)</f>
        <v>#VALUE!</v>
      </c>
    </row>
    <row r="1024" spans="1:14" ht="16.5" thickTop="1" thickBot="1" x14ac:dyDescent="0.3">
      <c r="A1024" s="15" t="s">
        <v>980</v>
      </c>
      <c r="B1024" s="53">
        <f t="shared" si="60"/>
        <v>2</v>
      </c>
      <c r="C1024" s="53">
        <f>IFERROR(INDEX(OGSAway!$D:$D,MATCH(A1024,OGSAway!$A:$A,0)),"-")</f>
        <v>0</v>
      </c>
      <c r="D1024" s="53">
        <f>IFERROR(INDEX(OGSAway!$E:$E,MATCH(A1024,OGSAway!$A:$A,0)),"-")</f>
        <v>0</v>
      </c>
      <c r="E1024" s="53">
        <f>IFERROR(INDEX(OGSAway!$F:$F,MATCH(A1024,OGSAway!$A:$A,0)),"-")</f>
        <v>0</v>
      </c>
      <c r="F1024" s="54">
        <f>IFERROR(INDEX(Matches!$W:$W,MATCH(A1024,Matches!$B:$B,0)),"-")</f>
        <v>0</v>
      </c>
      <c r="G1024" s="54">
        <f>IFERROR(INDEX(Matches!$Y:$Y,MATCH(A1024,Matches!$B:$B,0)),"-")</f>
        <v>1</v>
      </c>
      <c r="H1024" s="54">
        <f>IFERROR(INDEX(Matches!$X:$X,MATCH(A1024,Matches!$B:$B,0)),"-")</f>
        <v>1</v>
      </c>
      <c r="I1024" s="54">
        <f t="shared" si="61"/>
        <v>0</v>
      </c>
      <c r="J1024" s="54">
        <f>IFERROR(INDEX(OGCAway!$O:$O,MATCH(A1024,OGCAway!$A:$A,0)),"-")</f>
        <v>1</v>
      </c>
      <c r="K1024" s="55">
        <f t="shared" si="62"/>
        <v>0</v>
      </c>
      <c r="L1024" s="55" t="str">
        <f>IFERROR(INDEX(#REF!,MATCH(A1024,#REF!,0)),"-")</f>
        <v>-</v>
      </c>
      <c r="M1024" s="55">
        <f t="shared" si="63"/>
        <v>-1</v>
      </c>
      <c r="N1024" s="55" t="e">
        <f>AVERAGE(IFERROR(INDEX(#REF!,MATCH(A1024,#REF!,0)),"-"),M1024)</f>
        <v>#VALUE!</v>
      </c>
    </row>
    <row r="1025" spans="1:14" ht="16.5" thickTop="1" thickBot="1" x14ac:dyDescent="0.3">
      <c r="A1025" s="16" t="s">
        <v>994</v>
      </c>
      <c r="B1025" s="53">
        <f t="shared" si="60"/>
        <v>2</v>
      </c>
      <c r="C1025" s="53">
        <f>IFERROR(INDEX(OGSAway!$D:$D,MATCH(A1025,OGSAway!$A:$A,0)),"-")</f>
        <v>0</v>
      </c>
      <c r="D1025" s="53">
        <f>IFERROR(INDEX(OGSAway!$E:$E,MATCH(A1025,OGSAway!$A:$A,0)),"-")</f>
        <v>0</v>
      </c>
      <c r="E1025" s="53">
        <f>IFERROR(INDEX(OGSAway!$F:$F,MATCH(A1025,OGSAway!$A:$A,0)),"-")</f>
        <v>0</v>
      </c>
      <c r="F1025" s="54">
        <f>IFERROR(INDEX(Matches!$W:$W,MATCH(A1025,Matches!$B:$B,0)),"-")</f>
        <v>1</v>
      </c>
      <c r="G1025" s="54">
        <f>IFERROR(INDEX(Matches!$Y:$Y,MATCH(A1025,Matches!$B:$B,0)),"-")</f>
        <v>1</v>
      </c>
      <c r="H1025" s="54">
        <f>IFERROR(INDEX(Matches!$X:$X,MATCH(A1025,Matches!$B:$B,0)),"-")</f>
        <v>0</v>
      </c>
      <c r="I1025" s="54">
        <f t="shared" si="61"/>
        <v>0</v>
      </c>
      <c r="J1025" s="54">
        <f>IFERROR(INDEX(OGCAway!$O:$O,MATCH(A1025,OGCAway!$A:$A,0)),"-")</f>
        <v>1</v>
      </c>
      <c r="K1025" s="55">
        <f t="shared" si="62"/>
        <v>0</v>
      </c>
      <c r="L1025" s="55" t="str">
        <f>IFERROR(INDEX(#REF!,MATCH(A1025,#REF!,0)),"-")</f>
        <v>-</v>
      </c>
      <c r="M1025" s="55">
        <f t="shared" si="63"/>
        <v>-0.5</v>
      </c>
      <c r="N1025" s="55" t="e">
        <f>AVERAGE(IFERROR(INDEX(#REF!,MATCH(A1025,#REF!,0)),"-"),M1025)</f>
        <v>#VALUE!</v>
      </c>
    </row>
    <row r="1026" spans="1:14" ht="16.5" thickTop="1" thickBot="1" x14ac:dyDescent="0.3">
      <c r="A1026" s="15" t="s">
        <v>995</v>
      </c>
      <c r="B1026" s="53">
        <f t="shared" ref="B1026:B1086" si="64">SUM(F1026:H1026)</f>
        <v>4</v>
      </c>
      <c r="C1026" s="53">
        <f>IFERROR(INDEX(OGSAway!$D:$D,MATCH(A1026,OGSAway!$A:$A,0)),"-")</f>
        <v>0</v>
      </c>
      <c r="D1026" s="53">
        <f>IFERROR(INDEX(OGSAway!$E:$E,MATCH(A1026,OGSAway!$A:$A,0)),"-")</f>
        <v>1</v>
      </c>
      <c r="E1026" s="53">
        <f>IFERROR(INDEX(OGSAway!$F:$F,MATCH(A1026,OGSAway!$A:$A,0)),"-")</f>
        <v>0</v>
      </c>
      <c r="F1026" s="54">
        <f>IFERROR(INDEX(Matches!$W:$W,MATCH(A1026,Matches!$B:$B,0)),"-")</f>
        <v>1</v>
      </c>
      <c r="G1026" s="54">
        <f>IFERROR(INDEX(Matches!$Y:$Y,MATCH(A1026,Matches!$B:$B,0)),"-")</f>
        <v>1</v>
      </c>
      <c r="H1026" s="54">
        <f>IFERROR(INDEX(Matches!$X:$X,MATCH(A1026,Matches!$B:$B,0)),"-")</f>
        <v>2</v>
      </c>
      <c r="I1026" s="54">
        <f t="shared" ref="I1026:I1086" si="65">SUM(C1026:E1026)</f>
        <v>1</v>
      </c>
      <c r="J1026" s="54">
        <f>IFERROR(INDEX(OGCAway!$O:$O,MATCH(A1026,OGCAway!$A:$A,0)),"-")</f>
        <v>2</v>
      </c>
      <c r="K1026" s="55">
        <f t="shared" ref="K1026:K1086" si="66">I1026/B1026</f>
        <v>0.25</v>
      </c>
      <c r="L1026" s="55" t="str">
        <f>IFERROR(INDEX(#REF!,MATCH(A1026,#REF!,0)),"-")</f>
        <v>-</v>
      </c>
      <c r="M1026" s="55">
        <f t="shared" ref="M1026:M1086" si="67">(I1026/B1026)-(J1026/B1026)+(F1026/B1026)-(G1026/B1026)</f>
        <v>-0.25</v>
      </c>
      <c r="N1026" s="55" t="e">
        <f>AVERAGE(IFERROR(INDEX(#REF!,MATCH(A1026,#REF!,0)),"-"),M1026)</f>
        <v>#VALUE!</v>
      </c>
    </row>
    <row r="1027" spans="1:14" ht="16.5" thickTop="1" thickBot="1" x14ac:dyDescent="0.3">
      <c r="A1027" s="15" t="s">
        <v>1003</v>
      </c>
      <c r="B1027" s="53">
        <f t="shared" si="64"/>
        <v>2</v>
      </c>
      <c r="C1027" s="53">
        <f>IFERROR(INDEX(OGSAway!$D:$D,MATCH(A1027,OGSAway!$A:$A,0)),"-")</f>
        <v>0</v>
      </c>
      <c r="D1027" s="53">
        <f>IFERROR(INDEX(OGSAway!$E:$E,MATCH(A1027,OGSAway!$A:$A,0)),"-")</f>
        <v>0</v>
      </c>
      <c r="E1027" s="53">
        <f>IFERROR(INDEX(OGSAway!$F:$F,MATCH(A1027,OGSAway!$A:$A,0)),"-")</f>
        <v>0</v>
      </c>
      <c r="F1027" s="54">
        <f>IFERROR(INDEX(Matches!$W:$W,MATCH(A1027,Matches!$B:$B,0)),"-")</f>
        <v>0</v>
      </c>
      <c r="G1027" s="54">
        <f>IFERROR(INDEX(Matches!$Y:$Y,MATCH(A1027,Matches!$B:$B,0)),"-")</f>
        <v>1</v>
      </c>
      <c r="H1027" s="54">
        <f>IFERROR(INDEX(Matches!$X:$X,MATCH(A1027,Matches!$B:$B,0)),"-")</f>
        <v>1</v>
      </c>
      <c r="I1027" s="54">
        <f t="shared" si="65"/>
        <v>0</v>
      </c>
      <c r="J1027" s="54">
        <f>IFERROR(INDEX(OGCAway!$O:$O,MATCH(A1027,OGCAway!$A:$A,0)),"-")</f>
        <v>2</v>
      </c>
      <c r="K1027" s="55">
        <f t="shared" si="66"/>
        <v>0</v>
      </c>
      <c r="L1027" s="55" t="str">
        <f>IFERROR(INDEX(#REF!,MATCH(A1027,#REF!,0)),"-")</f>
        <v>-</v>
      </c>
      <c r="M1027" s="55">
        <f t="shared" si="67"/>
        <v>-1.5</v>
      </c>
      <c r="N1027" s="55" t="e">
        <f>AVERAGE(IFERROR(INDEX(#REF!,MATCH(A1027,#REF!,0)),"-"),M1027)</f>
        <v>#VALUE!</v>
      </c>
    </row>
    <row r="1028" spans="1:14" ht="16.5" thickTop="1" thickBot="1" x14ac:dyDescent="0.3">
      <c r="A1028" s="16" t="s">
        <v>1004</v>
      </c>
      <c r="B1028" s="53">
        <f t="shared" si="64"/>
        <v>5</v>
      </c>
      <c r="C1028" s="53">
        <f>IFERROR(INDEX(OGSAway!$D:$D,MATCH(A1028,OGSAway!$A:$A,0)),"-")</f>
        <v>0</v>
      </c>
      <c r="D1028" s="53">
        <f>IFERROR(INDEX(OGSAway!$E:$E,MATCH(A1028,OGSAway!$A:$A,0)),"-")</f>
        <v>0</v>
      </c>
      <c r="E1028" s="53">
        <f>IFERROR(INDEX(OGSAway!$F:$F,MATCH(A1028,OGSAway!$A:$A,0)),"-")</f>
        <v>0</v>
      </c>
      <c r="F1028" s="54">
        <f>IFERROR(INDEX(Matches!$W:$W,MATCH(A1028,Matches!$B:$B,0)),"-")</f>
        <v>2</v>
      </c>
      <c r="G1028" s="54">
        <f>IFERROR(INDEX(Matches!$Y:$Y,MATCH(A1028,Matches!$B:$B,0)),"-")</f>
        <v>3</v>
      </c>
      <c r="H1028" s="54">
        <f>IFERROR(INDEX(Matches!$X:$X,MATCH(A1028,Matches!$B:$B,0)),"-")</f>
        <v>0</v>
      </c>
      <c r="I1028" s="54">
        <f t="shared" si="65"/>
        <v>0</v>
      </c>
      <c r="J1028" s="54">
        <f>IFERROR(INDEX(OGCAway!$O:$O,MATCH(A1028,OGCAway!$A:$A,0)),"-")</f>
        <v>4</v>
      </c>
      <c r="K1028" s="55">
        <f t="shared" si="66"/>
        <v>0</v>
      </c>
      <c r="L1028" s="55" t="str">
        <f>IFERROR(INDEX(#REF!,MATCH(A1028,#REF!,0)),"-")</f>
        <v>-</v>
      </c>
      <c r="M1028" s="55">
        <f t="shared" si="67"/>
        <v>-1</v>
      </c>
      <c r="N1028" s="55" t="e">
        <f>AVERAGE(IFERROR(INDEX(#REF!,MATCH(A1028,#REF!,0)),"-"),M1028)</f>
        <v>#VALUE!</v>
      </c>
    </row>
    <row r="1029" spans="1:14" ht="16.5" thickTop="1" thickBot="1" x14ac:dyDescent="0.3">
      <c r="A1029" s="16" t="s">
        <v>1008</v>
      </c>
      <c r="B1029" s="53">
        <f t="shared" si="64"/>
        <v>3</v>
      </c>
      <c r="C1029" s="53">
        <f>IFERROR(INDEX(OGSAway!$D:$D,MATCH(A1029,OGSAway!$A:$A,0)),"-")</f>
        <v>1</v>
      </c>
      <c r="D1029" s="53">
        <f>IFERROR(INDEX(OGSAway!$E:$E,MATCH(A1029,OGSAway!$A:$A,0)),"-")</f>
        <v>1</v>
      </c>
      <c r="E1029" s="53">
        <f>IFERROR(INDEX(OGSAway!$F:$F,MATCH(A1029,OGSAway!$A:$A,0)),"-")</f>
        <v>0</v>
      </c>
      <c r="F1029" s="54">
        <f>IFERROR(INDEX(Matches!$W:$W,MATCH(A1029,Matches!$B:$B,0)),"-")</f>
        <v>1</v>
      </c>
      <c r="G1029" s="54">
        <f>IFERROR(INDEX(Matches!$Y:$Y,MATCH(A1029,Matches!$B:$B,0)),"-")</f>
        <v>0</v>
      </c>
      <c r="H1029" s="54">
        <f>IFERROR(INDEX(Matches!$X:$X,MATCH(A1029,Matches!$B:$B,0)),"-")</f>
        <v>2</v>
      </c>
      <c r="I1029" s="54">
        <f t="shared" si="65"/>
        <v>2</v>
      </c>
      <c r="J1029" s="54">
        <f>IFERROR(INDEX(OGCAway!$O:$O,MATCH(A1029,OGCAway!$A:$A,0)),"-")</f>
        <v>1</v>
      </c>
      <c r="K1029" s="55">
        <f t="shared" si="66"/>
        <v>0.66666666666666663</v>
      </c>
      <c r="L1029" s="55" t="str">
        <f>IFERROR(INDEX(#REF!,MATCH(A1029,#REF!,0)),"-")</f>
        <v>-</v>
      </c>
      <c r="M1029" s="55">
        <f t="shared" si="67"/>
        <v>0.66666666666666663</v>
      </c>
      <c r="N1029" s="55" t="e">
        <f>AVERAGE(IFERROR(INDEX(#REF!,MATCH(A1029,#REF!,0)),"-"),M1029)</f>
        <v>#VALUE!</v>
      </c>
    </row>
    <row r="1030" spans="1:14" ht="16.5" thickTop="1" thickBot="1" x14ac:dyDescent="0.3">
      <c r="A1030" s="16" t="s">
        <v>1012</v>
      </c>
      <c r="B1030" s="53">
        <f t="shared" si="64"/>
        <v>3</v>
      </c>
      <c r="C1030" s="53">
        <f>IFERROR(INDEX(OGSAway!$D:$D,MATCH(A1030,OGSAway!$A:$A,0)),"-")</f>
        <v>0</v>
      </c>
      <c r="D1030" s="53">
        <f>IFERROR(INDEX(OGSAway!$E:$E,MATCH(A1030,OGSAway!$A:$A,0)),"-")</f>
        <v>0</v>
      </c>
      <c r="E1030" s="53">
        <f>IFERROR(INDEX(OGSAway!$F:$F,MATCH(A1030,OGSAway!$A:$A,0)),"-")</f>
        <v>0</v>
      </c>
      <c r="F1030" s="54">
        <f>IFERROR(INDEX(Matches!$W:$W,MATCH(A1030,Matches!$B:$B,0)),"-")</f>
        <v>1</v>
      </c>
      <c r="G1030" s="54">
        <f>IFERROR(INDEX(Matches!$Y:$Y,MATCH(A1030,Matches!$B:$B,0)),"-")</f>
        <v>0</v>
      </c>
      <c r="H1030" s="54">
        <f>IFERROR(INDEX(Matches!$X:$X,MATCH(A1030,Matches!$B:$B,0)),"-")</f>
        <v>2</v>
      </c>
      <c r="I1030" s="54">
        <f t="shared" si="65"/>
        <v>0</v>
      </c>
      <c r="J1030" s="54">
        <f>IFERROR(INDEX(OGCAway!$O:$O,MATCH(A1030,OGCAway!$A:$A,0)),"-")</f>
        <v>0</v>
      </c>
      <c r="K1030" s="55">
        <f t="shared" si="66"/>
        <v>0</v>
      </c>
      <c r="L1030" s="55" t="str">
        <f>IFERROR(INDEX(#REF!,MATCH(A1030,#REF!,0)),"-")</f>
        <v>-</v>
      </c>
      <c r="M1030" s="55">
        <f t="shared" si="67"/>
        <v>0.33333333333333331</v>
      </c>
      <c r="N1030" s="55" t="e">
        <f>AVERAGE(IFERROR(INDEX(#REF!,MATCH(A1030,#REF!,0)),"-"),M1030)</f>
        <v>#VALUE!</v>
      </c>
    </row>
    <row r="1031" spans="1:14" ht="16.5" thickTop="1" thickBot="1" x14ac:dyDescent="0.3">
      <c r="A1031" s="15" t="s">
        <v>1013</v>
      </c>
      <c r="B1031" s="53">
        <f t="shared" si="64"/>
        <v>3</v>
      </c>
      <c r="C1031" s="53" t="str">
        <f>IFERROR(INDEX(OGSAway!$D:$D,MATCH(A1031,OGSAway!$A:$A,0)),"-")</f>
        <v>-</v>
      </c>
      <c r="D1031" s="53" t="str">
        <f>IFERROR(INDEX(OGSAway!$E:$E,MATCH(A1031,OGSAway!$A:$A,0)),"-")</f>
        <v>-</v>
      </c>
      <c r="E1031" s="53" t="str">
        <f>IFERROR(INDEX(OGSAway!$F:$F,MATCH(A1031,OGSAway!$A:$A,0)),"-")</f>
        <v>-</v>
      </c>
      <c r="F1031" s="54">
        <f>IFERROR(INDEX(Matches!$W:$W,MATCH(A1031,Matches!$B:$B,0)),"-")</f>
        <v>1</v>
      </c>
      <c r="G1031" s="54">
        <f>IFERROR(INDEX(Matches!$Y:$Y,MATCH(A1031,Matches!$B:$B,0)),"-")</f>
        <v>1</v>
      </c>
      <c r="H1031" s="54">
        <f>IFERROR(INDEX(Matches!$X:$X,MATCH(A1031,Matches!$B:$B,0)),"-")</f>
        <v>1</v>
      </c>
      <c r="I1031" s="54">
        <f t="shared" si="65"/>
        <v>0</v>
      </c>
      <c r="J1031" s="54" t="str">
        <f>IFERROR(INDEX(OGCAway!$O:$O,MATCH(A1031,OGCAway!$A:$A,0)),"-")</f>
        <v>-</v>
      </c>
      <c r="K1031" s="55">
        <f t="shared" si="66"/>
        <v>0</v>
      </c>
      <c r="L1031" s="55" t="str">
        <f>IFERROR(INDEX(#REF!,MATCH(A1031,#REF!,0)),"-")</f>
        <v>-</v>
      </c>
      <c r="M1031" s="55" t="e">
        <f t="shared" si="67"/>
        <v>#VALUE!</v>
      </c>
      <c r="N1031" s="55" t="e">
        <f>AVERAGE(IFERROR(INDEX(#REF!,MATCH(A1031,#REF!,0)),"-"),M1031)</f>
        <v>#VALUE!</v>
      </c>
    </row>
    <row r="1032" spans="1:14" ht="16.5" thickTop="1" thickBot="1" x14ac:dyDescent="0.3">
      <c r="A1032" s="16" t="s">
        <v>1014</v>
      </c>
      <c r="B1032" s="53">
        <f t="shared" si="64"/>
        <v>19</v>
      </c>
      <c r="C1032" s="53" t="str">
        <f>IFERROR(INDEX(OGSAway!$D:$D,MATCH(A1032,OGSAway!$A:$A,0)),"-")</f>
        <v>-</v>
      </c>
      <c r="D1032" s="53" t="str">
        <f>IFERROR(INDEX(OGSAway!$E:$E,MATCH(A1032,OGSAway!$A:$A,0)),"-")</f>
        <v>-</v>
      </c>
      <c r="E1032" s="53" t="str">
        <f>IFERROR(INDEX(OGSAway!$F:$F,MATCH(A1032,OGSAway!$A:$A,0)),"-")</f>
        <v>-</v>
      </c>
      <c r="F1032" s="54">
        <f>IFERROR(INDEX(Matches!$W:$W,MATCH(A1032,Matches!$B:$B,0)),"-")</f>
        <v>12</v>
      </c>
      <c r="G1032" s="54">
        <f>IFERROR(INDEX(Matches!$Y:$Y,MATCH(A1032,Matches!$B:$B,0)),"-")</f>
        <v>2</v>
      </c>
      <c r="H1032" s="54">
        <f>IFERROR(INDEX(Matches!$X:$X,MATCH(A1032,Matches!$B:$B,0)),"-")</f>
        <v>5</v>
      </c>
      <c r="I1032" s="54">
        <f t="shared" si="65"/>
        <v>0</v>
      </c>
      <c r="J1032" s="54" t="str">
        <f>IFERROR(INDEX(OGCAway!$O:$O,MATCH(A1032,OGCAway!$A:$A,0)),"-")</f>
        <v>-</v>
      </c>
      <c r="K1032" s="55">
        <f t="shared" si="66"/>
        <v>0</v>
      </c>
      <c r="L1032" s="55" t="str">
        <f>IFERROR(INDEX(#REF!,MATCH(A1032,#REF!,0)),"-")</f>
        <v>-</v>
      </c>
      <c r="M1032" s="55" t="e">
        <f t="shared" si="67"/>
        <v>#VALUE!</v>
      </c>
      <c r="N1032" s="55" t="e">
        <f>AVERAGE(IFERROR(INDEX(#REF!,MATCH(A1032,#REF!,0)),"-"),M1032)</f>
        <v>#VALUE!</v>
      </c>
    </row>
    <row r="1033" spans="1:14" ht="16.5" thickTop="1" thickBot="1" x14ac:dyDescent="0.3">
      <c r="A1033" s="15" t="s">
        <v>1027</v>
      </c>
      <c r="B1033" s="53">
        <f t="shared" si="64"/>
        <v>4</v>
      </c>
      <c r="C1033" s="53">
        <f>IFERROR(INDEX(OGSAway!$D:$D,MATCH(A1033,OGSAway!$A:$A,0)),"-")</f>
        <v>1</v>
      </c>
      <c r="D1033" s="53">
        <f>IFERROR(INDEX(OGSAway!$E:$E,MATCH(A1033,OGSAway!$A:$A,0)),"-")</f>
        <v>1</v>
      </c>
      <c r="E1033" s="53">
        <f>IFERROR(INDEX(OGSAway!$F:$F,MATCH(A1033,OGSAway!$A:$A,0)),"-")</f>
        <v>1</v>
      </c>
      <c r="F1033" s="54">
        <f>IFERROR(INDEX(Matches!$W:$W,MATCH(A1033,Matches!$B:$B,0)),"-")</f>
        <v>3</v>
      </c>
      <c r="G1033" s="54">
        <f>IFERROR(INDEX(Matches!$Y:$Y,MATCH(A1033,Matches!$B:$B,0)),"-")</f>
        <v>0</v>
      </c>
      <c r="H1033" s="54">
        <f>IFERROR(INDEX(Matches!$X:$X,MATCH(A1033,Matches!$B:$B,0)),"-")</f>
        <v>1</v>
      </c>
      <c r="I1033" s="54">
        <f t="shared" si="65"/>
        <v>3</v>
      </c>
      <c r="J1033" s="54">
        <f>IFERROR(INDEX(OGCAway!$O:$O,MATCH(A1033,OGCAway!$A:$A,0)),"-")</f>
        <v>0</v>
      </c>
      <c r="K1033" s="55">
        <f t="shared" si="66"/>
        <v>0.75</v>
      </c>
      <c r="L1033" s="55" t="str">
        <f>IFERROR(INDEX(#REF!,MATCH(A1033,#REF!,0)),"-")</f>
        <v>-</v>
      </c>
      <c r="M1033" s="55">
        <f t="shared" si="67"/>
        <v>1.5</v>
      </c>
      <c r="N1033" s="55" t="e">
        <f>AVERAGE(IFERROR(INDEX(#REF!,MATCH(A1033,#REF!,0)),"-"),M1033)</f>
        <v>#VALUE!</v>
      </c>
    </row>
    <row r="1034" spans="1:14" ht="16.5" thickTop="1" thickBot="1" x14ac:dyDescent="0.3">
      <c r="A1034" s="16" t="s">
        <v>1028</v>
      </c>
      <c r="B1034" s="53">
        <f t="shared" si="64"/>
        <v>3</v>
      </c>
      <c r="C1034" s="53" t="str">
        <f>IFERROR(INDEX(OGSAway!$D:$D,MATCH(A1034,OGSAway!$A:$A,0)),"-")</f>
        <v>-</v>
      </c>
      <c r="D1034" s="53" t="str">
        <f>IFERROR(INDEX(OGSAway!$E:$E,MATCH(A1034,OGSAway!$A:$A,0)),"-")</f>
        <v>-</v>
      </c>
      <c r="E1034" s="53" t="str">
        <f>IFERROR(INDEX(OGSAway!$F:$F,MATCH(A1034,OGSAway!$A:$A,0)),"-")</f>
        <v>-</v>
      </c>
      <c r="F1034" s="54">
        <f>IFERROR(INDEX(Matches!$W:$W,MATCH(A1034,Matches!$B:$B,0)),"-")</f>
        <v>0</v>
      </c>
      <c r="G1034" s="54">
        <f>IFERROR(INDEX(Matches!$Y:$Y,MATCH(A1034,Matches!$B:$B,0)),"-")</f>
        <v>0</v>
      </c>
      <c r="H1034" s="54">
        <f>IFERROR(INDEX(Matches!$X:$X,MATCH(A1034,Matches!$B:$B,0)),"-")</f>
        <v>3</v>
      </c>
      <c r="I1034" s="54">
        <f t="shared" si="65"/>
        <v>0</v>
      </c>
      <c r="J1034" s="54" t="str">
        <f>IFERROR(INDEX(OGCAway!$O:$O,MATCH(A1034,OGCAway!$A:$A,0)),"-")</f>
        <v>-</v>
      </c>
      <c r="K1034" s="55">
        <f t="shared" si="66"/>
        <v>0</v>
      </c>
      <c r="L1034" s="55" t="str">
        <f>IFERROR(INDEX(#REF!,MATCH(A1034,#REF!,0)),"-")</f>
        <v>-</v>
      </c>
      <c r="M1034" s="55" t="e">
        <f t="shared" si="67"/>
        <v>#VALUE!</v>
      </c>
      <c r="N1034" s="55" t="e">
        <f>AVERAGE(IFERROR(INDEX(#REF!,MATCH(A1034,#REF!,0)),"-"),M1034)</f>
        <v>#VALUE!</v>
      </c>
    </row>
    <row r="1035" spans="1:14" ht="16.5" thickTop="1" thickBot="1" x14ac:dyDescent="0.3">
      <c r="A1035" s="16" t="s">
        <v>1034</v>
      </c>
      <c r="B1035" s="53">
        <f t="shared" si="64"/>
        <v>2</v>
      </c>
      <c r="C1035" s="53">
        <f>IFERROR(INDEX(OGSAway!$D:$D,MATCH(A1035,OGSAway!$A:$A,0)),"-")</f>
        <v>0</v>
      </c>
      <c r="D1035" s="53">
        <f>IFERROR(INDEX(OGSAway!$E:$E,MATCH(A1035,OGSAway!$A:$A,0)),"-")</f>
        <v>0</v>
      </c>
      <c r="E1035" s="53">
        <f>IFERROR(INDEX(OGSAway!$F:$F,MATCH(A1035,OGSAway!$A:$A,0)),"-")</f>
        <v>0</v>
      </c>
      <c r="F1035" s="54">
        <f>IFERROR(INDEX(Matches!$W:$W,MATCH(A1035,Matches!$B:$B,0)),"-")</f>
        <v>0</v>
      </c>
      <c r="G1035" s="54">
        <f>IFERROR(INDEX(Matches!$Y:$Y,MATCH(A1035,Matches!$B:$B,0)),"-")</f>
        <v>1</v>
      </c>
      <c r="H1035" s="54">
        <f>IFERROR(INDEX(Matches!$X:$X,MATCH(A1035,Matches!$B:$B,0)),"-")</f>
        <v>1</v>
      </c>
      <c r="I1035" s="54">
        <f t="shared" si="65"/>
        <v>0</v>
      </c>
      <c r="J1035" s="54">
        <f>IFERROR(INDEX(OGCAway!$O:$O,MATCH(A1035,OGCAway!$A:$A,0)),"-")</f>
        <v>1</v>
      </c>
      <c r="K1035" s="55">
        <f t="shared" si="66"/>
        <v>0</v>
      </c>
      <c r="L1035" s="55" t="str">
        <f>IFERROR(INDEX(#REF!,MATCH(A1035,#REF!,0)),"-")</f>
        <v>-</v>
      </c>
      <c r="M1035" s="55">
        <f t="shared" si="67"/>
        <v>-1</v>
      </c>
      <c r="N1035" s="55" t="e">
        <f>AVERAGE(IFERROR(INDEX(#REF!,MATCH(A1035,#REF!,0)),"-"),M1035)</f>
        <v>#VALUE!</v>
      </c>
    </row>
    <row r="1036" spans="1:14" ht="16.5" thickTop="1" thickBot="1" x14ac:dyDescent="0.3">
      <c r="A1036" s="15" t="s">
        <v>1036</v>
      </c>
      <c r="B1036" s="53">
        <f t="shared" si="64"/>
        <v>2</v>
      </c>
      <c r="C1036" s="53">
        <f>IFERROR(INDEX(OGSAway!$D:$D,MATCH(A1036,OGSAway!$A:$A,0)),"-")</f>
        <v>0</v>
      </c>
      <c r="D1036" s="53">
        <f>IFERROR(INDEX(OGSAway!$E:$E,MATCH(A1036,OGSAway!$A:$A,0)),"-")</f>
        <v>0</v>
      </c>
      <c r="E1036" s="53">
        <f>IFERROR(INDEX(OGSAway!$F:$F,MATCH(A1036,OGSAway!$A:$A,0)),"-")</f>
        <v>0</v>
      </c>
      <c r="F1036" s="54">
        <f>IFERROR(INDEX(Matches!$W:$W,MATCH(A1036,Matches!$B:$B,0)),"-")</f>
        <v>0</v>
      </c>
      <c r="G1036" s="54">
        <f>IFERROR(INDEX(Matches!$Y:$Y,MATCH(A1036,Matches!$B:$B,0)),"-")</f>
        <v>1</v>
      </c>
      <c r="H1036" s="54">
        <f>IFERROR(INDEX(Matches!$X:$X,MATCH(A1036,Matches!$B:$B,0)),"-")</f>
        <v>1</v>
      </c>
      <c r="I1036" s="54">
        <f t="shared" si="65"/>
        <v>0</v>
      </c>
      <c r="J1036" s="54">
        <f>IFERROR(INDEX(OGCAway!$O:$O,MATCH(A1036,OGCAway!$A:$A,0)),"-")</f>
        <v>1</v>
      </c>
      <c r="K1036" s="55">
        <f t="shared" si="66"/>
        <v>0</v>
      </c>
      <c r="L1036" s="55" t="str">
        <f>IFERROR(INDEX(#REF!,MATCH(A1036,#REF!,0)),"-")</f>
        <v>-</v>
      </c>
      <c r="M1036" s="55">
        <f t="shared" si="67"/>
        <v>-1</v>
      </c>
      <c r="N1036" s="55" t="e">
        <f>AVERAGE(IFERROR(INDEX(#REF!,MATCH(A1036,#REF!,0)),"-"),M1036)</f>
        <v>#VALUE!</v>
      </c>
    </row>
    <row r="1037" spans="1:14" ht="16.5" thickTop="1" thickBot="1" x14ac:dyDescent="0.3">
      <c r="A1037" s="15" t="s">
        <v>162</v>
      </c>
      <c r="B1037" s="53">
        <f t="shared" si="64"/>
        <v>2</v>
      </c>
      <c r="C1037" s="53">
        <f>IFERROR(INDEX(OGSAway!$D:$D,MATCH(A1037,OGSAway!$A:$A,0)),"-")</f>
        <v>0</v>
      </c>
      <c r="D1037" s="53">
        <f>IFERROR(INDEX(OGSAway!$E:$E,MATCH(A1037,OGSAway!$A:$A,0)),"-")</f>
        <v>0</v>
      </c>
      <c r="E1037" s="53">
        <f>IFERROR(INDEX(OGSAway!$F:$F,MATCH(A1037,OGSAway!$A:$A,0)),"-")</f>
        <v>0</v>
      </c>
      <c r="F1037" s="54">
        <f>IFERROR(INDEX(Matches!$W:$W,MATCH(A1037,Matches!$B:$B,0)),"-")</f>
        <v>0</v>
      </c>
      <c r="G1037" s="54">
        <f>IFERROR(INDEX(Matches!$Y:$Y,MATCH(A1037,Matches!$B:$B,0)),"-")</f>
        <v>2</v>
      </c>
      <c r="H1037" s="54">
        <f>IFERROR(INDEX(Matches!$X:$X,MATCH(A1037,Matches!$B:$B,0)),"-")</f>
        <v>0</v>
      </c>
      <c r="I1037" s="54">
        <f t="shared" si="65"/>
        <v>0</v>
      </c>
      <c r="J1037" s="54">
        <f>IFERROR(INDEX(OGCAway!$O:$O,MATCH(A1037,OGCAway!$A:$A,0)),"-")</f>
        <v>1</v>
      </c>
      <c r="K1037" s="55">
        <f t="shared" si="66"/>
        <v>0</v>
      </c>
      <c r="L1037" s="55" t="str">
        <f>IFERROR(INDEX(#REF!,MATCH(A1037,#REF!,0)),"-")</f>
        <v>-</v>
      </c>
      <c r="M1037" s="55">
        <f t="shared" si="67"/>
        <v>-1.5</v>
      </c>
      <c r="N1037" s="55" t="e">
        <f>AVERAGE(IFERROR(INDEX(#REF!,MATCH(A1037,#REF!,0)),"-"),M1037)</f>
        <v>#VALUE!</v>
      </c>
    </row>
    <row r="1038" spans="1:14" ht="16.5" thickTop="1" thickBot="1" x14ac:dyDescent="0.3">
      <c r="A1038" s="16" t="s">
        <v>188</v>
      </c>
      <c r="B1038" s="53">
        <f t="shared" si="64"/>
        <v>4</v>
      </c>
      <c r="C1038" s="53">
        <f>IFERROR(INDEX(OGSAway!$D:$D,MATCH(A1038,OGSAway!$A:$A,0)),"-")</f>
        <v>0</v>
      </c>
      <c r="D1038" s="53">
        <f>IFERROR(INDEX(OGSAway!$E:$E,MATCH(A1038,OGSAway!$A:$A,0)),"-")</f>
        <v>0</v>
      </c>
      <c r="E1038" s="53">
        <f>IFERROR(INDEX(OGSAway!$F:$F,MATCH(A1038,OGSAway!$A:$A,0)),"-")</f>
        <v>1</v>
      </c>
      <c r="F1038" s="54">
        <f>IFERROR(INDEX(Matches!$W:$W,MATCH(A1038,Matches!$B:$B,0)),"-")</f>
        <v>0</v>
      </c>
      <c r="G1038" s="54">
        <f>IFERROR(INDEX(Matches!$Y:$Y,MATCH(A1038,Matches!$B:$B,0)),"-")</f>
        <v>3</v>
      </c>
      <c r="H1038" s="54">
        <f>IFERROR(INDEX(Matches!$X:$X,MATCH(A1038,Matches!$B:$B,0)),"-")</f>
        <v>1</v>
      </c>
      <c r="I1038" s="54">
        <f t="shared" si="65"/>
        <v>1</v>
      </c>
      <c r="J1038" s="54">
        <f>IFERROR(INDEX(OGCAway!$O:$O,MATCH(A1038,OGCAway!$A:$A,0)),"-")</f>
        <v>1</v>
      </c>
      <c r="K1038" s="55">
        <f t="shared" si="66"/>
        <v>0.25</v>
      </c>
      <c r="L1038" s="55" t="str">
        <f>IFERROR(INDEX(#REF!,MATCH(A1038,#REF!,0)),"-")</f>
        <v>-</v>
      </c>
      <c r="M1038" s="55">
        <f t="shared" si="67"/>
        <v>-0.75</v>
      </c>
      <c r="N1038" s="55" t="e">
        <f>AVERAGE(IFERROR(INDEX(#REF!,MATCH(A1038,#REF!,0)),"-"),M1038)</f>
        <v>#VALUE!</v>
      </c>
    </row>
    <row r="1039" spans="1:14" ht="16.5" thickTop="1" thickBot="1" x14ac:dyDescent="0.3">
      <c r="A1039" s="16" t="s">
        <v>1039</v>
      </c>
      <c r="B1039" s="53">
        <f t="shared" si="64"/>
        <v>4</v>
      </c>
      <c r="C1039" s="53">
        <f>IFERROR(INDEX(OGSAway!$D:$D,MATCH(A1039,OGSAway!$A:$A,0)),"-")</f>
        <v>0</v>
      </c>
      <c r="D1039" s="53">
        <f>IFERROR(INDEX(OGSAway!$E:$E,MATCH(A1039,OGSAway!$A:$A,0)),"-")</f>
        <v>1</v>
      </c>
      <c r="E1039" s="53">
        <f>IFERROR(INDEX(OGSAway!$F:$F,MATCH(A1039,OGSAway!$A:$A,0)),"-")</f>
        <v>0</v>
      </c>
      <c r="F1039" s="54">
        <f>IFERROR(INDEX(Matches!$W:$W,MATCH(A1039,Matches!$B:$B,0)),"-")</f>
        <v>1</v>
      </c>
      <c r="G1039" s="54">
        <f>IFERROR(INDEX(Matches!$Y:$Y,MATCH(A1039,Matches!$B:$B,0)),"-")</f>
        <v>3</v>
      </c>
      <c r="H1039" s="54">
        <f>IFERROR(INDEX(Matches!$X:$X,MATCH(A1039,Matches!$B:$B,0)),"-")</f>
        <v>0</v>
      </c>
      <c r="I1039" s="54">
        <f t="shared" si="65"/>
        <v>1</v>
      </c>
      <c r="J1039" s="54">
        <f>IFERROR(INDEX(OGCAway!$O:$O,MATCH(A1039,OGCAway!$A:$A,0)),"-")</f>
        <v>2</v>
      </c>
      <c r="K1039" s="55">
        <f t="shared" si="66"/>
        <v>0.25</v>
      </c>
      <c r="L1039" s="55" t="str">
        <f>IFERROR(INDEX(#REF!,MATCH(A1039,#REF!,0)),"-")</f>
        <v>-</v>
      </c>
      <c r="M1039" s="55">
        <f t="shared" si="67"/>
        <v>-0.75</v>
      </c>
      <c r="N1039" s="55" t="e">
        <f>AVERAGE(IFERROR(INDEX(#REF!,MATCH(A1039,#REF!,0)),"-"),M1039)</f>
        <v>#VALUE!</v>
      </c>
    </row>
    <row r="1040" spans="1:14" ht="16.5" thickTop="1" thickBot="1" x14ac:dyDescent="0.3">
      <c r="A1040" s="16" t="s">
        <v>1045</v>
      </c>
      <c r="B1040" s="53">
        <f t="shared" si="64"/>
        <v>4</v>
      </c>
      <c r="C1040" s="53">
        <f>IFERROR(INDEX(OGSAway!$D:$D,MATCH(A1040,OGSAway!$A:$A,0)),"-")</f>
        <v>1</v>
      </c>
      <c r="D1040" s="53">
        <f>IFERROR(INDEX(OGSAway!$E:$E,MATCH(A1040,OGSAway!$A:$A,0)),"-")</f>
        <v>0</v>
      </c>
      <c r="E1040" s="53">
        <f>IFERROR(INDEX(OGSAway!$F:$F,MATCH(A1040,OGSAway!$A:$A,0)),"-")</f>
        <v>1</v>
      </c>
      <c r="F1040" s="54">
        <f>IFERROR(INDEX(Matches!$W:$W,MATCH(A1040,Matches!$B:$B,0)),"-")</f>
        <v>1</v>
      </c>
      <c r="G1040" s="54">
        <f>IFERROR(INDEX(Matches!$Y:$Y,MATCH(A1040,Matches!$B:$B,0)),"-")</f>
        <v>0</v>
      </c>
      <c r="H1040" s="54">
        <f>IFERROR(INDEX(Matches!$X:$X,MATCH(A1040,Matches!$B:$B,0)),"-")</f>
        <v>3</v>
      </c>
      <c r="I1040" s="54">
        <f t="shared" si="65"/>
        <v>2</v>
      </c>
      <c r="J1040" s="54">
        <f>IFERROR(INDEX(OGCAway!$O:$O,MATCH(A1040,OGCAway!$A:$A,0)),"-")</f>
        <v>0</v>
      </c>
      <c r="K1040" s="55">
        <f t="shared" si="66"/>
        <v>0.5</v>
      </c>
      <c r="L1040" s="55" t="str">
        <f>IFERROR(INDEX(#REF!,MATCH(A1040,#REF!,0)),"-")</f>
        <v>-</v>
      </c>
      <c r="M1040" s="55">
        <f t="shared" si="67"/>
        <v>0.75</v>
      </c>
      <c r="N1040" s="55" t="e">
        <f>AVERAGE(IFERROR(INDEX(#REF!,MATCH(A1040,#REF!,0)),"-"),M1040)</f>
        <v>#VALUE!</v>
      </c>
    </row>
    <row r="1041" spans="1:14" ht="16.5" thickTop="1" thickBot="1" x14ac:dyDescent="0.3">
      <c r="A1041" s="15" t="s">
        <v>1058</v>
      </c>
      <c r="B1041" s="53">
        <f t="shared" si="64"/>
        <v>6</v>
      </c>
      <c r="C1041" s="53" t="str">
        <f>IFERROR(INDEX(OGSAway!$D:$D,MATCH(A1041,OGSAway!$A:$A,0)),"-")</f>
        <v>-</v>
      </c>
      <c r="D1041" s="53" t="str">
        <f>IFERROR(INDEX(OGSAway!$E:$E,MATCH(A1041,OGSAway!$A:$A,0)),"-")</f>
        <v>-</v>
      </c>
      <c r="E1041" s="53" t="str">
        <f>IFERROR(INDEX(OGSAway!$F:$F,MATCH(A1041,OGSAway!$A:$A,0)),"-")</f>
        <v>-</v>
      </c>
      <c r="F1041" s="54">
        <f>IFERROR(INDEX(Matches!$W:$W,MATCH(A1041,Matches!$B:$B,0)),"-")</f>
        <v>1</v>
      </c>
      <c r="G1041" s="54">
        <f>IFERROR(INDEX(Matches!$Y:$Y,MATCH(A1041,Matches!$B:$B,0)),"-")</f>
        <v>4</v>
      </c>
      <c r="H1041" s="54">
        <f>IFERROR(INDEX(Matches!$X:$X,MATCH(A1041,Matches!$B:$B,0)),"-")</f>
        <v>1</v>
      </c>
      <c r="I1041" s="54">
        <f t="shared" si="65"/>
        <v>0</v>
      </c>
      <c r="J1041" s="54">
        <f>IFERROR(INDEX(OGCAway!$O:$O,MATCH(A1041,OGCAway!$A:$A,0)),"-")</f>
        <v>2</v>
      </c>
      <c r="K1041" s="55">
        <f t="shared" si="66"/>
        <v>0</v>
      </c>
      <c r="L1041" s="55" t="str">
        <f>IFERROR(INDEX(#REF!,MATCH(A1041,#REF!,0)),"-")</f>
        <v>-</v>
      </c>
      <c r="M1041" s="55">
        <f t="shared" si="67"/>
        <v>-0.83333333333333326</v>
      </c>
      <c r="N1041" s="55" t="e">
        <f>AVERAGE(IFERROR(INDEX(#REF!,MATCH(A1041,#REF!,0)),"-"),M1041)</f>
        <v>#VALUE!</v>
      </c>
    </row>
    <row r="1042" spans="1:14" ht="16.5" thickTop="1" thickBot="1" x14ac:dyDescent="0.3">
      <c r="A1042" s="15" t="s">
        <v>1069</v>
      </c>
      <c r="B1042" s="53">
        <f t="shared" si="64"/>
        <v>1</v>
      </c>
      <c r="C1042" s="53">
        <f>IFERROR(INDEX(OGSAway!$D:$D,MATCH(A1042,OGSAway!$A:$A,0)),"-")</f>
        <v>0</v>
      </c>
      <c r="D1042" s="53">
        <f>IFERROR(INDEX(OGSAway!$E:$E,MATCH(A1042,OGSAway!$A:$A,0)),"-")</f>
        <v>0</v>
      </c>
      <c r="E1042" s="53">
        <f>IFERROR(INDEX(OGSAway!$F:$F,MATCH(A1042,OGSAway!$A:$A,0)),"-")</f>
        <v>0</v>
      </c>
      <c r="F1042" s="54">
        <f>IFERROR(INDEX(Matches!$W:$W,MATCH(A1042,Matches!$B:$B,0)),"-")</f>
        <v>1</v>
      </c>
      <c r="G1042" s="54">
        <f>IFERROR(INDEX(Matches!$Y:$Y,MATCH(A1042,Matches!$B:$B,0)),"-")</f>
        <v>0</v>
      </c>
      <c r="H1042" s="54">
        <f>IFERROR(INDEX(Matches!$X:$X,MATCH(A1042,Matches!$B:$B,0)),"-")</f>
        <v>0</v>
      </c>
      <c r="I1042" s="54">
        <f t="shared" si="65"/>
        <v>0</v>
      </c>
      <c r="J1042" s="54">
        <f>IFERROR(INDEX(OGCAway!$O:$O,MATCH(A1042,OGCAway!$A:$A,0)),"-")</f>
        <v>0</v>
      </c>
      <c r="K1042" s="55">
        <f t="shared" si="66"/>
        <v>0</v>
      </c>
      <c r="L1042" s="55" t="str">
        <f>IFERROR(INDEX(#REF!,MATCH(A1042,#REF!,0)),"-")</f>
        <v>-</v>
      </c>
      <c r="M1042" s="55">
        <f t="shared" si="67"/>
        <v>1</v>
      </c>
      <c r="N1042" s="55" t="e">
        <f>AVERAGE(IFERROR(INDEX(#REF!,MATCH(A1042,#REF!,0)),"-"),M1042)</f>
        <v>#VALUE!</v>
      </c>
    </row>
    <row r="1043" spans="1:14" ht="16.5" thickTop="1" thickBot="1" x14ac:dyDescent="0.3">
      <c r="A1043" s="15" t="s">
        <v>1073</v>
      </c>
      <c r="B1043" s="53">
        <f t="shared" si="64"/>
        <v>3</v>
      </c>
      <c r="C1043" s="53">
        <f>IFERROR(INDEX(OGSAway!$D:$D,MATCH(A1043,OGSAway!$A:$A,0)),"-")</f>
        <v>0</v>
      </c>
      <c r="D1043" s="53">
        <f>IFERROR(INDEX(OGSAway!$E:$E,MATCH(A1043,OGSAway!$A:$A,0)),"-")</f>
        <v>0</v>
      </c>
      <c r="E1043" s="53">
        <f>IFERROR(INDEX(OGSAway!$F:$F,MATCH(A1043,OGSAway!$A:$A,0)),"-")</f>
        <v>0</v>
      </c>
      <c r="F1043" s="54">
        <f>IFERROR(INDEX(Matches!$W:$W,MATCH(A1043,Matches!$B:$B,0)),"-")</f>
        <v>1</v>
      </c>
      <c r="G1043" s="54">
        <f>IFERROR(INDEX(Matches!$Y:$Y,MATCH(A1043,Matches!$B:$B,0)),"-")</f>
        <v>0</v>
      </c>
      <c r="H1043" s="54">
        <f>IFERROR(INDEX(Matches!$X:$X,MATCH(A1043,Matches!$B:$B,0)),"-")</f>
        <v>2</v>
      </c>
      <c r="I1043" s="54">
        <f t="shared" si="65"/>
        <v>0</v>
      </c>
      <c r="J1043" s="54">
        <f>IFERROR(INDEX(OGCAway!$O:$O,MATCH(A1043,OGCAway!$A:$A,0)),"-")</f>
        <v>1</v>
      </c>
      <c r="K1043" s="55">
        <f t="shared" si="66"/>
        <v>0</v>
      </c>
      <c r="L1043" s="55" t="str">
        <f>IFERROR(INDEX(#REF!,MATCH(A1043,#REF!,0)),"-")</f>
        <v>-</v>
      </c>
      <c r="M1043" s="55">
        <f t="shared" si="67"/>
        <v>0</v>
      </c>
      <c r="N1043" s="55" t="e">
        <f>AVERAGE(IFERROR(INDEX(#REF!,MATCH(A1043,#REF!,0)),"-"),M1043)</f>
        <v>#VALUE!</v>
      </c>
    </row>
    <row r="1044" spans="1:14" ht="16.5" thickTop="1" thickBot="1" x14ac:dyDescent="0.3">
      <c r="A1044" s="16" t="s">
        <v>1074</v>
      </c>
      <c r="B1044" s="53">
        <f t="shared" si="64"/>
        <v>3</v>
      </c>
      <c r="C1044" s="53">
        <f>IFERROR(INDEX(OGSAway!$D:$D,MATCH(A1044,OGSAway!$A:$A,0)),"-")</f>
        <v>1</v>
      </c>
      <c r="D1044" s="53">
        <f>IFERROR(INDEX(OGSAway!$E:$E,MATCH(A1044,OGSAway!$A:$A,0)),"-")</f>
        <v>0</v>
      </c>
      <c r="E1044" s="53">
        <f>IFERROR(INDEX(OGSAway!$F:$F,MATCH(A1044,OGSAway!$A:$A,0)),"-")</f>
        <v>0</v>
      </c>
      <c r="F1044" s="54">
        <f>IFERROR(INDEX(Matches!$W:$W,MATCH(A1044,Matches!$B:$B,0)),"-")</f>
        <v>0</v>
      </c>
      <c r="G1044" s="54">
        <f>IFERROR(INDEX(Matches!$Y:$Y,MATCH(A1044,Matches!$B:$B,0)),"-")</f>
        <v>2</v>
      </c>
      <c r="H1044" s="54">
        <f>IFERROR(INDEX(Matches!$X:$X,MATCH(A1044,Matches!$B:$B,0)),"-")</f>
        <v>1</v>
      </c>
      <c r="I1044" s="54">
        <f t="shared" si="65"/>
        <v>1</v>
      </c>
      <c r="J1044" s="54">
        <f>IFERROR(INDEX(OGCAway!$O:$O,MATCH(A1044,OGCAway!$A:$A,0)),"-")</f>
        <v>0</v>
      </c>
      <c r="K1044" s="55">
        <f t="shared" si="66"/>
        <v>0.33333333333333331</v>
      </c>
      <c r="L1044" s="55" t="str">
        <f>IFERROR(INDEX(#REF!,MATCH(A1044,#REF!,0)),"-")</f>
        <v>-</v>
      </c>
      <c r="M1044" s="55">
        <f t="shared" si="67"/>
        <v>-0.33333333333333331</v>
      </c>
      <c r="N1044" s="55" t="e">
        <f>AVERAGE(IFERROR(INDEX(#REF!,MATCH(A1044,#REF!,0)),"-"),M1044)</f>
        <v>#VALUE!</v>
      </c>
    </row>
    <row r="1045" spans="1:14" ht="16.5" thickTop="1" thickBot="1" x14ac:dyDescent="0.3">
      <c r="A1045" s="15" t="s">
        <v>1081</v>
      </c>
      <c r="B1045" s="53">
        <f t="shared" si="64"/>
        <v>3</v>
      </c>
      <c r="C1045" s="53">
        <f>IFERROR(INDEX(OGSAway!$D:$D,MATCH(A1045,OGSAway!$A:$A,0)),"-")</f>
        <v>0</v>
      </c>
      <c r="D1045" s="53">
        <f>IFERROR(INDEX(OGSAway!$E:$E,MATCH(A1045,OGSAway!$A:$A,0)),"-")</f>
        <v>0</v>
      </c>
      <c r="E1045" s="53">
        <f>IFERROR(INDEX(OGSAway!$F:$F,MATCH(A1045,OGSAway!$A:$A,0)),"-")</f>
        <v>0</v>
      </c>
      <c r="F1045" s="54">
        <f>IFERROR(INDEX(Matches!$W:$W,MATCH(A1045,Matches!$B:$B,0)),"-")</f>
        <v>0</v>
      </c>
      <c r="G1045" s="54">
        <f>IFERROR(INDEX(Matches!$Y:$Y,MATCH(A1045,Matches!$B:$B,0)),"-")</f>
        <v>2</v>
      </c>
      <c r="H1045" s="54">
        <f>IFERROR(INDEX(Matches!$X:$X,MATCH(A1045,Matches!$B:$B,0)),"-")</f>
        <v>1</v>
      </c>
      <c r="I1045" s="54">
        <f t="shared" si="65"/>
        <v>0</v>
      </c>
      <c r="J1045" s="54">
        <f>IFERROR(INDEX(OGCAway!$O:$O,MATCH(A1045,OGCAway!$A:$A,0)),"-")</f>
        <v>2</v>
      </c>
      <c r="K1045" s="55">
        <f t="shared" si="66"/>
        <v>0</v>
      </c>
      <c r="L1045" s="55" t="str">
        <f>IFERROR(INDEX(#REF!,MATCH(A1045,#REF!,0)),"-")</f>
        <v>-</v>
      </c>
      <c r="M1045" s="55">
        <f t="shared" si="67"/>
        <v>-1.3333333333333333</v>
      </c>
      <c r="N1045" s="55" t="e">
        <f>AVERAGE(IFERROR(INDEX(#REF!,MATCH(A1045,#REF!,0)),"-"),M1045)</f>
        <v>#VALUE!</v>
      </c>
    </row>
    <row r="1046" spans="1:14" ht="16.5" thickTop="1" thickBot="1" x14ac:dyDescent="0.3">
      <c r="A1046" s="16" t="s">
        <v>1086</v>
      </c>
      <c r="B1046" s="53">
        <f t="shared" si="64"/>
        <v>4</v>
      </c>
      <c r="C1046" s="53">
        <f>IFERROR(INDEX(OGSAway!$D:$D,MATCH(A1046,OGSAway!$A:$A,0)),"-")</f>
        <v>1</v>
      </c>
      <c r="D1046" s="53">
        <f>IFERROR(INDEX(OGSAway!$E:$E,MATCH(A1046,OGSAway!$A:$A,0)),"-")</f>
        <v>0</v>
      </c>
      <c r="E1046" s="53">
        <f>IFERROR(INDEX(OGSAway!$F:$F,MATCH(A1046,OGSAway!$A:$A,0)),"-")</f>
        <v>1</v>
      </c>
      <c r="F1046" s="54">
        <f>IFERROR(INDEX(Matches!$W:$W,MATCH(A1046,Matches!$B:$B,0)),"-")</f>
        <v>1</v>
      </c>
      <c r="G1046" s="54">
        <f>IFERROR(INDEX(Matches!$Y:$Y,MATCH(A1046,Matches!$B:$B,0)),"-")</f>
        <v>2</v>
      </c>
      <c r="H1046" s="54">
        <f>IFERROR(INDEX(Matches!$X:$X,MATCH(A1046,Matches!$B:$B,0)),"-")</f>
        <v>1</v>
      </c>
      <c r="I1046" s="54">
        <f t="shared" si="65"/>
        <v>2</v>
      </c>
      <c r="J1046" s="54">
        <f>IFERROR(INDEX(OGCAway!$O:$O,MATCH(A1046,OGCAway!$A:$A,0)),"-")</f>
        <v>1</v>
      </c>
      <c r="K1046" s="55">
        <f t="shared" si="66"/>
        <v>0.5</v>
      </c>
      <c r="L1046" s="55" t="str">
        <f>IFERROR(INDEX(#REF!,MATCH(A1046,#REF!,0)),"-")</f>
        <v>-</v>
      </c>
      <c r="M1046" s="55">
        <f t="shared" si="67"/>
        <v>0</v>
      </c>
      <c r="N1046" s="55" t="e">
        <f>AVERAGE(IFERROR(INDEX(#REF!,MATCH(A1046,#REF!,0)),"-"),M1046)</f>
        <v>#VALUE!</v>
      </c>
    </row>
    <row r="1047" spans="1:14" ht="16.5" thickTop="1" thickBot="1" x14ac:dyDescent="0.3">
      <c r="A1047" s="15" t="s">
        <v>1089</v>
      </c>
      <c r="B1047" s="53">
        <f t="shared" si="64"/>
        <v>3</v>
      </c>
      <c r="C1047" s="53">
        <f>IFERROR(INDEX(OGSAway!$D:$D,MATCH(A1047,OGSAway!$A:$A,0)),"-")</f>
        <v>0</v>
      </c>
      <c r="D1047" s="53">
        <f>IFERROR(INDEX(OGSAway!$E:$E,MATCH(A1047,OGSAway!$A:$A,0)),"-")</f>
        <v>1</v>
      </c>
      <c r="E1047" s="53">
        <f>IFERROR(INDEX(OGSAway!$F:$F,MATCH(A1047,OGSAway!$A:$A,0)),"-")</f>
        <v>0</v>
      </c>
      <c r="F1047" s="54">
        <f>IFERROR(INDEX(Matches!$W:$W,MATCH(A1047,Matches!$B:$B,0)),"-")</f>
        <v>0</v>
      </c>
      <c r="G1047" s="54">
        <f>IFERROR(INDEX(Matches!$Y:$Y,MATCH(A1047,Matches!$B:$B,0)),"-")</f>
        <v>3</v>
      </c>
      <c r="H1047" s="54">
        <f>IFERROR(INDEX(Matches!$X:$X,MATCH(A1047,Matches!$B:$B,0)),"-")</f>
        <v>0</v>
      </c>
      <c r="I1047" s="54">
        <f t="shared" si="65"/>
        <v>1</v>
      </c>
      <c r="J1047" s="54">
        <f>IFERROR(INDEX(OGCAway!$O:$O,MATCH(A1047,OGCAway!$A:$A,0)),"-")</f>
        <v>2</v>
      </c>
      <c r="K1047" s="55">
        <f t="shared" si="66"/>
        <v>0.33333333333333331</v>
      </c>
      <c r="L1047" s="55" t="str">
        <f>IFERROR(INDEX(#REF!,MATCH(A1047,#REF!,0)),"-")</f>
        <v>-</v>
      </c>
      <c r="M1047" s="55">
        <f t="shared" si="67"/>
        <v>-1.3333333333333333</v>
      </c>
      <c r="N1047" s="55" t="e">
        <f>AVERAGE(IFERROR(INDEX(#REF!,MATCH(A1047,#REF!,0)),"-"),M1047)</f>
        <v>#VALUE!</v>
      </c>
    </row>
    <row r="1048" spans="1:14" ht="16.5" thickTop="1" thickBot="1" x14ac:dyDescent="0.3">
      <c r="A1048" s="16" t="s">
        <v>1090</v>
      </c>
      <c r="B1048" s="53">
        <f t="shared" si="64"/>
        <v>4</v>
      </c>
      <c r="C1048" s="53">
        <f>IFERROR(INDEX(OGSAway!$D:$D,MATCH(A1048,OGSAway!$A:$A,0)),"-")</f>
        <v>0</v>
      </c>
      <c r="D1048" s="53">
        <f>IFERROR(INDEX(OGSAway!$E:$E,MATCH(A1048,OGSAway!$A:$A,0)),"-")</f>
        <v>0</v>
      </c>
      <c r="E1048" s="53">
        <f>IFERROR(INDEX(OGSAway!$F:$F,MATCH(A1048,OGSAway!$A:$A,0)),"-")</f>
        <v>2</v>
      </c>
      <c r="F1048" s="54">
        <f>IFERROR(INDEX(Matches!$W:$W,MATCH(A1048,Matches!$B:$B,0)),"-")</f>
        <v>1</v>
      </c>
      <c r="G1048" s="54">
        <f>IFERROR(INDEX(Matches!$Y:$Y,MATCH(A1048,Matches!$B:$B,0)),"-")</f>
        <v>1</v>
      </c>
      <c r="H1048" s="54">
        <f>IFERROR(INDEX(Matches!$X:$X,MATCH(A1048,Matches!$B:$B,0)),"-")</f>
        <v>2</v>
      </c>
      <c r="I1048" s="54">
        <f t="shared" si="65"/>
        <v>2</v>
      </c>
      <c r="J1048" s="54">
        <f>IFERROR(INDEX(OGCAway!$O:$O,MATCH(A1048,OGCAway!$A:$A,0)),"-")</f>
        <v>1</v>
      </c>
      <c r="K1048" s="55">
        <f t="shared" si="66"/>
        <v>0.5</v>
      </c>
      <c r="L1048" s="55" t="str">
        <f>IFERROR(INDEX(#REF!,MATCH(A1048,#REF!,0)),"-")</f>
        <v>-</v>
      </c>
      <c r="M1048" s="55">
        <f t="shared" si="67"/>
        <v>0.25</v>
      </c>
      <c r="N1048" s="55" t="e">
        <f>AVERAGE(IFERROR(INDEX(#REF!,MATCH(A1048,#REF!,0)),"-"),M1048)</f>
        <v>#VALUE!</v>
      </c>
    </row>
    <row r="1049" spans="1:14" ht="16.5" thickTop="1" thickBot="1" x14ac:dyDescent="0.3">
      <c r="A1049" s="16" t="s">
        <v>1092</v>
      </c>
      <c r="B1049" s="53">
        <f t="shared" si="64"/>
        <v>4</v>
      </c>
      <c r="C1049" s="53">
        <f>IFERROR(INDEX(OGSAway!$D:$D,MATCH(A1049,OGSAway!$A:$A,0)),"-")</f>
        <v>0</v>
      </c>
      <c r="D1049" s="53">
        <f>IFERROR(INDEX(OGSAway!$E:$E,MATCH(A1049,OGSAway!$A:$A,0)),"-")</f>
        <v>1</v>
      </c>
      <c r="E1049" s="53">
        <f>IFERROR(INDEX(OGSAway!$F:$F,MATCH(A1049,OGSAway!$A:$A,0)),"-")</f>
        <v>0</v>
      </c>
      <c r="F1049" s="54">
        <f>IFERROR(INDEX(Matches!$W:$W,MATCH(A1049,Matches!$B:$B,0)),"-")</f>
        <v>3</v>
      </c>
      <c r="G1049" s="54">
        <f>IFERROR(INDEX(Matches!$Y:$Y,MATCH(A1049,Matches!$B:$B,0)),"-")</f>
        <v>0</v>
      </c>
      <c r="H1049" s="54">
        <f>IFERROR(INDEX(Matches!$X:$X,MATCH(A1049,Matches!$B:$B,0)),"-")</f>
        <v>1</v>
      </c>
      <c r="I1049" s="54">
        <f t="shared" si="65"/>
        <v>1</v>
      </c>
      <c r="J1049" s="54">
        <f>IFERROR(INDEX(OGCAway!$O:$O,MATCH(A1049,OGCAway!$A:$A,0)),"-")</f>
        <v>0</v>
      </c>
      <c r="K1049" s="55">
        <f t="shared" si="66"/>
        <v>0.25</v>
      </c>
      <c r="L1049" s="55" t="str">
        <f>IFERROR(INDEX(#REF!,MATCH(A1049,#REF!,0)),"-")</f>
        <v>-</v>
      </c>
      <c r="M1049" s="55">
        <f t="shared" si="67"/>
        <v>1</v>
      </c>
      <c r="N1049" s="55" t="e">
        <f>AVERAGE(IFERROR(INDEX(#REF!,MATCH(A1049,#REF!,0)),"-"),M1049)</f>
        <v>#VALUE!</v>
      </c>
    </row>
    <row r="1050" spans="1:14" ht="16.5" thickTop="1" thickBot="1" x14ac:dyDescent="0.3">
      <c r="A1050" s="15" t="s">
        <v>1093</v>
      </c>
      <c r="B1050" s="53">
        <f t="shared" si="64"/>
        <v>5</v>
      </c>
      <c r="C1050" s="53">
        <f>IFERROR(INDEX(OGSAway!$D:$D,MATCH(A1050,OGSAway!$A:$A,0)),"-")</f>
        <v>1</v>
      </c>
      <c r="D1050" s="53">
        <f>IFERROR(INDEX(OGSAway!$E:$E,MATCH(A1050,OGSAway!$A:$A,0)),"-")</f>
        <v>2</v>
      </c>
      <c r="E1050" s="53">
        <f>IFERROR(INDEX(OGSAway!$F:$F,MATCH(A1050,OGSAway!$A:$A,0)),"-")</f>
        <v>0</v>
      </c>
      <c r="F1050" s="54">
        <f>IFERROR(INDEX(Matches!$W:$W,MATCH(A1050,Matches!$B:$B,0)),"-")</f>
        <v>4</v>
      </c>
      <c r="G1050" s="54">
        <f>IFERROR(INDEX(Matches!$Y:$Y,MATCH(A1050,Matches!$B:$B,0)),"-")</f>
        <v>1</v>
      </c>
      <c r="H1050" s="54">
        <f>IFERROR(INDEX(Matches!$X:$X,MATCH(A1050,Matches!$B:$B,0)),"-")</f>
        <v>0</v>
      </c>
      <c r="I1050" s="54">
        <f t="shared" si="65"/>
        <v>3</v>
      </c>
      <c r="J1050" s="54">
        <f>IFERROR(INDEX(OGCAway!$O:$O,MATCH(A1050,OGCAway!$A:$A,0)),"-")</f>
        <v>1</v>
      </c>
      <c r="K1050" s="55">
        <f t="shared" si="66"/>
        <v>0.6</v>
      </c>
      <c r="L1050" s="55" t="str">
        <f>IFERROR(INDEX(#REF!,MATCH(A1050,#REF!,0)),"-")</f>
        <v>-</v>
      </c>
      <c r="M1050" s="55">
        <f t="shared" si="67"/>
        <v>1</v>
      </c>
      <c r="N1050" s="55" t="e">
        <f>AVERAGE(IFERROR(INDEX(#REF!,MATCH(A1050,#REF!,0)),"-"),M1050)</f>
        <v>#VALUE!</v>
      </c>
    </row>
    <row r="1051" spans="1:14" ht="16.5" thickTop="1" thickBot="1" x14ac:dyDescent="0.3">
      <c r="A1051" s="16" t="s">
        <v>1094</v>
      </c>
      <c r="B1051" s="53">
        <f t="shared" si="64"/>
        <v>4</v>
      </c>
      <c r="C1051" s="53">
        <f>IFERROR(INDEX(OGSAway!$D:$D,MATCH(A1051,OGSAway!$A:$A,0)),"-")</f>
        <v>0</v>
      </c>
      <c r="D1051" s="53">
        <f>IFERROR(INDEX(OGSAway!$E:$E,MATCH(A1051,OGSAway!$A:$A,0)),"-")</f>
        <v>0</v>
      </c>
      <c r="E1051" s="53">
        <f>IFERROR(INDEX(OGSAway!$F:$F,MATCH(A1051,OGSAway!$A:$A,0)),"-")</f>
        <v>0</v>
      </c>
      <c r="F1051" s="54">
        <f>IFERROR(INDEX(Matches!$W:$W,MATCH(A1051,Matches!$B:$B,0)),"-")</f>
        <v>1</v>
      </c>
      <c r="G1051" s="54">
        <f>IFERROR(INDEX(Matches!$Y:$Y,MATCH(A1051,Matches!$B:$B,0)),"-")</f>
        <v>3</v>
      </c>
      <c r="H1051" s="54">
        <f>IFERROR(INDEX(Matches!$X:$X,MATCH(A1051,Matches!$B:$B,0)),"-")</f>
        <v>0</v>
      </c>
      <c r="I1051" s="54">
        <f t="shared" si="65"/>
        <v>0</v>
      </c>
      <c r="J1051" s="54">
        <f>IFERROR(INDEX(OGCAway!$O:$O,MATCH(A1051,OGCAway!$A:$A,0)),"-")</f>
        <v>2</v>
      </c>
      <c r="K1051" s="55">
        <f t="shared" si="66"/>
        <v>0</v>
      </c>
      <c r="L1051" s="55" t="str">
        <f>IFERROR(INDEX(#REF!,MATCH(A1051,#REF!,0)),"-")</f>
        <v>-</v>
      </c>
      <c r="M1051" s="55">
        <f t="shared" si="67"/>
        <v>-1</v>
      </c>
      <c r="N1051" s="55" t="e">
        <f>AVERAGE(IFERROR(INDEX(#REF!,MATCH(A1051,#REF!,0)),"-"),M1051)</f>
        <v>#VALUE!</v>
      </c>
    </row>
    <row r="1052" spans="1:14" ht="16.5" thickTop="1" thickBot="1" x14ac:dyDescent="0.3">
      <c r="A1052" s="16" t="s">
        <v>1097</v>
      </c>
      <c r="B1052" s="53">
        <f t="shared" si="64"/>
        <v>3</v>
      </c>
      <c r="C1052" s="53">
        <f>IFERROR(INDEX(OGSAway!$D:$D,MATCH(A1052,OGSAway!$A:$A,0)),"-")</f>
        <v>0</v>
      </c>
      <c r="D1052" s="53">
        <f>IFERROR(INDEX(OGSAway!$E:$E,MATCH(A1052,OGSAway!$A:$A,0)),"-")</f>
        <v>0</v>
      </c>
      <c r="E1052" s="53">
        <f>IFERROR(INDEX(OGSAway!$F:$F,MATCH(A1052,OGSAway!$A:$A,0)),"-")</f>
        <v>0</v>
      </c>
      <c r="F1052" s="54">
        <f>IFERROR(INDEX(Matches!$W:$W,MATCH(A1052,Matches!$B:$B,0)),"-")</f>
        <v>1</v>
      </c>
      <c r="G1052" s="54">
        <f>IFERROR(INDEX(Matches!$Y:$Y,MATCH(A1052,Matches!$B:$B,0)),"-")</f>
        <v>2</v>
      </c>
      <c r="H1052" s="54">
        <f>IFERROR(INDEX(Matches!$X:$X,MATCH(A1052,Matches!$B:$B,0)),"-")</f>
        <v>0</v>
      </c>
      <c r="I1052" s="54">
        <f t="shared" si="65"/>
        <v>0</v>
      </c>
      <c r="J1052" s="54">
        <f>IFERROR(INDEX(OGCAway!$O:$O,MATCH(A1052,OGCAway!$A:$A,0)),"-")</f>
        <v>2</v>
      </c>
      <c r="K1052" s="55">
        <f t="shared" si="66"/>
        <v>0</v>
      </c>
      <c r="L1052" s="55" t="str">
        <f>IFERROR(INDEX(#REF!,MATCH(A1052,#REF!,0)),"-")</f>
        <v>-</v>
      </c>
      <c r="M1052" s="55">
        <f t="shared" si="67"/>
        <v>-1</v>
      </c>
      <c r="N1052" s="55" t="e">
        <f>AVERAGE(IFERROR(INDEX(#REF!,MATCH(A1052,#REF!,0)),"-"),M1052)</f>
        <v>#VALUE!</v>
      </c>
    </row>
    <row r="1053" spans="1:14" ht="16.5" thickTop="1" thickBot="1" x14ac:dyDescent="0.3">
      <c r="A1053" s="15" t="s">
        <v>1098</v>
      </c>
      <c r="B1053" s="53">
        <f t="shared" si="64"/>
        <v>19</v>
      </c>
      <c r="C1053" s="53" t="str">
        <f>IFERROR(INDEX(OGSAway!$D:$D,MATCH(A1053,OGSAway!$A:$A,0)),"-")</f>
        <v>-</v>
      </c>
      <c r="D1053" s="53" t="str">
        <f>IFERROR(INDEX(OGSAway!$E:$E,MATCH(A1053,OGSAway!$A:$A,0)),"-")</f>
        <v>-</v>
      </c>
      <c r="E1053" s="53" t="str">
        <f>IFERROR(INDEX(OGSAway!$F:$F,MATCH(A1053,OGSAway!$A:$A,0)),"-")</f>
        <v>-</v>
      </c>
      <c r="F1053" s="54">
        <f>IFERROR(INDEX(Matches!$W:$W,MATCH(A1053,Matches!$B:$B,0)),"-")</f>
        <v>2</v>
      </c>
      <c r="G1053" s="54">
        <f>IFERROR(INDEX(Matches!$Y:$Y,MATCH(A1053,Matches!$B:$B,0)),"-")</f>
        <v>10</v>
      </c>
      <c r="H1053" s="54">
        <f>IFERROR(INDEX(Matches!$X:$X,MATCH(A1053,Matches!$B:$B,0)),"-")</f>
        <v>7</v>
      </c>
      <c r="I1053" s="54">
        <f t="shared" si="65"/>
        <v>0</v>
      </c>
      <c r="J1053" s="54" t="str">
        <f>IFERROR(INDEX(OGCAway!$O:$O,MATCH(A1053,OGCAway!$A:$A,0)),"-")</f>
        <v>-</v>
      </c>
      <c r="K1053" s="55">
        <f t="shared" si="66"/>
        <v>0</v>
      </c>
      <c r="L1053" s="55" t="str">
        <f>IFERROR(INDEX(#REF!,MATCH(A1053,#REF!,0)),"-")</f>
        <v>-</v>
      </c>
      <c r="M1053" s="55" t="e">
        <f t="shared" si="67"/>
        <v>#VALUE!</v>
      </c>
      <c r="N1053" s="55" t="e">
        <f>AVERAGE(IFERROR(INDEX(#REF!,MATCH(A1053,#REF!,0)),"-"),M1053)</f>
        <v>#VALUE!</v>
      </c>
    </row>
    <row r="1054" spans="1:14" ht="16.5" thickTop="1" thickBot="1" x14ac:dyDescent="0.3">
      <c r="A1054" s="15" t="s">
        <v>1104</v>
      </c>
      <c r="B1054" s="53">
        <f t="shared" si="64"/>
        <v>3</v>
      </c>
      <c r="C1054" s="53">
        <f>IFERROR(INDEX(OGSAway!$D:$D,MATCH(A1054,OGSAway!$A:$A,0)),"-")</f>
        <v>0</v>
      </c>
      <c r="D1054" s="53">
        <f>IFERROR(INDEX(OGSAway!$E:$E,MATCH(A1054,OGSAway!$A:$A,0)),"-")</f>
        <v>1</v>
      </c>
      <c r="E1054" s="53">
        <f>IFERROR(INDEX(OGSAway!$F:$F,MATCH(A1054,OGSAway!$A:$A,0)),"-")</f>
        <v>0</v>
      </c>
      <c r="F1054" s="54">
        <f>IFERROR(INDEX(Matches!$W:$W,MATCH(A1054,Matches!$B:$B,0)),"-")</f>
        <v>1</v>
      </c>
      <c r="G1054" s="54">
        <f>IFERROR(INDEX(Matches!$Y:$Y,MATCH(A1054,Matches!$B:$B,0)),"-")</f>
        <v>0</v>
      </c>
      <c r="H1054" s="54">
        <f>IFERROR(INDEX(Matches!$X:$X,MATCH(A1054,Matches!$B:$B,0)),"-")</f>
        <v>2</v>
      </c>
      <c r="I1054" s="54">
        <f t="shared" si="65"/>
        <v>1</v>
      </c>
      <c r="J1054" s="54">
        <f>IFERROR(INDEX(OGCAway!$O:$O,MATCH(A1054,OGCAway!$A:$A,0)),"-")</f>
        <v>2</v>
      </c>
      <c r="K1054" s="55">
        <f t="shared" si="66"/>
        <v>0.33333333333333331</v>
      </c>
      <c r="L1054" s="55" t="str">
        <f>IFERROR(INDEX(#REF!,MATCH(A1054,#REF!,0)),"-")</f>
        <v>-</v>
      </c>
      <c r="M1054" s="55">
        <f t="shared" si="67"/>
        <v>0</v>
      </c>
      <c r="N1054" s="55" t="e">
        <f>AVERAGE(IFERROR(INDEX(#REF!,MATCH(A1054,#REF!,0)),"-"),M1054)</f>
        <v>#VALUE!</v>
      </c>
    </row>
    <row r="1055" spans="1:14" ht="16.5" thickTop="1" thickBot="1" x14ac:dyDescent="0.3">
      <c r="A1055" s="15" t="s">
        <v>1105</v>
      </c>
      <c r="B1055" s="53">
        <f t="shared" si="64"/>
        <v>2</v>
      </c>
      <c r="C1055" s="53">
        <f>IFERROR(INDEX(OGSAway!$D:$D,MATCH(A1055,OGSAway!$A:$A,0)),"-")</f>
        <v>0</v>
      </c>
      <c r="D1055" s="53">
        <f>IFERROR(INDEX(OGSAway!$E:$E,MATCH(A1055,OGSAway!$A:$A,0)),"-")</f>
        <v>0</v>
      </c>
      <c r="E1055" s="53">
        <f>IFERROR(INDEX(OGSAway!$F:$F,MATCH(A1055,OGSAway!$A:$A,0)),"-")</f>
        <v>0</v>
      </c>
      <c r="F1055" s="54">
        <f>IFERROR(INDEX(Matches!$W:$W,MATCH(A1055,Matches!$B:$B,0)),"-")</f>
        <v>1</v>
      </c>
      <c r="G1055" s="54">
        <f>IFERROR(INDEX(Matches!$Y:$Y,MATCH(A1055,Matches!$B:$B,0)),"-")</f>
        <v>0</v>
      </c>
      <c r="H1055" s="54">
        <f>IFERROR(INDEX(Matches!$X:$X,MATCH(A1055,Matches!$B:$B,0)),"-")</f>
        <v>1</v>
      </c>
      <c r="I1055" s="54">
        <f t="shared" si="65"/>
        <v>0</v>
      </c>
      <c r="J1055" s="54">
        <f>IFERROR(INDEX(OGCAway!$O:$O,MATCH(A1055,OGCAway!$A:$A,0)),"-")</f>
        <v>1</v>
      </c>
      <c r="K1055" s="55">
        <f t="shared" si="66"/>
        <v>0</v>
      </c>
      <c r="L1055" s="55" t="str">
        <f>IFERROR(INDEX(#REF!,MATCH(A1055,#REF!,0)),"-")</f>
        <v>-</v>
      </c>
      <c r="M1055" s="55">
        <f t="shared" si="67"/>
        <v>0</v>
      </c>
      <c r="N1055" s="55" t="e">
        <f>AVERAGE(IFERROR(INDEX(#REF!,MATCH(A1055,#REF!,0)),"-"),M1055)</f>
        <v>#VALUE!</v>
      </c>
    </row>
    <row r="1056" spans="1:14" ht="16.5" thickTop="1" thickBot="1" x14ac:dyDescent="0.3">
      <c r="A1056" s="16" t="s">
        <v>1117</v>
      </c>
      <c r="B1056" s="53">
        <f t="shared" si="64"/>
        <v>4</v>
      </c>
      <c r="C1056" s="53" t="str">
        <f>IFERROR(INDEX(OGSAway!$D:$D,MATCH(A1056,OGSAway!$A:$A,0)),"-")</f>
        <v>-</v>
      </c>
      <c r="D1056" s="53" t="str">
        <f>IFERROR(INDEX(OGSAway!$E:$E,MATCH(A1056,OGSAway!$A:$A,0)),"-")</f>
        <v>-</v>
      </c>
      <c r="E1056" s="53" t="str">
        <f>IFERROR(INDEX(OGSAway!$F:$F,MATCH(A1056,OGSAway!$A:$A,0)),"-")</f>
        <v>-</v>
      </c>
      <c r="F1056" s="54">
        <f>IFERROR(INDEX(Matches!$W:$W,MATCH(A1056,Matches!$B:$B,0)),"-")</f>
        <v>1</v>
      </c>
      <c r="G1056" s="54">
        <f>IFERROR(INDEX(Matches!$Y:$Y,MATCH(A1056,Matches!$B:$B,0)),"-")</f>
        <v>1</v>
      </c>
      <c r="H1056" s="54">
        <f>IFERROR(INDEX(Matches!$X:$X,MATCH(A1056,Matches!$B:$B,0)),"-")</f>
        <v>2</v>
      </c>
      <c r="I1056" s="54">
        <f t="shared" si="65"/>
        <v>0</v>
      </c>
      <c r="J1056" s="54" t="str">
        <f>IFERROR(INDEX(OGCAway!$O:$O,MATCH(A1056,OGCAway!$A:$A,0)),"-")</f>
        <v>-</v>
      </c>
      <c r="K1056" s="55">
        <f t="shared" si="66"/>
        <v>0</v>
      </c>
      <c r="L1056" s="55" t="str">
        <f>IFERROR(INDEX(#REF!,MATCH(A1056,#REF!,0)),"-")</f>
        <v>-</v>
      </c>
      <c r="M1056" s="55" t="e">
        <f t="shared" si="67"/>
        <v>#VALUE!</v>
      </c>
      <c r="N1056" s="55" t="e">
        <f>AVERAGE(IFERROR(INDEX(#REF!,MATCH(A1056,#REF!,0)),"-"),M1056)</f>
        <v>#VALUE!</v>
      </c>
    </row>
    <row r="1057" spans="1:14" ht="16.5" thickTop="1" thickBot="1" x14ac:dyDescent="0.3">
      <c r="A1057" s="15" t="s">
        <v>1118</v>
      </c>
      <c r="B1057" s="53">
        <f t="shared" si="64"/>
        <v>4</v>
      </c>
      <c r="C1057" s="53">
        <f>IFERROR(INDEX(OGSAway!$D:$D,MATCH(A1057,OGSAway!$A:$A,0)),"-")</f>
        <v>0</v>
      </c>
      <c r="D1057" s="53">
        <f>IFERROR(INDEX(OGSAway!$E:$E,MATCH(A1057,OGSAway!$A:$A,0)),"-")</f>
        <v>0</v>
      </c>
      <c r="E1057" s="53">
        <f>IFERROR(INDEX(OGSAway!$F:$F,MATCH(A1057,OGSAway!$A:$A,0)),"-")</f>
        <v>0</v>
      </c>
      <c r="F1057" s="54">
        <f>IFERROR(INDEX(Matches!$W:$W,MATCH(A1057,Matches!$B:$B,0)),"-")</f>
        <v>0</v>
      </c>
      <c r="G1057" s="54">
        <f>IFERROR(INDEX(Matches!$Y:$Y,MATCH(A1057,Matches!$B:$B,0)),"-")</f>
        <v>3</v>
      </c>
      <c r="H1057" s="54">
        <f>IFERROR(INDEX(Matches!$X:$X,MATCH(A1057,Matches!$B:$B,0)),"-")</f>
        <v>1</v>
      </c>
      <c r="I1057" s="54">
        <f t="shared" si="65"/>
        <v>0</v>
      </c>
      <c r="J1057" s="54">
        <f>IFERROR(INDEX(OGCAway!$O:$O,MATCH(A1057,OGCAway!$A:$A,0)),"-")</f>
        <v>3</v>
      </c>
      <c r="K1057" s="55">
        <f t="shared" si="66"/>
        <v>0</v>
      </c>
      <c r="L1057" s="55" t="str">
        <f>IFERROR(INDEX(#REF!,MATCH(A1057,#REF!,0)),"-")</f>
        <v>-</v>
      </c>
      <c r="M1057" s="55">
        <f t="shared" si="67"/>
        <v>-1.5</v>
      </c>
      <c r="N1057" s="55" t="e">
        <f>AVERAGE(IFERROR(INDEX(#REF!,MATCH(A1057,#REF!,0)),"-"),M1057)</f>
        <v>#VALUE!</v>
      </c>
    </row>
    <row r="1058" spans="1:14" ht="16.5" thickTop="1" thickBot="1" x14ac:dyDescent="0.3">
      <c r="A1058" s="16" t="s">
        <v>1121</v>
      </c>
      <c r="B1058" s="53">
        <f t="shared" si="64"/>
        <v>2</v>
      </c>
      <c r="C1058" s="53">
        <f>IFERROR(INDEX(OGSAway!$D:$D,MATCH(A1058,OGSAway!$A:$A,0)),"-")</f>
        <v>0</v>
      </c>
      <c r="D1058" s="53">
        <f>IFERROR(INDEX(OGSAway!$E:$E,MATCH(A1058,OGSAway!$A:$A,0)),"-")</f>
        <v>0</v>
      </c>
      <c r="E1058" s="53">
        <f>IFERROR(INDEX(OGSAway!$F:$F,MATCH(A1058,OGSAway!$A:$A,0)),"-")</f>
        <v>0</v>
      </c>
      <c r="F1058" s="54">
        <f>IFERROR(INDEX(Matches!$W:$W,MATCH(A1058,Matches!$B:$B,0)),"-")</f>
        <v>0</v>
      </c>
      <c r="G1058" s="54">
        <f>IFERROR(INDEX(Matches!$Y:$Y,MATCH(A1058,Matches!$B:$B,0)),"-")</f>
        <v>2</v>
      </c>
      <c r="H1058" s="54">
        <f>IFERROR(INDEX(Matches!$X:$X,MATCH(A1058,Matches!$B:$B,0)),"-")</f>
        <v>0</v>
      </c>
      <c r="I1058" s="54">
        <f t="shared" si="65"/>
        <v>0</v>
      </c>
      <c r="J1058" s="54">
        <f>IFERROR(INDEX(OGCAway!$O:$O,MATCH(A1058,OGCAway!$A:$A,0)),"-")</f>
        <v>1</v>
      </c>
      <c r="K1058" s="55">
        <f t="shared" si="66"/>
        <v>0</v>
      </c>
      <c r="L1058" s="55" t="str">
        <f>IFERROR(INDEX(#REF!,MATCH(A1058,#REF!,0)),"-")</f>
        <v>-</v>
      </c>
      <c r="M1058" s="55">
        <f t="shared" si="67"/>
        <v>-1.5</v>
      </c>
      <c r="N1058" s="55" t="e">
        <f>AVERAGE(IFERROR(INDEX(#REF!,MATCH(A1058,#REF!,0)),"-"),M1058)</f>
        <v>#VALUE!</v>
      </c>
    </row>
    <row r="1059" spans="1:14" ht="16.5" thickTop="1" thickBot="1" x14ac:dyDescent="0.3">
      <c r="A1059" s="15" t="s">
        <v>1122</v>
      </c>
      <c r="B1059" s="53">
        <f t="shared" si="64"/>
        <v>3</v>
      </c>
      <c r="C1059" s="53">
        <f>IFERROR(INDEX(OGSAway!$D:$D,MATCH(A1059,OGSAway!$A:$A,0)),"-")</f>
        <v>0</v>
      </c>
      <c r="D1059" s="53">
        <f>IFERROR(INDEX(OGSAway!$E:$E,MATCH(A1059,OGSAway!$A:$A,0)),"-")</f>
        <v>1</v>
      </c>
      <c r="E1059" s="53">
        <f>IFERROR(INDEX(OGSAway!$F:$F,MATCH(A1059,OGSAway!$A:$A,0)),"-")</f>
        <v>0</v>
      </c>
      <c r="F1059" s="54">
        <f>IFERROR(INDEX(Matches!$W:$W,MATCH(A1059,Matches!$B:$B,0)),"-")</f>
        <v>0</v>
      </c>
      <c r="G1059" s="54">
        <f>IFERROR(INDEX(Matches!$Y:$Y,MATCH(A1059,Matches!$B:$B,0)),"-")</f>
        <v>2</v>
      </c>
      <c r="H1059" s="54">
        <f>IFERROR(INDEX(Matches!$X:$X,MATCH(A1059,Matches!$B:$B,0)),"-")</f>
        <v>1</v>
      </c>
      <c r="I1059" s="54">
        <f t="shared" si="65"/>
        <v>1</v>
      </c>
      <c r="J1059" s="54">
        <f>IFERROR(INDEX(OGCAway!$O:$O,MATCH(A1059,OGCAway!$A:$A,0)),"-")</f>
        <v>0</v>
      </c>
      <c r="K1059" s="55">
        <f t="shared" si="66"/>
        <v>0.33333333333333331</v>
      </c>
      <c r="L1059" s="55" t="str">
        <f>IFERROR(INDEX(#REF!,MATCH(A1059,#REF!,0)),"-")</f>
        <v>-</v>
      </c>
      <c r="M1059" s="55">
        <f t="shared" si="67"/>
        <v>-0.33333333333333331</v>
      </c>
      <c r="N1059" s="55" t="e">
        <f>AVERAGE(IFERROR(INDEX(#REF!,MATCH(A1059,#REF!,0)),"-"),M1059)</f>
        <v>#VALUE!</v>
      </c>
    </row>
    <row r="1060" spans="1:14" ht="16.5" thickTop="1" thickBot="1" x14ac:dyDescent="0.3">
      <c r="A1060" s="15" t="s">
        <v>1130</v>
      </c>
      <c r="B1060" s="53">
        <f t="shared" si="64"/>
        <v>2</v>
      </c>
      <c r="C1060" s="53">
        <f>IFERROR(INDEX(OGSAway!$D:$D,MATCH(A1060,OGSAway!$A:$A,0)),"-")</f>
        <v>0</v>
      </c>
      <c r="D1060" s="53">
        <f>IFERROR(INDEX(OGSAway!$E:$E,MATCH(A1060,OGSAway!$A:$A,0)),"-")</f>
        <v>0</v>
      </c>
      <c r="E1060" s="53">
        <f>IFERROR(INDEX(OGSAway!$F:$F,MATCH(A1060,OGSAway!$A:$A,0)),"-")</f>
        <v>0</v>
      </c>
      <c r="F1060" s="54">
        <f>IFERROR(INDEX(Matches!$W:$W,MATCH(A1060,Matches!$B:$B,0)),"-")</f>
        <v>0</v>
      </c>
      <c r="G1060" s="54">
        <f>IFERROR(INDEX(Matches!$Y:$Y,MATCH(A1060,Matches!$B:$B,0)),"-")</f>
        <v>1</v>
      </c>
      <c r="H1060" s="54">
        <f>IFERROR(INDEX(Matches!$X:$X,MATCH(A1060,Matches!$B:$B,0)),"-")</f>
        <v>1</v>
      </c>
      <c r="I1060" s="54">
        <f t="shared" si="65"/>
        <v>0</v>
      </c>
      <c r="J1060" s="54">
        <f>IFERROR(INDEX(OGCAway!$O:$O,MATCH(A1060,OGCAway!$A:$A,0)),"-")</f>
        <v>2</v>
      </c>
      <c r="K1060" s="55">
        <f t="shared" si="66"/>
        <v>0</v>
      </c>
      <c r="L1060" s="55" t="str">
        <f>IFERROR(INDEX(#REF!,MATCH(A1060,#REF!,0)),"-")</f>
        <v>-</v>
      </c>
      <c r="M1060" s="55">
        <f t="shared" si="67"/>
        <v>-1.5</v>
      </c>
      <c r="N1060" s="55" t="e">
        <f>AVERAGE(IFERROR(INDEX(#REF!,MATCH(A1060,#REF!,0)),"-"),M1060)</f>
        <v>#VALUE!</v>
      </c>
    </row>
    <row r="1061" spans="1:14" ht="16.5" thickTop="1" thickBot="1" x14ac:dyDescent="0.3">
      <c r="A1061" s="15" t="s">
        <v>1132</v>
      </c>
      <c r="B1061" s="53">
        <f t="shared" si="64"/>
        <v>2</v>
      </c>
      <c r="C1061" s="53">
        <f>IFERROR(INDEX(OGSAway!$D:$D,MATCH(A1061,OGSAway!$A:$A,0)),"-")</f>
        <v>1</v>
      </c>
      <c r="D1061" s="53">
        <f>IFERROR(INDEX(OGSAway!$E:$E,MATCH(A1061,OGSAway!$A:$A,0)),"-")</f>
        <v>0</v>
      </c>
      <c r="E1061" s="53">
        <f>IFERROR(INDEX(OGSAway!$F:$F,MATCH(A1061,OGSAway!$A:$A,0)),"-")</f>
        <v>0</v>
      </c>
      <c r="F1061" s="54">
        <f>IFERROR(INDEX(Matches!$W:$W,MATCH(A1061,Matches!$B:$B,0)),"-")</f>
        <v>1</v>
      </c>
      <c r="G1061" s="54">
        <f>IFERROR(INDEX(Matches!$Y:$Y,MATCH(A1061,Matches!$B:$B,0)),"-")</f>
        <v>1</v>
      </c>
      <c r="H1061" s="54">
        <f>IFERROR(INDEX(Matches!$X:$X,MATCH(A1061,Matches!$B:$B,0)),"-")</f>
        <v>0</v>
      </c>
      <c r="I1061" s="54">
        <f t="shared" si="65"/>
        <v>1</v>
      </c>
      <c r="J1061" s="54">
        <f>IFERROR(INDEX(OGCAway!$O:$O,MATCH(A1061,OGCAway!$A:$A,0)),"-")</f>
        <v>1</v>
      </c>
      <c r="K1061" s="55">
        <f t="shared" si="66"/>
        <v>0.5</v>
      </c>
      <c r="L1061" s="55" t="str">
        <f>IFERROR(INDEX(#REF!,MATCH(A1061,#REF!,0)),"-")</f>
        <v>-</v>
      </c>
      <c r="M1061" s="55">
        <f t="shared" si="67"/>
        <v>0</v>
      </c>
      <c r="N1061" s="55" t="e">
        <f>AVERAGE(IFERROR(INDEX(#REF!,MATCH(A1061,#REF!,0)),"-"),M1061)</f>
        <v>#VALUE!</v>
      </c>
    </row>
    <row r="1062" spans="1:14" ht="16.5" thickTop="1" thickBot="1" x14ac:dyDescent="0.3">
      <c r="A1062" s="16" t="s">
        <v>147</v>
      </c>
      <c r="B1062" s="53">
        <f t="shared" si="64"/>
        <v>4</v>
      </c>
      <c r="C1062" s="53">
        <f>IFERROR(INDEX(OGSAway!$D:$D,MATCH(A1062,OGSAway!$A:$A,0)),"-")</f>
        <v>1</v>
      </c>
      <c r="D1062" s="53">
        <f>IFERROR(INDEX(OGSAway!$E:$E,MATCH(A1062,OGSAway!$A:$A,0)),"-")</f>
        <v>1</v>
      </c>
      <c r="E1062" s="53">
        <f>IFERROR(INDEX(OGSAway!$F:$F,MATCH(A1062,OGSAway!$A:$A,0)),"-")</f>
        <v>0</v>
      </c>
      <c r="F1062" s="54">
        <f>IFERROR(INDEX(Matches!$W:$W,MATCH(A1062,Matches!$B:$B,0)),"-")</f>
        <v>2</v>
      </c>
      <c r="G1062" s="54">
        <f>IFERROR(INDEX(Matches!$Y:$Y,MATCH(A1062,Matches!$B:$B,0)),"-")</f>
        <v>0</v>
      </c>
      <c r="H1062" s="54">
        <f>IFERROR(INDEX(Matches!$X:$X,MATCH(A1062,Matches!$B:$B,0)),"-")</f>
        <v>2</v>
      </c>
      <c r="I1062" s="54">
        <f t="shared" si="65"/>
        <v>2</v>
      </c>
      <c r="J1062" s="54">
        <f>IFERROR(INDEX(OGCAway!$O:$O,MATCH(A1062,OGCAway!$A:$A,0)),"-")</f>
        <v>2</v>
      </c>
      <c r="K1062" s="55">
        <f t="shared" si="66"/>
        <v>0.5</v>
      </c>
      <c r="L1062" s="55" t="str">
        <f>IFERROR(INDEX(#REF!,MATCH(A1062,#REF!,0)),"-")</f>
        <v>-</v>
      </c>
      <c r="M1062" s="55">
        <f t="shared" si="67"/>
        <v>0.5</v>
      </c>
      <c r="N1062" s="55" t="e">
        <f>AVERAGE(IFERROR(INDEX(#REF!,MATCH(A1062,#REF!,0)),"-"),M1062)</f>
        <v>#VALUE!</v>
      </c>
    </row>
    <row r="1063" spans="1:14" ht="16.5" thickTop="1" thickBot="1" x14ac:dyDescent="0.3">
      <c r="A1063" s="15" t="s">
        <v>1141</v>
      </c>
      <c r="B1063" s="53">
        <f t="shared" si="64"/>
        <v>3</v>
      </c>
      <c r="C1063" s="53">
        <f>IFERROR(INDEX(OGSAway!$D:$D,MATCH(A1063,OGSAway!$A:$A,0)),"-")</f>
        <v>1</v>
      </c>
      <c r="D1063" s="53">
        <f>IFERROR(INDEX(OGSAway!$E:$E,MATCH(A1063,OGSAway!$A:$A,0)),"-")</f>
        <v>0</v>
      </c>
      <c r="E1063" s="53">
        <f>IFERROR(INDEX(OGSAway!$F:$F,MATCH(A1063,OGSAway!$A:$A,0)),"-")</f>
        <v>0</v>
      </c>
      <c r="F1063" s="54">
        <f>IFERROR(INDEX(Matches!$W:$W,MATCH(A1063,Matches!$B:$B,0)),"-")</f>
        <v>2</v>
      </c>
      <c r="G1063" s="54">
        <f>IFERROR(INDEX(Matches!$Y:$Y,MATCH(A1063,Matches!$B:$B,0)),"-")</f>
        <v>1</v>
      </c>
      <c r="H1063" s="54">
        <f>IFERROR(INDEX(Matches!$X:$X,MATCH(A1063,Matches!$B:$B,0)),"-")</f>
        <v>0</v>
      </c>
      <c r="I1063" s="54">
        <f t="shared" si="65"/>
        <v>1</v>
      </c>
      <c r="J1063" s="54">
        <f>IFERROR(INDEX(OGCAway!$O:$O,MATCH(A1063,OGCAway!$A:$A,0)),"-")</f>
        <v>1</v>
      </c>
      <c r="K1063" s="55">
        <f t="shared" si="66"/>
        <v>0.33333333333333331</v>
      </c>
      <c r="L1063" s="55" t="str">
        <f>IFERROR(INDEX(#REF!,MATCH(A1063,#REF!,0)),"-")</f>
        <v>-</v>
      </c>
      <c r="M1063" s="55">
        <f t="shared" si="67"/>
        <v>0.33333333333333331</v>
      </c>
      <c r="N1063" s="55" t="e">
        <f>AVERAGE(IFERROR(INDEX(#REF!,MATCH(A1063,#REF!,0)),"-"),M1063)</f>
        <v>#VALUE!</v>
      </c>
    </row>
    <row r="1064" spans="1:14" ht="16.5" thickTop="1" thickBot="1" x14ac:dyDescent="0.3">
      <c r="A1064" s="16" t="s">
        <v>1144</v>
      </c>
      <c r="B1064" s="53">
        <f t="shared" si="64"/>
        <v>3</v>
      </c>
      <c r="C1064" s="53">
        <f>IFERROR(INDEX(OGSAway!$D:$D,MATCH(A1064,OGSAway!$A:$A,0)),"-")</f>
        <v>0</v>
      </c>
      <c r="D1064" s="53">
        <f>IFERROR(INDEX(OGSAway!$E:$E,MATCH(A1064,OGSAway!$A:$A,0)),"-")</f>
        <v>0</v>
      </c>
      <c r="E1064" s="53">
        <f>IFERROR(INDEX(OGSAway!$F:$F,MATCH(A1064,OGSAway!$A:$A,0)),"-")</f>
        <v>0</v>
      </c>
      <c r="F1064" s="54">
        <f>IFERROR(INDEX(Matches!$W:$W,MATCH(A1064,Matches!$B:$B,0)),"-")</f>
        <v>0</v>
      </c>
      <c r="G1064" s="54">
        <f>IFERROR(INDEX(Matches!$Y:$Y,MATCH(A1064,Matches!$B:$B,0)),"-")</f>
        <v>2</v>
      </c>
      <c r="H1064" s="54">
        <f>IFERROR(INDEX(Matches!$X:$X,MATCH(A1064,Matches!$B:$B,0)),"-")</f>
        <v>1</v>
      </c>
      <c r="I1064" s="54">
        <f t="shared" si="65"/>
        <v>0</v>
      </c>
      <c r="J1064" s="54">
        <f>IFERROR(INDEX(OGCAway!$O:$O,MATCH(A1064,OGCAway!$A:$A,0)),"-")</f>
        <v>0</v>
      </c>
      <c r="K1064" s="55">
        <f t="shared" si="66"/>
        <v>0</v>
      </c>
      <c r="L1064" s="55" t="str">
        <f>IFERROR(INDEX(#REF!,MATCH(A1064,#REF!,0)),"-")</f>
        <v>-</v>
      </c>
      <c r="M1064" s="55">
        <f t="shared" si="67"/>
        <v>-0.66666666666666663</v>
      </c>
      <c r="N1064" s="55" t="e">
        <f>AVERAGE(IFERROR(INDEX(#REF!,MATCH(A1064,#REF!,0)),"-"),M1064)</f>
        <v>#VALUE!</v>
      </c>
    </row>
    <row r="1065" spans="1:14" ht="16.5" thickTop="1" thickBot="1" x14ac:dyDescent="0.3">
      <c r="A1065" s="16" t="s">
        <v>1148</v>
      </c>
      <c r="B1065" s="53">
        <f t="shared" si="64"/>
        <v>2</v>
      </c>
      <c r="C1065" s="53">
        <f>IFERROR(INDEX(OGSAway!$D:$D,MATCH(A1065,OGSAway!$A:$A,0)),"-")</f>
        <v>0</v>
      </c>
      <c r="D1065" s="53">
        <f>IFERROR(INDEX(OGSAway!$E:$E,MATCH(A1065,OGSAway!$A:$A,0)),"-")</f>
        <v>0</v>
      </c>
      <c r="E1065" s="53">
        <f>IFERROR(INDEX(OGSAway!$F:$F,MATCH(A1065,OGSAway!$A:$A,0)),"-")</f>
        <v>0</v>
      </c>
      <c r="F1065" s="54">
        <f>IFERROR(INDEX(Matches!$W:$W,MATCH(A1065,Matches!$B:$B,0)),"-")</f>
        <v>0</v>
      </c>
      <c r="G1065" s="54">
        <f>IFERROR(INDEX(Matches!$Y:$Y,MATCH(A1065,Matches!$B:$B,0)),"-")</f>
        <v>0</v>
      </c>
      <c r="H1065" s="54">
        <f>IFERROR(INDEX(Matches!$X:$X,MATCH(A1065,Matches!$B:$B,0)),"-")</f>
        <v>2</v>
      </c>
      <c r="I1065" s="54">
        <f t="shared" si="65"/>
        <v>0</v>
      </c>
      <c r="J1065" s="54">
        <f>IFERROR(INDEX(OGCAway!$O:$O,MATCH(A1065,OGCAway!$A:$A,0)),"-")</f>
        <v>0</v>
      </c>
      <c r="K1065" s="55">
        <f t="shared" si="66"/>
        <v>0</v>
      </c>
      <c r="L1065" s="55" t="str">
        <f>IFERROR(INDEX(#REF!,MATCH(A1065,#REF!,0)),"-")</f>
        <v>-</v>
      </c>
      <c r="M1065" s="55">
        <f t="shared" si="67"/>
        <v>0</v>
      </c>
      <c r="N1065" s="55" t="e">
        <f>AVERAGE(IFERROR(INDEX(#REF!,MATCH(A1065,#REF!,0)),"-"),M1065)</f>
        <v>#VALUE!</v>
      </c>
    </row>
    <row r="1066" spans="1:14" ht="16.5" thickTop="1" thickBot="1" x14ac:dyDescent="0.3">
      <c r="A1066" s="16" t="s">
        <v>1150</v>
      </c>
      <c r="B1066" s="53">
        <f t="shared" si="64"/>
        <v>4</v>
      </c>
      <c r="C1066" s="53" t="str">
        <f>IFERROR(INDEX(OGSAway!$D:$D,MATCH(A1066,OGSAway!$A:$A,0)),"-")</f>
        <v>-</v>
      </c>
      <c r="D1066" s="53" t="str">
        <f>IFERROR(INDEX(OGSAway!$E:$E,MATCH(A1066,OGSAway!$A:$A,0)),"-")</f>
        <v>-</v>
      </c>
      <c r="E1066" s="53" t="str">
        <f>IFERROR(INDEX(OGSAway!$F:$F,MATCH(A1066,OGSAway!$A:$A,0)),"-")</f>
        <v>-</v>
      </c>
      <c r="F1066" s="54">
        <f>IFERROR(INDEX(Matches!$W:$W,MATCH(A1066,Matches!$B:$B,0)),"-")</f>
        <v>0</v>
      </c>
      <c r="G1066" s="54">
        <f>IFERROR(INDEX(Matches!$Y:$Y,MATCH(A1066,Matches!$B:$B,0)),"-")</f>
        <v>3</v>
      </c>
      <c r="H1066" s="54">
        <f>IFERROR(INDEX(Matches!$X:$X,MATCH(A1066,Matches!$B:$B,0)),"-")</f>
        <v>1</v>
      </c>
      <c r="I1066" s="54">
        <f t="shared" si="65"/>
        <v>0</v>
      </c>
      <c r="J1066" s="54" t="str">
        <f>IFERROR(INDEX(OGCAway!$O:$O,MATCH(A1066,OGCAway!$A:$A,0)),"-")</f>
        <v>-</v>
      </c>
      <c r="K1066" s="55">
        <f t="shared" si="66"/>
        <v>0</v>
      </c>
      <c r="L1066" s="55" t="str">
        <f>IFERROR(INDEX(#REF!,MATCH(A1066,#REF!,0)),"-")</f>
        <v>-</v>
      </c>
      <c r="M1066" s="55" t="e">
        <f t="shared" si="67"/>
        <v>#VALUE!</v>
      </c>
      <c r="N1066" s="55" t="e">
        <f>AVERAGE(IFERROR(INDEX(#REF!,MATCH(A1066,#REF!,0)),"-"),M1066)</f>
        <v>#VALUE!</v>
      </c>
    </row>
    <row r="1067" spans="1:14" ht="16.5" thickTop="1" thickBot="1" x14ac:dyDescent="0.3">
      <c r="A1067" s="16" t="s">
        <v>1154</v>
      </c>
      <c r="B1067" s="53">
        <f t="shared" si="64"/>
        <v>2</v>
      </c>
      <c r="C1067" s="53">
        <f>IFERROR(INDEX(OGSAway!$D:$D,MATCH(A1067,OGSAway!$A:$A,0)),"-")</f>
        <v>0</v>
      </c>
      <c r="D1067" s="53">
        <f>IFERROR(INDEX(OGSAway!$E:$E,MATCH(A1067,OGSAway!$A:$A,0)),"-")</f>
        <v>0</v>
      </c>
      <c r="E1067" s="53">
        <f>IFERROR(INDEX(OGSAway!$F:$F,MATCH(A1067,OGSAway!$A:$A,0)),"-")</f>
        <v>0</v>
      </c>
      <c r="F1067" s="54">
        <f>IFERROR(INDEX(Matches!$W:$W,MATCH(A1067,Matches!$B:$B,0)),"-")</f>
        <v>0</v>
      </c>
      <c r="G1067" s="54">
        <f>IFERROR(INDEX(Matches!$Y:$Y,MATCH(A1067,Matches!$B:$B,0)),"-")</f>
        <v>1</v>
      </c>
      <c r="H1067" s="54">
        <f>IFERROR(INDEX(Matches!$X:$X,MATCH(A1067,Matches!$B:$B,0)),"-")</f>
        <v>1</v>
      </c>
      <c r="I1067" s="54">
        <f t="shared" si="65"/>
        <v>0</v>
      </c>
      <c r="J1067" s="54">
        <f>IFERROR(INDEX(OGCAway!$O:$O,MATCH(A1067,OGCAway!$A:$A,0)),"-")</f>
        <v>1</v>
      </c>
      <c r="K1067" s="55">
        <f t="shared" si="66"/>
        <v>0</v>
      </c>
      <c r="L1067" s="55" t="str">
        <f>IFERROR(INDEX(#REF!,MATCH(A1067,#REF!,0)),"-")</f>
        <v>-</v>
      </c>
      <c r="M1067" s="55">
        <f t="shared" si="67"/>
        <v>-1</v>
      </c>
      <c r="N1067" s="55" t="e">
        <f>AVERAGE(IFERROR(INDEX(#REF!,MATCH(A1067,#REF!,0)),"-"),M1067)</f>
        <v>#VALUE!</v>
      </c>
    </row>
    <row r="1068" spans="1:14" ht="16.5" thickTop="1" thickBot="1" x14ac:dyDescent="0.3">
      <c r="A1068" s="15" t="s">
        <v>1157</v>
      </c>
      <c r="B1068" s="53">
        <f t="shared" si="64"/>
        <v>3</v>
      </c>
      <c r="C1068" s="53">
        <f>IFERROR(INDEX(OGSAway!$D:$D,MATCH(A1068,OGSAway!$A:$A,0)),"-")</f>
        <v>0</v>
      </c>
      <c r="D1068" s="53">
        <f>IFERROR(INDEX(OGSAway!$E:$E,MATCH(A1068,OGSAway!$A:$A,0)),"-")</f>
        <v>1</v>
      </c>
      <c r="E1068" s="53">
        <f>IFERROR(INDEX(OGSAway!$F:$F,MATCH(A1068,OGSAway!$A:$A,0)),"-")</f>
        <v>0</v>
      </c>
      <c r="F1068" s="54">
        <f>IFERROR(INDEX(Matches!$W:$W,MATCH(A1068,Matches!$B:$B,0)),"-")</f>
        <v>1</v>
      </c>
      <c r="G1068" s="54">
        <f>IFERROR(INDEX(Matches!$Y:$Y,MATCH(A1068,Matches!$B:$B,0)),"-")</f>
        <v>1</v>
      </c>
      <c r="H1068" s="54">
        <f>IFERROR(INDEX(Matches!$X:$X,MATCH(A1068,Matches!$B:$B,0)),"-")</f>
        <v>1</v>
      </c>
      <c r="I1068" s="54">
        <f t="shared" si="65"/>
        <v>1</v>
      </c>
      <c r="J1068" s="54">
        <f>IFERROR(INDEX(OGCAway!$O:$O,MATCH(A1068,OGCAway!$A:$A,0)),"-")</f>
        <v>0</v>
      </c>
      <c r="K1068" s="55">
        <f t="shared" si="66"/>
        <v>0.33333333333333331</v>
      </c>
      <c r="L1068" s="55" t="str">
        <f>IFERROR(INDEX(#REF!,MATCH(A1068,#REF!,0)),"-")</f>
        <v>-</v>
      </c>
      <c r="M1068" s="55">
        <f t="shared" si="67"/>
        <v>0.33333333333333331</v>
      </c>
      <c r="N1068" s="55" t="e">
        <f>AVERAGE(IFERROR(INDEX(#REF!,MATCH(A1068,#REF!,0)),"-"),M1068)</f>
        <v>#VALUE!</v>
      </c>
    </row>
    <row r="1069" spans="1:14" ht="16.5" thickTop="1" thickBot="1" x14ac:dyDescent="0.3">
      <c r="A1069" s="15" t="s">
        <v>1159</v>
      </c>
      <c r="B1069" s="53">
        <f t="shared" si="64"/>
        <v>19</v>
      </c>
      <c r="C1069" s="53" t="str">
        <f>IFERROR(INDEX(OGSAway!$D:$D,MATCH(A1069,OGSAway!$A:$A,0)),"-")</f>
        <v>-</v>
      </c>
      <c r="D1069" s="53" t="str">
        <f>IFERROR(INDEX(OGSAway!$E:$E,MATCH(A1069,OGSAway!$A:$A,0)),"-")</f>
        <v>-</v>
      </c>
      <c r="E1069" s="53" t="str">
        <f>IFERROR(INDEX(OGSAway!$F:$F,MATCH(A1069,OGSAway!$A:$A,0)),"-")</f>
        <v>-</v>
      </c>
      <c r="F1069" s="54">
        <f>IFERROR(INDEX(Matches!$W:$W,MATCH(A1069,Matches!$B:$B,0)),"-")</f>
        <v>6</v>
      </c>
      <c r="G1069" s="54">
        <f>IFERROR(INDEX(Matches!$Y:$Y,MATCH(A1069,Matches!$B:$B,0)),"-")</f>
        <v>4</v>
      </c>
      <c r="H1069" s="54">
        <f>IFERROR(INDEX(Matches!$X:$X,MATCH(A1069,Matches!$B:$B,0)),"-")</f>
        <v>9</v>
      </c>
      <c r="I1069" s="54">
        <f t="shared" si="65"/>
        <v>0</v>
      </c>
      <c r="J1069" s="54" t="str">
        <f>IFERROR(INDEX(OGCAway!$O:$O,MATCH(A1069,OGCAway!$A:$A,0)),"-")</f>
        <v>-</v>
      </c>
      <c r="K1069" s="55">
        <f t="shared" si="66"/>
        <v>0</v>
      </c>
      <c r="L1069" s="55" t="str">
        <f>IFERROR(INDEX(#REF!,MATCH(A1069,#REF!,0)),"-")</f>
        <v>-</v>
      </c>
      <c r="M1069" s="55" t="e">
        <f t="shared" si="67"/>
        <v>#VALUE!</v>
      </c>
      <c r="N1069" s="55" t="e">
        <f>AVERAGE(IFERROR(INDEX(#REF!,MATCH(A1069,#REF!,0)),"-"),M1069)</f>
        <v>#VALUE!</v>
      </c>
    </row>
    <row r="1070" spans="1:14" ht="16.5" thickTop="1" thickBot="1" x14ac:dyDescent="0.3">
      <c r="A1070" s="15" t="s">
        <v>1161</v>
      </c>
      <c r="B1070" s="53">
        <f t="shared" si="64"/>
        <v>3</v>
      </c>
      <c r="C1070" s="53">
        <f>IFERROR(INDEX(OGSAway!$D:$D,MATCH(A1070,OGSAway!$A:$A,0)),"-")</f>
        <v>1</v>
      </c>
      <c r="D1070" s="53">
        <f>IFERROR(INDEX(OGSAway!$E:$E,MATCH(A1070,OGSAway!$A:$A,0)),"-")</f>
        <v>0</v>
      </c>
      <c r="E1070" s="53">
        <f>IFERROR(INDEX(OGSAway!$F:$F,MATCH(A1070,OGSAway!$A:$A,0)),"-")</f>
        <v>0</v>
      </c>
      <c r="F1070" s="54">
        <f>IFERROR(INDEX(Matches!$W:$W,MATCH(A1070,Matches!$B:$B,0)),"-")</f>
        <v>1</v>
      </c>
      <c r="G1070" s="54">
        <f>IFERROR(INDEX(Matches!$Y:$Y,MATCH(A1070,Matches!$B:$B,0)),"-")</f>
        <v>1</v>
      </c>
      <c r="H1070" s="54">
        <f>IFERROR(INDEX(Matches!$X:$X,MATCH(A1070,Matches!$B:$B,0)),"-")</f>
        <v>1</v>
      </c>
      <c r="I1070" s="54">
        <f t="shared" si="65"/>
        <v>1</v>
      </c>
      <c r="J1070" s="54">
        <f>IFERROR(INDEX(OGCAway!$O:$O,MATCH(A1070,OGCAway!$A:$A,0)),"-")</f>
        <v>1</v>
      </c>
      <c r="K1070" s="55">
        <f t="shared" si="66"/>
        <v>0.33333333333333331</v>
      </c>
      <c r="L1070" s="55" t="str">
        <f>IFERROR(INDEX(#REF!,MATCH(A1070,#REF!,0)),"-")</f>
        <v>-</v>
      </c>
      <c r="M1070" s="55">
        <f t="shared" si="67"/>
        <v>0</v>
      </c>
      <c r="N1070" s="55" t="e">
        <f>AVERAGE(IFERROR(INDEX(#REF!,MATCH(A1070,#REF!,0)),"-"),M1070)</f>
        <v>#VALUE!</v>
      </c>
    </row>
    <row r="1071" spans="1:14" ht="16.5" thickTop="1" thickBot="1" x14ac:dyDescent="0.3">
      <c r="A1071" s="16" t="s">
        <v>1162</v>
      </c>
      <c r="B1071" s="53">
        <f t="shared" si="64"/>
        <v>4</v>
      </c>
      <c r="C1071" s="53">
        <f>IFERROR(INDEX(OGSAway!$D:$D,MATCH(A1071,OGSAway!$A:$A,0)),"-")</f>
        <v>1</v>
      </c>
      <c r="D1071" s="53">
        <f>IFERROR(INDEX(OGSAway!$E:$E,MATCH(A1071,OGSAway!$A:$A,0)),"-")</f>
        <v>0</v>
      </c>
      <c r="E1071" s="53">
        <f>IFERROR(INDEX(OGSAway!$F:$F,MATCH(A1071,OGSAway!$A:$A,0)),"-")</f>
        <v>0</v>
      </c>
      <c r="F1071" s="54">
        <f>IFERROR(INDEX(Matches!$W:$W,MATCH(A1071,Matches!$B:$B,0)),"-")</f>
        <v>1</v>
      </c>
      <c r="G1071" s="54">
        <f>IFERROR(INDEX(Matches!$Y:$Y,MATCH(A1071,Matches!$B:$B,0)),"-")</f>
        <v>1</v>
      </c>
      <c r="H1071" s="54">
        <f>IFERROR(INDEX(Matches!$X:$X,MATCH(A1071,Matches!$B:$B,0)),"-")</f>
        <v>2</v>
      </c>
      <c r="I1071" s="54">
        <f t="shared" si="65"/>
        <v>1</v>
      </c>
      <c r="J1071" s="54">
        <f>IFERROR(INDEX(OGCAway!$O:$O,MATCH(A1071,OGCAway!$A:$A,0)),"-")</f>
        <v>1</v>
      </c>
      <c r="K1071" s="55">
        <f t="shared" si="66"/>
        <v>0.25</v>
      </c>
      <c r="L1071" s="55" t="str">
        <f>IFERROR(INDEX(#REF!,MATCH(A1071,#REF!,0)),"-")</f>
        <v>-</v>
      </c>
      <c r="M1071" s="55">
        <f t="shared" si="67"/>
        <v>0</v>
      </c>
      <c r="N1071" s="55" t="e">
        <f>AVERAGE(IFERROR(INDEX(#REF!,MATCH(A1071,#REF!,0)),"-"),M1071)</f>
        <v>#VALUE!</v>
      </c>
    </row>
    <row r="1072" spans="1:14" ht="16.5" thickTop="1" thickBot="1" x14ac:dyDescent="0.3">
      <c r="A1072" s="15" t="s">
        <v>1165</v>
      </c>
      <c r="B1072" s="53">
        <f t="shared" si="64"/>
        <v>5</v>
      </c>
      <c r="C1072" s="53">
        <f>IFERROR(INDEX(OGSAway!$D:$D,MATCH(A1072,OGSAway!$A:$A,0)),"-")</f>
        <v>0</v>
      </c>
      <c r="D1072" s="53">
        <f>IFERROR(INDEX(OGSAway!$E:$E,MATCH(A1072,OGSAway!$A:$A,0)),"-")</f>
        <v>0</v>
      </c>
      <c r="E1072" s="53">
        <f>IFERROR(INDEX(OGSAway!$F:$F,MATCH(A1072,OGSAway!$A:$A,0)),"-")</f>
        <v>0</v>
      </c>
      <c r="F1072" s="54">
        <f>IFERROR(INDEX(Matches!$W:$W,MATCH(A1072,Matches!$B:$B,0)),"-")</f>
        <v>0</v>
      </c>
      <c r="G1072" s="54">
        <f>IFERROR(INDEX(Matches!$Y:$Y,MATCH(A1072,Matches!$B:$B,0)),"-")</f>
        <v>4</v>
      </c>
      <c r="H1072" s="54">
        <f>IFERROR(INDEX(Matches!$X:$X,MATCH(A1072,Matches!$B:$B,0)),"-")</f>
        <v>1</v>
      </c>
      <c r="I1072" s="54">
        <f t="shared" si="65"/>
        <v>0</v>
      </c>
      <c r="J1072" s="54">
        <f>IFERROR(INDEX(OGCAway!$O:$O,MATCH(A1072,OGCAway!$A:$A,0)),"-")</f>
        <v>4</v>
      </c>
      <c r="K1072" s="55">
        <f t="shared" si="66"/>
        <v>0</v>
      </c>
      <c r="L1072" s="55" t="str">
        <f>IFERROR(INDEX(#REF!,MATCH(A1072,#REF!,0)),"-")</f>
        <v>-</v>
      </c>
      <c r="M1072" s="55">
        <f t="shared" si="67"/>
        <v>-1.6</v>
      </c>
      <c r="N1072" s="55" t="e">
        <f>AVERAGE(IFERROR(INDEX(#REF!,MATCH(A1072,#REF!,0)),"-"),M1072)</f>
        <v>#VALUE!</v>
      </c>
    </row>
    <row r="1073" spans="1:14" ht="16.5" thickTop="1" thickBot="1" x14ac:dyDescent="0.3">
      <c r="A1073" s="16" t="s">
        <v>1170</v>
      </c>
      <c r="B1073" s="53">
        <f t="shared" si="64"/>
        <v>5</v>
      </c>
      <c r="C1073" s="53">
        <f>IFERROR(INDEX(OGSAway!$D:$D,MATCH(A1073,OGSAway!$A:$A,0)),"-")</f>
        <v>0</v>
      </c>
      <c r="D1073" s="53">
        <f>IFERROR(INDEX(OGSAway!$E:$E,MATCH(A1073,OGSAway!$A:$A,0)),"-")</f>
        <v>1</v>
      </c>
      <c r="E1073" s="53">
        <f>IFERROR(INDEX(OGSAway!$F:$F,MATCH(A1073,OGSAway!$A:$A,0)),"-")</f>
        <v>0</v>
      </c>
      <c r="F1073" s="54">
        <f>IFERROR(INDEX(Matches!$W:$W,MATCH(A1073,Matches!$B:$B,0)),"-")</f>
        <v>0</v>
      </c>
      <c r="G1073" s="54">
        <f>IFERROR(INDEX(Matches!$Y:$Y,MATCH(A1073,Matches!$B:$B,0)),"-")</f>
        <v>5</v>
      </c>
      <c r="H1073" s="54">
        <f>IFERROR(INDEX(Matches!$X:$X,MATCH(A1073,Matches!$B:$B,0)),"-")</f>
        <v>0</v>
      </c>
      <c r="I1073" s="54">
        <f t="shared" si="65"/>
        <v>1</v>
      </c>
      <c r="J1073" s="54">
        <f>IFERROR(INDEX(OGCAway!$O:$O,MATCH(A1073,OGCAway!$A:$A,0)),"-")</f>
        <v>2</v>
      </c>
      <c r="K1073" s="55">
        <f t="shared" si="66"/>
        <v>0.2</v>
      </c>
      <c r="L1073" s="55" t="str">
        <f>IFERROR(INDEX(#REF!,MATCH(A1073,#REF!,0)),"-")</f>
        <v>-</v>
      </c>
      <c r="M1073" s="55">
        <f t="shared" si="67"/>
        <v>-1.2</v>
      </c>
      <c r="N1073" s="55" t="e">
        <f>AVERAGE(IFERROR(INDEX(#REF!,MATCH(A1073,#REF!,0)),"-"),M1073)</f>
        <v>#VALUE!</v>
      </c>
    </row>
    <row r="1074" spans="1:14" ht="16.5" thickTop="1" thickBot="1" x14ac:dyDescent="0.3">
      <c r="A1074" s="16" t="s">
        <v>1174</v>
      </c>
      <c r="B1074" s="53">
        <f t="shared" si="64"/>
        <v>5</v>
      </c>
      <c r="C1074" s="53">
        <f>IFERROR(INDEX(OGSAway!$D:$D,MATCH(A1074,OGSAway!$A:$A,0)),"-")</f>
        <v>0</v>
      </c>
      <c r="D1074" s="53">
        <f>IFERROR(INDEX(OGSAway!$E:$E,MATCH(A1074,OGSAway!$A:$A,0)),"-")</f>
        <v>0</v>
      </c>
      <c r="E1074" s="53">
        <f>IFERROR(INDEX(OGSAway!$F:$F,MATCH(A1074,OGSAway!$A:$A,0)),"-")</f>
        <v>0</v>
      </c>
      <c r="F1074" s="54">
        <f>IFERROR(INDEX(Matches!$W:$W,MATCH(A1074,Matches!$B:$B,0)),"-")</f>
        <v>1</v>
      </c>
      <c r="G1074" s="54">
        <f>IFERROR(INDEX(Matches!$Y:$Y,MATCH(A1074,Matches!$B:$B,0)),"-")</f>
        <v>3</v>
      </c>
      <c r="H1074" s="54">
        <f>IFERROR(INDEX(Matches!$X:$X,MATCH(A1074,Matches!$B:$B,0)),"-")</f>
        <v>1</v>
      </c>
      <c r="I1074" s="54">
        <f t="shared" si="65"/>
        <v>0</v>
      </c>
      <c r="J1074" s="54">
        <f>IFERROR(INDEX(OGCAway!$O:$O,MATCH(A1074,OGCAway!$A:$A,0)),"-")</f>
        <v>2</v>
      </c>
      <c r="K1074" s="55">
        <f t="shared" si="66"/>
        <v>0</v>
      </c>
      <c r="L1074" s="55" t="str">
        <f>IFERROR(INDEX(#REF!,MATCH(A1074,#REF!,0)),"-")</f>
        <v>-</v>
      </c>
      <c r="M1074" s="55">
        <f t="shared" si="67"/>
        <v>-0.8</v>
      </c>
      <c r="N1074" s="55" t="e">
        <f>AVERAGE(IFERROR(INDEX(#REF!,MATCH(A1074,#REF!,0)),"-"),M1074)</f>
        <v>#VALUE!</v>
      </c>
    </row>
    <row r="1075" spans="1:14" ht="16.5" thickTop="1" thickBot="1" x14ac:dyDescent="0.3">
      <c r="A1075" s="16" t="s">
        <v>1180</v>
      </c>
      <c r="B1075" s="53">
        <f t="shared" si="64"/>
        <v>3</v>
      </c>
      <c r="C1075" s="53">
        <f>IFERROR(INDEX(OGSAway!$D:$D,MATCH(A1075,OGSAway!$A:$A,0)),"-")</f>
        <v>0</v>
      </c>
      <c r="D1075" s="53">
        <f>IFERROR(INDEX(OGSAway!$E:$E,MATCH(A1075,OGSAway!$A:$A,0)),"-")</f>
        <v>0</v>
      </c>
      <c r="E1075" s="53">
        <f>IFERROR(INDEX(OGSAway!$F:$F,MATCH(A1075,OGSAway!$A:$A,0)),"-")</f>
        <v>0</v>
      </c>
      <c r="F1075" s="54">
        <f>IFERROR(INDEX(Matches!$W:$W,MATCH(A1075,Matches!$B:$B,0)),"-")</f>
        <v>0</v>
      </c>
      <c r="G1075" s="54">
        <f>IFERROR(INDEX(Matches!$Y:$Y,MATCH(A1075,Matches!$B:$B,0)),"-")</f>
        <v>2</v>
      </c>
      <c r="H1075" s="54">
        <f>IFERROR(INDEX(Matches!$X:$X,MATCH(A1075,Matches!$B:$B,0)),"-")</f>
        <v>1</v>
      </c>
      <c r="I1075" s="54">
        <f t="shared" si="65"/>
        <v>0</v>
      </c>
      <c r="J1075" s="54">
        <f>IFERROR(INDEX(OGCAway!$O:$O,MATCH(A1075,OGCAway!$A:$A,0)),"-")</f>
        <v>2</v>
      </c>
      <c r="K1075" s="55">
        <f t="shared" si="66"/>
        <v>0</v>
      </c>
      <c r="L1075" s="55" t="str">
        <f>IFERROR(INDEX(#REF!,MATCH(A1075,#REF!,0)),"-")</f>
        <v>-</v>
      </c>
      <c r="M1075" s="55">
        <f t="shared" si="67"/>
        <v>-1.3333333333333333</v>
      </c>
      <c r="N1075" s="55" t="e">
        <f>AVERAGE(IFERROR(INDEX(#REF!,MATCH(A1075,#REF!,0)),"-"),M1075)</f>
        <v>#VALUE!</v>
      </c>
    </row>
    <row r="1076" spans="1:14" ht="16.5" thickTop="1" thickBot="1" x14ac:dyDescent="0.3">
      <c r="A1076" s="15" t="s">
        <v>1181</v>
      </c>
      <c r="B1076" s="53">
        <f t="shared" si="64"/>
        <v>5</v>
      </c>
      <c r="C1076" s="53">
        <f>IFERROR(INDEX(OGSAway!$D:$D,MATCH(A1076,OGSAway!$A:$A,0)),"-")</f>
        <v>1</v>
      </c>
      <c r="D1076" s="53">
        <f>IFERROR(INDEX(OGSAway!$E:$E,MATCH(A1076,OGSAway!$A:$A,0)),"-")</f>
        <v>1</v>
      </c>
      <c r="E1076" s="53">
        <f>IFERROR(INDEX(OGSAway!$F:$F,MATCH(A1076,OGSAway!$A:$A,0)),"-")</f>
        <v>0</v>
      </c>
      <c r="F1076" s="54">
        <f>IFERROR(INDEX(Matches!$W:$W,MATCH(A1076,Matches!$B:$B,0)),"-")</f>
        <v>1</v>
      </c>
      <c r="G1076" s="54">
        <f>IFERROR(INDEX(Matches!$Y:$Y,MATCH(A1076,Matches!$B:$B,0)),"-")</f>
        <v>4</v>
      </c>
      <c r="H1076" s="54">
        <f>IFERROR(INDEX(Matches!$X:$X,MATCH(A1076,Matches!$B:$B,0)),"-")</f>
        <v>0</v>
      </c>
      <c r="I1076" s="54">
        <f t="shared" si="65"/>
        <v>2</v>
      </c>
      <c r="J1076" s="54">
        <f>IFERROR(INDEX(OGCAway!$O:$O,MATCH(A1076,OGCAway!$A:$A,0)),"-")</f>
        <v>3</v>
      </c>
      <c r="K1076" s="55">
        <f t="shared" si="66"/>
        <v>0.4</v>
      </c>
      <c r="L1076" s="55" t="str">
        <f>IFERROR(INDEX(#REF!,MATCH(A1076,#REF!,0)),"-")</f>
        <v>-</v>
      </c>
      <c r="M1076" s="55">
        <f t="shared" si="67"/>
        <v>-0.8</v>
      </c>
      <c r="N1076" s="55" t="e">
        <f>AVERAGE(IFERROR(INDEX(#REF!,MATCH(A1076,#REF!,0)),"-"),M1076)</f>
        <v>#VALUE!</v>
      </c>
    </row>
    <row r="1077" spans="1:14" ht="16.5" thickTop="1" thickBot="1" x14ac:dyDescent="0.3">
      <c r="A1077" s="16" t="s">
        <v>1182</v>
      </c>
      <c r="B1077" s="53">
        <f t="shared" si="64"/>
        <v>2</v>
      </c>
      <c r="C1077" s="53">
        <f>IFERROR(INDEX(OGSAway!$D:$D,MATCH(A1077,OGSAway!$A:$A,0)),"-")</f>
        <v>1</v>
      </c>
      <c r="D1077" s="53">
        <f>IFERROR(INDEX(OGSAway!$E:$E,MATCH(A1077,OGSAway!$A:$A,0)),"-")</f>
        <v>0</v>
      </c>
      <c r="E1077" s="53">
        <f>IFERROR(INDEX(OGSAway!$F:$F,MATCH(A1077,OGSAway!$A:$A,0)),"-")</f>
        <v>0</v>
      </c>
      <c r="F1077" s="54">
        <f>IFERROR(INDEX(Matches!$W:$W,MATCH(A1077,Matches!$B:$B,0)),"-")</f>
        <v>1</v>
      </c>
      <c r="G1077" s="54">
        <f>IFERROR(INDEX(Matches!$Y:$Y,MATCH(A1077,Matches!$B:$B,0)),"-")</f>
        <v>0</v>
      </c>
      <c r="H1077" s="54">
        <f>IFERROR(INDEX(Matches!$X:$X,MATCH(A1077,Matches!$B:$B,0)),"-")</f>
        <v>1</v>
      </c>
      <c r="I1077" s="54">
        <f t="shared" si="65"/>
        <v>1</v>
      </c>
      <c r="J1077" s="54">
        <f>IFERROR(INDEX(OGCAway!$O:$O,MATCH(A1077,OGCAway!$A:$A,0)),"-")</f>
        <v>0</v>
      </c>
      <c r="K1077" s="55">
        <f t="shared" si="66"/>
        <v>0.5</v>
      </c>
      <c r="L1077" s="55" t="str">
        <f>IFERROR(INDEX(#REF!,MATCH(A1077,#REF!,0)),"-")</f>
        <v>-</v>
      </c>
      <c r="M1077" s="55">
        <f t="shared" si="67"/>
        <v>1</v>
      </c>
      <c r="N1077" s="55" t="e">
        <f>AVERAGE(IFERROR(INDEX(#REF!,MATCH(A1077,#REF!,0)),"-"),M1077)</f>
        <v>#VALUE!</v>
      </c>
    </row>
    <row r="1078" spans="1:14" ht="16.5" thickTop="1" thickBot="1" x14ac:dyDescent="0.3">
      <c r="A1078" s="15" t="s">
        <v>1187</v>
      </c>
      <c r="B1078" s="53">
        <f t="shared" si="64"/>
        <v>3</v>
      </c>
      <c r="C1078" s="53">
        <f>IFERROR(INDEX(OGSAway!$D:$D,MATCH(A1078,OGSAway!$A:$A,0)),"-")</f>
        <v>0</v>
      </c>
      <c r="D1078" s="53">
        <f>IFERROR(INDEX(OGSAway!$E:$E,MATCH(A1078,OGSAway!$A:$A,0)),"-")</f>
        <v>0</v>
      </c>
      <c r="E1078" s="53">
        <f>IFERROR(INDEX(OGSAway!$F:$F,MATCH(A1078,OGSAway!$A:$A,0)),"-")</f>
        <v>0</v>
      </c>
      <c r="F1078" s="54">
        <f>IFERROR(INDEX(Matches!$W:$W,MATCH(A1078,Matches!$B:$B,0)),"-")</f>
        <v>0</v>
      </c>
      <c r="G1078" s="54">
        <f>IFERROR(INDEX(Matches!$Y:$Y,MATCH(A1078,Matches!$B:$B,0)),"-")</f>
        <v>2</v>
      </c>
      <c r="H1078" s="54">
        <f>IFERROR(INDEX(Matches!$X:$X,MATCH(A1078,Matches!$B:$B,0)),"-")</f>
        <v>1</v>
      </c>
      <c r="I1078" s="54">
        <f t="shared" si="65"/>
        <v>0</v>
      </c>
      <c r="J1078" s="54">
        <f>IFERROR(INDEX(OGCAway!$O:$O,MATCH(A1078,OGCAway!$A:$A,0)),"-")</f>
        <v>2</v>
      </c>
      <c r="K1078" s="55">
        <f t="shared" si="66"/>
        <v>0</v>
      </c>
      <c r="L1078" s="55" t="str">
        <f>IFERROR(INDEX(#REF!,MATCH(A1078,#REF!,0)),"-")</f>
        <v>-</v>
      </c>
      <c r="M1078" s="55">
        <f t="shared" si="67"/>
        <v>-1.3333333333333333</v>
      </c>
      <c r="N1078" s="55" t="e">
        <f>AVERAGE(IFERROR(INDEX(#REF!,MATCH(A1078,#REF!,0)),"-"),M1078)</f>
        <v>#VALUE!</v>
      </c>
    </row>
    <row r="1079" spans="1:14" ht="16.5" thickTop="1" thickBot="1" x14ac:dyDescent="0.3">
      <c r="A1079" s="16" t="s">
        <v>1188</v>
      </c>
      <c r="B1079" s="53">
        <f t="shared" si="64"/>
        <v>3</v>
      </c>
      <c r="C1079" s="53">
        <f>IFERROR(INDEX(OGSAway!$D:$D,MATCH(A1079,OGSAway!$A:$A,0)),"-")</f>
        <v>2</v>
      </c>
      <c r="D1079" s="53">
        <f>IFERROR(INDEX(OGSAway!$E:$E,MATCH(A1079,OGSAway!$A:$A,0)),"-")</f>
        <v>0</v>
      </c>
      <c r="E1079" s="53">
        <f>IFERROR(INDEX(OGSAway!$F:$F,MATCH(A1079,OGSAway!$A:$A,0)),"-")</f>
        <v>0</v>
      </c>
      <c r="F1079" s="54">
        <f>IFERROR(INDEX(Matches!$W:$W,MATCH(A1079,Matches!$B:$B,0)),"-")</f>
        <v>1</v>
      </c>
      <c r="G1079" s="54">
        <f>IFERROR(INDEX(Matches!$Y:$Y,MATCH(A1079,Matches!$B:$B,0)),"-")</f>
        <v>1</v>
      </c>
      <c r="H1079" s="54">
        <f>IFERROR(INDEX(Matches!$X:$X,MATCH(A1079,Matches!$B:$B,0)),"-")</f>
        <v>1</v>
      </c>
      <c r="I1079" s="54">
        <f t="shared" si="65"/>
        <v>2</v>
      </c>
      <c r="J1079" s="54">
        <f>IFERROR(INDEX(OGCAway!$O:$O,MATCH(A1079,OGCAway!$A:$A,0)),"-")</f>
        <v>0</v>
      </c>
      <c r="K1079" s="55">
        <f t="shared" si="66"/>
        <v>0.66666666666666663</v>
      </c>
      <c r="L1079" s="55" t="str">
        <f>IFERROR(INDEX(#REF!,MATCH(A1079,#REF!,0)),"-")</f>
        <v>-</v>
      </c>
      <c r="M1079" s="55">
        <f t="shared" si="67"/>
        <v>0.66666666666666674</v>
      </c>
      <c r="N1079" s="55" t="e">
        <f>AVERAGE(IFERROR(INDEX(#REF!,MATCH(A1079,#REF!,0)),"-"),M1079)</f>
        <v>#VALUE!</v>
      </c>
    </row>
    <row r="1080" spans="1:14" ht="16.5" thickTop="1" thickBot="1" x14ac:dyDescent="0.3">
      <c r="A1080" s="16" t="s">
        <v>1190</v>
      </c>
      <c r="B1080" s="53">
        <f t="shared" si="64"/>
        <v>2</v>
      </c>
      <c r="C1080" s="53">
        <f>IFERROR(INDEX(OGSAway!$D:$D,MATCH(A1080,OGSAway!$A:$A,0)),"-")</f>
        <v>0</v>
      </c>
      <c r="D1080" s="53">
        <f>IFERROR(INDEX(OGSAway!$E:$E,MATCH(A1080,OGSAway!$A:$A,0)),"-")</f>
        <v>0</v>
      </c>
      <c r="E1080" s="53">
        <f>IFERROR(INDEX(OGSAway!$F:$F,MATCH(A1080,OGSAway!$A:$A,0)),"-")</f>
        <v>0</v>
      </c>
      <c r="F1080" s="54">
        <f>IFERROR(INDEX(Matches!$W:$W,MATCH(A1080,Matches!$B:$B,0)),"-")</f>
        <v>0</v>
      </c>
      <c r="G1080" s="54">
        <f>IFERROR(INDEX(Matches!$Y:$Y,MATCH(A1080,Matches!$B:$B,0)),"-")</f>
        <v>1</v>
      </c>
      <c r="H1080" s="54">
        <f>IFERROR(INDEX(Matches!$X:$X,MATCH(A1080,Matches!$B:$B,0)),"-")</f>
        <v>1</v>
      </c>
      <c r="I1080" s="54">
        <f t="shared" si="65"/>
        <v>0</v>
      </c>
      <c r="J1080" s="54">
        <f>IFERROR(INDEX(OGCAway!$O:$O,MATCH(A1080,OGCAway!$A:$A,0)),"-")</f>
        <v>1</v>
      </c>
      <c r="K1080" s="55">
        <f t="shared" si="66"/>
        <v>0</v>
      </c>
      <c r="L1080" s="55" t="str">
        <f>IFERROR(INDEX(#REF!,MATCH(A1080,#REF!,0)),"-")</f>
        <v>-</v>
      </c>
      <c r="M1080" s="55">
        <f t="shared" si="67"/>
        <v>-1</v>
      </c>
      <c r="N1080" s="55" t="e">
        <f>AVERAGE(IFERROR(INDEX(#REF!,MATCH(A1080,#REF!,0)),"-"),M1080)</f>
        <v>#VALUE!</v>
      </c>
    </row>
    <row r="1081" spans="1:14" ht="16.5" thickTop="1" thickBot="1" x14ac:dyDescent="0.3">
      <c r="A1081" s="16" t="s">
        <v>1217</v>
      </c>
      <c r="B1081" s="53">
        <f t="shared" si="64"/>
        <v>5</v>
      </c>
      <c r="C1081" s="53">
        <f>IFERROR(INDEX(OGSAway!$D:$D,MATCH(A1081,OGSAway!$A:$A,0)),"-")</f>
        <v>1</v>
      </c>
      <c r="D1081" s="53">
        <f>IFERROR(INDEX(OGSAway!$E:$E,MATCH(A1081,OGSAway!$A:$A,0)),"-")</f>
        <v>0</v>
      </c>
      <c r="E1081" s="53">
        <f>IFERROR(INDEX(OGSAway!$F:$F,MATCH(A1081,OGSAway!$A:$A,0)),"-")</f>
        <v>2</v>
      </c>
      <c r="F1081" s="54">
        <f>IFERROR(INDEX(Matches!$W:$W,MATCH(A1081,Matches!$B:$B,0)),"-")</f>
        <v>2</v>
      </c>
      <c r="G1081" s="54">
        <f>IFERROR(INDEX(Matches!$Y:$Y,MATCH(A1081,Matches!$B:$B,0)),"-")</f>
        <v>2</v>
      </c>
      <c r="H1081" s="54">
        <f>IFERROR(INDEX(Matches!$X:$X,MATCH(A1081,Matches!$B:$B,0)),"-")</f>
        <v>1</v>
      </c>
      <c r="I1081" s="54">
        <f t="shared" si="65"/>
        <v>3</v>
      </c>
      <c r="J1081" s="54">
        <f>IFERROR(INDEX(OGCAway!$O:$O,MATCH(A1081,OGCAway!$A:$A,0)),"-")</f>
        <v>2</v>
      </c>
      <c r="K1081" s="55">
        <f t="shared" si="66"/>
        <v>0.6</v>
      </c>
      <c r="L1081" s="55" t="str">
        <f>IFERROR(INDEX(#REF!,MATCH(A1081,#REF!,0)),"-")</f>
        <v>-</v>
      </c>
      <c r="M1081" s="55">
        <f t="shared" si="67"/>
        <v>0.19999999999999996</v>
      </c>
      <c r="N1081" s="55" t="e">
        <f>AVERAGE(IFERROR(INDEX(#REF!,MATCH(A1081,#REF!,0)),"-"),M1081)</f>
        <v>#VALUE!</v>
      </c>
    </row>
    <row r="1082" spans="1:14" ht="16.5" thickTop="1" thickBot="1" x14ac:dyDescent="0.3">
      <c r="A1082" s="15" t="s">
        <v>1218</v>
      </c>
      <c r="B1082" s="53">
        <f t="shared" si="64"/>
        <v>4</v>
      </c>
      <c r="C1082" s="53">
        <f>IFERROR(INDEX(OGSAway!$D:$D,MATCH(A1082,OGSAway!$A:$A,0)),"-")</f>
        <v>2</v>
      </c>
      <c r="D1082" s="53">
        <f>IFERROR(INDEX(OGSAway!$E:$E,MATCH(A1082,OGSAway!$A:$A,0)),"-")</f>
        <v>1</v>
      </c>
      <c r="E1082" s="53">
        <f>IFERROR(INDEX(OGSAway!$F:$F,MATCH(A1082,OGSAway!$A:$A,0)),"-")</f>
        <v>0</v>
      </c>
      <c r="F1082" s="54">
        <f>IFERROR(INDEX(Matches!$W:$W,MATCH(A1082,Matches!$B:$B,0)),"-")</f>
        <v>3</v>
      </c>
      <c r="G1082" s="54">
        <f>IFERROR(INDEX(Matches!$Y:$Y,MATCH(A1082,Matches!$B:$B,0)),"-")</f>
        <v>1</v>
      </c>
      <c r="H1082" s="54">
        <f>IFERROR(INDEX(Matches!$X:$X,MATCH(A1082,Matches!$B:$B,0)),"-")</f>
        <v>0</v>
      </c>
      <c r="I1082" s="54">
        <f t="shared" si="65"/>
        <v>3</v>
      </c>
      <c r="J1082" s="54">
        <f>IFERROR(INDEX(OGCAway!$O:$O,MATCH(A1082,OGCAway!$A:$A,0)),"-")</f>
        <v>1</v>
      </c>
      <c r="K1082" s="55">
        <f t="shared" si="66"/>
        <v>0.75</v>
      </c>
      <c r="L1082" s="55" t="str">
        <f>IFERROR(INDEX(#REF!,MATCH(A1082,#REF!,0)),"-")</f>
        <v>-</v>
      </c>
      <c r="M1082" s="55">
        <f t="shared" si="67"/>
        <v>1</v>
      </c>
      <c r="N1082" s="55" t="e">
        <f>AVERAGE(IFERROR(INDEX(#REF!,MATCH(A1082,#REF!,0)),"-"),M1082)</f>
        <v>#VALUE!</v>
      </c>
    </row>
    <row r="1083" spans="1:14" ht="16.5" thickTop="1" thickBot="1" x14ac:dyDescent="0.3">
      <c r="A1083" s="15" t="s">
        <v>160</v>
      </c>
      <c r="B1083" s="53">
        <f t="shared" si="64"/>
        <v>4</v>
      </c>
      <c r="C1083" s="53">
        <f>IFERROR(INDEX(OGSAway!$D:$D,MATCH(A1083,OGSAway!$A:$A,0)),"-")</f>
        <v>0</v>
      </c>
      <c r="D1083" s="53">
        <f>IFERROR(INDEX(OGSAway!$E:$E,MATCH(A1083,OGSAway!$A:$A,0)),"-")</f>
        <v>0</v>
      </c>
      <c r="E1083" s="53">
        <f>IFERROR(INDEX(OGSAway!$F:$F,MATCH(A1083,OGSAway!$A:$A,0)),"-")</f>
        <v>0</v>
      </c>
      <c r="F1083" s="54">
        <f>IFERROR(INDEX(Matches!$W:$W,MATCH(A1083,Matches!$B:$B,0)),"-")</f>
        <v>1</v>
      </c>
      <c r="G1083" s="54">
        <f>IFERROR(INDEX(Matches!$Y:$Y,MATCH(A1083,Matches!$B:$B,0)),"-")</f>
        <v>2</v>
      </c>
      <c r="H1083" s="54">
        <f>IFERROR(INDEX(Matches!$X:$X,MATCH(A1083,Matches!$B:$B,0)),"-")</f>
        <v>1</v>
      </c>
      <c r="I1083" s="54">
        <f t="shared" si="65"/>
        <v>0</v>
      </c>
      <c r="J1083" s="54">
        <f>IFERROR(INDEX(OGCAway!$O:$O,MATCH(A1083,OGCAway!$A:$A,0)),"-")</f>
        <v>0</v>
      </c>
      <c r="K1083" s="55">
        <f t="shared" si="66"/>
        <v>0</v>
      </c>
      <c r="L1083" s="55" t="str">
        <f>IFERROR(INDEX(#REF!,MATCH(A1083,#REF!,0)),"-")</f>
        <v>-</v>
      </c>
      <c r="M1083" s="55">
        <f t="shared" si="67"/>
        <v>-0.25</v>
      </c>
      <c r="N1083" s="55" t="e">
        <f>AVERAGE(IFERROR(INDEX(#REF!,MATCH(A1083,#REF!,0)),"-"),M1083)</f>
        <v>#VALUE!</v>
      </c>
    </row>
    <row r="1084" spans="1:14" ht="16.5" thickTop="1" thickBot="1" x14ac:dyDescent="0.3">
      <c r="A1084" s="16" t="s">
        <v>1238</v>
      </c>
      <c r="B1084" s="53">
        <f t="shared" si="64"/>
        <v>5</v>
      </c>
      <c r="C1084" s="53">
        <f>IFERROR(INDEX(OGSAway!$D:$D,MATCH(A1084,OGSAway!$A:$A,0)),"-")</f>
        <v>0</v>
      </c>
      <c r="D1084" s="53">
        <f>IFERROR(INDEX(OGSAway!$E:$E,MATCH(A1084,OGSAway!$A:$A,0)),"-")</f>
        <v>0</v>
      </c>
      <c r="E1084" s="53">
        <f>IFERROR(INDEX(OGSAway!$F:$F,MATCH(A1084,OGSAway!$A:$A,0)),"-")</f>
        <v>0</v>
      </c>
      <c r="F1084" s="54">
        <f>IFERROR(INDEX(Matches!$W:$W,MATCH(A1084,Matches!$B:$B,0)),"-")</f>
        <v>0</v>
      </c>
      <c r="G1084" s="54">
        <f>IFERROR(INDEX(Matches!$Y:$Y,MATCH(A1084,Matches!$B:$B,0)),"-")</f>
        <v>5</v>
      </c>
      <c r="H1084" s="54">
        <f>IFERROR(INDEX(Matches!$X:$X,MATCH(A1084,Matches!$B:$B,0)),"-")</f>
        <v>0</v>
      </c>
      <c r="I1084" s="54">
        <f t="shared" si="65"/>
        <v>0</v>
      </c>
      <c r="J1084" s="54">
        <f>IFERROR(INDEX(OGCAway!$O:$O,MATCH(A1084,OGCAway!$A:$A,0)),"-")</f>
        <v>3</v>
      </c>
      <c r="K1084" s="55">
        <f t="shared" si="66"/>
        <v>0</v>
      </c>
      <c r="L1084" s="55" t="str">
        <f>IFERROR(INDEX(#REF!,MATCH(A1084,#REF!,0)),"-")</f>
        <v>-</v>
      </c>
      <c r="M1084" s="55">
        <f t="shared" si="67"/>
        <v>-1.6</v>
      </c>
      <c r="N1084" s="55" t="e">
        <f>AVERAGE(IFERROR(INDEX(#REF!,MATCH(A1084,#REF!,0)),"-"),M1084)</f>
        <v>#VALUE!</v>
      </c>
    </row>
    <row r="1085" spans="1:14" ht="16.5" thickTop="1" thickBot="1" x14ac:dyDescent="0.3">
      <c r="A1085" s="15" t="s">
        <v>1241</v>
      </c>
      <c r="B1085" s="53">
        <f t="shared" si="64"/>
        <v>1</v>
      </c>
      <c r="C1085" s="53">
        <f>IFERROR(INDEX(OGSAway!$D:$D,MATCH(A1085,OGSAway!$A:$A,0)),"-")</f>
        <v>0</v>
      </c>
      <c r="D1085" s="53">
        <f>IFERROR(INDEX(OGSAway!$E:$E,MATCH(A1085,OGSAway!$A:$A,0)),"-")</f>
        <v>0</v>
      </c>
      <c r="E1085" s="53">
        <f>IFERROR(INDEX(OGSAway!$F:$F,MATCH(A1085,OGSAway!$A:$A,0)),"-")</f>
        <v>0</v>
      </c>
      <c r="F1085" s="54">
        <f>IFERROR(INDEX(Matches!$W:$W,MATCH(A1085,Matches!$B:$B,0)),"-")</f>
        <v>0</v>
      </c>
      <c r="G1085" s="54">
        <f>IFERROR(INDEX(Matches!$Y:$Y,MATCH(A1085,Matches!$B:$B,0)),"-")</f>
        <v>1</v>
      </c>
      <c r="H1085" s="54">
        <f>IFERROR(INDEX(Matches!$X:$X,MATCH(A1085,Matches!$B:$B,0)),"-")</f>
        <v>0</v>
      </c>
      <c r="I1085" s="54">
        <f t="shared" si="65"/>
        <v>0</v>
      </c>
      <c r="J1085" s="54">
        <f>IFERROR(INDEX(OGCAway!$O:$O,MATCH(A1085,OGCAway!$A:$A,0)),"-")</f>
        <v>0</v>
      </c>
      <c r="K1085" s="55">
        <f t="shared" si="66"/>
        <v>0</v>
      </c>
      <c r="L1085" s="55" t="str">
        <f>IFERROR(INDEX(#REF!,MATCH(A1085,#REF!,0)),"-")</f>
        <v>-</v>
      </c>
      <c r="M1085" s="55">
        <f t="shared" si="67"/>
        <v>-1</v>
      </c>
      <c r="N1085" s="55" t="e">
        <f>AVERAGE(IFERROR(INDEX(#REF!,MATCH(A1085,#REF!,0)),"-"),M1085)</f>
        <v>#VALUE!</v>
      </c>
    </row>
    <row r="1086" spans="1:14" ht="16.5" thickTop="1" thickBot="1" x14ac:dyDescent="0.3">
      <c r="A1086" s="15" t="s">
        <v>1243</v>
      </c>
      <c r="B1086" s="53">
        <f t="shared" si="64"/>
        <v>5</v>
      </c>
      <c r="C1086" s="53">
        <f>IFERROR(INDEX(OGSAway!$D:$D,MATCH(A1086,OGSAway!$A:$A,0)),"-")</f>
        <v>1</v>
      </c>
      <c r="D1086" s="53">
        <f>IFERROR(INDEX(OGSAway!$E:$E,MATCH(A1086,OGSAway!$A:$A,0)),"-")</f>
        <v>1</v>
      </c>
      <c r="E1086" s="53">
        <f>IFERROR(INDEX(OGSAway!$F:$F,MATCH(A1086,OGSAway!$A:$A,0)),"-")</f>
        <v>0</v>
      </c>
      <c r="F1086" s="54">
        <f>IFERROR(INDEX(Matches!$W:$W,MATCH(A1086,Matches!$B:$B,0)),"-")</f>
        <v>0</v>
      </c>
      <c r="G1086" s="54">
        <f>IFERROR(INDEX(Matches!$Y:$Y,MATCH(A1086,Matches!$B:$B,0)),"-")</f>
        <v>5</v>
      </c>
      <c r="H1086" s="54">
        <f>IFERROR(INDEX(Matches!$X:$X,MATCH(A1086,Matches!$B:$B,0)),"-")</f>
        <v>0</v>
      </c>
      <c r="I1086" s="54">
        <f t="shared" si="65"/>
        <v>2</v>
      </c>
      <c r="J1086" s="54">
        <f>IFERROR(INDEX(OGCAway!$O:$O,MATCH(A1086,OGCAway!$A:$A,0)),"-")</f>
        <v>3</v>
      </c>
      <c r="K1086" s="55">
        <f t="shared" si="66"/>
        <v>0.4</v>
      </c>
      <c r="L1086" s="55" t="str">
        <f>IFERROR(INDEX(#REF!,MATCH(A1086,#REF!,0)),"-")</f>
        <v>-</v>
      </c>
      <c r="M1086" s="55">
        <f t="shared" si="67"/>
        <v>-1.2</v>
      </c>
      <c r="N1086" s="55" t="e">
        <f>AVERAGE(IFERROR(INDEX(#REF!,MATCH(A1086,#REF!,0)),"-"),M1086)</f>
        <v>#VALUE!</v>
      </c>
    </row>
    <row r="1087" spans="1:14" ht="15.75" thickTop="1" x14ac:dyDescent="0.25"/>
  </sheetData>
  <sheetProtection selectLockedCells="1"/>
  <autoFilter ref="A1:N1" xr:uid="{00000000-0009-0000-0000-000002000000}">
    <sortState xmlns:xlrd2="http://schemas.microsoft.com/office/spreadsheetml/2017/richdata2" ref="A2:N1086">
      <sortCondition descending="1" ref="K1"/>
    </sortState>
  </autoFilter>
  <conditionalFormatting sqref="K2:K1086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108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086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108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I4" sqref="I4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19" customWidth="1"/>
    <col min="13" max="13" width="11.42578125" style="19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19" customFormat="1" ht="15.75" thickBot="1" x14ac:dyDescent="0.3">
      <c r="B1" s="39"/>
      <c r="C1" s="39"/>
      <c r="D1" s="39"/>
      <c r="E1" s="39"/>
      <c r="F1" s="39"/>
      <c r="G1" s="39"/>
      <c r="H1" s="39"/>
      <c r="I1" s="23" t="str">
        <f>IFERROR(INDEX(#REF!,MATCH(I2,#REF!,0)),"-") &amp;"º"</f>
        <v>-º</v>
      </c>
      <c r="J1" s="18"/>
      <c r="K1" s="23" t="str">
        <f>IFERROR(INDEX(#REF!,MATCH(K2,#REF!,0)),"-")&amp;"º"</f>
        <v>-º</v>
      </c>
      <c r="N1" s="39"/>
      <c r="O1" s="39"/>
      <c r="P1" s="39"/>
      <c r="R1" s="39"/>
    </row>
    <row r="2" spans="1:88" ht="42" customHeight="1" thickBot="1" x14ac:dyDescent="0.3">
      <c r="A2" t="s">
        <v>116</v>
      </c>
      <c r="B2" s="44" t="s">
        <v>112</v>
      </c>
      <c r="C2" s="45" t="s">
        <v>113</v>
      </c>
      <c r="D2" s="45">
        <v>1</v>
      </c>
      <c r="E2" s="45" t="s">
        <v>114</v>
      </c>
      <c r="F2" s="45">
        <v>2</v>
      </c>
      <c r="G2" s="46" t="s">
        <v>115</v>
      </c>
      <c r="H2" s="48"/>
      <c r="I2" s="25" t="e">
        <f>#REF!</f>
        <v>#REF!</v>
      </c>
      <c r="J2" s="23" t="s">
        <v>84</v>
      </c>
      <c r="K2" s="26" t="e">
        <f>#REF!</f>
        <v>#REF!</v>
      </c>
      <c r="L2" s="44" t="s">
        <v>112</v>
      </c>
      <c r="M2" s="45" t="s">
        <v>113</v>
      </c>
      <c r="N2" s="45">
        <v>1</v>
      </c>
      <c r="O2" s="45" t="s">
        <v>114</v>
      </c>
      <c r="P2" s="45">
        <v>2</v>
      </c>
      <c r="Q2" s="46" t="s">
        <v>115</v>
      </c>
      <c r="R2" s="48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</row>
    <row r="3" spans="1:88" s="19" customFormat="1" x14ac:dyDescent="0.25">
      <c r="A3" s="32">
        <v>1</v>
      </c>
      <c r="B3" s="43" t="str">
        <f>IFERROR(VLOOKUP(A3&amp;$I$2,ODDS!A2:$K$50000,3,0)," ")</f>
        <v xml:space="preserve"> </v>
      </c>
      <c r="C3" s="42" t="str">
        <f>IFERROR(VLOOKUP(A3&amp;$I$2,ODDS!A2:$K$50000,4,0)," ")</f>
        <v xml:space="preserve"> </v>
      </c>
      <c r="D3" s="42" t="str">
        <f>IFERROR(VLOOKUP(A3&amp;$I$2,ODDS!A2:$K$50000,6,0)," ")</f>
        <v xml:space="preserve"> </v>
      </c>
      <c r="E3" s="42" t="s">
        <v>114</v>
      </c>
      <c r="F3" s="42" t="str">
        <f>IFERROR(VLOOKUP(A3&amp;$I$2,ODDS!A2:$K$50000,7,0)," ")</f>
        <v xml:space="preserve"> </v>
      </c>
      <c r="G3" s="42" t="str">
        <f>IFERROR(VLOOKUP(A3&amp;$I$2,ODDS!A2:$K$50000,5,0)," ")</f>
        <v xml:space="preserve"> </v>
      </c>
      <c r="H3" s="42" t="e">
        <f>IF(C3=$I$2,IF(D3&gt;F3,"VENCEU",IF(D3=F3,"EMPATOU",IF(F3&gt;D3,"PERDEU")))," ")</f>
        <v>#REF!</v>
      </c>
      <c r="I3" s="27" t="str">
        <f>IFERROR(INDEX(#REF!,MATCH(I2,#REF!,0)),"-")&amp;"/"&amp;IFERROR(INDEX(#REF!,MATCH(I2,#REF!,0)),"-")</f>
        <v>-/-</v>
      </c>
      <c r="J3" s="30" t="s">
        <v>85</v>
      </c>
      <c r="K3" s="27" t="str">
        <f>IFERROR(INDEX(#REF!,MATCH(K2,#REF!,0)),"-")&amp;"/"&amp;IFERROR(INDEX(#REF!,MATCH(K2,#REF!,0)),"-")</f>
        <v>-/-</v>
      </c>
      <c r="L3" s="49" t="str">
        <f>IFERROR(VLOOKUP(A3&amp;$K$2,ODDS!B2:$K$50000,2,0)," ")</f>
        <v xml:space="preserve"> </v>
      </c>
      <c r="M3" s="32" t="str">
        <f>IFERROR(VLOOKUP(A3&amp;$K$2,ODDS!B2:$K$50000,3,0)," ")</f>
        <v xml:space="preserve"> </v>
      </c>
      <c r="N3" s="42" t="str">
        <f>IFERROR(VLOOKUP(A3&amp;$K$2,ODDS!B2:$K$50000,5,0)," ")</f>
        <v xml:space="preserve"> </v>
      </c>
      <c r="O3" s="42" t="s">
        <v>114</v>
      </c>
      <c r="P3" s="42" t="str">
        <f>IFERROR(VLOOKUP(A3&amp;$K$2,ODDS!B2:$K$50000,6,0)," ")</f>
        <v xml:space="preserve"> </v>
      </c>
      <c r="Q3" s="32" t="str">
        <f>IFERROR(VLOOKUP(A3&amp;$K$2,ODDS!B2:$K$50000,4,0)," ")</f>
        <v xml:space="preserve"> </v>
      </c>
      <c r="R3" s="42" t="e">
        <f>IF(Q3=$K$2,IF(P3&gt;N3,"VENCEU",IF(P3=N3,"EMPATOU",IF(N3&gt;P3,"PERDEU")))," ")</f>
        <v>#REF!</v>
      </c>
    </row>
    <row r="4" spans="1:88" s="19" customFormat="1" x14ac:dyDescent="0.25">
      <c r="A4" s="32">
        <v>2</v>
      </c>
      <c r="B4" s="43" t="str">
        <f>IFERROR(VLOOKUP(A4&amp;$I$2,ODDS!A3:$K$50000,3,0)," ")</f>
        <v xml:space="preserve"> </v>
      </c>
      <c r="C4" s="42" t="str">
        <f>IFERROR(VLOOKUP(A4&amp;$I$2,ODDS!A3:$K$50000,4,0)," ")</f>
        <v xml:space="preserve"> </v>
      </c>
      <c r="D4" s="42" t="str">
        <f>IFERROR(VLOOKUP(A4&amp;$I$2,ODDS!A3:$K$50000,6,0)," ")</f>
        <v xml:space="preserve"> </v>
      </c>
      <c r="E4" s="42" t="s">
        <v>114</v>
      </c>
      <c r="F4" s="42" t="str">
        <f>IFERROR(VLOOKUP(A4&amp;$I$2,ODDS!A3:$K$50000,7,0)," ")</f>
        <v xml:space="preserve"> </v>
      </c>
      <c r="G4" s="42" t="str">
        <f>IFERROR(VLOOKUP(A4&amp;$I$2,ODDS!A3:$K$50000,5,0)," ")</f>
        <v xml:space="preserve"> </v>
      </c>
      <c r="H4" s="42" t="e">
        <f t="shared" ref="H4:H12" si="0">IF(C4=$I$2,IF(D4&gt;F4,"VENCEU",IF(D4=F4,"EMPATOU",IF(F4&gt;D4,"PERDEU")))," ")</f>
        <v>#REF!</v>
      </c>
      <c r="I4" s="27" t="str">
        <f>IFERROR(INDEX(GOLS!$J:$J,MATCH(I2,GOLS!$A:$A,0)),"-")</f>
        <v>-</v>
      </c>
      <c r="J4" s="30" t="s">
        <v>82</v>
      </c>
      <c r="K4" s="27" t="str">
        <f>IFERROR(INDEX(GOLS!$J:$J,MATCH(K2,GOLS!$A:$A,0)),"-")</f>
        <v>-</v>
      </c>
      <c r="L4" s="49" t="str">
        <f>IFERROR(VLOOKUP(A4&amp;$K$2,ODDS!B3:$K$50000,2,0)," ")</f>
        <v xml:space="preserve"> </v>
      </c>
      <c r="M4" s="32" t="str">
        <f>IFERROR(VLOOKUP(A4&amp;$K$2,ODDS!B3:$K$50000,3,0)," ")</f>
        <v xml:space="preserve"> </v>
      </c>
      <c r="N4" s="42" t="str">
        <f>IFERROR(VLOOKUP(A4&amp;$K$2,ODDS!B3:$K$50000,5,0)," ")</f>
        <v xml:space="preserve"> </v>
      </c>
      <c r="O4" s="42" t="s">
        <v>114</v>
      </c>
      <c r="P4" s="42" t="str">
        <f>IFERROR(VLOOKUP(A4&amp;$K$2,ODDS!B3:$K$50000,6,0)," ")</f>
        <v xml:space="preserve"> </v>
      </c>
      <c r="Q4" s="32" t="str">
        <f>IFERROR(VLOOKUP(A4&amp;$K$2,ODDS!B3:$K$50000,4,0)," ")</f>
        <v xml:space="preserve"> </v>
      </c>
      <c r="R4" s="42" t="e">
        <f t="shared" ref="R4:R12" si="1">IF(Q4=$K$2,IF(P4&gt;N4,"VENCEU",IF(P4=N4,"EMPATOU",IF(N4&gt;P4,"PERDEU")))," ")</f>
        <v>#REF!</v>
      </c>
    </row>
    <row r="5" spans="1:88" s="19" customFormat="1" x14ac:dyDescent="0.25">
      <c r="A5" s="32">
        <v>3</v>
      </c>
      <c r="B5" s="43" t="str">
        <f>IFERROR(VLOOKUP(A5&amp;$I$2,ODDS!A4:$K$50000,3,0)," ")</f>
        <v xml:space="preserve"> </v>
      </c>
      <c r="C5" s="42" t="str">
        <f>IFERROR(VLOOKUP(A5&amp;$I$2,ODDS!A4:$K$50000,4,0)," ")</f>
        <v xml:space="preserve"> </v>
      </c>
      <c r="D5" s="42" t="str">
        <f>IFERROR(VLOOKUP(A5&amp;$I$2,ODDS!A4:$K$50000,6,0)," ")</f>
        <v xml:space="preserve"> </v>
      </c>
      <c r="E5" s="42" t="s">
        <v>114</v>
      </c>
      <c r="F5" s="42" t="str">
        <f>IFERROR(VLOOKUP(A5&amp;$I$2,ODDS!A4:$K$50000,7,0)," ")</f>
        <v xml:space="preserve"> </v>
      </c>
      <c r="G5" s="42" t="str">
        <f>IFERROR(VLOOKUP(A5&amp;$I$2,ODDS!A4:$K$50000,5,0)," ")</f>
        <v xml:space="preserve"> </v>
      </c>
      <c r="H5" s="42" t="e">
        <f t="shared" si="0"/>
        <v>#REF!</v>
      </c>
      <c r="I5" s="27" t="str">
        <f>IFERROR(INDEX(GOLS!$K:$K,MATCH(I2,GOLS!$A:$A,0)),"-")</f>
        <v>-</v>
      </c>
      <c r="J5" s="30" t="s">
        <v>86</v>
      </c>
      <c r="K5" s="27" t="str">
        <f>IFERROR(INDEX(GOLS!$K:$K,MATCH(K2,GOLS!$A:$A,0)),"-")</f>
        <v>-</v>
      </c>
      <c r="L5" s="49" t="str">
        <f>IFERROR(VLOOKUP(A5&amp;$K$2,ODDS!B4:$K$50000,2,0)," ")</f>
        <v xml:space="preserve"> </v>
      </c>
      <c r="M5" s="32" t="str">
        <f>IFERROR(VLOOKUP(A5&amp;$K$2,ODDS!B4:$K$50000,3,0)," ")</f>
        <v xml:space="preserve"> </v>
      </c>
      <c r="N5" s="42" t="str">
        <f>IFERROR(VLOOKUP(A5&amp;$K$2,ODDS!B4:$K$50000,5,0)," ")</f>
        <v xml:space="preserve"> </v>
      </c>
      <c r="O5" s="42" t="s">
        <v>114</v>
      </c>
      <c r="P5" s="42" t="str">
        <f>IFERROR(VLOOKUP(A5&amp;$K$2,ODDS!B4:$K$50000,6,0)," ")</f>
        <v xml:space="preserve"> </v>
      </c>
      <c r="Q5" s="32" t="str">
        <f>IFERROR(VLOOKUP(A5&amp;$K$2,ODDS!B4:$K$50000,4,0)," ")</f>
        <v xml:space="preserve"> </v>
      </c>
      <c r="R5" s="42" t="e">
        <f t="shared" si="1"/>
        <v>#REF!</v>
      </c>
    </row>
    <row r="6" spans="1:88" s="19" customFormat="1" x14ac:dyDescent="0.25">
      <c r="A6" s="32">
        <v>4</v>
      </c>
      <c r="B6" s="43" t="str">
        <f>IFERROR(VLOOKUP(A6&amp;$I$2,ODDS!A5:$K$50000,3,0)," ")</f>
        <v xml:space="preserve"> </v>
      </c>
      <c r="C6" s="42" t="str">
        <f>IFERROR(VLOOKUP(A6&amp;$I$2,ODDS!A5:$K$50000,4,0)," ")</f>
        <v xml:space="preserve"> </v>
      </c>
      <c r="D6" s="42" t="str">
        <f>IFERROR(VLOOKUP(A6&amp;$I$2,ODDS!A5:$K$50000,6,0)," ")</f>
        <v xml:space="preserve"> </v>
      </c>
      <c r="E6" s="42" t="s">
        <v>114</v>
      </c>
      <c r="F6" s="42" t="str">
        <f>IFERROR(VLOOKUP(A6&amp;$I$2,ODDS!A5:$K$50000,7,0)," ")</f>
        <v xml:space="preserve"> </v>
      </c>
      <c r="G6" s="42" t="str">
        <f>IFERROR(VLOOKUP(A6&amp;$I$2,ODDS!A5:$K$50000,5,0)," ")</f>
        <v xml:space="preserve"> </v>
      </c>
      <c r="H6" s="42" t="e">
        <f t="shared" si="0"/>
        <v>#REF!</v>
      </c>
      <c r="I6" s="27" t="str">
        <f>IFERROR(INDEX(GOLS!$L:$L,MATCH(I2,GOLS!$A:$A,0)),"-")</f>
        <v>-</v>
      </c>
      <c r="J6" s="30" t="s">
        <v>83</v>
      </c>
      <c r="K6" s="27" t="str">
        <f>IFERROR(INDEX(GOLS!$L:$L,MATCH(K2,GOLS!$A:$A,0)),"-")</f>
        <v>-</v>
      </c>
      <c r="L6" s="49" t="str">
        <f>IFERROR(VLOOKUP(A6&amp;$K$2,ODDS!B5:$K$50000,2,0)," ")</f>
        <v xml:space="preserve"> </v>
      </c>
      <c r="M6" s="32" t="str">
        <f>IFERROR(VLOOKUP(A6&amp;$K$2,ODDS!B5:$K$50000,3,0)," ")</f>
        <v xml:space="preserve"> </v>
      </c>
      <c r="N6" s="42" t="str">
        <f>IFERROR(VLOOKUP(A6&amp;$K$2,ODDS!B5:$K$50000,5,0)," ")</f>
        <v xml:space="preserve"> </v>
      </c>
      <c r="O6" s="42" t="s">
        <v>114</v>
      </c>
      <c r="P6" s="42" t="str">
        <f>IFERROR(VLOOKUP(A6&amp;$K$2,ODDS!B5:$K$50000,6,0)," ")</f>
        <v xml:space="preserve"> </v>
      </c>
      <c r="Q6" s="32" t="str">
        <f>IFERROR(VLOOKUP(A6&amp;$K$2,ODDS!B5:$K$50000,4,0)," ")</f>
        <v xml:space="preserve"> </v>
      </c>
      <c r="R6" s="42" t="e">
        <f t="shared" si="1"/>
        <v>#REF!</v>
      </c>
    </row>
    <row r="7" spans="1:88" s="19" customFormat="1" x14ac:dyDescent="0.25">
      <c r="A7" s="32">
        <v>5</v>
      </c>
      <c r="B7" s="43" t="str">
        <f>IFERROR(VLOOKUP(A7&amp;$I$2,ODDS!A6:$K$50000,3,0)," ")</f>
        <v xml:space="preserve"> </v>
      </c>
      <c r="C7" s="42" t="str">
        <f>IFERROR(VLOOKUP(A7&amp;$I$2,ODDS!A6:$K$50000,4,0)," ")</f>
        <v xml:space="preserve"> </v>
      </c>
      <c r="D7" s="42" t="str">
        <f>IFERROR(VLOOKUP(A7&amp;$I$2,ODDS!A6:$K$50000,6,0)," ")</f>
        <v xml:space="preserve"> </v>
      </c>
      <c r="E7" s="42" t="s">
        <v>114</v>
      </c>
      <c r="F7" s="42" t="str">
        <f>IFERROR(VLOOKUP(A7&amp;$I$2,ODDS!A6:$K$50000,7,0)," ")</f>
        <v xml:space="preserve"> </v>
      </c>
      <c r="G7" s="42" t="str">
        <f>IFERROR(VLOOKUP(A7&amp;$I$2,ODDS!A6:$K$50000,5,0)," ")</f>
        <v xml:space="preserve"> </v>
      </c>
      <c r="H7" s="42" t="e">
        <f t="shared" si="0"/>
        <v>#REF!</v>
      </c>
      <c r="I7" s="27" t="str">
        <f>IFERROR(INDEX(GOLS!$D:$D,MATCH(I2,GOLS!$A:$A,0)),"-")</f>
        <v>-</v>
      </c>
      <c r="J7" s="31" t="s">
        <v>87</v>
      </c>
      <c r="K7" s="27" t="str">
        <f>IFERROR(INDEX(GOLS!$D:$D,MATCH(K2,GOLS!$A:$A,0)),"-")</f>
        <v>-</v>
      </c>
      <c r="L7" s="49" t="str">
        <f>IFERROR(VLOOKUP(A7&amp;$K$2,ODDS!B6:$K$50000,2,0)," ")</f>
        <v xml:space="preserve"> </v>
      </c>
      <c r="M7" s="32" t="str">
        <f>IFERROR(VLOOKUP(A7&amp;$K$2,ODDS!B6:$K$50000,3,0)," ")</f>
        <v xml:space="preserve"> </v>
      </c>
      <c r="N7" s="42" t="str">
        <f>IFERROR(VLOOKUP(A7&amp;$K$2,ODDS!B6:$K$50000,5,0)," ")</f>
        <v xml:space="preserve"> </v>
      </c>
      <c r="O7" s="42" t="s">
        <v>114</v>
      </c>
      <c r="P7" s="42" t="str">
        <f>IFERROR(VLOOKUP(A7&amp;$K$2,ODDS!B6:$K$50000,6,0)," ")</f>
        <v xml:space="preserve"> </v>
      </c>
      <c r="Q7" s="32" t="str">
        <f>IFERROR(VLOOKUP(A7&amp;$K$2,ODDS!B6:$K$50000,4,0)," ")</f>
        <v xml:space="preserve"> </v>
      </c>
      <c r="R7" s="42" t="e">
        <f t="shared" si="1"/>
        <v>#REF!</v>
      </c>
    </row>
    <row r="8" spans="1:88" s="19" customFormat="1" x14ac:dyDescent="0.25">
      <c r="A8" s="32">
        <v>6</v>
      </c>
      <c r="B8" s="43" t="str">
        <f>IFERROR(VLOOKUP(A8&amp;$I$2,ODDS!A7:$K$50000,3,0)," ")</f>
        <v xml:space="preserve"> </v>
      </c>
      <c r="C8" s="42" t="str">
        <f>IFERROR(VLOOKUP(A8&amp;$I$2,ODDS!A7:$K$50000,4,0)," ")</f>
        <v xml:space="preserve"> </v>
      </c>
      <c r="D8" s="42" t="str">
        <f>IFERROR(VLOOKUP(A8&amp;$I$2,ODDS!A7:$K$50000,6,0)," ")</f>
        <v xml:space="preserve"> </v>
      </c>
      <c r="E8" s="42" t="s">
        <v>114</v>
      </c>
      <c r="F8" s="42" t="str">
        <f>IFERROR(VLOOKUP(A8&amp;$I$2,ODDS!A7:$K$50000,7,0)," ")</f>
        <v xml:space="preserve"> </v>
      </c>
      <c r="G8" s="42" t="str">
        <f>IFERROR(VLOOKUP(A8&amp;$I$2,ODDS!A7:$K$50000,5,0)," ")</f>
        <v xml:space="preserve"> </v>
      </c>
      <c r="H8" s="42" t="e">
        <f t="shared" si="0"/>
        <v>#REF!</v>
      </c>
      <c r="I8" s="27" t="str">
        <f>IFERROR(INDEX(GOLS!$E:$E,MATCH(I2,GOLS!$A:$A,0)),"-")</f>
        <v>-</v>
      </c>
      <c r="J8" s="31" t="s">
        <v>88</v>
      </c>
      <c r="K8" s="27" t="str">
        <f>IFERROR(INDEX(GOLS!$E:$E,MATCH(K2,GOLS!$A:$A,0)),"-")</f>
        <v>-</v>
      </c>
      <c r="L8" s="49" t="str">
        <f>IFERROR(VLOOKUP(A8&amp;$K$2,ODDS!B7:$K$50000,2,0)," ")</f>
        <v xml:space="preserve"> </v>
      </c>
      <c r="M8" s="32" t="str">
        <f>IFERROR(VLOOKUP(A8&amp;$K$2,ODDS!B7:$K$50000,3,0)," ")</f>
        <v xml:space="preserve"> </v>
      </c>
      <c r="N8" s="42" t="str">
        <f>IFERROR(VLOOKUP(A8&amp;$K$2,ODDS!B7:$K$50000,5,0)," ")</f>
        <v xml:space="preserve"> </v>
      </c>
      <c r="O8" s="42" t="s">
        <v>114</v>
      </c>
      <c r="P8" s="42" t="str">
        <f>IFERROR(VLOOKUP(A8&amp;$K$2,ODDS!B7:$K$50000,6,0)," ")</f>
        <v xml:space="preserve"> </v>
      </c>
      <c r="Q8" s="32" t="str">
        <f>IFERROR(VLOOKUP(A8&amp;$K$2,ODDS!B7:$K$50000,4,0)," ")</f>
        <v xml:space="preserve"> </v>
      </c>
      <c r="R8" s="42" t="e">
        <f t="shared" si="1"/>
        <v>#REF!</v>
      </c>
    </row>
    <row r="9" spans="1:88" s="19" customFormat="1" x14ac:dyDescent="0.25">
      <c r="A9" s="32">
        <v>7</v>
      </c>
      <c r="B9" s="43" t="str">
        <f>IFERROR(VLOOKUP(A9&amp;$I$2,ODDS!A8:$K$50000,3,0)," ")</f>
        <v xml:space="preserve"> </v>
      </c>
      <c r="C9" s="42" t="str">
        <f>IFERROR(VLOOKUP(A9&amp;$I$2,ODDS!A8:$K$50000,4,0)," ")</f>
        <v xml:space="preserve"> </v>
      </c>
      <c r="D9" s="42" t="str">
        <f>IFERROR(VLOOKUP(A9&amp;$I$2,ODDS!A8:$K$50000,6,0)," ")</f>
        <v xml:space="preserve"> </v>
      </c>
      <c r="E9" s="42" t="s">
        <v>114</v>
      </c>
      <c r="F9" s="42" t="str">
        <f>IFERROR(VLOOKUP(A9&amp;$I$2,ODDS!A8:$K$50000,7,0)," ")</f>
        <v xml:space="preserve"> </v>
      </c>
      <c r="G9" s="42" t="str">
        <f>IFERROR(VLOOKUP(A9&amp;$I$2,ODDS!A8:$K$50000,5,0)," ")</f>
        <v xml:space="preserve"> </v>
      </c>
      <c r="H9" s="42" t="e">
        <f t="shared" si="0"/>
        <v>#REF!</v>
      </c>
      <c r="I9" s="27" t="str">
        <f>IFERROR(INDEX(GOLS!$F:$F,MATCH(I2,GOLS!$A:$A,0)),"-")</f>
        <v>-</v>
      </c>
      <c r="J9" s="31" t="s">
        <v>89</v>
      </c>
      <c r="K9" s="27" t="str">
        <f>IFERROR(INDEX(GOLS!$F:$F,MATCH(K2,GOLS!$A:$A,0)),"-")</f>
        <v>-</v>
      </c>
      <c r="L9" s="49" t="str">
        <f>IFERROR(VLOOKUP(A9&amp;$K$2,ODDS!B8:$K$50000,2,0)," ")</f>
        <v xml:space="preserve"> </v>
      </c>
      <c r="M9" s="32" t="str">
        <f>IFERROR(VLOOKUP(A9&amp;$K$2,ODDS!B8:$K$50000,3,0)," ")</f>
        <v xml:space="preserve"> </v>
      </c>
      <c r="N9" s="42" t="str">
        <f>IFERROR(VLOOKUP(A9&amp;$K$2,ODDS!B8:$K$50000,5,0)," ")</f>
        <v xml:space="preserve"> </v>
      </c>
      <c r="O9" s="42" t="s">
        <v>114</v>
      </c>
      <c r="P9" s="42" t="str">
        <f>IFERROR(VLOOKUP(A9&amp;$K$2,ODDS!B8:$K$50000,6,0)," ")</f>
        <v xml:space="preserve"> </v>
      </c>
      <c r="Q9" s="32" t="str">
        <f>IFERROR(VLOOKUP(A9&amp;$K$2,ODDS!B8:$K$50000,4,0)," ")</f>
        <v xml:space="preserve"> </v>
      </c>
      <c r="R9" s="42" t="e">
        <f t="shared" si="1"/>
        <v>#REF!</v>
      </c>
    </row>
    <row r="10" spans="1:88" s="19" customFormat="1" x14ac:dyDescent="0.25">
      <c r="A10" s="32">
        <v>8</v>
      </c>
      <c r="B10" s="43" t="str">
        <f>IFERROR(VLOOKUP(A10&amp;$I$2,ODDS!A9:$K$50000,3,0)," ")</f>
        <v xml:space="preserve"> </v>
      </c>
      <c r="C10" s="42" t="str">
        <f>IFERROR(VLOOKUP(A10&amp;$I$2,ODDS!A9:$K$50000,4,0)," ")</f>
        <v xml:space="preserve"> </v>
      </c>
      <c r="D10" s="42" t="str">
        <f>IFERROR(VLOOKUP(A10&amp;$I$2,ODDS!A9:$K$50000,6,0)," ")</f>
        <v xml:space="preserve"> </v>
      </c>
      <c r="E10" s="42" t="s">
        <v>114</v>
      </c>
      <c r="F10" s="42" t="str">
        <f>IFERROR(VLOOKUP(A10&amp;$I$2,ODDS!A9:$K$50000,7,0)," ")</f>
        <v xml:space="preserve"> </v>
      </c>
      <c r="G10" s="42" t="str">
        <f>IFERROR(VLOOKUP(A10&amp;$I$2,ODDS!A9:$K$50000,5,0)," ")</f>
        <v xml:space="preserve"> </v>
      </c>
      <c r="H10" s="42" t="e">
        <f t="shared" si="0"/>
        <v>#REF!</v>
      </c>
      <c r="I10" s="27" t="str">
        <f>IFERROR(INDEX(GOLS!$G:$G,MATCH(I2,GOLS!$A:$A,0)),"-")</f>
        <v>-</v>
      </c>
      <c r="J10" s="31" t="s">
        <v>109</v>
      </c>
      <c r="K10" s="27" t="str">
        <f>IFERROR(INDEX(GOLS!$G:$G,MATCH(K2,GOLS!$A:$A,0)),"-")</f>
        <v>-</v>
      </c>
      <c r="L10" s="49" t="str">
        <f>IFERROR(VLOOKUP(A10&amp;$K$2,ODDS!B9:$K$50000,2,0)," ")</f>
        <v xml:space="preserve"> </v>
      </c>
      <c r="M10" s="32" t="str">
        <f>IFERROR(VLOOKUP(A10&amp;$K$2,ODDS!B9:$K$50000,3,0)," ")</f>
        <v xml:space="preserve"> </v>
      </c>
      <c r="N10" s="42" t="str">
        <f>IFERROR(VLOOKUP(A10&amp;$K$2,ODDS!B9:$K$50000,5,0)," ")</f>
        <v xml:space="preserve"> </v>
      </c>
      <c r="O10" s="42" t="s">
        <v>114</v>
      </c>
      <c r="P10" s="42" t="str">
        <f>IFERROR(VLOOKUP(A10&amp;$K$2,ODDS!B9:$K$50000,6,0)," ")</f>
        <v xml:space="preserve"> </v>
      </c>
      <c r="Q10" s="32" t="str">
        <f>IFERROR(VLOOKUP(A10&amp;$K$2,ODDS!B9:$K$50000,4,0)," ")</f>
        <v xml:space="preserve"> </v>
      </c>
      <c r="R10" s="42" t="e">
        <f t="shared" si="1"/>
        <v>#REF!</v>
      </c>
    </row>
    <row r="11" spans="1:88" s="19" customFormat="1" x14ac:dyDescent="0.25">
      <c r="A11" s="32">
        <v>9</v>
      </c>
      <c r="B11" s="43" t="str">
        <f>IFERROR(VLOOKUP(A11&amp;$I$2,ODDS!A10:$K$50000,3,0)," ")</f>
        <v xml:space="preserve"> </v>
      </c>
      <c r="C11" s="42" t="str">
        <f>IFERROR(VLOOKUP(A11&amp;$I$2,ODDS!A10:$K$50000,4,0)," ")</f>
        <v xml:space="preserve"> </v>
      </c>
      <c r="D11" s="42" t="str">
        <f>IFERROR(VLOOKUP(A11&amp;$I$2,ODDS!A10:$K$50000,6,0)," ")</f>
        <v xml:space="preserve"> </v>
      </c>
      <c r="E11" s="42" t="s">
        <v>114</v>
      </c>
      <c r="F11" s="42" t="str">
        <f>IFERROR(VLOOKUP(A11&amp;$I$2,ODDS!A10:$K$50000,7,0)," ")</f>
        <v xml:space="preserve"> </v>
      </c>
      <c r="G11" s="42" t="str">
        <f>IFERROR(VLOOKUP(A11&amp;$I$2,ODDS!A10:$K$50000,5,0)," ")</f>
        <v xml:space="preserve"> </v>
      </c>
      <c r="H11" s="42" t="e">
        <f t="shared" si="0"/>
        <v>#REF!</v>
      </c>
      <c r="I11" s="27" t="str">
        <f>IFERROR(INDEX(#REF!,MATCH(I2,#REF!,0)),"-")</f>
        <v>-</v>
      </c>
      <c r="J11" s="40" t="s">
        <v>107</v>
      </c>
      <c r="K11" s="50" t="str">
        <f>IFERROR(INDEX(#REF!,MATCH(K2,#REF!,0)),"-")</f>
        <v>-</v>
      </c>
      <c r="L11" s="49" t="str">
        <f>IFERROR(VLOOKUP(A11&amp;$K$2,ODDS!B10:$K$50000,2,0)," ")</f>
        <v xml:space="preserve"> </v>
      </c>
      <c r="M11" s="32" t="str">
        <f>IFERROR(VLOOKUP(A11&amp;$K$2,ODDS!B10:$K$50000,3,0)," ")</f>
        <v xml:space="preserve"> </v>
      </c>
      <c r="N11" s="42" t="str">
        <f>IFERROR(VLOOKUP(A11&amp;$K$2,ODDS!B10:$K$50000,5,0)," ")</f>
        <v xml:space="preserve"> </v>
      </c>
      <c r="O11" s="42" t="s">
        <v>114</v>
      </c>
      <c r="P11" s="42" t="str">
        <f>IFERROR(VLOOKUP(A11&amp;$K$2,ODDS!B10:$K$50000,6,0)," ")</f>
        <v xml:space="preserve"> </v>
      </c>
      <c r="Q11" s="32" t="str">
        <f>IFERROR(VLOOKUP(A11&amp;$K$2,ODDS!B10:$K$50000,4,0)," ")</f>
        <v xml:space="preserve"> </v>
      </c>
      <c r="R11" s="42" t="e">
        <f t="shared" si="1"/>
        <v>#REF!</v>
      </c>
    </row>
    <row r="12" spans="1:88" s="19" customFormat="1" x14ac:dyDescent="0.25">
      <c r="A12" s="32">
        <v>10</v>
      </c>
      <c r="B12" s="43" t="str">
        <f>IFERROR(VLOOKUP(A12&amp;$I$2,ODDS!A11:$K$50000,3,0)," ")</f>
        <v xml:space="preserve"> </v>
      </c>
      <c r="C12" s="42" t="str">
        <f>IFERROR(VLOOKUP(A12&amp;$I$2,ODDS!A11:$K$50000,4,0)," ")</f>
        <v xml:space="preserve"> </v>
      </c>
      <c r="D12" s="42" t="str">
        <f>IFERROR(VLOOKUP(A12&amp;$I$2,ODDS!A11:$K$50000,6,0)," ")</f>
        <v xml:space="preserve"> </v>
      </c>
      <c r="E12" s="42" t="s">
        <v>114</v>
      </c>
      <c r="F12" s="42" t="str">
        <f>IFERROR(VLOOKUP(A12&amp;$I$2,ODDS!A11:$K$50000,7,0)," ")</f>
        <v xml:space="preserve"> </v>
      </c>
      <c r="G12" s="42" t="str">
        <f>IFERROR(VLOOKUP(A12&amp;$I$2,ODDS!A11:$K$50000,5,0)," ")</f>
        <v xml:space="preserve"> </v>
      </c>
      <c r="H12" s="42" t="e">
        <f t="shared" si="0"/>
        <v>#REF!</v>
      </c>
      <c r="I12" s="41" t="str">
        <f>IFERROR(INDEX(#REF!,MATCH(I2,#REF!,0)),"-")</f>
        <v>-</v>
      </c>
      <c r="J12" s="40" t="s">
        <v>108</v>
      </c>
      <c r="K12" s="41" t="str">
        <f>IFERROR(INDEX(#REF!,MATCH(K2,#REF!,0)),"-")</f>
        <v>-</v>
      </c>
      <c r="L12" s="49" t="str">
        <f>IFERROR(VLOOKUP(A12&amp;$K$2,ODDS!B11:$K$50000,2,0)," ")</f>
        <v xml:space="preserve"> </v>
      </c>
      <c r="M12" s="32" t="str">
        <f>IFERROR(VLOOKUP(A12&amp;$K$2,ODDS!B11:$K$50000,3,0)," ")</f>
        <v xml:space="preserve"> </v>
      </c>
      <c r="N12" s="42" t="str">
        <f>IFERROR(VLOOKUP(A12&amp;$K$2,ODDS!B11:$K$50000,5,0)," ")</f>
        <v xml:space="preserve"> </v>
      </c>
      <c r="O12" s="42" t="s">
        <v>114</v>
      </c>
      <c r="P12" s="42" t="str">
        <f>IFERROR(VLOOKUP(A12&amp;$K$2,ODDS!B11:$K$50000,6,0)," ")</f>
        <v xml:space="preserve"> </v>
      </c>
      <c r="Q12" s="32" t="str">
        <f>IFERROR(VLOOKUP(A12&amp;$K$2,ODDS!B11:$K$50000,4,0)," ")</f>
        <v xml:space="preserve"> </v>
      </c>
      <c r="R12" s="42" t="e">
        <f t="shared" si="1"/>
        <v>#REF!</v>
      </c>
    </row>
    <row r="13" spans="1:88" s="19" customFormat="1" x14ac:dyDescent="0.25">
      <c r="A13" s="32">
        <v>11</v>
      </c>
      <c r="B13" s="43" t="str">
        <f>IFERROR(VLOOKUP(A13&amp;$I$2,ODDS!A12:$K$50000,3,0)," ")</f>
        <v xml:space="preserve"> </v>
      </c>
      <c r="C13" s="42" t="str">
        <f>IFERROR(VLOOKUP(A13&amp;$I$2,ODDS!A12:$K$50000,4,0)," ")</f>
        <v xml:space="preserve"> </v>
      </c>
      <c r="D13" s="42" t="str">
        <f>IFERROR(VLOOKUP(A13&amp;$I$2,ODDS!A12:$K$50000,6,0)," ")</f>
        <v xml:space="preserve"> </v>
      </c>
      <c r="E13" s="42" t="s">
        <v>114</v>
      </c>
      <c r="F13" s="42" t="str">
        <f>IFERROR(VLOOKUP(A13&amp;$I$2,ODDS!A12:$K$50000,7,0)," ")</f>
        <v xml:space="preserve"> </v>
      </c>
      <c r="G13" s="42" t="str">
        <f>IFERROR(VLOOKUP(A13&amp;$I$2,ODDS!A12:$K$50000,5,0)," ")</f>
        <v xml:space="preserve"> </v>
      </c>
      <c r="H13" s="42" t="e">
        <f t="shared" ref="H13:H76" si="2">IF(C13=$I$2,IF(D13&gt;F13,"VENCEU",IF(D13=F13,"EMPATOU",IF(F13&gt;D13,"PERDEU")))," ")</f>
        <v>#REF!</v>
      </c>
      <c r="I13" s="24"/>
      <c r="J13" s="18"/>
      <c r="K13" s="18"/>
      <c r="L13" s="49" t="str">
        <f>IFERROR(VLOOKUP(A13&amp;$K$2,ODDS!B12:$K$50000,2,0)," ")</f>
        <v xml:space="preserve"> </v>
      </c>
      <c r="M13" s="32" t="str">
        <f>IFERROR(VLOOKUP(A13&amp;$K$2,ODDS!B12:$K$50000,3,0)," ")</f>
        <v xml:space="preserve"> </v>
      </c>
      <c r="N13" s="42" t="str">
        <f>IFERROR(VLOOKUP(A13&amp;$K$2,ODDS!B12:$K$50000,5,0)," ")</f>
        <v xml:space="preserve"> </v>
      </c>
      <c r="O13" s="42" t="s">
        <v>114</v>
      </c>
      <c r="P13" s="42" t="str">
        <f>IFERROR(VLOOKUP(A13&amp;$K$2,ODDS!B12:$K$50000,6,0)," ")</f>
        <v xml:space="preserve"> </v>
      </c>
      <c r="Q13" s="32" t="str">
        <f>IFERROR(VLOOKUP(A13&amp;$K$2,ODDS!B12:$K$50000,4,0)," ")</f>
        <v xml:space="preserve"> </v>
      </c>
      <c r="R13" s="42" t="e">
        <f t="shared" ref="R13:R76" si="3">IF(Q13=$K$2,IF(P13&gt;N13,"VENCEU",IF(P13=N13,"EMPATOU",IF(N13&gt;P13,"PERDEU")))," ")</f>
        <v>#REF!</v>
      </c>
    </row>
    <row r="14" spans="1:88" s="19" customFormat="1" x14ac:dyDescent="0.25">
      <c r="A14" s="32">
        <v>12</v>
      </c>
      <c r="B14" s="43" t="str">
        <f>IFERROR(VLOOKUP(A14&amp;$I$2,ODDS!A13:$K$50000,3,0)," ")</f>
        <v xml:space="preserve"> </v>
      </c>
      <c r="C14" s="42" t="str">
        <f>IFERROR(VLOOKUP(A14&amp;$I$2,ODDS!A13:$K$50000,4,0)," ")</f>
        <v xml:space="preserve"> </v>
      </c>
      <c r="D14" s="42" t="str">
        <f>IFERROR(VLOOKUP(A14&amp;$I$2,ODDS!A13:$K$50000,6,0)," ")</f>
        <v xml:space="preserve"> </v>
      </c>
      <c r="E14" s="42" t="s">
        <v>114</v>
      </c>
      <c r="F14" s="42" t="str">
        <f>IFERROR(VLOOKUP(A14&amp;$I$2,ODDS!A13:$K$50000,7,0)," ")</f>
        <v xml:space="preserve"> </v>
      </c>
      <c r="G14" s="42" t="str">
        <f>IFERROR(VLOOKUP(A14&amp;$I$2,ODDS!A13:$K$50000,5,0)," ")</f>
        <v xml:space="preserve"> </v>
      </c>
      <c r="H14" s="42" t="e">
        <f t="shared" si="2"/>
        <v>#REF!</v>
      </c>
      <c r="I14" s="24"/>
      <c r="J14" s="18"/>
      <c r="K14" s="18"/>
      <c r="L14" s="49" t="str">
        <f>IFERROR(VLOOKUP(A14&amp;$K$2,ODDS!B13:$K$50000,2,0)," ")</f>
        <v xml:space="preserve"> </v>
      </c>
      <c r="M14" s="32" t="str">
        <f>IFERROR(VLOOKUP(A14&amp;$K$2,ODDS!B13:$K$50000,3,0)," ")</f>
        <v xml:space="preserve"> </v>
      </c>
      <c r="N14" s="42" t="str">
        <f>IFERROR(VLOOKUP(A14&amp;$K$2,ODDS!B13:$K$50000,5,0)," ")</f>
        <v xml:space="preserve"> </v>
      </c>
      <c r="O14" s="42" t="s">
        <v>114</v>
      </c>
      <c r="P14" s="42" t="str">
        <f>IFERROR(VLOOKUP(A14&amp;$K$2,ODDS!B13:$K$50000,6,0)," ")</f>
        <v xml:space="preserve"> </v>
      </c>
      <c r="Q14" s="32" t="str">
        <f>IFERROR(VLOOKUP(A14&amp;$K$2,ODDS!B13:$K$50000,4,0)," ")</f>
        <v xml:space="preserve"> </v>
      </c>
      <c r="R14" s="42" t="e">
        <f t="shared" si="3"/>
        <v>#REF!</v>
      </c>
    </row>
    <row r="15" spans="1:88" s="19" customFormat="1" x14ac:dyDescent="0.25">
      <c r="A15" s="32">
        <v>13</v>
      </c>
      <c r="B15" s="43" t="str">
        <f>IFERROR(VLOOKUP(A15&amp;$I$2,ODDS!A14:$K$50000,3,0)," ")</f>
        <v xml:space="preserve"> </v>
      </c>
      <c r="C15" s="42" t="str">
        <f>IFERROR(VLOOKUP(A15&amp;$I$2,ODDS!A14:$K$50000,4,0)," ")</f>
        <v xml:space="preserve"> </v>
      </c>
      <c r="D15" s="42" t="str">
        <f>IFERROR(VLOOKUP(A15&amp;$I$2,ODDS!A14:$K$50000,6,0)," ")</f>
        <v xml:space="preserve"> </v>
      </c>
      <c r="E15" s="42" t="s">
        <v>114</v>
      </c>
      <c r="F15" s="42" t="str">
        <f>IFERROR(VLOOKUP(A15&amp;$I$2,ODDS!A14:$K$50000,7,0)," ")</f>
        <v xml:space="preserve"> </v>
      </c>
      <c r="G15" s="42" t="str">
        <f>IFERROR(VLOOKUP(A15&amp;$I$2,ODDS!A14:$K$50000,5,0)," ")</f>
        <v xml:space="preserve"> </v>
      </c>
      <c r="H15" s="42" t="e">
        <f t="shared" si="2"/>
        <v>#REF!</v>
      </c>
      <c r="I15" s="24"/>
      <c r="J15" s="18"/>
      <c r="K15" s="18"/>
      <c r="L15" s="49" t="str">
        <f>IFERROR(VLOOKUP(A15&amp;$K$2,ODDS!B14:$K$50000,2,0)," ")</f>
        <v xml:space="preserve"> </v>
      </c>
      <c r="M15" s="32" t="str">
        <f>IFERROR(VLOOKUP(A15&amp;$K$2,ODDS!B14:$K$50000,3,0)," ")</f>
        <v xml:space="preserve"> </v>
      </c>
      <c r="N15" s="42" t="str">
        <f>IFERROR(VLOOKUP(A15&amp;$K$2,ODDS!B14:$K$50000,5,0)," ")</f>
        <v xml:space="preserve"> </v>
      </c>
      <c r="O15" s="42" t="s">
        <v>114</v>
      </c>
      <c r="P15" s="42" t="str">
        <f>IFERROR(VLOOKUP(A15&amp;$K$2,ODDS!B14:$K$50000,6,0)," ")</f>
        <v xml:space="preserve"> </v>
      </c>
      <c r="Q15" s="32" t="str">
        <f>IFERROR(VLOOKUP(A15&amp;$K$2,ODDS!B14:$K$50000,4,0)," ")</f>
        <v xml:space="preserve"> </v>
      </c>
      <c r="R15" s="42" t="e">
        <f t="shared" si="3"/>
        <v>#REF!</v>
      </c>
    </row>
    <row r="16" spans="1:88" s="19" customFormat="1" x14ac:dyDescent="0.25">
      <c r="A16" s="32">
        <v>14</v>
      </c>
      <c r="B16" s="43" t="str">
        <f>IFERROR(VLOOKUP(A16&amp;$I$2,ODDS!A15:$K$50000,3,0)," ")</f>
        <v xml:space="preserve"> </v>
      </c>
      <c r="C16" s="42" t="str">
        <f>IFERROR(VLOOKUP(A16&amp;$I$2,ODDS!A15:$K$50000,4,0)," ")</f>
        <v xml:space="preserve"> </v>
      </c>
      <c r="D16" s="42" t="str">
        <f>IFERROR(VLOOKUP(A16&amp;$I$2,ODDS!A15:$K$50000,6,0)," ")</f>
        <v xml:space="preserve"> </v>
      </c>
      <c r="E16" s="42" t="s">
        <v>114</v>
      </c>
      <c r="F16" s="42" t="str">
        <f>IFERROR(VLOOKUP(A16&amp;$I$2,ODDS!A15:$K$50000,7,0)," ")</f>
        <v xml:space="preserve"> </v>
      </c>
      <c r="G16" s="42" t="str">
        <f>IFERROR(VLOOKUP(A16&amp;$I$2,ODDS!A15:$K$50000,5,0)," ")</f>
        <v xml:space="preserve"> </v>
      </c>
      <c r="H16" s="42" t="e">
        <f t="shared" si="2"/>
        <v>#REF!</v>
      </c>
      <c r="I16" s="24"/>
      <c r="J16" s="18"/>
      <c r="K16" s="18"/>
      <c r="L16" s="49" t="str">
        <f>IFERROR(VLOOKUP(A16&amp;$K$2,ODDS!B15:$K$50000,2,0)," ")</f>
        <v xml:space="preserve"> </v>
      </c>
      <c r="M16" s="32" t="str">
        <f>IFERROR(VLOOKUP(A16&amp;$K$2,ODDS!B15:$K$50000,3,0)," ")</f>
        <v xml:space="preserve"> </v>
      </c>
      <c r="N16" s="42" t="str">
        <f>IFERROR(VLOOKUP(A16&amp;$K$2,ODDS!B15:$K$50000,5,0)," ")</f>
        <v xml:space="preserve"> </v>
      </c>
      <c r="O16" s="42" t="s">
        <v>114</v>
      </c>
      <c r="P16" s="42" t="str">
        <f>IFERROR(VLOOKUP(A16&amp;$K$2,ODDS!B15:$K$50000,6,0)," ")</f>
        <v xml:space="preserve"> </v>
      </c>
      <c r="Q16" s="32" t="str">
        <f>IFERROR(VLOOKUP(A16&amp;$K$2,ODDS!B15:$K$50000,4,0)," ")</f>
        <v xml:space="preserve"> </v>
      </c>
      <c r="R16" s="42" t="e">
        <f t="shared" si="3"/>
        <v>#REF!</v>
      </c>
    </row>
    <row r="17" spans="1:31" s="19" customFormat="1" x14ac:dyDescent="0.25">
      <c r="A17" s="32">
        <v>15</v>
      </c>
      <c r="B17" s="43" t="str">
        <f>IFERROR(VLOOKUP(A17&amp;$I$2,ODDS!A16:$K$50000,3,0)," ")</f>
        <v xml:space="preserve"> </v>
      </c>
      <c r="C17" s="42" t="str">
        <f>IFERROR(VLOOKUP(A17&amp;$I$2,ODDS!A16:$K$50000,4,0)," ")</f>
        <v xml:space="preserve"> </v>
      </c>
      <c r="D17" s="42" t="str">
        <f>IFERROR(VLOOKUP(A17&amp;$I$2,ODDS!A16:$K$50000,6,0)," ")</f>
        <v xml:space="preserve"> </v>
      </c>
      <c r="E17" s="42" t="s">
        <v>114</v>
      </c>
      <c r="F17" s="42" t="str">
        <f>IFERROR(VLOOKUP(A17&amp;$I$2,ODDS!A16:$K$50000,7,0)," ")</f>
        <v xml:space="preserve"> </v>
      </c>
      <c r="G17" s="42" t="str">
        <f>IFERROR(VLOOKUP(A17&amp;$I$2,ODDS!A16:$K$50000,5,0)," ")</f>
        <v xml:space="preserve"> </v>
      </c>
      <c r="H17" s="42" t="e">
        <f t="shared" si="2"/>
        <v>#REF!</v>
      </c>
      <c r="I17" s="24"/>
      <c r="J17" s="18"/>
      <c r="K17" s="18"/>
      <c r="L17" s="49" t="str">
        <f>IFERROR(VLOOKUP(A17&amp;$K$2,ODDS!B16:$K$50000,2,0)," ")</f>
        <v xml:space="preserve"> </v>
      </c>
      <c r="M17" s="32" t="str">
        <f>IFERROR(VLOOKUP(A17&amp;$K$2,ODDS!B16:$K$50000,3,0)," ")</f>
        <v xml:space="preserve"> </v>
      </c>
      <c r="N17" s="42" t="str">
        <f>IFERROR(VLOOKUP(A17&amp;$K$2,ODDS!B16:$K$50000,5,0)," ")</f>
        <v xml:space="preserve"> </v>
      </c>
      <c r="O17" s="42" t="s">
        <v>114</v>
      </c>
      <c r="P17" s="42" t="str">
        <f>IFERROR(VLOOKUP(A17&amp;$K$2,ODDS!B16:$K$50000,6,0)," ")</f>
        <v xml:space="preserve"> </v>
      </c>
      <c r="Q17" s="32" t="str">
        <f>IFERROR(VLOOKUP(A17&amp;$K$2,ODDS!B16:$K$50000,4,0)," ")</f>
        <v xml:space="preserve"> </v>
      </c>
      <c r="R17" s="42" t="e">
        <f t="shared" si="3"/>
        <v>#REF!</v>
      </c>
    </row>
    <row r="18" spans="1:31" s="19" customFormat="1" x14ac:dyDescent="0.25">
      <c r="A18" s="32">
        <v>16</v>
      </c>
      <c r="B18" s="43" t="str">
        <f>IFERROR(VLOOKUP(A18&amp;$I$2,ODDS!A17:$K$50000,3,0)," ")</f>
        <v xml:space="preserve"> </v>
      </c>
      <c r="C18" s="42" t="str">
        <f>IFERROR(VLOOKUP(A18&amp;$I$2,ODDS!A17:$K$50000,4,0)," ")</f>
        <v xml:space="preserve"> </v>
      </c>
      <c r="D18" s="42" t="str">
        <f>IFERROR(VLOOKUP(A18&amp;$I$2,ODDS!A17:$K$50000,6,0)," ")</f>
        <v xml:space="preserve"> </v>
      </c>
      <c r="E18" s="42" t="s">
        <v>114</v>
      </c>
      <c r="F18" s="42" t="str">
        <f>IFERROR(VLOOKUP(A18&amp;$I$2,ODDS!A17:$K$50000,7,0)," ")</f>
        <v xml:space="preserve"> </v>
      </c>
      <c r="G18" s="42" t="str">
        <f>IFERROR(VLOOKUP(A18&amp;$I$2,ODDS!A17:$K$50000,5,0)," ")</f>
        <v xml:space="preserve"> </v>
      </c>
      <c r="H18" s="42" t="e">
        <f t="shared" si="2"/>
        <v>#REF!</v>
      </c>
      <c r="I18" s="18"/>
      <c r="J18" s="18"/>
      <c r="K18" s="18"/>
      <c r="L18" s="49" t="str">
        <f>IFERROR(VLOOKUP(A18&amp;$K$2,ODDS!B17:$K$50000,2,0)," ")</f>
        <v xml:space="preserve"> </v>
      </c>
      <c r="M18" s="32" t="str">
        <f>IFERROR(VLOOKUP(A18&amp;$K$2,ODDS!B17:$K$50000,3,0)," ")</f>
        <v xml:space="preserve"> </v>
      </c>
      <c r="N18" s="42" t="str">
        <f>IFERROR(VLOOKUP(A18&amp;$K$2,ODDS!B17:$K$50000,5,0)," ")</f>
        <v xml:space="preserve"> </v>
      </c>
      <c r="O18" s="42" t="s">
        <v>114</v>
      </c>
      <c r="P18" s="42" t="str">
        <f>IFERROR(VLOOKUP(A18&amp;$K$2,ODDS!B17:$K$50000,6,0)," ")</f>
        <v xml:space="preserve"> </v>
      </c>
      <c r="Q18" s="32" t="str">
        <f>IFERROR(VLOOKUP(A18&amp;$K$2,ODDS!B17:$K$50000,4,0)," ")</f>
        <v xml:space="preserve"> </v>
      </c>
      <c r="R18" s="42" t="e">
        <f t="shared" si="3"/>
        <v>#REF!</v>
      </c>
    </row>
    <row r="19" spans="1:31" s="19" customFormat="1" x14ac:dyDescent="0.25">
      <c r="A19" s="32">
        <v>17</v>
      </c>
      <c r="B19" s="43" t="str">
        <f>IFERROR(VLOOKUP(A19&amp;$I$2,ODDS!A18:$K$50000,3,0)," ")</f>
        <v xml:space="preserve"> </v>
      </c>
      <c r="C19" s="42" t="str">
        <f>IFERROR(VLOOKUP(A19&amp;$I$2,ODDS!A18:$K$50000,4,0)," ")</f>
        <v xml:space="preserve"> </v>
      </c>
      <c r="D19" s="42" t="str">
        <f>IFERROR(VLOOKUP(A19&amp;$I$2,ODDS!A18:$K$50000,6,0)," ")</f>
        <v xml:space="preserve"> </v>
      </c>
      <c r="E19" s="42" t="s">
        <v>114</v>
      </c>
      <c r="F19" s="42" t="str">
        <f>IFERROR(VLOOKUP(A19&amp;$I$2,ODDS!A18:$K$50000,7,0)," ")</f>
        <v xml:space="preserve"> </v>
      </c>
      <c r="G19" s="42" t="str">
        <f>IFERROR(VLOOKUP(A19&amp;$I$2,ODDS!A18:$K$50000,5,0)," ")</f>
        <v xml:space="preserve"> </v>
      </c>
      <c r="H19" s="42" t="e">
        <f t="shared" si="2"/>
        <v>#REF!</v>
      </c>
      <c r="I19" s="18"/>
      <c r="J19" s="18"/>
      <c r="K19" s="18"/>
      <c r="L19" s="49" t="str">
        <f>IFERROR(VLOOKUP(A19&amp;$K$2,ODDS!B18:$K$50000,2,0)," ")</f>
        <v xml:space="preserve"> </v>
      </c>
      <c r="M19" s="32" t="str">
        <f>IFERROR(VLOOKUP(A19&amp;$K$2,ODDS!B18:$K$50000,3,0)," ")</f>
        <v xml:space="preserve"> </v>
      </c>
      <c r="N19" s="42" t="str">
        <f>IFERROR(VLOOKUP(A19&amp;$K$2,ODDS!B18:$K$50000,5,0)," ")</f>
        <v xml:space="preserve"> </v>
      </c>
      <c r="O19" s="42" t="s">
        <v>114</v>
      </c>
      <c r="P19" s="42" t="str">
        <f>IFERROR(VLOOKUP(A19&amp;$K$2,ODDS!B18:$K$50000,6,0)," ")</f>
        <v xml:space="preserve"> </v>
      </c>
      <c r="Q19" s="32" t="str">
        <f>IFERROR(VLOOKUP(A19&amp;$K$2,ODDS!B18:$K$50000,4,0)," ")</f>
        <v xml:space="preserve"> </v>
      </c>
      <c r="R19" s="42" t="e">
        <f t="shared" si="3"/>
        <v>#REF!</v>
      </c>
    </row>
    <row r="20" spans="1:31" s="19" customFormat="1" x14ac:dyDescent="0.25">
      <c r="A20" s="32">
        <v>18</v>
      </c>
      <c r="B20" s="43" t="str">
        <f>IFERROR(VLOOKUP(A20&amp;$I$2,ODDS!A19:$K$50000,3,0)," ")</f>
        <v xml:space="preserve"> </v>
      </c>
      <c r="C20" s="42" t="str">
        <f>IFERROR(VLOOKUP(A20&amp;$I$2,ODDS!A19:$K$50000,4,0)," ")</f>
        <v xml:space="preserve"> </v>
      </c>
      <c r="D20" s="42" t="str">
        <f>IFERROR(VLOOKUP(A20&amp;$I$2,ODDS!A19:$K$50000,6,0)," ")</f>
        <v xml:space="preserve"> </v>
      </c>
      <c r="E20" s="42" t="s">
        <v>114</v>
      </c>
      <c r="F20" s="42" t="str">
        <f>IFERROR(VLOOKUP(A20&amp;$I$2,ODDS!A19:$K$50000,7,0)," ")</f>
        <v xml:space="preserve"> </v>
      </c>
      <c r="G20" s="42" t="str">
        <f>IFERROR(VLOOKUP(A20&amp;$I$2,ODDS!A19:$K$50000,5,0)," ")</f>
        <v xml:space="preserve"> </v>
      </c>
      <c r="H20" s="42" t="e">
        <f t="shared" si="2"/>
        <v>#REF!</v>
      </c>
      <c r="I20" s="18"/>
      <c r="J20" s="18"/>
      <c r="K20" s="18"/>
      <c r="L20" s="49" t="str">
        <f>IFERROR(VLOOKUP(A20&amp;$K$2,ODDS!B19:$K$50000,2,0)," ")</f>
        <v xml:space="preserve"> </v>
      </c>
      <c r="M20" s="32" t="str">
        <f>IFERROR(VLOOKUP(A20&amp;$K$2,ODDS!B19:$K$50000,3,0)," ")</f>
        <v xml:space="preserve"> </v>
      </c>
      <c r="N20" s="42" t="str">
        <f>IFERROR(VLOOKUP(A20&amp;$K$2,ODDS!B19:$K$50000,5,0)," ")</f>
        <v xml:space="preserve"> </v>
      </c>
      <c r="O20" s="42" t="s">
        <v>114</v>
      </c>
      <c r="P20" s="42" t="str">
        <f>IFERROR(VLOOKUP(A20&amp;$K$2,ODDS!B19:$K$50000,6,0)," ")</f>
        <v xml:space="preserve"> </v>
      </c>
      <c r="Q20" s="32" t="str">
        <f>IFERROR(VLOOKUP(A20&amp;$K$2,ODDS!B19:$K$50000,4,0)," ")</f>
        <v xml:space="preserve"> </v>
      </c>
      <c r="R20" s="42" t="e">
        <f t="shared" si="3"/>
        <v>#REF!</v>
      </c>
    </row>
    <row r="21" spans="1:31" s="19" customFormat="1" x14ac:dyDescent="0.25">
      <c r="A21" s="32">
        <v>19</v>
      </c>
      <c r="B21" s="43" t="str">
        <f>IFERROR(VLOOKUP(A21&amp;$I$2,ODDS!A20:$K$50000,3,0)," ")</f>
        <v xml:space="preserve"> </v>
      </c>
      <c r="C21" s="42" t="str">
        <f>IFERROR(VLOOKUP(A21&amp;$I$2,ODDS!A20:$K$50000,4,0)," ")</f>
        <v xml:space="preserve"> </v>
      </c>
      <c r="D21" s="42" t="str">
        <f>IFERROR(VLOOKUP(A21&amp;$I$2,ODDS!A20:$K$50000,6,0)," ")</f>
        <v xml:space="preserve"> </v>
      </c>
      <c r="E21" s="42" t="s">
        <v>114</v>
      </c>
      <c r="F21" s="42" t="str">
        <f>IFERROR(VLOOKUP(A21&amp;$I$2,ODDS!A20:$K$50000,7,0)," ")</f>
        <v xml:space="preserve"> </v>
      </c>
      <c r="G21" s="42" t="str">
        <f>IFERROR(VLOOKUP(A21&amp;$I$2,ODDS!A20:$K$50000,5,0)," ")</f>
        <v xml:space="preserve"> </v>
      </c>
      <c r="H21" s="42" t="e">
        <f t="shared" si="2"/>
        <v>#REF!</v>
      </c>
      <c r="I21" s="18"/>
      <c r="J21" s="18"/>
      <c r="K21" s="18"/>
      <c r="L21" s="49" t="str">
        <f>IFERROR(VLOOKUP(A21&amp;$K$2,ODDS!B20:$K$50000,2,0)," ")</f>
        <v xml:space="preserve"> </v>
      </c>
      <c r="M21" s="32" t="str">
        <f>IFERROR(VLOOKUP(A21&amp;$K$2,ODDS!B20:$K$50000,3,0)," ")</f>
        <v xml:space="preserve"> </v>
      </c>
      <c r="N21" s="42" t="str">
        <f>IFERROR(VLOOKUP(A21&amp;$K$2,ODDS!B20:$K$50000,5,0)," ")</f>
        <v xml:space="preserve"> </v>
      </c>
      <c r="O21" s="42" t="s">
        <v>114</v>
      </c>
      <c r="P21" s="42" t="str">
        <f>IFERROR(VLOOKUP(A21&amp;$K$2,ODDS!B20:$K$50000,6,0)," ")</f>
        <v xml:space="preserve"> </v>
      </c>
      <c r="Q21" s="32" t="str">
        <f>IFERROR(VLOOKUP(A21&amp;$K$2,ODDS!B20:$K$50000,4,0)," ")</f>
        <v xml:space="preserve"> </v>
      </c>
      <c r="R21" s="42" t="e">
        <f t="shared" si="3"/>
        <v>#REF!</v>
      </c>
    </row>
    <row r="22" spans="1:31" s="19" customFormat="1" x14ac:dyDescent="0.25">
      <c r="B22" s="43" t="str">
        <f>IFERROR(VLOOKUP(A22&amp;$I$2,ODDS!A21:$K$50000,3,0)," ")</f>
        <v xml:space="preserve"> </v>
      </c>
      <c r="C22" s="42" t="str">
        <f>IFERROR(VLOOKUP(A22&amp;$I$2,ODDS!A21:$K$50000,4,0)," ")</f>
        <v xml:space="preserve"> </v>
      </c>
      <c r="D22" s="42" t="str">
        <f>IFERROR(VLOOKUP(A22&amp;$I$2,ODDS!A21:$K$50000,6,0)," ")</f>
        <v xml:space="preserve"> </v>
      </c>
      <c r="E22" s="42" t="s">
        <v>114</v>
      </c>
      <c r="F22" s="42" t="str">
        <f>IFERROR(VLOOKUP(A22&amp;$I$2,ODDS!A21:$K$50000,7,0)," ")</f>
        <v xml:space="preserve"> </v>
      </c>
      <c r="G22" s="42" t="str">
        <f>IFERROR(VLOOKUP(A22&amp;$I$2,ODDS!A21:$K$50000,5,0)," ")</f>
        <v xml:space="preserve"> </v>
      </c>
      <c r="H22" s="42" t="e">
        <f t="shared" si="2"/>
        <v>#REF!</v>
      </c>
      <c r="I22" s="18"/>
      <c r="J22" s="18"/>
      <c r="K22" s="18"/>
      <c r="L22" s="49" t="str">
        <f>IFERROR(VLOOKUP(A22&amp;$K$2,ODDS!B21:$K$50000,2,0)," ")</f>
        <v xml:space="preserve"> </v>
      </c>
      <c r="M22" s="32" t="str">
        <f>IFERROR(VLOOKUP(A22&amp;$K$2,ODDS!B21:$K$50000,3,0)," ")</f>
        <v xml:space="preserve"> </v>
      </c>
      <c r="N22" s="42" t="str">
        <f>IFERROR(VLOOKUP(A22&amp;$K$2,ODDS!B21:$K$50000,5,0)," ")</f>
        <v xml:space="preserve"> </v>
      </c>
      <c r="O22" s="42" t="s">
        <v>114</v>
      </c>
      <c r="P22" s="42" t="str">
        <f>IFERROR(VLOOKUP(A22&amp;$K$2,ODDS!B21:$K$50000,6,0)," ")</f>
        <v xml:space="preserve"> </v>
      </c>
      <c r="Q22" s="32" t="str">
        <f>IFERROR(VLOOKUP(A22&amp;$K$2,ODDS!B21:$K$50000,4,0)," ")</f>
        <v xml:space="preserve"> </v>
      </c>
      <c r="R22" s="42" t="e">
        <f t="shared" si="3"/>
        <v>#REF!</v>
      </c>
    </row>
    <row r="23" spans="1:31" s="19" customFormat="1" x14ac:dyDescent="0.25">
      <c r="B23" s="43" t="str">
        <f>IFERROR(VLOOKUP(A23&amp;$I$2,ODDS!A22:$K$50000,3,0)," ")</f>
        <v xml:space="preserve"> </v>
      </c>
      <c r="C23" s="42" t="str">
        <f>IFERROR(VLOOKUP(A23&amp;$I$2,ODDS!A22:$K$50000,4,0)," ")</f>
        <v xml:space="preserve"> </v>
      </c>
      <c r="D23" s="42" t="str">
        <f>IFERROR(VLOOKUP(A23&amp;$I$2,ODDS!A22:$K$50000,6,0)," ")</f>
        <v xml:space="preserve"> </v>
      </c>
      <c r="E23" s="42" t="s">
        <v>114</v>
      </c>
      <c r="F23" s="42" t="str">
        <f>IFERROR(VLOOKUP(A23&amp;$I$2,ODDS!A22:$K$50000,7,0)," ")</f>
        <v xml:space="preserve"> </v>
      </c>
      <c r="G23" s="42" t="str">
        <f>IFERROR(VLOOKUP(A23&amp;$I$2,ODDS!A22:$K$50000,5,0)," ")</f>
        <v xml:space="preserve"> </v>
      </c>
      <c r="H23" s="42" t="e">
        <f t="shared" si="2"/>
        <v>#REF!</v>
      </c>
      <c r="I23" s="18"/>
      <c r="J23" s="18"/>
      <c r="K23" s="18"/>
      <c r="L23" s="49" t="str">
        <f>IFERROR(VLOOKUP(A23&amp;$K$2,ODDS!B22:$K$50000,2,0)," ")</f>
        <v xml:space="preserve"> </v>
      </c>
      <c r="M23" s="32" t="str">
        <f>IFERROR(VLOOKUP(A23&amp;$K$2,ODDS!B22:$K$50000,3,0)," ")</f>
        <v xml:space="preserve"> </v>
      </c>
      <c r="N23" s="42" t="str">
        <f>IFERROR(VLOOKUP(A23&amp;$K$2,ODDS!B22:$K$50000,5,0)," ")</f>
        <v xml:space="preserve"> </v>
      </c>
      <c r="O23" s="42" t="s">
        <v>114</v>
      </c>
      <c r="P23" s="42" t="str">
        <f>IFERROR(VLOOKUP(A23&amp;$K$2,ODDS!B22:$K$50000,6,0)," ")</f>
        <v xml:space="preserve"> </v>
      </c>
      <c r="Q23" s="32" t="str">
        <f>IFERROR(VLOOKUP(A23&amp;$K$2,ODDS!B22:$K$50000,4,0)," ")</f>
        <v xml:space="preserve"> </v>
      </c>
      <c r="R23" s="42" t="e">
        <f t="shared" si="3"/>
        <v>#REF!</v>
      </c>
    </row>
    <row r="24" spans="1:31" s="19" customFormat="1" x14ac:dyDescent="0.25">
      <c r="B24" s="43" t="str">
        <f>IFERROR(VLOOKUP(A24&amp;$I$2,ODDS!A23:$K$50000,3,0)," ")</f>
        <v xml:space="preserve"> </v>
      </c>
      <c r="C24" s="42" t="str">
        <f>IFERROR(VLOOKUP(A24&amp;$I$2,ODDS!A23:$K$50000,4,0)," ")</f>
        <v xml:space="preserve"> </v>
      </c>
      <c r="D24" s="42" t="str">
        <f>IFERROR(VLOOKUP(A24&amp;$I$2,ODDS!A23:$K$50000,6,0)," ")</f>
        <v xml:space="preserve"> </v>
      </c>
      <c r="E24" s="42" t="s">
        <v>114</v>
      </c>
      <c r="F24" s="42" t="str">
        <f>IFERROR(VLOOKUP(A24&amp;$I$2,ODDS!A23:$K$50000,7,0)," ")</f>
        <v xml:space="preserve"> </v>
      </c>
      <c r="G24" s="42" t="str">
        <f>IFERROR(VLOOKUP(A24&amp;$I$2,ODDS!A23:$K$50000,5,0)," ")</f>
        <v xml:space="preserve"> </v>
      </c>
      <c r="H24" s="42" t="e">
        <f t="shared" si="2"/>
        <v>#REF!</v>
      </c>
      <c r="I24" s="18"/>
      <c r="J24" s="18"/>
      <c r="K24" s="18"/>
      <c r="L24" s="49" t="str">
        <f>IFERROR(VLOOKUP(A24&amp;$K$2,ODDS!B23:$K$50000,2,0)," ")</f>
        <v xml:space="preserve"> </v>
      </c>
      <c r="M24" s="32" t="str">
        <f>IFERROR(VLOOKUP(A24&amp;$K$2,ODDS!B23:$K$50000,3,0)," ")</f>
        <v xml:space="preserve"> </v>
      </c>
      <c r="N24" s="42" t="str">
        <f>IFERROR(VLOOKUP(A24&amp;$K$2,ODDS!B23:$K$50000,5,0)," ")</f>
        <v xml:space="preserve"> </v>
      </c>
      <c r="O24" s="42" t="s">
        <v>114</v>
      </c>
      <c r="P24" s="42" t="str">
        <f>IFERROR(VLOOKUP(A24&amp;$K$2,ODDS!B23:$K$50000,6,0)," ")</f>
        <v xml:space="preserve"> </v>
      </c>
      <c r="Q24" s="32" t="str">
        <f>IFERROR(VLOOKUP(A24&amp;$K$2,ODDS!B23:$K$50000,4,0)," ")</f>
        <v xml:space="preserve"> </v>
      </c>
      <c r="R24" s="42" t="e">
        <f t="shared" si="3"/>
        <v>#REF!</v>
      </c>
    </row>
    <row r="25" spans="1:31" s="19" customFormat="1" x14ac:dyDescent="0.25">
      <c r="B25" s="43" t="str">
        <f>IFERROR(VLOOKUP(A25&amp;$I$2,ODDS!A24:$K$50000,3,0)," ")</f>
        <v xml:space="preserve"> </v>
      </c>
      <c r="C25" s="42" t="str">
        <f>IFERROR(VLOOKUP(A25&amp;$I$2,ODDS!A24:$K$50000,4,0)," ")</f>
        <v xml:space="preserve"> </v>
      </c>
      <c r="D25" s="42" t="str">
        <f>IFERROR(VLOOKUP(A25&amp;$I$2,ODDS!A24:$K$50000,6,0)," ")</f>
        <v xml:space="preserve"> </v>
      </c>
      <c r="E25" s="42" t="s">
        <v>114</v>
      </c>
      <c r="F25" s="42" t="str">
        <f>IFERROR(VLOOKUP(A25&amp;$I$2,ODDS!A24:$K$50000,7,0)," ")</f>
        <v xml:space="preserve"> </v>
      </c>
      <c r="G25" s="42" t="str">
        <f>IFERROR(VLOOKUP(A25&amp;$I$2,ODDS!A24:$K$50000,5,0)," ")</f>
        <v xml:space="preserve"> </v>
      </c>
      <c r="H25" s="42" t="e">
        <f t="shared" si="2"/>
        <v>#REF!</v>
      </c>
      <c r="I25" s="18"/>
      <c r="J25" s="18"/>
      <c r="K25" s="18"/>
      <c r="L25" s="49" t="str">
        <f>IFERROR(VLOOKUP(A25&amp;$K$2,ODDS!B24:$K$50000,2,0)," ")</f>
        <v xml:space="preserve"> </v>
      </c>
      <c r="M25" s="32" t="str">
        <f>IFERROR(VLOOKUP(A25&amp;$K$2,ODDS!B24:$K$50000,3,0)," ")</f>
        <v xml:space="preserve"> </v>
      </c>
      <c r="N25" s="42" t="str">
        <f>IFERROR(VLOOKUP(A25&amp;$K$2,ODDS!B24:$K$50000,5,0)," ")</f>
        <v xml:space="preserve"> </v>
      </c>
      <c r="O25" s="42" t="s">
        <v>114</v>
      </c>
      <c r="P25" s="42" t="str">
        <f>IFERROR(VLOOKUP(A25&amp;$K$2,ODDS!B24:$K$50000,6,0)," ")</f>
        <v xml:space="preserve"> </v>
      </c>
      <c r="Q25" s="32" t="str">
        <f>IFERROR(VLOOKUP(A25&amp;$K$2,ODDS!B24:$K$50000,4,0)," ")</f>
        <v xml:space="preserve"> </v>
      </c>
      <c r="R25" s="42" t="e">
        <f t="shared" si="3"/>
        <v>#REF!</v>
      </c>
    </row>
    <row r="26" spans="1:31" s="19" customFormat="1" x14ac:dyDescent="0.25">
      <c r="B26" s="43" t="str">
        <f>IFERROR(VLOOKUP(A26&amp;$I$2,ODDS!A25:$K$50000,3,0)," ")</f>
        <v xml:space="preserve"> </v>
      </c>
      <c r="C26" s="42" t="str">
        <f>IFERROR(VLOOKUP(A26&amp;$I$2,ODDS!A25:$K$50000,4,0)," ")</f>
        <v xml:space="preserve"> </v>
      </c>
      <c r="D26" s="42" t="str">
        <f>IFERROR(VLOOKUP(A26&amp;$I$2,ODDS!A25:$K$50000,6,0)," ")</f>
        <v xml:space="preserve"> </v>
      </c>
      <c r="E26" s="42" t="s">
        <v>114</v>
      </c>
      <c r="F26" s="42" t="str">
        <f>IFERROR(VLOOKUP(A26&amp;$I$2,ODDS!A25:$K$50000,7,0)," ")</f>
        <v xml:space="preserve"> </v>
      </c>
      <c r="G26" s="42" t="str">
        <f>IFERROR(VLOOKUP(A26&amp;$I$2,ODDS!A25:$K$50000,5,0)," ")</f>
        <v xml:space="preserve"> </v>
      </c>
      <c r="H26" s="42" t="e">
        <f t="shared" si="2"/>
        <v>#REF!</v>
      </c>
      <c r="I26" s="18"/>
      <c r="J26" s="18"/>
      <c r="K26" s="18"/>
      <c r="L26" s="49" t="str">
        <f>IFERROR(VLOOKUP(A26&amp;$K$2,ODDS!B25:$K$50000,2,0)," ")</f>
        <v xml:space="preserve"> </v>
      </c>
      <c r="M26" s="32" t="str">
        <f>IFERROR(VLOOKUP(A26&amp;$K$2,ODDS!B25:$K$50000,3,0)," ")</f>
        <v xml:space="preserve"> </v>
      </c>
      <c r="N26" s="42" t="str">
        <f>IFERROR(VLOOKUP(A26&amp;$K$2,ODDS!B25:$K$50000,5,0)," ")</f>
        <v xml:space="preserve"> </v>
      </c>
      <c r="O26" s="42" t="s">
        <v>114</v>
      </c>
      <c r="P26" s="42" t="str">
        <f>IFERROR(VLOOKUP(A26&amp;$K$2,ODDS!B25:$K$50000,6,0)," ")</f>
        <v xml:space="preserve"> </v>
      </c>
      <c r="Q26" s="32" t="str">
        <f>IFERROR(VLOOKUP(A26&amp;$K$2,ODDS!B25:$K$50000,4,0)," ")</f>
        <v xml:space="preserve"> </v>
      </c>
      <c r="R26" s="42" t="e">
        <f t="shared" si="3"/>
        <v>#REF!</v>
      </c>
    </row>
    <row r="27" spans="1:31" s="19" customFormat="1" x14ac:dyDescent="0.25">
      <c r="B27" s="43" t="str">
        <f>IFERROR(VLOOKUP(A27&amp;$I$2,ODDS!A26:$K$50000,3,0)," ")</f>
        <v xml:space="preserve"> </v>
      </c>
      <c r="C27" s="42" t="str">
        <f>IFERROR(VLOOKUP(A27&amp;$I$2,ODDS!A26:$K$50000,4,0)," ")</f>
        <v xml:space="preserve"> </v>
      </c>
      <c r="D27" s="42" t="str">
        <f>IFERROR(VLOOKUP(A27&amp;$I$2,ODDS!A26:$K$50000,6,0)," ")</f>
        <v xml:space="preserve"> </v>
      </c>
      <c r="E27" s="42" t="s">
        <v>114</v>
      </c>
      <c r="F27" s="42" t="str">
        <f>IFERROR(VLOOKUP(A27&amp;$I$2,ODDS!A26:$K$50000,7,0)," ")</f>
        <v xml:space="preserve"> </v>
      </c>
      <c r="G27" s="42" t="str">
        <f>IFERROR(VLOOKUP(A27&amp;$I$2,ODDS!A26:$K$50000,5,0)," ")</f>
        <v xml:space="preserve"> </v>
      </c>
      <c r="H27" s="42" t="e">
        <f t="shared" si="2"/>
        <v>#REF!</v>
      </c>
      <c r="I27" s="18"/>
      <c r="J27" s="18"/>
      <c r="K27" s="18"/>
      <c r="L27" s="49" t="str">
        <f>IFERROR(VLOOKUP(A27&amp;$K$2,ODDS!B26:$K$50000,2,0)," ")</f>
        <v xml:space="preserve"> </v>
      </c>
      <c r="M27" s="32" t="str">
        <f>IFERROR(VLOOKUP(A27&amp;$K$2,ODDS!B26:$K$50000,3,0)," ")</f>
        <v xml:space="preserve"> </v>
      </c>
      <c r="N27" s="42" t="str">
        <f>IFERROR(VLOOKUP(A27&amp;$K$2,ODDS!B26:$K$50000,5,0)," ")</f>
        <v xml:space="preserve"> </v>
      </c>
      <c r="O27" s="42" t="s">
        <v>114</v>
      </c>
      <c r="P27" s="42" t="str">
        <f>IFERROR(VLOOKUP(A27&amp;$K$2,ODDS!B26:$K$50000,6,0)," ")</f>
        <v xml:space="preserve"> </v>
      </c>
      <c r="Q27" s="32" t="str">
        <f>IFERROR(VLOOKUP(A27&amp;$K$2,ODDS!B26:$K$50000,4,0)," ")</f>
        <v xml:space="preserve"> </v>
      </c>
      <c r="R27" s="42" t="e">
        <f t="shared" si="3"/>
        <v>#REF!</v>
      </c>
    </row>
    <row r="28" spans="1:31" s="19" customFormat="1" x14ac:dyDescent="0.25">
      <c r="B28" s="43" t="str">
        <f>IFERROR(VLOOKUP(A28&amp;$I$2,ODDS!A27:$K$50000,3,0)," ")</f>
        <v xml:space="preserve"> </v>
      </c>
      <c r="C28" s="42" t="str">
        <f>IFERROR(VLOOKUP(A28&amp;$I$2,ODDS!A27:$K$50000,4,0)," ")</f>
        <v xml:space="preserve"> </v>
      </c>
      <c r="D28" s="42" t="str">
        <f>IFERROR(VLOOKUP(A28&amp;$I$2,ODDS!A27:$K$50000,6,0)," ")</f>
        <v xml:space="preserve"> </v>
      </c>
      <c r="E28" s="42" t="s">
        <v>114</v>
      </c>
      <c r="F28" s="42" t="str">
        <f>IFERROR(VLOOKUP(A28&amp;$I$2,ODDS!A27:$K$50000,7,0)," ")</f>
        <v xml:space="preserve"> </v>
      </c>
      <c r="G28" s="42" t="str">
        <f>IFERROR(VLOOKUP(A28&amp;$I$2,ODDS!A27:$K$50000,5,0)," ")</f>
        <v xml:space="preserve"> </v>
      </c>
      <c r="H28" s="42" t="e">
        <f t="shared" si="2"/>
        <v>#REF!</v>
      </c>
      <c r="I28" s="18"/>
      <c r="J28" s="18"/>
      <c r="K28" s="18"/>
      <c r="L28" s="49" t="str">
        <f>IFERROR(VLOOKUP(A28&amp;$K$2,ODDS!B27:$K$50000,2,0)," ")</f>
        <v xml:space="preserve"> </v>
      </c>
      <c r="M28" s="32" t="str">
        <f>IFERROR(VLOOKUP(A28&amp;$K$2,ODDS!B27:$K$50000,3,0)," ")</f>
        <v xml:space="preserve"> </v>
      </c>
      <c r="N28" s="42" t="str">
        <f>IFERROR(VLOOKUP(A28&amp;$K$2,ODDS!B27:$K$50000,5,0)," ")</f>
        <v xml:space="preserve"> </v>
      </c>
      <c r="O28" s="42" t="s">
        <v>114</v>
      </c>
      <c r="P28" s="42" t="str">
        <f>IFERROR(VLOOKUP(A28&amp;$K$2,ODDS!B27:$K$50000,6,0)," ")</f>
        <v xml:space="preserve"> </v>
      </c>
      <c r="Q28" s="32" t="str">
        <f>IFERROR(VLOOKUP(A28&amp;$K$2,ODDS!B27:$K$50000,4,0)," ")</f>
        <v xml:space="preserve"> </v>
      </c>
      <c r="R28" s="42" t="e">
        <f t="shared" si="3"/>
        <v>#REF!</v>
      </c>
      <c r="AE28" s="19" t="s">
        <v>119</v>
      </c>
    </row>
    <row r="29" spans="1:31" x14ac:dyDescent="0.25">
      <c r="B29" s="43" t="str">
        <f>IFERROR(VLOOKUP(A29&amp;$I$2,ODDS!A28:$K$50000,3,0)," ")</f>
        <v xml:space="preserve"> </v>
      </c>
      <c r="C29" s="42" t="str">
        <f>IFERROR(VLOOKUP(A29&amp;$I$2,ODDS!A28:$K$50000,4,0)," ")</f>
        <v xml:space="preserve"> </v>
      </c>
      <c r="D29" s="42" t="str">
        <f>IFERROR(VLOOKUP(A29&amp;$I$2,ODDS!A28:$K$50000,6,0)," ")</f>
        <v xml:space="preserve"> </v>
      </c>
      <c r="E29" s="42" t="s">
        <v>114</v>
      </c>
      <c r="F29" s="42" t="str">
        <f>IFERROR(VLOOKUP(A29&amp;$I$2,ODDS!A28:$K$50000,7,0)," ")</f>
        <v xml:space="preserve"> </v>
      </c>
      <c r="G29" s="42" t="str">
        <f>IFERROR(VLOOKUP(A29&amp;$I$2,ODDS!A28:$K$50000,5,0)," ")</f>
        <v xml:space="preserve"> </v>
      </c>
      <c r="H29" s="42" t="e">
        <f t="shared" si="2"/>
        <v>#REF!</v>
      </c>
      <c r="I29" s="18"/>
      <c r="J29" s="18"/>
      <c r="K29" s="18"/>
      <c r="L29" s="49" t="str">
        <f>IFERROR(VLOOKUP(A29&amp;$K$2,ODDS!B28:$K$50000,2,0)," ")</f>
        <v xml:space="preserve"> </v>
      </c>
      <c r="M29" s="32" t="str">
        <f>IFERROR(VLOOKUP(A29&amp;$K$2,ODDS!B28:$K$50000,3,0)," ")</f>
        <v xml:space="preserve"> </v>
      </c>
      <c r="N29" s="42" t="str">
        <f>IFERROR(VLOOKUP(A29&amp;$K$2,ODDS!B28:$K$50000,5,0)," ")</f>
        <v xml:space="preserve"> </v>
      </c>
      <c r="O29" s="42" t="s">
        <v>114</v>
      </c>
      <c r="P29" s="42" t="str">
        <f>IFERROR(VLOOKUP(A29&amp;$K$2,ODDS!B28:$K$50000,6,0)," ")</f>
        <v xml:space="preserve"> </v>
      </c>
      <c r="Q29" s="32" t="str">
        <f>IFERROR(VLOOKUP(A29&amp;$K$2,ODDS!B28:$K$50000,4,0)," ")</f>
        <v xml:space="preserve"> </v>
      </c>
      <c r="R29" s="42" t="e">
        <f t="shared" si="3"/>
        <v>#REF!</v>
      </c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</row>
    <row r="30" spans="1:31" x14ac:dyDescent="0.25">
      <c r="B30" s="43" t="str">
        <f>IFERROR(VLOOKUP(A30&amp;$I$2,ODDS!A29:$K$50000,3,0)," ")</f>
        <v xml:space="preserve"> </v>
      </c>
      <c r="C30" s="42" t="str">
        <f>IFERROR(VLOOKUP(A30&amp;$I$2,ODDS!A29:$K$50000,4,0)," ")</f>
        <v xml:space="preserve"> </v>
      </c>
      <c r="D30" s="42" t="str">
        <f>IFERROR(VLOOKUP(A30&amp;$I$2,ODDS!A29:$K$50000,6,0)," ")</f>
        <v xml:space="preserve"> </v>
      </c>
      <c r="E30" s="42" t="s">
        <v>114</v>
      </c>
      <c r="F30" s="42" t="str">
        <f>IFERROR(VLOOKUP(A30&amp;$I$2,ODDS!A29:$K$50000,7,0)," ")</f>
        <v xml:space="preserve"> </v>
      </c>
      <c r="G30" s="42" t="str">
        <f>IFERROR(VLOOKUP(A30&amp;$I$2,ODDS!A29:$K$50000,5,0)," ")</f>
        <v xml:space="preserve"> </v>
      </c>
      <c r="H30" s="42" t="e">
        <f t="shared" si="2"/>
        <v>#REF!</v>
      </c>
      <c r="I30" s="18"/>
      <c r="J30" s="18"/>
      <c r="K30" s="18"/>
      <c r="L30" s="49" t="str">
        <f>IFERROR(VLOOKUP(A30&amp;$K$2,ODDS!B29:$K$50000,2,0)," ")</f>
        <v xml:space="preserve"> </v>
      </c>
      <c r="M30" s="32" t="str">
        <f>IFERROR(VLOOKUP(A30&amp;$K$2,ODDS!B29:$K$50000,3,0)," ")</f>
        <v xml:space="preserve"> </v>
      </c>
      <c r="N30" s="42" t="str">
        <f>IFERROR(VLOOKUP(A30&amp;$K$2,ODDS!B29:$K$50000,5,0)," ")</f>
        <v xml:space="preserve"> </v>
      </c>
      <c r="O30" s="42" t="s">
        <v>114</v>
      </c>
      <c r="P30" s="42" t="str">
        <f>IFERROR(VLOOKUP(A30&amp;$K$2,ODDS!B29:$K$50000,6,0)," ")</f>
        <v xml:space="preserve"> </v>
      </c>
      <c r="Q30" s="32" t="str">
        <f>IFERROR(VLOOKUP(A30&amp;$K$2,ODDS!B29:$K$50000,4,0)," ")</f>
        <v xml:space="preserve"> </v>
      </c>
      <c r="R30" s="42" t="e">
        <f t="shared" si="3"/>
        <v>#REF!</v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 t="s">
        <v>119</v>
      </c>
    </row>
    <row r="31" spans="1:31" x14ac:dyDescent="0.25">
      <c r="B31" s="43" t="str">
        <f>IFERROR(VLOOKUP(A31&amp;$I$2,ODDS!A30:$K$50000,3,0)," ")</f>
        <v xml:space="preserve"> </v>
      </c>
      <c r="C31" s="42" t="str">
        <f>IFERROR(VLOOKUP(A31&amp;$I$2,ODDS!A30:$K$50000,4,0)," ")</f>
        <v xml:space="preserve"> </v>
      </c>
      <c r="D31" s="42" t="str">
        <f>IFERROR(VLOOKUP(A31&amp;$I$2,ODDS!A30:$K$50000,6,0)," ")</f>
        <v xml:space="preserve"> </v>
      </c>
      <c r="E31" s="42" t="s">
        <v>114</v>
      </c>
      <c r="F31" s="42" t="str">
        <f>IFERROR(VLOOKUP(A31&amp;$I$2,ODDS!A30:$K$50000,7,0)," ")</f>
        <v xml:space="preserve"> </v>
      </c>
      <c r="G31" s="42" t="str">
        <f>IFERROR(VLOOKUP(A31&amp;$I$2,ODDS!A30:$K$50000,5,0)," ")</f>
        <v xml:space="preserve"> </v>
      </c>
      <c r="H31" s="42" t="e">
        <f t="shared" si="2"/>
        <v>#REF!</v>
      </c>
      <c r="I31" s="18"/>
      <c r="J31" s="18"/>
      <c r="K31" s="18"/>
      <c r="L31" s="49" t="str">
        <f>IFERROR(VLOOKUP(A31&amp;$K$2,ODDS!B30:$K$50000,2,0)," ")</f>
        <v xml:space="preserve"> </v>
      </c>
      <c r="M31" s="32" t="str">
        <f>IFERROR(VLOOKUP(A31&amp;$K$2,ODDS!B30:$K$50000,3,0)," ")</f>
        <v xml:space="preserve"> </v>
      </c>
      <c r="N31" s="42" t="str">
        <f>IFERROR(VLOOKUP(A31&amp;$K$2,ODDS!B30:$K$50000,5,0)," ")</f>
        <v xml:space="preserve"> </v>
      </c>
      <c r="O31" s="42" t="s">
        <v>114</v>
      </c>
      <c r="P31" s="42" t="str">
        <f>IFERROR(VLOOKUP(A31&amp;$K$2,ODDS!B30:$K$50000,6,0)," ")</f>
        <v xml:space="preserve"> </v>
      </c>
      <c r="Q31" s="32" t="str">
        <f>IFERROR(VLOOKUP(A31&amp;$K$2,ODDS!B30:$K$50000,4,0)," ")</f>
        <v xml:space="preserve"> </v>
      </c>
      <c r="R31" s="42" t="e">
        <f t="shared" si="3"/>
        <v>#REF!</v>
      </c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</row>
    <row r="32" spans="1:31" x14ac:dyDescent="0.25">
      <c r="B32" s="43" t="str">
        <f>IFERROR(VLOOKUP(A32&amp;$I$2,ODDS!A31:$K$50000,3,0)," ")</f>
        <v xml:space="preserve"> </v>
      </c>
      <c r="C32" s="42" t="str">
        <f>IFERROR(VLOOKUP(A32&amp;$I$2,ODDS!A31:$K$50000,4,0)," ")</f>
        <v xml:space="preserve"> </v>
      </c>
      <c r="D32" s="42" t="str">
        <f>IFERROR(VLOOKUP(A32&amp;$I$2,ODDS!A31:$K$50000,6,0)," ")</f>
        <v xml:space="preserve"> </v>
      </c>
      <c r="E32" s="42" t="s">
        <v>114</v>
      </c>
      <c r="F32" s="42" t="str">
        <f>IFERROR(VLOOKUP(A32&amp;$I$2,ODDS!A31:$K$50000,7,0)," ")</f>
        <v xml:space="preserve"> </v>
      </c>
      <c r="G32" s="42" t="str">
        <f>IFERROR(VLOOKUP(A32&amp;$I$2,ODDS!A31:$K$50000,5,0)," ")</f>
        <v xml:space="preserve"> </v>
      </c>
      <c r="H32" s="42" t="e">
        <f t="shared" si="2"/>
        <v>#REF!</v>
      </c>
      <c r="I32" s="18"/>
      <c r="J32" s="18"/>
      <c r="K32" s="18"/>
      <c r="L32" s="49" t="str">
        <f>IFERROR(VLOOKUP(A32&amp;$K$2,ODDS!B31:$K$50000,2,0)," ")</f>
        <v xml:space="preserve"> </v>
      </c>
      <c r="M32" s="32" t="str">
        <f>IFERROR(VLOOKUP(A32&amp;$K$2,ODDS!B31:$K$50000,3,0)," ")</f>
        <v xml:space="preserve"> </v>
      </c>
      <c r="N32" s="42" t="str">
        <f>IFERROR(VLOOKUP(A32&amp;$K$2,ODDS!B31:$K$50000,5,0)," ")</f>
        <v xml:space="preserve"> </v>
      </c>
      <c r="O32" s="42" t="s">
        <v>114</v>
      </c>
      <c r="P32" s="42" t="str">
        <f>IFERROR(VLOOKUP(A32&amp;$K$2,ODDS!B31:$K$50000,6,0)," ")</f>
        <v xml:space="preserve"> </v>
      </c>
      <c r="Q32" s="32" t="str">
        <f>IFERROR(VLOOKUP(A32&amp;$K$2,ODDS!B31:$K$50000,4,0)," ")</f>
        <v xml:space="preserve"> </v>
      </c>
      <c r="R32" s="42" t="e">
        <f t="shared" si="3"/>
        <v>#REF!</v>
      </c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 t="s">
        <v>119</v>
      </c>
    </row>
    <row r="33" spans="2:31" x14ac:dyDescent="0.25">
      <c r="B33" s="43" t="str">
        <f>IFERROR(VLOOKUP(A33&amp;$I$2,ODDS!A32:$K$50000,3,0)," ")</f>
        <v xml:space="preserve"> </v>
      </c>
      <c r="C33" s="42" t="str">
        <f>IFERROR(VLOOKUP(A33&amp;$I$2,ODDS!A32:$K$50000,4,0)," ")</f>
        <v xml:space="preserve"> </v>
      </c>
      <c r="D33" s="42" t="str">
        <f>IFERROR(VLOOKUP(A33&amp;$I$2,ODDS!A32:$K$50000,6,0)," ")</f>
        <v xml:space="preserve"> </v>
      </c>
      <c r="E33" s="42" t="s">
        <v>114</v>
      </c>
      <c r="F33" s="42" t="str">
        <f>IFERROR(VLOOKUP(A33&amp;$I$2,ODDS!A32:$K$50000,7,0)," ")</f>
        <v xml:space="preserve"> </v>
      </c>
      <c r="G33" s="42" t="str">
        <f>IFERROR(VLOOKUP(A33&amp;$I$2,ODDS!A32:$K$50000,5,0)," ")</f>
        <v xml:space="preserve"> </v>
      </c>
      <c r="H33" s="42" t="e">
        <f t="shared" si="2"/>
        <v>#REF!</v>
      </c>
      <c r="I33" s="18"/>
      <c r="J33" s="18"/>
      <c r="K33" s="18"/>
      <c r="L33" s="49" t="str">
        <f>IFERROR(VLOOKUP(A33&amp;$K$2,ODDS!B32:$K$50000,2,0)," ")</f>
        <v xml:space="preserve"> </v>
      </c>
      <c r="M33" s="32" t="str">
        <f>IFERROR(VLOOKUP(A33&amp;$K$2,ODDS!B32:$K$50000,3,0)," ")</f>
        <v xml:space="preserve"> </v>
      </c>
      <c r="N33" s="42" t="str">
        <f>IFERROR(VLOOKUP(A33&amp;$K$2,ODDS!B32:$K$50000,5,0)," ")</f>
        <v xml:space="preserve"> </v>
      </c>
      <c r="O33" s="42" t="s">
        <v>114</v>
      </c>
      <c r="P33" s="42" t="str">
        <f>IFERROR(VLOOKUP(A33&amp;$K$2,ODDS!B32:$K$50000,6,0)," ")</f>
        <v xml:space="preserve"> </v>
      </c>
      <c r="Q33" s="32" t="str">
        <f>IFERROR(VLOOKUP(A33&amp;$K$2,ODDS!B32:$K$50000,4,0)," ")</f>
        <v xml:space="preserve"> </v>
      </c>
      <c r="R33" s="42" t="e">
        <f t="shared" si="3"/>
        <v>#REF!</v>
      </c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</row>
    <row r="34" spans="2:31" x14ac:dyDescent="0.25">
      <c r="B34" s="43" t="str">
        <f>IFERROR(VLOOKUP(A34&amp;$I$2,ODDS!A33:$K$50000,3,0)," ")</f>
        <v xml:space="preserve"> </v>
      </c>
      <c r="C34" s="42" t="str">
        <f>IFERROR(VLOOKUP(A34&amp;$I$2,ODDS!A33:$K$50000,4,0)," ")</f>
        <v xml:space="preserve"> </v>
      </c>
      <c r="D34" s="42" t="str">
        <f>IFERROR(VLOOKUP(A34&amp;$I$2,ODDS!A33:$K$50000,6,0)," ")</f>
        <v xml:space="preserve"> </v>
      </c>
      <c r="E34" s="42" t="s">
        <v>114</v>
      </c>
      <c r="F34" s="42" t="str">
        <f>IFERROR(VLOOKUP(A34&amp;$I$2,ODDS!A33:$K$50000,7,0)," ")</f>
        <v xml:space="preserve"> </v>
      </c>
      <c r="G34" s="42" t="str">
        <f>IFERROR(VLOOKUP(A34&amp;$I$2,ODDS!A33:$K$50000,5,0)," ")</f>
        <v xml:space="preserve"> </v>
      </c>
      <c r="H34" s="42" t="e">
        <f t="shared" si="2"/>
        <v>#REF!</v>
      </c>
      <c r="I34" s="18"/>
      <c r="J34" s="18"/>
      <c r="K34" s="18"/>
      <c r="L34" s="49" t="str">
        <f>IFERROR(VLOOKUP(A34&amp;$K$2,ODDS!B33:$K$50000,2,0)," ")</f>
        <v xml:space="preserve"> </v>
      </c>
      <c r="M34" s="32" t="str">
        <f>IFERROR(VLOOKUP(A34&amp;$K$2,ODDS!B33:$K$50000,3,0)," ")</f>
        <v xml:space="preserve"> </v>
      </c>
      <c r="N34" s="42" t="str">
        <f>IFERROR(VLOOKUP(A34&amp;$K$2,ODDS!B33:$K$50000,5,0)," ")</f>
        <v xml:space="preserve"> </v>
      </c>
      <c r="O34" s="42" t="s">
        <v>114</v>
      </c>
      <c r="P34" s="42" t="str">
        <f>IFERROR(VLOOKUP(A34&amp;$K$2,ODDS!B33:$K$50000,6,0)," ")</f>
        <v xml:space="preserve"> </v>
      </c>
      <c r="Q34" s="32" t="str">
        <f>IFERROR(VLOOKUP(A34&amp;$K$2,ODDS!B33:$K$50000,4,0)," ")</f>
        <v xml:space="preserve"> </v>
      </c>
      <c r="R34" s="42" t="e">
        <f t="shared" si="3"/>
        <v>#REF!</v>
      </c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 t="s">
        <v>119</v>
      </c>
    </row>
    <row r="35" spans="2:31" x14ac:dyDescent="0.25">
      <c r="B35" s="43" t="str">
        <f>IFERROR(VLOOKUP(A35&amp;$I$2,ODDS!A34:$K$50000,3,0)," ")</f>
        <v xml:space="preserve"> </v>
      </c>
      <c r="C35" s="42" t="str">
        <f>IFERROR(VLOOKUP(A35&amp;$I$2,ODDS!A34:$K$50000,4,0)," ")</f>
        <v xml:space="preserve"> </v>
      </c>
      <c r="D35" s="42" t="str">
        <f>IFERROR(VLOOKUP(A35&amp;$I$2,ODDS!A34:$K$50000,6,0)," ")</f>
        <v xml:space="preserve"> </v>
      </c>
      <c r="E35" s="42" t="s">
        <v>114</v>
      </c>
      <c r="F35" s="42" t="str">
        <f>IFERROR(VLOOKUP(A35&amp;$I$2,ODDS!A34:$K$50000,7,0)," ")</f>
        <v xml:space="preserve"> </v>
      </c>
      <c r="G35" s="42" t="str">
        <f>IFERROR(VLOOKUP(A35&amp;$I$2,ODDS!A34:$K$50000,5,0)," ")</f>
        <v xml:space="preserve"> </v>
      </c>
      <c r="H35" s="42" t="e">
        <f t="shared" si="2"/>
        <v>#REF!</v>
      </c>
      <c r="I35" s="18"/>
      <c r="J35" s="18"/>
      <c r="K35" s="18"/>
      <c r="L35" s="49" t="str">
        <f>IFERROR(VLOOKUP(A35&amp;$K$2,ODDS!B34:$K$50000,2,0)," ")</f>
        <v xml:space="preserve"> </v>
      </c>
      <c r="M35" s="32" t="str">
        <f>IFERROR(VLOOKUP(A35&amp;$K$2,ODDS!B34:$K$50000,3,0)," ")</f>
        <v xml:space="preserve"> </v>
      </c>
      <c r="N35" s="42" t="str">
        <f>IFERROR(VLOOKUP(A35&amp;$K$2,ODDS!B34:$K$50000,5,0)," ")</f>
        <v xml:space="preserve"> </v>
      </c>
      <c r="O35" s="42" t="s">
        <v>114</v>
      </c>
      <c r="P35" s="42" t="str">
        <f>IFERROR(VLOOKUP(A35&amp;$K$2,ODDS!B34:$K$50000,6,0)," ")</f>
        <v xml:space="preserve"> </v>
      </c>
      <c r="Q35" s="32" t="str">
        <f>IFERROR(VLOOKUP(A35&amp;$K$2,ODDS!B34:$K$50000,4,0)," ")</f>
        <v xml:space="preserve"> </v>
      </c>
      <c r="R35" s="42" t="e">
        <f t="shared" si="3"/>
        <v>#REF!</v>
      </c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</row>
    <row r="36" spans="2:31" x14ac:dyDescent="0.25">
      <c r="B36" s="43" t="str">
        <f>IFERROR(VLOOKUP(A36&amp;$I$2,ODDS!A35:$K$50000,3,0)," ")</f>
        <v xml:space="preserve"> </v>
      </c>
      <c r="C36" s="42" t="str">
        <f>IFERROR(VLOOKUP(A36&amp;$I$2,ODDS!A35:$K$50000,4,0)," ")</f>
        <v xml:space="preserve"> </v>
      </c>
      <c r="D36" s="42" t="str">
        <f>IFERROR(VLOOKUP(A36&amp;$I$2,ODDS!A35:$K$50000,6,0)," ")</f>
        <v xml:space="preserve"> </v>
      </c>
      <c r="E36" s="42" t="s">
        <v>114</v>
      </c>
      <c r="F36" s="42" t="str">
        <f>IFERROR(VLOOKUP(A36&amp;$I$2,ODDS!A35:$K$50000,7,0)," ")</f>
        <v xml:space="preserve"> </v>
      </c>
      <c r="G36" s="42" t="str">
        <f>IFERROR(VLOOKUP(A36&amp;$I$2,ODDS!A35:$K$50000,5,0)," ")</f>
        <v xml:space="preserve"> </v>
      </c>
      <c r="H36" s="42" t="e">
        <f t="shared" si="2"/>
        <v>#REF!</v>
      </c>
      <c r="I36" s="18"/>
      <c r="J36" s="18"/>
      <c r="K36" s="18"/>
      <c r="L36" s="49" t="str">
        <f>IFERROR(VLOOKUP(A36&amp;$K$2,ODDS!B35:$K$50000,2,0)," ")</f>
        <v xml:space="preserve"> </v>
      </c>
      <c r="M36" s="32" t="str">
        <f>IFERROR(VLOOKUP(A36&amp;$K$2,ODDS!B35:$K$50000,3,0)," ")</f>
        <v xml:space="preserve"> </v>
      </c>
      <c r="N36" s="42" t="str">
        <f>IFERROR(VLOOKUP(A36&amp;$K$2,ODDS!B35:$K$50000,5,0)," ")</f>
        <v xml:space="preserve"> </v>
      </c>
      <c r="O36" s="42" t="s">
        <v>114</v>
      </c>
      <c r="P36" s="42" t="str">
        <f>IFERROR(VLOOKUP(A36&amp;$K$2,ODDS!B35:$K$50000,6,0)," ")</f>
        <v xml:space="preserve"> </v>
      </c>
      <c r="Q36" s="32" t="str">
        <f>IFERROR(VLOOKUP(A36&amp;$K$2,ODDS!B35:$K$50000,4,0)," ")</f>
        <v xml:space="preserve"> </v>
      </c>
      <c r="R36" s="42" t="e">
        <f t="shared" si="3"/>
        <v>#REF!</v>
      </c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 t="s">
        <v>119</v>
      </c>
    </row>
    <row r="37" spans="2:31" x14ac:dyDescent="0.25">
      <c r="B37" s="43" t="str">
        <f>IFERROR(VLOOKUP(A37&amp;$I$2,ODDS!A36:$K$50000,3,0)," ")</f>
        <v xml:space="preserve"> </v>
      </c>
      <c r="C37" s="42" t="str">
        <f>IFERROR(VLOOKUP(A37&amp;$I$2,ODDS!A36:$K$50000,4,0)," ")</f>
        <v xml:space="preserve"> </v>
      </c>
      <c r="D37" s="42" t="str">
        <f>IFERROR(VLOOKUP(A37&amp;$I$2,ODDS!A36:$K$50000,6,0)," ")</f>
        <v xml:space="preserve"> </v>
      </c>
      <c r="E37" s="42" t="s">
        <v>114</v>
      </c>
      <c r="F37" s="42" t="str">
        <f>IFERROR(VLOOKUP(A37&amp;$I$2,ODDS!A36:$K$50000,7,0)," ")</f>
        <v xml:space="preserve"> </v>
      </c>
      <c r="G37" s="42" t="str">
        <f>IFERROR(VLOOKUP(A37&amp;$I$2,ODDS!A36:$K$50000,5,0)," ")</f>
        <v xml:space="preserve"> </v>
      </c>
      <c r="H37" s="42" t="e">
        <f t="shared" si="2"/>
        <v>#REF!</v>
      </c>
      <c r="I37" s="18"/>
      <c r="J37" s="18"/>
      <c r="K37" s="18"/>
      <c r="L37" s="49" t="str">
        <f>IFERROR(VLOOKUP(A37&amp;$K$2,ODDS!B36:$K$50000,2,0)," ")</f>
        <v xml:space="preserve"> </v>
      </c>
      <c r="M37" s="32" t="str">
        <f>IFERROR(VLOOKUP(A37&amp;$K$2,ODDS!B36:$K$50000,3,0)," ")</f>
        <v xml:space="preserve"> </v>
      </c>
      <c r="N37" s="42" t="str">
        <f>IFERROR(VLOOKUP(A37&amp;$K$2,ODDS!B36:$K$50000,5,0)," ")</f>
        <v xml:space="preserve"> </v>
      </c>
      <c r="O37" s="42" t="s">
        <v>114</v>
      </c>
      <c r="P37" s="42" t="str">
        <f>IFERROR(VLOOKUP(A37&amp;$K$2,ODDS!B36:$K$50000,6,0)," ")</f>
        <v xml:space="preserve"> </v>
      </c>
      <c r="Q37" s="32" t="str">
        <f>IFERROR(VLOOKUP(A37&amp;$K$2,ODDS!B36:$K$50000,4,0)," ")</f>
        <v xml:space="preserve"> </v>
      </c>
      <c r="R37" s="42" t="e">
        <f t="shared" si="3"/>
        <v>#REF!</v>
      </c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</row>
    <row r="38" spans="2:31" x14ac:dyDescent="0.25">
      <c r="B38" s="43" t="str">
        <f>IFERROR(VLOOKUP(A38&amp;$I$2,ODDS!A37:$K$50000,3,0)," ")</f>
        <v xml:space="preserve"> </v>
      </c>
      <c r="C38" s="42" t="str">
        <f>IFERROR(VLOOKUP(A38&amp;$I$2,ODDS!A37:$K$50000,4,0)," ")</f>
        <v xml:space="preserve"> </v>
      </c>
      <c r="D38" s="42" t="str">
        <f>IFERROR(VLOOKUP(A38&amp;$I$2,ODDS!A37:$K$50000,6,0)," ")</f>
        <v xml:space="preserve"> </v>
      </c>
      <c r="E38" s="42" t="s">
        <v>114</v>
      </c>
      <c r="F38" s="42" t="str">
        <f>IFERROR(VLOOKUP(A38&amp;$I$2,ODDS!A37:$K$50000,7,0)," ")</f>
        <v xml:space="preserve"> </v>
      </c>
      <c r="G38" s="42" t="str">
        <f>IFERROR(VLOOKUP(A38&amp;$I$2,ODDS!A37:$K$50000,5,0)," ")</f>
        <v xml:space="preserve"> </v>
      </c>
      <c r="H38" s="42" t="e">
        <f t="shared" si="2"/>
        <v>#REF!</v>
      </c>
      <c r="I38" s="18"/>
      <c r="J38" s="18"/>
      <c r="K38" s="18"/>
      <c r="L38" s="49" t="str">
        <f>IFERROR(VLOOKUP(A38&amp;$K$2,ODDS!B37:$K$50000,2,0)," ")</f>
        <v xml:space="preserve"> </v>
      </c>
      <c r="M38" s="32" t="str">
        <f>IFERROR(VLOOKUP(A38&amp;$K$2,ODDS!B37:$K$50000,3,0)," ")</f>
        <v xml:space="preserve"> </v>
      </c>
      <c r="N38" s="42" t="str">
        <f>IFERROR(VLOOKUP(A38&amp;$K$2,ODDS!B37:$K$50000,5,0)," ")</f>
        <v xml:space="preserve"> </v>
      </c>
      <c r="O38" s="42" t="s">
        <v>114</v>
      </c>
      <c r="P38" s="42" t="str">
        <f>IFERROR(VLOOKUP(A38&amp;$K$2,ODDS!B37:$K$50000,6,0)," ")</f>
        <v xml:space="preserve"> </v>
      </c>
      <c r="Q38" s="32" t="str">
        <f>IFERROR(VLOOKUP(A38&amp;$K$2,ODDS!B37:$K$50000,4,0)," ")</f>
        <v xml:space="preserve"> </v>
      </c>
      <c r="R38" s="42" t="e">
        <f t="shared" si="3"/>
        <v>#REF!</v>
      </c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 t="s">
        <v>119</v>
      </c>
    </row>
    <row r="39" spans="2:31" x14ac:dyDescent="0.25">
      <c r="B39" s="43" t="str">
        <f>IFERROR(VLOOKUP(A39&amp;$I$2,ODDS!A38:$K$50000,3,0)," ")</f>
        <v xml:space="preserve"> </v>
      </c>
      <c r="C39" s="42" t="str">
        <f>IFERROR(VLOOKUP(A39&amp;$I$2,ODDS!A38:$K$50000,4,0)," ")</f>
        <v xml:space="preserve"> </v>
      </c>
      <c r="D39" s="42" t="str">
        <f>IFERROR(VLOOKUP(A39&amp;$I$2,ODDS!A38:$K$50000,6,0)," ")</f>
        <v xml:space="preserve"> </v>
      </c>
      <c r="E39" s="42" t="s">
        <v>114</v>
      </c>
      <c r="F39" s="42" t="str">
        <f>IFERROR(VLOOKUP(A39&amp;$I$2,ODDS!A38:$K$50000,7,0)," ")</f>
        <v xml:space="preserve"> </v>
      </c>
      <c r="G39" s="42" t="str">
        <f>IFERROR(VLOOKUP(A39&amp;$I$2,ODDS!A38:$K$50000,5,0)," ")</f>
        <v xml:space="preserve"> </v>
      </c>
      <c r="H39" s="42" t="e">
        <f t="shared" si="2"/>
        <v>#REF!</v>
      </c>
      <c r="I39" s="18"/>
      <c r="J39" s="18"/>
      <c r="K39" s="18"/>
      <c r="L39" s="49" t="str">
        <f>IFERROR(VLOOKUP(A39&amp;$K$2,ODDS!B38:$K$50000,2,0)," ")</f>
        <v xml:space="preserve"> </v>
      </c>
      <c r="M39" s="32" t="str">
        <f>IFERROR(VLOOKUP(A39&amp;$K$2,ODDS!B38:$K$50000,3,0)," ")</f>
        <v xml:space="preserve"> </v>
      </c>
      <c r="N39" s="42" t="str">
        <f>IFERROR(VLOOKUP(A39&amp;$K$2,ODDS!B38:$K$50000,5,0)," ")</f>
        <v xml:space="preserve"> </v>
      </c>
      <c r="O39" s="42" t="s">
        <v>114</v>
      </c>
      <c r="P39" s="42" t="str">
        <f>IFERROR(VLOOKUP(A39&amp;$K$2,ODDS!B38:$K$50000,6,0)," ")</f>
        <v xml:space="preserve"> </v>
      </c>
      <c r="Q39" s="32" t="str">
        <f>IFERROR(VLOOKUP(A39&amp;$K$2,ODDS!B38:$K$50000,4,0)," ")</f>
        <v xml:space="preserve"> </v>
      </c>
      <c r="R39" s="42" t="e">
        <f t="shared" si="3"/>
        <v>#REF!</v>
      </c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</row>
    <row r="40" spans="2:31" x14ac:dyDescent="0.25">
      <c r="B40" s="43" t="str">
        <f>IFERROR(VLOOKUP(A40&amp;$I$2,ODDS!A39:$K$50000,3,0)," ")</f>
        <v xml:space="preserve"> </v>
      </c>
      <c r="C40" s="42" t="str">
        <f>IFERROR(VLOOKUP(A40&amp;$I$2,ODDS!A39:$K$50000,4,0)," ")</f>
        <v xml:space="preserve"> </v>
      </c>
      <c r="D40" s="42" t="str">
        <f>IFERROR(VLOOKUP(A40&amp;$I$2,ODDS!A39:$K$50000,6,0)," ")</f>
        <v xml:space="preserve"> </v>
      </c>
      <c r="E40" s="42" t="s">
        <v>114</v>
      </c>
      <c r="F40" s="42" t="str">
        <f>IFERROR(VLOOKUP(A40&amp;$I$2,ODDS!A39:$K$50000,7,0)," ")</f>
        <v xml:space="preserve"> </v>
      </c>
      <c r="G40" s="42" t="str">
        <f>IFERROR(VLOOKUP(A40&amp;$I$2,ODDS!A39:$K$50000,5,0)," ")</f>
        <v xml:space="preserve"> </v>
      </c>
      <c r="H40" s="42" t="e">
        <f t="shared" si="2"/>
        <v>#REF!</v>
      </c>
      <c r="I40" s="18"/>
      <c r="J40" s="18"/>
      <c r="K40" s="18"/>
      <c r="L40" s="49" t="str">
        <f>IFERROR(VLOOKUP(A40&amp;$K$2,ODDS!B39:$K$50000,2,0)," ")</f>
        <v xml:space="preserve"> </v>
      </c>
      <c r="M40" s="32" t="str">
        <f>IFERROR(VLOOKUP(A40&amp;$K$2,ODDS!B39:$K$50000,3,0)," ")</f>
        <v xml:space="preserve"> </v>
      </c>
      <c r="N40" s="42" t="str">
        <f>IFERROR(VLOOKUP(A40&amp;$K$2,ODDS!B39:$K$50000,5,0)," ")</f>
        <v xml:space="preserve"> </v>
      </c>
      <c r="O40" s="42" t="s">
        <v>114</v>
      </c>
      <c r="P40" s="42" t="str">
        <f>IFERROR(VLOOKUP(A40&amp;$K$2,ODDS!B39:$K$50000,6,0)," ")</f>
        <v xml:space="preserve"> </v>
      </c>
      <c r="Q40" s="32" t="str">
        <f>IFERROR(VLOOKUP(A40&amp;$K$2,ODDS!B39:$K$50000,4,0)," ")</f>
        <v xml:space="preserve"> </v>
      </c>
      <c r="R40" s="42" t="e">
        <f t="shared" si="3"/>
        <v>#REF!</v>
      </c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 t="s">
        <v>119</v>
      </c>
    </row>
    <row r="41" spans="2:31" x14ac:dyDescent="0.25">
      <c r="B41" s="43" t="str">
        <f>IFERROR(VLOOKUP(A41&amp;$I$2,ODDS!A40:$K$50000,3,0)," ")</f>
        <v xml:space="preserve"> </v>
      </c>
      <c r="C41" s="42" t="str">
        <f>IFERROR(VLOOKUP(A41&amp;$I$2,ODDS!A40:$K$50000,4,0)," ")</f>
        <v xml:space="preserve"> </v>
      </c>
      <c r="D41" s="42" t="str">
        <f>IFERROR(VLOOKUP(A41&amp;$I$2,ODDS!A40:$K$50000,6,0)," ")</f>
        <v xml:space="preserve"> </v>
      </c>
      <c r="E41" s="42" t="s">
        <v>114</v>
      </c>
      <c r="F41" s="42" t="str">
        <f>IFERROR(VLOOKUP(A41&amp;$I$2,ODDS!A40:$K$50000,7,0)," ")</f>
        <v xml:space="preserve"> </v>
      </c>
      <c r="G41" s="42" t="str">
        <f>IFERROR(VLOOKUP(A41&amp;$I$2,ODDS!A40:$K$50000,5,0)," ")</f>
        <v xml:space="preserve"> </v>
      </c>
      <c r="H41" s="42" t="e">
        <f t="shared" si="2"/>
        <v>#REF!</v>
      </c>
      <c r="I41" s="18"/>
      <c r="J41" s="18"/>
      <c r="K41" s="18"/>
      <c r="L41" s="49" t="str">
        <f>IFERROR(VLOOKUP(A41&amp;$K$2,ODDS!B40:$K$50000,2,0)," ")</f>
        <v xml:space="preserve"> </v>
      </c>
      <c r="M41" s="32" t="str">
        <f>IFERROR(VLOOKUP(A41&amp;$K$2,ODDS!B40:$K$50000,3,0)," ")</f>
        <v xml:space="preserve"> </v>
      </c>
      <c r="N41" s="42" t="str">
        <f>IFERROR(VLOOKUP(A41&amp;$K$2,ODDS!B40:$K$50000,5,0)," ")</f>
        <v xml:space="preserve"> </v>
      </c>
      <c r="O41" s="42" t="s">
        <v>114</v>
      </c>
      <c r="P41" s="42" t="str">
        <f>IFERROR(VLOOKUP(A41&amp;$K$2,ODDS!B40:$K$50000,6,0)," ")</f>
        <v xml:space="preserve"> </v>
      </c>
      <c r="Q41" s="32" t="str">
        <f>IFERROR(VLOOKUP(A41&amp;$K$2,ODDS!B40:$K$50000,4,0)," ")</f>
        <v xml:space="preserve"> </v>
      </c>
      <c r="R41" s="42" t="e">
        <f t="shared" si="3"/>
        <v>#REF!</v>
      </c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</row>
    <row r="42" spans="2:31" x14ac:dyDescent="0.25">
      <c r="B42" s="43" t="str">
        <f>IFERROR(VLOOKUP(A42&amp;$I$2,ODDS!A41:$K$50000,3,0)," ")</f>
        <v xml:space="preserve"> </v>
      </c>
      <c r="C42" s="42" t="str">
        <f>IFERROR(VLOOKUP(A42&amp;$I$2,ODDS!A41:$K$50000,4,0)," ")</f>
        <v xml:space="preserve"> </v>
      </c>
      <c r="D42" s="42" t="str">
        <f>IFERROR(VLOOKUP(A42&amp;$I$2,ODDS!A41:$K$50000,6,0)," ")</f>
        <v xml:space="preserve"> </v>
      </c>
      <c r="E42" s="42" t="s">
        <v>114</v>
      </c>
      <c r="F42" s="42" t="str">
        <f>IFERROR(VLOOKUP(A42&amp;$I$2,ODDS!A41:$K$50000,7,0)," ")</f>
        <v xml:space="preserve"> </v>
      </c>
      <c r="G42" s="42" t="str">
        <f>IFERROR(VLOOKUP(A42&amp;$I$2,ODDS!A41:$K$50000,5,0)," ")</f>
        <v xml:space="preserve"> </v>
      </c>
      <c r="H42" s="42" t="e">
        <f t="shared" si="2"/>
        <v>#REF!</v>
      </c>
      <c r="I42" s="18"/>
      <c r="J42" s="18"/>
      <c r="K42" s="18"/>
      <c r="L42" s="49" t="str">
        <f>IFERROR(VLOOKUP(A42&amp;$K$2,ODDS!B41:$K$50000,2,0)," ")</f>
        <v xml:space="preserve"> </v>
      </c>
      <c r="M42" s="32" t="str">
        <f>IFERROR(VLOOKUP(A42&amp;$K$2,ODDS!B41:$K$50000,3,0)," ")</f>
        <v xml:space="preserve"> </v>
      </c>
      <c r="N42" s="42" t="str">
        <f>IFERROR(VLOOKUP(A42&amp;$K$2,ODDS!B41:$K$50000,5,0)," ")</f>
        <v xml:space="preserve"> </v>
      </c>
      <c r="O42" s="42" t="s">
        <v>114</v>
      </c>
      <c r="P42" s="42" t="str">
        <f>IFERROR(VLOOKUP(A42&amp;$K$2,ODDS!B41:$K$50000,6,0)," ")</f>
        <v xml:space="preserve"> </v>
      </c>
      <c r="Q42" s="32" t="str">
        <f>IFERROR(VLOOKUP(A42&amp;$K$2,ODDS!B41:$K$50000,4,0)," ")</f>
        <v xml:space="preserve"> </v>
      </c>
      <c r="R42" s="42" t="e">
        <f t="shared" si="3"/>
        <v>#REF!</v>
      </c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 t="s">
        <v>119</v>
      </c>
    </row>
    <row r="43" spans="2:31" x14ac:dyDescent="0.25">
      <c r="B43" s="43" t="str">
        <f>IFERROR(VLOOKUP(A43&amp;$I$2,ODDS!A42:$K$50000,3,0)," ")</f>
        <v xml:space="preserve"> </v>
      </c>
      <c r="C43" s="42" t="str">
        <f>IFERROR(VLOOKUP(A43&amp;$I$2,ODDS!A42:$K$50000,4,0)," ")</f>
        <v xml:space="preserve"> </v>
      </c>
      <c r="D43" s="42" t="str">
        <f>IFERROR(VLOOKUP(A43&amp;$I$2,ODDS!A42:$K$50000,6,0)," ")</f>
        <v xml:space="preserve"> </v>
      </c>
      <c r="E43" s="42" t="s">
        <v>114</v>
      </c>
      <c r="F43" s="42" t="str">
        <f>IFERROR(VLOOKUP(A43&amp;$I$2,ODDS!A42:$K$50000,7,0)," ")</f>
        <v xml:space="preserve"> </v>
      </c>
      <c r="G43" s="42" t="str">
        <f>IFERROR(VLOOKUP(A43&amp;$I$2,ODDS!A42:$K$50000,5,0)," ")</f>
        <v xml:space="preserve"> </v>
      </c>
      <c r="H43" s="42" t="e">
        <f t="shared" si="2"/>
        <v>#REF!</v>
      </c>
      <c r="I43" s="18"/>
      <c r="J43" s="18"/>
      <c r="K43" s="18"/>
      <c r="L43" s="49" t="str">
        <f>IFERROR(VLOOKUP(A43&amp;$K$2,ODDS!B42:$K$50000,2,0)," ")</f>
        <v xml:space="preserve"> </v>
      </c>
      <c r="M43" s="32" t="str">
        <f>IFERROR(VLOOKUP(A43&amp;$K$2,ODDS!B42:$K$50000,3,0)," ")</f>
        <v xml:space="preserve"> </v>
      </c>
      <c r="N43" s="42" t="str">
        <f>IFERROR(VLOOKUP(A43&amp;$K$2,ODDS!B42:$K$50000,5,0)," ")</f>
        <v xml:space="preserve"> </v>
      </c>
      <c r="O43" s="42" t="s">
        <v>114</v>
      </c>
      <c r="P43" s="42" t="str">
        <f>IFERROR(VLOOKUP(A43&amp;$K$2,ODDS!B42:$K$50000,6,0)," ")</f>
        <v xml:space="preserve"> </v>
      </c>
      <c r="Q43" s="32" t="str">
        <f>IFERROR(VLOOKUP(A43&amp;$K$2,ODDS!B42:$K$50000,4,0)," ")</f>
        <v xml:space="preserve"> </v>
      </c>
      <c r="R43" s="42" t="e">
        <f t="shared" si="3"/>
        <v>#REF!</v>
      </c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</row>
    <row r="44" spans="2:31" x14ac:dyDescent="0.25">
      <c r="B44" s="43" t="str">
        <f>IFERROR(VLOOKUP(A44&amp;$I$2,ODDS!A43:$K$50000,3,0)," ")</f>
        <v xml:space="preserve"> </v>
      </c>
      <c r="C44" s="42" t="str">
        <f>IFERROR(VLOOKUP(A44&amp;$I$2,ODDS!A43:$K$50000,4,0)," ")</f>
        <v xml:space="preserve"> </v>
      </c>
      <c r="D44" s="42" t="str">
        <f>IFERROR(VLOOKUP(A44&amp;$I$2,ODDS!A43:$K$50000,6,0)," ")</f>
        <v xml:space="preserve"> </v>
      </c>
      <c r="E44" s="42" t="s">
        <v>114</v>
      </c>
      <c r="F44" s="42" t="str">
        <f>IFERROR(VLOOKUP(A44&amp;$I$2,ODDS!A43:$K$50000,7,0)," ")</f>
        <v xml:space="preserve"> </v>
      </c>
      <c r="G44" s="42" t="str">
        <f>IFERROR(VLOOKUP(A44&amp;$I$2,ODDS!A43:$K$50000,5,0)," ")</f>
        <v xml:space="preserve"> </v>
      </c>
      <c r="H44" s="42" t="e">
        <f t="shared" si="2"/>
        <v>#REF!</v>
      </c>
      <c r="I44" s="18"/>
      <c r="J44" s="18"/>
      <c r="K44" s="18"/>
      <c r="L44" s="49" t="str">
        <f>IFERROR(VLOOKUP(A44&amp;$K$2,ODDS!B43:$K$50000,2,0)," ")</f>
        <v xml:space="preserve"> </v>
      </c>
      <c r="M44" s="32" t="str">
        <f>IFERROR(VLOOKUP(A44&amp;$K$2,ODDS!B43:$K$50000,3,0)," ")</f>
        <v xml:space="preserve"> </v>
      </c>
      <c r="N44" s="42" t="str">
        <f>IFERROR(VLOOKUP(A44&amp;$K$2,ODDS!B43:$K$50000,5,0)," ")</f>
        <v xml:space="preserve"> </v>
      </c>
      <c r="O44" s="42" t="s">
        <v>114</v>
      </c>
      <c r="P44" s="42" t="str">
        <f>IFERROR(VLOOKUP(A44&amp;$K$2,ODDS!B43:$K$50000,6,0)," ")</f>
        <v xml:space="preserve"> </v>
      </c>
      <c r="Q44" s="32" t="str">
        <f>IFERROR(VLOOKUP(A44&amp;$K$2,ODDS!B43:$K$50000,4,0)," ")</f>
        <v xml:space="preserve"> </v>
      </c>
      <c r="R44" s="42" t="e">
        <f t="shared" si="3"/>
        <v>#REF!</v>
      </c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 t="s">
        <v>119</v>
      </c>
    </row>
    <row r="45" spans="2:31" x14ac:dyDescent="0.25">
      <c r="B45" s="43" t="str">
        <f>IFERROR(VLOOKUP(A45&amp;$I$2,ODDS!A44:$K$50000,3,0)," ")</f>
        <v xml:space="preserve"> </v>
      </c>
      <c r="C45" s="42" t="str">
        <f>IFERROR(VLOOKUP(A45&amp;$I$2,ODDS!A44:$K$50000,4,0)," ")</f>
        <v xml:space="preserve"> </v>
      </c>
      <c r="D45" s="42" t="str">
        <f>IFERROR(VLOOKUP(A45&amp;$I$2,ODDS!A44:$K$50000,6,0)," ")</f>
        <v xml:space="preserve"> </v>
      </c>
      <c r="E45" s="42" t="s">
        <v>114</v>
      </c>
      <c r="F45" s="42" t="str">
        <f>IFERROR(VLOOKUP(A45&amp;$I$2,ODDS!A44:$K$50000,7,0)," ")</f>
        <v xml:space="preserve"> </v>
      </c>
      <c r="G45" s="42" t="str">
        <f>IFERROR(VLOOKUP(A45&amp;$I$2,ODDS!A44:$K$50000,5,0)," ")</f>
        <v xml:space="preserve"> </v>
      </c>
      <c r="H45" s="42" t="e">
        <f t="shared" si="2"/>
        <v>#REF!</v>
      </c>
      <c r="I45" s="18"/>
      <c r="J45" s="18"/>
      <c r="K45" s="18"/>
      <c r="L45" s="49" t="str">
        <f>IFERROR(VLOOKUP(A45&amp;$K$2,ODDS!B44:$K$50000,2,0)," ")</f>
        <v xml:space="preserve"> </v>
      </c>
      <c r="M45" s="32" t="str">
        <f>IFERROR(VLOOKUP(A45&amp;$K$2,ODDS!B44:$K$50000,3,0)," ")</f>
        <v xml:space="preserve"> </v>
      </c>
      <c r="N45" s="42" t="str">
        <f>IFERROR(VLOOKUP(A45&amp;$K$2,ODDS!B44:$K$50000,5,0)," ")</f>
        <v xml:space="preserve"> </v>
      </c>
      <c r="O45" s="42" t="s">
        <v>114</v>
      </c>
      <c r="P45" s="42" t="str">
        <f>IFERROR(VLOOKUP(A45&amp;$K$2,ODDS!B44:$K$50000,6,0)," ")</f>
        <v xml:space="preserve"> </v>
      </c>
      <c r="Q45" s="32" t="str">
        <f>IFERROR(VLOOKUP(A45&amp;$K$2,ODDS!B44:$K$50000,4,0)," ")</f>
        <v xml:space="preserve"> </v>
      </c>
      <c r="R45" s="42" t="e">
        <f t="shared" si="3"/>
        <v>#REF!</v>
      </c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</row>
    <row r="46" spans="2:31" x14ac:dyDescent="0.25">
      <c r="B46" s="43" t="str">
        <f>IFERROR(VLOOKUP(A46&amp;$I$2,ODDS!A45:$K$50000,3,0)," ")</f>
        <v xml:space="preserve"> </v>
      </c>
      <c r="C46" s="42" t="str">
        <f>IFERROR(VLOOKUP(A46&amp;$I$2,ODDS!A45:$K$50000,4,0)," ")</f>
        <v xml:space="preserve"> </v>
      </c>
      <c r="D46" s="42" t="str">
        <f>IFERROR(VLOOKUP(A46&amp;$I$2,ODDS!A45:$K$50000,6,0)," ")</f>
        <v xml:space="preserve"> </v>
      </c>
      <c r="E46" s="42" t="s">
        <v>114</v>
      </c>
      <c r="F46" s="42" t="str">
        <f>IFERROR(VLOOKUP(A46&amp;$I$2,ODDS!A45:$K$50000,7,0)," ")</f>
        <v xml:space="preserve"> </v>
      </c>
      <c r="G46" s="42" t="str">
        <f>IFERROR(VLOOKUP(A46&amp;$I$2,ODDS!A45:$K$50000,5,0)," ")</f>
        <v xml:space="preserve"> </v>
      </c>
      <c r="H46" s="42" t="e">
        <f t="shared" si="2"/>
        <v>#REF!</v>
      </c>
      <c r="I46" s="18"/>
      <c r="J46" s="18"/>
      <c r="K46" s="18"/>
      <c r="L46" s="49" t="str">
        <f>IFERROR(VLOOKUP(A46&amp;$K$2,ODDS!B45:$K$50000,2,0)," ")</f>
        <v xml:space="preserve"> </v>
      </c>
      <c r="M46" s="32" t="str">
        <f>IFERROR(VLOOKUP(A46&amp;$K$2,ODDS!B45:$K$50000,3,0)," ")</f>
        <v xml:space="preserve"> </v>
      </c>
      <c r="N46" s="42" t="str">
        <f>IFERROR(VLOOKUP(A46&amp;$K$2,ODDS!B45:$K$50000,5,0)," ")</f>
        <v xml:space="preserve"> </v>
      </c>
      <c r="O46" s="42" t="s">
        <v>114</v>
      </c>
      <c r="P46" s="42" t="str">
        <f>IFERROR(VLOOKUP(A46&amp;$K$2,ODDS!B45:$K$50000,6,0)," ")</f>
        <v xml:space="preserve"> </v>
      </c>
      <c r="Q46" s="32" t="str">
        <f>IFERROR(VLOOKUP(A46&amp;$K$2,ODDS!B45:$K$50000,4,0)," ")</f>
        <v xml:space="preserve"> </v>
      </c>
      <c r="R46" s="42" t="e">
        <f t="shared" si="3"/>
        <v>#REF!</v>
      </c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 t="s">
        <v>119</v>
      </c>
    </row>
    <row r="47" spans="2:31" x14ac:dyDescent="0.25">
      <c r="B47" s="43" t="str">
        <f>IFERROR(VLOOKUP(A47&amp;$I$2,ODDS!A46:$K$50000,3,0)," ")</f>
        <v xml:space="preserve"> </v>
      </c>
      <c r="C47" s="42" t="str">
        <f>IFERROR(VLOOKUP(A47&amp;$I$2,ODDS!A46:$K$50000,4,0)," ")</f>
        <v xml:space="preserve"> </v>
      </c>
      <c r="D47" s="42" t="str">
        <f>IFERROR(VLOOKUP(A47&amp;$I$2,ODDS!A46:$K$50000,6,0)," ")</f>
        <v xml:space="preserve"> </v>
      </c>
      <c r="E47" s="42" t="s">
        <v>114</v>
      </c>
      <c r="F47" s="42" t="str">
        <f>IFERROR(VLOOKUP(A47&amp;$I$2,ODDS!A46:$K$50000,7,0)," ")</f>
        <v xml:space="preserve"> </v>
      </c>
      <c r="G47" s="42" t="str">
        <f>IFERROR(VLOOKUP(A47&amp;$I$2,ODDS!A46:$K$50000,5,0)," ")</f>
        <v xml:space="preserve"> </v>
      </c>
      <c r="H47" s="42" t="e">
        <f t="shared" si="2"/>
        <v>#REF!</v>
      </c>
      <c r="I47" s="18"/>
      <c r="J47" s="18"/>
      <c r="K47" s="18"/>
      <c r="L47" s="49" t="str">
        <f>IFERROR(VLOOKUP(A47&amp;$K$2,ODDS!B46:$K$50000,2,0)," ")</f>
        <v xml:space="preserve"> </v>
      </c>
      <c r="M47" s="32" t="str">
        <f>IFERROR(VLOOKUP(A47&amp;$K$2,ODDS!B46:$K$50000,3,0)," ")</f>
        <v xml:space="preserve"> </v>
      </c>
      <c r="N47" s="42" t="str">
        <f>IFERROR(VLOOKUP(A47&amp;$K$2,ODDS!B46:$K$50000,5,0)," ")</f>
        <v xml:space="preserve"> </v>
      </c>
      <c r="O47" s="42" t="s">
        <v>114</v>
      </c>
      <c r="P47" s="42" t="str">
        <f>IFERROR(VLOOKUP(A47&amp;$K$2,ODDS!B46:$K$50000,6,0)," ")</f>
        <v xml:space="preserve"> </v>
      </c>
      <c r="Q47" s="32" t="str">
        <f>IFERROR(VLOOKUP(A47&amp;$K$2,ODDS!B46:$K$50000,4,0)," ")</f>
        <v xml:space="preserve"> </v>
      </c>
      <c r="R47" s="42" t="e">
        <f t="shared" si="3"/>
        <v>#REF!</v>
      </c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</row>
    <row r="48" spans="2:31" x14ac:dyDescent="0.25">
      <c r="B48" s="43" t="str">
        <f>IFERROR(VLOOKUP(A48&amp;$I$2,ODDS!A47:$K$50000,3,0)," ")</f>
        <v xml:space="preserve"> </v>
      </c>
      <c r="C48" s="42" t="str">
        <f>IFERROR(VLOOKUP(A48&amp;$I$2,ODDS!A47:$K$50000,4,0)," ")</f>
        <v xml:space="preserve"> </v>
      </c>
      <c r="D48" s="42" t="str">
        <f>IFERROR(VLOOKUP(A48&amp;$I$2,ODDS!A47:$K$50000,6,0)," ")</f>
        <v xml:space="preserve"> </v>
      </c>
      <c r="E48" s="42" t="s">
        <v>114</v>
      </c>
      <c r="F48" s="42" t="str">
        <f>IFERROR(VLOOKUP(A48&amp;$I$2,ODDS!A47:$K$50000,7,0)," ")</f>
        <v xml:space="preserve"> </v>
      </c>
      <c r="G48" s="42" t="str">
        <f>IFERROR(VLOOKUP(A48&amp;$I$2,ODDS!A47:$K$50000,5,0)," ")</f>
        <v xml:space="preserve"> </v>
      </c>
      <c r="H48" s="42" t="e">
        <f t="shared" si="2"/>
        <v>#REF!</v>
      </c>
      <c r="I48" s="18"/>
      <c r="J48" s="18"/>
      <c r="K48" s="18"/>
      <c r="L48" s="49" t="str">
        <f>IFERROR(VLOOKUP(A48&amp;$K$2,ODDS!B47:$K$50000,2,0)," ")</f>
        <v xml:space="preserve"> </v>
      </c>
      <c r="M48" s="32" t="str">
        <f>IFERROR(VLOOKUP(A48&amp;$K$2,ODDS!B47:$K$50000,3,0)," ")</f>
        <v xml:space="preserve"> </v>
      </c>
      <c r="N48" s="42" t="str">
        <f>IFERROR(VLOOKUP(A48&amp;$K$2,ODDS!B47:$K$50000,5,0)," ")</f>
        <v xml:space="preserve"> </v>
      </c>
      <c r="O48" s="42" t="s">
        <v>114</v>
      </c>
      <c r="P48" s="42" t="str">
        <f>IFERROR(VLOOKUP(A48&amp;$K$2,ODDS!B47:$K$50000,6,0)," ")</f>
        <v xml:space="preserve"> </v>
      </c>
      <c r="Q48" s="32" t="str">
        <f>IFERROR(VLOOKUP(A48&amp;$K$2,ODDS!B47:$K$50000,4,0)," ")</f>
        <v xml:space="preserve"> </v>
      </c>
      <c r="R48" s="42" t="e">
        <f t="shared" si="3"/>
        <v>#REF!</v>
      </c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 t="s">
        <v>119</v>
      </c>
    </row>
    <row r="49" spans="2:31" x14ac:dyDescent="0.25">
      <c r="B49" s="43" t="str">
        <f>IFERROR(VLOOKUP(A49&amp;$I$2,ODDS!A48:$K$50000,3,0)," ")</f>
        <v xml:space="preserve"> </v>
      </c>
      <c r="C49" s="42" t="str">
        <f>IFERROR(VLOOKUP(A49&amp;$I$2,ODDS!A48:$K$50000,4,0)," ")</f>
        <v xml:space="preserve"> </v>
      </c>
      <c r="D49" s="42" t="str">
        <f>IFERROR(VLOOKUP(A49&amp;$I$2,ODDS!A48:$K$50000,6,0)," ")</f>
        <v xml:space="preserve"> </v>
      </c>
      <c r="E49" s="42" t="s">
        <v>114</v>
      </c>
      <c r="F49" s="42" t="str">
        <f>IFERROR(VLOOKUP(A49&amp;$I$2,ODDS!A48:$K$50000,7,0)," ")</f>
        <v xml:space="preserve"> </v>
      </c>
      <c r="G49" s="42" t="str">
        <f>IFERROR(VLOOKUP(A49&amp;$I$2,ODDS!A48:$K$50000,5,0)," ")</f>
        <v xml:space="preserve"> </v>
      </c>
      <c r="H49" s="42" t="e">
        <f t="shared" si="2"/>
        <v>#REF!</v>
      </c>
      <c r="I49" s="18"/>
      <c r="J49" s="18"/>
      <c r="K49" s="18"/>
      <c r="L49" s="49" t="str">
        <f>IFERROR(VLOOKUP(A49&amp;$K$2,ODDS!B48:$K$50000,2,0)," ")</f>
        <v xml:space="preserve"> </v>
      </c>
      <c r="M49" s="32" t="str">
        <f>IFERROR(VLOOKUP(A49&amp;$K$2,ODDS!B48:$K$50000,3,0)," ")</f>
        <v xml:space="preserve"> </v>
      </c>
      <c r="N49" s="42" t="str">
        <f>IFERROR(VLOOKUP(A49&amp;$K$2,ODDS!B48:$K$50000,5,0)," ")</f>
        <v xml:space="preserve"> </v>
      </c>
      <c r="O49" s="42" t="s">
        <v>114</v>
      </c>
      <c r="P49" s="42" t="str">
        <f>IFERROR(VLOOKUP(A49&amp;$K$2,ODDS!B48:$K$50000,6,0)," ")</f>
        <v xml:space="preserve"> </v>
      </c>
      <c r="Q49" s="32" t="str">
        <f>IFERROR(VLOOKUP(A49&amp;$K$2,ODDS!B48:$K$50000,4,0)," ")</f>
        <v xml:space="preserve"> </v>
      </c>
      <c r="R49" s="42" t="e">
        <f t="shared" si="3"/>
        <v>#REF!</v>
      </c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</row>
    <row r="50" spans="2:31" x14ac:dyDescent="0.25">
      <c r="B50" s="43" t="str">
        <f>IFERROR(VLOOKUP(A50&amp;$I$2,ODDS!A49:$K$50000,3,0)," ")</f>
        <v xml:space="preserve"> </v>
      </c>
      <c r="C50" s="42" t="str">
        <f>IFERROR(VLOOKUP(A50&amp;$I$2,ODDS!A49:$K$50000,4,0)," ")</f>
        <v xml:space="preserve"> </v>
      </c>
      <c r="D50" s="42" t="str">
        <f>IFERROR(VLOOKUP(A50&amp;$I$2,ODDS!A49:$K$50000,6,0)," ")</f>
        <v xml:space="preserve"> </v>
      </c>
      <c r="E50" s="42" t="s">
        <v>114</v>
      </c>
      <c r="F50" s="42" t="str">
        <f>IFERROR(VLOOKUP(A50&amp;$I$2,ODDS!A49:$K$50000,7,0)," ")</f>
        <v xml:space="preserve"> </v>
      </c>
      <c r="G50" s="42" t="str">
        <f>IFERROR(VLOOKUP(A50&amp;$I$2,ODDS!A49:$K$50000,5,0)," ")</f>
        <v xml:space="preserve"> </v>
      </c>
      <c r="H50" s="42" t="e">
        <f t="shared" si="2"/>
        <v>#REF!</v>
      </c>
      <c r="I50" s="18"/>
      <c r="J50" s="18"/>
      <c r="K50" s="18"/>
      <c r="L50" s="49" t="str">
        <f>IFERROR(VLOOKUP(A50&amp;$K$2,ODDS!B49:$K$50000,2,0)," ")</f>
        <v xml:space="preserve"> </v>
      </c>
      <c r="M50" s="32" t="str">
        <f>IFERROR(VLOOKUP(A50&amp;$K$2,ODDS!B49:$K$50000,3,0)," ")</f>
        <v xml:space="preserve"> </v>
      </c>
      <c r="N50" s="42" t="str">
        <f>IFERROR(VLOOKUP(A50&amp;$K$2,ODDS!B49:$K$50000,5,0)," ")</f>
        <v xml:space="preserve"> </v>
      </c>
      <c r="O50" s="42" t="s">
        <v>114</v>
      </c>
      <c r="P50" s="42" t="str">
        <f>IFERROR(VLOOKUP(A50&amp;$K$2,ODDS!B49:$K$50000,6,0)," ")</f>
        <v xml:space="preserve"> </v>
      </c>
      <c r="Q50" s="32" t="str">
        <f>IFERROR(VLOOKUP(A50&amp;$K$2,ODDS!B49:$K$50000,4,0)," ")</f>
        <v xml:space="preserve"> </v>
      </c>
      <c r="R50" s="42" t="e">
        <f t="shared" si="3"/>
        <v>#REF!</v>
      </c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 t="s">
        <v>119</v>
      </c>
    </row>
    <row r="51" spans="2:31" x14ac:dyDescent="0.25">
      <c r="B51" s="43" t="str">
        <f>IFERROR(VLOOKUP(A51&amp;$I$2,ODDS!A50:$K$50000,3,0)," ")</f>
        <v xml:space="preserve"> </v>
      </c>
      <c r="C51" s="42" t="str">
        <f>IFERROR(VLOOKUP(A51&amp;$I$2,ODDS!A50:$K$50000,4,0)," ")</f>
        <v xml:space="preserve"> </v>
      </c>
      <c r="D51" s="42" t="str">
        <f>IFERROR(VLOOKUP(A51&amp;$I$2,ODDS!A50:$K$50000,6,0)," ")</f>
        <v xml:space="preserve"> </v>
      </c>
      <c r="E51" s="42" t="s">
        <v>114</v>
      </c>
      <c r="F51" s="42" t="str">
        <f>IFERROR(VLOOKUP(A51&amp;$I$2,ODDS!A50:$K$50000,7,0)," ")</f>
        <v xml:space="preserve"> </v>
      </c>
      <c r="G51" s="42" t="str">
        <f>IFERROR(VLOOKUP(A51&amp;$I$2,ODDS!A50:$K$50000,5,0)," ")</f>
        <v xml:space="preserve"> </v>
      </c>
      <c r="H51" s="42" t="e">
        <f t="shared" si="2"/>
        <v>#REF!</v>
      </c>
      <c r="I51" s="18"/>
      <c r="J51" s="18"/>
      <c r="K51" s="18"/>
      <c r="L51" s="49" t="str">
        <f>IFERROR(VLOOKUP(A51&amp;$K$2,ODDS!B50:$K$50000,2,0)," ")</f>
        <v xml:space="preserve"> </v>
      </c>
      <c r="M51" s="32" t="str">
        <f>IFERROR(VLOOKUP(A51&amp;$K$2,ODDS!B50:$K$50000,3,0)," ")</f>
        <v xml:space="preserve"> </v>
      </c>
      <c r="N51" s="42" t="str">
        <f>IFERROR(VLOOKUP(A51&amp;$K$2,ODDS!B50:$K$50000,5,0)," ")</f>
        <v xml:space="preserve"> </v>
      </c>
      <c r="O51" s="42" t="s">
        <v>114</v>
      </c>
      <c r="P51" s="42" t="str">
        <f>IFERROR(VLOOKUP(A51&amp;$K$2,ODDS!B50:$K$50000,6,0)," ")</f>
        <v xml:space="preserve"> </v>
      </c>
      <c r="Q51" s="32" t="str">
        <f>IFERROR(VLOOKUP(A51&amp;$K$2,ODDS!B50:$K$50000,4,0)," ")</f>
        <v xml:space="preserve"> </v>
      </c>
      <c r="R51" s="42" t="e">
        <f t="shared" si="3"/>
        <v>#REF!</v>
      </c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</row>
    <row r="52" spans="2:31" x14ac:dyDescent="0.25">
      <c r="B52" s="43" t="str">
        <f>IFERROR(VLOOKUP(A52&amp;$I$2,ODDS!A51:$K$50000,3,0)," ")</f>
        <v xml:space="preserve"> </v>
      </c>
      <c r="C52" s="42" t="str">
        <f>IFERROR(VLOOKUP(A52&amp;$I$2,ODDS!A51:$K$50000,4,0)," ")</f>
        <v xml:space="preserve"> </v>
      </c>
      <c r="D52" s="42" t="str">
        <f>IFERROR(VLOOKUP(A52&amp;$I$2,ODDS!A51:$K$50000,6,0)," ")</f>
        <v xml:space="preserve"> </v>
      </c>
      <c r="E52" s="42" t="s">
        <v>114</v>
      </c>
      <c r="F52" s="42" t="str">
        <f>IFERROR(VLOOKUP(A52&amp;$I$2,ODDS!A51:$K$50000,7,0)," ")</f>
        <v xml:space="preserve"> </v>
      </c>
      <c r="G52" s="42" t="str">
        <f>IFERROR(VLOOKUP(A52&amp;$I$2,ODDS!A51:$K$50000,5,0)," ")</f>
        <v xml:space="preserve"> </v>
      </c>
      <c r="H52" s="42" t="e">
        <f t="shared" si="2"/>
        <v>#REF!</v>
      </c>
      <c r="I52" s="18"/>
      <c r="J52" s="18"/>
      <c r="K52" s="18"/>
      <c r="L52" s="49" t="str">
        <f>IFERROR(VLOOKUP(A52&amp;$K$2,ODDS!B51:$K$50000,2,0)," ")</f>
        <v xml:space="preserve"> </v>
      </c>
      <c r="M52" s="32" t="str">
        <f>IFERROR(VLOOKUP(A52&amp;$K$2,ODDS!B51:$K$50000,3,0)," ")</f>
        <v xml:space="preserve"> </v>
      </c>
      <c r="N52" s="42" t="str">
        <f>IFERROR(VLOOKUP(A52&amp;$K$2,ODDS!B51:$K$50000,5,0)," ")</f>
        <v xml:space="preserve"> </v>
      </c>
      <c r="O52" s="42" t="s">
        <v>114</v>
      </c>
      <c r="P52" s="42" t="str">
        <f>IFERROR(VLOOKUP(A52&amp;$K$2,ODDS!B51:$K$50000,6,0)," ")</f>
        <v xml:space="preserve"> </v>
      </c>
      <c r="Q52" s="32" t="str">
        <f>IFERROR(VLOOKUP(A52&amp;$K$2,ODDS!B51:$K$50000,4,0)," ")</f>
        <v xml:space="preserve"> </v>
      </c>
      <c r="R52" s="42" t="e">
        <f t="shared" si="3"/>
        <v>#REF!</v>
      </c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 t="s">
        <v>119</v>
      </c>
    </row>
    <row r="53" spans="2:31" x14ac:dyDescent="0.25">
      <c r="B53" s="43" t="str">
        <f>IFERROR(VLOOKUP(A53&amp;$I$2,ODDS!A52:$K$50000,3,0)," ")</f>
        <v xml:space="preserve"> </v>
      </c>
      <c r="C53" s="42" t="str">
        <f>IFERROR(VLOOKUP(A53&amp;$I$2,ODDS!A52:$K$50000,4,0)," ")</f>
        <v xml:space="preserve"> </v>
      </c>
      <c r="D53" s="42" t="str">
        <f>IFERROR(VLOOKUP(A53&amp;$I$2,ODDS!A52:$K$50000,6,0)," ")</f>
        <v xml:space="preserve"> </v>
      </c>
      <c r="E53" s="42" t="s">
        <v>114</v>
      </c>
      <c r="F53" s="42" t="str">
        <f>IFERROR(VLOOKUP(A53&amp;$I$2,ODDS!A52:$K$50000,7,0)," ")</f>
        <v xml:space="preserve"> </v>
      </c>
      <c r="G53" s="42" t="str">
        <f>IFERROR(VLOOKUP(A53&amp;$I$2,ODDS!A52:$K$50000,5,0)," ")</f>
        <v xml:space="preserve"> </v>
      </c>
      <c r="H53" s="42" t="e">
        <f t="shared" si="2"/>
        <v>#REF!</v>
      </c>
      <c r="I53" s="18"/>
      <c r="J53" s="18"/>
      <c r="K53" s="18"/>
      <c r="L53" s="49" t="str">
        <f>IFERROR(VLOOKUP(A53&amp;$K$2,ODDS!B52:$K$50000,2,0)," ")</f>
        <v xml:space="preserve"> </v>
      </c>
      <c r="M53" s="32" t="str">
        <f>IFERROR(VLOOKUP(A53&amp;$K$2,ODDS!B52:$K$50000,3,0)," ")</f>
        <v xml:space="preserve"> </v>
      </c>
      <c r="N53" s="42" t="str">
        <f>IFERROR(VLOOKUP(A53&amp;$K$2,ODDS!B52:$K$50000,5,0)," ")</f>
        <v xml:space="preserve"> </v>
      </c>
      <c r="O53" s="42" t="s">
        <v>114</v>
      </c>
      <c r="P53" s="42" t="str">
        <f>IFERROR(VLOOKUP(A53&amp;$K$2,ODDS!B52:$K$50000,6,0)," ")</f>
        <v xml:space="preserve"> </v>
      </c>
      <c r="Q53" s="32" t="str">
        <f>IFERROR(VLOOKUP(A53&amp;$K$2,ODDS!B52:$K$50000,4,0)," ")</f>
        <v xml:space="preserve"> </v>
      </c>
      <c r="R53" s="42" t="e">
        <f t="shared" si="3"/>
        <v>#REF!</v>
      </c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</row>
    <row r="54" spans="2:31" x14ac:dyDescent="0.25">
      <c r="B54" s="43" t="str">
        <f>IFERROR(VLOOKUP(A54&amp;$I$2,ODDS!A53:$K$50000,3,0)," ")</f>
        <v xml:space="preserve"> </v>
      </c>
      <c r="C54" s="42" t="str">
        <f>IFERROR(VLOOKUP(A54&amp;$I$2,ODDS!A53:$K$50000,4,0)," ")</f>
        <v xml:space="preserve"> </v>
      </c>
      <c r="D54" s="42" t="str">
        <f>IFERROR(VLOOKUP(A54&amp;$I$2,ODDS!A53:$K$50000,6,0)," ")</f>
        <v xml:space="preserve"> </v>
      </c>
      <c r="E54" s="42" t="s">
        <v>114</v>
      </c>
      <c r="F54" s="42" t="str">
        <f>IFERROR(VLOOKUP(A54&amp;$I$2,ODDS!A53:$K$50000,7,0)," ")</f>
        <v xml:space="preserve"> </v>
      </c>
      <c r="G54" s="42" t="str">
        <f>IFERROR(VLOOKUP(A54&amp;$I$2,ODDS!A53:$K$50000,5,0)," ")</f>
        <v xml:space="preserve"> </v>
      </c>
      <c r="H54" s="42" t="e">
        <f t="shared" si="2"/>
        <v>#REF!</v>
      </c>
      <c r="I54" s="18"/>
      <c r="J54" s="18"/>
      <c r="K54" s="18"/>
      <c r="L54" s="49" t="str">
        <f>IFERROR(VLOOKUP(A54&amp;$K$2,ODDS!B53:$K$50000,2,0)," ")</f>
        <v xml:space="preserve"> </v>
      </c>
      <c r="M54" s="32" t="str">
        <f>IFERROR(VLOOKUP(A54&amp;$K$2,ODDS!B53:$K$50000,3,0)," ")</f>
        <v xml:space="preserve"> </v>
      </c>
      <c r="N54" s="42" t="str">
        <f>IFERROR(VLOOKUP(A54&amp;$K$2,ODDS!B53:$K$50000,5,0)," ")</f>
        <v xml:space="preserve"> </v>
      </c>
      <c r="O54" s="42" t="s">
        <v>114</v>
      </c>
      <c r="P54" s="42" t="str">
        <f>IFERROR(VLOOKUP(A54&amp;$K$2,ODDS!B53:$K$50000,6,0)," ")</f>
        <v xml:space="preserve"> </v>
      </c>
      <c r="Q54" s="32" t="str">
        <f>IFERROR(VLOOKUP(A54&amp;$K$2,ODDS!B53:$K$50000,4,0)," ")</f>
        <v xml:space="preserve"> </v>
      </c>
      <c r="R54" s="42" t="e">
        <f t="shared" si="3"/>
        <v>#REF!</v>
      </c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 t="s">
        <v>119</v>
      </c>
    </row>
    <row r="55" spans="2:31" x14ac:dyDescent="0.25">
      <c r="B55" s="43" t="str">
        <f>IFERROR(VLOOKUP(A55&amp;$I$2,ODDS!A54:$K$50000,3,0)," ")</f>
        <v xml:space="preserve"> </v>
      </c>
      <c r="C55" s="42" t="str">
        <f>IFERROR(VLOOKUP(A55&amp;$I$2,ODDS!A54:$K$50000,4,0)," ")</f>
        <v xml:space="preserve"> </v>
      </c>
      <c r="D55" s="42" t="str">
        <f>IFERROR(VLOOKUP(A55&amp;$I$2,ODDS!A54:$K$50000,6,0)," ")</f>
        <v xml:space="preserve"> </v>
      </c>
      <c r="E55" s="42" t="s">
        <v>114</v>
      </c>
      <c r="F55" s="42" t="str">
        <f>IFERROR(VLOOKUP(A55&amp;$I$2,ODDS!A54:$K$50000,7,0)," ")</f>
        <v xml:space="preserve"> </v>
      </c>
      <c r="G55" s="42" t="str">
        <f>IFERROR(VLOOKUP(A55&amp;$I$2,ODDS!A54:$K$50000,5,0)," ")</f>
        <v xml:space="preserve"> </v>
      </c>
      <c r="H55" s="42" t="e">
        <f t="shared" si="2"/>
        <v>#REF!</v>
      </c>
      <c r="I55" s="18"/>
      <c r="J55" s="18"/>
      <c r="K55" s="18"/>
      <c r="L55" s="49" t="str">
        <f>IFERROR(VLOOKUP(A55&amp;$K$2,ODDS!B54:$K$50000,2,0)," ")</f>
        <v xml:space="preserve"> </v>
      </c>
      <c r="M55" s="32" t="str">
        <f>IFERROR(VLOOKUP(A55&amp;$K$2,ODDS!B54:$K$50000,3,0)," ")</f>
        <v xml:space="preserve"> </v>
      </c>
      <c r="N55" s="42" t="str">
        <f>IFERROR(VLOOKUP(A55&amp;$K$2,ODDS!B54:$K$50000,5,0)," ")</f>
        <v xml:space="preserve"> </v>
      </c>
      <c r="O55" s="42" t="s">
        <v>114</v>
      </c>
      <c r="P55" s="42" t="str">
        <f>IFERROR(VLOOKUP(A55&amp;$K$2,ODDS!B54:$K$50000,6,0)," ")</f>
        <v xml:space="preserve"> </v>
      </c>
      <c r="Q55" s="32" t="str">
        <f>IFERROR(VLOOKUP(A55&amp;$K$2,ODDS!B54:$K$50000,4,0)," ")</f>
        <v xml:space="preserve"> </v>
      </c>
      <c r="R55" s="42" t="e">
        <f t="shared" si="3"/>
        <v>#REF!</v>
      </c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</row>
    <row r="56" spans="2:31" x14ac:dyDescent="0.25">
      <c r="B56" s="43" t="str">
        <f>IFERROR(VLOOKUP(A56&amp;$I$2,ODDS!A55:$K$50000,3,0)," ")</f>
        <v xml:space="preserve"> </v>
      </c>
      <c r="C56" s="42" t="str">
        <f>IFERROR(VLOOKUP(A56&amp;$I$2,ODDS!A55:$K$50000,4,0)," ")</f>
        <v xml:space="preserve"> </v>
      </c>
      <c r="D56" s="42" t="str">
        <f>IFERROR(VLOOKUP(A56&amp;$I$2,ODDS!A55:$K$50000,6,0)," ")</f>
        <v xml:space="preserve"> </v>
      </c>
      <c r="E56" s="42" t="s">
        <v>114</v>
      </c>
      <c r="F56" s="42" t="str">
        <f>IFERROR(VLOOKUP(A56&amp;$I$2,ODDS!A55:$K$50000,7,0)," ")</f>
        <v xml:space="preserve"> </v>
      </c>
      <c r="G56" s="42" t="str">
        <f>IFERROR(VLOOKUP(A56&amp;$I$2,ODDS!A55:$K$50000,5,0)," ")</f>
        <v xml:space="preserve"> </v>
      </c>
      <c r="H56" s="42" t="e">
        <f t="shared" si="2"/>
        <v>#REF!</v>
      </c>
      <c r="I56" s="18"/>
      <c r="J56" s="18"/>
      <c r="K56" s="18"/>
      <c r="L56" s="49" t="str">
        <f>IFERROR(VLOOKUP(A56&amp;$K$2,ODDS!B55:$K$50000,2,0)," ")</f>
        <v xml:space="preserve"> </v>
      </c>
      <c r="M56" s="32" t="str">
        <f>IFERROR(VLOOKUP(A56&amp;$K$2,ODDS!B55:$K$50000,3,0)," ")</f>
        <v xml:space="preserve"> </v>
      </c>
      <c r="N56" s="42" t="str">
        <f>IFERROR(VLOOKUP(A56&amp;$K$2,ODDS!B55:$K$50000,5,0)," ")</f>
        <v xml:space="preserve"> </v>
      </c>
      <c r="O56" s="42" t="s">
        <v>114</v>
      </c>
      <c r="P56" s="42" t="str">
        <f>IFERROR(VLOOKUP(A56&amp;$K$2,ODDS!B55:$K$50000,6,0)," ")</f>
        <v xml:space="preserve"> </v>
      </c>
      <c r="Q56" s="32" t="str">
        <f>IFERROR(VLOOKUP(A56&amp;$K$2,ODDS!B55:$K$50000,4,0)," ")</f>
        <v xml:space="preserve"> </v>
      </c>
      <c r="R56" s="42" t="e">
        <f t="shared" si="3"/>
        <v>#REF!</v>
      </c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 t="s">
        <v>119</v>
      </c>
    </row>
    <row r="57" spans="2:31" x14ac:dyDescent="0.25">
      <c r="B57" s="43" t="str">
        <f>IFERROR(VLOOKUP(A57&amp;$I$2,ODDS!A56:$K$50000,3,0)," ")</f>
        <v xml:space="preserve"> </v>
      </c>
      <c r="C57" s="42" t="str">
        <f>IFERROR(VLOOKUP(A57&amp;$I$2,ODDS!A56:$K$50000,4,0)," ")</f>
        <v xml:space="preserve"> </v>
      </c>
      <c r="D57" s="42" t="str">
        <f>IFERROR(VLOOKUP(A57&amp;$I$2,ODDS!A56:$K$50000,6,0)," ")</f>
        <v xml:space="preserve"> </v>
      </c>
      <c r="E57" s="42" t="s">
        <v>114</v>
      </c>
      <c r="F57" s="42" t="str">
        <f>IFERROR(VLOOKUP(A57&amp;$I$2,ODDS!A56:$K$50000,7,0)," ")</f>
        <v xml:space="preserve"> </v>
      </c>
      <c r="G57" s="42" t="str">
        <f>IFERROR(VLOOKUP(A57&amp;$I$2,ODDS!A56:$K$50000,5,0)," ")</f>
        <v xml:space="preserve"> </v>
      </c>
      <c r="H57" s="42" t="e">
        <f t="shared" si="2"/>
        <v>#REF!</v>
      </c>
      <c r="I57" s="18"/>
      <c r="J57" s="18"/>
      <c r="K57" s="18"/>
      <c r="L57" s="49" t="str">
        <f>IFERROR(VLOOKUP(A57&amp;$K$2,ODDS!B56:$K$50000,2,0)," ")</f>
        <v xml:space="preserve"> </v>
      </c>
      <c r="M57" s="32" t="str">
        <f>IFERROR(VLOOKUP(A57&amp;$K$2,ODDS!B56:$K$50000,3,0)," ")</f>
        <v xml:space="preserve"> </v>
      </c>
      <c r="N57" s="42" t="str">
        <f>IFERROR(VLOOKUP(A57&amp;$K$2,ODDS!B56:$K$50000,5,0)," ")</f>
        <v xml:space="preserve"> </v>
      </c>
      <c r="O57" s="42" t="s">
        <v>114</v>
      </c>
      <c r="P57" s="42" t="str">
        <f>IFERROR(VLOOKUP(A57&amp;$K$2,ODDS!B56:$K$50000,6,0)," ")</f>
        <v xml:space="preserve"> </v>
      </c>
      <c r="Q57" s="32" t="str">
        <f>IFERROR(VLOOKUP(A57&amp;$K$2,ODDS!B56:$K$50000,4,0)," ")</f>
        <v xml:space="preserve"> </v>
      </c>
      <c r="R57" s="42" t="e">
        <f t="shared" si="3"/>
        <v>#REF!</v>
      </c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</row>
    <row r="58" spans="2:31" x14ac:dyDescent="0.25">
      <c r="B58" s="43" t="str">
        <f>IFERROR(VLOOKUP(A58&amp;$I$2,ODDS!A57:$K$50000,3,0)," ")</f>
        <v xml:space="preserve"> </v>
      </c>
      <c r="C58" s="42" t="str">
        <f>IFERROR(VLOOKUP(A58&amp;$I$2,ODDS!A57:$K$50000,4,0)," ")</f>
        <v xml:space="preserve"> </v>
      </c>
      <c r="D58" s="42" t="str">
        <f>IFERROR(VLOOKUP(A58&amp;$I$2,ODDS!A57:$K$50000,6,0)," ")</f>
        <v xml:space="preserve"> </v>
      </c>
      <c r="E58" s="42" t="s">
        <v>114</v>
      </c>
      <c r="F58" s="42" t="str">
        <f>IFERROR(VLOOKUP(A58&amp;$I$2,ODDS!A57:$K$50000,7,0)," ")</f>
        <v xml:space="preserve"> </v>
      </c>
      <c r="G58" s="42" t="str">
        <f>IFERROR(VLOOKUP(A58&amp;$I$2,ODDS!A57:$K$50000,5,0)," ")</f>
        <v xml:space="preserve"> </v>
      </c>
      <c r="H58" s="42" t="e">
        <f t="shared" si="2"/>
        <v>#REF!</v>
      </c>
      <c r="I58" s="18"/>
      <c r="J58" s="18"/>
      <c r="K58" s="18"/>
      <c r="L58" s="49" t="str">
        <f>IFERROR(VLOOKUP(A58&amp;$K$2,ODDS!B57:$K$50000,2,0)," ")</f>
        <v xml:space="preserve"> </v>
      </c>
      <c r="M58" s="32" t="str">
        <f>IFERROR(VLOOKUP(A58&amp;$K$2,ODDS!B57:$K$50000,3,0)," ")</f>
        <v xml:space="preserve"> </v>
      </c>
      <c r="N58" s="42" t="str">
        <f>IFERROR(VLOOKUP(A58&amp;$K$2,ODDS!B57:$K$50000,5,0)," ")</f>
        <v xml:space="preserve"> </v>
      </c>
      <c r="O58" s="42" t="s">
        <v>114</v>
      </c>
      <c r="P58" s="42" t="str">
        <f>IFERROR(VLOOKUP(A58&amp;$K$2,ODDS!B57:$K$50000,6,0)," ")</f>
        <v xml:space="preserve"> </v>
      </c>
      <c r="Q58" s="32" t="str">
        <f>IFERROR(VLOOKUP(A58&amp;$K$2,ODDS!B57:$K$50000,4,0)," ")</f>
        <v xml:space="preserve"> </v>
      </c>
      <c r="R58" s="42" t="e">
        <f t="shared" si="3"/>
        <v>#REF!</v>
      </c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 t="s">
        <v>119</v>
      </c>
    </row>
    <row r="59" spans="2:31" x14ac:dyDescent="0.25">
      <c r="B59" s="43" t="str">
        <f>IFERROR(VLOOKUP(A59&amp;$I$2,ODDS!A58:$K$50000,3,0)," ")</f>
        <v xml:space="preserve"> </v>
      </c>
      <c r="C59" s="42" t="str">
        <f>IFERROR(VLOOKUP(A59&amp;$I$2,ODDS!A58:$K$50000,4,0)," ")</f>
        <v xml:space="preserve"> </v>
      </c>
      <c r="D59" s="42" t="str">
        <f>IFERROR(VLOOKUP(A59&amp;$I$2,ODDS!A58:$K$50000,6,0)," ")</f>
        <v xml:space="preserve"> </v>
      </c>
      <c r="E59" s="42" t="s">
        <v>114</v>
      </c>
      <c r="F59" s="42" t="str">
        <f>IFERROR(VLOOKUP(A59&amp;$I$2,ODDS!A58:$K$50000,7,0)," ")</f>
        <v xml:space="preserve"> </v>
      </c>
      <c r="G59" s="42" t="str">
        <f>IFERROR(VLOOKUP(A59&amp;$I$2,ODDS!A58:$K$50000,5,0)," ")</f>
        <v xml:space="preserve"> </v>
      </c>
      <c r="H59" s="42" t="e">
        <f t="shared" si="2"/>
        <v>#REF!</v>
      </c>
      <c r="I59" s="18"/>
      <c r="J59" s="18"/>
      <c r="K59" s="18"/>
      <c r="L59" s="49" t="str">
        <f>IFERROR(VLOOKUP(A59&amp;$K$2,ODDS!B58:$K$50000,2,0)," ")</f>
        <v xml:space="preserve"> </v>
      </c>
      <c r="M59" s="32" t="str">
        <f>IFERROR(VLOOKUP(A59&amp;$K$2,ODDS!B58:$K$50000,3,0)," ")</f>
        <v xml:space="preserve"> </v>
      </c>
      <c r="N59" s="42" t="str">
        <f>IFERROR(VLOOKUP(A59&amp;$K$2,ODDS!B58:$K$50000,5,0)," ")</f>
        <v xml:space="preserve"> </v>
      </c>
      <c r="O59" s="42" t="s">
        <v>114</v>
      </c>
      <c r="P59" s="42" t="str">
        <f>IFERROR(VLOOKUP(A59&amp;$K$2,ODDS!B58:$K$50000,6,0)," ")</f>
        <v xml:space="preserve"> </v>
      </c>
      <c r="Q59" s="32" t="str">
        <f>IFERROR(VLOOKUP(A59&amp;$K$2,ODDS!B58:$K$50000,4,0)," ")</f>
        <v xml:space="preserve"> </v>
      </c>
      <c r="R59" s="42" t="e">
        <f t="shared" si="3"/>
        <v>#REF!</v>
      </c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</row>
    <row r="60" spans="2:31" x14ac:dyDescent="0.25">
      <c r="B60" s="43" t="str">
        <f>IFERROR(VLOOKUP(A60&amp;$I$2,ODDS!A59:$K$50000,3,0)," ")</f>
        <v xml:space="preserve"> </v>
      </c>
      <c r="C60" s="42" t="str">
        <f>IFERROR(VLOOKUP(A60&amp;$I$2,ODDS!A59:$K$50000,4,0)," ")</f>
        <v xml:space="preserve"> </v>
      </c>
      <c r="D60" s="42" t="str">
        <f>IFERROR(VLOOKUP(A60&amp;$I$2,ODDS!A59:$K$50000,6,0)," ")</f>
        <v xml:space="preserve"> </v>
      </c>
      <c r="E60" s="42" t="s">
        <v>114</v>
      </c>
      <c r="F60" s="42" t="str">
        <f>IFERROR(VLOOKUP(A60&amp;$I$2,ODDS!A59:$K$50000,7,0)," ")</f>
        <v xml:space="preserve"> </v>
      </c>
      <c r="G60" s="42" t="str">
        <f>IFERROR(VLOOKUP(A60&amp;$I$2,ODDS!A59:$K$50000,5,0)," ")</f>
        <v xml:space="preserve"> </v>
      </c>
      <c r="H60" s="42" t="e">
        <f t="shared" si="2"/>
        <v>#REF!</v>
      </c>
      <c r="I60" s="18"/>
      <c r="J60" s="18"/>
      <c r="K60" s="18"/>
      <c r="L60" s="49" t="str">
        <f>IFERROR(VLOOKUP(A60&amp;$K$2,ODDS!B59:$K$50000,2,0)," ")</f>
        <v xml:space="preserve"> </v>
      </c>
      <c r="M60" s="32" t="str">
        <f>IFERROR(VLOOKUP(A60&amp;$K$2,ODDS!B59:$K$50000,3,0)," ")</f>
        <v xml:space="preserve"> </v>
      </c>
      <c r="N60" s="42" t="str">
        <f>IFERROR(VLOOKUP(A60&amp;$K$2,ODDS!B59:$K$50000,5,0)," ")</f>
        <v xml:space="preserve"> </v>
      </c>
      <c r="O60" s="42" t="s">
        <v>114</v>
      </c>
      <c r="P60" s="42" t="str">
        <f>IFERROR(VLOOKUP(A60&amp;$K$2,ODDS!B59:$K$50000,6,0)," ")</f>
        <v xml:space="preserve"> </v>
      </c>
      <c r="Q60" s="32" t="str">
        <f>IFERROR(VLOOKUP(A60&amp;$K$2,ODDS!B59:$K$50000,4,0)," ")</f>
        <v xml:space="preserve"> </v>
      </c>
      <c r="R60" s="42" t="e">
        <f t="shared" si="3"/>
        <v>#REF!</v>
      </c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 t="s">
        <v>119</v>
      </c>
    </row>
    <row r="61" spans="2:31" x14ac:dyDescent="0.25">
      <c r="B61" s="43" t="str">
        <f>IFERROR(VLOOKUP(A61&amp;$I$2,ODDS!A60:$K$50000,3,0)," ")</f>
        <v xml:space="preserve"> </v>
      </c>
      <c r="C61" s="42" t="str">
        <f>IFERROR(VLOOKUP(A61&amp;$I$2,ODDS!A60:$K$50000,4,0)," ")</f>
        <v xml:space="preserve"> </v>
      </c>
      <c r="D61" s="42" t="str">
        <f>IFERROR(VLOOKUP(A61&amp;$I$2,ODDS!A60:$K$50000,6,0)," ")</f>
        <v xml:space="preserve"> </v>
      </c>
      <c r="E61" s="42" t="s">
        <v>114</v>
      </c>
      <c r="F61" s="42" t="str">
        <f>IFERROR(VLOOKUP(A61&amp;$I$2,ODDS!A60:$K$50000,7,0)," ")</f>
        <v xml:space="preserve"> </v>
      </c>
      <c r="G61" s="42" t="str">
        <f>IFERROR(VLOOKUP(A61&amp;$I$2,ODDS!A60:$K$50000,5,0)," ")</f>
        <v xml:space="preserve"> </v>
      </c>
      <c r="H61" s="42" t="e">
        <f t="shared" si="2"/>
        <v>#REF!</v>
      </c>
      <c r="I61" s="18"/>
      <c r="J61" s="18"/>
      <c r="K61" s="18"/>
      <c r="L61" s="49" t="str">
        <f>IFERROR(VLOOKUP(A61&amp;$K$2,ODDS!B60:$K$50000,2,0)," ")</f>
        <v xml:space="preserve"> </v>
      </c>
      <c r="M61" s="32" t="str">
        <f>IFERROR(VLOOKUP(A61&amp;$K$2,ODDS!B60:$K$50000,3,0)," ")</f>
        <v xml:space="preserve"> </v>
      </c>
      <c r="N61" s="42" t="str">
        <f>IFERROR(VLOOKUP(A61&amp;$K$2,ODDS!B60:$K$50000,5,0)," ")</f>
        <v xml:space="preserve"> </v>
      </c>
      <c r="O61" s="42" t="s">
        <v>114</v>
      </c>
      <c r="P61" s="42" t="str">
        <f>IFERROR(VLOOKUP(A61&amp;$K$2,ODDS!B60:$K$50000,6,0)," ")</f>
        <v xml:space="preserve"> </v>
      </c>
      <c r="Q61" s="32" t="str">
        <f>IFERROR(VLOOKUP(A61&amp;$K$2,ODDS!B60:$K$50000,4,0)," ")</f>
        <v xml:space="preserve"> </v>
      </c>
      <c r="R61" s="42" t="e">
        <f t="shared" si="3"/>
        <v>#REF!</v>
      </c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</row>
    <row r="62" spans="2:31" x14ac:dyDescent="0.25">
      <c r="B62" s="43" t="str">
        <f>IFERROR(VLOOKUP(A62&amp;$I$2,ODDS!A61:$K$50000,3,0)," ")</f>
        <v xml:space="preserve"> </v>
      </c>
      <c r="C62" s="42" t="str">
        <f>IFERROR(VLOOKUP(A62&amp;$I$2,ODDS!A61:$K$50000,4,0)," ")</f>
        <v xml:space="preserve"> </v>
      </c>
      <c r="D62" s="42" t="str">
        <f>IFERROR(VLOOKUP(A62&amp;$I$2,ODDS!A61:$K$50000,6,0)," ")</f>
        <v xml:space="preserve"> </v>
      </c>
      <c r="E62" s="42" t="s">
        <v>114</v>
      </c>
      <c r="F62" s="42" t="str">
        <f>IFERROR(VLOOKUP(A62&amp;$I$2,ODDS!A61:$K$50000,7,0)," ")</f>
        <v xml:space="preserve"> </v>
      </c>
      <c r="G62" s="42" t="str">
        <f>IFERROR(VLOOKUP(A62&amp;$I$2,ODDS!A61:$K$50000,5,0)," ")</f>
        <v xml:space="preserve"> </v>
      </c>
      <c r="H62" s="42" t="e">
        <f t="shared" si="2"/>
        <v>#REF!</v>
      </c>
      <c r="I62" s="18"/>
      <c r="J62" s="18"/>
      <c r="K62" s="18"/>
      <c r="L62" s="49" t="str">
        <f>IFERROR(VLOOKUP(A62&amp;$K$2,ODDS!B61:$K$50000,2,0)," ")</f>
        <v xml:space="preserve"> </v>
      </c>
      <c r="M62" s="32" t="str">
        <f>IFERROR(VLOOKUP(A62&amp;$K$2,ODDS!B61:$K$50000,3,0)," ")</f>
        <v xml:space="preserve"> </v>
      </c>
      <c r="N62" s="42" t="str">
        <f>IFERROR(VLOOKUP(A62&amp;$K$2,ODDS!B61:$K$50000,5,0)," ")</f>
        <v xml:space="preserve"> </v>
      </c>
      <c r="O62" s="42" t="s">
        <v>114</v>
      </c>
      <c r="P62" s="42" t="str">
        <f>IFERROR(VLOOKUP(A62&amp;$K$2,ODDS!B61:$K$50000,6,0)," ")</f>
        <v xml:space="preserve"> </v>
      </c>
      <c r="Q62" s="32" t="str">
        <f>IFERROR(VLOOKUP(A62&amp;$K$2,ODDS!B61:$K$50000,4,0)," ")</f>
        <v xml:space="preserve"> </v>
      </c>
      <c r="R62" s="42" t="e">
        <f t="shared" si="3"/>
        <v>#REF!</v>
      </c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 t="s">
        <v>119</v>
      </c>
    </row>
    <row r="63" spans="2:31" x14ac:dyDescent="0.25">
      <c r="B63" s="43" t="str">
        <f>IFERROR(VLOOKUP(A63&amp;$I$2,ODDS!A62:$K$50000,3,0)," ")</f>
        <v xml:space="preserve"> </v>
      </c>
      <c r="C63" s="42" t="str">
        <f>IFERROR(VLOOKUP(A63&amp;$I$2,ODDS!A62:$K$50000,4,0)," ")</f>
        <v xml:space="preserve"> </v>
      </c>
      <c r="D63" s="42" t="str">
        <f>IFERROR(VLOOKUP(A63&amp;$I$2,ODDS!A62:$K$50000,6,0)," ")</f>
        <v xml:space="preserve"> </v>
      </c>
      <c r="E63" s="42" t="s">
        <v>114</v>
      </c>
      <c r="F63" s="42" t="str">
        <f>IFERROR(VLOOKUP(A63&amp;$I$2,ODDS!A62:$K$50000,7,0)," ")</f>
        <v xml:space="preserve"> </v>
      </c>
      <c r="G63" s="42" t="str">
        <f>IFERROR(VLOOKUP(A63&amp;$I$2,ODDS!A62:$K$50000,5,0)," ")</f>
        <v xml:space="preserve"> </v>
      </c>
      <c r="H63" s="42" t="e">
        <f t="shared" si="2"/>
        <v>#REF!</v>
      </c>
      <c r="I63" s="18"/>
      <c r="J63" s="18"/>
      <c r="K63" s="18"/>
      <c r="L63" s="49" t="str">
        <f>IFERROR(VLOOKUP(A63&amp;$K$2,ODDS!B62:$K$50000,2,0)," ")</f>
        <v xml:space="preserve"> </v>
      </c>
      <c r="M63" s="32" t="str">
        <f>IFERROR(VLOOKUP(A63&amp;$K$2,ODDS!B62:$K$50000,3,0)," ")</f>
        <v xml:space="preserve"> </v>
      </c>
      <c r="N63" s="42" t="str">
        <f>IFERROR(VLOOKUP(A63&amp;$K$2,ODDS!B62:$K$50000,5,0)," ")</f>
        <v xml:space="preserve"> </v>
      </c>
      <c r="O63" s="42" t="s">
        <v>114</v>
      </c>
      <c r="P63" s="42" t="str">
        <f>IFERROR(VLOOKUP(A63&amp;$K$2,ODDS!B62:$K$50000,6,0)," ")</f>
        <v xml:space="preserve"> </v>
      </c>
      <c r="Q63" s="32" t="str">
        <f>IFERROR(VLOOKUP(A63&amp;$K$2,ODDS!B62:$K$50000,4,0)," ")</f>
        <v xml:space="preserve"> </v>
      </c>
      <c r="R63" s="42" t="e">
        <f t="shared" si="3"/>
        <v>#REF!</v>
      </c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</row>
    <row r="64" spans="2:31" x14ac:dyDescent="0.25">
      <c r="B64" s="43" t="str">
        <f>IFERROR(VLOOKUP(A64&amp;$I$2,ODDS!A63:$K$50000,3,0)," ")</f>
        <v xml:space="preserve"> </v>
      </c>
      <c r="C64" s="42" t="str">
        <f>IFERROR(VLOOKUP(A64&amp;$I$2,ODDS!A63:$K$50000,4,0)," ")</f>
        <v xml:space="preserve"> </v>
      </c>
      <c r="D64" s="42" t="str">
        <f>IFERROR(VLOOKUP(A64&amp;$I$2,ODDS!A63:$K$50000,6,0)," ")</f>
        <v xml:space="preserve"> </v>
      </c>
      <c r="E64" s="42" t="s">
        <v>114</v>
      </c>
      <c r="F64" s="42" t="str">
        <f>IFERROR(VLOOKUP(A64&amp;$I$2,ODDS!A63:$K$50000,7,0)," ")</f>
        <v xml:space="preserve"> </v>
      </c>
      <c r="G64" s="42" t="str">
        <f>IFERROR(VLOOKUP(A64&amp;$I$2,ODDS!A63:$K$50000,5,0)," ")</f>
        <v xml:space="preserve"> </v>
      </c>
      <c r="H64" s="42" t="e">
        <f t="shared" si="2"/>
        <v>#REF!</v>
      </c>
      <c r="I64" s="18"/>
      <c r="J64" s="18"/>
      <c r="K64" s="18"/>
      <c r="L64" s="49" t="str">
        <f>IFERROR(VLOOKUP(A64&amp;$K$2,ODDS!B63:$K$50000,2,0)," ")</f>
        <v xml:space="preserve"> </v>
      </c>
      <c r="M64" s="32" t="str">
        <f>IFERROR(VLOOKUP(A64&amp;$K$2,ODDS!B63:$K$50000,3,0)," ")</f>
        <v xml:space="preserve"> </v>
      </c>
      <c r="N64" s="42" t="str">
        <f>IFERROR(VLOOKUP(A64&amp;$K$2,ODDS!B63:$K$50000,5,0)," ")</f>
        <v xml:space="preserve"> </v>
      </c>
      <c r="O64" s="42" t="s">
        <v>114</v>
      </c>
      <c r="P64" s="42" t="str">
        <f>IFERROR(VLOOKUP(A64&amp;$K$2,ODDS!B63:$K$50000,6,0)," ")</f>
        <v xml:space="preserve"> </v>
      </c>
      <c r="Q64" s="32" t="str">
        <f>IFERROR(VLOOKUP(A64&amp;$K$2,ODDS!B63:$K$50000,4,0)," ")</f>
        <v xml:space="preserve"> </v>
      </c>
      <c r="R64" s="42" t="e">
        <f t="shared" si="3"/>
        <v>#REF!</v>
      </c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 t="s">
        <v>119</v>
      </c>
    </row>
    <row r="65" spans="2:31" x14ac:dyDescent="0.25">
      <c r="B65" s="43" t="str">
        <f>IFERROR(VLOOKUP(A65&amp;$I$2,ODDS!A64:$K$50000,3,0)," ")</f>
        <v xml:space="preserve"> </v>
      </c>
      <c r="C65" s="42" t="str">
        <f>IFERROR(VLOOKUP(A65&amp;$I$2,ODDS!A64:$K$50000,4,0)," ")</f>
        <v xml:space="preserve"> </v>
      </c>
      <c r="D65" s="42" t="str">
        <f>IFERROR(VLOOKUP(A65&amp;$I$2,ODDS!A64:$K$50000,6,0)," ")</f>
        <v xml:space="preserve"> </v>
      </c>
      <c r="E65" s="42" t="s">
        <v>114</v>
      </c>
      <c r="F65" s="42" t="str">
        <f>IFERROR(VLOOKUP(A65&amp;$I$2,ODDS!A64:$K$50000,7,0)," ")</f>
        <v xml:space="preserve"> </v>
      </c>
      <c r="G65" s="42" t="str">
        <f>IFERROR(VLOOKUP(A65&amp;$I$2,ODDS!A64:$K$50000,5,0)," ")</f>
        <v xml:space="preserve"> </v>
      </c>
      <c r="H65" s="42" t="e">
        <f t="shared" si="2"/>
        <v>#REF!</v>
      </c>
      <c r="I65" s="18"/>
      <c r="J65" s="18"/>
      <c r="K65" s="18"/>
      <c r="L65" s="49" t="str">
        <f>IFERROR(VLOOKUP(A65&amp;$K$2,ODDS!B64:$K$50000,2,0)," ")</f>
        <v xml:space="preserve"> </v>
      </c>
      <c r="M65" s="32" t="str">
        <f>IFERROR(VLOOKUP(A65&amp;$K$2,ODDS!B64:$K$50000,3,0)," ")</f>
        <v xml:space="preserve"> </v>
      </c>
      <c r="N65" s="42" t="str">
        <f>IFERROR(VLOOKUP(A65&amp;$K$2,ODDS!B64:$K$50000,5,0)," ")</f>
        <v xml:space="preserve"> </v>
      </c>
      <c r="O65" s="42" t="s">
        <v>114</v>
      </c>
      <c r="P65" s="42" t="str">
        <f>IFERROR(VLOOKUP(A65&amp;$K$2,ODDS!B64:$K$50000,6,0)," ")</f>
        <v xml:space="preserve"> </v>
      </c>
      <c r="Q65" s="32" t="str">
        <f>IFERROR(VLOOKUP(A65&amp;$K$2,ODDS!B64:$K$50000,4,0)," ")</f>
        <v xml:space="preserve"> </v>
      </c>
      <c r="R65" s="42" t="e">
        <f t="shared" si="3"/>
        <v>#REF!</v>
      </c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</row>
    <row r="66" spans="2:31" x14ac:dyDescent="0.25">
      <c r="B66" s="43" t="str">
        <f>IFERROR(VLOOKUP(A66&amp;$I$2,ODDS!A65:$K$50000,3,0)," ")</f>
        <v xml:space="preserve"> </v>
      </c>
      <c r="C66" s="42" t="str">
        <f>IFERROR(VLOOKUP(A66&amp;$I$2,ODDS!A65:$K$50000,4,0)," ")</f>
        <v xml:space="preserve"> </v>
      </c>
      <c r="D66" s="42" t="str">
        <f>IFERROR(VLOOKUP(A66&amp;$I$2,ODDS!A65:$K$50000,6,0)," ")</f>
        <v xml:space="preserve"> </v>
      </c>
      <c r="E66" s="42" t="s">
        <v>114</v>
      </c>
      <c r="F66" s="42" t="str">
        <f>IFERROR(VLOOKUP(A66&amp;$I$2,ODDS!A65:$K$50000,7,0)," ")</f>
        <v xml:space="preserve"> </v>
      </c>
      <c r="G66" s="42" t="str">
        <f>IFERROR(VLOOKUP(A66&amp;$I$2,ODDS!A65:$K$50000,5,0)," ")</f>
        <v xml:space="preserve"> </v>
      </c>
      <c r="H66" s="42" t="e">
        <f t="shared" si="2"/>
        <v>#REF!</v>
      </c>
      <c r="I66" s="18"/>
      <c r="J66" s="18"/>
      <c r="K66" s="18"/>
      <c r="L66" s="49" t="str">
        <f>IFERROR(VLOOKUP(A66&amp;$K$2,ODDS!B65:$K$50000,2,0)," ")</f>
        <v xml:space="preserve"> </v>
      </c>
      <c r="M66" s="32" t="str">
        <f>IFERROR(VLOOKUP(A66&amp;$K$2,ODDS!B65:$K$50000,3,0)," ")</f>
        <v xml:space="preserve"> </v>
      </c>
      <c r="N66" s="42" t="str">
        <f>IFERROR(VLOOKUP(A66&amp;$K$2,ODDS!B65:$K$50000,5,0)," ")</f>
        <v xml:space="preserve"> </v>
      </c>
      <c r="O66" s="42" t="s">
        <v>114</v>
      </c>
      <c r="P66" s="42" t="str">
        <f>IFERROR(VLOOKUP(A66&amp;$K$2,ODDS!B65:$K$50000,6,0)," ")</f>
        <v xml:space="preserve"> </v>
      </c>
      <c r="Q66" s="32" t="str">
        <f>IFERROR(VLOOKUP(A66&amp;$K$2,ODDS!B65:$K$50000,4,0)," ")</f>
        <v xml:space="preserve"> </v>
      </c>
      <c r="R66" s="42" t="e">
        <f t="shared" si="3"/>
        <v>#REF!</v>
      </c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 t="s">
        <v>119</v>
      </c>
    </row>
    <row r="67" spans="2:31" x14ac:dyDescent="0.25">
      <c r="B67" s="43" t="str">
        <f>IFERROR(VLOOKUP(A67&amp;$I$2,ODDS!A66:$K$50000,3,0)," ")</f>
        <v xml:space="preserve"> </v>
      </c>
      <c r="C67" s="42" t="str">
        <f>IFERROR(VLOOKUP(A67&amp;$I$2,ODDS!A66:$K$50000,4,0)," ")</f>
        <v xml:space="preserve"> </v>
      </c>
      <c r="D67" s="42" t="str">
        <f>IFERROR(VLOOKUP(A67&amp;$I$2,ODDS!A66:$K$50000,6,0)," ")</f>
        <v xml:space="preserve"> </v>
      </c>
      <c r="E67" s="42" t="s">
        <v>114</v>
      </c>
      <c r="F67" s="42" t="str">
        <f>IFERROR(VLOOKUP(A67&amp;$I$2,ODDS!A66:$K$50000,7,0)," ")</f>
        <v xml:space="preserve"> </v>
      </c>
      <c r="G67" s="42" t="str">
        <f>IFERROR(VLOOKUP(A67&amp;$I$2,ODDS!A66:$K$50000,5,0)," ")</f>
        <v xml:space="preserve"> </v>
      </c>
      <c r="H67" s="42" t="e">
        <f t="shared" si="2"/>
        <v>#REF!</v>
      </c>
      <c r="I67" s="18"/>
      <c r="J67" s="18"/>
      <c r="K67" s="18"/>
      <c r="L67" s="49" t="str">
        <f>IFERROR(VLOOKUP(A67&amp;$K$2,ODDS!B66:$K$50000,2,0)," ")</f>
        <v xml:space="preserve"> </v>
      </c>
      <c r="M67" s="32" t="str">
        <f>IFERROR(VLOOKUP(A67&amp;$K$2,ODDS!B66:$K$50000,3,0)," ")</f>
        <v xml:space="preserve"> </v>
      </c>
      <c r="N67" s="42" t="str">
        <f>IFERROR(VLOOKUP(A67&amp;$K$2,ODDS!B66:$K$50000,5,0)," ")</f>
        <v xml:space="preserve"> </v>
      </c>
      <c r="O67" s="42" t="s">
        <v>114</v>
      </c>
      <c r="P67" s="42" t="str">
        <f>IFERROR(VLOOKUP(A67&amp;$K$2,ODDS!B66:$K$50000,6,0)," ")</f>
        <v xml:space="preserve"> </v>
      </c>
      <c r="Q67" s="32" t="str">
        <f>IFERROR(VLOOKUP(A67&amp;$K$2,ODDS!B66:$K$50000,4,0)," ")</f>
        <v xml:space="preserve"> </v>
      </c>
      <c r="R67" s="42" t="e">
        <f t="shared" si="3"/>
        <v>#REF!</v>
      </c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</row>
    <row r="68" spans="2:31" x14ac:dyDescent="0.25">
      <c r="B68" s="43" t="str">
        <f>IFERROR(VLOOKUP(A68&amp;$I$2,ODDS!A67:$K$50000,3,0)," ")</f>
        <v xml:space="preserve"> </v>
      </c>
      <c r="C68" s="42" t="str">
        <f>IFERROR(VLOOKUP(A68&amp;$I$2,ODDS!A67:$K$50000,4,0)," ")</f>
        <v xml:space="preserve"> </v>
      </c>
      <c r="D68" s="42" t="str">
        <f>IFERROR(VLOOKUP(A68&amp;$I$2,ODDS!A67:$K$50000,6,0)," ")</f>
        <v xml:space="preserve"> </v>
      </c>
      <c r="E68" s="42" t="s">
        <v>114</v>
      </c>
      <c r="F68" s="42" t="str">
        <f>IFERROR(VLOOKUP(A68&amp;$I$2,ODDS!A67:$K$50000,7,0)," ")</f>
        <v xml:space="preserve"> </v>
      </c>
      <c r="G68" s="42" t="str">
        <f>IFERROR(VLOOKUP(A68&amp;$I$2,ODDS!A67:$K$50000,5,0)," ")</f>
        <v xml:space="preserve"> </v>
      </c>
      <c r="H68" s="42" t="e">
        <f t="shared" si="2"/>
        <v>#REF!</v>
      </c>
      <c r="I68" s="18"/>
      <c r="J68" s="18"/>
      <c r="K68" s="18"/>
      <c r="L68" s="49" t="str">
        <f>IFERROR(VLOOKUP(A68&amp;$K$2,ODDS!B67:$K$50000,2,0)," ")</f>
        <v xml:space="preserve"> </v>
      </c>
      <c r="M68" s="32" t="str">
        <f>IFERROR(VLOOKUP(A68&amp;$K$2,ODDS!B67:$K$50000,3,0)," ")</f>
        <v xml:space="preserve"> </v>
      </c>
      <c r="N68" s="42" t="str">
        <f>IFERROR(VLOOKUP(A68&amp;$K$2,ODDS!B67:$K$50000,5,0)," ")</f>
        <v xml:space="preserve"> </v>
      </c>
      <c r="O68" s="42" t="s">
        <v>114</v>
      </c>
      <c r="P68" s="42" t="str">
        <f>IFERROR(VLOOKUP(A68&amp;$K$2,ODDS!B67:$K$50000,6,0)," ")</f>
        <v xml:space="preserve"> </v>
      </c>
      <c r="Q68" s="32" t="str">
        <f>IFERROR(VLOOKUP(A68&amp;$K$2,ODDS!B67:$K$50000,4,0)," ")</f>
        <v xml:space="preserve"> </v>
      </c>
      <c r="R68" s="42" t="e">
        <f t="shared" si="3"/>
        <v>#REF!</v>
      </c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 t="s">
        <v>119</v>
      </c>
    </row>
    <row r="69" spans="2:31" x14ac:dyDescent="0.25">
      <c r="B69" s="43" t="str">
        <f>IFERROR(VLOOKUP(A69&amp;$I$2,ODDS!A68:$K$50000,3,0)," ")</f>
        <v xml:space="preserve"> </v>
      </c>
      <c r="C69" s="42" t="str">
        <f>IFERROR(VLOOKUP(A69&amp;$I$2,ODDS!A68:$K$50000,4,0)," ")</f>
        <v xml:space="preserve"> </v>
      </c>
      <c r="D69" s="42" t="str">
        <f>IFERROR(VLOOKUP(A69&amp;$I$2,ODDS!A68:$K$50000,6,0)," ")</f>
        <v xml:space="preserve"> </v>
      </c>
      <c r="E69" s="42" t="s">
        <v>114</v>
      </c>
      <c r="F69" s="42" t="str">
        <f>IFERROR(VLOOKUP(A69&amp;$I$2,ODDS!A68:$K$50000,7,0)," ")</f>
        <v xml:space="preserve"> </v>
      </c>
      <c r="G69" s="42" t="str">
        <f>IFERROR(VLOOKUP(A69&amp;$I$2,ODDS!A68:$K$50000,5,0)," ")</f>
        <v xml:space="preserve"> </v>
      </c>
      <c r="H69" s="42" t="e">
        <f t="shared" si="2"/>
        <v>#REF!</v>
      </c>
      <c r="I69" s="18"/>
      <c r="J69" s="18"/>
      <c r="K69" s="18"/>
      <c r="L69" s="49" t="str">
        <f>IFERROR(VLOOKUP(A69&amp;$K$2,ODDS!B68:$K$50000,2,0)," ")</f>
        <v xml:space="preserve"> </v>
      </c>
      <c r="M69" s="32" t="str">
        <f>IFERROR(VLOOKUP(A69&amp;$K$2,ODDS!B68:$K$50000,3,0)," ")</f>
        <v xml:space="preserve"> </v>
      </c>
      <c r="N69" s="42" t="str">
        <f>IFERROR(VLOOKUP(A69&amp;$K$2,ODDS!B68:$K$50000,5,0)," ")</f>
        <v xml:space="preserve"> </v>
      </c>
      <c r="O69" s="42" t="s">
        <v>114</v>
      </c>
      <c r="P69" s="42" t="str">
        <f>IFERROR(VLOOKUP(A69&amp;$K$2,ODDS!B68:$K$50000,6,0)," ")</f>
        <v xml:space="preserve"> </v>
      </c>
      <c r="Q69" s="32" t="str">
        <f>IFERROR(VLOOKUP(A69&amp;$K$2,ODDS!B68:$K$50000,4,0)," ")</f>
        <v xml:space="preserve"> </v>
      </c>
      <c r="R69" s="42" t="e">
        <f t="shared" si="3"/>
        <v>#REF!</v>
      </c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</row>
    <row r="70" spans="2:31" x14ac:dyDescent="0.25">
      <c r="B70" s="43" t="str">
        <f>IFERROR(VLOOKUP(A70&amp;$I$2,ODDS!A69:$K$50000,3,0)," ")</f>
        <v xml:space="preserve"> </v>
      </c>
      <c r="C70" s="42" t="str">
        <f>IFERROR(VLOOKUP(A70&amp;$I$2,ODDS!A69:$K$50000,4,0)," ")</f>
        <v xml:space="preserve"> </v>
      </c>
      <c r="D70" s="42" t="str">
        <f>IFERROR(VLOOKUP(A70&amp;$I$2,ODDS!A69:$K$50000,6,0)," ")</f>
        <v xml:space="preserve"> </v>
      </c>
      <c r="E70" s="42" t="s">
        <v>114</v>
      </c>
      <c r="F70" s="42" t="str">
        <f>IFERROR(VLOOKUP(A70&amp;$I$2,ODDS!A69:$K$50000,7,0)," ")</f>
        <v xml:space="preserve"> </v>
      </c>
      <c r="G70" s="42" t="str">
        <f>IFERROR(VLOOKUP(A70&amp;$I$2,ODDS!A69:$K$50000,5,0)," ")</f>
        <v xml:space="preserve"> </v>
      </c>
      <c r="H70" s="42" t="e">
        <f t="shared" si="2"/>
        <v>#REF!</v>
      </c>
      <c r="I70" s="18"/>
      <c r="J70" s="18"/>
      <c r="K70" s="18"/>
      <c r="L70" s="49" t="str">
        <f>IFERROR(VLOOKUP(A70&amp;$K$2,ODDS!B69:$K$50000,2,0)," ")</f>
        <v xml:space="preserve"> </v>
      </c>
      <c r="M70" s="32" t="str">
        <f>IFERROR(VLOOKUP(A70&amp;$K$2,ODDS!B69:$K$50000,3,0)," ")</f>
        <v xml:space="preserve"> </v>
      </c>
      <c r="N70" s="42" t="str">
        <f>IFERROR(VLOOKUP(A70&amp;$K$2,ODDS!B69:$K$50000,5,0)," ")</f>
        <v xml:space="preserve"> </v>
      </c>
      <c r="O70" s="42" t="s">
        <v>114</v>
      </c>
      <c r="P70" s="42" t="str">
        <f>IFERROR(VLOOKUP(A70&amp;$K$2,ODDS!B69:$K$50000,6,0)," ")</f>
        <v xml:space="preserve"> </v>
      </c>
      <c r="Q70" s="32" t="str">
        <f>IFERROR(VLOOKUP(A70&amp;$K$2,ODDS!B69:$K$50000,4,0)," ")</f>
        <v xml:space="preserve"> </v>
      </c>
      <c r="R70" s="42" t="e">
        <f t="shared" si="3"/>
        <v>#REF!</v>
      </c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 t="s">
        <v>119</v>
      </c>
    </row>
    <row r="71" spans="2:31" x14ac:dyDescent="0.25">
      <c r="B71" s="43" t="str">
        <f>IFERROR(VLOOKUP(A71&amp;$I$2,ODDS!A70:$K$50000,3,0)," ")</f>
        <v xml:space="preserve"> </v>
      </c>
      <c r="C71" s="42" t="str">
        <f>IFERROR(VLOOKUP(A71&amp;$I$2,ODDS!A70:$K$50000,4,0)," ")</f>
        <v xml:space="preserve"> </v>
      </c>
      <c r="D71" s="42" t="str">
        <f>IFERROR(VLOOKUP(A71&amp;$I$2,ODDS!A70:$K$50000,6,0)," ")</f>
        <v xml:space="preserve"> </v>
      </c>
      <c r="E71" s="42" t="s">
        <v>114</v>
      </c>
      <c r="F71" s="42" t="str">
        <f>IFERROR(VLOOKUP(A71&amp;$I$2,ODDS!A70:$K$50000,7,0)," ")</f>
        <v xml:space="preserve"> </v>
      </c>
      <c r="G71" s="42" t="str">
        <f>IFERROR(VLOOKUP(A71&amp;$I$2,ODDS!A70:$K$50000,5,0)," ")</f>
        <v xml:space="preserve"> </v>
      </c>
      <c r="H71" s="42" t="e">
        <f t="shared" si="2"/>
        <v>#REF!</v>
      </c>
      <c r="I71" s="18"/>
      <c r="J71" s="18"/>
      <c r="K71" s="18"/>
      <c r="L71" s="49" t="str">
        <f>IFERROR(VLOOKUP(A71&amp;$K$2,ODDS!B70:$K$50000,2,0)," ")</f>
        <v xml:space="preserve"> </v>
      </c>
      <c r="M71" s="32" t="str">
        <f>IFERROR(VLOOKUP(A71&amp;$K$2,ODDS!B70:$K$50000,3,0)," ")</f>
        <v xml:space="preserve"> </v>
      </c>
      <c r="N71" s="42" t="str">
        <f>IFERROR(VLOOKUP(A71&amp;$K$2,ODDS!B70:$K$50000,5,0)," ")</f>
        <v xml:space="preserve"> </v>
      </c>
      <c r="O71" s="42" t="s">
        <v>114</v>
      </c>
      <c r="P71" s="42" t="str">
        <f>IFERROR(VLOOKUP(A71&amp;$K$2,ODDS!B70:$K$50000,6,0)," ")</f>
        <v xml:space="preserve"> </v>
      </c>
      <c r="Q71" s="32" t="str">
        <f>IFERROR(VLOOKUP(A71&amp;$K$2,ODDS!B70:$K$50000,4,0)," ")</f>
        <v xml:space="preserve"> </v>
      </c>
      <c r="R71" s="42" t="e">
        <f t="shared" si="3"/>
        <v>#REF!</v>
      </c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</row>
    <row r="72" spans="2:31" x14ac:dyDescent="0.25">
      <c r="B72" s="43" t="str">
        <f>IFERROR(VLOOKUP(A72&amp;$I$2,ODDS!A71:$K$50000,3,0)," ")</f>
        <v xml:space="preserve"> </v>
      </c>
      <c r="C72" s="42" t="str">
        <f>IFERROR(VLOOKUP(A72&amp;$I$2,ODDS!A71:$K$50000,4,0)," ")</f>
        <v xml:space="preserve"> </v>
      </c>
      <c r="D72" s="42" t="str">
        <f>IFERROR(VLOOKUP(A72&amp;$I$2,ODDS!A71:$K$50000,6,0)," ")</f>
        <v xml:space="preserve"> </v>
      </c>
      <c r="E72" s="42" t="s">
        <v>114</v>
      </c>
      <c r="F72" s="42" t="str">
        <f>IFERROR(VLOOKUP(A72&amp;$I$2,ODDS!A71:$K$50000,7,0)," ")</f>
        <v xml:space="preserve"> </v>
      </c>
      <c r="G72" s="42" t="str">
        <f>IFERROR(VLOOKUP(A72&amp;$I$2,ODDS!A71:$K$50000,5,0)," ")</f>
        <v xml:space="preserve"> </v>
      </c>
      <c r="H72" s="42" t="e">
        <f t="shared" si="2"/>
        <v>#REF!</v>
      </c>
      <c r="I72" s="18"/>
      <c r="J72" s="18"/>
      <c r="K72" s="18"/>
      <c r="L72" s="49" t="str">
        <f>IFERROR(VLOOKUP(A72&amp;$K$2,ODDS!B71:$K$50000,2,0)," ")</f>
        <v xml:space="preserve"> </v>
      </c>
      <c r="M72" s="32" t="str">
        <f>IFERROR(VLOOKUP(A72&amp;$K$2,ODDS!B71:$K$50000,3,0)," ")</f>
        <v xml:space="preserve"> </v>
      </c>
      <c r="N72" s="42" t="str">
        <f>IFERROR(VLOOKUP(A72&amp;$K$2,ODDS!B71:$K$50000,5,0)," ")</f>
        <v xml:space="preserve"> </v>
      </c>
      <c r="O72" s="42" t="s">
        <v>114</v>
      </c>
      <c r="P72" s="42" t="str">
        <f>IFERROR(VLOOKUP(A72&amp;$K$2,ODDS!B71:$K$50000,6,0)," ")</f>
        <v xml:space="preserve"> </v>
      </c>
      <c r="Q72" s="32" t="str">
        <f>IFERROR(VLOOKUP(A72&amp;$K$2,ODDS!B71:$K$50000,4,0)," ")</f>
        <v xml:space="preserve"> </v>
      </c>
      <c r="R72" s="42" t="e">
        <f t="shared" si="3"/>
        <v>#REF!</v>
      </c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 t="s">
        <v>119</v>
      </c>
    </row>
    <row r="73" spans="2:31" x14ac:dyDescent="0.25">
      <c r="B73" s="43" t="str">
        <f>IFERROR(VLOOKUP(A73&amp;$I$2,ODDS!A72:$K$50000,3,0)," ")</f>
        <v xml:space="preserve"> </v>
      </c>
      <c r="C73" s="42" t="str">
        <f>IFERROR(VLOOKUP(A73&amp;$I$2,ODDS!A72:$K$50000,4,0)," ")</f>
        <v xml:space="preserve"> </v>
      </c>
      <c r="D73" s="42" t="str">
        <f>IFERROR(VLOOKUP(A73&amp;$I$2,ODDS!A72:$K$50000,6,0)," ")</f>
        <v xml:space="preserve"> </v>
      </c>
      <c r="E73" s="42" t="s">
        <v>114</v>
      </c>
      <c r="F73" s="42" t="str">
        <f>IFERROR(VLOOKUP(A73&amp;$I$2,ODDS!A72:$K$50000,7,0)," ")</f>
        <v xml:space="preserve"> </v>
      </c>
      <c r="G73" s="42" t="str">
        <f>IFERROR(VLOOKUP(A73&amp;$I$2,ODDS!A72:$K$50000,5,0)," ")</f>
        <v xml:space="preserve"> </v>
      </c>
      <c r="H73" s="42" t="e">
        <f t="shared" si="2"/>
        <v>#REF!</v>
      </c>
      <c r="I73" s="18"/>
      <c r="J73" s="18"/>
      <c r="K73" s="18"/>
      <c r="L73" s="49" t="str">
        <f>IFERROR(VLOOKUP(A73&amp;$K$2,ODDS!B72:$K$50000,2,0)," ")</f>
        <v xml:space="preserve"> </v>
      </c>
      <c r="M73" s="32" t="str">
        <f>IFERROR(VLOOKUP(A73&amp;$K$2,ODDS!B72:$K$50000,3,0)," ")</f>
        <v xml:space="preserve"> </v>
      </c>
      <c r="N73" s="42" t="str">
        <f>IFERROR(VLOOKUP(A73&amp;$K$2,ODDS!B72:$K$50000,5,0)," ")</f>
        <v xml:space="preserve"> </v>
      </c>
      <c r="O73" s="42" t="s">
        <v>114</v>
      </c>
      <c r="P73" s="42" t="str">
        <f>IFERROR(VLOOKUP(A73&amp;$K$2,ODDS!B72:$K$50000,6,0)," ")</f>
        <v xml:space="preserve"> </v>
      </c>
      <c r="Q73" s="32" t="str">
        <f>IFERROR(VLOOKUP(A73&amp;$K$2,ODDS!B72:$K$50000,4,0)," ")</f>
        <v xml:space="preserve"> </v>
      </c>
      <c r="R73" s="42" t="e">
        <f t="shared" si="3"/>
        <v>#REF!</v>
      </c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</row>
    <row r="74" spans="2:31" x14ac:dyDescent="0.25">
      <c r="B74" s="43" t="str">
        <f>IFERROR(VLOOKUP(A74&amp;$I$2,ODDS!A73:$K$50000,3,0)," ")</f>
        <v xml:space="preserve"> </v>
      </c>
      <c r="C74" s="42" t="str">
        <f>IFERROR(VLOOKUP(A74&amp;$I$2,ODDS!A73:$K$50000,4,0)," ")</f>
        <v xml:space="preserve"> </v>
      </c>
      <c r="D74" s="42" t="str">
        <f>IFERROR(VLOOKUP(A74&amp;$I$2,ODDS!A73:$K$50000,6,0)," ")</f>
        <v xml:space="preserve"> </v>
      </c>
      <c r="E74" s="42" t="s">
        <v>114</v>
      </c>
      <c r="F74" s="42" t="str">
        <f>IFERROR(VLOOKUP(A74&amp;$I$2,ODDS!A73:$K$50000,7,0)," ")</f>
        <v xml:space="preserve"> </v>
      </c>
      <c r="G74" s="42" t="str">
        <f>IFERROR(VLOOKUP(A74&amp;$I$2,ODDS!A73:$K$50000,5,0)," ")</f>
        <v xml:space="preserve"> </v>
      </c>
      <c r="H74" s="42" t="e">
        <f t="shared" si="2"/>
        <v>#REF!</v>
      </c>
      <c r="I74" s="18"/>
      <c r="J74" s="18"/>
      <c r="K74" s="18"/>
      <c r="L74" s="49" t="str">
        <f>IFERROR(VLOOKUP(A74&amp;$K$2,ODDS!B73:$K$50000,2,0)," ")</f>
        <v xml:space="preserve"> </v>
      </c>
      <c r="M74" s="32" t="str">
        <f>IFERROR(VLOOKUP(A74&amp;$K$2,ODDS!B73:$K$50000,3,0)," ")</f>
        <v xml:space="preserve"> </v>
      </c>
      <c r="N74" s="42" t="str">
        <f>IFERROR(VLOOKUP(A74&amp;$K$2,ODDS!B73:$K$50000,5,0)," ")</f>
        <v xml:space="preserve"> </v>
      </c>
      <c r="O74" s="42" t="s">
        <v>114</v>
      </c>
      <c r="P74" s="42" t="str">
        <f>IFERROR(VLOOKUP(A74&amp;$K$2,ODDS!B73:$K$50000,6,0)," ")</f>
        <v xml:space="preserve"> </v>
      </c>
      <c r="Q74" s="32" t="str">
        <f>IFERROR(VLOOKUP(A74&amp;$K$2,ODDS!B73:$K$50000,4,0)," ")</f>
        <v xml:space="preserve"> </v>
      </c>
      <c r="R74" s="42" t="e">
        <f t="shared" si="3"/>
        <v>#REF!</v>
      </c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 t="s">
        <v>119</v>
      </c>
    </row>
    <row r="75" spans="2:31" x14ac:dyDescent="0.25">
      <c r="B75" s="43" t="str">
        <f>IFERROR(VLOOKUP(A75&amp;$I$2,ODDS!A74:$K$50000,3,0)," ")</f>
        <v xml:space="preserve"> </v>
      </c>
      <c r="C75" s="42" t="str">
        <f>IFERROR(VLOOKUP(A75&amp;$I$2,ODDS!A74:$K$50000,4,0)," ")</f>
        <v xml:space="preserve"> </v>
      </c>
      <c r="D75" s="42" t="str">
        <f>IFERROR(VLOOKUP(A75&amp;$I$2,ODDS!A74:$K$50000,6,0)," ")</f>
        <v xml:space="preserve"> </v>
      </c>
      <c r="E75" s="42" t="s">
        <v>114</v>
      </c>
      <c r="F75" s="42" t="str">
        <f>IFERROR(VLOOKUP(A75&amp;$I$2,ODDS!A74:$K$50000,7,0)," ")</f>
        <v xml:space="preserve"> </v>
      </c>
      <c r="G75" s="42" t="str">
        <f>IFERROR(VLOOKUP(A75&amp;$I$2,ODDS!A74:$K$50000,5,0)," ")</f>
        <v xml:space="preserve"> </v>
      </c>
      <c r="H75" s="42" t="e">
        <f t="shared" si="2"/>
        <v>#REF!</v>
      </c>
      <c r="I75" s="18"/>
      <c r="J75" s="18"/>
      <c r="K75" s="18"/>
      <c r="L75" s="49" t="str">
        <f>IFERROR(VLOOKUP(A75&amp;$K$2,ODDS!B74:$K$50000,2,0)," ")</f>
        <v xml:space="preserve"> </v>
      </c>
      <c r="M75" s="32" t="str">
        <f>IFERROR(VLOOKUP(A75&amp;$K$2,ODDS!B74:$K$50000,3,0)," ")</f>
        <v xml:space="preserve"> </v>
      </c>
      <c r="N75" s="42" t="str">
        <f>IFERROR(VLOOKUP(A75&amp;$K$2,ODDS!B74:$K$50000,5,0)," ")</f>
        <v xml:space="preserve"> </v>
      </c>
      <c r="O75" s="42" t="s">
        <v>114</v>
      </c>
      <c r="P75" s="42" t="str">
        <f>IFERROR(VLOOKUP(A75&amp;$K$2,ODDS!B74:$K$50000,6,0)," ")</f>
        <v xml:space="preserve"> </v>
      </c>
      <c r="Q75" s="32" t="str">
        <f>IFERROR(VLOOKUP(A75&amp;$K$2,ODDS!B74:$K$50000,4,0)," ")</f>
        <v xml:space="preserve"> </v>
      </c>
      <c r="R75" s="42" t="e">
        <f t="shared" si="3"/>
        <v>#REF!</v>
      </c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</row>
    <row r="76" spans="2:31" x14ac:dyDescent="0.25">
      <c r="B76" s="43" t="str">
        <f>IFERROR(VLOOKUP(A76&amp;$I$2,ODDS!A75:$K$50000,3,0)," ")</f>
        <v xml:space="preserve"> </v>
      </c>
      <c r="C76" s="42" t="str">
        <f>IFERROR(VLOOKUP(A76&amp;$I$2,ODDS!A75:$K$50000,4,0)," ")</f>
        <v xml:space="preserve"> </v>
      </c>
      <c r="D76" s="42" t="str">
        <f>IFERROR(VLOOKUP(A76&amp;$I$2,ODDS!A75:$K$50000,6,0)," ")</f>
        <v xml:space="preserve"> </v>
      </c>
      <c r="E76" s="42" t="s">
        <v>114</v>
      </c>
      <c r="F76" s="42" t="str">
        <f>IFERROR(VLOOKUP(A76&amp;$I$2,ODDS!A75:$K$50000,7,0)," ")</f>
        <v xml:space="preserve"> </v>
      </c>
      <c r="G76" s="42" t="str">
        <f>IFERROR(VLOOKUP(A76&amp;$I$2,ODDS!A75:$K$50000,5,0)," ")</f>
        <v xml:space="preserve"> </v>
      </c>
      <c r="H76" s="42" t="e">
        <f t="shared" si="2"/>
        <v>#REF!</v>
      </c>
      <c r="I76" s="18"/>
      <c r="J76" s="18"/>
      <c r="K76" s="18"/>
      <c r="L76" s="49" t="str">
        <f>IFERROR(VLOOKUP(A76&amp;$K$2,ODDS!B75:$K$50000,2,0)," ")</f>
        <v xml:space="preserve"> </v>
      </c>
      <c r="M76" s="32" t="str">
        <f>IFERROR(VLOOKUP(A76&amp;$K$2,ODDS!B75:$K$50000,3,0)," ")</f>
        <v xml:space="preserve"> </v>
      </c>
      <c r="N76" s="42" t="str">
        <f>IFERROR(VLOOKUP(A76&amp;$K$2,ODDS!B75:$K$50000,5,0)," ")</f>
        <v xml:space="preserve"> </v>
      </c>
      <c r="O76" s="42" t="s">
        <v>114</v>
      </c>
      <c r="P76" s="42" t="str">
        <f>IFERROR(VLOOKUP(A76&amp;$K$2,ODDS!B75:$K$50000,6,0)," ")</f>
        <v xml:space="preserve"> </v>
      </c>
      <c r="Q76" s="32" t="str">
        <f>IFERROR(VLOOKUP(A76&amp;$K$2,ODDS!B75:$K$50000,4,0)," ")</f>
        <v xml:space="preserve"> </v>
      </c>
      <c r="R76" s="42" t="e">
        <f t="shared" si="3"/>
        <v>#REF!</v>
      </c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 t="s">
        <v>119</v>
      </c>
    </row>
    <row r="77" spans="2:31" x14ac:dyDescent="0.25">
      <c r="B77" s="43" t="str">
        <f>IFERROR(VLOOKUP(A77&amp;$I$2,ODDS!A76:$K$50000,3,0)," ")</f>
        <v xml:space="preserve"> </v>
      </c>
      <c r="C77" s="42" t="str">
        <f>IFERROR(VLOOKUP(A77&amp;$I$2,ODDS!A76:$K$50000,4,0)," ")</f>
        <v xml:space="preserve"> </v>
      </c>
      <c r="D77" s="42" t="str">
        <f>IFERROR(VLOOKUP(A77&amp;$I$2,ODDS!A76:$K$50000,6,0)," ")</f>
        <v xml:space="preserve"> </v>
      </c>
      <c r="E77" s="42" t="s">
        <v>114</v>
      </c>
      <c r="F77" s="42" t="str">
        <f>IFERROR(VLOOKUP(A77&amp;$I$2,ODDS!A76:$K$50000,7,0)," ")</f>
        <v xml:space="preserve"> </v>
      </c>
      <c r="G77" s="42" t="str">
        <f>IFERROR(VLOOKUP(A77&amp;$I$2,ODDS!A76:$K$50000,5,0)," ")</f>
        <v xml:space="preserve"> </v>
      </c>
      <c r="H77" s="42" t="e">
        <f t="shared" ref="H77:H140" si="4">IF(C77=$I$2,IF(D77&gt;F77,"VENCEU",IF(D77=F77,"EMPATOU",IF(F77&gt;D77,"PERDEU")))," ")</f>
        <v>#REF!</v>
      </c>
      <c r="I77" s="18"/>
      <c r="J77" s="18"/>
      <c r="K77" s="18"/>
      <c r="L77" s="49" t="str">
        <f>IFERROR(VLOOKUP(A77&amp;$K$2,ODDS!B76:$K$50000,2,0)," ")</f>
        <v xml:space="preserve"> </v>
      </c>
      <c r="M77" s="32" t="str">
        <f>IFERROR(VLOOKUP(A77&amp;$K$2,ODDS!B76:$K$50000,3,0)," ")</f>
        <v xml:space="preserve"> </v>
      </c>
      <c r="N77" s="42" t="str">
        <f>IFERROR(VLOOKUP(A77&amp;$K$2,ODDS!B76:$K$50000,5,0)," ")</f>
        <v xml:space="preserve"> </v>
      </c>
      <c r="O77" s="42" t="s">
        <v>114</v>
      </c>
      <c r="P77" s="42" t="str">
        <f>IFERROR(VLOOKUP(A77&amp;$K$2,ODDS!B76:$K$50000,6,0)," ")</f>
        <v xml:space="preserve"> </v>
      </c>
      <c r="Q77" s="32" t="str">
        <f>IFERROR(VLOOKUP(A77&amp;$K$2,ODDS!B76:$K$50000,4,0)," ")</f>
        <v xml:space="preserve"> </v>
      </c>
      <c r="R77" s="42" t="e">
        <f t="shared" ref="R77:R140" si="5">IF(Q77=$K$2,IF(P77&gt;N77,"VENCEU",IF(P77=N77,"EMPATOU",IF(N77&gt;P77,"PERDEU")))," ")</f>
        <v>#REF!</v>
      </c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</row>
    <row r="78" spans="2:31" x14ac:dyDescent="0.25">
      <c r="B78" s="43" t="str">
        <f>IFERROR(VLOOKUP(A78&amp;$I$2,ODDS!A77:$K$50000,3,0)," ")</f>
        <v xml:space="preserve"> </v>
      </c>
      <c r="C78" s="42" t="str">
        <f>IFERROR(VLOOKUP(A78&amp;$I$2,ODDS!A77:$K$50000,4,0)," ")</f>
        <v xml:space="preserve"> </v>
      </c>
      <c r="D78" s="42" t="str">
        <f>IFERROR(VLOOKUP(A78&amp;$I$2,ODDS!A77:$K$50000,6,0)," ")</f>
        <v xml:space="preserve"> </v>
      </c>
      <c r="E78" s="42" t="s">
        <v>114</v>
      </c>
      <c r="F78" s="42" t="str">
        <f>IFERROR(VLOOKUP(A78&amp;$I$2,ODDS!A77:$K$50000,7,0)," ")</f>
        <v xml:space="preserve"> </v>
      </c>
      <c r="G78" s="42" t="str">
        <f>IFERROR(VLOOKUP(A78&amp;$I$2,ODDS!A77:$K$50000,5,0)," ")</f>
        <v xml:space="preserve"> </v>
      </c>
      <c r="H78" s="42" t="e">
        <f t="shared" si="4"/>
        <v>#REF!</v>
      </c>
      <c r="I78" s="18"/>
      <c r="J78" s="18"/>
      <c r="K78" s="18"/>
      <c r="L78" s="49" t="str">
        <f>IFERROR(VLOOKUP(A78&amp;$K$2,ODDS!B77:$K$50000,2,0)," ")</f>
        <v xml:space="preserve"> </v>
      </c>
      <c r="M78" s="32" t="str">
        <f>IFERROR(VLOOKUP(A78&amp;$K$2,ODDS!B77:$K$50000,3,0)," ")</f>
        <v xml:space="preserve"> </v>
      </c>
      <c r="N78" s="42" t="str">
        <f>IFERROR(VLOOKUP(A78&amp;$K$2,ODDS!B77:$K$50000,5,0)," ")</f>
        <v xml:space="preserve"> </v>
      </c>
      <c r="O78" s="42" t="s">
        <v>114</v>
      </c>
      <c r="P78" s="42" t="str">
        <f>IFERROR(VLOOKUP(A78&amp;$K$2,ODDS!B77:$K$50000,6,0)," ")</f>
        <v xml:space="preserve"> </v>
      </c>
      <c r="Q78" s="32" t="str">
        <f>IFERROR(VLOOKUP(A78&amp;$K$2,ODDS!B77:$K$50000,4,0)," ")</f>
        <v xml:space="preserve"> </v>
      </c>
      <c r="R78" s="42" t="e">
        <f t="shared" si="5"/>
        <v>#REF!</v>
      </c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 t="s">
        <v>119</v>
      </c>
    </row>
    <row r="79" spans="2:31" x14ac:dyDescent="0.25">
      <c r="B79" s="43" t="str">
        <f>IFERROR(VLOOKUP(A79&amp;$I$2,ODDS!A78:$K$50000,3,0)," ")</f>
        <v xml:space="preserve"> </v>
      </c>
      <c r="C79" s="42" t="str">
        <f>IFERROR(VLOOKUP(A79&amp;$I$2,ODDS!A78:$K$50000,4,0)," ")</f>
        <v xml:space="preserve"> </v>
      </c>
      <c r="D79" s="42" t="str">
        <f>IFERROR(VLOOKUP(A79&amp;$I$2,ODDS!A78:$K$50000,6,0)," ")</f>
        <v xml:space="preserve"> </v>
      </c>
      <c r="E79" s="42" t="s">
        <v>114</v>
      </c>
      <c r="F79" s="42" t="str">
        <f>IFERROR(VLOOKUP(A79&amp;$I$2,ODDS!A78:$K$50000,7,0)," ")</f>
        <v xml:space="preserve"> </v>
      </c>
      <c r="G79" s="42" t="str">
        <f>IFERROR(VLOOKUP(A79&amp;$I$2,ODDS!A78:$K$50000,5,0)," ")</f>
        <v xml:space="preserve"> </v>
      </c>
      <c r="H79" s="42" t="e">
        <f t="shared" si="4"/>
        <v>#REF!</v>
      </c>
      <c r="I79" s="18"/>
      <c r="J79" s="18"/>
      <c r="K79" s="18"/>
      <c r="L79" s="49" t="str">
        <f>IFERROR(VLOOKUP(A79&amp;$K$2,ODDS!B78:$K$50000,2,0)," ")</f>
        <v xml:space="preserve"> </v>
      </c>
      <c r="M79" s="32" t="str">
        <f>IFERROR(VLOOKUP(A79&amp;$K$2,ODDS!B78:$K$50000,3,0)," ")</f>
        <v xml:space="preserve"> </v>
      </c>
      <c r="N79" s="42" t="str">
        <f>IFERROR(VLOOKUP(A79&amp;$K$2,ODDS!B78:$K$50000,5,0)," ")</f>
        <v xml:space="preserve"> </v>
      </c>
      <c r="O79" s="42" t="s">
        <v>114</v>
      </c>
      <c r="P79" s="42" t="str">
        <f>IFERROR(VLOOKUP(A79&amp;$K$2,ODDS!B78:$K$50000,6,0)," ")</f>
        <v xml:space="preserve"> </v>
      </c>
      <c r="Q79" s="32" t="str">
        <f>IFERROR(VLOOKUP(A79&amp;$K$2,ODDS!B78:$K$50000,4,0)," ")</f>
        <v xml:space="preserve"> </v>
      </c>
      <c r="R79" s="42" t="e">
        <f t="shared" si="5"/>
        <v>#REF!</v>
      </c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</row>
    <row r="80" spans="2:31" x14ac:dyDescent="0.25">
      <c r="B80" s="43" t="str">
        <f>IFERROR(VLOOKUP(A80&amp;$I$2,ODDS!A79:$K$50000,3,0)," ")</f>
        <v xml:space="preserve"> </v>
      </c>
      <c r="C80" s="42" t="str">
        <f>IFERROR(VLOOKUP(A80&amp;$I$2,ODDS!A79:$K$50000,4,0)," ")</f>
        <v xml:space="preserve"> </v>
      </c>
      <c r="D80" s="42" t="str">
        <f>IFERROR(VLOOKUP(A80&amp;$I$2,ODDS!A79:$K$50000,6,0)," ")</f>
        <v xml:space="preserve"> </v>
      </c>
      <c r="E80" s="42" t="s">
        <v>114</v>
      </c>
      <c r="F80" s="42" t="str">
        <f>IFERROR(VLOOKUP(A80&amp;$I$2,ODDS!A79:$K$50000,7,0)," ")</f>
        <v xml:space="preserve"> </v>
      </c>
      <c r="G80" s="42" t="str">
        <f>IFERROR(VLOOKUP(A80&amp;$I$2,ODDS!A79:$K$50000,5,0)," ")</f>
        <v xml:space="preserve"> </v>
      </c>
      <c r="H80" s="42" t="e">
        <f t="shared" si="4"/>
        <v>#REF!</v>
      </c>
      <c r="I80" s="18"/>
      <c r="J80" s="18"/>
      <c r="K80" s="18"/>
      <c r="L80" s="49" t="str">
        <f>IFERROR(VLOOKUP(A80&amp;$K$2,ODDS!B79:$K$50000,2,0)," ")</f>
        <v xml:space="preserve"> </v>
      </c>
      <c r="M80" s="32" t="str">
        <f>IFERROR(VLOOKUP(A80&amp;$K$2,ODDS!B79:$K$50000,3,0)," ")</f>
        <v xml:space="preserve"> </v>
      </c>
      <c r="N80" s="42" t="str">
        <f>IFERROR(VLOOKUP(A80&amp;$K$2,ODDS!B79:$K$50000,5,0)," ")</f>
        <v xml:space="preserve"> </v>
      </c>
      <c r="O80" s="42" t="s">
        <v>114</v>
      </c>
      <c r="P80" s="42" t="str">
        <f>IFERROR(VLOOKUP(A80&amp;$K$2,ODDS!B79:$K$50000,6,0)," ")</f>
        <v xml:space="preserve"> </v>
      </c>
      <c r="Q80" s="32" t="str">
        <f>IFERROR(VLOOKUP(A80&amp;$K$2,ODDS!B79:$K$50000,4,0)," ")</f>
        <v xml:space="preserve"> </v>
      </c>
      <c r="R80" s="42" t="e">
        <f t="shared" si="5"/>
        <v>#REF!</v>
      </c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 t="s">
        <v>119</v>
      </c>
    </row>
    <row r="81" spans="2:31" x14ac:dyDescent="0.25">
      <c r="B81" s="43" t="str">
        <f>IFERROR(VLOOKUP(A81&amp;$I$2,ODDS!A80:$K$50000,3,0)," ")</f>
        <v xml:space="preserve"> </v>
      </c>
      <c r="C81" s="42" t="str">
        <f>IFERROR(VLOOKUP(A81&amp;$I$2,ODDS!A80:$K$50000,4,0)," ")</f>
        <v xml:space="preserve"> </v>
      </c>
      <c r="D81" s="42" t="str">
        <f>IFERROR(VLOOKUP(A81&amp;$I$2,ODDS!A80:$K$50000,6,0)," ")</f>
        <v xml:space="preserve"> </v>
      </c>
      <c r="E81" s="42" t="s">
        <v>114</v>
      </c>
      <c r="F81" s="42" t="str">
        <f>IFERROR(VLOOKUP(A81&amp;$I$2,ODDS!A80:$K$50000,7,0)," ")</f>
        <v xml:space="preserve"> </v>
      </c>
      <c r="G81" s="42" t="str">
        <f>IFERROR(VLOOKUP(A81&amp;$I$2,ODDS!A80:$K$50000,5,0)," ")</f>
        <v xml:space="preserve"> </v>
      </c>
      <c r="H81" s="42" t="e">
        <f t="shared" si="4"/>
        <v>#REF!</v>
      </c>
      <c r="I81" s="18"/>
      <c r="J81" s="18"/>
      <c r="K81" s="18"/>
      <c r="L81" s="49" t="str">
        <f>IFERROR(VLOOKUP(A81&amp;$K$2,ODDS!B80:$K$50000,2,0)," ")</f>
        <v xml:space="preserve"> </v>
      </c>
      <c r="M81" s="32" t="str">
        <f>IFERROR(VLOOKUP(A81&amp;$K$2,ODDS!B80:$K$50000,3,0)," ")</f>
        <v xml:space="preserve"> </v>
      </c>
      <c r="N81" s="42" t="str">
        <f>IFERROR(VLOOKUP(A81&amp;$K$2,ODDS!B80:$K$50000,5,0)," ")</f>
        <v xml:space="preserve"> </v>
      </c>
      <c r="O81" s="42" t="s">
        <v>114</v>
      </c>
      <c r="P81" s="42" t="str">
        <f>IFERROR(VLOOKUP(A81&amp;$K$2,ODDS!B80:$K$50000,6,0)," ")</f>
        <v xml:space="preserve"> </v>
      </c>
      <c r="Q81" s="32" t="str">
        <f>IFERROR(VLOOKUP(A81&amp;$K$2,ODDS!B80:$K$50000,4,0)," ")</f>
        <v xml:space="preserve"> </v>
      </c>
      <c r="R81" s="42" t="e">
        <f t="shared" si="5"/>
        <v>#REF!</v>
      </c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</row>
    <row r="82" spans="2:31" x14ac:dyDescent="0.25">
      <c r="B82" s="43" t="str">
        <f>IFERROR(VLOOKUP(A82&amp;$I$2,ODDS!A81:$K$50000,3,0)," ")</f>
        <v xml:space="preserve"> </v>
      </c>
      <c r="C82" s="42" t="str">
        <f>IFERROR(VLOOKUP(A82&amp;$I$2,ODDS!A81:$K$50000,4,0)," ")</f>
        <v xml:space="preserve"> </v>
      </c>
      <c r="D82" s="42" t="str">
        <f>IFERROR(VLOOKUP(A82&amp;$I$2,ODDS!A81:$K$50000,6,0)," ")</f>
        <v xml:space="preserve"> </v>
      </c>
      <c r="E82" s="42" t="s">
        <v>114</v>
      </c>
      <c r="F82" s="42" t="str">
        <f>IFERROR(VLOOKUP(A82&amp;$I$2,ODDS!A81:$K$50000,7,0)," ")</f>
        <v xml:space="preserve"> </v>
      </c>
      <c r="G82" s="42" t="str">
        <f>IFERROR(VLOOKUP(A82&amp;$I$2,ODDS!A81:$K$50000,5,0)," ")</f>
        <v xml:space="preserve"> </v>
      </c>
      <c r="H82" s="42" t="e">
        <f t="shared" si="4"/>
        <v>#REF!</v>
      </c>
      <c r="I82" s="18"/>
      <c r="J82" s="18"/>
      <c r="K82" s="18"/>
      <c r="L82" s="49" t="str">
        <f>IFERROR(VLOOKUP(A82&amp;$K$2,ODDS!B81:$K$50000,2,0)," ")</f>
        <v xml:space="preserve"> </v>
      </c>
      <c r="M82" s="32" t="str">
        <f>IFERROR(VLOOKUP(A82&amp;$K$2,ODDS!B81:$K$50000,3,0)," ")</f>
        <v xml:space="preserve"> </v>
      </c>
      <c r="N82" s="42" t="str">
        <f>IFERROR(VLOOKUP(A82&amp;$K$2,ODDS!B81:$K$50000,5,0)," ")</f>
        <v xml:space="preserve"> </v>
      </c>
      <c r="O82" s="42" t="s">
        <v>114</v>
      </c>
      <c r="P82" s="42" t="str">
        <f>IFERROR(VLOOKUP(A82&amp;$K$2,ODDS!B81:$K$50000,6,0)," ")</f>
        <v xml:space="preserve"> </v>
      </c>
      <c r="Q82" s="32" t="str">
        <f>IFERROR(VLOOKUP(A82&amp;$K$2,ODDS!B81:$K$50000,4,0)," ")</f>
        <v xml:space="preserve"> </v>
      </c>
      <c r="R82" s="42" t="e">
        <f t="shared" si="5"/>
        <v>#REF!</v>
      </c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 t="s">
        <v>119</v>
      </c>
    </row>
    <row r="83" spans="2:31" x14ac:dyDescent="0.25">
      <c r="B83" s="43" t="str">
        <f>IFERROR(VLOOKUP(A83&amp;$I$2,ODDS!A82:$K$50000,3,0)," ")</f>
        <v xml:space="preserve"> </v>
      </c>
      <c r="C83" s="42" t="str">
        <f>IFERROR(VLOOKUP(A83&amp;$I$2,ODDS!A82:$K$50000,4,0)," ")</f>
        <v xml:space="preserve"> </v>
      </c>
      <c r="D83" s="42" t="str">
        <f>IFERROR(VLOOKUP(A83&amp;$I$2,ODDS!A82:$K$50000,6,0)," ")</f>
        <v xml:space="preserve"> </v>
      </c>
      <c r="E83" s="42" t="s">
        <v>114</v>
      </c>
      <c r="F83" s="42" t="str">
        <f>IFERROR(VLOOKUP(A83&amp;$I$2,ODDS!A82:$K$50000,7,0)," ")</f>
        <v xml:space="preserve"> </v>
      </c>
      <c r="G83" s="42" t="str">
        <f>IFERROR(VLOOKUP(A83&amp;$I$2,ODDS!A82:$K$50000,5,0)," ")</f>
        <v xml:space="preserve"> </v>
      </c>
      <c r="H83" s="42" t="e">
        <f t="shared" si="4"/>
        <v>#REF!</v>
      </c>
      <c r="I83" s="18"/>
      <c r="J83" s="18"/>
      <c r="K83" s="18"/>
      <c r="L83" s="49" t="str">
        <f>IFERROR(VLOOKUP(A83&amp;$K$2,ODDS!B82:$K$50000,2,0)," ")</f>
        <v xml:space="preserve"> </v>
      </c>
      <c r="M83" s="32" t="str">
        <f>IFERROR(VLOOKUP(A83&amp;$K$2,ODDS!B82:$K$50000,3,0)," ")</f>
        <v xml:space="preserve"> </v>
      </c>
      <c r="N83" s="42" t="str">
        <f>IFERROR(VLOOKUP(A83&amp;$K$2,ODDS!B82:$K$50000,5,0)," ")</f>
        <v xml:space="preserve"> </v>
      </c>
      <c r="O83" s="42" t="s">
        <v>114</v>
      </c>
      <c r="P83" s="42" t="str">
        <f>IFERROR(VLOOKUP(A83&amp;$K$2,ODDS!B82:$K$50000,6,0)," ")</f>
        <v xml:space="preserve"> </v>
      </c>
      <c r="Q83" s="32" t="str">
        <f>IFERROR(VLOOKUP(A83&amp;$K$2,ODDS!B82:$K$50000,4,0)," ")</f>
        <v xml:space="preserve"> </v>
      </c>
      <c r="R83" s="42" t="e">
        <f t="shared" si="5"/>
        <v>#REF!</v>
      </c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</row>
    <row r="84" spans="2:31" x14ac:dyDescent="0.25">
      <c r="B84" s="43" t="str">
        <f>IFERROR(VLOOKUP(A84&amp;$I$2,ODDS!A83:$K$50000,3,0)," ")</f>
        <v xml:space="preserve"> </v>
      </c>
      <c r="C84" s="42" t="str">
        <f>IFERROR(VLOOKUP(A84&amp;$I$2,ODDS!A83:$K$50000,4,0)," ")</f>
        <v xml:space="preserve"> </v>
      </c>
      <c r="D84" s="42" t="str">
        <f>IFERROR(VLOOKUP(A84&amp;$I$2,ODDS!A83:$K$50000,6,0)," ")</f>
        <v xml:space="preserve"> </v>
      </c>
      <c r="E84" s="42" t="s">
        <v>114</v>
      </c>
      <c r="F84" s="42" t="str">
        <f>IFERROR(VLOOKUP(A84&amp;$I$2,ODDS!A83:$K$50000,7,0)," ")</f>
        <v xml:space="preserve"> </v>
      </c>
      <c r="G84" s="42" t="str">
        <f>IFERROR(VLOOKUP(A84&amp;$I$2,ODDS!A83:$K$50000,5,0)," ")</f>
        <v xml:space="preserve"> </v>
      </c>
      <c r="H84" s="42" t="e">
        <f t="shared" si="4"/>
        <v>#REF!</v>
      </c>
      <c r="I84" s="18"/>
      <c r="J84" s="18"/>
      <c r="K84" s="18"/>
      <c r="L84" s="49" t="str">
        <f>IFERROR(VLOOKUP(A84&amp;$K$2,ODDS!B83:$K$50000,2,0)," ")</f>
        <v xml:space="preserve"> </v>
      </c>
      <c r="M84" s="32" t="str">
        <f>IFERROR(VLOOKUP(A84&amp;$K$2,ODDS!B83:$K$50000,3,0)," ")</f>
        <v xml:space="preserve"> </v>
      </c>
      <c r="N84" s="42" t="str">
        <f>IFERROR(VLOOKUP(A84&amp;$K$2,ODDS!B83:$K$50000,5,0)," ")</f>
        <v xml:space="preserve"> </v>
      </c>
      <c r="O84" s="42" t="s">
        <v>114</v>
      </c>
      <c r="P84" s="42" t="str">
        <f>IFERROR(VLOOKUP(A84&amp;$K$2,ODDS!B83:$K$50000,6,0)," ")</f>
        <v xml:space="preserve"> </v>
      </c>
      <c r="Q84" s="32" t="str">
        <f>IFERROR(VLOOKUP(A84&amp;$K$2,ODDS!B83:$K$50000,4,0)," ")</f>
        <v xml:space="preserve"> </v>
      </c>
      <c r="R84" s="42" t="e">
        <f t="shared" si="5"/>
        <v>#REF!</v>
      </c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 t="s">
        <v>119</v>
      </c>
    </row>
    <row r="85" spans="2:31" x14ac:dyDescent="0.25">
      <c r="B85" s="43" t="str">
        <f>IFERROR(VLOOKUP(A85&amp;$I$2,ODDS!A84:$K$50000,3,0)," ")</f>
        <v xml:space="preserve"> </v>
      </c>
      <c r="C85" s="42" t="str">
        <f>IFERROR(VLOOKUP(A85&amp;$I$2,ODDS!A84:$K$50000,4,0)," ")</f>
        <v xml:space="preserve"> </v>
      </c>
      <c r="D85" s="42" t="str">
        <f>IFERROR(VLOOKUP(A85&amp;$I$2,ODDS!A84:$K$50000,6,0)," ")</f>
        <v xml:space="preserve"> </v>
      </c>
      <c r="E85" s="42" t="s">
        <v>114</v>
      </c>
      <c r="F85" s="42" t="str">
        <f>IFERROR(VLOOKUP(A85&amp;$I$2,ODDS!A84:$K$50000,7,0)," ")</f>
        <v xml:space="preserve"> </v>
      </c>
      <c r="G85" s="42" t="str">
        <f>IFERROR(VLOOKUP(A85&amp;$I$2,ODDS!A84:$K$50000,5,0)," ")</f>
        <v xml:space="preserve"> </v>
      </c>
      <c r="H85" s="42" t="e">
        <f t="shared" si="4"/>
        <v>#REF!</v>
      </c>
      <c r="I85" s="18"/>
      <c r="J85" s="18"/>
      <c r="K85" s="18"/>
      <c r="L85" s="49" t="str">
        <f>IFERROR(VLOOKUP(A85&amp;$K$2,ODDS!B84:$K$50000,2,0)," ")</f>
        <v xml:space="preserve"> </v>
      </c>
      <c r="M85" s="32" t="str">
        <f>IFERROR(VLOOKUP(A85&amp;$K$2,ODDS!B84:$K$50000,3,0)," ")</f>
        <v xml:space="preserve"> </v>
      </c>
      <c r="N85" s="42" t="str">
        <f>IFERROR(VLOOKUP(A85&amp;$K$2,ODDS!B84:$K$50000,5,0)," ")</f>
        <v xml:space="preserve"> </v>
      </c>
      <c r="O85" s="42" t="s">
        <v>114</v>
      </c>
      <c r="P85" s="42" t="str">
        <f>IFERROR(VLOOKUP(A85&amp;$K$2,ODDS!B84:$K$50000,6,0)," ")</f>
        <v xml:space="preserve"> </v>
      </c>
      <c r="Q85" s="32" t="str">
        <f>IFERROR(VLOOKUP(A85&amp;$K$2,ODDS!B84:$K$50000,4,0)," ")</f>
        <v xml:space="preserve"> </v>
      </c>
      <c r="R85" s="42" t="e">
        <f t="shared" si="5"/>
        <v>#REF!</v>
      </c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</row>
    <row r="86" spans="2:31" x14ac:dyDescent="0.25">
      <c r="B86" s="43" t="str">
        <f>IFERROR(VLOOKUP(A86&amp;$I$2,ODDS!A85:$K$50000,3,0)," ")</f>
        <v xml:space="preserve"> </v>
      </c>
      <c r="C86" s="42" t="str">
        <f>IFERROR(VLOOKUP(A86&amp;$I$2,ODDS!A85:$K$50000,4,0)," ")</f>
        <v xml:space="preserve"> </v>
      </c>
      <c r="D86" s="42" t="str">
        <f>IFERROR(VLOOKUP(A86&amp;$I$2,ODDS!A85:$K$50000,6,0)," ")</f>
        <v xml:space="preserve"> </v>
      </c>
      <c r="E86" s="42" t="s">
        <v>114</v>
      </c>
      <c r="F86" s="42" t="str">
        <f>IFERROR(VLOOKUP(A86&amp;$I$2,ODDS!A85:$K$50000,7,0)," ")</f>
        <v xml:space="preserve"> </v>
      </c>
      <c r="G86" s="42" t="str">
        <f>IFERROR(VLOOKUP(A86&amp;$I$2,ODDS!A85:$K$50000,5,0)," ")</f>
        <v xml:space="preserve"> </v>
      </c>
      <c r="H86" s="42" t="e">
        <f t="shared" si="4"/>
        <v>#REF!</v>
      </c>
      <c r="I86" s="18"/>
      <c r="J86" s="18"/>
      <c r="K86" s="18"/>
      <c r="L86" s="49" t="str">
        <f>IFERROR(VLOOKUP(A86&amp;$K$2,ODDS!B85:$K$50000,2,0)," ")</f>
        <v xml:space="preserve"> </v>
      </c>
      <c r="M86" s="32" t="str">
        <f>IFERROR(VLOOKUP(A86&amp;$K$2,ODDS!B85:$K$50000,3,0)," ")</f>
        <v xml:space="preserve"> </v>
      </c>
      <c r="N86" s="42" t="str">
        <f>IFERROR(VLOOKUP(A86&amp;$K$2,ODDS!B85:$K$50000,5,0)," ")</f>
        <v xml:space="preserve"> </v>
      </c>
      <c r="O86" s="42" t="s">
        <v>114</v>
      </c>
      <c r="P86" s="42" t="str">
        <f>IFERROR(VLOOKUP(A86&amp;$K$2,ODDS!B85:$K$50000,6,0)," ")</f>
        <v xml:space="preserve"> </v>
      </c>
      <c r="Q86" s="32" t="str">
        <f>IFERROR(VLOOKUP(A86&amp;$K$2,ODDS!B85:$K$50000,4,0)," ")</f>
        <v xml:space="preserve"> </v>
      </c>
      <c r="R86" s="42" t="e">
        <f t="shared" si="5"/>
        <v>#REF!</v>
      </c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 t="s">
        <v>119</v>
      </c>
    </row>
    <row r="87" spans="2:31" x14ac:dyDescent="0.25">
      <c r="B87" s="43" t="str">
        <f>IFERROR(VLOOKUP(A87&amp;$I$2,ODDS!A86:$K$50000,3,0)," ")</f>
        <v xml:space="preserve"> </v>
      </c>
      <c r="C87" s="42" t="str">
        <f>IFERROR(VLOOKUP(A87&amp;$I$2,ODDS!A86:$K$50000,4,0)," ")</f>
        <v xml:space="preserve"> </v>
      </c>
      <c r="D87" s="42" t="str">
        <f>IFERROR(VLOOKUP(A87&amp;$I$2,ODDS!A86:$K$50000,6,0)," ")</f>
        <v xml:space="preserve"> </v>
      </c>
      <c r="E87" s="42" t="s">
        <v>114</v>
      </c>
      <c r="F87" s="42" t="str">
        <f>IFERROR(VLOOKUP(A87&amp;$I$2,ODDS!A86:$K$50000,7,0)," ")</f>
        <v xml:space="preserve"> </v>
      </c>
      <c r="G87" s="42" t="str">
        <f>IFERROR(VLOOKUP(A87&amp;$I$2,ODDS!A86:$K$50000,5,0)," ")</f>
        <v xml:space="preserve"> </v>
      </c>
      <c r="H87" s="42" t="e">
        <f t="shared" si="4"/>
        <v>#REF!</v>
      </c>
      <c r="I87" s="18"/>
      <c r="J87" s="18"/>
      <c r="K87" s="18"/>
      <c r="L87" s="49" t="str">
        <f>IFERROR(VLOOKUP(A87&amp;$K$2,ODDS!B86:$K$50000,2,0)," ")</f>
        <v xml:space="preserve"> </v>
      </c>
      <c r="M87" s="32" t="str">
        <f>IFERROR(VLOOKUP(A87&amp;$K$2,ODDS!B86:$K$50000,3,0)," ")</f>
        <v xml:space="preserve"> </v>
      </c>
      <c r="N87" s="42" t="str">
        <f>IFERROR(VLOOKUP(A87&amp;$K$2,ODDS!B86:$K$50000,5,0)," ")</f>
        <v xml:space="preserve"> </v>
      </c>
      <c r="O87" s="42" t="s">
        <v>114</v>
      </c>
      <c r="P87" s="42" t="str">
        <f>IFERROR(VLOOKUP(A87&amp;$K$2,ODDS!B86:$K$50000,6,0)," ")</f>
        <v xml:space="preserve"> </v>
      </c>
      <c r="Q87" s="32" t="str">
        <f>IFERROR(VLOOKUP(A87&amp;$K$2,ODDS!B86:$K$50000,4,0)," ")</f>
        <v xml:space="preserve"> </v>
      </c>
      <c r="R87" s="42" t="e">
        <f t="shared" si="5"/>
        <v>#REF!</v>
      </c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</row>
    <row r="88" spans="2:31" x14ac:dyDescent="0.25">
      <c r="B88" s="43" t="str">
        <f>IFERROR(VLOOKUP(A88&amp;$I$2,ODDS!A87:$K$50000,3,0)," ")</f>
        <v xml:space="preserve"> </v>
      </c>
      <c r="C88" s="42" t="str">
        <f>IFERROR(VLOOKUP(A88&amp;$I$2,ODDS!A87:$K$50000,4,0)," ")</f>
        <v xml:space="preserve"> </v>
      </c>
      <c r="D88" s="42" t="str">
        <f>IFERROR(VLOOKUP(A88&amp;$I$2,ODDS!A87:$K$50000,6,0)," ")</f>
        <v xml:space="preserve"> </v>
      </c>
      <c r="E88" s="42" t="s">
        <v>114</v>
      </c>
      <c r="F88" s="42" t="str">
        <f>IFERROR(VLOOKUP(A88&amp;$I$2,ODDS!A87:$K$50000,7,0)," ")</f>
        <v xml:space="preserve"> </v>
      </c>
      <c r="G88" s="42" t="str">
        <f>IFERROR(VLOOKUP(A88&amp;$I$2,ODDS!A87:$K$50000,5,0)," ")</f>
        <v xml:space="preserve"> </v>
      </c>
      <c r="H88" s="42" t="e">
        <f t="shared" si="4"/>
        <v>#REF!</v>
      </c>
      <c r="I88" s="18"/>
      <c r="J88" s="18"/>
      <c r="K88" s="18"/>
      <c r="L88" s="49" t="str">
        <f>IFERROR(VLOOKUP(A88&amp;$K$2,ODDS!B87:$K$50000,2,0)," ")</f>
        <v xml:space="preserve"> </v>
      </c>
      <c r="M88" s="32" t="str">
        <f>IFERROR(VLOOKUP(A88&amp;$K$2,ODDS!B87:$K$50000,3,0)," ")</f>
        <v xml:space="preserve"> </v>
      </c>
      <c r="N88" s="42" t="str">
        <f>IFERROR(VLOOKUP(A88&amp;$K$2,ODDS!B87:$K$50000,5,0)," ")</f>
        <v xml:space="preserve"> </v>
      </c>
      <c r="O88" s="42" t="s">
        <v>114</v>
      </c>
      <c r="P88" s="42" t="str">
        <f>IFERROR(VLOOKUP(A88&amp;$K$2,ODDS!B87:$K$50000,6,0)," ")</f>
        <v xml:space="preserve"> </v>
      </c>
      <c r="Q88" s="32" t="str">
        <f>IFERROR(VLOOKUP(A88&amp;$K$2,ODDS!B87:$K$50000,4,0)," ")</f>
        <v xml:space="preserve"> </v>
      </c>
      <c r="R88" s="42" t="e">
        <f t="shared" si="5"/>
        <v>#REF!</v>
      </c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 t="s">
        <v>119</v>
      </c>
    </row>
    <row r="89" spans="2:31" x14ac:dyDescent="0.25">
      <c r="B89" s="43" t="str">
        <f>IFERROR(VLOOKUP(A89&amp;$I$2,ODDS!A88:$K$50000,3,0)," ")</f>
        <v xml:space="preserve"> </v>
      </c>
      <c r="C89" s="42" t="str">
        <f>IFERROR(VLOOKUP(A89&amp;$I$2,ODDS!A88:$K$50000,4,0)," ")</f>
        <v xml:space="preserve"> </v>
      </c>
      <c r="D89" s="42" t="str">
        <f>IFERROR(VLOOKUP(A89&amp;$I$2,ODDS!A88:$K$50000,6,0)," ")</f>
        <v xml:space="preserve"> </v>
      </c>
      <c r="E89" s="42" t="s">
        <v>114</v>
      </c>
      <c r="F89" s="42" t="str">
        <f>IFERROR(VLOOKUP(A89&amp;$I$2,ODDS!A88:$K$50000,7,0)," ")</f>
        <v xml:space="preserve"> </v>
      </c>
      <c r="G89" s="42" t="str">
        <f>IFERROR(VLOOKUP(A89&amp;$I$2,ODDS!A88:$K$50000,5,0)," ")</f>
        <v xml:space="preserve"> </v>
      </c>
      <c r="H89" s="42" t="e">
        <f t="shared" si="4"/>
        <v>#REF!</v>
      </c>
      <c r="I89" s="18"/>
      <c r="J89" s="18"/>
      <c r="K89" s="18"/>
      <c r="L89" s="49" t="str">
        <f>IFERROR(VLOOKUP(A89&amp;$K$2,ODDS!B88:$K$50000,2,0)," ")</f>
        <v xml:space="preserve"> </v>
      </c>
      <c r="M89" s="32" t="str">
        <f>IFERROR(VLOOKUP(A89&amp;$K$2,ODDS!B88:$K$50000,3,0)," ")</f>
        <v xml:space="preserve"> </v>
      </c>
      <c r="N89" s="42" t="str">
        <f>IFERROR(VLOOKUP(A89&amp;$K$2,ODDS!B88:$K$50000,5,0)," ")</f>
        <v xml:space="preserve"> </v>
      </c>
      <c r="O89" s="42" t="s">
        <v>114</v>
      </c>
      <c r="P89" s="42" t="str">
        <f>IFERROR(VLOOKUP(A89&amp;$K$2,ODDS!B88:$K$50000,6,0)," ")</f>
        <v xml:space="preserve"> </v>
      </c>
      <c r="Q89" s="32" t="str">
        <f>IFERROR(VLOOKUP(A89&amp;$K$2,ODDS!B88:$K$50000,4,0)," ")</f>
        <v xml:space="preserve"> </v>
      </c>
      <c r="R89" s="42" t="e">
        <f t="shared" si="5"/>
        <v>#REF!</v>
      </c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</row>
    <row r="90" spans="2:31" x14ac:dyDescent="0.25">
      <c r="B90" s="43" t="str">
        <f>IFERROR(VLOOKUP(A90&amp;$I$2,ODDS!A89:$K$50000,3,0)," ")</f>
        <v xml:space="preserve"> </v>
      </c>
      <c r="C90" s="42" t="str">
        <f>IFERROR(VLOOKUP(A90&amp;$I$2,ODDS!A89:$K$50000,4,0)," ")</f>
        <v xml:space="preserve"> </v>
      </c>
      <c r="D90" s="42" t="str">
        <f>IFERROR(VLOOKUP(A90&amp;$I$2,ODDS!A89:$K$50000,6,0)," ")</f>
        <v xml:space="preserve"> </v>
      </c>
      <c r="E90" s="42" t="s">
        <v>114</v>
      </c>
      <c r="F90" s="42" t="str">
        <f>IFERROR(VLOOKUP(A90&amp;$I$2,ODDS!A89:$K$50000,7,0)," ")</f>
        <v xml:space="preserve"> </v>
      </c>
      <c r="G90" s="42" t="str">
        <f>IFERROR(VLOOKUP(A90&amp;$I$2,ODDS!A89:$K$50000,5,0)," ")</f>
        <v xml:space="preserve"> </v>
      </c>
      <c r="H90" s="42" t="e">
        <f t="shared" si="4"/>
        <v>#REF!</v>
      </c>
      <c r="I90" s="18"/>
      <c r="J90" s="18"/>
      <c r="K90" s="18"/>
      <c r="L90" s="49" t="str">
        <f>IFERROR(VLOOKUP(A90&amp;$K$2,ODDS!B89:$K$50000,2,0)," ")</f>
        <v xml:space="preserve"> </v>
      </c>
      <c r="M90" s="32" t="str">
        <f>IFERROR(VLOOKUP(A90&amp;$K$2,ODDS!B89:$K$50000,3,0)," ")</f>
        <v xml:space="preserve"> </v>
      </c>
      <c r="N90" s="42" t="str">
        <f>IFERROR(VLOOKUP(A90&amp;$K$2,ODDS!B89:$K$50000,5,0)," ")</f>
        <v xml:space="preserve"> </v>
      </c>
      <c r="O90" s="42" t="s">
        <v>114</v>
      </c>
      <c r="P90" s="42" t="str">
        <f>IFERROR(VLOOKUP(A90&amp;$K$2,ODDS!B89:$K$50000,6,0)," ")</f>
        <v xml:space="preserve"> </v>
      </c>
      <c r="Q90" s="32" t="str">
        <f>IFERROR(VLOOKUP(A90&amp;$K$2,ODDS!B89:$K$50000,4,0)," ")</f>
        <v xml:space="preserve"> </v>
      </c>
      <c r="R90" s="42" t="e">
        <f t="shared" si="5"/>
        <v>#REF!</v>
      </c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 t="s">
        <v>119</v>
      </c>
    </row>
    <row r="91" spans="2:31" x14ac:dyDescent="0.25">
      <c r="B91" s="43" t="str">
        <f>IFERROR(VLOOKUP(A91&amp;$I$2,ODDS!A90:$K$50000,3,0)," ")</f>
        <v xml:space="preserve"> </v>
      </c>
      <c r="C91" s="42" t="str">
        <f>IFERROR(VLOOKUP(A91&amp;$I$2,ODDS!A90:$K$50000,4,0)," ")</f>
        <v xml:space="preserve"> </v>
      </c>
      <c r="D91" s="42" t="str">
        <f>IFERROR(VLOOKUP(A91&amp;$I$2,ODDS!A90:$K$50000,6,0)," ")</f>
        <v xml:space="preserve"> </v>
      </c>
      <c r="E91" s="42" t="s">
        <v>114</v>
      </c>
      <c r="F91" s="42" t="str">
        <f>IFERROR(VLOOKUP(A91&amp;$I$2,ODDS!A90:$K$50000,7,0)," ")</f>
        <v xml:space="preserve"> </v>
      </c>
      <c r="G91" s="42" t="str">
        <f>IFERROR(VLOOKUP(A91&amp;$I$2,ODDS!A90:$K$50000,5,0)," ")</f>
        <v xml:space="preserve"> </v>
      </c>
      <c r="H91" s="42" t="e">
        <f t="shared" si="4"/>
        <v>#REF!</v>
      </c>
      <c r="I91" s="18"/>
      <c r="J91" s="18"/>
      <c r="K91" s="18"/>
      <c r="L91" s="49" t="str">
        <f>IFERROR(VLOOKUP(A91&amp;$K$2,ODDS!B90:$K$50000,2,0)," ")</f>
        <v xml:space="preserve"> </v>
      </c>
      <c r="M91" s="32" t="str">
        <f>IFERROR(VLOOKUP(A91&amp;$K$2,ODDS!B90:$K$50000,3,0)," ")</f>
        <v xml:space="preserve"> </v>
      </c>
      <c r="N91" s="42" t="str">
        <f>IFERROR(VLOOKUP(A91&amp;$K$2,ODDS!B90:$K$50000,5,0)," ")</f>
        <v xml:space="preserve"> </v>
      </c>
      <c r="O91" s="42" t="s">
        <v>114</v>
      </c>
      <c r="P91" s="42" t="str">
        <f>IFERROR(VLOOKUP(A91&amp;$K$2,ODDS!B90:$K$50000,6,0)," ")</f>
        <v xml:space="preserve"> </v>
      </c>
      <c r="Q91" s="32" t="str">
        <f>IFERROR(VLOOKUP(A91&amp;$K$2,ODDS!B90:$K$50000,4,0)," ")</f>
        <v xml:space="preserve"> </v>
      </c>
      <c r="R91" s="42" t="e">
        <f t="shared" si="5"/>
        <v>#REF!</v>
      </c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</row>
    <row r="92" spans="2:31" x14ac:dyDescent="0.25">
      <c r="B92" s="43" t="str">
        <f>IFERROR(VLOOKUP(A92&amp;$I$2,ODDS!A91:$K$50000,3,0)," ")</f>
        <v xml:space="preserve"> </v>
      </c>
      <c r="C92" s="42" t="str">
        <f>IFERROR(VLOOKUP(A92&amp;$I$2,ODDS!A91:$K$50000,4,0)," ")</f>
        <v xml:space="preserve"> </v>
      </c>
      <c r="D92" s="42" t="str">
        <f>IFERROR(VLOOKUP(A92&amp;$I$2,ODDS!A91:$K$50000,6,0)," ")</f>
        <v xml:space="preserve"> </v>
      </c>
      <c r="E92" s="42" t="s">
        <v>114</v>
      </c>
      <c r="F92" s="42" t="str">
        <f>IFERROR(VLOOKUP(A92&amp;$I$2,ODDS!A91:$K$50000,7,0)," ")</f>
        <v xml:space="preserve"> </v>
      </c>
      <c r="G92" s="42" t="str">
        <f>IFERROR(VLOOKUP(A92&amp;$I$2,ODDS!A91:$K$50000,5,0)," ")</f>
        <v xml:space="preserve"> </v>
      </c>
      <c r="H92" s="42" t="e">
        <f t="shared" si="4"/>
        <v>#REF!</v>
      </c>
      <c r="I92" s="18"/>
      <c r="J92" s="18"/>
      <c r="K92" s="18"/>
      <c r="L92" s="49" t="str">
        <f>IFERROR(VLOOKUP(A92&amp;$K$2,ODDS!B91:$K$50000,2,0)," ")</f>
        <v xml:space="preserve"> </v>
      </c>
      <c r="M92" s="32" t="str">
        <f>IFERROR(VLOOKUP(A92&amp;$K$2,ODDS!B91:$K$50000,3,0)," ")</f>
        <v xml:space="preserve"> </v>
      </c>
      <c r="N92" s="42" t="str">
        <f>IFERROR(VLOOKUP(A92&amp;$K$2,ODDS!B91:$K$50000,5,0)," ")</f>
        <v xml:space="preserve"> </v>
      </c>
      <c r="O92" s="42" t="s">
        <v>114</v>
      </c>
      <c r="P92" s="42" t="str">
        <f>IFERROR(VLOOKUP(A92&amp;$K$2,ODDS!B91:$K$50000,6,0)," ")</f>
        <v xml:space="preserve"> </v>
      </c>
      <c r="Q92" s="32" t="str">
        <f>IFERROR(VLOOKUP(A92&amp;$K$2,ODDS!B91:$K$50000,4,0)," ")</f>
        <v xml:space="preserve"> </v>
      </c>
      <c r="R92" s="42" t="e">
        <f t="shared" si="5"/>
        <v>#REF!</v>
      </c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 t="s">
        <v>119</v>
      </c>
    </row>
    <row r="93" spans="2:31" x14ac:dyDescent="0.25">
      <c r="B93" s="43" t="str">
        <f>IFERROR(VLOOKUP(A93&amp;$I$2,ODDS!A92:$K$50000,3,0)," ")</f>
        <v xml:space="preserve"> </v>
      </c>
      <c r="C93" s="42" t="str">
        <f>IFERROR(VLOOKUP(A93&amp;$I$2,ODDS!A92:$K$50000,4,0)," ")</f>
        <v xml:space="preserve"> </v>
      </c>
      <c r="D93" s="42" t="str">
        <f>IFERROR(VLOOKUP(A93&amp;$I$2,ODDS!A92:$K$50000,6,0)," ")</f>
        <v xml:space="preserve"> </v>
      </c>
      <c r="E93" s="42" t="s">
        <v>114</v>
      </c>
      <c r="F93" s="42" t="str">
        <f>IFERROR(VLOOKUP(A93&amp;$I$2,ODDS!A92:$K$50000,7,0)," ")</f>
        <v xml:space="preserve"> </v>
      </c>
      <c r="G93" s="42" t="str">
        <f>IFERROR(VLOOKUP(A93&amp;$I$2,ODDS!A92:$K$50000,5,0)," ")</f>
        <v xml:space="preserve"> </v>
      </c>
      <c r="H93" s="42" t="e">
        <f t="shared" si="4"/>
        <v>#REF!</v>
      </c>
      <c r="I93" s="18"/>
      <c r="J93" s="18"/>
      <c r="K93" s="18"/>
      <c r="L93" s="49" t="str">
        <f>IFERROR(VLOOKUP(A93&amp;$K$2,ODDS!B92:$K$50000,2,0)," ")</f>
        <v xml:space="preserve"> </v>
      </c>
      <c r="M93" s="32" t="str">
        <f>IFERROR(VLOOKUP(A93&amp;$K$2,ODDS!B92:$K$50000,3,0)," ")</f>
        <v xml:space="preserve"> </v>
      </c>
      <c r="N93" s="42" t="str">
        <f>IFERROR(VLOOKUP(A93&amp;$K$2,ODDS!B92:$K$50000,5,0)," ")</f>
        <v xml:space="preserve"> </v>
      </c>
      <c r="O93" s="42" t="s">
        <v>114</v>
      </c>
      <c r="P93" s="42" t="str">
        <f>IFERROR(VLOOKUP(A93&amp;$K$2,ODDS!B92:$K$50000,6,0)," ")</f>
        <v xml:space="preserve"> </v>
      </c>
      <c r="Q93" s="32" t="str">
        <f>IFERROR(VLOOKUP(A93&amp;$K$2,ODDS!B92:$K$50000,4,0)," ")</f>
        <v xml:space="preserve"> </v>
      </c>
      <c r="R93" s="42" t="e">
        <f t="shared" si="5"/>
        <v>#REF!</v>
      </c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</row>
    <row r="94" spans="2:31" x14ac:dyDescent="0.25">
      <c r="B94" s="43" t="str">
        <f>IFERROR(VLOOKUP(A94&amp;$I$2,ODDS!A93:$K$50000,3,0)," ")</f>
        <v xml:space="preserve"> </v>
      </c>
      <c r="C94" s="42" t="str">
        <f>IFERROR(VLOOKUP(A94&amp;$I$2,ODDS!A93:$K$50000,4,0)," ")</f>
        <v xml:space="preserve"> </v>
      </c>
      <c r="D94" s="42" t="str">
        <f>IFERROR(VLOOKUP(A94&amp;$I$2,ODDS!A93:$K$50000,6,0)," ")</f>
        <v xml:space="preserve"> </v>
      </c>
      <c r="E94" s="42" t="s">
        <v>114</v>
      </c>
      <c r="F94" s="42" t="str">
        <f>IFERROR(VLOOKUP(A94&amp;$I$2,ODDS!A93:$K$50000,7,0)," ")</f>
        <v xml:space="preserve"> </v>
      </c>
      <c r="G94" s="42" t="str">
        <f>IFERROR(VLOOKUP(A94&amp;$I$2,ODDS!A93:$K$50000,5,0)," ")</f>
        <v xml:space="preserve"> </v>
      </c>
      <c r="H94" s="42" t="e">
        <f t="shared" si="4"/>
        <v>#REF!</v>
      </c>
      <c r="I94" s="18"/>
      <c r="J94" s="18"/>
      <c r="K94" s="18"/>
      <c r="L94" s="49" t="str">
        <f>IFERROR(VLOOKUP(A94&amp;$K$2,ODDS!B93:$K$50000,2,0)," ")</f>
        <v xml:space="preserve"> </v>
      </c>
      <c r="M94" s="32" t="str">
        <f>IFERROR(VLOOKUP(A94&amp;$K$2,ODDS!B93:$K$50000,3,0)," ")</f>
        <v xml:space="preserve"> </v>
      </c>
      <c r="N94" s="42" t="str">
        <f>IFERROR(VLOOKUP(A94&amp;$K$2,ODDS!B93:$K$50000,5,0)," ")</f>
        <v xml:space="preserve"> </v>
      </c>
      <c r="O94" s="42" t="s">
        <v>114</v>
      </c>
      <c r="P94" s="42" t="str">
        <f>IFERROR(VLOOKUP(A94&amp;$K$2,ODDS!B93:$K$50000,6,0)," ")</f>
        <v xml:space="preserve"> </v>
      </c>
      <c r="Q94" s="32" t="str">
        <f>IFERROR(VLOOKUP(A94&amp;$K$2,ODDS!B93:$K$50000,4,0)," ")</f>
        <v xml:space="preserve"> </v>
      </c>
      <c r="R94" s="42" t="e">
        <f t="shared" si="5"/>
        <v>#REF!</v>
      </c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 t="s">
        <v>119</v>
      </c>
    </row>
    <row r="95" spans="2:31" x14ac:dyDescent="0.25">
      <c r="B95" s="43" t="str">
        <f>IFERROR(VLOOKUP(A95&amp;$I$2,ODDS!A94:$K$50000,3,0)," ")</f>
        <v xml:space="preserve"> </v>
      </c>
      <c r="C95" s="42" t="str">
        <f>IFERROR(VLOOKUP(A95&amp;$I$2,ODDS!A94:$K$50000,4,0)," ")</f>
        <v xml:space="preserve"> </v>
      </c>
      <c r="D95" s="42" t="str">
        <f>IFERROR(VLOOKUP(A95&amp;$I$2,ODDS!A94:$K$50000,6,0)," ")</f>
        <v xml:space="preserve"> </v>
      </c>
      <c r="E95" s="42" t="s">
        <v>114</v>
      </c>
      <c r="F95" s="42" t="str">
        <f>IFERROR(VLOOKUP(A95&amp;$I$2,ODDS!A94:$K$50000,7,0)," ")</f>
        <v xml:space="preserve"> </v>
      </c>
      <c r="G95" s="42" t="str">
        <f>IFERROR(VLOOKUP(A95&amp;$I$2,ODDS!A94:$K$50000,5,0)," ")</f>
        <v xml:space="preserve"> </v>
      </c>
      <c r="H95" s="42" t="e">
        <f t="shared" si="4"/>
        <v>#REF!</v>
      </c>
      <c r="I95" s="18"/>
      <c r="J95" s="18"/>
      <c r="K95" s="18"/>
      <c r="L95" s="49" t="str">
        <f>IFERROR(VLOOKUP(A95&amp;$K$2,ODDS!B94:$K$50000,2,0)," ")</f>
        <v xml:space="preserve"> </v>
      </c>
      <c r="M95" s="32" t="str">
        <f>IFERROR(VLOOKUP(A95&amp;$K$2,ODDS!B94:$K$50000,3,0)," ")</f>
        <v xml:space="preserve"> </v>
      </c>
      <c r="N95" s="42" t="str">
        <f>IFERROR(VLOOKUP(A95&amp;$K$2,ODDS!B94:$K$50000,5,0)," ")</f>
        <v xml:space="preserve"> </v>
      </c>
      <c r="O95" s="42" t="s">
        <v>114</v>
      </c>
      <c r="P95" s="42" t="str">
        <f>IFERROR(VLOOKUP(A95&amp;$K$2,ODDS!B94:$K$50000,6,0)," ")</f>
        <v xml:space="preserve"> </v>
      </c>
      <c r="Q95" s="32" t="str">
        <f>IFERROR(VLOOKUP(A95&amp;$K$2,ODDS!B94:$K$50000,4,0)," ")</f>
        <v xml:space="preserve"> </v>
      </c>
      <c r="R95" s="42" t="e">
        <f t="shared" si="5"/>
        <v>#REF!</v>
      </c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</row>
    <row r="96" spans="2:31" x14ac:dyDescent="0.25">
      <c r="B96" s="43" t="str">
        <f>IFERROR(VLOOKUP(A96&amp;$I$2,ODDS!A95:$K$50000,3,0)," ")</f>
        <v xml:space="preserve"> </v>
      </c>
      <c r="C96" s="42" t="str">
        <f>IFERROR(VLOOKUP(A96&amp;$I$2,ODDS!A95:$K$50000,4,0)," ")</f>
        <v xml:space="preserve"> </v>
      </c>
      <c r="D96" s="42" t="str">
        <f>IFERROR(VLOOKUP(A96&amp;$I$2,ODDS!A95:$K$50000,6,0)," ")</f>
        <v xml:space="preserve"> </v>
      </c>
      <c r="E96" s="42" t="s">
        <v>114</v>
      </c>
      <c r="F96" s="42" t="str">
        <f>IFERROR(VLOOKUP(A96&amp;$I$2,ODDS!A95:$K$50000,7,0)," ")</f>
        <v xml:space="preserve"> </v>
      </c>
      <c r="G96" s="42" t="str">
        <f>IFERROR(VLOOKUP(A96&amp;$I$2,ODDS!A95:$K$50000,5,0)," ")</f>
        <v xml:space="preserve"> </v>
      </c>
      <c r="H96" s="42" t="e">
        <f t="shared" si="4"/>
        <v>#REF!</v>
      </c>
      <c r="I96" s="18"/>
      <c r="J96" s="18"/>
      <c r="K96" s="18"/>
      <c r="L96" s="49" t="str">
        <f>IFERROR(VLOOKUP(A96&amp;$K$2,ODDS!B95:$K$50000,2,0)," ")</f>
        <v xml:space="preserve"> </v>
      </c>
      <c r="M96" s="32" t="str">
        <f>IFERROR(VLOOKUP(A96&amp;$K$2,ODDS!B95:$K$50000,3,0)," ")</f>
        <v xml:space="preserve"> </v>
      </c>
      <c r="N96" s="42" t="str">
        <f>IFERROR(VLOOKUP(A96&amp;$K$2,ODDS!B95:$K$50000,5,0)," ")</f>
        <v xml:space="preserve"> </v>
      </c>
      <c r="O96" s="42" t="s">
        <v>114</v>
      </c>
      <c r="P96" s="42" t="str">
        <f>IFERROR(VLOOKUP(A96&amp;$K$2,ODDS!B95:$K$50000,6,0)," ")</f>
        <v xml:space="preserve"> </v>
      </c>
      <c r="Q96" s="32" t="str">
        <f>IFERROR(VLOOKUP(A96&amp;$K$2,ODDS!B95:$K$50000,4,0)," ")</f>
        <v xml:space="preserve"> </v>
      </c>
      <c r="R96" s="42" t="e">
        <f t="shared" si="5"/>
        <v>#REF!</v>
      </c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 t="s">
        <v>119</v>
      </c>
    </row>
    <row r="97" spans="2:31" x14ac:dyDescent="0.25">
      <c r="B97" s="43" t="str">
        <f>IFERROR(VLOOKUP(A97&amp;$I$2,ODDS!A96:$K$50000,3,0)," ")</f>
        <v xml:space="preserve"> </v>
      </c>
      <c r="C97" s="42" t="str">
        <f>IFERROR(VLOOKUP(A97&amp;$I$2,ODDS!A96:$K$50000,4,0)," ")</f>
        <v xml:space="preserve"> </v>
      </c>
      <c r="D97" s="42" t="str">
        <f>IFERROR(VLOOKUP(A97&amp;$I$2,ODDS!A96:$K$50000,6,0)," ")</f>
        <v xml:space="preserve"> </v>
      </c>
      <c r="E97" s="42" t="s">
        <v>114</v>
      </c>
      <c r="F97" s="42" t="str">
        <f>IFERROR(VLOOKUP(A97&amp;$I$2,ODDS!A96:$K$50000,7,0)," ")</f>
        <v xml:space="preserve"> </v>
      </c>
      <c r="G97" s="42" t="str">
        <f>IFERROR(VLOOKUP(A97&amp;$I$2,ODDS!A96:$K$50000,5,0)," ")</f>
        <v xml:space="preserve"> </v>
      </c>
      <c r="H97" s="42" t="e">
        <f t="shared" si="4"/>
        <v>#REF!</v>
      </c>
      <c r="I97" s="18"/>
      <c r="J97" s="18"/>
      <c r="K97" s="18"/>
      <c r="L97" s="49" t="str">
        <f>IFERROR(VLOOKUP(A97&amp;$K$2,ODDS!B96:$K$50000,2,0)," ")</f>
        <v xml:space="preserve"> </v>
      </c>
      <c r="M97" s="32" t="str">
        <f>IFERROR(VLOOKUP(A97&amp;$K$2,ODDS!B96:$K$50000,3,0)," ")</f>
        <v xml:space="preserve"> </v>
      </c>
      <c r="N97" s="42" t="str">
        <f>IFERROR(VLOOKUP(A97&amp;$K$2,ODDS!B96:$K$50000,5,0)," ")</f>
        <v xml:space="preserve"> </v>
      </c>
      <c r="O97" s="42" t="s">
        <v>114</v>
      </c>
      <c r="P97" s="42" t="str">
        <f>IFERROR(VLOOKUP(A97&amp;$K$2,ODDS!B96:$K$50000,6,0)," ")</f>
        <v xml:space="preserve"> </v>
      </c>
      <c r="Q97" s="32" t="str">
        <f>IFERROR(VLOOKUP(A97&amp;$K$2,ODDS!B96:$K$50000,4,0)," ")</f>
        <v xml:space="preserve"> </v>
      </c>
      <c r="R97" s="42" t="e">
        <f t="shared" si="5"/>
        <v>#REF!</v>
      </c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</row>
    <row r="98" spans="2:31" x14ac:dyDescent="0.25">
      <c r="B98" s="43" t="str">
        <f>IFERROR(VLOOKUP(A98&amp;$I$2,ODDS!A97:$K$50000,3,0)," ")</f>
        <v xml:space="preserve"> </v>
      </c>
      <c r="C98" s="42" t="str">
        <f>IFERROR(VLOOKUP(A98&amp;$I$2,ODDS!A97:$K$50000,4,0)," ")</f>
        <v xml:space="preserve"> </v>
      </c>
      <c r="D98" s="42" t="str">
        <f>IFERROR(VLOOKUP(A98&amp;$I$2,ODDS!A97:$K$50000,6,0)," ")</f>
        <v xml:space="preserve"> </v>
      </c>
      <c r="E98" s="42" t="s">
        <v>114</v>
      </c>
      <c r="F98" s="42" t="str">
        <f>IFERROR(VLOOKUP(A98&amp;$I$2,ODDS!A97:$K$50000,7,0)," ")</f>
        <v xml:space="preserve"> </v>
      </c>
      <c r="G98" s="42" t="str">
        <f>IFERROR(VLOOKUP(A98&amp;$I$2,ODDS!A97:$K$50000,5,0)," ")</f>
        <v xml:space="preserve"> </v>
      </c>
      <c r="H98" s="42" t="e">
        <f t="shared" si="4"/>
        <v>#REF!</v>
      </c>
      <c r="I98" s="18"/>
      <c r="J98" s="18"/>
      <c r="K98" s="18"/>
      <c r="L98" s="49" t="str">
        <f>IFERROR(VLOOKUP(A98&amp;$K$2,ODDS!B97:$K$50000,2,0)," ")</f>
        <v xml:space="preserve"> </v>
      </c>
      <c r="M98" s="32" t="str">
        <f>IFERROR(VLOOKUP(A98&amp;$K$2,ODDS!B97:$K$50000,3,0)," ")</f>
        <v xml:space="preserve"> </v>
      </c>
      <c r="N98" s="42" t="str">
        <f>IFERROR(VLOOKUP(A98&amp;$K$2,ODDS!B97:$K$50000,5,0)," ")</f>
        <v xml:space="preserve"> </v>
      </c>
      <c r="O98" s="42" t="s">
        <v>114</v>
      </c>
      <c r="P98" s="42" t="str">
        <f>IFERROR(VLOOKUP(A98&amp;$K$2,ODDS!B97:$K$50000,6,0)," ")</f>
        <v xml:space="preserve"> </v>
      </c>
      <c r="Q98" s="32" t="str">
        <f>IFERROR(VLOOKUP(A98&amp;$K$2,ODDS!B97:$K$50000,4,0)," ")</f>
        <v xml:space="preserve"> </v>
      </c>
      <c r="R98" s="42" t="e">
        <f t="shared" si="5"/>
        <v>#REF!</v>
      </c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 t="s">
        <v>119</v>
      </c>
    </row>
    <row r="99" spans="2:31" x14ac:dyDescent="0.25">
      <c r="B99" s="43" t="str">
        <f>IFERROR(VLOOKUP(A99&amp;$I$2,ODDS!A98:$K$50000,3,0)," ")</f>
        <v xml:space="preserve"> </v>
      </c>
      <c r="C99" s="42" t="str">
        <f>IFERROR(VLOOKUP(A99&amp;$I$2,ODDS!A98:$K$50000,4,0)," ")</f>
        <v xml:space="preserve"> </v>
      </c>
      <c r="D99" s="42" t="str">
        <f>IFERROR(VLOOKUP(A99&amp;$I$2,ODDS!A98:$K$50000,6,0)," ")</f>
        <v xml:space="preserve"> </v>
      </c>
      <c r="E99" s="42" t="s">
        <v>114</v>
      </c>
      <c r="F99" s="42" t="str">
        <f>IFERROR(VLOOKUP(A99&amp;$I$2,ODDS!A98:$K$50000,7,0)," ")</f>
        <v xml:space="preserve"> </v>
      </c>
      <c r="G99" s="42" t="str">
        <f>IFERROR(VLOOKUP(A99&amp;$I$2,ODDS!A98:$K$50000,5,0)," ")</f>
        <v xml:space="preserve"> </v>
      </c>
      <c r="H99" s="42" t="e">
        <f t="shared" si="4"/>
        <v>#REF!</v>
      </c>
      <c r="I99" s="18"/>
      <c r="J99" s="18"/>
      <c r="K99" s="18"/>
      <c r="L99" s="49" t="str">
        <f>IFERROR(VLOOKUP(A99&amp;$K$2,ODDS!B98:$K$50000,2,0)," ")</f>
        <v xml:space="preserve"> </v>
      </c>
      <c r="M99" s="32" t="str">
        <f>IFERROR(VLOOKUP(A99&amp;$K$2,ODDS!B98:$K$50000,3,0)," ")</f>
        <v xml:space="preserve"> </v>
      </c>
      <c r="N99" s="42" t="str">
        <f>IFERROR(VLOOKUP(A99&amp;$K$2,ODDS!B98:$K$50000,5,0)," ")</f>
        <v xml:space="preserve"> </v>
      </c>
      <c r="O99" s="42" t="s">
        <v>114</v>
      </c>
      <c r="P99" s="42" t="str">
        <f>IFERROR(VLOOKUP(A99&amp;$K$2,ODDS!B98:$K$50000,6,0)," ")</f>
        <v xml:space="preserve"> </v>
      </c>
      <c r="Q99" s="32" t="str">
        <f>IFERROR(VLOOKUP(A99&amp;$K$2,ODDS!B98:$K$50000,4,0)," ")</f>
        <v xml:space="preserve"> </v>
      </c>
      <c r="R99" s="42" t="e">
        <f t="shared" si="5"/>
        <v>#REF!</v>
      </c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</row>
    <row r="100" spans="2:31" x14ac:dyDescent="0.25">
      <c r="B100" s="43" t="str">
        <f>IFERROR(VLOOKUP(A100&amp;$I$2,ODDS!A99:$K$50000,3,0)," ")</f>
        <v xml:space="preserve"> </v>
      </c>
      <c r="C100" s="42" t="str">
        <f>IFERROR(VLOOKUP(A100&amp;$I$2,ODDS!A99:$K$50000,4,0)," ")</f>
        <v xml:space="preserve"> </v>
      </c>
      <c r="D100" s="42" t="str">
        <f>IFERROR(VLOOKUP(A100&amp;$I$2,ODDS!A99:$K$50000,6,0)," ")</f>
        <v xml:space="preserve"> </v>
      </c>
      <c r="E100" s="42" t="s">
        <v>114</v>
      </c>
      <c r="F100" s="42" t="str">
        <f>IFERROR(VLOOKUP(A100&amp;$I$2,ODDS!A99:$K$50000,7,0)," ")</f>
        <v xml:space="preserve"> </v>
      </c>
      <c r="G100" s="42" t="str">
        <f>IFERROR(VLOOKUP(A100&amp;$I$2,ODDS!A99:$K$50000,5,0)," ")</f>
        <v xml:space="preserve"> </v>
      </c>
      <c r="H100" s="42" t="e">
        <f t="shared" si="4"/>
        <v>#REF!</v>
      </c>
      <c r="I100" s="18"/>
      <c r="J100" s="18"/>
      <c r="K100" s="18"/>
      <c r="L100" s="49" t="str">
        <f>IFERROR(VLOOKUP(A100&amp;$K$2,ODDS!B99:$K$50000,2,0)," ")</f>
        <v xml:space="preserve"> </v>
      </c>
      <c r="M100" s="32" t="str">
        <f>IFERROR(VLOOKUP(A100&amp;$K$2,ODDS!B99:$K$50000,3,0)," ")</f>
        <v xml:space="preserve"> </v>
      </c>
      <c r="N100" s="42" t="str">
        <f>IFERROR(VLOOKUP(A100&amp;$K$2,ODDS!B99:$K$50000,5,0)," ")</f>
        <v xml:space="preserve"> </v>
      </c>
      <c r="O100" s="42" t="s">
        <v>114</v>
      </c>
      <c r="P100" s="42" t="str">
        <f>IFERROR(VLOOKUP(A100&amp;$K$2,ODDS!B99:$K$50000,6,0)," ")</f>
        <v xml:space="preserve"> </v>
      </c>
      <c r="Q100" s="32" t="str">
        <f>IFERROR(VLOOKUP(A100&amp;$K$2,ODDS!B99:$K$50000,4,0)," ")</f>
        <v xml:space="preserve"> </v>
      </c>
      <c r="R100" s="42" t="e">
        <f t="shared" si="5"/>
        <v>#REF!</v>
      </c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 t="s">
        <v>119</v>
      </c>
    </row>
    <row r="101" spans="2:31" x14ac:dyDescent="0.25">
      <c r="B101" s="43" t="str">
        <f>IFERROR(VLOOKUP(A101&amp;$I$2,ODDS!A100:$K$50000,3,0)," ")</f>
        <v xml:space="preserve"> </v>
      </c>
      <c r="C101" s="42" t="str">
        <f>IFERROR(VLOOKUP(A101&amp;$I$2,ODDS!A100:$K$50000,4,0)," ")</f>
        <v xml:space="preserve"> </v>
      </c>
      <c r="D101" s="42" t="str">
        <f>IFERROR(VLOOKUP(A101&amp;$I$2,ODDS!A100:$K$50000,6,0)," ")</f>
        <v xml:space="preserve"> </v>
      </c>
      <c r="E101" s="42" t="s">
        <v>114</v>
      </c>
      <c r="F101" s="42" t="str">
        <f>IFERROR(VLOOKUP(A101&amp;$I$2,ODDS!A100:$K$50000,7,0)," ")</f>
        <v xml:space="preserve"> </v>
      </c>
      <c r="G101" s="42" t="str">
        <f>IFERROR(VLOOKUP(A101&amp;$I$2,ODDS!A100:$K$50000,5,0)," ")</f>
        <v xml:space="preserve"> </v>
      </c>
      <c r="H101" s="42" t="e">
        <f t="shared" si="4"/>
        <v>#REF!</v>
      </c>
      <c r="I101" s="18"/>
      <c r="J101" s="18"/>
      <c r="K101" s="18"/>
      <c r="L101" s="49" t="str">
        <f>IFERROR(VLOOKUP(A101&amp;$K$2,ODDS!B100:$K$50000,2,0)," ")</f>
        <v xml:space="preserve"> </v>
      </c>
      <c r="M101" s="32" t="str">
        <f>IFERROR(VLOOKUP(A101&amp;$K$2,ODDS!B100:$K$50000,3,0)," ")</f>
        <v xml:space="preserve"> </v>
      </c>
      <c r="N101" s="42" t="str">
        <f>IFERROR(VLOOKUP(A101&amp;$K$2,ODDS!B100:$K$50000,5,0)," ")</f>
        <v xml:space="preserve"> </v>
      </c>
      <c r="O101" s="42" t="s">
        <v>114</v>
      </c>
      <c r="P101" s="42" t="str">
        <f>IFERROR(VLOOKUP(A101&amp;$K$2,ODDS!B100:$K$50000,6,0)," ")</f>
        <v xml:space="preserve"> </v>
      </c>
      <c r="Q101" s="32" t="str">
        <f>IFERROR(VLOOKUP(A101&amp;$K$2,ODDS!B100:$K$50000,4,0)," ")</f>
        <v xml:space="preserve"> </v>
      </c>
      <c r="R101" s="42" t="e">
        <f t="shared" si="5"/>
        <v>#REF!</v>
      </c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</row>
    <row r="102" spans="2:31" x14ac:dyDescent="0.25">
      <c r="B102" s="43" t="str">
        <f>IFERROR(VLOOKUP(A102&amp;$I$2,ODDS!A101:$K$50000,3,0)," ")</f>
        <v xml:space="preserve"> </v>
      </c>
      <c r="C102" s="42" t="str">
        <f>IFERROR(VLOOKUP(A102&amp;$I$2,ODDS!A101:$K$50000,4,0)," ")</f>
        <v xml:space="preserve"> </v>
      </c>
      <c r="D102" s="42" t="str">
        <f>IFERROR(VLOOKUP(A102&amp;$I$2,ODDS!A101:$K$50000,6,0)," ")</f>
        <v xml:space="preserve"> </v>
      </c>
      <c r="E102" s="42" t="s">
        <v>114</v>
      </c>
      <c r="F102" s="42" t="str">
        <f>IFERROR(VLOOKUP(A102&amp;$I$2,ODDS!A101:$K$50000,7,0)," ")</f>
        <v xml:space="preserve"> </v>
      </c>
      <c r="G102" s="42" t="str">
        <f>IFERROR(VLOOKUP(A102&amp;$I$2,ODDS!A101:$K$50000,5,0)," ")</f>
        <v xml:space="preserve"> </v>
      </c>
      <c r="H102" s="42" t="e">
        <f t="shared" si="4"/>
        <v>#REF!</v>
      </c>
      <c r="I102" s="18"/>
      <c r="J102" s="18"/>
      <c r="K102" s="18"/>
      <c r="L102" s="49" t="str">
        <f>IFERROR(VLOOKUP(A102&amp;$K$2,ODDS!B101:$K$50000,2,0)," ")</f>
        <v xml:space="preserve"> </v>
      </c>
      <c r="M102" s="32" t="str">
        <f>IFERROR(VLOOKUP(A102&amp;$K$2,ODDS!B101:$K$50000,3,0)," ")</f>
        <v xml:space="preserve"> </v>
      </c>
      <c r="N102" s="42" t="str">
        <f>IFERROR(VLOOKUP(A102&amp;$K$2,ODDS!B101:$K$50000,5,0)," ")</f>
        <v xml:space="preserve"> </v>
      </c>
      <c r="O102" s="42" t="s">
        <v>114</v>
      </c>
      <c r="P102" s="42" t="str">
        <f>IFERROR(VLOOKUP(A102&amp;$K$2,ODDS!B101:$K$50000,6,0)," ")</f>
        <v xml:space="preserve"> </v>
      </c>
      <c r="Q102" s="32" t="str">
        <f>IFERROR(VLOOKUP(A102&amp;$K$2,ODDS!B101:$K$50000,4,0)," ")</f>
        <v xml:space="preserve"> </v>
      </c>
      <c r="R102" s="42" t="e">
        <f t="shared" si="5"/>
        <v>#REF!</v>
      </c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 t="s">
        <v>119</v>
      </c>
    </row>
    <row r="103" spans="2:31" x14ac:dyDescent="0.25">
      <c r="B103" s="43" t="str">
        <f>IFERROR(VLOOKUP(A103&amp;$I$2,ODDS!A102:$K$50000,3,0)," ")</f>
        <v xml:space="preserve"> </v>
      </c>
      <c r="C103" s="42" t="str">
        <f>IFERROR(VLOOKUP(A103&amp;$I$2,ODDS!A102:$K$50000,4,0)," ")</f>
        <v xml:space="preserve"> </v>
      </c>
      <c r="D103" s="42" t="str">
        <f>IFERROR(VLOOKUP(A103&amp;$I$2,ODDS!A102:$K$50000,6,0)," ")</f>
        <v xml:space="preserve"> </v>
      </c>
      <c r="E103" s="42" t="s">
        <v>114</v>
      </c>
      <c r="F103" s="42" t="str">
        <f>IFERROR(VLOOKUP(A103&amp;$I$2,ODDS!A102:$K$50000,7,0)," ")</f>
        <v xml:space="preserve"> </v>
      </c>
      <c r="G103" s="42" t="str">
        <f>IFERROR(VLOOKUP(A103&amp;$I$2,ODDS!A102:$K$50000,5,0)," ")</f>
        <v xml:space="preserve"> </v>
      </c>
      <c r="H103" s="42" t="e">
        <f t="shared" si="4"/>
        <v>#REF!</v>
      </c>
      <c r="I103" s="18"/>
      <c r="J103" s="18"/>
      <c r="K103" s="18"/>
      <c r="L103" s="49" t="str">
        <f>IFERROR(VLOOKUP(A103&amp;$K$2,ODDS!B102:$K$50000,2,0)," ")</f>
        <v xml:space="preserve"> </v>
      </c>
      <c r="M103" s="32" t="str">
        <f>IFERROR(VLOOKUP(A103&amp;$K$2,ODDS!B102:$K$50000,3,0)," ")</f>
        <v xml:space="preserve"> </v>
      </c>
      <c r="N103" s="42" t="str">
        <f>IFERROR(VLOOKUP(A103&amp;$K$2,ODDS!B102:$K$50000,5,0)," ")</f>
        <v xml:space="preserve"> </v>
      </c>
      <c r="O103" s="42" t="s">
        <v>114</v>
      </c>
      <c r="P103" s="42" t="str">
        <f>IFERROR(VLOOKUP(A103&amp;$K$2,ODDS!B102:$K$50000,6,0)," ")</f>
        <v xml:space="preserve"> </v>
      </c>
      <c r="Q103" s="32" t="str">
        <f>IFERROR(VLOOKUP(A103&amp;$K$2,ODDS!B102:$K$50000,4,0)," ")</f>
        <v xml:space="preserve"> </v>
      </c>
      <c r="R103" s="42" t="e">
        <f t="shared" si="5"/>
        <v>#REF!</v>
      </c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</row>
    <row r="104" spans="2:31" x14ac:dyDescent="0.25">
      <c r="B104" s="43" t="str">
        <f>IFERROR(VLOOKUP(A104&amp;$I$2,ODDS!A103:$K$50000,3,0)," ")</f>
        <v xml:space="preserve"> </v>
      </c>
      <c r="C104" s="42" t="str">
        <f>IFERROR(VLOOKUP(A104&amp;$I$2,ODDS!A103:$K$50000,4,0)," ")</f>
        <v xml:space="preserve"> </v>
      </c>
      <c r="D104" s="42" t="str">
        <f>IFERROR(VLOOKUP(A104&amp;$I$2,ODDS!A103:$K$50000,6,0)," ")</f>
        <v xml:space="preserve"> </v>
      </c>
      <c r="E104" s="42" t="s">
        <v>114</v>
      </c>
      <c r="F104" s="42" t="str">
        <f>IFERROR(VLOOKUP(A104&amp;$I$2,ODDS!A103:$K$50000,7,0)," ")</f>
        <v xml:space="preserve"> </v>
      </c>
      <c r="G104" s="42" t="str">
        <f>IFERROR(VLOOKUP(A104&amp;$I$2,ODDS!A103:$K$50000,5,0)," ")</f>
        <v xml:space="preserve"> </v>
      </c>
      <c r="H104" s="42" t="e">
        <f t="shared" si="4"/>
        <v>#REF!</v>
      </c>
      <c r="I104" s="18"/>
      <c r="J104" s="18"/>
      <c r="K104" s="18"/>
      <c r="L104" s="49" t="str">
        <f>IFERROR(VLOOKUP(A104&amp;$K$2,ODDS!B103:$K$50000,2,0)," ")</f>
        <v xml:space="preserve"> </v>
      </c>
      <c r="M104" s="32" t="str">
        <f>IFERROR(VLOOKUP(A104&amp;$K$2,ODDS!B103:$K$50000,3,0)," ")</f>
        <v xml:space="preserve"> </v>
      </c>
      <c r="N104" s="42" t="str">
        <f>IFERROR(VLOOKUP(A104&amp;$K$2,ODDS!B103:$K$50000,5,0)," ")</f>
        <v xml:space="preserve"> </v>
      </c>
      <c r="O104" s="42" t="s">
        <v>114</v>
      </c>
      <c r="P104" s="42" t="str">
        <f>IFERROR(VLOOKUP(A104&amp;$K$2,ODDS!B103:$K$50000,6,0)," ")</f>
        <v xml:space="preserve"> </v>
      </c>
      <c r="Q104" s="32" t="str">
        <f>IFERROR(VLOOKUP(A104&amp;$K$2,ODDS!B103:$K$50000,4,0)," ")</f>
        <v xml:space="preserve"> </v>
      </c>
      <c r="R104" s="42" t="e">
        <f t="shared" si="5"/>
        <v>#REF!</v>
      </c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 t="s">
        <v>119</v>
      </c>
    </row>
    <row r="105" spans="2:31" x14ac:dyDescent="0.25">
      <c r="B105" s="43" t="str">
        <f>IFERROR(VLOOKUP(A105&amp;$I$2,ODDS!A104:$K$50000,3,0)," ")</f>
        <v xml:space="preserve"> </v>
      </c>
      <c r="C105" s="42" t="str">
        <f>IFERROR(VLOOKUP(A105&amp;$I$2,ODDS!A104:$K$50000,4,0)," ")</f>
        <v xml:space="preserve"> </v>
      </c>
      <c r="D105" s="42" t="str">
        <f>IFERROR(VLOOKUP(A105&amp;$I$2,ODDS!A104:$K$50000,6,0)," ")</f>
        <v xml:space="preserve"> </v>
      </c>
      <c r="E105" s="42" t="s">
        <v>114</v>
      </c>
      <c r="F105" s="42" t="str">
        <f>IFERROR(VLOOKUP(A105&amp;$I$2,ODDS!A104:$K$50000,7,0)," ")</f>
        <v xml:space="preserve"> </v>
      </c>
      <c r="G105" s="42" t="str">
        <f>IFERROR(VLOOKUP(A105&amp;$I$2,ODDS!A104:$K$50000,5,0)," ")</f>
        <v xml:space="preserve"> </v>
      </c>
      <c r="H105" s="42" t="e">
        <f t="shared" si="4"/>
        <v>#REF!</v>
      </c>
      <c r="I105" s="18"/>
      <c r="J105" s="18"/>
      <c r="K105" s="18"/>
      <c r="L105" s="49" t="str">
        <f>IFERROR(VLOOKUP(A105&amp;$K$2,ODDS!B104:$K$50000,2,0)," ")</f>
        <v xml:space="preserve"> </v>
      </c>
      <c r="M105" s="32" t="str">
        <f>IFERROR(VLOOKUP(A105&amp;$K$2,ODDS!B104:$K$50000,3,0)," ")</f>
        <v xml:space="preserve"> </v>
      </c>
      <c r="N105" s="42" t="str">
        <f>IFERROR(VLOOKUP(A105&amp;$K$2,ODDS!B104:$K$50000,5,0)," ")</f>
        <v xml:space="preserve"> </v>
      </c>
      <c r="O105" s="42" t="s">
        <v>114</v>
      </c>
      <c r="P105" s="42" t="str">
        <f>IFERROR(VLOOKUP(A105&amp;$K$2,ODDS!B104:$K$50000,6,0)," ")</f>
        <v xml:space="preserve"> </v>
      </c>
      <c r="Q105" s="32" t="str">
        <f>IFERROR(VLOOKUP(A105&amp;$K$2,ODDS!B104:$K$50000,4,0)," ")</f>
        <v xml:space="preserve"> </v>
      </c>
      <c r="R105" s="42" t="e">
        <f t="shared" si="5"/>
        <v>#REF!</v>
      </c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</row>
    <row r="106" spans="2:31" x14ac:dyDescent="0.25">
      <c r="B106" s="43" t="str">
        <f>IFERROR(VLOOKUP(A106&amp;$I$2,ODDS!A105:$K$50000,3,0)," ")</f>
        <v xml:space="preserve"> </v>
      </c>
      <c r="C106" s="42" t="str">
        <f>IFERROR(VLOOKUP(A106&amp;$I$2,ODDS!A105:$K$50000,4,0)," ")</f>
        <v xml:space="preserve"> </v>
      </c>
      <c r="D106" s="42" t="str">
        <f>IFERROR(VLOOKUP(A106&amp;$I$2,ODDS!A105:$K$50000,6,0)," ")</f>
        <v xml:space="preserve"> </v>
      </c>
      <c r="E106" s="42" t="s">
        <v>114</v>
      </c>
      <c r="F106" s="42" t="str">
        <f>IFERROR(VLOOKUP(A106&amp;$I$2,ODDS!A105:$K$50000,7,0)," ")</f>
        <v xml:space="preserve"> </v>
      </c>
      <c r="G106" s="42" t="str">
        <f>IFERROR(VLOOKUP(A106&amp;$I$2,ODDS!A105:$K$50000,5,0)," ")</f>
        <v xml:space="preserve"> </v>
      </c>
      <c r="H106" s="42" t="e">
        <f t="shared" si="4"/>
        <v>#REF!</v>
      </c>
      <c r="I106" s="18"/>
      <c r="J106" s="18"/>
      <c r="K106" s="18"/>
      <c r="L106" s="49" t="str">
        <f>IFERROR(VLOOKUP(A106&amp;$K$2,ODDS!B105:$K$50000,2,0)," ")</f>
        <v xml:space="preserve"> </v>
      </c>
      <c r="M106" s="32" t="str">
        <f>IFERROR(VLOOKUP(A106&amp;$K$2,ODDS!B105:$K$50000,3,0)," ")</f>
        <v xml:space="preserve"> </v>
      </c>
      <c r="N106" s="42" t="str">
        <f>IFERROR(VLOOKUP(A106&amp;$K$2,ODDS!B105:$K$50000,5,0)," ")</f>
        <v xml:space="preserve"> </v>
      </c>
      <c r="O106" s="42" t="s">
        <v>114</v>
      </c>
      <c r="P106" s="42" t="str">
        <f>IFERROR(VLOOKUP(A106&amp;$K$2,ODDS!B105:$K$50000,6,0)," ")</f>
        <v xml:space="preserve"> </v>
      </c>
      <c r="Q106" s="32" t="str">
        <f>IFERROR(VLOOKUP(A106&amp;$K$2,ODDS!B105:$K$50000,4,0)," ")</f>
        <v xml:space="preserve"> </v>
      </c>
      <c r="R106" s="42" t="e">
        <f t="shared" si="5"/>
        <v>#REF!</v>
      </c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 t="s">
        <v>119</v>
      </c>
    </row>
    <row r="107" spans="2:31" x14ac:dyDescent="0.25">
      <c r="B107" s="43" t="str">
        <f>IFERROR(VLOOKUP(A107&amp;$I$2,ODDS!A106:$K$50000,3,0)," ")</f>
        <v xml:space="preserve"> </v>
      </c>
      <c r="C107" s="42" t="str">
        <f>IFERROR(VLOOKUP(A107&amp;$I$2,ODDS!A106:$K$50000,4,0)," ")</f>
        <v xml:space="preserve"> </v>
      </c>
      <c r="D107" s="42" t="str">
        <f>IFERROR(VLOOKUP(A107&amp;$I$2,ODDS!A106:$K$50000,6,0)," ")</f>
        <v xml:space="preserve"> </v>
      </c>
      <c r="E107" s="42" t="s">
        <v>114</v>
      </c>
      <c r="F107" s="42" t="str">
        <f>IFERROR(VLOOKUP(A107&amp;$I$2,ODDS!A106:$K$50000,7,0)," ")</f>
        <v xml:space="preserve"> </v>
      </c>
      <c r="G107" s="42" t="str">
        <f>IFERROR(VLOOKUP(A107&amp;$I$2,ODDS!A106:$K$50000,5,0)," ")</f>
        <v xml:space="preserve"> </v>
      </c>
      <c r="H107" s="42" t="e">
        <f t="shared" si="4"/>
        <v>#REF!</v>
      </c>
      <c r="I107" s="18"/>
      <c r="J107" s="18"/>
      <c r="K107" s="18"/>
      <c r="L107" s="49" t="str">
        <f>IFERROR(VLOOKUP(A107&amp;$K$2,ODDS!B106:$K$50000,2,0)," ")</f>
        <v xml:space="preserve"> </v>
      </c>
      <c r="M107" s="32" t="str">
        <f>IFERROR(VLOOKUP(A107&amp;$K$2,ODDS!B106:$K$50000,3,0)," ")</f>
        <v xml:space="preserve"> </v>
      </c>
      <c r="N107" s="42" t="str">
        <f>IFERROR(VLOOKUP(A107&amp;$K$2,ODDS!B106:$K$50000,5,0)," ")</f>
        <v xml:space="preserve"> </v>
      </c>
      <c r="O107" s="42" t="s">
        <v>114</v>
      </c>
      <c r="P107" s="42" t="str">
        <f>IFERROR(VLOOKUP(A107&amp;$K$2,ODDS!B106:$K$50000,6,0)," ")</f>
        <v xml:space="preserve"> </v>
      </c>
      <c r="Q107" s="32" t="str">
        <f>IFERROR(VLOOKUP(A107&amp;$K$2,ODDS!B106:$K$50000,4,0)," ")</f>
        <v xml:space="preserve"> </v>
      </c>
      <c r="R107" s="42" t="e">
        <f t="shared" si="5"/>
        <v>#REF!</v>
      </c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</row>
    <row r="108" spans="2:31" x14ac:dyDescent="0.25">
      <c r="B108" s="43" t="str">
        <f>IFERROR(VLOOKUP(A108&amp;$I$2,ODDS!A107:$K$50000,3,0)," ")</f>
        <v xml:space="preserve"> </v>
      </c>
      <c r="C108" s="42" t="str">
        <f>IFERROR(VLOOKUP(A108&amp;$I$2,ODDS!A107:$K$50000,4,0)," ")</f>
        <v xml:space="preserve"> </v>
      </c>
      <c r="D108" s="42" t="str">
        <f>IFERROR(VLOOKUP(A108&amp;$I$2,ODDS!A107:$K$50000,6,0)," ")</f>
        <v xml:space="preserve"> </v>
      </c>
      <c r="E108" s="42" t="s">
        <v>114</v>
      </c>
      <c r="F108" s="42" t="str">
        <f>IFERROR(VLOOKUP(A108&amp;$I$2,ODDS!A107:$K$50000,7,0)," ")</f>
        <v xml:space="preserve"> </v>
      </c>
      <c r="G108" s="42" t="str">
        <f>IFERROR(VLOOKUP(A108&amp;$I$2,ODDS!A107:$K$50000,5,0)," ")</f>
        <v xml:space="preserve"> </v>
      </c>
      <c r="H108" s="42" t="e">
        <f t="shared" si="4"/>
        <v>#REF!</v>
      </c>
      <c r="I108" s="18"/>
      <c r="J108" s="18"/>
      <c r="K108" s="18"/>
      <c r="L108" s="49" t="str">
        <f>IFERROR(VLOOKUP(A108&amp;$K$2,ODDS!B107:$K$50000,2,0)," ")</f>
        <v xml:space="preserve"> </v>
      </c>
      <c r="M108" s="32" t="str">
        <f>IFERROR(VLOOKUP(A108&amp;$K$2,ODDS!B107:$K$50000,3,0)," ")</f>
        <v xml:space="preserve"> </v>
      </c>
      <c r="N108" s="42" t="str">
        <f>IFERROR(VLOOKUP(A108&amp;$K$2,ODDS!B107:$K$50000,5,0)," ")</f>
        <v xml:space="preserve"> </v>
      </c>
      <c r="O108" s="42" t="s">
        <v>114</v>
      </c>
      <c r="P108" s="42" t="str">
        <f>IFERROR(VLOOKUP(A108&amp;$K$2,ODDS!B107:$K$50000,6,0)," ")</f>
        <v xml:space="preserve"> </v>
      </c>
      <c r="Q108" s="32" t="str">
        <f>IFERROR(VLOOKUP(A108&amp;$K$2,ODDS!B107:$K$50000,4,0)," ")</f>
        <v xml:space="preserve"> </v>
      </c>
      <c r="R108" s="42" t="e">
        <f t="shared" si="5"/>
        <v>#REF!</v>
      </c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 t="s">
        <v>119</v>
      </c>
    </row>
    <row r="109" spans="2:31" x14ac:dyDescent="0.25">
      <c r="B109" s="43" t="str">
        <f>IFERROR(VLOOKUP(A109&amp;$I$2,ODDS!A108:$K$50000,3,0)," ")</f>
        <v xml:space="preserve"> </v>
      </c>
      <c r="C109" s="42" t="str">
        <f>IFERROR(VLOOKUP(A109&amp;$I$2,ODDS!A108:$K$50000,4,0)," ")</f>
        <v xml:space="preserve"> </v>
      </c>
      <c r="D109" s="42" t="str">
        <f>IFERROR(VLOOKUP(A109&amp;$I$2,ODDS!A108:$K$50000,6,0)," ")</f>
        <v xml:space="preserve"> </v>
      </c>
      <c r="E109" s="42" t="s">
        <v>114</v>
      </c>
      <c r="F109" s="42" t="str">
        <f>IFERROR(VLOOKUP(A109&amp;$I$2,ODDS!A108:$K$50000,7,0)," ")</f>
        <v xml:space="preserve"> </v>
      </c>
      <c r="G109" s="42" t="str">
        <f>IFERROR(VLOOKUP(A109&amp;$I$2,ODDS!A108:$K$50000,5,0)," ")</f>
        <v xml:space="preserve"> </v>
      </c>
      <c r="H109" s="42" t="e">
        <f t="shared" si="4"/>
        <v>#REF!</v>
      </c>
      <c r="I109" s="18"/>
      <c r="J109" s="18"/>
      <c r="K109" s="18"/>
      <c r="L109" s="49" t="str">
        <f>IFERROR(VLOOKUP(A109&amp;$K$2,ODDS!B108:$K$50000,2,0)," ")</f>
        <v xml:space="preserve"> </v>
      </c>
      <c r="M109" s="32" t="str">
        <f>IFERROR(VLOOKUP(A109&amp;$K$2,ODDS!B108:$K$50000,3,0)," ")</f>
        <v xml:space="preserve"> </v>
      </c>
      <c r="N109" s="42" t="str">
        <f>IFERROR(VLOOKUP(A109&amp;$K$2,ODDS!B108:$K$50000,5,0)," ")</f>
        <v xml:space="preserve"> </v>
      </c>
      <c r="O109" s="42" t="s">
        <v>114</v>
      </c>
      <c r="P109" s="42" t="str">
        <f>IFERROR(VLOOKUP(A109&amp;$K$2,ODDS!B108:$K$50000,6,0)," ")</f>
        <v xml:space="preserve"> </v>
      </c>
      <c r="Q109" s="32" t="str">
        <f>IFERROR(VLOOKUP(A109&amp;$K$2,ODDS!B108:$K$50000,4,0)," ")</f>
        <v xml:space="preserve"> </v>
      </c>
      <c r="R109" s="42" t="e">
        <f t="shared" si="5"/>
        <v>#REF!</v>
      </c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</row>
    <row r="110" spans="2:31" x14ac:dyDescent="0.25">
      <c r="B110" s="43" t="str">
        <f>IFERROR(VLOOKUP(A110&amp;$I$2,ODDS!A109:$K$50000,3,0)," ")</f>
        <v xml:space="preserve"> </v>
      </c>
      <c r="C110" s="42" t="str">
        <f>IFERROR(VLOOKUP(A110&amp;$I$2,ODDS!A109:$K$50000,4,0)," ")</f>
        <v xml:space="preserve"> </v>
      </c>
      <c r="D110" s="42" t="str">
        <f>IFERROR(VLOOKUP(A110&amp;$I$2,ODDS!A109:$K$50000,6,0)," ")</f>
        <v xml:space="preserve"> </v>
      </c>
      <c r="E110" s="42" t="s">
        <v>114</v>
      </c>
      <c r="F110" s="42" t="str">
        <f>IFERROR(VLOOKUP(A110&amp;$I$2,ODDS!A109:$K$50000,7,0)," ")</f>
        <v xml:space="preserve"> </v>
      </c>
      <c r="G110" s="42" t="str">
        <f>IFERROR(VLOOKUP(A110&amp;$I$2,ODDS!A109:$K$50000,5,0)," ")</f>
        <v xml:space="preserve"> </v>
      </c>
      <c r="H110" s="42" t="e">
        <f t="shared" si="4"/>
        <v>#REF!</v>
      </c>
      <c r="I110" s="18"/>
      <c r="J110" s="18"/>
      <c r="K110" s="18"/>
      <c r="L110" s="49" t="str">
        <f>IFERROR(VLOOKUP(A110&amp;$K$2,ODDS!B109:$K$50000,2,0)," ")</f>
        <v xml:space="preserve"> </v>
      </c>
      <c r="M110" s="32" t="str">
        <f>IFERROR(VLOOKUP(A110&amp;$K$2,ODDS!B109:$K$50000,3,0)," ")</f>
        <v xml:space="preserve"> </v>
      </c>
      <c r="N110" s="42" t="str">
        <f>IFERROR(VLOOKUP(A110&amp;$K$2,ODDS!B109:$K$50000,5,0)," ")</f>
        <v xml:space="preserve"> </v>
      </c>
      <c r="O110" s="42" t="s">
        <v>114</v>
      </c>
      <c r="P110" s="42" t="str">
        <f>IFERROR(VLOOKUP(A110&amp;$K$2,ODDS!B109:$K$50000,6,0)," ")</f>
        <v xml:space="preserve"> </v>
      </c>
      <c r="Q110" s="32" t="str">
        <f>IFERROR(VLOOKUP(A110&amp;$K$2,ODDS!B109:$K$50000,4,0)," ")</f>
        <v xml:space="preserve"> </v>
      </c>
      <c r="R110" s="42" t="e">
        <f t="shared" si="5"/>
        <v>#REF!</v>
      </c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 t="s">
        <v>119</v>
      </c>
    </row>
    <row r="111" spans="2:31" x14ac:dyDescent="0.25">
      <c r="B111" s="43" t="str">
        <f>IFERROR(VLOOKUP(A111&amp;$I$2,ODDS!A110:$K$50000,3,0)," ")</f>
        <v xml:space="preserve"> </v>
      </c>
      <c r="C111" s="42" t="str">
        <f>IFERROR(VLOOKUP(A111&amp;$I$2,ODDS!A110:$K$50000,4,0)," ")</f>
        <v xml:space="preserve"> </v>
      </c>
      <c r="D111" s="42" t="str">
        <f>IFERROR(VLOOKUP(A111&amp;$I$2,ODDS!A110:$K$50000,6,0)," ")</f>
        <v xml:space="preserve"> </v>
      </c>
      <c r="E111" s="42" t="s">
        <v>114</v>
      </c>
      <c r="F111" s="42" t="str">
        <f>IFERROR(VLOOKUP(A111&amp;$I$2,ODDS!A110:$K$50000,7,0)," ")</f>
        <v xml:space="preserve"> </v>
      </c>
      <c r="G111" s="42" t="str">
        <f>IFERROR(VLOOKUP(A111&amp;$I$2,ODDS!A110:$K$50000,5,0)," ")</f>
        <v xml:space="preserve"> </v>
      </c>
      <c r="H111" s="42" t="e">
        <f t="shared" si="4"/>
        <v>#REF!</v>
      </c>
      <c r="I111" s="18"/>
      <c r="J111" s="18"/>
      <c r="K111" s="18"/>
      <c r="L111" s="49" t="str">
        <f>IFERROR(VLOOKUP(A111&amp;$K$2,ODDS!B110:$K$50000,2,0)," ")</f>
        <v xml:space="preserve"> </v>
      </c>
      <c r="M111" s="32" t="str">
        <f>IFERROR(VLOOKUP(A111&amp;$K$2,ODDS!B110:$K$50000,3,0)," ")</f>
        <v xml:space="preserve"> </v>
      </c>
      <c r="N111" s="42" t="str">
        <f>IFERROR(VLOOKUP(A111&amp;$K$2,ODDS!B110:$K$50000,5,0)," ")</f>
        <v xml:space="preserve"> </v>
      </c>
      <c r="O111" s="42" t="s">
        <v>114</v>
      </c>
      <c r="P111" s="42" t="str">
        <f>IFERROR(VLOOKUP(A111&amp;$K$2,ODDS!B110:$K$50000,6,0)," ")</f>
        <v xml:space="preserve"> </v>
      </c>
      <c r="Q111" s="32" t="str">
        <f>IFERROR(VLOOKUP(A111&amp;$K$2,ODDS!B110:$K$50000,4,0)," ")</f>
        <v xml:space="preserve"> </v>
      </c>
      <c r="R111" s="42" t="e">
        <f t="shared" si="5"/>
        <v>#REF!</v>
      </c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</row>
    <row r="112" spans="2:31" x14ac:dyDescent="0.25">
      <c r="B112" s="43" t="str">
        <f>IFERROR(VLOOKUP(A112&amp;$I$2,ODDS!A111:$K$50000,3,0)," ")</f>
        <v xml:space="preserve"> </v>
      </c>
      <c r="C112" s="42" t="str">
        <f>IFERROR(VLOOKUP(A112&amp;$I$2,ODDS!A111:$K$50000,4,0)," ")</f>
        <v xml:space="preserve"> </v>
      </c>
      <c r="D112" s="42" t="str">
        <f>IFERROR(VLOOKUP(A112&amp;$I$2,ODDS!A111:$K$50000,6,0)," ")</f>
        <v xml:space="preserve"> </v>
      </c>
      <c r="E112" s="42" t="s">
        <v>114</v>
      </c>
      <c r="F112" s="42" t="str">
        <f>IFERROR(VLOOKUP(A112&amp;$I$2,ODDS!A111:$K$50000,7,0)," ")</f>
        <v xml:space="preserve"> </v>
      </c>
      <c r="G112" s="42" t="str">
        <f>IFERROR(VLOOKUP(A112&amp;$I$2,ODDS!A111:$K$50000,5,0)," ")</f>
        <v xml:space="preserve"> </v>
      </c>
      <c r="H112" s="42" t="e">
        <f t="shared" si="4"/>
        <v>#REF!</v>
      </c>
      <c r="I112" s="18"/>
      <c r="J112" s="18"/>
      <c r="K112" s="18"/>
      <c r="L112" s="49" t="str">
        <f>IFERROR(VLOOKUP(A112&amp;$K$2,ODDS!B111:$K$50000,2,0)," ")</f>
        <v xml:space="preserve"> </v>
      </c>
      <c r="M112" s="32" t="str">
        <f>IFERROR(VLOOKUP(A112&amp;$K$2,ODDS!B111:$K$50000,3,0)," ")</f>
        <v xml:space="preserve"> </v>
      </c>
      <c r="N112" s="42" t="str">
        <f>IFERROR(VLOOKUP(A112&amp;$K$2,ODDS!B111:$K$50000,5,0)," ")</f>
        <v xml:space="preserve"> </v>
      </c>
      <c r="O112" s="42" t="s">
        <v>114</v>
      </c>
      <c r="P112" s="42" t="str">
        <f>IFERROR(VLOOKUP(A112&amp;$K$2,ODDS!B111:$K$50000,6,0)," ")</f>
        <v xml:space="preserve"> </v>
      </c>
      <c r="Q112" s="32" t="str">
        <f>IFERROR(VLOOKUP(A112&amp;$K$2,ODDS!B111:$K$50000,4,0)," ")</f>
        <v xml:space="preserve"> </v>
      </c>
      <c r="R112" s="42" t="e">
        <f t="shared" si="5"/>
        <v>#REF!</v>
      </c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 t="s">
        <v>119</v>
      </c>
    </row>
    <row r="113" spans="2:31" x14ac:dyDescent="0.25">
      <c r="B113" s="43" t="str">
        <f>IFERROR(VLOOKUP(A113&amp;$I$2,ODDS!A112:$K$50000,3,0)," ")</f>
        <v xml:space="preserve"> </v>
      </c>
      <c r="C113" s="42" t="str">
        <f>IFERROR(VLOOKUP(A113&amp;$I$2,ODDS!A112:$K$50000,4,0)," ")</f>
        <v xml:space="preserve"> </v>
      </c>
      <c r="D113" s="42" t="str">
        <f>IFERROR(VLOOKUP(A113&amp;$I$2,ODDS!A112:$K$50000,6,0)," ")</f>
        <v xml:space="preserve"> </v>
      </c>
      <c r="E113" s="42" t="s">
        <v>114</v>
      </c>
      <c r="F113" s="42" t="str">
        <f>IFERROR(VLOOKUP(A113&amp;$I$2,ODDS!A112:$K$50000,7,0)," ")</f>
        <v xml:space="preserve"> </v>
      </c>
      <c r="G113" s="42" t="str">
        <f>IFERROR(VLOOKUP(A113&amp;$I$2,ODDS!A112:$K$50000,5,0)," ")</f>
        <v xml:space="preserve"> </v>
      </c>
      <c r="H113" s="42" t="e">
        <f t="shared" si="4"/>
        <v>#REF!</v>
      </c>
      <c r="I113" s="18"/>
      <c r="J113" s="18"/>
      <c r="K113" s="18"/>
      <c r="L113" s="49" t="str">
        <f>IFERROR(VLOOKUP(A113&amp;$K$2,ODDS!B112:$K$50000,2,0)," ")</f>
        <v xml:space="preserve"> </v>
      </c>
      <c r="M113" s="32" t="str">
        <f>IFERROR(VLOOKUP(A113&amp;$K$2,ODDS!B112:$K$50000,3,0)," ")</f>
        <v xml:space="preserve"> </v>
      </c>
      <c r="N113" s="42" t="str">
        <f>IFERROR(VLOOKUP(A113&amp;$K$2,ODDS!B112:$K$50000,5,0)," ")</f>
        <v xml:space="preserve"> </v>
      </c>
      <c r="O113" s="42" t="s">
        <v>114</v>
      </c>
      <c r="P113" s="42" t="str">
        <f>IFERROR(VLOOKUP(A113&amp;$K$2,ODDS!B112:$K$50000,6,0)," ")</f>
        <v xml:space="preserve"> </v>
      </c>
      <c r="Q113" s="32" t="str">
        <f>IFERROR(VLOOKUP(A113&amp;$K$2,ODDS!B112:$K$50000,4,0)," ")</f>
        <v xml:space="preserve"> </v>
      </c>
      <c r="R113" s="42" t="e">
        <f t="shared" si="5"/>
        <v>#REF!</v>
      </c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</row>
    <row r="114" spans="2:31" x14ac:dyDescent="0.25">
      <c r="B114" s="43" t="str">
        <f>IFERROR(VLOOKUP(A114&amp;$I$2,ODDS!A113:$K$50000,3,0)," ")</f>
        <v xml:space="preserve"> </v>
      </c>
      <c r="C114" s="42" t="str">
        <f>IFERROR(VLOOKUP(A114&amp;$I$2,ODDS!A113:$K$50000,4,0)," ")</f>
        <v xml:space="preserve"> </v>
      </c>
      <c r="D114" s="42" t="str">
        <f>IFERROR(VLOOKUP(A114&amp;$I$2,ODDS!A113:$K$50000,6,0)," ")</f>
        <v xml:space="preserve"> </v>
      </c>
      <c r="E114" s="42" t="s">
        <v>114</v>
      </c>
      <c r="F114" s="42" t="str">
        <f>IFERROR(VLOOKUP(A114&amp;$I$2,ODDS!A113:$K$50000,7,0)," ")</f>
        <v xml:space="preserve"> </v>
      </c>
      <c r="G114" s="42" t="str">
        <f>IFERROR(VLOOKUP(A114&amp;$I$2,ODDS!A113:$K$50000,5,0)," ")</f>
        <v xml:space="preserve"> </v>
      </c>
      <c r="H114" s="42" t="e">
        <f t="shared" si="4"/>
        <v>#REF!</v>
      </c>
      <c r="I114" s="18"/>
      <c r="J114" s="18"/>
      <c r="K114" s="18"/>
      <c r="L114" s="49" t="str">
        <f>IFERROR(VLOOKUP(A114&amp;$K$2,ODDS!B113:$K$50000,2,0)," ")</f>
        <v xml:space="preserve"> </v>
      </c>
      <c r="M114" s="32" t="str">
        <f>IFERROR(VLOOKUP(A114&amp;$K$2,ODDS!B113:$K$50000,3,0)," ")</f>
        <v xml:space="preserve"> </v>
      </c>
      <c r="N114" s="42" t="str">
        <f>IFERROR(VLOOKUP(A114&amp;$K$2,ODDS!B113:$K$50000,5,0)," ")</f>
        <v xml:space="preserve"> </v>
      </c>
      <c r="O114" s="42" t="s">
        <v>114</v>
      </c>
      <c r="P114" s="42" t="str">
        <f>IFERROR(VLOOKUP(A114&amp;$K$2,ODDS!B113:$K$50000,6,0)," ")</f>
        <v xml:space="preserve"> </v>
      </c>
      <c r="Q114" s="32" t="str">
        <f>IFERROR(VLOOKUP(A114&amp;$K$2,ODDS!B113:$K$50000,4,0)," ")</f>
        <v xml:space="preserve"> </v>
      </c>
      <c r="R114" s="42" t="e">
        <f t="shared" si="5"/>
        <v>#REF!</v>
      </c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 t="s">
        <v>119</v>
      </c>
    </row>
    <row r="115" spans="2:31" x14ac:dyDescent="0.25">
      <c r="B115" s="43" t="str">
        <f>IFERROR(VLOOKUP(A115&amp;$I$2,ODDS!A114:$K$50000,3,0)," ")</f>
        <v xml:space="preserve"> </v>
      </c>
      <c r="C115" s="42" t="str">
        <f>IFERROR(VLOOKUP(A115&amp;$I$2,ODDS!A114:$K$50000,4,0)," ")</f>
        <v xml:space="preserve"> </v>
      </c>
      <c r="D115" s="42" t="str">
        <f>IFERROR(VLOOKUP(A115&amp;$I$2,ODDS!A114:$K$50000,6,0)," ")</f>
        <v xml:space="preserve"> </v>
      </c>
      <c r="E115" s="42" t="s">
        <v>114</v>
      </c>
      <c r="F115" s="42" t="str">
        <f>IFERROR(VLOOKUP(A115&amp;$I$2,ODDS!A114:$K$50000,7,0)," ")</f>
        <v xml:space="preserve"> </v>
      </c>
      <c r="G115" s="42" t="str">
        <f>IFERROR(VLOOKUP(A115&amp;$I$2,ODDS!A114:$K$50000,5,0)," ")</f>
        <v xml:space="preserve"> </v>
      </c>
      <c r="H115" s="42" t="e">
        <f t="shared" si="4"/>
        <v>#REF!</v>
      </c>
      <c r="I115" s="18"/>
      <c r="J115" s="18"/>
      <c r="K115" s="18"/>
      <c r="L115" s="49" t="str">
        <f>IFERROR(VLOOKUP(A115&amp;$K$2,ODDS!B114:$K$50000,2,0)," ")</f>
        <v xml:space="preserve"> </v>
      </c>
      <c r="M115" s="32" t="str">
        <f>IFERROR(VLOOKUP(A115&amp;$K$2,ODDS!B114:$K$50000,3,0)," ")</f>
        <v xml:space="preserve"> </v>
      </c>
      <c r="N115" s="42" t="str">
        <f>IFERROR(VLOOKUP(A115&amp;$K$2,ODDS!B114:$K$50000,5,0)," ")</f>
        <v xml:space="preserve"> </v>
      </c>
      <c r="O115" s="42" t="s">
        <v>114</v>
      </c>
      <c r="P115" s="42" t="str">
        <f>IFERROR(VLOOKUP(A115&amp;$K$2,ODDS!B114:$K$50000,6,0)," ")</f>
        <v xml:space="preserve"> </v>
      </c>
      <c r="Q115" s="32" t="str">
        <f>IFERROR(VLOOKUP(A115&amp;$K$2,ODDS!B114:$K$50000,4,0)," ")</f>
        <v xml:space="preserve"> </v>
      </c>
      <c r="R115" s="42" t="e">
        <f t="shared" si="5"/>
        <v>#REF!</v>
      </c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</row>
    <row r="116" spans="2:31" x14ac:dyDescent="0.25">
      <c r="B116" s="43" t="str">
        <f>IFERROR(VLOOKUP(A116&amp;$I$2,ODDS!A115:$K$50000,3,0)," ")</f>
        <v xml:space="preserve"> </v>
      </c>
      <c r="C116" s="42" t="str">
        <f>IFERROR(VLOOKUP(A116&amp;$I$2,ODDS!A115:$K$50000,4,0)," ")</f>
        <v xml:space="preserve"> </v>
      </c>
      <c r="D116" s="42" t="str">
        <f>IFERROR(VLOOKUP(A116&amp;$I$2,ODDS!A115:$K$50000,6,0)," ")</f>
        <v xml:space="preserve"> </v>
      </c>
      <c r="E116" s="42" t="s">
        <v>114</v>
      </c>
      <c r="F116" s="42" t="str">
        <f>IFERROR(VLOOKUP(A116&amp;$I$2,ODDS!A115:$K$50000,7,0)," ")</f>
        <v xml:space="preserve"> </v>
      </c>
      <c r="G116" s="42" t="str">
        <f>IFERROR(VLOOKUP(A116&amp;$I$2,ODDS!A115:$K$50000,5,0)," ")</f>
        <v xml:space="preserve"> </v>
      </c>
      <c r="H116" s="42" t="e">
        <f t="shared" si="4"/>
        <v>#REF!</v>
      </c>
      <c r="I116" s="18"/>
      <c r="J116" s="18"/>
      <c r="K116" s="18"/>
      <c r="L116" s="49" t="str">
        <f>IFERROR(VLOOKUP(A116&amp;$K$2,ODDS!B115:$K$50000,2,0)," ")</f>
        <v xml:space="preserve"> </v>
      </c>
      <c r="M116" s="32" t="str">
        <f>IFERROR(VLOOKUP(A116&amp;$K$2,ODDS!B115:$K$50000,3,0)," ")</f>
        <v xml:space="preserve"> </v>
      </c>
      <c r="N116" s="42" t="str">
        <f>IFERROR(VLOOKUP(A116&amp;$K$2,ODDS!B115:$K$50000,5,0)," ")</f>
        <v xml:space="preserve"> </v>
      </c>
      <c r="O116" s="42" t="s">
        <v>114</v>
      </c>
      <c r="P116" s="42" t="str">
        <f>IFERROR(VLOOKUP(A116&amp;$K$2,ODDS!B115:$K$50000,6,0)," ")</f>
        <v xml:space="preserve"> </v>
      </c>
      <c r="Q116" s="32" t="str">
        <f>IFERROR(VLOOKUP(A116&amp;$K$2,ODDS!B115:$K$50000,4,0)," ")</f>
        <v xml:space="preserve"> </v>
      </c>
      <c r="R116" s="42" t="e">
        <f t="shared" si="5"/>
        <v>#REF!</v>
      </c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 t="s">
        <v>119</v>
      </c>
    </row>
    <row r="117" spans="2:31" x14ac:dyDescent="0.25">
      <c r="B117" s="43" t="str">
        <f>IFERROR(VLOOKUP(A117&amp;$I$2,ODDS!A116:$K$50000,3,0)," ")</f>
        <v xml:space="preserve"> </v>
      </c>
      <c r="C117" s="42" t="str">
        <f>IFERROR(VLOOKUP(A117&amp;$I$2,ODDS!A116:$K$50000,4,0)," ")</f>
        <v xml:space="preserve"> </v>
      </c>
      <c r="D117" s="42" t="str">
        <f>IFERROR(VLOOKUP(A117&amp;$I$2,ODDS!A116:$K$50000,6,0)," ")</f>
        <v xml:space="preserve"> </v>
      </c>
      <c r="E117" s="42" t="s">
        <v>114</v>
      </c>
      <c r="F117" s="42" t="str">
        <f>IFERROR(VLOOKUP(A117&amp;$I$2,ODDS!A116:$K$50000,7,0)," ")</f>
        <v xml:space="preserve"> </v>
      </c>
      <c r="G117" s="42" t="str">
        <f>IFERROR(VLOOKUP(A117&amp;$I$2,ODDS!A116:$K$50000,5,0)," ")</f>
        <v xml:space="preserve"> </v>
      </c>
      <c r="H117" s="42" t="e">
        <f t="shared" si="4"/>
        <v>#REF!</v>
      </c>
      <c r="I117" s="18"/>
      <c r="J117" s="18"/>
      <c r="K117" s="18"/>
      <c r="L117" s="49" t="str">
        <f>IFERROR(VLOOKUP(A117&amp;$K$2,ODDS!B116:$K$50000,2,0)," ")</f>
        <v xml:space="preserve"> </v>
      </c>
      <c r="M117" s="32" t="str">
        <f>IFERROR(VLOOKUP(A117&amp;$K$2,ODDS!B116:$K$50000,3,0)," ")</f>
        <v xml:space="preserve"> </v>
      </c>
      <c r="N117" s="42" t="str">
        <f>IFERROR(VLOOKUP(A117&amp;$K$2,ODDS!B116:$K$50000,5,0)," ")</f>
        <v xml:space="preserve"> </v>
      </c>
      <c r="O117" s="42" t="s">
        <v>114</v>
      </c>
      <c r="P117" s="42" t="str">
        <f>IFERROR(VLOOKUP(A117&amp;$K$2,ODDS!B116:$K$50000,6,0)," ")</f>
        <v xml:space="preserve"> </v>
      </c>
      <c r="Q117" s="32" t="str">
        <f>IFERROR(VLOOKUP(A117&amp;$K$2,ODDS!B116:$K$50000,4,0)," ")</f>
        <v xml:space="preserve"> </v>
      </c>
      <c r="R117" s="42" t="e">
        <f t="shared" si="5"/>
        <v>#REF!</v>
      </c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</row>
    <row r="118" spans="2:31" x14ac:dyDescent="0.25">
      <c r="B118" s="43" t="str">
        <f>IFERROR(VLOOKUP(A118&amp;$I$2,ODDS!A117:$K$50000,3,0)," ")</f>
        <v xml:space="preserve"> </v>
      </c>
      <c r="C118" s="42" t="str">
        <f>IFERROR(VLOOKUP(A118&amp;$I$2,ODDS!A117:$K$50000,4,0)," ")</f>
        <v xml:space="preserve"> </v>
      </c>
      <c r="D118" s="42" t="str">
        <f>IFERROR(VLOOKUP(A118&amp;$I$2,ODDS!A117:$K$50000,6,0)," ")</f>
        <v xml:space="preserve"> </v>
      </c>
      <c r="E118" s="42" t="s">
        <v>114</v>
      </c>
      <c r="F118" s="42" t="str">
        <f>IFERROR(VLOOKUP(A118&amp;$I$2,ODDS!A117:$K$50000,7,0)," ")</f>
        <v xml:space="preserve"> </v>
      </c>
      <c r="G118" s="42" t="str">
        <f>IFERROR(VLOOKUP(A118&amp;$I$2,ODDS!A117:$K$50000,5,0)," ")</f>
        <v xml:space="preserve"> </v>
      </c>
      <c r="H118" s="42" t="e">
        <f t="shared" si="4"/>
        <v>#REF!</v>
      </c>
      <c r="I118" s="18"/>
      <c r="J118" s="18"/>
      <c r="K118" s="18"/>
      <c r="L118" s="49" t="str">
        <f>IFERROR(VLOOKUP(A118&amp;$K$2,ODDS!B117:$K$50000,2,0)," ")</f>
        <v xml:space="preserve"> </v>
      </c>
      <c r="M118" s="32" t="str">
        <f>IFERROR(VLOOKUP(A118&amp;$K$2,ODDS!B117:$K$50000,3,0)," ")</f>
        <v xml:space="preserve"> </v>
      </c>
      <c r="N118" s="42" t="str">
        <f>IFERROR(VLOOKUP(A118&amp;$K$2,ODDS!B117:$K$50000,5,0)," ")</f>
        <v xml:space="preserve"> </v>
      </c>
      <c r="O118" s="42" t="s">
        <v>114</v>
      </c>
      <c r="P118" s="42" t="str">
        <f>IFERROR(VLOOKUP(A118&amp;$K$2,ODDS!B117:$K$50000,6,0)," ")</f>
        <v xml:space="preserve"> </v>
      </c>
      <c r="Q118" s="32" t="str">
        <f>IFERROR(VLOOKUP(A118&amp;$K$2,ODDS!B117:$K$50000,4,0)," ")</f>
        <v xml:space="preserve"> </v>
      </c>
      <c r="R118" s="42" t="e">
        <f t="shared" si="5"/>
        <v>#REF!</v>
      </c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 t="s">
        <v>119</v>
      </c>
    </row>
    <row r="119" spans="2:31" x14ac:dyDescent="0.25">
      <c r="B119" s="43" t="str">
        <f>IFERROR(VLOOKUP(A119&amp;$I$2,ODDS!A118:$K$50000,3,0)," ")</f>
        <v xml:space="preserve"> </v>
      </c>
      <c r="C119" s="42" t="str">
        <f>IFERROR(VLOOKUP(A119&amp;$I$2,ODDS!A118:$K$50000,4,0)," ")</f>
        <v xml:space="preserve"> </v>
      </c>
      <c r="D119" s="42" t="str">
        <f>IFERROR(VLOOKUP(A119&amp;$I$2,ODDS!A118:$K$50000,6,0)," ")</f>
        <v xml:space="preserve"> </v>
      </c>
      <c r="E119" s="42" t="s">
        <v>114</v>
      </c>
      <c r="F119" s="42" t="str">
        <f>IFERROR(VLOOKUP(A119&amp;$I$2,ODDS!A118:$K$50000,7,0)," ")</f>
        <v xml:space="preserve"> </v>
      </c>
      <c r="G119" s="42" t="str">
        <f>IFERROR(VLOOKUP(A119&amp;$I$2,ODDS!A118:$K$50000,5,0)," ")</f>
        <v xml:space="preserve"> </v>
      </c>
      <c r="H119" s="42" t="e">
        <f t="shared" si="4"/>
        <v>#REF!</v>
      </c>
      <c r="I119" s="18"/>
      <c r="J119" s="18"/>
      <c r="K119" s="18"/>
      <c r="L119" s="49" t="str">
        <f>IFERROR(VLOOKUP(A119&amp;$K$2,ODDS!B118:$K$50000,2,0)," ")</f>
        <v xml:space="preserve"> </v>
      </c>
      <c r="M119" s="32" t="str">
        <f>IFERROR(VLOOKUP(A119&amp;$K$2,ODDS!B118:$K$50000,3,0)," ")</f>
        <v xml:space="preserve"> </v>
      </c>
      <c r="N119" s="42" t="str">
        <f>IFERROR(VLOOKUP(A119&amp;$K$2,ODDS!B118:$K$50000,5,0)," ")</f>
        <v xml:space="preserve"> </v>
      </c>
      <c r="O119" s="42" t="s">
        <v>114</v>
      </c>
      <c r="P119" s="42" t="str">
        <f>IFERROR(VLOOKUP(A119&amp;$K$2,ODDS!B118:$K$50000,6,0)," ")</f>
        <v xml:space="preserve"> </v>
      </c>
      <c r="Q119" s="32" t="str">
        <f>IFERROR(VLOOKUP(A119&amp;$K$2,ODDS!B118:$K$50000,4,0)," ")</f>
        <v xml:space="preserve"> </v>
      </c>
      <c r="R119" s="42" t="e">
        <f t="shared" si="5"/>
        <v>#REF!</v>
      </c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</row>
    <row r="120" spans="2:31" x14ac:dyDescent="0.25">
      <c r="B120" s="43" t="str">
        <f>IFERROR(VLOOKUP(A120&amp;$I$2,ODDS!A119:$K$50000,3,0)," ")</f>
        <v xml:space="preserve"> </v>
      </c>
      <c r="C120" s="42" t="str">
        <f>IFERROR(VLOOKUP(A120&amp;$I$2,ODDS!A119:$K$50000,4,0)," ")</f>
        <v xml:space="preserve"> </v>
      </c>
      <c r="D120" s="42" t="str">
        <f>IFERROR(VLOOKUP(A120&amp;$I$2,ODDS!A119:$K$50000,6,0)," ")</f>
        <v xml:space="preserve"> </v>
      </c>
      <c r="E120" s="42" t="s">
        <v>114</v>
      </c>
      <c r="F120" s="42" t="str">
        <f>IFERROR(VLOOKUP(A120&amp;$I$2,ODDS!A119:$K$50000,7,0)," ")</f>
        <v xml:space="preserve"> </v>
      </c>
      <c r="G120" s="42" t="str">
        <f>IFERROR(VLOOKUP(A120&amp;$I$2,ODDS!A119:$K$50000,5,0)," ")</f>
        <v xml:space="preserve"> </v>
      </c>
      <c r="H120" s="42" t="e">
        <f t="shared" si="4"/>
        <v>#REF!</v>
      </c>
      <c r="I120" s="18"/>
      <c r="J120" s="18"/>
      <c r="K120" s="18"/>
      <c r="L120" s="49" t="str">
        <f>IFERROR(VLOOKUP(A120&amp;$K$2,ODDS!B119:$K$50000,2,0)," ")</f>
        <v xml:space="preserve"> </v>
      </c>
      <c r="M120" s="32" t="str">
        <f>IFERROR(VLOOKUP(A120&amp;$K$2,ODDS!B119:$K$50000,3,0)," ")</f>
        <v xml:space="preserve"> </v>
      </c>
      <c r="N120" s="42" t="str">
        <f>IFERROR(VLOOKUP(A120&amp;$K$2,ODDS!B119:$K$50000,5,0)," ")</f>
        <v xml:space="preserve"> </v>
      </c>
      <c r="O120" s="42" t="s">
        <v>114</v>
      </c>
      <c r="P120" s="42" t="str">
        <f>IFERROR(VLOOKUP(A120&amp;$K$2,ODDS!B119:$K$50000,6,0)," ")</f>
        <v xml:space="preserve"> </v>
      </c>
      <c r="Q120" s="32" t="str">
        <f>IFERROR(VLOOKUP(A120&amp;$K$2,ODDS!B119:$K$50000,4,0)," ")</f>
        <v xml:space="preserve"> </v>
      </c>
      <c r="R120" s="42" t="e">
        <f t="shared" si="5"/>
        <v>#REF!</v>
      </c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 t="s">
        <v>119</v>
      </c>
    </row>
    <row r="121" spans="2:31" x14ac:dyDescent="0.25">
      <c r="B121" s="43" t="str">
        <f>IFERROR(VLOOKUP(A121&amp;$I$2,ODDS!A120:$K$50000,3,0)," ")</f>
        <v xml:space="preserve"> </v>
      </c>
      <c r="C121" s="42" t="str">
        <f>IFERROR(VLOOKUP(A121&amp;$I$2,ODDS!A120:$K$50000,4,0)," ")</f>
        <v xml:space="preserve"> </v>
      </c>
      <c r="D121" s="42" t="str">
        <f>IFERROR(VLOOKUP(A121&amp;$I$2,ODDS!A120:$K$50000,6,0)," ")</f>
        <v xml:space="preserve"> </v>
      </c>
      <c r="E121" s="42" t="s">
        <v>114</v>
      </c>
      <c r="F121" s="42" t="str">
        <f>IFERROR(VLOOKUP(A121&amp;$I$2,ODDS!A120:$K$50000,7,0)," ")</f>
        <v xml:space="preserve"> </v>
      </c>
      <c r="G121" s="42" t="str">
        <f>IFERROR(VLOOKUP(A121&amp;$I$2,ODDS!A120:$K$50000,5,0)," ")</f>
        <v xml:space="preserve"> </v>
      </c>
      <c r="H121" s="42" t="e">
        <f t="shared" si="4"/>
        <v>#REF!</v>
      </c>
      <c r="I121" s="18"/>
      <c r="J121" s="18"/>
      <c r="K121" s="18"/>
      <c r="L121" s="49" t="str">
        <f>IFERROR(VLOOKUP(A121&amp;$K$2,ODDS!B120:$K$50000,2,0)," ")</f>
        <v xml:space="preserve"> </v>
      </c>
      <c r="M121" s="32" t="str">
        <f>IFERROR(VLOOKUP(A121&amp;$K$2,ODDS!B120:$K$50000,3,0)," ")</f>
        <v xml:space="preserve"> </v>
      </c>
      <c r="N121" s="42" t="str">
        <f>IFERROR(VLOOKUP(A121&amp;$K$2,ODDS!B120:$K$50000,5,0)," ")</f>
        <v xml:space="preserve"> </v>
      </c>
      <c r="O121" s="42" t="s">
        <v>114</v>
      </c>
      <c r="P121" s="42" t="str">
        <f>IFERROR(VLOOKUP(A121&amp;$K$2,ODDS!B120:$K$50000,6,0)," ")</f>
        <v xml:space="preserve"> </v>
      </c>
      <c r="Q121" s="32" t="str">
        <f>IFERROR(VLOOKUP(A121&amp;$K$2,ODDS!B120:$K$50000,4,0)," ")</f>
        <v xml:space="preserve"> </v>
      </c>
      <c r="R121" s="42" t="e">
        <f t="shared" si="5"/>
        <v>#REF!</v>
      </c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</row>
    <row r="122" spans="2:31" x14ac:dyDescent="0.25">
      <c r="B122" s="43" t="str">
        <f>IFERROR(VLOOKUP(A122&amp;$I$2,ODDS!A121:$K$50000,3,0)," ")</f>
        <v xml:space="preserve"> </v>
      </c>
      <c r="C122" s="42" t="str">
        <f>IFERROR(VLOOKUP(A122&amp;$I$2,ODDS!A121:$K$50000,4,0)," ")</f>
        <v xml:space="preserve"> </v>
      </c>
      <c r="D122" s="42" t="str">
        <f>IFERROR(VLOOKUP(A122&amp;$I$2,ODDS!A121:$K$50000,6,0)," ")</f>
        <v xml:space="preserve"> </v>
      </c>
      <c r="E122" s="42" t="s">
        <v>114</v>
      </c>
      <c r="F122" s="42" t="str">
        <f>IFERROR(VLOOKUP(A122&amp;$I$2,ODDS!A121:$K$50000,7,0)," ")</f>
        <v xml:space="preserve"> </v>
      </c>
      <c r="G122" s="42" t="str">
        <f>IFERROR(VLOOKUP(A122&amp;$I$2,ODDS!A121:$K$50000,5,0)," ")</f>
        <v xml:space="preserve"> </v>
      </c>
      <c r="H122" s="42" t="e">
        <f t="shared" si="4"/>
        <v>#REF!</v>
      </c>
      <c r="I122" s="18"/>
      <c r="J122" s="18"/>
      <c r="K122" s="18"/>
      <c r="L122" s="49" t="str">
        <f>IFERROR(VLOOKUP(A122&amp;$K$2,ODDS!B121:$K$50000,2,0)," ")</f>
        <v xml:space="preserve"> </v>
      </c>
      <c r="M122" s="32" t="str">
        <f>IFERROR(VLOOKUP(A122&amp;$K$2,ODDS!B121:$K$50000,3,0)," ")</f>
        <v xml:space="preserve"> </v>
      </c>
      <c r="N122" s="42" t="str">
        <f>IFERROR(VLOOKUP(A122&amp;$K$2,ODDS!B121:$K$50000,5,0)," ")</f>
        <v xml:space="preserve"> </v>
      </c>
      <c r="O122" s="42" t="s">
        <v>114</v>
      </c>
      <c r="P122" s="42" t="str">
        <f>IFERROR(VLOOKUP(A122&amp;$K$2,ODDS!B121:$K$50000,6,0)," ")</f>
        <v xml:space="preserve"> </v>
      </c>
      <c r="Q122" s="32" t="str">
        <f>IFERROR(VLOOKUP(A122&amp;$K$2,ODDS!B121:$K$50000,4,0)," ")</f>
        <v xml:space="preserve"> </v>
      </c>
      <c r="R122" s="42" t="e">
        <f t="shared" si="5"/>
        <v>#REF!</v>
      </c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 t="s">
        <v>119</v>
      </c>
    </row>
    <row r="123" spans="2:31" x14ac:dyDescent="0.25">
      <c r="B123" s="43" t="str">
        <f>IFERROR(VLOOKUP(A123&amp;$I$2,ODDS!A122:$K$50000,3,0)," ")</f>
        <v xml:space="preserve"> </v>
      </c>
      <c r="C123" s="42" t="str">
        <f>IFERROR(VLOOKUP(A123&amp;$I$2,ODDS!A122:$K$50000,4,0)," ")</f>
        <v xml:space="preserve"> </v>
      </c>
      <c r="D123" s="42" t="str">
        <f>IFERROR(VLOOKUP(A123&amp;$I$2,ODDS!A122:$K$50000,6,0)," ")</f>
        <v xml:space="preserve"> </v>
      </c>
      <c r="E123" s="42" t="s">
        <v>114</v>
      </c>
      <c r="F123" s="42" t="str">
        <f>IFERROR(VLOOKUP(A123&amp;$I$2,ODDS!A122:$K$50000,7,0)," ")</f>
        <v xml:space="preserve"> </v>
      </c>
      <c r="G123" s="42" t="str">
        <f>IFERROR(VLOOKUP(A123&amp;$I$2,ODDS!A122:$K$50000,5,0)," ")</f>
        <v xml:space="preserve"> </v>
      </c>
      <c r="H123" s="42" t="e">
        <f t="shared" si="4"/>
        <v>#REF!</v>
      </c>
      <c r="I123" s="18"/>
      <c r="J123" s="18"/>
      <c r="K123" s="18"/>
      <c r="L123" s="49" t="str">
        <f>IFERROR(VLOOKUP(A123&amp;$K$2,ODDS!B122:$K$50000,2,0)," ")</f>
        <v xml:space="preserve"> </v>
      </c>
      <c r="M123" s="32" t="str">
        <f>IFERROR(VLOOKUP(A123&amp;$K$2,ODDS!B122:$K$50000,3,0)," ")</f>
        <v xml:space="preserve"> </v>
      </c>
      <c r="N123" s="42" t="str">
        <f>IFERROR(VLOOKUP(A123&amp;$K$2,ODDS!B122:$K$50000,5,0)," ")</f>
        <v xml:space="preserve"> </v>
      </c>
      <c r="O123" s="42" t="s">
        <v>114</v>
      </c>
      <c r="P123" s="42" t="str">
        <f>IFERROR(VLOOKUP(A123&amp;$K$2,ODDS!B122:$K$50000,6,0)," ")</f>
        <v xml:space="preserve"> </v>
      </c>
      <c r="Q123" s="32" t="str">
        <f>IFERROR(VLOOKUP(A123&amp;$K$2,ODDS!B122:$K$50000,4,0)," ")</f>
        <v xml:space="preserve"> </v>
      </c>
      <c r="R123" s="42" t="e">
        <f t="shared" si="5"/>
        <v>#REF!</v>
      </c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</row>
    <row r="124" spans="2:31" x14ac:dyDescent="0.25">
      <c r="B124" s="43" t="str">
        <f>IFERROR(VLOOKUP(A124&amp;$I$2,ODDS!A123:$K$50000,3,0)," ")</f>
        <v xml:space="preserve"> </v>
      </c>
      <c r="C124" s="42" t="str">
        <f>IFERROR(VLOOKUP(A124&amp;$I$2,ODDS!A123:$K$50000,4,0)," ")</f>
        <v xml:space="preserve"> </v>
      </c>
      <c r="D124" s="42" t="str">
        <f>IFERROR(VLOOKUP(A124&amp;$I$2,ODDS!A123:$K$50000,6,0)," ")</f>
        <v xml:space="preserve"> </v>
      </c>
      <c r="E124" s="42" t="s">
        <v>114</v>
      </c>
      <c r="F124" s="42" t="str">
        <f>IFERROR(VLOOKUP(A124&amp;$I$2,ODDS!A123:$K$50000,7,0)," ")</f>
        <v xml:space="preserve"> </v>
      </c>
      <c r="G124" s="42" t="str">
        <f>IFERROR(VLOOKUP(A124&amp;$I$2,ODDS!A123:$K$50000,5,0)," ")</f>
        <v xml:space="preserve"> </v>
      </c>
      <c r="H124" s="42" t="e">
        <f t="shared" si="4"/>
        <v>#REF!</v>
      </c>
      <c r="I124" s="18"/>
      <c r="J124" s="18"/>
      <c r="K124" s="18"/>
      <c r="L124" s="49" t="str">
        <f>IFERROR(VLOOKUP(A124&amp;$K$2,ODDS!B123:$K$50000,2,0)," ")</f>
        <v xml:space="preserve"> </v>
      </c>
      <c r="M124" s="32" t="str">
        <f>IFERROR(VLOOKUP(A124&amp;$K$2,ODDS!B123:$K$50000,3,0)," ")</f>
        <v xml:space="preserve"> </v>
      </c>
      <c r="N124" s="42" t="str">
        <f>IFERROR(VLOOKUP(A124&amp;$K$2,ODDS!B123:$K$50000,5,0)," ")</f>
        <v xml:space="preserve"> </v>
      </c>
      <c r="O124" s="42" t="s">
        <v>114</v>
      </c>
      <c r="P124" s="42" t="str">
        <f>IFERROR(VLOOKUP(A124&amp;$K$2,ODDS!B123:$K$50000,6,0)," ")</f>
        <v xml:space="preserve"> </v>
      </c>
      <c r="Q124" s="32" t="str">
        <f>IFERROR(VLOOKUP(A124&amp;$K$2,ODDS!B123:$K$50000,4,0)," ")</f>
        <v xml:space="preserve"> </v>
      </c>
      <c r="R124" s="42" t="e">
        <f t="shared" si="5"/>
        <v>#REF!</v>
      </c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 t="s">
        <v>119</v>
      </c>
    </row>
    <row r="125" spans="2:31" x14ac:dyDescent="0.25">
      <c r="B125" s="43" t="str">
        <f>IFERROR(VLOOKUP(A125&amp;$I$2,ODDS!A124:$K$50000,3,0)," ")</f>
        <v xml:space="preserve"> </v>
      </c>
      <c r="C125" s="42" t="str">
        <f>IFERROR(VLOOKUP(A125&amp;$I$2,ODDS!A124:$K$50000,4,0)," ")</f>
        <v xml:space="preserve"> </v>
      </c>
      <c r="D125" s="42" t="str">
        <f>IFERROR(VLOOKUP(A125&amp;$I$2,ODDS!A124:$K$50000,6,0)," ")</f>
        <v xml:space="preserve"> </v>
      </c>
      <c r="E125" s="42" t="s">
        <v>114</v>
      </c>
      <c r="F125" s="42" t="str">
        <f>IFERROR(VLOOKUP(A125&amp;$I$2,ODDS!A124:$K$50000,7,0)," ")</f>
        <v xml:space="preserve"> </v>
      </c>
      <c r="G125" s="42" t="str">
        <f>IFERROR(VLOOKUP(A125&amp;$I$2,ODDS!A124:$K$50000,5,0)," ")</f>
        <v xml:space="preserve"> </v>
      </c>
      <c r="H125" s="42" t="e">
        <f t="shared" si="4"/>
        <v>#REF!</v>
      </c>
      <c r="I125" s="18"/>
      <c r="J125" s="18"/>
      <c r="K125" s="18"/>
      <c r="L125" s="49" t="str">
        <f>IFERROR(VLOOKUP(A125&amp;$K$2,ODDS!B124:$K$50000,2,0)," ")</f>
        <v xml:space="preserve"> </v>
      </c>
      <c r="M125" s="32" t="str">
        <f>IFERROR(VLOOKUP(A125&amp;$K$2,ODDS!B124:$K$50000,3,0)," ")</f>
        <v xml:space="preserve"> </v>
      </c>
      <c r="N125" s="42" t="str">
        <f>IFERROR(VLOOKUP(A125&amp;$K$2,ODDS!B124:$K$50000,5,0)," ")</f>
        <v xml:space="preserve"> </v>
      </c>
      <c r="O125" s="42" t="s">
        <v>114</v>
      </c>
      <c r="P125" s="42" t="str">
        <f>IFERROR(VLOOKUP(A125&amp;$K$2,ODDS!B124:$K$50000,6,0)," ")</f>
        <v xml:space="preserve"> </v>
      </c>
      <c r="Q125" s="32" t="str">
        <f>IFERROR(VLOOKUP(A125&amp;$K$2,ODDS!B124:$K$50000,4,0)," ")</f>
        <v xml:space="preserve"> </v>
      </c>
      <c r="R125" s="42" t="e">
        <f t="shared" si="5"/>
        <v>#REF!</v>
      </c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</row>
    <row r="126" spans="2:31" x14ac:dyDescent="0.25">
      <c r="B126" s="43" t="str">
        <f>IFERROR(VLOOKUP(A126&amp;$I$2,ODDS!A125:$K$50000,3,0)," ")</f>
        <v xml:space="preserve"> </v>
      </c>
      <c r="C126" s="42" t="str">
        <f>IFERROR(VLOOKUP(A126&amp;$I$2,ODDS!A125:$K$50000,4,0)," ")</f>
        <v xml:space="preserve"> </v>
      </c>
      <c r="D126" s="42" t="str">
        <f>IFERROR(VLOOKUP(A126&amp;$I$2,ODDS!A125:$K$50000,6,0)," ")</f>
        <v xml:space="preserve"> </v>
      </c>
      <c r="E126" s="42" t="s">
        <v>114</v>
      </c>
      <c r="F126" s="42" t="str">
        <f>IFERROR(VLOOKUP(A126&amp;$I$2,ODDS!A125:$K$50000,7,0)," ")</f>
        <v xml:space="preserve"> </v>
      </c>
      <c r="G126" s="42" t="str">
        <f>IFERROR(VLOOKUP(A126&amp;$I$2,ODDS!A125:$K$50000,5,0)," ")</f>
        <v xml:space="preserve"> </v>
      </c>
      <c r="H126" s="42" t="e">
        <f t="shared" si="4"/>
        <v>#REF!</v>
      </c>
      <c r="I126" s="18"/>
      <c r="J126" s="18"/>
      <c r="K126" s="18"/>
      <c r="L126" s="49" t="str">
        <f>IFERROR(VLOOKUP(A126&amp;$K$2,ODDS!B125:$K$50000,2,0)," ")</f>
        <v xml:space="preserve"> </v>
      </c>
      <c r="M126" s="32" t="str">
        <f>IFERROR(VLOOKUP(A126&amp;$K$2,ODDS!B125:$K$50000,3,0)," ")</f>
        <v xml:space="preserve"> </v>
      </c>
      <c r="N126" s="42" t="str">
        <f>IFERROR(VLOOKUP(A126&amp;$K$2,ODDS!B125:$K$50000,5,0)," ")</f>
        <v xml:space="preserve"> </v>
      </c>
      <c r="O126" s="42" t="s">
        <v>114</v>
      </c>
      <c r="P126" s="42" t="str">
        <f>IFERROR(VLOOKUP(A126&amp;$K$2,ODDS!B125:$K$50000,6,0)," ")</f>
        <v xml:space="preserve"> </v>
      </c>
      <c r="Q126" s="32" t="str">
        <f>IFERROR(VLOOKUP(A126&amp;$K$2,ODDS!B125:$K$50000,4,0)," ")</f>
        <v xml:space="preserve"> </v>
      </c>
      <c r="R126" s="42" t="e">
        <f t="shared" si="5"/>
        <v>#REF!</v>
      </c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 t="s">
        <v>119</v>
      </c>
    </row>
    <row r="127" spans="2:31" x14ac:dyDescent="0.25">
      <c r="B127" s="43" t="str">
        <f>IFERROR(VLOOKUP(A127&amp;$I$2,ODDS!A126:$K$50000,3,0)," ")</f>
        <v xml:space="preserve"> </v>
      </c>
      <c r="C127" s="42" t="str">
        <f>IFERROR(VLOOKUP(A127&amp;$I$2,ODDS!A126:$K$50000,4,0)," ")</f>
        <v xml:space="preserve"> </v>
      </c>
      <c r="D127" s="42" t="str">
        <f>IFERROR(VLOOKUP(A127&amp;$I$2,ODDS!A126:$K$50000,6,0)," ")</f>
        <v xml:space="preserve"> </v>
      </c>
      <c r="E127" s="42" t="s">
        <v>114</v>
      </c>
      <c r="F127" s="42" t="str">
        <f>IFERROR(VLOOKUP(A127&amp;$I$2,ODDS!A126:$K$50000,7,0)," ")</f>
        <v xml:space="preserve"> </v>
      </c>
      <c r="G127" s="42" t="str">
        <f>IFERROR(VLOOKUP(A127&amp;$I$2,ODDS!A126:$K$50000,5,0)," ")</f>
        <v xml:space="preserve"> </v>
      </c>
      <c r="H127" s="42" t="e">
        <f t="shared" si="4"/>
        <v>#REF!</v>
      </c>
      <c r="I127" s="18"/>
      <c r="J127" s="18"/>
      <c r="K127" s="18"/>
      <c r="L127" s="49" t="str">
        <f>IFERROR(VLOOKUP(A127&amp;$K$2,ODDS!B126:$K$50000,2,0)," ")</f>
        <v xml:space="preserve"> </v>
      </c>
      <c r="M127" s="32" t="str">
        <f>IFERROR(VLOOKUP(A127&amp;$K$2,ODDS!B126:$K$50000,3,0)," ")</f>
        <v xml:space="preserve"> </v>
      </c>
      <c r="N127" s="42" t="str">
        <f>IFERROR(VLOOKUP(A127&amp;$K$2,ODDS!B126:$K$50000,5,0)," ")</f>
        <v xml:space="preserve"> </v>
      </c>
      <c r="O127" s="42" t="s">
        <v>114</v>
      </c>
      <c r="P127" s="42" t="str">
        <f>IFERROR(VLOOKUP(A127&amp;$K$2,ODDS!B126:$K$50000,6,0)," ")</f>
        <v xml:space="preserve"> </v>
      </c>
      <c r="Q127" s="32" t="str">
        <f>IFERROR(VLOOKUP(A127&amp;$K$2,ODDS!B126:$K$50000,4,0)," ")</f>
        <v xml:space="preserve"> </v>
      </c>
      <c r="R127" s="42" t="e">
        <f t="shared" si="5"/>
        <v>#REF!</v>
      </c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</row>
    <row r="128" spans="2:31" x14ac:dyDescent="0.25">
      <c r="B128" s="43" t="str">
        <f>IFERROR(VLOOKUP(A128&amp;$I$2,ODDS!A127:$K$50000,3,0)," ")</f>
        <v xml:space="preserve"> </v>
      </c>
      <c r="C128" s="42" t="str">
        <f>IFERROR(VLOOKUP(A128&amp;$I$2,ODDS!A127:$K$50000,4,0)," ")</f>
        <v xml:space="preserve"> </v>
      </c>
      <c r="D128" s="42" t="str">
        <f>IFERROR(VLOOKUP(A128&amp;$I$2,ODDS!A127:$K$50000,6,0)," ")</f>
        <v xml:space="preserve"> </v>
      </c>
      <c r="E128" s="42" t="s">
        <v>114</v>
      </c>
      <c r="F128" s="42" t="str">
        <f>IFERROR(VLOOKUP(A128&amp;$I$2,ODDS!A127:$K$50000,7,0)," ")</f>
        <v xml:space="preserve"> </v>
      </c>
      <c r="G128" s="42" t="str">
        <f>IFERROR(VLOOKUP(A128&amp;$I$2,ODDS!A127:$K$50000,5,0)," ")</f>
        <v xml:space="preserve"> </v>
      </c>
      <c r="H128" s="42" t="e">
        <f t="shared" si="4"/>
        <v>#REF!</v>
      </c>
      <c r="I128" s="18"/>
      <c r="J128" s="18"/>
      <c r="K128" s="18"/>
      <c r="L128" s="49" t="str">
        <f>IFERROR(VLOOKUP(A128&amp;$K$2,ODDS!B127:$K$50000,2,0)," ")</f>
        <v xml:space="preserve"> </v>
      </c>
      <c r="M128" s="32" t="str">
        <f>IFERROR(VLOOKUP(A128&amp;$K$2,ODDS!B127:$K$50000,3,0)," ")</f>
        <v xml:space="preserve"> </v>
      </c>
      <c r="N128" s="42" t="str">
        <f>IFERROR(VLOOKUP(A128&amp;$K$2,ODDS!B127:$K$50000,5,0)," ")</f>
        <v xml:space="preserve"> </v>
      </c>
      <c r="O128" s="42" t="s">
        <v>114</v>
      </c>
      <c r="P128" s="42" t="str">
        <f>IFERROR(VLOOKUP(A128&amp;$K$2,ODDS!B127:$K$50000,6,0)," ")</f>
        <v xml:space="preserve"> </v>
      </c>
      <c r="Q128" s="32" t="str">
        <f>IFERROR(VLOOKUP(A128&amp;$K$2,ODDS!B127:$K$50000,4,0)," ")</f>
        <v xml:space="preserve"> </v>
      </c>
      <c r="R128" s="42" t="e">
        <f t="shared" si="5"/>
        <v>#REF!</v>
      </c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 t="s">
        <v>119</v>
      </c>
    </row>
    <row r="129" spans="2:31" x14ac:dyDescent="0.25">
      <c r="B129" s="43" t="str">
        <f>IFERROR(VLOOKUP(A129&amp;$I$2,ODDS!A128:$K$50000,3,0)," ")</f>
        <v xml:space="preserve"> </v>
      </c>
      <c r="C129" s="42" t="str">
        <f>IFERROR(VLOOKUP(A129&amp;$I$2,ODDS!A128:$K$50000,4,0)," ")</f>
        <v xml:space="preserve"> </v>
      </c>
      <c r="D129" s="42" t="str">
        <f>IFERROR(VLOOKUP(A129&amp;$I$2,ODDS!A128:$K$50000,6,0)," ")</f>
        <v xml:space="preserve"> </v>
      </c>
      <c r="E129" s="42" t="s">
        <v>114</v>
      </c>
      <c r="F129" s="42" t="str">
        <f>IFERROR(VLOOKUP(A129&amp;$I$2,ODDS!A128:$K$50000,7,0)," ")</f>
        <v xml:space="preserve"> </v>
      </c>
      <c r="G129" s="42" t="str">
        <f>IFERROR(VLOOKUP(A129&amp;$I$2,ODDS!A128:$K$50000,5,0)," ")</f>
        <v xml:space="preserve"> </v>
      </c>
      <c r="H129" s="42" t="e">
        <f t="shared" si="4"/>
        <v>#REF!</v>
      </c>
      <c r="I129" s="18"/>
      <c r="J129" s="18"/>
      <c r="K129" s="18"/>
      <c r="L129" s="49" t="str">
        <f>IFERROR(VLOOKUP(A129&amp;$K$2,ODDS!B128:$K$50000,2,0)," ")</f>
        <v xml:space="preserve"> </v>
      </c>
      <c r="M129" s="32" t="str">
        <f>IFERROR(VLOOKUP(A129&amp;$K$2,ODDS!B128:$K$50000,3,0)," ")</f>
        <v xml:space="preserve"> </v>
      </c>
      <c r="N129" s="42" t="str">
        <f>IFERROR(VLOOKUP(A129&amp;$K$2,ODDS!B128:$K$50000,5,0)," ")</f>
        <v xml:space="preserve"> </v>
      </c>
      <c r="O129" s="42" t="s">
        <v>114</v>
      </c>
      <c r="P129" s="42" t="str">
        <f>IFERROR(VLOOKUP(A129&amp;$K$2,ODDS!B128:$K$50000,6,0)," ")</f>
        <v xml:space="preserve"> </v>
      </c>
      <c r="Q129" s="32" t="str">
        <f>IFERROR(VLOOKUP(A129&amp;$K$2,ODDS!B128:$K$50000,4,0)," ")</f>
        <v xml:space="preserve"> </v>
      </c>
      <c r="R129" s="42" t="e">
        <f t="shared" si="5"/>
        <v>#REF!</v>
      </c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</row>
    <row r="130" spans="2:31" x14ac:dyDescent="0.25">
      <c r="B130" s="43" t="str">
        <f>IFERROR(VLOOKUP(A130&amp;$I$2,ODDS!A129:$K$50000,3,0)," ")</f>
        <v xml:space="preserve"> </v>
      </c>
      <c r="C130" s="42" t="str">
        <f>IFERROR(VLOOKUP(A130&amp;$I$2,ODDS!A129:$K$50000,4,0)," ")</f>
        <v xml:space="preserve"> </v>
      </c>
      <c r="D130" s="42" t="str">
        <f>IFERROR(VLOOKUP(A130&amp;$I$2,ODDS!A129:$K$50000,6,0)," ")</f>
        <v xml:space="preserve"> </v>
      </c>
      <c r="E130" s="42" t="s">
        <v>114</v>
      </c>
      <c r="F130" s="42" t="str">
        <f>IFERROR(VLOOKUP(A130&amp;$I$2,ODDS!A129:$K$50000,7,0)," ")</f>
        <v xml:space="preserve"> </v>
      </c>
      <c r="G130" s="42" t="str">
        <f>IFERROR(VLOOKUP(A130&amp;$I$2,ODDS!A129:$K$50000,5,0)," ")</f>
        <v xml:space="preserve"> </v>
      </c>
      <c r="H130" s="42" t="e">
        <f t="shared" si="4"/>
        <v>#REF!</v>
      </c>
      <c r="I130" s="18"/>
      <c r="J130" s="18"/>
      <c r="K130" s="18"/>
      <c r="L130" s="49" t="str">
        <f>IFERROR(VLOOKUP(A130&amp;$K$2,ODDS!B129:$K$50000,2,0)," ")</f>
        <v xml:space="preserve"> </v>
      </c>
      <c r="M130" s="32" t="str">
        <f>IFERROR(VLOOKUP(A130&amp;$K$2,ODDS!B129:$K$50000,3,0)," ")</f>
        <v xml:space="preserve"> </v>
      </c>
      <c r="N130" s="42" t="str">
        <f>IFERROR(VLOOKUP(A130&amp;$K$2,ODDS!B129:$K$50000,5,0)," ")</f>
        <v xml:space="preserve"> </v>
      </c>
      <c r="O130" s="42" t="s">
        <v>114</v>
      </c>
      <c r="P130" s="42" t="str">
        <f>IFERROR(VLOOKUP(A130&amp;$K$2,ODDS!B129:$K$50000,6,0)," ")</f>
        <v xml:space="preserve"> </v>
      </c>
      <c r="Q130" s="32" t="str">
        <f>IFERROR(VLOOKUP(A130&amp;$K$2,ODDS!B129:$K$50000,4,0)," ")</f>
        <v xml:space="preserve"> </v>
      </c>
      <c r="R130" s="42" t="e">
        <f t="shared" si="5"/>
        <v>#REF!</v>
      </c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 t="s">
        <v>119</v>
      </c>
    </row>
    <row r="131" spans="2:31" x14ac:dyDescent="0.25">
      <c r="B131" s="43" t="str">
        <f>IFERROR(VLOOKUP(A131&amp;$I$2,ODDS!A130:$K$50000,3,0)," ")</f>
        <v xml:space="preserve"> </v>
      </c>
      <c r="C131" s="42" t="str">
        <f>IFERROR(VLOOKUP(A131&amp;$I$2,ODDS!A130:$K$50000,4,0)," ")</f>
        <v xml:space="preserve"> </v>
      </c>
      <c r="D131" s="42" t="str">
        <f>IFERROR(VLOOKUP(A131&amp;$I$2,ODDS!A130:$K$50000,6,0)," ")</f>
        <v xml:space="preserve"> </v>
      </c>
      <c r="E131" s="42" t="s">
        <v>114</v>
      </c>
      <c r="F131" s="42" t="str">
        <f>IFERROR(VLOOKUP(A131&amp;$I$2,ODDS!A130:$K$50000,7,0)," ")</f>
        <v xml:space="preserve"> </v>
      </c>
      <c r="G131" s="42" t="str">
        <f>IFERROR(VLOOKUP(A131&amp;$I$2,ODDS!A130:$K$50000,5,0)," ")</f>
        <v xml:space="preserve"> </v>
      </c>
      <c r="H131" s="42" t="e">
        <f t="shared" si="4"/>
        <v>#REF!</v>
      </c>
      <c r="I131" s="18"/>
      <c r="J131" s="18"/>
      <c r="K131" s="18"/>
      <c r="L131" s="49" t="str">
        <f>IFERROR(VLOOKUP(A131&amp;$K$2,ODDS!B130:$K$50000,2,0)," ")</f>
        <v xml:space="preserve"> </v>
      </c>
      <c r="M131" s="32" t="str">
        <f>IFERROR(VLOOKUP(A131&amp;$K$2,ODDS!B130:$K$50000,3,0)," ")</f>
        <v xml:space="preserve"> </v>
      </c>
      <c r="N131" s="42" t="str">
        <f>IFERROR(VLOOKUP(A131&amp;$K$2,ODDS!B130:$K$50000,5,0)," ")</f>
        <v xml:space="preserve"> </v>
      </c>
      <c r="O131" s="42" t="s">
        <v>114</v>
      </c>
      <c r="P131" s="42" t="str">
        <f>IFERROR(VLOOKUP(A131&amp;$K$2,ODDS!B130:$K$50000,6,0)," ")</f>
        <v xml:space="preserve"> </v>
      </c>
      <c r="Q131" s="32" t="str">
        <f>IFERROR(VLOOKUP(A131&amp;$K$2,ODDS!B130:$K$50000,4,0)," ")</f>
        <v xml:space="preserve"> </v>
      </c>
      <c r="R131" s="42" t="e">
        <f t="shared" si="5"/>
        <v>#REF!</v>
      </c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</row>
    <row r="132" spans="2:31" x14ac:dyDescent="0.25">
      <c r="B132" s="43" t="str">
        <f>IFERROR(VLOOKUP(A132&amp;$I$2,ODDS!A131:$K$50000,3,0)," ")</f>
        <v xml:space="preserve"> </v>
      </c>
      <c r="C132" s="42" t="str">
        <f>IFERROR(VLOOKUP(A132&amp;$I$2,ODDS!A131:$K$50000,4,0)," ")</f>
        <v xml:space="preserve"> </v>
      </c>
      <c r="D132" s="42" t="str">
        <f>IFERROR(VLOOKUP(A132&amp;$I$2,ODDS!A131:$K$50000,6,0)," ")</f>
        <v xml:space="preserve"> </v>
      </c>
      <c r="E132" s="42" t="s">
        <v>114</v>
      </c>
      <c r="F132" s="42" t="str">
        <f>IFERROR(VLOOKUP(A132&amp;$I$2,ODDS!A131:$K$50000,7,0)," ")</f>
        <v xml:space="preserve"> </v>
      </c>
      <c r="G132" s="42" t="str">
        <f>IFERROR(VLOOKUP(A132&amp;$I$2,ODDS!A131:$K$50000,5,0)," ")</f>
        <v xml:space="preserve"> </v>
      </c>
      <c r="H132" s="42" t="e">
        <f t="shared" si="4"/>
        <v>#REF!</v>
      </c>
      <c r="I132" s="18"/>
      <c r="J132" s="18"/>
      <c r="K132" s="18"/>
      <c r="L132" s="49" t="str">
        <f>IFERROR(VLOOKUP(A132&amp;$K$2,ODDS!B131:$K$50000,2,0)," ")</f>
        <v xml:space="preserve"> </v>
      </c>
      <c r="M132" s="32" t="str">
        <f>IFERROR(VLOOKUP(A132&amp;$K$2,ODDS!B131:$K$50000,3,0)," ")</f>
        <v xml:space="preserve"> </v>
      </c>
      <c r="N132" s="42" t="str">
        <f>IFERROR(VLOOKUP(A132&amp;$K$2,ODDS!B131:$K$50000,5,0)," ")</f>
        <v xml:space="preserve"> </v>
      </c>
      <c r="O132" s="42" t="s">
        <v>114</v>
      </c>
      <c r="P132" s="42" t="str">
        <f>IFERROR(VLOOKUP(A132&amp;$K$2,ODDS!B131:$K$50000,6,0)," ")</f>
        <v xml:space="preserve"> </v>
      </c>
      <c r="Q132" s="32" t="str">
        <f>IFERROR(VLOOKUP(A132&amp;$K$2,ODDS!B131:$K$50000,4,0)," ")</f>
        <v xml:space="preserve"> </v>
      </c>
      <c r="R132" s="42" t="e">
        <f t="shared" si="5"/>
        <v>#REF!</v>
      </c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 t="s">
        <v>119</v>
      </c>
    </row>
    <row r="133" spans="2:31" x14ac:dyDescent="0.25">
      <c r="B133" s="43" t="str">
        <f>IFERROR(VLOOKUP(A133&amp;$I$2,ODDS!A132:$K$50000,3,0)," ")</f>
        <v xml:space="preserve"> </v>
      </c>
      <c r="C133" s="42" t="str">
        <f>IFERROR(VLOOKUP(A133&amp;$I$2,ODDS!A132:$K$50000,4,0)," ")</f>
        <v xml:space="preserve"> </v>
      </c>
      <c r="D133" s="42" t="str">
        <f>IFERROR(VLOOKUP(A133&amp;$I$2,ODDS!A132:$K$50000,6,0)," ")</f>
        <v xml:space="preserve"> </v>
      </c>
      <c r="E133" s="42" t="s">
        <v>114</v>
      </c>
      <c r="F133" s="42" t="str">
        <f>IFERROR(VLOOKUP(A133&amp;$I$2,ODDS!A132:$K$50000,7,0)," ")</f>
        <v xml:space="preserve"> </v>
      </c>
      <c r="G133" s="42" t="str">
        <f>IFERROR(VLOOKUP(A133&amp;$I$2,ODDS!A132:$K$50000,5,0)," ")</f>
        <v xml:space="preserve"> </v>
      </c>
      <c r="H133" s="42" t="e">
        <f t="shared" si="4"/>
        <v>#REF!</v>
      </c>
      <c r="I133" s="18"/>
      <c r="J133" s="18"/>
      <c r="K133" s="18"/>
      <c r="L133" s="49" t="str">
        <f>IFERROR(VLOOKUP(A133&amp;$K$2,ODDS!B132:$K$50000,2,0)," ")</f>
        <v xml:space="preserve"> </v>
      </c>
      <c r="M133" s="32" t="str">
        <f>IFERROR(VLOOKUP(A133&amp;$K$2,ODDS!B132:$K$50000,3,0)," ")</f>
        <v xml:space="preserve"> </v>
      </c>
      <c r="N133" s="42" t="str">
        <f>IFERROR(VLOOKUP(A133&amp;$K$2,ODDS!B132:$K$50000,5,0)," ")</f>
        <v xml:space="preserve"> </v>
      </c>
      <c r="O133" s="42" t="s">
        <v>114</v>
      </c>
      <c r="P133" s="42" t="str">
        <f>IFERROR(VLOOKUP(A133&amp;$K$2,ODDS!B132:$K$50000,6,0)," ")</f>
        <v xml:space="preserve"> </v>
      </c>
      <c r="Q133" s="32" t="str">
        <f>IFERROR(VLOOKUP(A133&amp;$K$2,ODDS!B132:$K$50000,4,0)," ")</f>
        <v xml:space="preserve"> </v>
      </c>
      <c r="R133" s="42" t="e">
        <f t="shared" si="5"/>
        <v>#REF!</v>
      </c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</row>
    <row r="134" spans="2:31" x14ac:dyDescent="0.25">
      <c r="B134" s="43" t="str">
        <f>IFERROR(VLOOKUP(A134&amp;$I$2,ODDS!A133:$K$50000,3,0)," ")</f>
        <v xml:space="preserve"> </v>
      </c>
      <c r="C134" s="42" t="str">
        <f>IFERROR(VLOOKUP(A134&amp;$I$2,ODDS!A133:$K$50000,4,0)," ")</f>
        <v xml:space="preserve"> </v>
      </c>
      <c r="D134" s="42" t="str">
        <f>IFERROR(VLOOKUP(A134&amp;$I$2,ODDS!A133:$K$50000,6,0)," ")</f>
        <v xml:space="preserve"> </v>
      </c>
      <c r="E134" s="42" t="s">
        <v>114</v>
      </c>
      <c r="F134" s="42" t="str">
        <f>IFERROR(VLOOKUP(A134&amp;$I$2,ODDS!A133:$K$50000,7,0)," ")</f>
        <v xml:space="preserve"> </v>
      </c>
      <c r="G134" s="42" t="str">
        <f>IFERROR(VLOOKUP(A134&amp;$I$2,ODDS!A133:$K$50000,5,0)," ")</f>
        <v xml:space="preserve"> </v>
      </c>
      <c r="H134" s="42" t="e">
        <f t="shared" si="4"/>
        <v>#REF!</v>
      </c>
      <c r="I134" s="18"/>
      <c r="J134" s="18"/>
      <c r="K134" s="18"/>
      <c r="L134" s="49" t="str">
        <f>IFERROR(VLOOKUP(A134&amp;$K$2,ODDS!B133:$K$50000,2,0)," ")</f>
        <v xml:space="preserve"> </v>
      </c>
      <c r="M134" s="32" t="str">
        <f>IFERROR(VLOOKUP(A134&amp;$K$2,ODDS!B133:$K$50000,3,0)," ")</f>
        <v xml:space="preserve"> </v>
      </c>
      <c r="N134" s="42" t="str">
        <f>IFERROR(VLOOKUP(A134&amp;$K$2,ODDS!B133:$K$50000,5,0)," ")</f>
        <v xml:space="preserve"> </v>
      </c>
      <c r="O134" s="42" t="s">
        <v>114</v>
      </c>
      <c r="P134" s="42" t="str">
        <f>IFERROR(VLOOKUP(A134&amp;$K$2,ODDS!B133:$K$50000,6,0)," ")</f>
        <v xml:space="preserve"> </v>
      </c>
      <c r="Q134" s="32" t="str">
        <f>IFERROR(VLOOKUP(A134&amp;$K$2,ODDS!B133:$K$50000,4,0)," ")</f>
        <v xml:space="preserve"> </v>
      </c>
      <c r="R134" s="42" t="e">
        <f t="shared" si="5"/>
        <v>#REF!</v>
      </c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 t="s">
        <v>119</v>
      </c>
    </row>
    <row r="135" spans="2:31" x14ac:dyDescent="0.25">
      <c r="B135" s="43" t="str">
        <f>IFERROR(VLOOKUP(A135&amp;$I$2,ODDS!A134:$K$50000,3,0)," ")</f>
        <v xml:space="preserve"> </v>
      </c>
      <c r="C135" s="42" t="str">
        <f>IFERROR(VLOOKUP(A135&amp;$I$2,ODDS!A134:$K$50000,4,0)," ")</f>
        <v xml:space="preserve"> </v>
      </c>
      <c r="D135" s="42" t="str">
        <f>IFERROR(VLOOKUP(A135&amp;$I$2,ODDS!A134:$K$50000,6,0)," ")</f>
        <v xml:space="preserve"> </v>
      </c>
      <c r="E135" s="42" t="s">
        <v>114</v>
      </c>
      <c r="F135" s="42" t="str">
        <f>IFERROR(VLOOKUP(A135&amp;$I$2,ODDS!A134:$K$50000,7,0)," ")</f>
        <v xml:space="preserve"> </v>
      </c>
      <c r="G135" s="42" t="str">
        <f>IFERROR(VLOOKUP(A135&amp;$I$2,ODDS!A134:$K$50000,5,0)," ")</f>
        <v xml:space="preserve"> </v>
      </c>
      <c r="H135" s="42" t="e">
        <f t="shared" si="4"/>
        <v>#REF!</v>
      </c>
      <c r="I135" s="18"/>
      <c r="J135" s="18"/>
      <c r="K135" s="18"/>
      <c r="L135" s="49" t="str">
        <f>IFERROR(VLOOKUP(A135&amp;$K$2,ODDS!B134:$K$50000,2,0)," ")</f>
        <v xml:space="preserve"> </v>
      </c>
      <c r="M135" s="32" t="str">
        <f>IFERROR(VLOOKUP(A135&amp;$K$2,ODDS!B134:$K$50000,3,0)," ")</f>
        <v xml:space="preserve"> </v>
      </c>
      <c r="N135" s="42" t="str">
        <f>IFERROR(VLOOKUP(A135&amp;$K$2,ODDS!B134:$K$50000,5,0)," ")</f>
        <v xml:space="preserve"> </v>
      </c>
      <c r="O135" s="42" t="s">
        <v>114</v>
      </c>
      <c r="P135" s="42" t="str">
        <f>IFERROR(VLOOKUP(A135&amp;$K$2,ODDS!B134:$K$50000,6,0)," ")</f>
        <v xml:space="preserve"> </v>
      </c>
      <c r="Q135" s="32" t="str">
        <f>IFERROR(VLOOKUP(A135&amp;$K$2,ODDS!B134:$K$50000,4,0)," ")</f>
        <v xml:space="preserve"> </v>
      </c>
      <c r="R135" s="42" t="e">
        <f t="shared" si="5"/>
        <v>#REF!</v>
      </c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</row>
    <row r="136" spans="2:31" x14ac:dyDescent="0.25">
      <c r="B136" s="43" t="str">
        <f>IFERROR(VLOOKUP(A136&amp;$I$2,ODDS!A135:$K$50000,3,0)," ")</f>
        <v xml:space="preserve"> </v>
      </c>
      <c r="C136" s="42" t="str">
        <f>IFERROR(VLOOKUP(A136&amp;$I$2,ODDS!A135:$K$50000,4,0)," ")</f>
        <v xml:space="preserve"> </v>
      </c>
      <c r="D136" s="42" t="str">
        <f>IFERROR(VLOOKUP(A136&amp;$I$2,ODDS!A135:$K$50000,6,0)," ")</f>
        <v xml:space="preserve"> </v>
      </c>
      <c r="E136" s="42" t="s">
        <v>114</v>
      </c>
      <c r="F136" s="42" t="str">
        <f>IFERROR(VLOOKUP(A136&amp;$I$2,ODDS!A135:$K$50000,7,0)," ")</f>
        <v xml:space="preserve"> </v>
      </c>
      <c r="G136" s="42" t="str">
        <f>IFERROR(VLOOKUP(A136&amp;$I$2,ODDS!A135:$K$50000,5,0)," ")</f>
        <v xml:space="preserve"> </v>
      </c>
      <c r="H136" s="42" t="e">
        <f t="shared" si="4"/>
        <v>#REF!</v>
      </c>
      <c r="I136" s="18"/>
      <c r="J136" s="18"/>
      <c r="K136" s="18"/>
      <c r="L136" s="49" t="str">
        <f>IFERROR(VLOOKUP(A136&amp;$K$2,ODDS!B135:$K$50000,2,0)," ")</f>
        <v xml:space="preserve"> </v>
      </c>
      <c r="M136" s="32" t="str">
        <f>IFERROR(VLOOKUP(A136&amp;$K$2,ODDS!B135:$K$50000,3,0)," ")</f>
        <v xml:space="preserve"> </v>
      </c>
      <c r="N136" s="42" t="str">
        <f>IFERROR(VLOOKUP(A136&amp;$K$2,ODDS!B135:$K$50000,5,0)," ")</f>
        <v xml:space="preserve"> </v>
      </c>
      <c r="O136" s="42" t="s">
        <v>114</v>
      </c>
      <c r="P136" s="42" t="str">
        <f>IFERROR(VLOOKUP(A136&amp;$K$2,ODDS!B135:$K$50000,6,0)," ")</f>
        <v xml:space="preserve"> </v>
      </c>
      <c r="Q136" s="32" t="str">
        <f>IFERROR(VLOOKUP(A136&amp;$K$2,ODDS!B135:$K$50000,4,0)," ")</f>
        <v xml:space="preserve"> </v>
      </c>
      <c r="R136" s="42" t="e">
        <f t="shared" si="5"/>
        <v>#REF!</v>
      </c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 t="s">
        <v>119</v>
      </c>
    </row>
    <row r="137" spans="2:31" x14ac:dyDescent="0.25">
      <c r="B137" s="43" t="str">
        <f>IFERROR(VLOOKUP(A137&amp;$I$2,ODDS!A136:$K$50000,3,0)," ")</f>
        <v xml:space="preserve"> </v>
      </c>
      <c r="C137" s="42" t="str">
        <f>IFERROR(VLOOKUP(A137&amp;$I$2,ODDS!A136:$K$50000,4,0)," ")</f>
        <v xml:space="preserve"> </v>
      </c>
      <c r="D137" s="42" t="str">
        <f>IFERROR(VLOOKUP(A137&amp;$I$2,ODDS!A136:$K$50000,6,0)," ")</f>
        <v xml:space="preserve"> </v>
      </c>
      <c r="E137" s="42" t="s">
        <v>114</v>
      </c>
      <c r="F137" s="42" t="str">
        <f>IFERROR(VLOOKUP(A137&amp;$I$2,ODDS!A136:$K$50000,7,0)," ")</f>
        <v xml:space="preserve"> </v>
      </c>
      <c r="G137" s="42" t="str">
        <f>IFERROR(VLOOKUP(A137&amp;$I$2,ODDS!A136:$K$50000,5,0)," ")</f>
        <v xml:space="preserve"> </v>
      </c>
      <c r="H137" s="42" t="e">
        <f t="shared" si="4"/>
        <v>#REF!</v>
      </c>
      <c r="I137" s="18"/>
      <c r="J137" s="18"/>
      <c r="K137" s="18"/>
      <c r="L137" s="49" t="str">
        <f>IFERROR(VLOOKUP(A137&amp;$K$2,ODDS!B136:$K$50000,2,0)," ")</f>
        <v xml:space="preserve"> </v>
      </c>
      <c r="M137" s="32" t="str">
        <f>IFERROR(VLOOKUP(A137&amp;$K$2,ODDS!B136:$K$50000,3,0)," ")</f>
        <v xml:space="preserve"> </v>
      </c>
      <c r="N137" s="42" t="str">
        <f>IFERROR(VLOOKUP(A137&amp;$K$2,ODDS!B136:$K$50000,5,0)," ")</f>
        <v xml:space="preserve"> </v>
      </c>
      <c r="O137" s="42" t="s">
        <v>114</v>
      </c>
      <c r="P137" s="42" t="str">
        <f>IFERROR(VLOOKUP(A137&amp;$K$2,ODDS!B136:$K$50000,6,0)," ")</f>
        <v xml:space="preserve"> </v>
      </c>
      <c r="Q137" s="32" t="str">
        <f>IFERROR(VLOOKUP(A137&amp;$K$2,ODDS!B136:$K$50000,4,0)," ")</f>
        <v xml:space="preserve"> </v>
      </c>
      <c r="R137" s="42" t="e">
        <f t="shared" si="5"/>
        <v>#REF!</v>
      </c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</row>
    <row r="138" spans="2:31" x14ac:dyDescent="0.25">
      <c r="B138" s="43" t="str">
        <f>IFERROR(VLOOKUP(A138&amp;$I$2,ODDS!A137:$K$50000,3,0)," ")</f>
        <v xml:space="preserve"> </v>
      </c>
      <c r="C138" s="42" t="str">
        <f>IFERROR(VLOOKUP(A138&amp;$I$2,ODDS!A137:$K$50000,4,0)," ")</f>
        <v xml:space="preserve"> </v>
      </c>
      <c r="D138" s="42" t="str">
        <f>IFERROR(VLOOKUP(A138&amp;$I$2,ODDS!A137:$K$50000,6,0)," ")</f>
        <v xml:space="preserve"> </v>
      </c>
      <c r="E138" s="42" t="s">
        <v>114</v>
      </c>
      <c r="F138" s="42" t="str">
        <f>IFERROR(VLOOKUP(A138&amp;$I$2,ODDS!A137:$K$50000,7,0)," ")</f>
        <v xml:space="preserve"> </v>
      </c>
      <c r="G138" s="42" t="str">
        <f>IFERROR(VLOOKUP(A138&amp;$I$2,ODDS!A137:$K$50000,5,0)," ")</f>
        <v xml:space="preserve"> </v>
      </c>
      <c r="H138" s="42" t="e">
        <f t="shared" si="4"/>
        <v>#REF!</v>
      </c>
      <c r="I138" s="18"/>
      <c r="J138" s="18"/>
      <c r="K138" s="18"/>
      <c r="L138" s="49" t="str">
        <f>IFERROR(VLOOKUP(A138&amp;$K$2,ODDS!B137:$K$50000,2,0)," ")</f>
        <v xml:space="preserve"> </v>
      </c>
      <c r="M138" s="32" t="str">
        <f>IFERROR(VLOOKUP(A138&amp;$K$2,ODDS!B137:$K$50000,3,0)," ")</f>
        <v xml:space="preserve"> </v>
      </c>
      <c r="N138" s="42" t="str">
        <f>IFERROR(VLOOKUP(A138&amp;$K$2,ODDS!B137:$K$50000,5,0)," ")</f>
        <v xml:space="preserve"> </v>
      </c>
      <c r="O138" s="42" t="s">
        <v>114</v>
      </c>
      <c r="P138" s="42" t="str">
        <f>IFERROR(VLOOKUP(A138&amp;$K$2,ODDS!B137:$K$50000,6,0)," ")</f>
        <v xml:space="preserve"> </v>
      </c>
      <c r="Q138" s="32" t="str">
        <f>IFERROR(VLOOKUP(A138&amp;$K$2,ODDS!B137:$K$50000,4,0)," ")</f>
        <v xml:space="preserve"> </v>
      </c>
      <c r="R138" s="42" t="e">
        <f t="shared" si="5"/>
        <v>#REF!</v>
      </c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 t="s">
        <v>119</v>
      </c>
    </row>
    <row r="139" spans="2:31" x14ac:dyDescent="0.25">
      <c r="B139" s="43" t="str">
        <f>IFERROR(VLOOKUP(A139&amp;$I$2,ODDS!A138:$K$50000,3,0)," ")</f>
        <v xml:space="preserve"> </v>
      </c>
      <c r="C139" s="42" t="str">
        <f>IFERROR(VLOOKUP(A139&amp;$I$2,ODDS!A138:$K$50000,4,0)," ")</f>
        <v xml:space="preserve"> </v>
      </c>
      <c r="D139" s="42" t="str">
        <f>IFERROR(VLOOKUP(A139&amp;$I$2,ODDS!A138:$K$50000,6,0)," ")</f>
        <v xml:space="preserve"> </v>
      </c>
      <c r="E139" s="42" t="s">
        <v>114</v>
      </c>
      <c r="F139" s="42" t="str">
        <f>IFERROR(VLOOKUP(A139&amp;$I$2,ODDS!A138:$K$50000,7,0)," ")</f>
        <v xml:space="preserve"> </v>
      </c>
      <c r="G139" s="42" t="str">
        <f>IFERROR(VLOOKUP(A139&amp;$I$2,ODDS!A138:$K$50000,5,0)," ")</f>
        <v xml:space="preserve"> </v>
      </c>
      <c r="H139" s="42" t="e">
        <f t="shared" si="4"/>
        <v>#REF!</v>
      </c>
      <c r="I139" s="18"/>
      <c r="J139" s="18"/>
      <c r="K139" s="18"/>
      <c r="L139" s="49" t="str">
        <f>IFERROR(VLOOKUP(A139&amp;$K$2,ODDS!B138:$K$50000,2,0)," ")</f>
        <v xml:space="preserve"> </v>
      </c>
      <c r="M139" s="32" t="str">
        <f>IFERROR(VLOOKUP(A139&amp;$K$2,ODDS!B138:$K$50000,3,0)," ")</f>
        <v xml:space="preserve"> </v>
      </c>
      <c r="N139" s="42" t="str">
        <f>IFERROR(VLOOKUP(A139&amp;$K$2,ODDS!B138:$K$50000,5,0)," ")</f>
        <v xml:space="preserve"> </v>
      </c>
      <c r="O139" s="42" t="s">
        <v>114</v>
      </c>
      <c r="P139" s="42" t="str">
        <f>IFERROR(VLOOKUP(A139&amp;$K$2,ODDS!B138:$K$50000,6,0)," ")</f>
        <v xml:space="preserve"> </v>
      </c>
      <c r="Q139" s="32" t="str">
        <f>IFERROR(VLOOKUP(A139&amp;$K$2,ODDS!B138:$K$50000,4,0)," ")</f>
        <v xml:space="preserve"> </v>
      </c>
      <c r="R139" s="42" t="e">
        <f t="shared" si="5"/>
        <v>#REF!</v>
      </c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</row>
    <row r="140" spans="2:31" x14ac:dyDescent="0.25">
      <c r="B140" s="43" t="str">
        <f>IFERROR(VLOOKUP(A140&amp;$I$2,ODDS!A139:$K$50000,3,0)," ")</f>
        <v xml:space="preserve"> </v>
      </c>
      <c r="C140" s="42" t="str">
        <f>IFERROR(VLOOKUP(A140&amp;$I$2,ODDS!A139:$K$50000,4,0)," ")</f>
        <v xml:space="preserve"> </v>
      </c>
      <c r="D140" s="42" t="str">
        <f>IFERROR(VLOOKUP(A140&amp;$I$2,ODDS!A139:$K$50000,6,0)," ")</f>
        <v xml:space="preserve"> </v>
      </c>
      <c r="E140" s="42" t="s">
        <v>114</v>
      </c>
      <c r="F140" s="42" t="str">
        <f>IFERROR(VLOOKUP(A140&amp;$I$2,ODDS!A139:$K$50000,7,0)," ")</f>
        <v xml:space="preserve"> </v>
      </c>
      <c r="G140" s="42" t="str">
        <f>IFERROR(VLOOKUP(A140&amp;$I$2,ODDS!A139:$K$50000,5,0)," ")</f>
        <v xml:space="preserve"> </v>
      </c>
      <c r="H140" s="42" t="e">
        <f t="shared" si="4"/>
        <v>#REF!</v>
      </c>
      <c r="I140" s="18"/>
      <c r="J140" s="18"/>
      <c r="K140" s="18"/>
      <c r="L140" s="49" t="str">
        <f>IFERROR(VLOOKUP(A140&amp;$K$2,ODDS!B139:$K$50000,2,0)," ")</f>
        <v xml:space="preserve"> </v>
      </c>
      <c r="M140" s="32" t="str">
        <f>IFERROR(VLOOKUP(A140&amp;$K$2,ODDS!B139:$K$50000,3,0)," ")</f>
        <v xml:space="preserve"> </v>
      </c>
      <c r="N140" s="42" t="str">
        <f>IFERROR(VLOOKUP(A140&amp;$K$2,ODDS!B139:$K$50000,5,0)," ")</f>
        <v xml:space="preserve"> </v>
      </c>
      <c r="O140" s="42" t="s">
        <v>114</v>
      </c>
      <c r="P140" s="42" t="str">
        <f>IFERROR(VLOOKUP(A140&amp;$K$2,ODDS!B139:$K$50000,6,0)," ")</f>
        <v xml:space="preserve"> </v>
      </c>
      <c r="Q140" s="32" t="str">
        <f>IFERROR(VLOOKUP(A140&amp;$K$2,ODDS!B139:$K$50000,4,0)," ")</f>
        <v xml:space="preserve"> </v>
      </c>
      <c r="R140" s="42" t="e">
        <f t="shared" si="5"/>
        <v>#REF!</v>
      </c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 t="s">
        <v>119</v>
      </c>
    </row>
    <row r="141" spans="2:31" x14ac:dyDescent="0.25">
      <c r="B141" s="43" t="str">
        <f>IFERROR(VLOOKUP(A141&amp;$I$2,ODDS!A140:$K$50000,3,0)," ")</f>
        <v xml:space="preserve"> </v>
      </c>
      <c r="C141" s="42" t="str">
        <f>IFERROR(VLOOKUP(A141&amp;$I$2,ODDS!A140:$K$50000,4,0)," ")</f>
        <v xml:space="preserve"> </v>
      </c>
      <c r="D141" s="42" t="str">
        <f>IFERROR(VLOOKUP(A141&amp;$I$2,ODDS!A140:$K$50000,6,0)," ")</f>
        <v xml:space="preserve"> </v>
      </c>
      <c r="E141" s="42" t="s">
        <v>114</v>
      </c>
      <c r="F141" s="42" t="str">
        <f>IFERROR(VLOOKUP(A141&amp;$I$2,ODDS!A140:$K$50000,7,0)," ")</f>
        <v xml:space="preserve"> </v>
      </c>
      <c r="G141" s="42" t="str">
        <f>IFERROR(VLOOKUP(A141&amp;$I$2,ODDS!A140:$K$50000,5,0)," ")</f>
        <v xml:space="preserve"> </v>
      </c>
      <c r="H141" s="42" t="e">
        <f t="shared" ref="H141:H204" si="6">IF(C141=$I$2,IF(D141&gt;F141,"VENCEU",IF(D141=F141,"EMPATOU",IF(F141&gt;D141,"PERDEU")))," ")</f>
        <v>#REF!</v>
      </c>
      <c r="I141" s="18"/>
      <c r="J141" s="18"/>
      <c r="K141" s="18"/>
      <c r="L141" s="49" t="str">
        <f>IFERROR(VLOOKUP(A141&amp;$K$2,ODDS!B140:$K$50000,2,0)," ")</f>
        <v xml:space="preserve"> </v>
      </c>
      <c r="M141" s="32" t="str">
        <f>IFERROR(VLOOKUP(A141&amp;$K$2,ODDS!B140:$K$50000,3,0)," ")</f>
        <v xml:space="preserve"> </v>
      </c>
      <c r="N141" s="42" t="str">
        <f>IFERROR(VLOOKUP(A141&amp;$K$2,ODDS!B140:$K$50000,5,0)," ")</f>
        <v xml:space="preserve"> </v>
      </c>
      <c r="O141" s="42" t="s">
        <v>114</v>
      </c>
      <c r="P141" s="42" t="str">
        <f>IFERROR(VLOOKUP(A141&amp;$K$2,ODDS!B140:$K$50000,6,0)," ")</f>
        <v xml:space="preserve"> </v>
      </c>
      <c r="Q141" s="32" t="str">
        <f>IFERROR(VLOOKUP(A141&amp;$K$2,ODDS!B140:$K$50000,4,0)," ")</f>
        <v xml:space="preserve"> </v>
      </c>
      <c r="R141" s="42" t="e">
        <f t="shared" ref="R141:R204" si="7">IF(Q141=$K$2,IF(P141&gt;N141,"VENCEU",IF(P141=N141,"EMPATOU",IF(N141&gt;P141,"PERDEU")))," ")</f>
        <v>#REF!</v>
      </c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</row>
    <row r="142" spans="2:31" x14ac:dyDescent="0.25">
      <c r="B142" s="43" t="str">
        <f>IFERROR(VLOOKUP(A142&amp;$I$2,ODDS!A141:$K$50000,3,0)," ")</f>
        <v xml:space="preserve"> </v>
      </c>
      <c r="C142" s="42" t="str">
        <f>IFERROR(VLOOKUP(A142&amp;$I$2,ODDS!A141:$K$50000,4,0)," ")</f>
        <v xml:space="preserve"> </v>
      </c>
      <c r="D142" s="42" t="str">
        <f>IFERROR(VLOOKUP(A142&amp;$I$2,ODDS!A141:$K$50000,6,0)," ")</f>
        <v xml:space="preserve"> </v>
      </c>
      <c r="E142" s="42" t="s">
        <v>114</v>
      </c>
      <c r="F142" s="42" t="str">
        <f>IFERROR(VLOOKUP(A142&amp;$I$2,ODDS!A141:$K$50000,7,0)," ")</f>
        <v xml:space="preserve"> </v>
      </c>
      <c r="G142" s="42" t="str">
        <f>IFERROR(VLOOKUP(A142&amp;$I$2,ODDS!A141:$K$50000,5,0)," ")</f>
        <v xml:space="preserve"> </v>
      </c>
      <c r="H142" s="42" t="e">
        <f t="shared" si="6"/>
        <v>#REF!</v>
      </c>
      <c r="I142" s="18"/>
      <c r="J142" s="18"/>
      <c r="K142" s="18"/>
      <c r="L142" s="49" t="str">
        <f>IFERROR(VLOOKUP(A142&amp;$K$2,ODDS!B141:$K$50000,2,0)," ")</f>
        <v xml:space="preserve"> </v>
      </c>
      <c r="M142" s="32" t="str">
        <f>IFERROR(VLOOKUP(A142&amp;$K$2,ODDS!B141:$K$50000,3,0)," ")</f>
        <v xml:space="preserve"> </v>
      </c>
      <c r="N142" s="42" t="str">
        <f>IFERROR(VLOOKUP(A142&amp;$K$2,ODDS!B141:$K$50000,5,0)," ")</f>
        <v xml:space="preserve"> </v>
      </c>
      <c r="O142" s="42" t="s">
        <v>114</v>
      </c>
      <c r="P142" s="42" t="str">
        <f>IFERROR(VLOOKUP(A142&amp;$K$2,ODDS!B141:$K$50000,6,0)," ")</f>
        <v xml:space="preserve"> </v>
      </c>
      <c r="Q142" s="32" t="str">
        <f>IFERROR(VLOOKUP(A142&amp;$K$2,ODDS!B141:$K$50000,4,0)," ")</f>
        <v xml:space="preserve"> </v>
      </c>
      <c r="R142" s="42" t="e">
        <f t="shared" si="7"/>
        <v>#REF!</v>
      </c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 t="s">
        <v>119</v>
      </c>
    </row>
    <row r="143" spans="2:31" x14ac:dyDescent="0.25">
      <c r="B143" s="43" t="str">
        <f>IFERROR(VLOOKUP(A143&amp;$I$2,ODDS!A142:$K$50000,3,0)," ")</f>
        <v xml:space="preserve"> </v>
      </c>
      <c r="C143" s="42" t="str">
        <f>IFERROR(VLOOKUP(A143&amp;$I$2,ODDS!A142:$K$50000,4,0)," ")</f>
        <v xml:space="preserve"> </v>
      </c>
      <c r="D143" s="42" t="str">
        <f>IFERROR(VLOOKUP(A143&amp;$I$2,ODDS!A142:$K$50000,6,0)," ")</f>
        <v xml:space="preserve"> </v>
      </c>
      <c r="E143" s="42" t="s">
        <v>114</v>
      </c>
      <c r="F143" s="42" t="str">
        <f>IFERROR(VLOOKUP(A143&amp;$I$2,ODDS!A142:$K$50000,7,0)," ")</f>
        <v xml:space="preserve"> </v>
      </c>
      <c r="G143" s="42" t="str">
        <f>IFERROR(VLOOKUP(A143&amp;$I$2,ODDS!A142:$K$50000,5,0)," ")</f>
        <v xml:space="preserve"> </v>
      </c>
      <c r="H143" s="42" t="e">
        <f t="shared" si="6"/>
        <v>#REF!</v>
      </c>
      <c r="I143" s="18"/>
      <c r="J143" s="18"/>
      <c r="K143" s="18"/>
      <c r="L143" s="49" t="str">
        <f>IFERROR(VLOOKUP(A143&amp;$K$2,ODDS!B142:$K$50000,2,0)," ")</f>
        <v xml:space="preserve"> </v>
      </c>
      <c r="M143" s="32" t="str">
        <f>IFERROR(VLOOKUP(A143&amp;$K$2,ODDS!B142:$K$50000,3,0)," ")</f>
        <v xml:space="preserve"> </v>
      </c>
      <c r="N143" s="42" t="str">
        <f>IFERROR(VLOOKUP(A143&amp;$K$2,ODDS!B142:$K$50000,5,0)," ")</f>
        <v xml:space="preserve"> </v>
      </c>
      <c r="O143" s="42" t="s">
        <v>114</v>
      </c>
      <c r="P143" s="42" t="str">
        <f>IFERROR(VLOOKUP(A143&amp;$K$2,ODDS!B142:$K$50000,6,0)," ")</f>
        <v xml:space="preserve"> </v>
      </c>
      <c r="Q143" s="32" t="str">
        <f>IFERROR(VLOOKUP(A143&amp;$K$2,ODDS!B142:$K$50000,4,0)," ")</f>
        <v xml:space="preserve"> </v>
      </c>
      <c r="R143" s="42" t="e">
        <f t="shared" si="7"/>
        <v>#REF!</v>
      </c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</row>
    <row r="144" spans="2:31" x14ac:dyDescent="0.25">
      <c r="B144" s="43" t="str">
        <f>IFERROR(VLOOKUP(A144&amp;$I$2,ODDS!A143:$K$50000,3,0)," ")</f>
        <v xml:space="preserve"> </v>
      </c>
      <c r="C144" s="42" t="str">
        <f>IFERROR(VLOOKUP(A144&amp;$I$2,ODDS!A143:$K$50000,4,0)," ")</f>
        <v xml:space="preserve"> </v>
      </c>
      <c r="D144" s="42" t="str">
        <f>IFERROR(VLOOKUP(A144&amp;$I$2,ODDS!A143:$K$50000,6,0)," ")</f>
        <v xml:space="preserve"> </v>
      </c>
      <c r="E144" s="42" t="s">
        <v>114</v>
      </c>
      <c r="F144" s="42" t="str">
        <f>IFERROR(VLOOKUP(A144&amp;$I$2,ODDS!A143:$K$50000,7,0)," ")</f>
        <v xml:space="preserve"> </v>
      </c>
      <c r="G144" s="42" t="str">
        <f>IFERROR(VLOOKUP(A144&amp;$I$2,ODDS!A143:$K$50000,5,0)," ")</f>
        <v xml:space="preserve"> </v>
      </c>
      <c r="H144" s="42" t="e">
        <f t="shared" si="6"/>
        <v>#REF!</v>
      </c>
      <c r="I144" s="18"/>
      <c r="J144" s="18"/>
      <c r="K144" s="18"/>
      <c r="L144" s="49" t="str">
        <f>IFERROR(VLOOKUP(A144&amp;$K$2,ODDS!B143:$K$50000,2,0)," ")</f>
        <v xml:space="preserve"> </v>
      </c>
      <c r="M144" s="32" t="str">
        <f>IFERROR(VLOOKUP(A144&amp;$K$2,ODDS!B143:$K$50000,3,0)," ")</f>
        <v xml:space="preserve"> </v>
      </c>
      <c r="N144" s="42" t="str">
        <f>IFERROR(VLOOKUP(A144&amp;$K$2,ODDS!B143:$K$50000,5,0)," ")</f>
        <v xml:space="preserve"> </v>
      </c>
      <c r="O144" s="42" t="s">
        <v>114</v>
      </c>
      <c r="P144" s="42" t="str">
        <f>IFERROR(VLOOKUP(A144&amp;$K$2,ODDS!B143:$K$50000,6,0)," ")</f>
        <v xml:space="preserve"> </v>
      </c>
      <c r="Q144" s="32" t="str">
        <f>IFERROR(VLOOKUP(A144&amp;$K$2,ODDS!B143:$K$50000,4,0)," ")</f>
        <v xml:space="preserve"> </v>
      </c>
      <c r="R144" s="42" t="e">
        <f t="shared" si="7"/>
        <v>#REF!</v>
      </c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 t="s">
        <v>119</v>
      </c>
    </row>
    <row r="145" spans="2:31" x14ac:dyDescent="0.25">
      <c r="B145" s="43" t="str">
        <f>IFERROR(VLOOKUP(A145&amp;$I$2,ODDS!A144:$K$50000,3,0)," ")</f>
        <v xml:space="preserve"> </v>
      </c>
      <c r="C145" s="42" t="str">
        <f>IFERROR(VLOOKUP(A145&amp;$I$2,ODDS!A144:$K$50000,4,0)," ")</f>
        <v xml:space="preserve"> </v>
      </c>
      <c r="D145" s="42" t="str">
        <f>IFERROR(VLOOKUP(A145&amp;$I$2,ODDS!A144:$K$50000,6,0)," ")</f>
        <v xml:space="preserve"> </v>
      </c>
      <c r="E145" s="42" t="s">
        <v>114</v>
      </c>
      <c r="F145" s="42" t="str">
        <f>IFERROR(VLOOKUP(A145&amp;$I$2,ODDS!A144:$K$50000,7,0)," ")</f>
        <v xml:space="preserve"> </v>
      </c>
      <c r="G145" s="42" t="str">
        <f>IFERROR(VLOOKUP(A145&amp;$I$2,ODDS!A144:$K$50000,5,0)," ")</f>
        <v xml:space="preserve"> </v>
      </c>
      <c r="H145" s="42" t="e">
        <f t="shared" si="6"/>
        <v>#REF!</v>
      </c>
      <c r="I145" s="18"/>
      <c r="J145" s="18"/>
      <c r="K145" s="18"/>
      <c r="L145" s="49" t="str">
        <f>IFERROR(VLOOKUP(A145&amp;$K$2,ODDS!B144:$K$50000,2,0)," ")</f>
        <v xml:space="preserve"> </v>
      </c>
      <c r="M145" s="32" t="str">
        <f>IFERROR(VLOOKUP(A145&amp;$K$2,ODDS!B144:$K$50000,3,0)," ")</f>
        <v xml:space="preserve"> </v>
      </c>
      <c r="N145" s="42" t="str">
        <f>IFERROR(VLOOKUP(A145&amp;$K$2,ODDS!B144:$K$50000,5,0)," ")</f>
        <v xml:space="preserve"> </v>
      </c>
      <c r="O145" s="42" t="s">
        <v>114</v>
      </c>
      <c r="P145" s="42" t="str">
        <f>IFERROR(VLOOKUP(A145&amp;$K$2,ODDS!B144:$K$50000,6,0)," ")</f>
        <v xml:space="preserve"> </v>
      </c>
      <c r="Q145" s="32" t="str">
        <f>IFERROR(VLOOKUP(A145&amp;$K$2,ODDS!B144:$K$50000,4,0)," ")</f>
        <v xml:space="preserve"> </v>
      </c>
      <c r="R145" s="42" t="e">
        <f t="shared" si="7"/>
        <v>#REF!</v>
      </c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</row>
    <row r="146" spans="2:31" x14ac:dyDescent="0.25">
      <c r="B146" s="43" t="str">
        <f>IFERROR(VLOOKUP(A146&amp;$I$2,ODDS!A145:$K$50000,3,0)," ")</f>
        <v xml:space="preserve"> </v>
      </c>
      <c r="C146" s="42" t="str">
        <f>IFERROR(VLOOKUP(A146&amp;$I$2,ODDS!A145:$K$50000,4,0)," ")</f>
        <v xml:space="preserve"> </v>
      </c>
      <c r="D146" s="42" t="str">
        <f>IFERROR(VLOOKUP(A146&amp;$I$2,ODDS!A145:$K$50000,6,0)," ")</f>
        <v xml:space="preserve"> </v>
      </c>
      <c r="E146" s="42" t="s">
        <v>114</v>
      </c>
      <c r="F146" s="42" t="str">
        <f>IFERROR(VLOOKUP(A146&amp;$I$2,ODDS!A145:$K$50000,7,0)," ")</f>
        <v xml:space="preserve"> </v>
      </c>
      <c r="G146" s="42" t="str">
        <f>IFERROR(VLOOKUP(A146&amp;$I$2,ODDS!A145:$K$50000,5,0)," ")</f>
        <v xml:space="preserve"> </v>
      </c>
      <c r="H146" s="42" t="e">
        <f t="shared" si="6"/>
        <v>#REF!</v>
      </c>
      <c r="I146" s="18"/>
      <c r="J146" s="18"/>
      <c r="K146" s="18"/>
      <c r="L146" s="49" t="str">
        <f>IFERROR(VLOOKUP(A146&amp;$K$2,ODDS!B145:$K$50000,2,0)," ")</f>
        <v xml:space="preserve"> </v>
      </c>
      <c r="M146" s="32" t="str">
        <f>IFERROR(VLOOKUP(A146&amp;$K$2,ODDS!B145:$K$50000,3,0)," ")</f>
        <v xml:space="preserve"> </v>
      </c>
      <c r="N146" s="42" t="str">
        <f>IFERROR(VLOOKUP(A146&amp;$K$2,ODDS!B145:$K$50000,5,0)," ")</f>
        <v xml:space="preserve"> </v>
      </c>
      <c r="O146" s="42" t="s">
        <v>114</v>
      </c>
      <c r="P146" s="42" t="str">
        <f>IFERROR(VLOOKUP(A146&amp;$K$2,ODDS!B145:$K$50000,6,0)," ")</f>
        <v xml:space="preserve"> </v>
      </c>
      <c r="Q146" s="32" t="str">
        <f>IFERROR(VLOOKUP(A146&amp;$K$2,ODDS!B145:$K$50000,4,0)," ")</f>
        <v xml:space="preserve"> </v>
      </c>
      <c r="R146" s="42" t="e">
        <f t="shared" si="7"/>
        <v>#REF!</v>
      </c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 t="s">
        <v>119</v>
      </c>
    </row>
    <row r="147" spans="2:31" x14ac:dyDescent="0.25">
      <c r="B147" s="43" t="str">
        <f>IFERROR(VLOOKUP(A147&amp;$I$2,ODDS!A146:$K$50000,3,0)," ")</f>
        <v xml:space="preserve"> </v>
      </c>
      <c r="C147" s="42" t="str">
        <f>IFERROR(VLOOKUP(A147&amp;$I$2,ODDS!A146:$K$50000,4,0)," ")</f>
        <v xml:space="preserve"> </v>
      </c>
      <c r="D147" s="42" t="str">
        <f>IFERROR(VLOOKUP(A147&amp;$I$2,ODDS!A146:$K$50000,6,0)," ")</f>
        <v xml:space="preserve"> </v>
      </c>
      <c r="E147" s="42" t="s">
        <v>114</v>
      </c>
      <c r="F147" s="42" t="str">
        <f>IFERROR(VLOOKUP(A147&amp;$I$2,ODDS!A146:$K$50000,7,0)," ")</f>
        <v xml:space="preserve"> </v>
      </c>
      <c r="G147" s="42" t="str">
        <f>IFERROR(VLOOKUP(A147&amp;$I$2,ODDS!A146:$K$50000,5,0)," ")</f>
        <v xml:space="preserve"> </v>
      </c>
      <c r="H147" s="42" t="e">
        <f t="shared" si="6"/>
        <v>#REF!</v>
      </c>
      <c r="I147" s="18"/>
      <c r="J147" s="18"/>
      <c r="K147" s="18"/>
      <c r="L147" s="49" t="str">
        <f>IFERROR(VLOOKUP(A147&amp;$K$2,ODDS!B146:$K$50000,2,0)," ")</f>
        <v xml:space="preserve"> </v>
      </c>
      <c r="M147" s="32" t="str">
        <f>IFERROR(VLOOKUP(A147&amp;$K$2,ODDS!B146:$K$50000,3,0)," ")</f>
        <v xml:space="preserve"> </v>
      </c>
      <c r="N147" s="42" t="str">
        <f>IFERROR(VLOOKUP(A147&amp;$K$2,ODDS!B146:$K$50000,5,0)," ")</f>
        <v xml:space="preserve"> </v>
      </c>
      <c r="O147" s="42" t="s">
        <v>114</v>
      </c>
      <c r="P147" s="42" t="str">
        <f>IFERROR(VLOOKUP(A147&amp;$K$2,ODDS!B146:$K$50000,6,0)," ")</f>
        <v xml:space="preserve"> </v>
      </c>
      <c r="Q147" s="32" t="str">
        <f>IFERROR(VLOOKUP(A147&amp;$K$2,ODDS!B146:$K$50000,4,0)," ")</f>
        <v xml:space="preserve"> </v>
      </c>
      <c r="R147" s="42" t="e">
        <f t="shared" si="7"/>
        <v>#REF!</v>
      </c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</row>
    <row r="148" spans="2:31" x14ac:dyDescent="0.25">
      <c r="B148" s="43" t="str">
        <f>IFERROR(VLOOKUP(A148&amp;$I$2,ODDS!A147:$K$50000,3,0)," ")</f>
        <v xml:space="preserve"> </v>
      </c>
      <c r="C148" s="42" t="str">
        <f>IFERROR(VLOOKUP(A148&amp;$I$2,ODDS!A147:$K$50000,4,0)," ")</f>
        <v xml:space="preserve"> </v>
      </c>
      <c r="D148" s="42" t="str">
        <f>IFERROR(VLOOKUP(A148&amp;$I$2,ODDS!A147:$K$50000,6,0)," ")</f>
        <v xml:space="preserve"> </v>
      </c>
      <c r="E148" s="42" t="s">
        <v>114</v>
      </c>
      <c r="F148" s="42" t="str">
        <f>IFERROR(VLOOKUP(A148&amp;$I$2,ODDS!A147:$K$50000,7,0)," ")</f>
        <v xml:space="preserve"> </v>
      </c>
      <c r="G148" s="42" t="str">
        <f>IFERROR(VLOOKUP(A148&amp;$I$2,ODDS!A147:$K$50000,5,0)," ")</f>
        <v xml:space="preserve"> </v>
      </c>
      <c r="H148" s="42" t="e">
        <f t="shared" si="6"/>
        <v>#REF!</v>
      </c>
      <c r="I148" s="18"/>
      <c r="J148" s="18"/>
      <c r="K148" s="18"/>
      <c r="L148" s="49" t="str">
        <f>IFERROR(VLOOKUP(A148&amp;$K$2,ODDS!B147:$K$50000,2,0)," ")</f>
        <v xml:space="preserve"> </v>
      </c>
      <c r="M148" s="32" t="str">
        <f>IFERROR(VLOOKUP(A148&amp;$K$2,ODDS!B147:$K$50000,3,0)," ")</f>
        <v xml:space="preserve"> </v>
      </c>
      <c r="N148" s="42" t="str">
        <f>IFERROR(VLOOKUP(A148&amp;$K$2,ODDS!B147:$K$50000,5,0)," ")</f>
        <v xml:space="preserve"> </v>
      </c>
      <c r="O148" s="42" t="s">
        <v>114</v>
      </c>
      <c r="P148" s="42" t="str">
        <f>IFERROR(VLOOKUP(A148&amp;$K$2,ODDS!B147:$K$50000,6,0)," ")</f>
        <v xml:space="preserve"> </v>
      </c>
      <c r="Q148" s="32" t="str">
        <f>IFERROR(VLOOKUP(A148&amp;$K$2,ODDS!B147:$K$50000,4,0)," ")</f>
        <v xml:space="preserve"> </v>
      </c>
      <c r="R148" s="42" t="e">
        <f t="shared" si="7"/>
        <v>#REF!</v>
      </c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 t="s">
        <v>119</v>
      </c>
    </row>
    <row r="149" spans="2:31" x14ac:dyDescent="0.25">
      <c r="B149" s="43" t="str">
        <f>IFERROR(VLOOKUP(A149&amp;$I$2,ODDS!A148:$K$50000,3,0)," ")</f>
        <v xml:space="preserve"> </v>
      </c>
      <c r="C149" s="42" t="str">
        <f>IFERROR(VLOOKUP(A149&amp;$I$2,ODDS!A148:$K$50000,4,0)," ")</f>
        <v xml:space="preserve"> </v>
      </c>
      <c r="D149" s="42" t="str">
        <f>IFERROR(VLOOKUP(A149&amp;$I$2,ODDS!A148:$K$50000,6,0)," ")</f>
        <v xml:space="preserve"> </v>
      </c>
      <c r="E149" s="42" t="s">
        <v>114</v>
      </c>
      <c r="F149" s="42" t="str">
        <f>IFERROR(VLOOKUP(A149&amp;$I$2,ODDS!A148:$K$50000,7,0)," ")</f>
        <v xml:space="preserve"> </v>
      </c>
      <c r="G149" s="42" t="str">
        <f>IFERROR(VLOOKUP(A149&amp;$I$2,ODDS!A148:$K$50000,5,0)," ")</f>
        <v xml:space="preserve"> </v>
      </c>
      <c r="H149" s="42" t="e">
        <f t="shared" si="6"/>
        <v>#REF!</v>
      </c>
      <c r="I149" s="18"/>
      <c r="J149" s="18"/>
      <c r="K149" s="18"/>
      <c r="L149" s="49" t="str">
        <f>IFERROR(VLOOKUP(A149&amp;$K$2,ODDS!B148:$K$50000,2,0)," ")</f>
        <v xml:space="preserve"> </v>
      </c>
      <c r="M149" s="32" t="str">
        <f>IFERROR(VLOOKUP(A149&amp;$K$2,ODDS!B148:$K$50000,3,0)," ")</f>
        <v xml:space="preserve"> </v>
      </c>
      <c r="N149" s="42" t="str">
        <f>IFERROR(VLOOKUP(A149&amp;$K$2,ODDS!B148:$K$50000,5,0)," ")</f>
        <v xml:space="preserve"> </v>
      </c>
      <c r="O149" s="42" t="s">
        <v>114</v>
      </c>
      <c r="P149" s="42" t="str">
        <f>IFERROR(VLOOKUP(A149&amp;$K$2,ODDS!B148:$K$50000,6,0)," ")</f>
        <v xml:space="preserve"> </v>
      </c>
      <c r="Q149" s="32" t="str">
        <f>IFERROR(VLOOKUP(A149&amp;$K$2,ODDS!B148:$K$50000,4,0)," ")</f>
        <v xml:space="preserve"> </v>
      </c>
      <c r="R149" s="42" t="e">
        <f t="shared" si="7"/>
        <v>#REF!</v>
      </c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</row>
    <row r="150" spans="2:31" x14ac:dyDescent="0.25">
      <c r="B150" s="43" t="str">
        <f>IFERROR(VLOOKUP(A150&amp;$I$2,ODDS!A149:$K$50000,3,0)," ")</f>
        <v xml:space="preserve"> </v>
      </c>
      <c r="C150" s="42" t="str">
        <f>IFERROR(VLOOKUP(A150&amp;$I$2,ODDS!A149:$K$50000,4,0)," ")</f>
        <v xml:space="preserve"> </v>
      </c>
      <c r="D150" s="42" t="str">
        <f>IFERROR(VLOOKUP(A150&amp;$I$2,ODDS!A149:$K$50000,6,0)," ")</f>
        <v xml:space="preserve"> </v>
      </c>
      <c r="E150" s="42" t="s">
        <v>114</v>
      </c>
      <c r="F150" s="42" t="str">
        <f>IFERROR(VLOOKUP(A150&amp;$I$2,ODDS!A149:$K$50000,7,0)," ")</f>
        <v xml:space="preserve"> </v>
      </c>
      <c r="G150" s="42" t="str">
        <f>IFERROR(VLOOKUP(A150&amp;$I$2,ODDS!A149:$K$50000,5,0)," ")</f>
        <v xml:space="preserve"> </v>
      </c>
      <c r="H150" s="42" t="e">
        <f t="shared" si="6"/>
        <v>#REF!</v>
      </c>
      <c r="I150" s="18"/>
      <c r="J150" s="18"/>
      <c r="K150" s="18"/>
      <c r="L150" s="49" t="str">
        <f>IFERROR(VLOOKUP(A150&amp;$K$2,ODDS!B149:$K$50000,2,0)," ")</f>
        <v xml:space="preserve"> </v>
      </c>
      <c r="M150" s="32" t="str">
        <f>IFERROR(VLOOKUP(A150&amp;$K$2,ODDS!B149:$K$50000,3,0)," ")</f>
        <v xml:space="preserve"> </v>
      </c>
      <c r="N150" s="42" t="str">
        <f>IFERROR(VLOOKUP(A150&amp;$K$2,ODDS!B149:$K$50000,5,0)," ")</f>
        <v xml:space="preserve"> </v>
      </c>
      <c r="O150" s="42" t="s">
        <v>114</v>
      </c>
      <c r="P150" s="42" t="str">
        <f>IFERROR(VLOOKUP(A150&amp;$K$2,ODDS!B149:$K$50000,6,0)," ")</f>
        <v xml:space="preserve"> </v>
      </c>
      <c r="Q150" s="32" t="str">
        <f>IFERROR(VLOOKUP(A150&amp;$K$2,ODDS!B149:$K$50000,4,0)," ")</f>
        <v xml:space="preserve"> </v>
      </c>
      <c r="R150" s="42" t="e">
        <f t="shared" si="7"/>
        <v>#REF!</v>
      </c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 t="s">
        <v>119</v>
      </c>
    </row>
    <row r="151" spans="2:31" x14ac:dyDescent="0.25">
      <c r="B151" s="43" t="str">
        <f>IFERROR(VLOOKUP(A151&amp;$I$2,ODDS!A150:$K$50000,3,0)," ")</f>
        <v xml:space="preserve"> </v>
      </c>
      <c r="C151" s="42" t="str">
        <f>IFERROR(VLOOKUP(A151&amp;$I$2,ODDS!A150:$K$50000,4,0)," ")</f>
        <v xml:space="preserve"> </v>
      </c>
      <c r="D151" s="42" t="str">
        <f>IFERROR(VLOOKUP(A151&amp;$I$2,ODDS!A150:$K$50000,6,0)," ")</f>
        <v xml:space="preserve"> </v>
      </c>
      <c r="E151" s="42" t="s">
        <v>114</v>
      </c>
      <c r="F151" s="42" t="str">
        <f>IFERROR(VLOOKUP(A151&amp;$I$2,ODDS!A150:$K$50000,7,0)," ")</f>
        <v xml:space="preserve"> </v>
      </c>
      <c r="G151" s="42" t="str">
        <f>IFERROR(VLOOKUP(A151&amp;$I$2,ODDS!A150:$K$50000,5,0)," ")</f>
        <v xml:space="preserve"> </v>
      </c>
      <c r="H151" s="42" t="e">
        <f t="shared" si="6"/>
        <v>#REF!</v>
      </c>
      <c r="I151" s="18"/>
      <c r="J151" s="18"/>
      <c r="K151" s="18"/>
      <c r="L151" s="49" t="str">
        <f>IFERROR(VLOOKUP(A151&amp;$K$2,ODDS!B150:$K$50000,2,0)," ")</f>
        <v xml:space="preserve"> </v>
      </c>
      <c r="M151" s="32" t="str">
        <f>IFERROR(VLOOKUP(A151&amp;$K$2,ODDS!B150:$K$50000,3,0)," ")</f>
        <v xml:space="preserve"> </v>
      </c>
      <c r="N151" s="42" t="str">
        <f>IFERROR(VLOOKUP(A151&amp;$K$2,ODDS!B150:$K$50000,5,0)," ")</f>
        <v xml:space="preserve"> </v>
      </c>
      <c r="O151" s="42" t="s">
        <v>114</v>
      </c>
      <c r="P151" s="42" t="str">
        <f>IFERROR(VLOOKUP(A151&amp;$K$2,ODDS!B150:$K$50000,6,0)," ")</f>
        <v xml:space="preserve"> </v>
      </c>
      <c r="Q151" s="32" t="str">
        <f>IFERROR(VLOOKUP(A151&amp;$K$2,ODDS!B150:$K$50000,4,0)," ")</f>
        <v xml:space="preserve"> </v>
      </c>
      <c r="R151" s="42" t="e">
        <f t="shared" si="7"/>
        <v>#REF!</v>
      </c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</row>
    <row r="152" spans="2:31" x14ac:dyDescent="0.25">
      <c r="B152" s="43" t="str">
        <f>IFERROR(VLOOKUP(A152&amp;$I$2,ODDS!A151:$K$50000,3,0)," ")</f>
        <v xml:space="preserve"> </v>
      </c>
      <c r="C152" s="42" t="str">
        <f>IFERROR(VLOOKUP(A152&amp;$I$2,ODDS!A151:$K$50000,4,0)," ")</f>
        <v xml:space="preserve"> </v>
      </c>
      <c r="D152" s="42" t="str">
        <f>IFERROR(VLOOKUP(A152&amp;$I$2,ODDS!A151:$K$50000,6,0)," ")</f>
        <v xml:space="preserve"> </v>
      </c>
      <c r="E152" s="42" t="s">
        <v>114</v>
      </c>
      <c r="F152" s="42" t="str">
        <f>IFERROR(VLOOKUP(A152&amp;$I$2,ODDS!A151:$K$50000,7,0)," ")</f>
        <v xml:space="preserve"> </v>
      </c>
      <c r="G152" s="42" t="str">
        <f>IFERROR(VLOOKUP(A152&amp;$I$2,ODDS!A151:$K$50000,5,0)," ")</f>
        <v xml:space="preserve"> </v>
      </c>
      <c r="H152" s="42" t="e">
        <f t="shared" si="6"/>
        <v>#REF!</v>
      </c>
      <c r="I152" s="18"/>
      <c r="J152" s="18"/>
      <c r="K152" s="18"/>
      <c r="L152" s="49" t="str">
        <f>IFERROR(VLOOKUP(A152&amp;$K$2,ODDS!B151:$K$50000,2,0)," ")</f>
        <v xml:space="preserve"> </v>
      </c>
      <c r="M152" s="32" t="str">
        <f>IFERROR(VLOOKUP(A152&amp;$K$2,ODDS!B151:$K$50000,3,0)," ")</f>
        <v xml:space="preserve"> </v>
      </c>
      <c r="N152" s="42" t="str">
        <f>IFERROR(VLOOKUP(A152&amp;$K$2,ODDS!B151:$K$50000,5,0)," ")</f>
        <v xml:space="preserve"> </v>
      </c>
      <c r="O152" s="42" t="s">
        <v>114</v>
      </c>
      <c r="P152" s="42" t="str">
        <f>IFERROR(VLOOKUP(A152&amp;$K$2,ODDS!B151:$K$50000,6,0)," ")</f>
        <v xml:space="preserve"> </v>
      </c>
      <c r="Q152" s="32" t="str">
        <f>IFERROR(VLOOKUP(A152&amp;$K$2,ODDS!B151:$K$50000,4,0)," ")</f>
        <v xml:space="preserve"> </v>
      </c>
      <c r="R152" s="42" t="e">
        <f t="shared" si="7"/>
        <v>#REF!</v>
      </c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 t="s">
        <v>119</v>
      </c>
    </row>
    <row r="153" spans="2:31" x14ac:dyDescent="0.25">
      <c r="B153" s="43" t="str">
        <f>IFERROR(VLOOKUP(A153&amp;$I$2,ODDS!A152:$K$50000,3,0)," ")</f>
        <v xml:space="preserve"> </v>
      </c>
      <c r="C153" s="42" t="str">
        <f>IFERROR(VLOOKUP(A153&amp;$I$2,ODDS!A152:$K$50000,4,0)," ")</f>
        <v xml:space="preserve"> </v>
      </c>
      <c r="D153" s="42" t="str">
        <f>IFERROR(VLOOKUP(A153&amp;$I$2,ODDS!A152:$K$50000,6,0)," ")</f>
        <v xml:space="preserve"> </v>
      </c>
      <c r="E153" s="42" t="s">
        <v>114</v>
      </c>
      <c r="F153" s="42" t="str">
        <f>IFERROR(VLOOKUP(A153&amp;$I$2,ODDS!A152:$K$50000,7,0)," ")</f>
        <v xml:space="preserve"> </v>
      </c>
      <c r="G153" s="42" t="str">
        <f>IFERROR(VLOOKUP(A153&amp;$I$2,ODDS!A152:$K$50000,5,0)," ")</f>
        <v xml:space="preserve"> </v>
      </c>
      <c r="H153" s="42" t="e">
        <f t="shared" si="6"/>
        <v>#REF!</v>
      </c>
      <c r="I153" s="18"/>
      <c r="J153" s="18"/>
      <c r="K153" s="18"/>
      <c r="L153" s="49" t="str">
        <f>IFERROR(VLOOKUP(A153&amp;$K$2,ODDS!B152:$K$50000,2,0)," ")</f>
        <v xml:space="preserve"> </v>
      </c>
      <c r="M153" s="32" t="str">
        <f>IFERROR(VLOOKUP(A153&amp;$K$2,ODDS!B152:$K$50000,3,0)," ")</f>
        <v xml:space="preserve"> </v>
      </c>
      <c r="N153" s="42" t="str">
        <f>IFERROR(VLOOKUP(A153&amp;$K$2,ODDS!B152:$K$50000,5,0)," ")</f>
        <v xml:space="preserve"> </v>
      </c>
      <c r="O153" s="42" t="s">
        <v>114</v>
      </c>
      <c r="P153" s="42" t="str">
        <f>IFERROR(VLOOKUP(A153&amp;$K$2,ODDS!B152:$K$50000,6,0)," ")</f>
        <v xml:space="preserve"> </v>
      </c>
      <c r="Q153" s="32" t="str">
        <f>IFERROR(VLOOKUP(A153&amp;$K$2,ODDS!B152:$K$50000,4,0)," ")</f>
        <v xml:space="preserve"> </v>
      </c>
      <c r="R153" s="42" t="e">
        <f t="shared" si="7"/>
        <v>#REF!</v>
      </c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</row>
    <row r="154" spans="2:31" x14ac:dyDescent="0.25">
      <c r="B154" s="43" t="str">
        <f>IFERROR(VLOOKUP(A154&amp;$I$2,ODDS!A153:$K$50000,3,0)," ")</f>
        <v xml:space="preserve"> </v>
      </c>
      <c r="C154" s="42" t="str">
        <f>IFERROR(VLOOKUP(A154&amp;$I$2,ODDS!A153:$K$50000,4,0)," ")</f>
        <v xml:space="preserve"> </v>
      </c>
      <c r="D154" s="42" t="str">
        <f>IFERROR(VLOOKUP(A154&amp;$I$2,ODDS!A153:$K$50000,6,0)," ")</f>
        <v xml:space="preserve"> </v>
      </c>
      <c r="E154" s="42" t="s">
        <v>114</v>
      </c>
      <c r="F154" s="42" t="str">
        <f>IFERROR(VLOOKUP(A154&amp;$I$2,ODDS!A153:$K$50000,7,0)," ")</f>
        <v xml:space="preserve"> </v>
      </c>
      <c r="G154" s="42" t="str">
        <f>IFERROR(VLOOKUP(A154&amp;$I$2,ODDS!A153:$K$50000,5,0)," ")</f>
        <v xml:space="preserve"> </v>
      </c>
      <c r="H154" s="42" t="e">
        <f t="shared" si="6"/>
        <v>#REF!</v>
      </c>
      <c r="I154" s="18"/>
      <c r="J154" s="18"/>
      <c r="K154" s="18"/>
      <c r="L154" s="49" t="str">
        <f>IFERROR(VLOOKUP(A154&amp;$K$2,ODDS!B153:$K$50000,2,0)," ")</f>
        <v xml:space="preserve"> </v>
      </c>
      <c r="M154" s="32" t="str">
        <f>IFERROR(VLOOKUP(A154&amp;$K$2,ODDS!B153:$K$50000,3,0)," ")</f>
        <v xml:space="preserve"> </v>
      </c>
      <c r="N154" s="42" t="str">
        <f>IFERROR(VLOOKUP(A154&amp;$K$2,ODDS!B153:$K$50000,5,0)," ")</f>
        <v xml:space="preserve"> </v>
      </c>
      <c r="O154" s="42" t="s">
        <v>114</v>
      </c>
      <c r="P154" s="42" t="str">
        <f>IFERROR(VLOOKUP(A154&amp;$K$2,ODDS!B153:$K$50000,6,0)," ")</f>
        <v xml:space="preserve"> </v>
      </c>
      <c r="Q154" s="32" t="str">
        <f>IFERROR(VLOOKUP(A154&amp;$K$2,ODDS!B153:$K$50000,4,0)," ")</f>
        <v xml:space="preserve"> </v>
      </c>
      <c r="R154" s="42" t="e">
        <f t="shared" si="7"/>
        <v>#REF!</v>
      </c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 t="s">
        <v>119</v>
      </c>
    </row>
    <row r="155" spans="2:31" x14ac:dyDescent="0.25">
      <c r="B155" s="43" t="str">
        <f>IFERROR(VLOOKUP(A155&amp;$I$2,ODDS!A154:$K$50000,3,0)," ")</f>
        <v xml:space="preserve"> </v>
      </c>
      <c r="C155" s="42" t="str">
        <f>IFERROR(VLOOKUP(A155&amp;$I$2,ODDS!A154:$K$50000,4,0)," ")</f>
        <v xml:space="preserve"> </v>
      </c>
      <c r="D155" s="42" t="str">
        <f>IFERROR(VLOOKUP(A155&amp;$I$2,ODDS!A154:$K$50000,6,0)," ")</f>
        <v xml:space="preserve"> </v>
      </c>
      <c r="E155" s="42" t="s">
        <v>114</v>
      </c>
      <c r="F155" s="42" t="str">
        <f>IFERROR(VLOOKUP(A155&amp;$I$2,ODDS!A154:$K$50000,7,0)," ")</f>
        <v xml:space="preserve"> </v>
      </c>
      <c r="G155" s="42" t="str">
        <f>IFERROR(VLOOKUP(A155&amp;$I$2,ODDS!A154:$K$50000,5,0)," ")</f>
        <v xml:space="preserve"> </v>
      </c>
      <c r="H155" s="42" t="e">
        <f t="shared" si="6"/>
        <v>#REF!</v>
      </c>
      <c r="I155" s="18"/>
      <c r="J155" s="18"/>
      <c r="K155" s="18"/>
      <c r="L155" s="49" t="str">
        <f>IFERROR(VLOOKUP(A155&amp;$K$2,ODDS!B154:$K$50000,2,0)," ")</f>
        <v xml:space="preserve"> </v>
      </c>
      <c r="M155" s="32" t="str">
        <f>IFERROR(VLOOKUP(A155&amp;$K$2,ODDS!B154:$K$50000,3,0)," ")</f>
        <v xml:space="preserve"> </v>
      </c>
      <c r="N155" s="42" t="str">
        <f>IFERROR(VLOOKUP(A155&amp;$K$2,ODDS!B154:$K$50000,5,0)," ")</f>
        <v xml:space="preserve"> </v>
      </c>
      <c r="O155" s="42" t="s">
        <v>114</v>
      </c>
      <c r="P155" s="42" t="str">
        <f>IFERROR(VLOOKUP(A155&amp;$K$2,ODDS!B154:$K$50000,6,0)," ")</f>
        <v xml:space="preserve"> </v>
      </c>
      <c r="Q155" s="32" t="str">
        <f>IFERROR(VLOOKUP(A155&amp;$K$2,ODDS!B154:$K$50000,4,0)," ")</f>
        <v xml:space="preserve"> </v>
      </c>
      <c r="R155" s="42" t="e">
        <f t="shared" si="7"/>
        <v>#REF!</v>
      </c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</row>
    <row r="156" spans="2:31" x14ac:dyDescent="0.25">
      <c r="B156" s="43" t="str">
        <f>IFERROR(VLOOKUP(A156&amp;$I$2,ODDS!A155:$K$50000,3,0)," ")</f>
        <v xml:space="preserve"> </v>
      </c>
      <c r="C156" s="42" t="str">
        <f>IFERROR(VLOOKUP(A156&amp;$I$2,ODDS!A155:$K$50000,4,0)," ")</f>
        <v xml:space="preserve"> </v>
      </c>
      <c r="D156" s="42" t="str">
        <f>IFERROR(VLOOKUP(A156&amp;$I$2,ODDS!A155:$K$50000,6,0)," ")</f>
        <v xml:space="preserve"> </v>
      </c>
      <c r="E156" s="42" t="s">
        <v>114</v>
      </c>
      <c r="F156" s="42" t="str">
        <f>IFERROR(VLOOKUP(A156&amp;$I$2,ODDS!A155:$K$50000,7,0)," ")</f>
        <v xml:space="preserve"> </v>
      </c>
      <c r="G156" s="42" t="str">
        <f>IFERROR(VLOOKUP(A156&amp;$I$2,ODDS!A155:$K$50000,5,0)," ")</f>
        <v xml:space="preserve"> </v>
      </c>
      <c r="H156" s="42" t="e">
        <f t="shared" si="6"/>
        <v>#REF!</v>
      </c>
      <c r="I156" s="18"/>
      <c r="J156" s="18"/>
      <c r="K156" s="18"/>
      <c r="L156" s="49" t="str">
        <f>IFERROR(VLOOKUP(A156&amp;$K$2,ODDS!B155:$K$50000,2,0)," ")</f>
        <v xml:space="preserve"> </v>
      </c>
      <c r="M156" s="32" t="str">
        <f>IFERROR(VLOOKUP(A156&amp;$K$2,ODDS!B155:$K$50000,3,0)," ")</f>
        <v xml:space="preserve"> </v>
      </c>
      <c r="N156" s="42" t="str">
        <f>IFERROR(VLOOKUP(A156&amp;$K$2,ODDS!B155:$K$50000,5,0)," ")</f>
        <v xml:space="preserve"> </v>
      </c>
      <c r="O156" s="42" t="s">
        <v>114</v>
      </c>
      <c r="P156" s="42" t="str">
        <f>IFERROR(VLOOKUP(A156&amp;$K$2,ODDS!B155:$K$50000,6,0)," ")</f>
        <v xml:space="preserve"> </v>
      </c>
      <c r="Q156" s="32" t="str">
        <f>IFERROR(VLOOKUP(A156&amp;$K$2,ODDS!B155:$K$50000,4,0)," ")</f>
        <v xml:space="preserve"> </v>
      </c>
      <c r="R156" s="42" t="e">
        <f t="shared" si="7"/>
        <v>#REF!</v>
      </c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 t="s">
        <v>119</v>
      </c>
    </row>
    <row r="157" spans="2:31" x14ac:dyDescent="0.25">
      <c r="B157" s="43" t="str">
        <f>IFERROR(VLOOKUP(A157&amp;$I$2,ODDS!A156:$K$50000,3,0)," ")</f>
        <v xml:space="preserve"> </v>
      </c>
      <c r="C157" s="42" t="str">
        <f>IFERROR(VLOOKUP(A157&amp;$I$2,ODDS!A156:$K$50000,4,0)," ")</f>
        <v xml:space="preserve"> </v>
      </c>
      <c r="D157" s="42" t="str">
        <f>IFERROR(VLOOKUP(A157&amp;$I$2,ODDS!A156:$K$50000,6,0)," ")</f>
        <v xml:space="preserve"> </v>
      </c>
      <c r="E157" s="42" t="s">
        <v>114</v>
      </c>
      <c r="F157" s="42" t="str">
        <f>IFERROR(VLOOKUP(A157&amp;$I$2,ODDS!A156:$K$50000,7,0)," ")</f>
        <v xml:space="preserve"> </v>
      </c>
      <c r="G157" s="42" t="str">
        <f>IFERROR(VLOOKUP(A157&amp;$I$2,ODDS!A156:$K$50000,5,0)," ")</f>
        <v xml:space="preserve"> </v>
      </c>
      <c r="H157" s="42" t="e">
        <f t="shared" si="6"/>
        <v>#REF!</v>
      </c>
      <c r="I157" s="18"/>
      <c r="J157" s="18"/>
      <c r="K157" s="18"/>
      <c r="L157" s="49" t="str">
        <f>IFERROR(VLOOKUP(A157&amp;$K$2,ODDS!B156:$K$50000,2,0)," ")</f>
        <v xml:space="preserve"> </v>
      </c>
      <c r="M157" s="32" t="str">
        <f>IFERROR(VLOOKUP(A157&amp;$K$2,ODDS!B156:$K$50000,3,0)," ")</f>
        <v xml:space="preserve"> </v>
      </c>
      <c r="N157" s="42" t="str">
        <f>IFERROR(VLOOKUP(A157&amp;$K$2,ODDS!B156:$K$50000,5,0)," ")</f>
        <v xml:space="preserve"> </v>
      </c>
      <c r="O157" s="42" t="s">
        <v>114</v>
      </c>
      <c r="P157" s="42" t="str">
        <f>IFERROR(VLOOKUP(A157&amp;$K$2,ODDS!B156:$K$50000,6,0)," ")</f>
        <v xml:space="preserve"> </v>
      </c>
      <c r="Q157" s="32" t="str">
        <f>IFERROR(VLOOKUP(A157&amp;$K$2,ODDS!B156:$K$50000,4,0)," ")</f>
        <v xml:space="preserve"> </v>
      </c>
      <c r="R157" s="42" t="e">
        <f t="shared" si="7"/>
        <v>#REF!</v>
      </c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</row>
    <row r="158" spans="2:31" x14ac:dyDescent="0.25">
      <c r="B158" s="43" t="str">
        <f>IFERROR(VLOOKUP(A158&amp;$I$2,ODDS!A157:$K$50000,3,0)," ")</f>
        <v xml:space="preserve"> </v>
      </c>
      <c r="C158" s="42" t="str">
        <f>IFERROR(VLOOKUP(A158&amp;$I$2,ODDS!A157:$K$50000,4,0)," ")</f>
        <v xml:space="preserve"> </v>
      </c>
      <c r="D158" s="42" t="str">
        <f>IFERROR(VLOOKUP(A158&amp;$I$2,ODDS!A157:$K$50000,6,0)," ")</f>
        <v xml:space="preserve"> </v>
      </c>
      <c r="E158" s="42" t="s">
        <v>114</v>
      </c>
      <c r="F158" s="42" t="str">
        <f>IFERROR(VLOOKUP(A158&amp;$I$2,ODDS!A157:$K$50000,7,0)," ")</f>
        <v xml:space="preserve"> </v>
      </c>
      <c r="G158" s="42" t="str">
        <f>IFERROR(VLOOKUP(A158&amp;$I$2,ODDS!A157:$K$50000,5,0)," ")</f>
        <v xml:space="preserve"> </v>
      </c>
      <c r="H158" s="42" t="e">
        <f t="shared" si="6"/>
        <v>#REF!</v>
      </c>
      <c r="I158" s="18"/>
      <c r="J158" s="18"/>
      <c r="K158" s="18"/>
      <c r="L158" s="49" t="str">
        <f>IFERROR(VLOOKUP(A158&amp;$K$2,ODDS!B157:$K$50000,2,0)," ")</f>
        <v xml:space="preserve"> </v>
      </c>
      <c r="M158" s="32" t="str">
        <f>IFERROR(VLOOKUP(A158&amp;$K$2,ODDS!B157:$K$50000,3,0)," ")</f>
        <v xml:space="preserve"> </v>
      </c>
      <c r="N158" s="42" t="str">
        <f>IFERROR(VLOOKUP(A158&amp;$K$2,ODDS!B157:$K$50000,5,0)," ")</f>
        <v xml:space="preserve"> </v>
      </c>
      <c r="O158" s="42" t="s">
        <v>114</v>
      </c>
      <c r="P158" s="42" t="str">
        <f>IFERROR(VLOOKUP(A158&amp;$K$2,ODDS!B157:$K$50000,6,0)," ")</f>
        <v xml:space="preserve"> </v>
      </c>
      <c r="Q158" s="32" t="str">
        <f>IFERROR(VLOOKUP(A158&amp;$K$2,ODDS!B157:$K$50000,4,0)," ")</f>
        <v xml:space="preserve"> </v>
      </c>
      <c r="R158" s="42" t="e">
        <f t="shared" si="7"/>
        <v>#REF!</v>
      </c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 t="s">
        <v>119</v>
      </c>
    </row>
    <row r="159" spans="2:31" x14ac:dyDescent="0.25">
      <c r="B159" s="43" t="str">
        <f>IFERROR(VLOOKUP(A159&amp;$I$2,ODDS!A158:$K$50000,3,0)," ")</f>
        <v xml:space="preserve"> </v>
      </c>
      <c r="C159" s="42" t="str">
        <f>IFERROR(VLOOKUP(A159&amp;$I$2,ODDS!A158:$K$50000,4,0)," ")</f>
        <v xml:space="preserve"> </v>
      </c>
      <c r="D159" s="42" t="str">
        <f>IFERROR(VLOOKUP(A159&amp;$I$2,ODDS!A158:$K$50000,6,0)," ")</f>
        <v xml:space="preserve"> </v>
      </c>
      <c r="E159" s="42" t="s">
        <v>114</v>
      </c>
      <c r="F159" s="42" t="str">
        <f>IFERROR(VLOOKUP(A159&amp;$I$2,ODDS!A158:$K$50000,7,0)," ")</f>
        <v xml:space="preserve"> </v>
      </c>
      <c r="G159" s="42" t="str">
        <f>IFERROR(VLOOKUP(A159&amp;$I$2,ODDS!A158:$K$50000,5,0)," ")</f>
        <v xml:space="preserve"> </v>
      </c>
      <c r="H159" s="42" t="e">
        <f t="shared" si="6"/>
        <v>#REF!</v>
      </c>
      <c r="I159" s="18"/>
      <c r="J159" s="18"/>
      <c r="K159" s="18"/>
      <c r="L159" s="49" t="str">
        <f>IFERROR(VLOOKUP(A159&amp;$K$2,ODDS!B158:$K$50000,2,0)," ")</f>
        <v xml:space="preserve"> </v>
      </c>
      <c r="M159" s="32" t="str">
        <f>IFERROR(VLOOKUP(A159&amp;$K$2,ODDS!B158:$K$50000,3,0)," ")</f>
        <v xml:space="preserve"> </v>
      </c>
      <c r="N159" s="42" t="str">
        <f>IFERROR(VLOOKUP(A159&amp;$K$2,ODDS!B158:$K$50000,5,0)," ")</f>
        <v xml:space="preserve"> </v>
      </c>
      <c r="O159" s="42" t="s">
        <v>114</v>
      </c>
      <c r="P159" s="42" t="str">
        <f>IFERROR(VLOOKUP(A159&amp;$K$2,ODDS!B158:$K$50000,6,0)," ")</f>
        <v xml:space="preserve"> </v>
      </c>
      <c r="Q159" s="32" t="str">
        <f>IFERROR(VLOOKUP(A159&amp;$K$2,ODDS!B158:$K$50000,4,0)," ")</f>
        <v xml:space="preserve"> </v>
      </c>
      <c r="R159" s="42" t="e">
        <f t="shared" si="7"/>
        <v>#REF!</v>
      </c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</row>
    <row r="160" spans="2:31" x14ac:dyDescent="0.25">
      <c r="B160" s="43" t="str">
        <f>IFERROR(VLOOKUP(A160&amp;$I$2,ODDS!A159:$K$50000,3,0)," ")</f>
        <v xml:space="preserve"> </v>
      </c>
      <c r="C160" s="42" t="str">
        <f>IFERROR(VLOOKUP(A160&amp;$I$2,ODDS!A159:$K$50000,4,0)," ")</f>
        <v xml:space="preserve"> </v>
      </c>
      <c r="D160" s="42" t="str">
        <f>IFERROR(VLOOKUP(A160&amp;$I$2,ODDS!A159:$K$50000,6,0)," ")</f>
        <v xml:space="preserve"> </v>
      </c>
      <c r="E160" s="42" t="s">
        <v>114</v>
      </c>
      <c r="F160" s="42" t="str">
        <f>IFERROR(VLOOKUP(A160&amp;$I$2,ODDS!A159:$K$50000,7,0)," ")</f>
        <v xml:space="preserve"> </v>
      </c>
      <c r="G160" s="42" t="str">
        <f>IFERROR(VLOOKUP(A160&amp;$I$2,ODDS!A159:$K$50000,5,0)," ")</f>
        <v xml:space="preserve"> </v>
      </c>
      <c r="H160" s="42" t="e">
        <f t="shared" si="6"/>
        <v>#REF!</v>
      </c>
      <c r="I160" s="18"/>
      <c r="J160" s="18"/>
      <c r="K160" s="18"/>
      <c r="L160" s="49" t="str">
        <f>IFERROR(VLOOKUP(A160&amp;$K$2,ODDS!B159:$K$50000,2,0)," ")</f>
        <v xml:space="preserve"> </v>
      </c>
      <c r="M160" s="32" t="str">
        <f>IFERROR(VLOOKUP(A160&amp;$K$2,ODDS!B159:$K$50000,3,0)," ")</f>
        <v xml:space="preserve"> </v>
      </c>
      <c r="N160" s="42" t="str">
        <f>IFERROR(VLOOKUP(A160&amp;$K$2,ODDS!B159:$K$50000,5,0)," ")</f>
        <v xml:space="preserve"> </v>
      </c>
      <c r="O160" s="42" t="s">
        <v>114</v>
      </c>
      <c r="P160" s="42" t="str">
        <f>IFERROR(VLOOKUP(A160&amp;$K$2,ODDS!B159:$K$50000,6,0)," ")</f>
        <v xml:space="preserve"> </v>
      </c>
      <c r="Q160" s="32" t="str">
        <f>IFERROR(VLOOKUP(A160&amp;$K$2,ODDS!B159:$K$50000,4,0)," ")</f>
        <v xml:space="preserve"> </v>
      </c>
      <c r="R160" s="42" t="e">
        <f t="shared" si="7"/>
        <v>#REF!</v>
      </c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 t="s">
        <v>119</v>
      </c>
    </row>
    <row r="161" spans="2:31" x14ac:dyDescent="0.25">
      <c r="B161" s="43" t="str">
        <f>IFERROR(VLOOKUP(A161&amp;$I$2,ODDS!A160:$K$50000,3,0)," ")</f>
        <v xml:space="preserve"> </v>
      </c>
      <c r="C161" s="42" t="str">
        <f>IFERROR(VLOOKUP(A161&amp;$I$2,ODDS!A160:$K$50000,4,0)," ")</f>
        <v xml:space="preserve"> </v>
      </c>
      <c r="D161" s="42" t="str">
        <f>IFERROR(VLOOKUP(A161&amp;$I$2,ODDS!A160:$K$50000,6,0)," ")</f>
        <v xml:space="preserve"> </v>
      </c>
      <c r="E161" s="42" t="s">
        <v>114</v>
      </c>
      <c r="F161" s="42" t="str">
        <f>IFERROR(VLOOKUP(A161&amp;$I$2,ODDS!A160:$K$50000,7,0)," ")</f>
        <v xml:space="preserve"> </v>
      </c>
      <c r="G161" s="42" t="str">
        <f>IFERROR(VLOOKUP(A161&amp;$I$2,ODDS!A160:$K$50000,5,0)," ")</f>
        <v xml:space="preserve"> </v>
      </c>
      <c r="H161" s="42" t="e">
        <f t="shared" si="6"/>
        <v>#REF!</v>
      </c>
      <c r="I161" s="18"/>
      <c r="J161" s="18"/>
      <c r="K161" s="18"/>
      <c r="L161" s="49" t="str">
        <f>IFERROR(VLOOKUP(A161&amp;$K$2,ODDS!B160:$K$50000,2,0)," ")</f>
        <v xml:space="preserve"> </v>
      </c>
      <c r="M161" s="32" t="str">
        <f>IFERROR(VLOOKUP(A161&amp;$K$2,ODDS!B160:$K$50000,3,0)," ")</f>
        <v xml:space="preserve"> </v>
      </c>
      <c r="N161" s="42" t="str">
        <f>IFERROR(VLOOKUP(A161&amp;$K$2,ODDS!B160:$K$50000,5,0)," ")</f>
        <v xml:space="preserve"> </v>
      </c>
      <c r="O161" s="42" t="s">
        <v>114</v>
      </c>
      <c r="P161" s="42" t="str">
        <f>IFERROR(VLOOKUP(A161&amp;$K$2,ODDS!B160:$K$50000,6,0)," ")</f>
        <v xml:space="preserve"> </v>
      </c>
      <c r="Q161" s="32" t="str">
        <f>IFERROR(VLOOKUP(A161&amp;$K$2,ODDS!B160:$K$50000,4,0)," ")</f>
        <v xml:space="preserve"> </v>
      </c>
      <c r="R161" s="42" t="e">
        <f t="shared" si="7"/>
        <v>#REF!</v>
      </c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</row>
    <row r="162" spans="2:31" x14ac:dyDescent="0.25">
      <c r="B162" s="43" t="str">
        <f>IFERROR(VLOOKUP(A162&amp;$I$2,ODDS!A161:$K$50000,3,0)," ")</f>
        <v xml:space="preserve"> </v>
      </c>
      <c r="C162" s="42" t="str">
        <f>IFERROR(VLOOKUP(A162&amp;$I$2,ODDS!A161:$K$50000,4,0)," ")</f>
        <v xml:space="preserve"> </v>
      </c>
      <c r="D162" s="42" t="str">
        <f>IFERROR(VLOOKUP(A162&amp;$I$2,ODDS!A161:$K$50000,6,0)," ")</f>
        <v xml:space="preserve"> </v>
      </c>
      <c r="E162" s="42" t="s">
        <v>114</v>
      </c>
      <c r="F162" s="42" t="str">
        <f>IFERROR(VLOOKUP(A162&amp;$I$2,ODDS!A161:$K$50000,7,0)," ")</f>
        <v xml:space="preserve"> </v>
      </c>
      <c r="G162" s="42" t="str">
        <f>IFERROR(VLOOKUP(A162&amp;$I$2,ODDS!A161:$K$50000,5,0)," ")</f>
        <v xml:space="preserve"> </v>
      </c>
      <c r="H162" s="42" t="e">
        <f t="shared" si="6"/>
        <v>#REF!</v>
      </c>
      <c r="I162" s="18"/>
      <c r="J162" s="18"/>
      <c r="K162" s="18"/>
      <c r="L162" s="49" t="str">
        <f>IFERROR(VLOOKUP(A162&amp;$K$2,ODDS!B161:$K$50000,2,0)," ")</f>
        <v xml:space="preserve"> </v>
      </c>
      <c r="M162" s="32" t="str">
        <f>IFERROR(VLOOKUP(A162&amp;$K$2,ODDS!B161:$K$50000,3,0)," ")</f>
        <v xml:space="preserve"> </v>
      </c>
      <c r="N162" s="42" t="str">
        <f>IFERROR(VLOOKUP(A162&amp;$K$2,ODDS!B161:$K$50000,5,0)," ")</f>
        <v xml:space="preserve"> </v>
      </c>
      <c r="O162" s="42" t="s">
        <v>114</v>
      </c>
      <c r="P162" s="42" t="str">
        <f>IFERROR(VLOOKUP(A162&amp;$K$2,ODDS!B161:$K$50000,6,0)," ")</f>
        <v xml:space="preserve"> </v>
      </c>
      <c r="Q162" s="32" t="str">
        <f>IFERROR(VLOOKUP(A162&amp;$K$2,ODDS!B161:$K$50000,4,0)," ")</f>
        <v xml:space="preserve"> </v>
      </c>
      <c r="R162" s="42" t="e">
        <f t="shared" si="7"/>
        <v>#REF!</v>
      </c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 t="s">
        <v>119</v>
      </c>
    </row>
    <row r="163" spans="2:31" x14ac:dyDescent="0.25">
      <c r="B163" s="43" t="str">
        <f>IFERROR(VLOOKUP(A163&amp;$I$2,ODDS!A162:$K$50000,3,0)," ")</f>
        <v xml:space="preserve"> </v>
      </c>
      <c r="C163" s="42" t="str">
        <f>IFERROR(VLOOKUP(A163&amp;$I$2,ODDS!A162:$K$50000,4,0)," ")</f>
        <v xml:space="preserve"> </v>
      </c>
      <c r="D163" s="42" t="str">
        <f>IFERROR(VLOOKUP(A163&amp;$I$2,ODDS!A162:$K$50000,6,0)," ")</f>
        <v xml:space="preserve"> </v>
      </c>
      <c r="E163" s="42" t="s">
        <v>114</v>
      </c>
      <c r="F163" s="42" t="str">
        <f>IFERROR(VLOOKUP(A163&amp;$I$2,ODDS!A162:$K$50000,7,0)," ")</f>
        <v xml:space="preserve"> </v>
      </c>
      <c r="G163" s="42" t="str">
        <f>IFERROR(VLOOKUP(A163&amp;$I$2,ODDS!A162:$K$50000,5,0)," ")</f>
        <v xml:space="preserve"> </v>
      </c>
      <c r="H163" s="42" t="e">
        <f t="shared" si="6"/>
        <v>#REF!</v>
      </c>
      <c r="I163" s="18"/>
      <c r="J163" s="18"/>
      <c r="K163" s="18"/>
      <c r="L163" s="49" t="str">
        <f>IFERROR(VLOOKUP(A163&amp;$K$2,ODDS!B162:$K$50000,2,0)," ")</f>
        <v xml:space="preserve"> </v>
      </c>
      <c r="M163" s="32" t="str">
        <f>IFERROR(VLOOKUP(A163&amp;$K$2,ODDS!B162:$K$50000,3,0)," ")</f>
        <v xml:space="preserve"> </v>
      </c>
      <c r="N163" s="42" t="str">
        <f>IFERROR(VLOOKUP(A163&amp;$K$2,ODDS!B162:$K$50000,5,0)," ")</f>
        <v xml:space="preserve"> </v>
      </c>
      <c r="O163" s="42" t="s">
        <v>114</v>
      </c>
      <c r="P163" s="42" t="str">
        <f>IFERROR(VLOOKUP(A163&amp;$K$2,ODDS!B162:$K$50000,6,0)," ")</f>
        <v xml:space="preserve"> </v>
      </c>
      <c r="Q163" s="32" t="str">
        <f>IFERROR(VLOOKUP(A163&amp;$K$2,ODDS!B162:$K$50000,4,0)," ")</f>
        <v xml:space="preserve"> </v>
      </c>
      <c r="R163" s="42" t="e">
        <f t="shared" si="7"/>
        <v>#REF!</v>
      </c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</row>
    <row r="164" spans="2:31" x14ac:dyDescent="0.25">
      <c r="B164" s="43" t="str">
        <f>IFERROR(VLOOKUP(A164&amp;$I$2,ODDS!A163:$K$50000,3,0)," ")</f>
        <v xml:space="preserve"> </v>
      </c>
      <c r="C164" s="42" t="str">
        <f>IFERROR(VLOOKUP(A164&amp;$I$2,ODDS!A163:$K$50000,4,0)," ")</f>
        <v xml:space="preserve"> </v>
      </c>
      <c r="D164" s="42" t="str">
        <f>IFERROR(VLOOKUP(A164&amp;$I$2,ODDS!A163:$K$50000,6,0)," ")</f>
        <v xml:space="preserve"> </v>
      </c>
      <c r="E164" s="42" t="s">
        <v>114</v>
      </c>
      <c r="F164" s="42" t="str">
        <f>IFERROR(VLOOKUP(A164&amp;$I$2,ODDS!A163:$K$50000,7,0)," ")</f>
        <v xml:space="preserve"> </v>
      </c>
      <c r="G164" s="42" t="str">
        <f>IFERROR(VLOOKUP(A164&amp;$I$2,ODDS!A163:$K$50000,5,0)," ")</f>
        <v xml:space="preserve"> </v>
      </c>
      <c r="H164" s="42" t="e">
        <f t="shared" si="6"/>
        <v>#REF!</v>
      </c>
      <c r="I164" s="18"/>
      <c r="J164" s="18"/>
      <c r="K164" s="18"/>
      <c r="L164" s="49" t="str">
        <f>IFERROR(VLOOKUP(A164&amp;$K$2,ODDS!B163:$K$50000,2,0)," ")</f>
        <v xml:space="preserve"> </v>
      </c>
      <c r="M164" s="32" t="str">
        <f>IFERROR(VLOOKUP(A164&amp;$K$2,ODDS!B163:$K$50000,3,0)," ")</f>
        <v xml:space="preserve"> </v>
      </c>
      <c r="N164" s="42" t="str">
        <f>IFERROR(VLOOKUP(A164&amp;$K$2,ODDS!B163:$K$50000,5,0)," ")</f>
        <v xml:space="preserve"> </v>
      </c>
      <c r="O164" s="42" t="s">
        <v>114</v>
      </c>
      <c r="P164" s="42" t="str">
        <f>IFERROR(VLOOKUP(A164&amp;$K$2,ODDS!B163:$K$50000,6,0)," ")</f>
        <v xml:space="preserve"> </v>
      </c>
      <c r="Q164" s="32" t="str">
        <f>IFERROR(VLOOKUP(A164&amp;$K$2,ODDS!B163:$K$50000,4,0)," ")</f>
        <v xml:space="preserve"> </v>
      </c>
      <c r="R164" s="42" t="e">
        <f t="shared" si="7"/>
        <v>#REF!</v>
      </c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 t="s">
        <v>119</v>
      </c>
    </row>
    <row r="165" spans="2:31" x14ac:dyDescent="0.25">
      <c r="B165" s="43" t="str">
        <f>IFERROR(VLOOKUP(A165&amp;$I$2,ODDS!A164:$K$50000,3,0)," ")</f>
        <v xml:space="preserve"> </v>
      </c>
      <c r="C165" s="42" t="str">
        <f>IFERROR(VLOOKUP(A165&amp;$I$2,ODDS!A164:$K$50000,4,0)," ")</f>
        <v xml:space="preserve"> </v>
      </c>
      <c r="D165" s="42" t="str">
        <f>IFERROR(VLOOKUP(A165&amp;$I$2,ODDS!A164:$K$50000,6,0)," ")</f>
        <v xml:space="preserve"> </v>
      </c>
      <c r="E165" s="42" t="s">
        <v>114</v>
      </c>
      <c r="F165" s="42" t="str">
        <f>IFERROR(VLOOKUP(A165&amp;$I$2,ODDS!A164:$K$50000,7,0)," ")</f>
        <v xml:space="preserve"> </v>
      </c>
      <c r="G165" s="42" t="str">
        <f>IFERROR(VLOOKUP(A165&amp;$I$2,ODDS!A164:$K$50000,5,0)," ")</f>
        <v xml:space="preserve"> </v>
      </c>
      <c r="H165" s="42" t="e">
        <f t="shared" si="6"/>
        <v>#REF!</v>
      </c>
      <c r="I165" s="18"/>
      <c r="J165" s="18"/>
      <c r="K165" s="18"/>
      <c r="L165" s="49" t="str">
        <f>IFERROR(VLOOKUP(A165&amp;$K$2,ODDS!B164:$K$50000,2,0)," ")</f>
        <v xml:space="preserve"> </v>
      </c>
      <c r="M165" s="32" t="str">
        <f>IFERROR(VLOOKUP(A165&amp;$K$2,ODDS!B164:$K$50000,3,0)," ")</f>
        <v xml:space="preserve"> </v>
      </c>
      <c r="N165" s="42" t="str">
        <f>IFERROR(VLOOKUP(A165&amp;$K$2,ODDS!B164:$K$50000,5,0)," ")</f>
        <v xml:space="preserve"> </v>
      </c>
      <c r="O165" s="42" t="s">
        <v>114</v>
      </c>
      <c r="P165" s="42" t="str">
        <f>IFERROR(VLOOKUP(A165&amp;$K$2,ODDS!B164:$K$50000,6,0)," ")</f>
        <v xml:space="preserve"> </v>
      </c>
      <c r="Q165" s="32" t="str">
        <f>IFERROR(VLOOKUP(A165&amp;$K$2,ODDS!B164:$K$50000,4,0)," ")</f>
        <v xml:space="preserve"> </v>
      </c>
      <c r="R165" s="42" t="e">
        <f t="shared" si="7"/>
        <v>#REF!</v>
      </c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</row>
    <row r="166" spans="2:31" x14ac:dyDescent="0.25">
      <c r="B166" s="43" t="str">
        <f>IFERROR(VLOOKUP(A166&amp;$I$2,ODDS!A165:$K$50000,3,0)," ")</f>
        <v xml:space="preserve"> </v>
      </c>
      <c r="C166" s="42" t="str">
        <f>IFERROR(VLOOKUP(A166&amp;$I$2,ODDS!A165:$K$50000,4,0)," ")</f>
        <v xml:space="preserve"> </v>
      </c>
      <c r="D166" s="42" t="str">
        <f>IFERROR(VLOOKUP(A166&amp;$I$2,ODDS!A165:$K$50000,6,0)," ")</f>
        <v xml:space="preserve"> </v>
      </c>
      <c r="E166" s="42" t="s">
        <v>114</v>
      </c>
      <c r="F166" s="42" t="str">
        <f>IFERROR(VLOOKUP(A166&amp;$I$2,ODDS!A165:$K$50000,7,0)," ")</f>
        <v xml:space="preserve"> </v>
      </c>
      <c r="G166" s="42" t="str">
        <f>IFERROR(VLOOKUP(A166&amp;$I$2,ODDS!A165:$K$50000,5,0)," ")</f>
        <v xml:space="preserve"> </v>
      </c>
      <c r="H166" s="42" t="e">
        <f t="shared" si="6"/>
        <v>#REF!</v>
      </c>
      <c r="I166" s="18"/>
      <c r="J166" s="18"/>
      <c r="K166" s="18"/>
      <c r="L166" s="49" t="str">
        <f>IFERROR(VLOOKUP(A166&amp;$K$2,ODDS!B165:$K$50000,2,0)," ")</f>
        <v xml:space="preserve"> </v>
      </c>
      <c r="M166" s="32" t="str">
        <f>IFERROR(VLOOKUP(A166&amp;$K$2,ODDS!B165:$K$50000,3,0)," ")</f>
        <v xml:space="preserve"> </v>
      </c>
      <c r="N166" s="42" t="str">
        <f>IFERROR(VLOOKUP(A166&amp;$K$2,ODDS!B165:$K$50000,5,0)," ")</f>
        <v xml:space="preserve"> </v>
      </c>
      <c r="O166" s="42" t="s">
        <v>114</v>
      </c>
      <c r="P166" s="42" t="str">
        <f>IFERROR(VLOOKUP(A166&amp;$K$2,ODDS!B165:$K$50000,6,0)," ")</f>
        <v xml:space="preserve"> </v>
      </c>
      <c r="Q166" s="32" t="str">
        <f>IFERROR(VLOOKUP(A166&amp;$K$2,ODDS!B165:$K$50000,4,0)," ")</f>
        <v xml:space="preserve"> </v>
      </c>
      <c r="R166" s="42" t="e">
        <f t="shared" si="7"/>
        <v>#REF!</v>
      </c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 t="s">
        <v>119</v>
      </c>
    </row>
    <row r="167" spans="2:31" x14ac:dyDescent="0.25">
      <c r="B167" s="43" t="str">
        <f>IFERROR(VLOOKUP(A167&amp;$I$2,ODDS!A166:$K$50000,3,0)," ")</f>
        <v xml:space="preserve"> </v>
      </c>
      <c r="C167" s="42" t="str">
        <f>IFERROR(VLOOKUP(A167&amp;$I$2,ODDS!A166:$K$50000,4,0)," ")</f>
        <v xml:space="preserve"> </v>
      </c>
      <c r="D167" s="42" t="str">
        <f>IFERROR(VLOOKUP(A167&amp;$I$2,ODDS!A166:$K$50000,6,0)," ")</f>
        <v xml:space="preserve"> </v>
      </c>
      <c r="E167" s="42" t="s">
        <v>114</v>
      </c>
      <c r="F167" s="42" t="str">
        <f>IFERROR(VLOOKUP(A167&amp;$I$2,ODDS!A166:$K$50000,7,0)," ")</f>
        <v xml:space="preserve"> </v>
      </c>
      <c r="G167" s="42" t="str">
        <f>IFERROR(VLOOKUP(A167&amp;$I$2,ODDS!A166:$K$50000,5,0)," ")</f>
        <v xml:space="preserve"> </v>
      </c>
      <c r="H167" s="42" t="e">
        <f t="shared" si="6"/>
        <v>#REF!</v>
      </c>
      <c r="I167" s="18"/>
      <c r="J167" s="18"/>
      <c r="K167" s="18"/>
      <c r="L167" s="49" t="str">
        <f>IFERROR(VLOOKUP(A167&amp;$K$2,ODDS!B166:$K$50000,2,0)," ")</f>
        <v xml:space="preserve"> </v>
      </c>
      <c r="M167" s="32" t="str">
        <f>IFERROR(VLOOKUP(A167&amp;$K$2,ODDS!B166:$K$50000,3,0)," ")</f>
        <v xml:space="preserve"> </v>
      </c>
      <c r="N167" s="42" t="str">
        <f>IFERROR(VLOOKUP(A167&amp;$K$2,ODDS!B166:$K$50000,5,0)," ")</f>
        <v xml:space="preserve"> </v>
      </c>
      <c r="O167" s="42" t="s">
        <v>114</v>
      </c>
      <c r="P167" s="42" t="str">
        <f>IFERROR(VLOOKUP(A167&amp;$K$2,ODDS!B166:$K$50000,6,0)," ")</f>
        <v xml:space="preserve"> </v>
      </c>
      <c r="Q167" s="32" t="str">
        <f>IFERROR(VLOOKUP(A167&amp;$K$2,ODDS!B166:$K$50000,4,0)," ")</f>
        <v xml:space="preserve"> </v>
      </c>
      <c r="R167" s="42" t="e">
        <f t="shared" si="7"/>
        <v>#REF!</v>
      </c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</row>
    <row r="168" spans="2:31" x14ac:dyDescent="0.25">
      <c r="B168" s="43" t="str">
        <f>IFERROR(VLOOKUP(A168&amp;$I$2,ODDS!A167:$K$50000,3,0)," ")</f>
        <v xml:space="preserve"> </v>
      </c>
      <c r="C168" s="42" t="str">
        <f>IFERROR(VLOOKUP(A168&amp;$I$2,ODDS!A167:$K$50000,4,0)," ")</f>
        <v xml:space="preserve"> </v>
      </c>
      <c r="D168" s="42" t="str">
        <f>IFERROR(VLOOKUP(A168&amp;$I$2,ODDS!A167:$K$50000,6,0)," ")</f>
        <v xml:space="preserve"> </v>
      </c>
      <c r="E168" s="42" t="s">
        <v>114</v>
      </c>
      <c r="F168" s="42" t="str">
        <f>IFERROR(VLOOKUP(A168&amp;$I$2,ODDS!A167:$K$50000,7,0)," ")</f>
        <v xml:space="preserve"> </v>
      </c>
      <c r="G168" s="42" t="str">
        <f>IFERROR(VLOOKUP(A168&amp;$I$2,ODDS!A167:$K$50000,5,0)," ")</f>
        <v xml:space="preserve"> </v>
      </c>
      <c r="H168" s="42" t="e">
        <f t="shared" si="6"/>
        <v>#REF!</v>
      </c>
      <c r="I168" s="18"/>
      <c r="J168" s="18"/>
      <c r="K168" s="18"/>
      <c r="L168" s="49" t="str">
        <f>IFERROR(VLOOKUP(A168&amp;$K$2,ODDS!B167:$K$50000,2,0)," ")</f>
        <v xml:space="preserve"> </v>
      </c>
      <c r="M168" s="32" t="str">
        <f>IFERROR(VLOOKUP(A168&amp;$K$2,ODDS!B167:$K$50000,3,0)," ")</f>
        <v xml:space="preserve"> </v>
      </c>
      <c r="N168" s="42" t="str">
        <f>IFERROR(VLOOKUP(A168&amp;$K$2,ODDS!B167:$K$50000,5,0)," ")</f>
        <v xml:space="preserve"> </v>
      </c>
      <c r="O168" s="42" t="s">
        <v>114</v>
      </c>
      <c r="P168" s="42" t="str">
        <f>IFERROR(VLOOKUP(A168&amp;$K$2,ODDS!B167:$K$50000,6,0)," ")</f>
        <v xml:space="preserve"> </v>
      </c>
      <c r="Q168" s="32" t="str">
        <f>IFERROR(VLOOKUP(A168&amp;$K$2,ODDS!B167:$K$50000,4,0)," ")</f>
        <v xml:space="preserve"> </v>
      </c>
      <c r="R168" s="42" t="e">
        <f t="shared" si="7"/>
        <v>#REF!</v>
      </c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 t="s">
        <v>119</v>
      </c>
    </row>
    <row r="169" spans="2:31" x14ac:dyDescent="0.25">
      <c r="B169" s="43" t="str">
        <f>IFERROR(VLOOKUP(A169&amp;$I$2,ODDS!A168:$K$50000,3,0)," ")</f>
        <v xml:space="preserve"> </v>
      </c>
      <c r="C169" s="42" t="str">
        <f>IFERROR(VLOOKUP(A169&amp;$I$2,ODDS!A168:$K$50000,4,0)," ")</f>
        <v xml:space="preserve"> </v>
      </c>
      <c r="D169" s="42" t="str">
        <f>IFERROR(VLOOKUP(A169&amp;$I$2,ODDS!A168:$K$50000,6,0)," ")</f>
        <v xml:space="preserve"> </v>
      </c>
      <c r="E169" s="42" t="s">
        <v>114</v>
      </c>
      <c r="F169" s="42" t="str">
        <f>IFERROR(VLOOKUP(A169&amp;$I$2,ODDS!A168:$K$50000,7,0)," ")</f>
        <v xml:space="preserve"> </v>
      </c>
      <c r="G169" s="42" t="str">
        <f>IFERROR(VLOOKUP(A169&amp;$I$2,ODDS!A168:$K$50000,5,0)," ")</f>
        <v xml:space="preserve"> </v>
      </c>
      <c r="H169" s="42" t="e">
        <f t="shared" si="6"/>
        <v>#REF!</v>
      </c>
      <c r="I169" s="18"/>
      <c r="J169" s="18"/>
      <c r="K169" s="18"/>
      <c r="L169" s="49" t="str">
        <f>IFERROR(VLOOKUP(A169&amp;$K$2,ODDS!B168:$K$50000,2,0)," ")</f>
        <v xml:space="preserve"> </v>
      </c>
      <c r="M169" s="32" t="str">
        <f>IFERROR(VLOOKUP(A169&amp;$K$2,ODDS!B168:$K$50000,3,0)," ")</f>
        <v xml:space="preserve"> </v>
      </c>
      <c r="N169" s="42" t="str">
        <f>IFERROR(VLOOKUP(A169&amp;$K$2,ODDS!B168:$K$50000,5,0)," ")</f>
        <v xml:space="preserve"> </v>
      </c>
      <c r="O169" s="42" t="s">
        <v>114</v>
      </c>
      <c r="P169" s="42" t="str">
        <f>IFERROR(VLOOKUP(A169&amp;$K$2,ODDS!B168:$K$50000,6,0)," ")</f>
        <v xml:space="preserve"> </v>
      </c>
      <c r="Q169" s="32" t="str">
        <f>IFERROR(VLOOKUP(A169&amp;$K$2,ODDS!B168:$K$50000,4,0)," ")</f>
        <v xml:space="preserve"> </v>
      </c>
      <c r="R169" s="42" t="e">
        <f t="shared" si="7"/>
        <v>#REF!</v>
      </c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</row>
    <row r="170" spans="2:31" x14ac:dyDescent="0.25">
      <c r="B170" s="43" t="str">
        <f>IFERROR(VLOOKUP(A170&amp;$I$2,ODDS!A169:$K$50000,3,0)," ")</f>
        <v xml:space="preserve"> </v>
      </c>
      <c r="C170" s="42" t="str">
        <f>IFERROR(VLOOKUP(A170&amp;$I$2,ODDS!A169:$K$50000,4,0)," ")</f>
        <v xml:space="preserve"> </v>
      </c>
      <c r="D170" s="42" t="str">
        <f>IFERROR(VLOOKUP(A170&amp;$I$2,ODDS!A169:$K$50000,6,0)," ")</f>
        <v xml:space="preserve"> </v>
      </c>
      <c r="E170" s="42" t="s">
        <v>114</v>
      </c>
      <c r="F170" s="42" t="str">
        <f>IFERROR(VLOOKUP(A170&amp;$I$2,ODDS!A169:$K$50000,7,0)," ")</f>
        <v xml:space="preserve"> </v>
      </c>
      <c r="G170" s="42" t="str">
        <f>IFERROR(VLOOKUP(A170&amp;$I$2,ODDS!A169:$K$50000,5,0)," ")</f>
        <v xml:space="preserve"> </v>
      </c>
      <c r="H170" s="42" t="e">
        <f t="shared" si="6"/>
        <v>#REF!</v>
      </c>
      <c r="I170" s="18"/>
      <c r="J170" s="18"/>
      <c r="K170" s="18"/>
      <c r="L170" s="49" t="str">
        <f>IFERROR(VLOOKUP(A170&amp;$K$2,ODDS!B169:$K$50000,2,0)," ")</f>
        <v xml:space="preserve"> </v>
      </c>
      <c r="M170" s="32" t="str">
        <f>IFERROR(VLOOKUP(A170&amp;$K$2,ODDS!B169:$K$50000,3,0)," ")</f>
        <v xml:space="preserve"> </v>
      </c>
      <c r="N170" s="42" t="str">
        <f>IFERROR(VLOOKUP(A170&amp;$K$2,ODDS!B169:$K$50000,5,0)," ")</f>
        <v xml:space="preserve"> </v>
      </c>
      <c r="O170" s="42" t="s">
        <v>114</v>
      </c>
      <c r="P170" s="42" t="str">
        <f>IFERROR(VLOOKUP(A170&amp;$K$2,ODDS!B169:$K$50000,6,0)," ")</f>
        <v xml:space="preserve"> </v>
      </c>
      <c r="Q170" s="32" t="str">
        <f>IFERROR(VLOOKUP(A170&amp;$K$2,ODDS!B169:$K$50000,4,0)," ")</f>
        <v xml:space="preserve"> </v>
      </c>
      <c r="R170" s="42" t="e">
        <f t="shared" si="7"/>
        <v>#REF!</v>
      </c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 t="s">
        <v>119</v>
      </c>
    </row>
    <row r="171" spans="2:31" x14ac:dyDescent="0.25">
      <c r="B171" s="43" t="str">
        <f>IFERROR(VLOOKUP(A171&amp;$I$2,ODDS!A170:$K$50000,3,0)," ")</f>
        <v xml:space="preserve"> </v>
      </c>
      <c r="C171" s="42" t="str">
        <f>IFERROR(VLOOKUP(A171&amp;$I$2,ODDS!A170:$K$50000,4,0)," ")</f>
        <v xml:space="preserve"> </v>
      </c>
      <c r="D171" s="42" t="str">
        <f>IFERROR(VLOOKUP(A171&amp;$I$2,ODDS!A170:$K$50000,6,0)," ")</f>
        <v xml:space="preserve"> </v>
      </c>
      <c r="E171" s="42" t="s">
        <v>114</v>
      </c>
      <c r="F171" s="42" t="str">
        <f>IFERROR(VLOOKUP(A171&amp;$I$2,ODDS!A170:$K$50000,7,0)," ")</f>
        <v xml:space="preserve"> </v>
      </c>
      <c r="G171" s="42" t="str">
        <f>IFERROR(VLOOKUP(A171&amp;$I$2,ODDS!A170:$K$50000,5,0)," ")</f>
        <v xml:space="preserve"> </v>
      </c>
      <c r="H171" s="42" t="e">
        <f t="shared" si="6"/>
        <v>#REF!</v>
      </c>
      <c r="I171" s="18"/>
      <c r="J171" s="18"/>
      <c r="K171" s="18"/>
      <c r="L171" s="49" t="str">
        <f>IFERROR(VLOOKUP(A171&amp;$K$2,ODDS!B170:$K$50000,2,0)," ")</f>
        <v xml:space="preserve"> </v>
      </c>
      <c r="M171" s="32" t="str">
        <f>IFERROR(VLOOKUP(A171&amp;$K$2,ODDS!B170:$K$50000,3,0)," ")</f>
        <v xml:space="preserve"> </v>
      </c>
      <c r="N171" s="42" t="str">
        <f>IFERROR(VLOOKUP(A171&amp;$K$2,ODDS!B170:$K$50000,5,0)," ")</f>
        <v xml:space="preserve"> </v>
      </c>
      <c r="O171" s="42" t="s">
        <v>114</v>
      </c>
      <c r="P171" s="42" t="str">
        <f>IFERROR(VLOOKUP(A171&amp;$K$2,ODDS!B170:$K$50000,6,0)," ")</f>
        <v xml:space="preserve"> </v>
      </c>
      <c r="Q171" s="32" t="str">
        <f>IFERROR(VLOOKUP(A171&amp;$K$2,ODDS!B170:$K$50000,4,0)," ")</f>
        <v xml:space="preserve"> </v>
      </c>
      <c r="R171" s="42" t="e">
        <f t="shared" si="7"/>
        <v>#REF!</v>
      </c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</row>
    <row r="172" spans="2:31" x14ac:dyDescent="0.25">
      <c r="B172" s="43" t="str">
        <f>IFERROR(VLOOKUP(A172&amp;$I$2,ODDS!A171:$K$50000,3,0)," ")</f>
        <v xml:space="preserve"> </v>
      </c>
      <c r="C172" s="42" t="str">
        <f>IFERROR(VLOOKUP(A172&amp;$I$2,ODDS!A171:$K$50000,4,0)," ")</f>
        <v xml:space="preserve"> </v>
      </c>
      <c r="D172" s="42" t="str">
        <f>IFERROR(VLOOKUP(A172&amp;$I$2,ODDS!A171:$K$50000,6,0)," ")</f>
        <v xml:space="preserve"> </v>
      </c>
      <c r="E172" s="42" t="s">
        <v>114</v>
      </c>
      <c r="F172" s="42" t="str">
        <f>IFERROR(VLOOKUP(A172&amp;$I$2,ODDS!A171:$K$50000,7,0)," ")</f>
        <v xml:space="preserve"> </v>
      </c>
      <c r="G172" s="42" t="str">
        <f>IFERROR(VLOOKUP(A172&amp;$I$2,ODDS!A171:$K$50000,5,0)," ")</f>
        <v xml:space="preserve"> </v>
      </c>
      <c r="H172" s="42" t="e">
        <f t="shared" si="6"/>
        <v>#REF!</v>
      </c>
      <c r="I172" s="18"/>
      <c r="J172" s="18"/>
      <c r="K172" s="18"/>
      <c r="L172" s="49" t="str">
        <f>IFERROR(VLOOKUP(A172&amp;$K$2,ODDS!B171:$K$50000,2,0)," ")</f>
        <v xml:space="preserve"> </v>
      </c>
      <c r="M172" s="32" t="str">
        <f>IFERROR(VLOOKUP(A172&amp;$K$2,ODDS!B171:$K$50000,3,0)," ")</f>
        <v xml:space="preserve"> </v>
      </c>
      <c r="N172" s="42" t="str">
        <f>IFERROR(VLOOKUP(A172&amp;$K$2,ODDS!B171:$K$50000,5,0)," ")</f>
        <v xml:space="preserve"> </v>
      </c>
      <c r="O172" s="42" t="s">
        <v>114</v>
      </c>
      <c r="P172" s="42" t="str">
        <f>IFERROR(VLOOKUP(A172&amp;$K$2,ODDS!B171:$K$50000,6,0)," ")</f>
        <v xml:space="preserve"> </v>
      </c>
      <c r="Q172" s="32" t="str">
        <f>IFERROR(VLOOKUP(A172&amp;$K$2,ODDS!B171:$K$50000,4,0)," ")</f>
        <v xml:space="preserve"> </v>
      </c>
      <c r="R172" s="42" t="e">
        <f t="shared" si="7"/>
        <v>#REF!</v>
      </c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 t="s">
        <v>119</v>
      </c>
    </row>
    <row r="173" spans="2:31" x14ac:dyDescent="0.25">
      <c r="B173" s="43" t="str">
        <f>IFERROR(VLOOKUP(A173&amp;$I$2,ODDS!A172:$K$50000,3,0)," ")</f>
        <v xml:space="preserve"> </v>
      </c>
      <c r="C173" s="42" t="str">
        <f>IFERROR(VLOOKUP(A173&amp;$I$2,ODDS!A172:$K$50000,4,0)," ")</f>
        <v xml:space="preserve"> </v>
      </c>
      <c r="D173" s="42" t="str">
        <f>IFERROR(VLOOKUP(A173&amp;$I$2,ODDS!A172:$K$50000,6,0)," ")</f>
        <v xml:space="preserve"> </v>
      </c>
      <c r="E173" s="42" t="s">
        <v>114</v>
      </c>
      <c r="F173" s="42" t="str">
        <f>IFERROR(VLOOKUP(A173&amp;$I$2,ODDS!A172:$K$50000,7,0)," ")</f>
        <v xml:space="preserve"> </v>
      </c>
      <c r="G173" s="42" t="str">
        <f>IFERROR(VLOOKUP(A173&amp;$I$2,ODDS!A172:$K$50000,5,0)," ")</f>
        <v xml:space="preserve"> </v>
      </c>
      <c r="H173" s="42" t="e">
        <f t="shared" si="6"/>
        <v>#REF!</v>
      </c>
      <c r="I173" s="18"/>
      <c r="J173" s="18"/>
      <c r="K173" s="18"/>
      <c r="L173" s="49" t="str">
        <f>IFERROR(VLOOKUP(A173&amp;$K$2,ODDS!B172:$K$50000,2,0)," ")</f>
        <v xml:space="preserve"> </v>
      </c>
      <c r="M173" s="32" t="str">
        <f>IFERROR(VLOOKUP(A173&amp;$K$2,ODDS!B172:$K$50000,3,0)," ")</f>
        <v xml:space="preserve"> </v>
      </c>
      <c r="N173" s="42" t="str">
        <f>IFERROR(VLOOKUP(A173&amp;$K$2,ODDS!B172:$K$50000,5,0)," ")</f>
        <v xml:space="preserve"> </v>
      </c>
      <c r="O173" s="42" t="s">
        <v>114</v>
      </c>
      <c r="P173" s="42" t="str">
        <f>IFERROR(VLOOKUP(A173&amp;$K$2,ODDS!B172:$K$50000,6,0)," ")</f>
        <v xml:space="preserve"> </v>
      </c>
      <c r="Q173" s="32" t="str">
        <f>IFERROR(VLOOKUP(A173&amp;$K$2,ODDS!B172:$K$50000,4,0)," ")</f>
        <v xml:space="preserve"> </v>
      </c>
      <c r="R173" s="42" t="e">
        <f t="shared" si="7"/>
        <v>#REF!</v>
      </c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</row>
    <row r="174" spans="2:31" x14ac:dyDescent="0.25">
      <c r="B174" s="43" t="str">
        <f>IFERROR(VLOOKUP(A174&amp;$I$2,ODDS!A173:$K$50000,3,0)," ")</f>
        <v xml:space="preserve"> </v>
      </c>
      <c r="C174" s="42" t="str">
        <f>IFERROR(VLOOKUP(A174&amp;$I$2,ODDS!A173:$K$50000,4,0)," ")</f>
        <v xml:space="preserve"> </v>
      </c>
      <c r="D174" s="42" t="str">
        <f>IFERROR(VLOOKUP(A174&amp;$I$2,ODDS!A173:$K$50000,6,0)," ")</f>
        <v xml:space="preserve"> </v>
      </c>
      <c r="E174" s="42" t="s">
        <v>114</v>
      </c>
      <c r="F174" s="42" t="str">
        <f>IFERROR(VLOOKUP(A174&amp;$I$2,ODDS!A173:$K$50000,7,0)," ")</f>
        <v xml:space="preserve"> </v>
      </c>
      <c r="G174" s="42" t="str">
        <f>IFERROR(VLOOKUP(A174&amp;$I$2,ODDS!A173:$K$50000,5,0)," ")</f>
        <v xml:space="preserve"> </v>
      </c>
      <c r="H174" s="42" t="e">
        <f t="shared" si="6"/>
        <v>#REF!</v>
      </c>
      <c r="I174" s="18"/>
      <c r="J174" s="18"/>
      <c r="K174" s="18"/>
      <c r="L174" s="49" t="str">
        <f>IFERROR(VLOOKUP(A174&amp;$K$2,ODDS!B173:$K$50000,2,0)," ")</f>
        <v xml:space="preserve"> </v>
      </c>
      <c r="M174" s="32" t="str">
        <f>IFERROR(VLOOKUP(A174&amp;$K$2,ODDS!B173:$K$50000,3,0)," ")</f>
        <v xml:space="preserve"> </v>
      </c>
      <c r="N174" s="42" t="str">
        <f>IFERROR(VLOOKUP(A174&amp;$K$2,ODDS!B173:$K$50000,5,0)," ")</f>
        <v xml:space="preserve"> </v>
      </c>
      <c r="O174" s="42" t="s">
        <v>114</v>
      </c>
      <c r="P174" s="42" t="str">
        <f>IFERROR(VLOOKUP(A174&amp;$K$2,ODDS!B173:$K$50000,6,0)," ")</f>
        <v xml:space="preserve"> </v>
      </c>
      <c r="Q174" s="32" t="str">
        <f>IFERROR(VLOOKUP(A174&amp;$K$2,ODDS!B173:$K$50000,4,0)," ")</f>
        <v xml:space="preserve"> </v>
      </c>
      <c r="R174" s="42" t="e">
        <f t="shared" si="7"/>
        <v>#REF!</v>
      </c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 t="s">
        <v>119</v>
      </c>
    </row>
    <row r="175" spans="2:31" x14ac:dyDescent="0.25">
      <c r="B175" s="43" t="str">
        <f>IFERROR(VLOOKUP(A175&amp;$I$2,ODDS!A174:$K$50000,3,0)," ")</f>
        <v xml:space="preserve"> </v>
      </c>
      <c r="C175" s="42" t="str">
        <f>IFERROR(VLOOKUP(A175&amp;$I$2,ODDS!A174:$K$50000,4,0)," ")</f>
        <v xml:space="preserve"> </v>
      </c>
      <c r="D175" s="42" t="str">
        <f>IFERROR(VLOOKUP(A175&amp;$I$2,ODDS!A174:$K$50000,6,0)," ")</f>
        <v xml:space="preserve"> </v>
      </c>
      <c r="E175" s="42" t="s">
        <v>114</v>
      </c>
      <c r="F175" s="42" t="str">
        <f>IFERROR(VLOOKUP(A175&amp;$I$2,ODDS!A174:$K$50000,7,0)," ")</f>
        <v xml:space="preserve"> </v>
      </c>
      <c r="G175" s="42" t="str">
        <f>IFERROR(VLOOKUP(A175&amp;$I$2,ODDS!A174:$K$50000,5,0)," ")</f>
        <v xml:space="preserve"> </v>
      </c>
      <c r="H175" s="42" t="e">
        <f t="shared" si="6"/>
        <v>#REF!</v>
      </c>
      <c r="I175" s="18"/>
      <c r="J175" s="18"/>
      <c r="K175" s="18"/>
      <c r="L175" s="49" t="str">
        <f>IFERROR(VLOOKUP(A175&amp;$K$2,ODDS!B174:$K$50000,2,0)," ")</f>
        <v xml:space="preserve"> </v>
      </c>
      <c r="M175" s="32" t="str">
        <f>IFERROR(VLOOKUP(A175&amp;$K$2,ODDS!B174:$K$50000,3,0)," ")</f>
        <v xml:space="preserve"> </v>
      </c>
      <c r="N175" s="42" t="str">
        <f>IFERROR(VLOOKUP(A175&amp;$K$2,ODDS!B174:$K$50000,5,0)," ")</f>
        <v xml:space="preserve"> </v>
      </c>
      <c r="O175" s="42" t="s">
        <v>114</v>
      </c>
      <c r="P175" s="42" t="str">
        <f>IFERROR(VLOOKUP(A175&amp;$K$2,ODDS!B174:$K$50000,6,0)," ")</f>
        <v xml:space="preserve"> </v>
      </c>
      <c r="Q175" s="32" t="str">
        <f>IFERROR(VLOOKUP(A175&amp;$K$2,ODDS!B174:$K$50000,4,0)," ")</f>
        <v xml:space="preserve"> </v>
      </c>
      <c r="R175" s="42" t="e">
        <f t="shared" si="7"/>
        <v>#REF!</v>
      </c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</row>
    <row r="176" spans="2:31" x14ac:dyDescent="0.25">
      <c r="B176" s="43" t="str">
        <f>IFERROR(VLOOKUP(A176&amp;$I$2,ODDS!A175:$K$50000,3,0)," ")</f>
        <v xml:space="preserve"> </v>
      </c>
      <c r="C176" s="42" t="str">
        <f>IFERROR(VLOOKUP(A176&amp;$I$2,ODDS!A175:$K$50000,4,0)," ")</f>
        <v xml:space="preserve"> </v>
      </c>
      <c r="D176" s="42" t="str">
        <f>IFERROR(VLOOKUP(A176&amp;$I$2,ODDS!A175:$K$50000,6,0)," ")</f>
        <v xml:space="preserve"> </v>
      </c>
      <c r="E176" s="42" t="s">
        <v>114</v>
      </c>
      <c r="F176" s="42" t="str">
        <f>IFERROR(VLOOKUP(A176&amp;$I$2,ODDS!A175:$K$50000,7,0)," ")</f>
        <v xml:space="preserve"> </v>
      </c>
      <c r="G176" s="42" t="str">
        <f>IFERROR(VLOOKUP(A176&amp;$I$2,ODDS!A175:$K$50000,5,0)," ")</f>
        <v xml:space="preserve"> </v>
      </c>
      <c r="H176" s="42" t="e">
        <f t="shared" si="6"/>
        <v>#REF!</v>
      </c>
      <c r="I176" s="18"/>
      <c r="J176" s="18"/>
      <c r="K176" s="18"/>
      <c r="L176" s="49" t="str">
        <f>IFERROR(VLOOKUP(A176&amp;$K$2,ODDS!B175:$K$50000,2,0)," ")</f>
        <v xml:space="preserve"> </v>
      </c>
      <c r="M176" s="32" t="str">
        <f>IFERROR(VLOOKUP(A176&amp;$K$2,ODDS!B175:$K$50000,3,0)," ")</f>
        <v xml:space="preserve"> </v>
      </c>
      <c r="N176" s="42" t="str">
        <f>IFERROR(VLOOKUP(A176&amp;$K$2,ODDS!B175:$K$50000,5,0)," ")</f>
        <v xml:space="preserve"> </v>
      </c>
      <c r="O176" s="42" t="s">
        <v>114</v>
      </c>
      <c r="P176" s="42" t="str">
        <f>IFERROR(VLOOKUP(A176&amp;$K$2,ODDS!B175:$K$50000,6,0)," ")</f>
        <v xml:space="preserve"> </v>
      </c>
      <c r="Q176" s="32" t="str">
        <f>IFERROR(VLOOKUP(A176&amp;$K$2,ODDS!B175:$K$50000,4,0)," ")</f>
        <v xml:space="preserve"> </v>
      </c>
      <c r="R176" s="42" t="e">
        <f t="shared" si="7"/>
        <v>#REF!</v>
      </c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 t="s">
        <v>119</v>
      </c>
    </row>
    <row r="177" spans="2:31" x14ac:dyDescent="0.25">
      <c r="B177" s="43" t="str">
        <f>IFERROR(VLOOKUP(A177&amp;$I$2,ODDS!A176:$K$50000,3,0)," ")</f>
        <v xml:space="preserve"> </v>
      </c>
      <c r="C177" s="42" t="str">
        <f>IFERROR(VLOOKUP(A177&amp;$I$2,ODDS!A176:$K$50000,4,0)," ")</f>
        <v xml:space="preserve"> </v>
      </c>
      <c r="D177" s="42" t="str">
        <f>IFERROR(VLOOKUP(A177&amp;$I$2,ODDS!A176:$K$50000,6,0)," ")</f>
        <v xml:space="preserve"> </v>
      </c>
      <c r="E177" s="42" t="s">
        <v>114</v>
      </c>
      <c r="F177" s="42" t="str">
        <f>IFERROR(VLOOKUP(A177&amp;$I$2,ODDS!A176:$K$50000,7,0)," ")</f>
        <v xml:space="preserve"> </v>
      </c>
      <c r="G177" s="42" t="str">
        <f>IFERROR(VLOOKUP(A177&amp;$I$2,ODDS!A176:$K$50000,5,0)," ")</f>
        <v xml:space="preserve"> </v>
      </c>
      <c r="H177" s="42" t="e">
        <f t="shared" si="6"/>
        <v>#REF!</v>
      </c>
      <c r="I177" s="18"/>
      <c r="J177" s="18"/>
      <c r="K177" s="18"/>
      <c r="L177" s="49" t="str">
        <f>IFERROR(VLOOKUP(A177&amp;$K$2,ODDS!B176:$K$50000,2,0)," ")</f>
        <v xml:space="preserve"> </v>
      </c>
      <c r="M177" s="32" t="str">
        <f>IFERROR(VLOOKUP(A177&amp;$K$2,ODDS!B176:$K$50000,3,0)," ")</f>
        <v xml:space="preserve"> </v>
      </c>
      <c r="N177" s="42" t="str">
        <f>IFERROR(VLOOKUP(A177&amp;$K$2,ODDS!B176:$K$50000,5,0)," ")</f>
        <v xml:space="preserve"> </v>
      </c>
      <c r="O177" s="42" t="s">
        <v>114</v>
      </c>
      <c r="P177" s="42" t="str">
        <f>IFERROR(VLOOKUP(A177&amp;$K$2,ODDS!B176:$K$50000,6,0)," ")</f>
        <v xml:space="preserve"> </v>
      </c>
      <c r="Q177" s="32" t="str">
        <f>IFERROR(VLOOKUP(A177&amp;$K$2,ODDS!B176:$K$50000,4,0)," ")</f>
        <v xml:space="preserve"> </v>
      </c>
      <c r="R177" s="42" t="e">
        <f t="shared" si="7"/>
        <v>#REF!</v>
      </c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</row>
    <row r="178" spans="2:31" x14ac:dyDescent="0.25">
      <c r="B178" s="43" t="str">
        <f>IFERROR(VLOOKUP(A178&amp;$I$2,ODDS!A177:$K$50000,3,0)," ")</f>
        <v xml:space="preserve"> </v>
      </c>
      <c r="C178" s="42" t="str">
        <f>IFERROR(VLOOKUP(A178&amp;$I$2,ODDS!A177:$K$50000,4,0)," ")</f>
        <v xml:space="preserve"> </v>
      </c>
      <c r="D178" s="42" t="str">
        <f>IFERROR(VLOOKUP(A178&amp;$I$2,ODDS!A177:$K$50000,6,0)," ")</f>
        <v xml:space="preserve"> </v>
      </c>
      <c r="E178" s="42" t="s">
        <v>114</v>
      </c>
      <c r="F178" s="42" t="str">
        <f>IFERROR(VLOOKUP(A178&amp;$I$2,ODDS!A177:$K$50000,7,0)," ")</f>
        <v xml:space="preserve"> </v>
      </c>
      <c r="G178" s="42" t="str">
        <f>IFERROR(VLOOKUP(A178&amp;$I$2,ODDS!A177:$K$50000,5,0)," ")</f>
        <v xml:space="preserve"> </v>
      </c>
      <c r="H178" s="42" t="e">
        <f t="shared" si="6"/>
        <v>#REF!</v>
      </c>
      <c r="I178" s="18"/>
      <c r="J178" s="18"/>
      <c r="K178" s="18"/>
      <c r="L178" s="49" t="str">
        <f>IFERROR(VLOOKUP(A178&amp;$K$2,ODDS!B177:$K$50000,2,0)," ")</f>
        <v xml:space="preserve"> </v>
      </c>
      <c r="M178" s="32" t="str">
        <f>IFERROR(VLOOKUP(A178&amp;$K$2,ODDS!B177:$K$50000,3,0)," ")</f>
        <v xml:space="preserve"> </v>
      </c>
      <c r="N178" s="42" t="str">
        <f>IFERROR(VLOOKUP(A178&amp;$K$2,ODDS!B177:$K$50000,5,0)," ")</f>
        <v xml:space="preserve"> </v>
      </c>
      <c r="O178" s="42" t="s">
        <v>114</v>
      </c>
      <c r="P178" s="42" t="str">
        <f>IFERROR(VLOOKUP(A178&amp;$K$2,ODDS!B177:$K$50000,6,0)," ")</f>
        <v xml:space="preserve"> </v>
      </c>
      <c r="Q178" s="32" t="str">
        <f>IFERROR(VLOOKUP(A178&amp;$K$2,ODDS!B177:$K$50000,4,0)," ")</f>
        <v xml:space="preserve"> </v>
      </c>
      <c r="R178" s="42" t="e">
        <f t="shared" si="7"/>
        <v>#REF!</v>
      </c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 t="s">
        <v>119</v>
      </c>
    </row>
    <row r="179" spans="2:31" x14ac:dyDescent="0.25">
      <c r="B179" s="43" t="str">
        <f>IFERROR(VLOOKUP(A179&amp;$I$2,ODDS!A178:$K$50000,3,0)," ")</f>
        <v xml:space="preserve"> </v>
      </c>
      <c r="C179" s="42" t="str">
        <f>IFERROR(VLOOKUP(A179&amp;$I$2,ODDS!A178:$K$50000,4,0)," ")</f>
        <v xml:space="preserve"> </v>
      </c>
      <c r="D179" s="42" t="str">
        <f>IFERROR(VLOOKUP(A179&amp;$I$2,ODDS!A178:$K$50000,6,0)," ")</f>
        <v xml:space="preserve"> </v>
      </c>
      <c r="E179" s="42" t="s">
        <v>114</v>
      </c>
      <c r="F179" s="42" t="str">
        <f>IFERROR(VLOOKUP(A179&amp;$I$2,ODDS!A178:$K$50000,7,0)," ")</f>
        <v xml:space="preserve"> </v>
      </c>
      <c r="G179" s="42" t="str">
        <f>IFERROR(VLOOKUP(A179&amp;$I$2,ODDS!A178:$K$50000,5,0)," ")</f>
        <v xml:space="preserve"> </v>
      </c>
      <c r="H179" s="42" t="e">
        <f t="shared" si="6"/>
        <v>#REF!</v>
      </c>
      <c r="I179" s="18"/>
      <c r="J179" s="18"/>
      <c r="K179" s="18"/>
      <c r="L179" s="49" t="str">
        <f>IFERROR(VLOOKUP(A179&amp;$K$2,ODDS!B178:$K$50000,2,0)," ")</f>
        <v xml:space="preserve"> </v>
      </c>
      <c r="M179" s="32" t="str">
        <f>IFERROR(VLOOKUP(A179&amp;$K$2,ODDS!B178:$K$50000,3,0)," ")</f>
        <v xml:space="preserve"> </v>
      </c>
      <c r="N179" s="42" t="str">
        <f>IFERROR(VLOOKUP(A179&amp;$K$2,ODDS!B178:$K$50000,5,0)," ")</f>
        <v xml:space="preserve"> </v>
      </c>
      <c r="O179" s="42" t="s">
        <v>114</v>
      </c>
      <c r="P179" s="42" t="str">
        <f>IFERROR(VLOOKUP(A179&amp;$K$2,ODDS!B178:$K$50000,6,0)," ")</f>
        <v xml:space="preserve"> </v>
      </c>
      <c r="Q179" s="32" t="str">
        <f>IFERROR(VLOOKUP(A179&amp;$K$2,ODDS!B178:$K$50000,4,0)," ")</f>
        <v xml:space="preserve"> </v>
      </c>
      <c r="R179" s="42" t="e">
        <f t="shared" si="7"/>
        <v>#REF!</v>
      </c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</row>
    <row r="180" spans="2:31" x14ac:dyDescent="0.25">
      <c r="B180" s="43" t="str">
        <f>IFERROR(VLOOKUP(A180&amp;$I$2,ODDS!A179:$K$50000,3,0)," ")</f>
        <v xml:space="preserve"> </v>
      </c>
      <c r="C180" s="42" t="str">
        <f>IFERROR(VLOOKUP(A180&amp;$I$2,ODDS!A179:$K$50000,4,0)," ")</f>
        <v xml:space="preserve"> </v>
      </c>
      <c r="D180" s="42" t="str">
        <f>IFERROR(VLOOKUP(A180&amp;$I$2,ODDS!A179:$K$50000,6,0)," ")</f>
        <v xml:space="preserve"> </v>
      </c>
      <c r="E180" s="42" t="s">
        <v>114</v>
      </c>
      <c r="F180" s="42" t="str">
        <f>IFERROR(VLOOKUP(A180&amp;$I$2,ODDS!A179:$K$50000,7,0)," ")</f>
        <v xml:space="preserve"> </v>
      </c>
      <c r="G180" s="42" t="str">
        <f>IFERROR(VLOOKUP(A180&amp;$I$2,ODDS!A179:$K$50000,5,0)," ")</f>
        <v xml:space="preserve"> </v>
      </c>
      <c r="H180" s="42" t="e">
        <f t="shared" si="6"/>
        <v>#REF!</v>
      </c>
      <c r="I180" s="18"/>
      <c r="J180" s="18"/>
      <c r="K180" s="18"/>
      <c r="L180" s="49" t="str">
        <f>IFERROR(VLOOKUP(A180&amp;$K$2,ODDS!B179:$K$50000,2,0)," ")</f>
        <v xml:space="preserve"> </v>
      </c>
      <c r="M180" s="32" t="str">
        <f>IFERROR(VLOOKUP(A180&amp;$K$2,ODDS!B179:$K$50000,3,0)," ")</f>
        <v xml:space="preserve"> </v>
      </c>
      <c r="N180" s="42" t="str">
        <f>IFERROR(VLOOKUP(A180&amp;$K$2,ODDS!B179:$K$50000,5,0)," ")</f>
        <v xml:space="preserve"> </v>
      </c>
      <c r="O180" s="42" t="s">
        <v>114</v>
      </c>
      <c r="P180" s="42" t="str">
        <f>IFERROR(VLOOKUP(A180&amp;$K$2,ODDS!B179:$K$50000,6,0)," ")</f>
        <v xml:space="preserve"> </v>
      </c>
      <c r="Q180" s="32" t="str">
        <f>IFERROR(VLOOKUP(A180&amp;$K$2,ODDS!B179:$K$50000,4,0)," ")</f>
        <v xml:space="preserve"> </v>
      </c>
      <c r="R180" s="42" t="e">
        <f t="shared" si="7"/>
        <v>#REF!</v>
      </c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 t="s">
        <v>119</v>
      </c>
    </row>
    <row r="181" spans="2:31" x14ac:dyDescent="0.25">
      <c r="B181" s="43" t="str">
        <f>IFERROR(VLOOKUP(A181&amp;$I$2,ODDS!A180:$K$50000,3,0)," ")</f>
        <v xml:space="preserve"> </v>
      </c>
      <c r="C181" s="42" t="str">
        <f>IFERROR(VLOOKUP(A181&amp;$I$2,ODDS!A180:$K$50000,4,0)," ")</f>
        <v xml:space="preserve"> </v>
      </c>
      <c r="D181" s="42" t="str">
        <f>IFERROR(VLOOKUP(A181&amp;$I$2,ODDS!A180:$K$50000,6,0)," ")</f>
        <v xml:space="preserve"> </v>
      </c>
      <c r="E181" s="42" t="s">
        <v>114</v>
      </c>
      <c r="F181" s="42" t="str">
        <f>IFERROR(VLOOKUP(A181&amp;$I$2,ODDS!A180:$K$50000,7,0)," ")</f>
        <v xml:space="preserve"> </v>
      </c>
      <c r="G181" s="42" t="str">
        <f>IFERROR(VLOOKUP(A181&amp;$I$2,ODDS!A180:$K$50000,5,0)," ")</f>
        <v xml:space="preserve"> </v>
      </c>
      <c r="H181" s="42" t="e">
        <f t="shared" si="6"/>
        <v>#REF!</v>
      </c>
      <c r="I181" s="18"/>
      <c r="J181" s="18"/>
      <c r="K181" s="18"/>
      <c r="L181" s="49" t="str">
        <f>IFERROR(VLOOKUP(A181&amp;$K$2,ODDS!B180:$K$50000,2,0)," ")</f>
        <v xml:space="preserve"> </v>
      </c>
      <c r="M181" s="32" t="str">
        <f>IFERROR(VLOOKUP(A181&amp;$K$2,ODDS!B180:$K$50000,3,0)," ")</f>
        <v xml:space="preserve"> </v>
      </c>
      <c r="N181" s="42" t="str">
        <f>IFERROR(VLOOKUP(A181&amp;$K$2,ODDS!B180:$K$50000,5,0)," ")</f>
        <v xml:space="preserve"> </v>
      </c>
      <c r="O181" s="42" t="s">
        <v>114</v>
      </c>
      <c r="P181" s="42" t="str">
        <f>IFERROR(VLOOKUP(A181&amp;$K$2,ODDS!B180:$K$50000,6,0)," ")</f>
        <v xml:space="preserve"> </v>
      </c>
      <c r="Q181" s="32" t="str">
        <f>IFERROR(VLOOKUP(A181&amp;$K$2,ODDS!B180:$K$50000,4,0)," ")</f>
        <v xml:space="preserve"> </v>
      </c>
      <c r="R181" s="42" t="e">
        <f t="shared" si="7"/>
        <v>#REF!</v>
      </c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</row>
    <row r="182" spans="2:31" x14ac:dyDescent="0.25">
      <c r="B182" s="43" t="str">
        <f>IFERROR(VLOOKUP(A182&amp;$I$2,ODDS!A181:$K$50000,3,0)," ")</f>
        <v xml:space="preserve"> </v>
      </c>
      <c r="C182" s="42" t="str">
        <f>IFERROR(VLOOKUP(A182&amp;$I$2,ODDS!A181:$K$50000,4,0)," ")</f>
        <v xml:space="preserve"> </v>
      </c>
      <c r="D182" s="42" t="str">
        <f>IFERROR(VLOOKUP(A182&amp;$I$2,ODDS!A181:$K$50000,6,0)," ")</f>
        <v xml:space="preserve"> </v>
      </c>
      <c r="E182" s="42" t="s">
        <v>114</v>
      </c>
      <c r="F182" s="42" t="str">
        <f>IFERROR(VLOOKUP(A182&amp;$I$2,ODDS!A181:$K$50000,7,0)," ")</f>
        <v xml:space="preserve"> </v>
      </c>
      <c r="G182" s="42" t="str">
        <f>IFERROR(VLOOKUP(A182&amp;$I$2,ODDS!A181:$K$50000,5,0)," ")</f>
        <v xml:space="preserve"> </v>
      </c>
      <c r="H182" s="42" t="e">
        <f t="shared" si="6"/>
        <v>#REF!</v>
      </c>
      <c r="I182" s="18"/>
      <c r="J182" s="18"/>
      <c r="K182" s="18"/>
      <c r="L182" s="49" t="str">
        <f>IFERROR(VLOOKUP(A182&amp;$K$2,ODDS!B181:$K$50000,2,0)," ")</f>
        <v xml:space="preserve"> </v>
      </c>
      <c r="M182" s="32" t="str">
        <f>IFERROR(VLOOKUP(A182&amp;$K$2,ODDS!B181:$K$50000,3,0)," ")</f>
        <v xml:space="preserve"> </v>
      </c>
      <c r="N182" s="42" t="str">
        <f>IFERROR(VLOOKUP(A182&amp;$K$2,ODDS!B181:$K$50000,5,0)," ")</f>
        <v xml:space="preserve"> </v>
      </c>
      <c r="O182" s="42" t="s">
        <v>114</v>
      </c>
      <c r="P182" s="42" t="str">
        <f>IFERROR(VLOOKUP(A182&amp;$K$2,ODDS!B181:$K$50000,6,0)," ")</f>
        <v xml:space="preserve"> </v>
      </c>
      <c r="Q182" s="32" t="str">
        <f>IFERROR(VLOOKUP(A182&amp;$K$2,ODDS!B181:$K$50000,4,0)," ")</f>
        <v xml:space="preserve"> </v>
      </c>
      <c r="R182" s="42" t="e">
        <f t="shared" si="7"/>
        <v>#REF!</v>
      </c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 t="s">
        <v>119</v>
      </c>
    </row>
    <row r="183" spans="2:31" x14ac:dyDescent="0.25">
      <c r="B183" s="43" t="str">
        <f>IFERROR(VLOOKUP(A183&amp;$I$2,ODDS!A182:$K$50000,3,0)," ")</f>
        <v xml:space="preserve"> </v>
      </c>
      <c r="C183" s="42" t="str">
        <f>IFERROR(VLOOKUP(A183&amp;$I$2,ODDS!A182:$K$50000,4,0)," ")</f>
        <v xml:space="preserve"> </v>
      </c>
      <c r="D183" s="42" t="str">
        <f>IFERROR(VLOOKUP(A183&amp;$I$2,ODDS!A182:$K$50000,6,0)," ")</f>
        <v xml:space="preserve"> </v>
      </c>
      <c r="E183" s="42" t="s">
        <v>114</v>
      </c>
      <c r="F183" s="42" t="str">
        <f>IFERROR(VLOOKUP(A183&amp;$I$2,ODDS!A182:$K$50000,7,0)," ")</f>
        <v xml:space="preserve"> </v>
      </c>
      <c r="G183" s="42" t="str">
        <f>IFERROR(VLOOKUP(A183&amp;$I$2,ODDS!A182:$K$50000,5,0)," ")</f>
        <v xml:space="preserve"> </v>
      </c>
      <c r="H183" s="42" t="e">
        <f t="shared" si="6"/>
        <v>#REF!</v>
      </c>
      <c r="I183" s="18"/>
      <c r="J183" s="18"/>
      <c r="K183" s="18"/>
      <c r="L183" s="49" t="str">
        <f>IFERROR(VLOOKUP(A183&amp;$K$2,ODDS!B182:$K$50000,2,0)," ")</f>
        <v xml:space="preserve"> </v>
      </c>
      <c r="M183" s="32" t="str">
        <f>IFERROR(VLOOKUP(A183&amp;$K$2,ODDS!B182:$K$50000,3,0)," ")</f>
        <v xml:space="preserve"> </v>
      </c>
      <c r="N183" s="42" t="str">
        <f>IFERROR(VLOOKUP(A183&amp;$K$2,ODDS!B182:$K$50000,5,0)," ")</f>
        <v xml:space="preserve"> </v>
      </c>
      <c r="O183" s="42" t="s">
        <v>114</v>
      </c>
      <c r="P183" s="42" t="str">
        <f>IFERROR(VLOOKUP(A183&amp;$K$2,ODDS!B182:$K$50000,6,0)," ")</f>
        <v xml:space="preserve"> </v>
      </c>
      <c r="Q183" s="32" t="str">
        <f>IFERROR(VLOOKUP(A183&amp;$K$2,ODDS!B182:$K$50000,4,0)," ")</f>
        <v xml:space="preserve"> </v>
      </c>
      <c r="R183" s="42" t="e">
        <f t="shared" si="7"/>
        <v>#REF!</v>
      </c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</row>
    <row r="184" spans="2:31" x14ac:dyDescent="0.25">
      <c r="B184" s="43" t="str">
        <f>IFERROR(VLOOKUP(A184&amp;$I$2,ODDS!A183:$K$50000,3,0)," ")</f>
        <v xml:space="preserve"> </v>
      </c>
      <c r="C184" s="42" t="str">
        <f>IFERROR(VLOOKUP(A184&amp;$I$2,ODDS!A183:$K$50000,4,0)," ")</f>
        <v xml:space="preserve"> </v>
      </c>
      <c r="D184" s="42" t="str">
        <f>IFERROR(VLOOKUP(A184&amp;$I$2,ODDS!A183:$K$50000,6,0)," ")</f>
        <v xml:space="preserve"> </v>
      </c>
      <c r="E184" s="42" t="s">
        <v>114</v>
      </c>
      <c r="F184" s="42" t="str">
        <f>IFERROR(VLOOKUP(A184&amp;$I$2,ODDS!A183:$K$50000,7,0)," ")</f>
        <v xml:space="preserve"> </v>
      </c>
      <c r="G184" s="42" t="str">
        <f>IFERROR(VLOOKUP(A184&amp;$I$2,ODDS!A183:$K$50000,5,0)," ")</f>
        <v xml:space="preserve"> </v>
      </c>
      <c r="H184" s="42" t="e">
        <f t="shared" si="6"/>
        <v>#REF!</v>
      </c>
      <c r="I184" s="18"/>
      <c r="J184" s="18"/>
      <c r="K184" s="18"/>
      <c r="L184" s="49" t="str">
        <f>IFERROR(VLOOKUP(A184&amp;$K$2,ODDS!B183:$K$50000,2,0)," ")</f>
        <v xml:space="preserve"> </v>
      </c>
      <c r="M184" s="32" t="str">
        <f>IFERROR(VLOOKUP(A184&amp;$K$2,ODDS!B183:$K$50000,3,0)," ")</f>
        <v xml:space="preserve"> </v>
      </c>
      <c r="N184" s="42" t="str">
        <f>IFERROR(VLOOKUP(A184&amp;$K$2,ODDS!B183:$K$50000,5,0)," ")</f>
        <v xml:space="preserve"> </v>
      </c>
      <c r="O184" s="42" t="s">
        <v>114</v>
      </c>
      <c r="P184" s="42" t="str">
        <f>IFERROR(VLOOKUP(A184&amp;$K$2,ODDS!B183:$K$50000,6,0)," ")</f>
        <v xml:space="preserve"> </v>
      </c>
      <c r="Q184" s="32" t="str">
        <f>IFERROR(VLOOKUP(A184&amp;$K$2,ODDS!B183:$K$50000,4,0)," ")</f>
        <v xml:space="preserve"> </v>
      </c>
      <c r="R184" s="42" t="e">
        <f t="shared" si="7"/>
        <v>#REF!</v>
      </c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 t="s">
        <v>119</v>
      </c>
    </row>
    <row r="185" spans="2:31" x14ac:dyDescent="0.25">
      <c r="B185" s="43" t="str">
        <f>IFERROR(VLOOKUP(A185&amp;$I$2,ODDS!A184:$K$50000,3,0)," ")</f>
        <v xml:space="preserve"> </v>
      </c>
      <c r="C185" s="42" t="str">
        <f>IFERROR(VLOOKUP(A185&amp;$I$2,ODDS!A184:$K$50000,4,0)," ")</f>
        <v xml:space="preserve"> </v>
      </c>
      <c r="D185" s="42" t="str">
        <f>IFERROR(VLOOKUP(A185&amp;$I$2,ODDS!A184:$K$50000,6,0)," ")</f>
        <v xml:space="preserve"> </v>
      </c>
      <c r="E185" s="42" t="s">
        <v>114</v>
      </c>
      <c r="F185" s="42" t="str">
        <f>IFERROR(VLOOKUP(A185&amp;$I$2,ODDS!A184:$K$50000,7,0)," ")</f>
        <v xml:space="preserve"> </v>
      </c>
      <c r="G185" s="42" t="str">
        <f>IFERROR(VLOOKUP(A185&amp;$I$2,ODDS!A184:$K$50000,5,0)," ")</f>
        <v xml:space="preserve"> </v>
      </c>
      <c r="H185" s="42" t="e">
        <f t="shared" si="6"/>
        <v>#REF!</v>
      </c>
      <c r="I185" s="18"/>
      <c r="J185" s="18"/>
      <c r="K185" s="18"/>
      <c r="L185" s="49" t="str">
        <f>IFERROR(VLOOKUP(A185&amp;$K$2,ODDS!B184:$K$50000,2,0)," ")</f>
        <v xml:space="preserve"> </v>
      </c>
      <c r="M185" s="32" t="str">
        <f>IFERROR(VLOOKUP(A185&amp;$K$2,ODDS!B184:$K$50000,3,0)," ")</f>
        <v xml:space="preserve"> </v>
      </c>
      <c r="N185" s="42" t="str">
        <f>IFERROR(VLOOKUP(A185&amp;$K$2,ODDS!B184:$K$50000,5,0)," ")</f>
        <v xml:space="preserve"> </v>
      </c>
      <c r="O185" s="42" t="s">
        <v>114</v>
      </c>
      <c r="P185" s="42" t="str">
        <f>IFERROR(VLOOKUP(A185&amp;$K$2,ODDS!B184:$K$50000,6,0)," ")</f>
        <v xml:space="preserve"> </v>
      </c>
      <c r="Q185" s="32" t="str">
        <f>IFERROR(VLOOKUP(A185&amp;$K$2,ODDS!B184:$K$50000,4,0)," ")</f>
        <v xml:space="preserve"> </v>
      </c>
      <c r="R185" s="42" t="e">
        <f t="shared" si="7"/>
        <v>#REF!</v>
      </c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</row>
    <row r="186" spans="2:31" x14ac:dyDescent="0.25">
      <c r="B186" s="43" t="str">
        <f>IFERROR(VLOOKUP(A186&amp;$I$2,ODDS!A185:$K$50000,3,0)," ")</f>
        <v xml:space="preserve"> </v>
      </c>
      <c r="C186" s="42" t="str">
        <f>IFERROR(VLOOKUP(A186&amp;$I$2,ODDS!A185:$K$50000,4,0)," ")</f>
        <v xml:space="preserve"> </v>
      </c>
      <c r="D186" s="42" t="str">
        <f>IFERROR(VLOOKUP(A186&amp;$I$2,ODDS!A185:$K$50000,6,0)," ")</f>
        <v xml:space="preserve"> </v>
      </c>
      <c r="E186" s="42" t="s">
        <v>114</v>
      </c>
      <c r="F186" s="42" t="str">
        <f>IFERROR(VLOOKUP(A186&amp;$I$2,ODDS!A185:$K$50000,7,0)," ")</f>
        <v xml:space="preserve"> </v>
      </c>
      <c r="G186" s="42" t="str">
        <f>IFERROR(VLOOKUP(A186&amp;$I$2,ODDS!A185:$K$50000,5,0)," ")</f>
        <v xml:space="preserve"> </v>
      </c>
      <c r="H186" s="42" t="e">
        <f t="shared" si="6"/>
        <v>#REF!</v>
      </c>
      <c r="I186" s="18"/>
      <c r="J186" s="18"/>
      <c r="K186" s="18"/>
      <c r="L186" s="49" t="str">
        <f>IFERROR(VLOOKUP(A186&amp;$K$2,ODDS!B185:$K$50000,2,0)," ")</f>
        <v xml:space="preserve"> </v>
      </c>
      <c r="M186" s="32" t="str">
        <f>IFERROR(VLOOKUP(A186&amp;$K$2,ODDS!B185:$K$50000,3,0)," ")</f>
        <v xml:space="preserve"> </v>
      </c>
      <c r="N186" s="42" t="str">
        <f>IFERROR(VLOOKUP(A186&amp;$K$2,ODDS!B185:$K$50000,5,0)," ")</f>
        <v xml:space="preserve"> </v>
      </c>
      <c r="O186" s="42" t="s">
        <v>114</v>
      </c>
      <c r="P186" s="42" t="str">
        <f>IFERROR(VLOOKUP(A186&amp;$K$2,ODDS!B185:$K$50000,6,0)," ")</f>
        <v xml:space="preserve"> </v>
      </c>
      <c r="Q186" s="32" t="str">
        <f>IFERROR(VLOOKUP(A186&amp;$K$2,ODDS!B185:$K$50000,4,0)," ")</f>
        <v xml:space="preserve"> </v>
      </c>
      <c r="R186" s="42" t="e">
        <f t="shared" si="7"/>
        <v>#REF!</v>
      </c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 t="s">
        <v>119</v>
      </c>
    </row>
    <row r="187" spans="2:31" x14ac:dyDescent="0.25">
      <c r="B187" s="43" t="str">
        <f>IFERROR(VLOOKUP(A187&amp;$I$2,ODDS!A186:$K$50000,3,0)," ")</f>
        <v xml:space="preserve"> </v>
      </c>
      <c r="C187" s="42" t="str">
        <f>IFERROR(VLOOKUP(A187&amp;$I$2,ODDS!A186:$K$50000,4,0)," ")</f>
        <v xml:space="preserve"> </v>
      </c>
      <c r="D187" s="42" t="str">
        <f>IFERROR(VLOOKUP(A187&amp;$I$2,ODDS!A186:$K$50000,6,0)," ")</f>
        <v xml:space="preserve"> </v>
      </c>
      <c r="E187" s="42" t="s">
        <v>114</v>
      </c>
      <c r="F187" s="42" t="str">
        <f>IFERROR(VLOOKUP(A187&amp;$I$2,ODDS!A186:$K$50000,7,0)," ")</f>
        <v xml:space="preserve"> </v>
      </c>
      <c r="G187" s="42" t="str">
        <f>IFERROR(VLOOKUP(A187&amp;$I$2,ODDS!A186:$K$50000,5,0)," ")</f>
        <v xml:space="preserve"> </v>
      </c>
      <c r="H187" s="42" t="e">
        <f t="shared" si="6"/>
        <v>#REF!</v>
      </c>
      <c r="I187" s="18"/>
      <c r="J187" s="18"/>
      <c r="K187" s="18"/>
      <c r="L187" s="49" t="str">
        <f>IFERROR(VLOOKUP(A187&amp;$K$2,ODDS!B186:$K$50000,2,0)," ")</f>
        <v xml:space="preserve"> </v>
      </c>
      <c r="M187" s="32" t="str">
        <f>IFERROR(VLOOKUP(A187&amp;$K$2,ODDS!B186:$K$50000,3,0)," ")</f>
        <v xml:space="preserve"> </v>
      </c>
      <c r="N187" s="42" t="str">
        <f>IFERROR(VLOOKUP(A187&amp;$K$2,ODDS!B186:$K$50000,5,0)," ")</f>
        <v xml:space="preserve"> </v>
      </c>
      <c r="O187" s="42" t="s">
        <v>114</v>
      </c>
      <c r="P187" s="42" t="str">
        <f>IFERROR(VLOOKUP(A187&amp;$K$2,ODDS!B186:$K$50000,6,0)," ")</f>
        <v xml:space="preserve"> </v>
      </c>
      <c r="Q187" s="32" t="str">
        <f>IFERROR(VLOOKUP(A187&amp;$K$2,ODDS!B186:$K$50000,4,0)," ")</f>
        <v xml:space="preserve"> </v>
      </c>
      <c r="R187" s="42" t="e">
        <f t="shared" si="7"/>
        <v>#REF!</v>
      </c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</row>
    <row r="188" spans="2:31" x14ac:dyDescent="0.25">
      <c r="B188" s="43" t="str">
        <f>IFERROR(VLOOKUP(A188&amp;$I$2,ODDS!A187:$K$50000,3,0)," ")</f>
        <v xml:space="preserve"> </v>
      </c>
      <c r="C188" s="42" t="str">
        <f>IFERROR(VLOOKUP(A188&amp;$I$2,ODDS!A187:$K$50000,4,0)," ")</f>
        <v xml:space="preserve"> </v>
      </c>
      <c r="D188" s="42" t="str">
        <f>IFERROR(VLOOKUP(A188&amp;$I$2,ODDS!A187:$K$50000,6,0)," ")</f>
        <v xml:space="preserve"> </v>
      </c>
      <c r="E188" s="42" t="s">
        <v>114</v>
      </c>
      <c r="F188" s="42" t="str">
        <f>IFERROR(VLOOKUP(A188&amp;$I$2,ODDS!A187:$K$50000,7,0)," ")</f>
        <v xml:space="preserve"> </v>
      </c>
      <c r="G188" s="42" t="str">
        <f>IFERROR(VLOOKUP(A188&amp;$I$2,ODDS!A187:$K$50000,5,0)," ")</f>
        <v xml:space="preserve"> </v>
      </c>
      <c r="H188" s="42" t="e">
        <f t="shared" si="6"/>
        <v>#REF!</v>
      </c>
      <c r="I188" s="18"/>
      <c r="J188" s="18"/>
      <c r="K188" s="18"/>
      <c r="L188" s="49" t="str">
        <f>IFERROR(VLOOKUP(A188&amp;$K$2,ODDS!B187:$K$50000,2,0)," ")</f>
        <v xml:space="preserve"> </v>
      </c>
      <c r="M188" s="32" t="str">
        <f>IFERROR(VLOOKUP(A188&amp;$K$2,ODDS!B187:$K$50000,3,0)," ")</f>
        <v xml:space="preserve"> </v>
      </c>
      <c r="N188" s="42" t="str">
        <f>IFERROR(VLOOKUP(A188&amp;$K$2,ODDS!B187:$K$50000,5,0)," ")</f>
        <v xml:space="preserve"> </v>
      </c>
      <c r="O188" s="42" t="s">
        <v>114</v>
      </c>
      <c r="P188" s="42" t="str">
        <f>IFERROR(VLOOKUP(A188&amp;$K$2,ODDS!B187:$K$50000,6,0)," ")</f>
        <v xml:space="preserve"> </v>
      </c>
      <c r="Q188" s="32" t="str">
        <f>IFERROR(VLOOKUP(A188&amp;$K$2,ODDS!B187:$K$50000,4,0)," ")</f>
        <v xml:space="preserve"> </v>
      </c>
      <c r="R188" s="42" t="e">
        <f t="shared" si="7"/>
        <v>#REF!</v>
      </c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 t="s">
        <v>119</v>
      </c>
    </row>
    <row r="189" spans="2:31" x14ac:dyDescent="0.25">
      <c r="B189" s="43" t="str">
        <f>IFERROR(VLOOKUP(A189&amp;$I$2,ODDS!A188:$K$50000,3,0)," ")</f>
        <v xml:space="preserve"> </v>
      </c>
      <c r="C189" s="42" t="str">
        <f>IFERROR(VLOOKUP(A189&amp;$I$2,ODDS!A188:$K$50000,4,0)," ")</f>
        <v xml:space="preserve"> </v>
      </c>
      <c r="D189" s="42" t="str">
        <f>IFERROR(VLOOKUP(A189&amp;$I$2,ODDS!A188:$K$50000,6,0)," ")</f>
        <v xml:space="preserve"> </v>
      </c>
      <c r="E189" s="42" t="s">
        <v>114</v>
      </c>
      <c r="F189" s="42" t="str">
        <f>IFERROR(VLOOKUP(A189&amp;$I$2,ODDS!A188:$K$50000,7,0)," ")</f>
        <v xml:space="preserve"> </v>
      </c>
      <c r="G189" s="42" t="str">
        <f>IFERROR(VLOOKUP(A189&amp;$I$2,ODDS!A188:$K$50000,5,0)," ")</f>
        <v xml:space="preserve"> </v>
      </c>
      <c r="H189" s="42" t="e">
        <f t="shared" si="6"/>
        <v>#REF!</v>
      </c>
      <c r="I189" s="18"/>
      <c r="J189" s="18"/>
      <c r="K189" s="18"/>
      <c r="L189" s="49" t="str">
        <f>IFERROR(VLOOKUP(A189&amp;$K$2,ODDS!B188:$K$50000,2,0)," ")</f>
        <v xml:space="preserve"> </v>
      </c>
      <c r="M189" s="32" t="str">
        <f>IFERROR(VLOOKUP(A189&amp;$K$2,ODDS!B188:$K$50000,3,0)," ")</f>
        <v xml:space="preserve"> </v>
      </c>
      <c r="N189" s="42" t="str">
        <f>IFERROR(VLOOKUP(A189&amp;$K$2,ODDS!B188:$K$50000,5,0)," ")</f>
        <v xml:space="preserve"> </v>
      </c>
      <c r="O189" s="42" t="s">
        <v>114</v>
      </c>
      <c r="P189" s="42" t="str">
        <f>IFERROR(VLOOKUP(A189&amp;$K$2,ODDS!B188:$K$50000,6,0)," ")</f>
        <v xml:space="preserve"> </v>
      </c>
      <c r="Q189" s="32" t="str">
        <f>IFERROR(VLOOKUP(A189&amp;$K$2,ODDS!B188:$K$50000,4,0)," ")</f>
        <v xml:space="preserve"> </v>
      </c>
      <c r="R189" s="42" t="e">
        <f t="shared" si="7"/>
        <v>#REF!</v>
      </c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</row>
    <row r="190" spans="2:31" x14ac:dyDescent="0.25">
      <c r="B190" s="43" t="str">
        <f>IFERROR(VLOOKUP(A190&amp;$I$2,ODDS!A189:$K$50000,3,0)," ")</f>
        <v xml:space="preserve"> </v>
      </c>
      <c r="C190" s="42" t="str">
        <f>IFERROR(VLOOKUP(A190&amp;$I$2,ODDS!A189:$K$50000,4,0)," ")</f>
        <v xml:space="preserve"> </v>
      </c>
      <c r="D190" s="42" t="str">
        <f>IFERROR(VLOOKUP(A190&amp;$I$2,ODDS!A189:$K$50000,6,0)," ")</f>
        <v xml:space="preserve"> </v>
      </c>
      <c r="E190" s="42" t="s">
        <v>114</v>
      </c>
      <c r="F190" s="42" t="str">
        <f>IFERROR(VLOOKUP(A190&amp;$I$2,ODDS!A189:$K$50000,7,0)," ")</f>
        <v xml:space="preserve"> </v>
      </c>
      <c r="G190" s="42" t="str">
        <f>IFERROR(VLOOKUP(A190&amp;$I$2,ODDS!A189:$K$50000,5,0)," ")</f>
        <v xml:space="preserve"> </v>
      </c>
      <c r="H190" s="42" t="e">
        <f t="shared" si="6"/>
        <v>#REF!</v>
      </c>
      <c r="I190" s="18"/>
      <c r="J190" s="18"/>
      <c r="K190" s="18"/>
      <c r="L190" s="49" t="str">
        <f>IFERROR(VLOOKUP(A190&amp;$K$2,ODDS!B189:$K$50000,2,0)," ")</f>
        <v xml:space="preserve"> </v>
      </c>
      <c r="M190" s="32" t="str">
        <f>IFERROR(VLOOKUP(A190&amp;$K$2,ODDS!B189:$K$50000,3,0)," ")</f>
        <v xml:space="preserve"> </v>
      </c>
      <c r="N190" s="42" t="str">
        <f>IFERROR(VLOOKUP(A190&amp;$K$2,ODDS!B189:$K$50000,5,0)," ")</f>
        <v xml:space="preserve"> </v>
      </c>
      <c r="O190" s="42" t="s">
        <v>114</v>
      </c>
      <c r="P190" s="42" t="str">
        <f>IFERROR(VLOOKUP(A190&amp;$K$2,ODDS!B189:$K$50000,6,0)," ")</f>
        <v xml:space="preserve"> </v>
      </c>
      <c r="Q190" s="32" t="str">
        <f>IFERROR(VLOOKUP(A190&amp;$K$2,ODDS!B189:$K$50000,4,0)," ")</f>
        <v xml:space="preserve"> </v>
      </c>
      <c r="R190" s="42" t="e">
        <f t="shared" si="7"/>
        <v>#REF!</v>
      </c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 t="s">
        <v>119</v>
      </c>
    </row>
    <row r="191" spans="2:31" x14ac:dyDescent="0.25">
      <c r="B191" s="43" t="str">
        <f>IFERROR(VLOOKUP(A191&amp;$I$2,ODDS!A190:$K$50000,3,0)," ")</f>
        <v xml:space="preserve"> </v>
      </c>
      <c r="C191" s="42" t="str">
        <f>IFERROR(VLOOKUP(A191&amp;$I$2,ODDS!A190:$K$50000,4,0)," ")</f>
        <v xml:space="preserve"> </v>
      </c>
      <c r="D191" s="42" t="str">
        <f>IFERROR(VLOOKUP(A191&amp;$I$2,ODDS!A190:$K$50000,6,0)," ")</f>
        <v xml:space="preserve"> </v>
      </c>
      <c r="E191" s="42" t="s">
        <v>114</v>
      </c>
      <c r="F191" s="42" t="str">
        <f>IFERROR(VLOOKUP(A191&amp;$I$2,ODDS!A190:$K$50000,7,0)," ")</f>
        <v xml:space="preserve"> </v>
      </c>
      <c r="G191" s="42" t="str">
        <f>IFERROR(VLOOKUP(A191&amp;$I$2,ODDS!A190:$K$50000,5,0)," ")</f>
        <v xml:space="preserve"> </v>
      </c>
      <c r="H191" s="42" t="e">
        <f t="shared" si="6"/>
        <v>#REF!</v>
      </c>
      <c r="I191" s="18"/>
      <c r="J191" s="18"/>
      <c r="K191" s="18"/>
      <c r="L191" s="49" t="str">
        <f>IFERROR(VLOOKUP(A191&amp;$K$2,ODDS!B190:$K$50000,2,0)," ")</f>
        <v xml:space="preserve"> </v>
      </c>
      <c r="M191" s="32" t="str">
        <f>IFERROR(VLOOKUP(A191&amp;$K$2,ODDS!B190:$K$50000,3,0)," ")</f>
        <v xml:space="preserve"> </v>
      </c>
      <c r="N191" s="42" t="str">
        <f>IFERROR(VLOOKUP(A191&amp;$K$2,ODDS!B190:$K$50000,5,0)," ")</f>
        <v xml:space="preserve"> </v>
      </c>
      <c r="O191" s="42" t="s">
        <v>114</v>
      </c>
      <c r="P191" s="42" t="str">
        <f>IFERROR(VLOOKUP(A191&amp;$K$2,ODDS!B190:$K$50000,6,0)," ")</f>
        <v xml:space="preserve"> </v>
      </c>
      <c r="Q191" s="32" t="str">
        <f>IFERROR(VLOOKUP(A191&amp;$K$2,ODDS!B190:$K$50000,4,0)," ")</f>
        <v xml:space="preserve"> </v>
      </c>
      <c r="R191" s="42" t="e">
        <f t="shared" si="7"/>
        <v>#REF!</v>
      </c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</row>
    <row r="192" spans="2:31" x14ac:dyDescent="0.25">
      <c r="B192" s="43" t="str">
        <f>IFERROR(VLOOKUP(A192&amp;$I$2,ODDS!A191:$K$50000,3,0)," ")</f>
        <v xml:space="preserve"> </v>
      </c>
      <c r="C192" s="42" t="str">
        <f>IFERROR(VLOOKUP(A192&amp;$I$2,ODDS!A191:$K$50000,4,0)," ")</f>
        <v xml:space="preserve"> </v>
      </c>
      <c r="D192" s="42" t="str">
        <f>IFERROR(VLOOKUP(A192&amp;$I$2,ODDS!A191:$K$50000,6,0)," ")</f>
        <v xml:space="preserve"> </v>
      </c>
      <c r="E192" s="42" t="s">
        <v>114</v>
      </c>
      <c r="F192" s="42" t="str">
        <f>IFERROR(VLOOKUP(A192&amp;$I$2,ODDS!A191:$K$50000,7,0)," ")</f>
        <v xml:space="preserve"> </v>
      </c>
      <c r="G192" s="42" t="str">
        <f>IFERROR(VLOOKUP(A192&amp;$I$2,ODDS!A191:$K$50000,5,0)," ")</f>
        <v xml:space="preserve"> </v>
      </c>
      <c r="H192" s="42" t="e">
        <f t="shared" si="6"/>
        <v>#REF!</v>
      </c>
      <c r="I192" s="18"/>
      <c r="J192" s="18"/>
      <c r="K192" s="18"/>
      <c r="L192" s="49" t="str">
        <f>IFERROR(VLOOKUP(A192&amp;$K$2,ODDS!B191:$K$50000,2,0)," ")</f>
        <v xml:space="preserve"> </v>
      </c>
      <c r="M192" s="32" t="str">
        <f>IFERROR(VLOOKUP(A192&amp;$K$2,ODDS!B191:$K$50000,3,0)," ")</f>
        <v xml:space="preserve"> </v>
      </c>
      <c r="N192" s="42" t="str">
        <f>IFERROR(VLOOKUP(A192&amp;$K$2,ODDS!B191:$K$50000,5,0)," ")</f>
        <v xml:space="preserve"> </v>
      </c>
      <c r="O192" s="42" t="s">
        <v>114</v>
      </c>
      <c r="P192" s="42" t="str">
        <f>IFERROR(VLOOKUP(A192&amp;$K$2,ODDS!B191:$K$50000,6,0)," ")</f>
        <v xml:space="preserve"> </v>
      </c>
      <c r="Q192" s="32" t="str">
        <f>IFERROR(VLOOKUP(A192&amp;$K$2,ODDS!B191:$K$50000,4,0)," ")</f>
        <v xml:space="preserve"> </v>
      </c>
      <c r="R192" s="42" t="e">
        <f t="shared" si="7"/>
        <v>#REF!</v>
      </c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 t="s">
        <v>119</v>
      </c>
    </row>
    <row r="193" spans="2:31" x14ac:dyDescent="0.25">
      <c r="B193" s="43" t="str">
        <f>IFERROR(VLOOKUP(A193&amp;$I$2,ODDS!A192:$K$50000,3,0)," ")</f>
        <v xml:space="preserve"> </v>
      </c>
      <c r="C193" s="42" t="str">
        <f>IFERROR(VLOOKUP(A193&amp;$I$2,ODDS!A192:$K$50000,4,0)," ")</f>
        <v xml:space="preserve"> </v>
      </c>
      <c r="D193" s="42" t="str">
        <f>IFERROR(VLOOKUP(A193&amp;$I$2,ODDS!A192:$K$50000,6,0)," ")</f>
        <v xml:space="preserve"> </v>
      </c>
      <c r="E193" s="42" t="s">
        <v>114</v>
      </c>
      <c r="F193" s="42" t="str">
        <f>IFERROR(VLOOKUP(A193&amp;$I$2,ODDS!A192:$K$50000,7,0)," ")</f>
        <v xml:space="preserve"> </v>
      </c>
      <c r="G193" s="42" t="str">
        <f>IFERROR(VLOOKUP(A193&amp;$I$2,ODDS!A192:$K$50000,5,0)," ")</f>
        <v xml:space="preserve"> </v>
      </c>
      <c r="H193" s="42" t="e">
        <f t="shared" si="6"/>
        <v>#REF!</v>
      </c>
      <c r="I193" s="18"/>
      <c r="J193" s="18"/>
      <c r="K193" s="18"/>
      <c r="L193" s="49" t="str">
        <f>IFERROR(VLOOKUP(A193&amp;$K$2,ODDS!B192:$K$50000,2,0)," ")</f>
        <v xml:space="preserve"> </v>
      </c>
      <c r="M193" s="32" t="str">
        <f>IFERROR(VLOOKUP(A193&amp;$K$2,ODDS!B192:$K$50000,3,0)," ")</f>
        <v xml:space="preserve"> </v>
      </c>
      <c r="N193" s="42" t="str">
        <f>IFERROR(VLOOKUP(A193&amp;$K$2,ODDS!B192:$K$50000,5,0)," ")</f>
        <v xml:space="preserve"> </v>
      </c>
      <c r="O193" s="42" t="s">
        <v>114</v>
      </c>
      <c r="P193" s="42" t="str">
        <f>IFERROR(VLOOKUP(A193&amp;$K$2,ODDS!B192:$K$50000,6,0)," ")</f>
        <v xml:space="preserve"> </v>
      </c>
      <c r="Q193" s="32" t="str">
        <f>IFERROR(VLOOKUP(A193&amp;$K$2,ODDS!B192:$K$50000,4,0)," ")</f>
        <v xml:space="preserve"> </v>
      </c>
      <c r="R193" s="42" t="e">
        <f t="shared" si="7"/>
        <v>#REF!</v>
      </c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</row>
    <row r="194" spans="2:31" x14ac:dyDescent="0.25">
      <c r="B194" s="43" t="str">
        <f>IFERROR(VLOOKUP(A194&amp;$I$2,ODDS!A193:$K$50000,3,0)," ")</f>
        <v xml:space="preserve"> </v>
      </c>
      <c r="C194" s="42" t="str">
        <f>IFERROR(VLOOKUP(A194&amp;$I$2,ODDS!A193:$K$50000,4,0)," ")</f>
        <v xml:space="preserve"> </v>
      </c>
      <c r="D194" s="42" t="str">
        <f>IFERROR(VLOOKUP(A194&amp;$I$2,ODDS!A193:$K$50000,6,0)," ")</f>
        <v xml:space="preserve"> </v>
      </c>
      <c r="E194" s="42" t="s">
        <v>114</v>
      </c>
      <c r="F194" s="42" t="str">
        <f>IFERROR(VLOOKUP(A194&amp;$I$2,ODDS!A193:$K$50000,7,0)," ")</f>
        <v xml:space="preserve"> </v>
      </c>
      <c r="G194" s="42" t="str">
        <f>IFERROR(VLOOKUP(A194&amp;$I$2,ODDS!A193:$K$50000,5,0)," ")</f>
        <v xml:space="preserve"> </v>
      </c>
      <c r="H194" s="42" t="e">
        <f t="shared" si="6"/>
        <v>#REF!</v>
      </c>
      <c r="I194" s="18"/>
      <c r="J194" s="18"/>
      <c r="K194" s="18"/>
      <c r="L194" s="49" t="str">
        <f>IFERROR(VLOOKUP(A194&amp;$K$2,ODDS!B193:$K$50000,2,0)," ")</f>
        <v xml:space="preserve"> </v>
      </c>
      <c r="M194" s="32" t="str">
        <f>IFERROR(VLOOKUP(A194&amp;$K$2,ODDS!B193:$K$50000,3,0)," ")</f>
        <v xml:space="preserve"> </v>
      </c>
      <c r="N194" s="42" t="str">
        <f>IFERROR(VLOOKUP(A194&amp;$K$2,ODDS!B193:$K$50000,5,0)," ")</f>
        <v xml:space="preserve"> </v>
      </c>
      <c r="O194" s="42" t="s">
        <v>114</v>
      </c>
      <c r="P194" s="42" t="str">
        <f>IFERROR(VLOOKUP(A194&amp;$K$2,ODDS!B193:$K$50000,6,0)," ")</f>
        <v xml:space="preserve"> </v>
      </c>
      <c r="Q194" s="32" t="str">
        <f>IFERROR(VLOOKUP(A194&amp;$K$2,ODDS!B193:$K$50000,4,0)," ")</f>
        <v xml:space="preserve"> </v>
      </c>
      <c r="R194" s="42" t="e">
        <f t="shared" si="7"/>
        <v>#REF!</v>
      </c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 t="s">
        <v>119</v>
      </c>
    </row>
    <row r="195" spans="2:31" x14ac:dyDescent="0.25">
      <c r="B195" s="43" t="str">
        <f>IFERROR(VLOOKUP(A195&amp;$I$2,ODDS!A194:$K$50000,3,0)," ")</f>
        <v xml:space="preserve"> </v>
      </c>
      <c r="C195" s="42" t="str">
        <f>IFERROR(VLOOKUP(A195&amp;$I$2,ODDS!A194:$K$50000,4,0)," ")</f>
        <v xml:space="preserve"> </v>
      </c>
      <c r="D195" s="42" t="str">
        <f>IFERROR(VLOOKUP(A195&amp;$I$2,ODDS!A194:$K$50000,6,0)," ")</f>
        <v xml:space="preserve"> </v>
      </c>
      <c r="E195" s="42" t="s">
        <v>114</v>
      </c>
      <c r="F195" s="42" t="str">
        <f>IFERROR(VLOOKUP(A195&amp;$I$2,ODDS!A194:$K$50000,7,0)," ")</f>
        <v xml:space="preserve"> </v>
      </c>
      <c r="G195" s="42" t="str">
        <f>IFERROR(VLOOKUP(A195&amp;$I$2,ODDS!A194:$K$50000,5,0)," ")</f>
        <v xml:space="preserve"> </v>
      </c>
      <c r="H195" s="42" t="e">
        <f t="shared" si="6"/>
        <v>#REF!</v>
      </c>
      <c r="I195" s="18"/>
      <c r="J195" s="18"/>
      <c r="K195" s="18"/>
      <c r="L195" s="49" t="str">
        <f>IFERROR(VLOOKUP(A195&amp;$K$2,ODDS!B194:$K$50000,2,0)," ")</f>
        <v xml:space="preserve"> </v>
      </c>
      <c r="M195" s="32" t="str">
        <f>IFERROR(VLOOKUP(A195&amp;$K$2,ODDS!B194:$K$50000,3,0)," ")</f>
        <v xml:space="preserve"> </v>
      </c>
      <c r="N195" s="42" t="str">
        <f>IFERROR(VLOOKUP(A195&amp;$K$2,ODDS!B194:$K$50000,5,0)," ")</f>
        <v xml:space="preserve"> </v>
      </c>
      <c r="O195" s="42" t="s">
        <v>114</v>
      </c>
      <c r="P195" s="42" t="str">
        <f>IFERROR(VLOOKUP(A195&amp;$K$2,ODDS!B194:$K$50000,6,0)," ")</f>
        <v xml:space="preserve"> </v>
      </c>
      <c r="Q195" s="32" t="str">
        <f>IFERROR(VLOOKUP(A195&amp;$K$2,ODDS!B194:$K$50000,4,0)," ")</f>
        <v xml:space="preserve"> </v>
      </c>
      <c r="R195" s="42" t="e">
        <f t="shared" si="7"/>
        <v>#REF!</v>
      </c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</row>
    <row r="196" spans="2:31" x14ac:dyDescent="0.25">
      <c r="B196" s="43" t="str">
        <f>IFERROR(VLOOKUP(A196&amp;$I$2,ODDS!A195:$K$50000,3,0)," ")</f>
        <v xml:space="preserve"> </v>
      </c>
      <c r="C196" s="42" t="str">
        <f>IFERROR(VLOOKUP(A196&amp;$I$2,ODDS!A195:$K$50000,4,0)," ")</f>
        <v xml:space="preserve"> </v>
      </c>
      <c r="D196" s="42" t="str">
        <f>IFERROR(VLOOKUP(A196&amp;$I$2,ODDS!A195:$K$50000,6,0)," ")</f>
        <v xml:space="preserve"> </v>
      </c>
      <c r="E196" s="42" t="s">
        <v>114</v>
      </c>
      <c r="F196" s="42" t="str">
        <f>IFERROR(VLOOKUP(A196&amp;$I$2,ODDS!A195:$K$50000,7,0)," ")</f>
        <v xml:space="preserve"> </v>
      </c>
      <c r="G196" s="42" t="str">
        <f>IFERROR(VLOOKUP(A196&amp;$I$2,ODDS!A195:$K$50000,5,0)," ")</f>
        <v xml:space="preserve"> </v>
      </c>
      <c r="H196" s="42" t="e">
        <f t="shared" si="6"/>
        <v>#REF!</v>
      </c>
      <c r="I196" s="18"/>
      <c r="J196" s="18"/>
      <c r="K196" s="18"/>
      <c r="L196" s="49" t="str">
        <f>IFERROR(VLOOKUP(A196&amp;$K$2,ODDS!B195:$K$50000,2,0)," ")</f>
        <v xml:space="preserve"> </v>
      </c>
      <c r="M196" s="32" t="str">
        <f>IFERROR(VLOOKUP(A196&amp;$K$2,ODDS!B195:$K$50000,3,0)," ")</f>
        <v xml:space="preserve"> </v>
      </c>
      <c r="N196" s="42" t="str">
        <f>IFERROR(VLOOKUP(A196&amp;$K$2,ODDS!B195:$K$50000,5,0)," ")</f>
        <v xml:space="preserve"> </v>
      </c>
      <c r="O196" s="42" t="s">
        <v>114</v>
      </c>
      <c r="P196" s="42" t="str">
        <f>IFERROR(VLOOKUP(A196&amp;$K$2,ODDS!B195:$K$50000,6,0)," ")</f>
        <v xml:space="preserve"> </v>
      </c>
      <c r="Q196" s="32" t="str">
        <f>IFERROR(VLOOKUP(A196&amp;$K$2,ODDS!B195:$K$50000,4,0)," ")</f>
        <v xml:space="preserve"> </v>
      </c>
      <c r="R196" s="42" t="e">
        <f t="shared" si="7"/>
        <v>#REF!</v>
      </c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 t="s">
        <v>119</v>
      </c>
    </row>
    <row r="197" spans="2:31" x14ac:dyDescent="0.25">
      <c r="B197" s="43" t="str">
        <f>IFERROR(VLOOKUP(A197&amp;$I$2,ODDS!A196:$K$50000,3,0)," ")</f>
        <v xml:space="preserve"> </v>
      </c>
      <c r="C197" s="42" t="str">
        <f>IFERROR(VLOOKUP(A197&amp;$I$2,ODDS!A196:$K$50000,4,0)," ")</f>
        <v xml:space="preserve"> </v>
      </c>
      <c r="D197" s="42" t="str">
        <f>IFERROR(VLOOKUP(A197&amp;$I$2,ODDS!A196:$K$50000,6,0)," ")</f>
        <v xml:space="preserve"> </v>
      </c>
      <c r="E197" s="42" t="s">
        <v>114</v>
      </c>
      <c r="F197" s="42" t="str">
        <f>IFERROR(VLOOKUP(A197&amp;$I$2,ODDS!A196:$K$50000,7,0)," ")</f>
        <v xml:space="preserve"> </v>
      </c>
      <c r="G197" s="42" t="str">
        <f>IFERROR(VLOOKUP(A197&amp;$I$2,ODDS!A196:$K$50000,5,0)," ")</f>
        <v xml:space="preserve"> </v>
      </c>
      <c r="H197" s="42" t="e">
        <f t="shared" si="6"/>
        <v>#REF!</v>
      </c>
      <c r="I197" s="18"/>
      <c r="J197" s="18"/>
      <c r="K197" s="18"/>
      <c r="L197" s="49" t="str">
        <f>IFERROR(VLOOKUP(A197&amp;$K$2,ODDS!B196:$K$50000,2,0)," ")</f>
        <v xml:space="preserve"> </v>
      </c>
      <c r="M197" s="32" t="str">
        <f>IFERROR(VLOOKUP(A197&amp;$K$2,ODDS!B196:$K$50000,3,0)," ")</f>
        <v xml:space="preserve"> </v>
      </c>
      <c r="N197" s="42" t="str">
        <f>IFERROR(VLOOKUP(A197&amp;$K$2,ODDS!B196:$K$50000,5,0)," ")</f>
        <v xml:space="preserve"> </v>
      </c>
      <c r="O197" s="42" t="s">
        <v>114</v>
      </c>
      <c r="P197" s="42" t="str">
        <f>IFERROR(VLOOKUP(A197&amp;$K$2,ODDS!B196:$K$50000,6,0)," ")</f>
        <v xml:space="preserve"> </v>
      </c>
      <c r="Q197" s="32" t="str">
        <f>IFERROR(VLOOKUP(A197&amp;$K$2,ODDS!B196:$K$50000,4,0)," ")</f>
        <v xml:space="preserve"> </v>
      </c>
      <c r="R197" s="42" t="e">
        <f t="shared" si="7"/>
        <v>#REF!</v>
      </c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</row>
    <row r="198" spans="2:31" x14ac:dyDescent="0.25">
      <c r="B198" s="43" t="str">
        <f>IFERROR(VLOOKUP(A198&amp;$I$2,ODDS!A197:$K$50000,3,0)," ")</f>
        <v xml:space="preserve"> </v>
      </c>
      <c r="C198" s="42" t="str">
        <f>IFERROR(VLOOKUP(A198&amp;$I$2,ODDS!A197:$K$50000,4,0)," ")</f>
        <v xml:space="preserve"> </v>
      </c>
      <c r="D198" s="42" t="str">
        <f>IFERROR(VLOOKUP(A198&amp;$I$2,ODDS!A197:$K$50000,6,0)," ")</f>
        <v xml:space="preserve"> </v>
      </c>
      <c r="E198" s="42" t="s">
        <v>114</v>
      </c>
      <c r="F198" s="42" t="str">
        <f>IFERROR(VLOOKUP(A198&amp;$I$2,ODDS!A197:$K$50000,7,0)," ")</f>
        <v xml:space="preserve"> </v>
      </c>
      <c r="G198" s="42" t="str">
        <f>IFERROR(VLOOKUP(A198&amp;$I$2,ODDS!A197:$K$50000,5,0)," ")</f>
        <v xml:space="preserve"> </v>
      </c>
      <c r="H198" s="42" t="e">
        <f t="shared" si="6"/>
        <v>#REF!</v>
      </c>
      <c r="I198" s="18"/>
      <c r="J198" s="18"/>
      <c r="K198" s="18"/>
      <c r="L198" s="49" t="str">
        <f>IFERROR(VLOOKUP(A198&amp;$K$2,ODDS!B197:$K$50000,2,0)," ")</f>
        <v xml:space="preserve"> </v>
      </c>
      <c r="M198" s="32" t="str">
        <f>IFERROR(VLOOKUP(A198&amp;$K$2,ODDS!B197:$K$50000,3,0)," ")</f>
        <v xml:space="preserve"> </v>
      </c>
      <c r="N198" s="42" t="str">
        <f>IFERROR(VLOOKUP(A198&amp;$K$2,ODDS!B197:$K$50000,5,0)," ")</f>
        <v xml:space="preserve"> </v>
      </c>
      <c r="O198" s="42" t="s">
        <v>114</v>
      </c>
      <c r="P198" s="42" t="str">
        <f>IFERROR(VLOOKUP(A198&amp;$K$2,ODDS!B197:$K$50000,6,0)," ")</f>
        <v xml:space="preserve"> </v>
      </c>
      <c r="Q198" s="32" t="str">
        <f>IFERROR(VLOOKUP(A198&amp;$K$2,ODDS!B197:$K$50000,4,0)," ")</f>
        <v xml:space="preserve"> </v>
      </c>
      <c r="R198" s="42" t="e">
        <f t="shared" si="7"/>
        <v>#REF!</v>
      </c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 t="s">
        <v>119</v>
      </c>
    </row>
    <row r="199" spans="2:31" x14ac:dyDescent="0.25">
      <c r="B199" s="43" t="str">
        <f>IFERROR(VLOOKUP(A199&amp;$I$2,ODDS!A198:$K$50000,3,0)," ")</f>
        <v xml:space="preserve"> </v>
      </c>
      <c r="C199" s="42" t="str">
        <f>IFERROR(VLOOKUP(A199&amp;$I$2,ODDS!A198:$K$50000,4,0)," ")</f>
        <v xml:space="preserve"> </v>
      </c>
      <c r="D199" s="42" t="str">
        <f>IFERROR(VLOOKUP(A199&amp;$I$2,ODDS!A198:$K$50000,6,0)," ")</f>
        <v xml:space="preserve"> </v>
      </c>
      <c r="E199" s="42" t="s">
        <v>114</v>
      </c>
      <c r="F199" s="42" t="str">
        <f>IFERROR(VLOOKUP(A199&amp;$I$2,ODDS!A198:$K$50000,7,0)," ")</f>
        <v xml:space="preserve"> </v>
      </c>
      <c r="G199" s="42" t="str">
        <f>IFERROR(VLOOKUP(A199&amp;$I$2,ODDS!A198:$K$50000,5,0)," ")</f>
        <v xml:space="preserve"> </v>
      </c>
      <c r="H199" s="42" t="e">
        <f t="shared" si="6"/>
        <v>#REF!</v>
      </c>
      <c r="I199" s="18"/>
      <c r="J199" s="18"/>
      <c r="K199" s="18"/>
      <c r="L199" s="49" t="str">
        <f>IFERROR(VLOOKUP(A199&amp;$K$2,ODDS!B198:$K$50000,2,0)," ")</f>
        <v xml:space="preserve"> </v>
      </c>
      <c r="M199" s="32" t="str">
        <f>IFERROR(VLOOKUP(A199&amp;$K$2,ODDS!B198:$K$50000,3,0)," ")</f>
        <v xml:space="preserve"> </v>
      </c>
      <c r="N199" s="42" t="str">
        <f>IFERROR(VLOOKUP(A199&amp;$K$2,ODDS!B198:$K$50000,5,0)," ")</f>
        <v xml:space="preserve"> </v>
      </c>
      <c r="O199" s="42" t="s">
        <v>114</v>
      </c>
      <c r="P199" s="42" t="str">
        <f>IFERROR(VLOOKUP(A199&amp;$K$2,ODDS!B198:$K$50000,6,0)," ")</f>
        <v xml:space="preserve"> </v>
      </c>
      <c r="Q199" s="32" t="str">
        <f>IFERROR(VLOOKUP(A199&amp;$K$2,ODDS!B198:$K$50000,4,0)," ")</f>
        <v xml:space="preserve"> </v>
      </c>
      <c r="R199" s="42" t="e">
        <f t="shared" si="7"/>
        <v>#REF!</v>
      </c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</row>
    <row r="200" spans="2:31" x14ac:dyDescent="0.25">
      <c r="B200" s="43" t="str">
        <f>IFERROR(VLOOKUP(A200&amp;$I$2,ODDS!A199:$K$50000,3,0)," ")</f>
        <v xml:space="preserve"> </v>
      </c>
      <c r="C200" s="42" t="str">
        <f>IFERROR(VLOOKUP(A200&amp;$I$2,ODDS!A199:$K$50000,4,0)," ")</f>
        <v xml:space="preserve"> </v>
      </c>
      <c r="D200" s="42" t="str">
        <f>IFERROR(VLOOKUP(A200&amp;$I$2,ODDS!A199:$K$50000,6,0)," ")</f>
        <v xml:space="preserve"> </v>
      </c>
      <c r="E200" s="42" t="s">
        <v>114</v>
      </c>
      <c r="F200" s="42" t="str">
        <f>IFERROR(VLOOKUP(A200&amp;$I$2,ODDS!A199:$K$50000,7,0)," ")</f>
        <v xml:space="preserve"> </v>
      </c>
      <c r="G200" s="42" t="str">
        <f>IFERROR(VLOOKUP(A200&amp;$I$2,ODDS!A199:$K$50000,5,0)," ")</f>
        <v xml:space="preserve"> </v>
      </c>
      <c r="H200" s="42" t="e">
        <f t="shared" si="6"/>
        <v>#REF!</v>
      </c>
      <c r="I200" s="18"/>
      <c r="J200" s="18"/>
      <c r="K200" s="18"/>
      <c r="L200" s="49" t="str">
        <f>IFERROR(VLOOKUP(A200&amp;$K$2,ODDS!B199:$K$50000,2,0)," ")</f>
        <v xml:space="preserve"> </v>
      </c>
      <c r="M200" s="32" t="str">
        <f>IFERROR(VLOOKUP(A200&amp;$K$2,ODDS!B199:$K$50000,3,0)," ")</f>
        <v xml:space="preserve"> </v>
      </c>
      <c r="N200" s="42" t="str">
        <f>IFERROR(VLOOKUP(A200&amp;$K$2,ODDS!B199:$K$50000,5,0)," ")</f>
        <v xml:space="preserve"> </v>
      </c>
      <c r="O200" s="42" t="s">
        <v>114</v>
      </c>
      <c r="P200" s="42" t="str">
        <f>IFERROR(VLOOKUP(A200&amp;$K$2,ODDS!B199:$K$50000,6,0)," ")</f>
        <v xml:space="preserve"> </v>
      </c>
      <c r="Q200" s="32" t="str">
        <f>IFERROR(VLOOKUP(A200&amp;$K$2,ODDS!B199:$K$50000,4,0)," ")</f>
        <v xml:space="preserve"> </v>
      </c>
      <c r="R200" s="42" t="e">
        <f t="shared" si="7"/>
        <v>#REF!</v>
      </c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 t="s">
        <v>119</v>
      </c>
    </row>
    <row r="201" spans="2:31" x14ac:dyDescent="0.25">
      <c r="B201" s="43" t="str">
        <f>IFERROR(VLOOKUP(A201&amp;$I$2,ODDS!A200:$K$50000,3,0)," ")</f>
        <v xml:space="preserve"> </v>
      </c>
      <c r="C201" s="42" t="str">
        <f>IFERROR(VLOOKUP(A201&amp;$I$2,ODDS!A200:$K$50000,4,0)," ")</f>
        <v xml:space="preserve"> </v>
      </c>
      <c r="D201" s="42" t="str">
        <f>IFERROR(VLOOKUP(A201&amp;$I$2,ODDS!A200:$K$50000,6,0)," ")</f>
        <v xml:space="preserve"> </v>
      </c>
      <c r="E201" s="42" t="s">
        <v>114</v>
      </c>
      <c r="F201" s="42" t="str">
        <f>IFERROR(VLOOKUP(A201&amp;$I$2,ODDS!A200:$K$50000,7,0)," ")</f>
        <v xml:space="preserve"> </v>
      </c>
      <c r="G201" s="42" t="str">
        <f>IFERROR(VLOOKUP(A201&amp;$I$2,ODDS!A200:$K$50000,5,0)," ")</f>
        <v xml:space="preserve"> </v>
      </c>
      <c r="H201" s="42" t="e">
        <f t="shared" si="6"/>
        <v>#REF!</v>
      </c>
      <c r="I201" s="18"/>
      <c r="J201" s="18"/>
      <c r="K201" s="18"/>
      <c r="L201" s="49" t="str">
        <f>IFERROR(VLOOKUP(A201&amp;$K$2,ODDS!B200:$K$50000,2,0)," ")</f>
        <v xml:space="preserve"> </v>
      </c>
      <c r="M201" s="32" t="str">
        <f>IFERROR(VLOOKUP(A201&amp;$K$2,ODDS!B200:$K$50000,3,0)," ")</f>
        <v xml:space="preserve"> </v>
      </c>
      <c r="N201" s="42" t="str">
        <f>IFERROR(VLOOKUP(A201&amp;$K$2,ODDS!B200:$K$50000,5,0)," ")</f>
        <v xml:space="preserve"> </v>
      </c>
      <c r="O201" s="42" t="s">
        <v>114</v>
      </c>
      <c r="P201" s="42" t="str">
        <f>IFERROR(VLOOKUP(A201&amp;$K$2,ODDS!B200:$K$50000,6,0)," ")</f>
        <v xml:space="preserve"> </v>
      </c>
      <c r="Q201" s="32" t="str">
        <f>IFERROR(VLOOKUP(A201&amp;$K$2,ODDS!B200:$K$50000,4,0)," ")</f>
        <v xml:space="preserve"> </v>
      </c>
      <c r="R201" s="42" t="e">
        <f t="shared" si="7"/>
        <v>#REF!</v>
      </c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</row>
    <row r="202" spans="2:31" x14ac:dyDescent="0.25">
      <c r="B202" s="43" t="str">
        <f>IFERROR(VLOOKUP(A202&amp;$I$2,ODDS!A201:$K$50000,3,0)," ")</f>
        <v xml:space="preserve"> </v>
      </c>
      <c r="C202" s="42" t="str">
        <f>IFERROR(VLOOKUP(A202&amp;$I$2,ODDS!A201:$K$50000,4,0)," ")</f>
        <v xml:space="preserve"> </v>
      </c>
      <c r="D202" s="42" t="str">
        <f>IFERROR(VLOOKUP(A202&amp;$I$2,ODDS!A201:$K$50000,6,0)," ")</f>
        <v xml:space="preserve"> </v>
      </c>
      <c r="E202" s="42" t="s">
        <v>114</v>
      </c>
      <c r="F202" s="42" t="str">
        <f>IFERROR(VLOOKUP(A202&amp;$I$2,ODDS!A201:$K$50000,7,0)," ")</f>
        <v xml:space="preserve"> </v>
      </c>
      <c r="G202" s="42" t="str">
        <f>IFERROR(VLOOKUP(A202&amp;$I$2,ODDS!A201:$K$50000,5,0)," ")</f>
        <v xml:space="preserve"> </v>
      </c>
      <c r="H202" s="42" t="e">
        <f t="shared" si="6"/>
        <v>#REF!</v>
      </c>
      <c r="I202" s="18"/>
      <c r="J202" s="18"/>
      <c r="K202" s="18"/>
      <c r="L202" s="49" t="str">
        <f>IFERROR(VLOOKUP(A202&amp;$K$2,ODDS!B201:$K$50000,2,0)," ")</f>
        <v xml:space="preserve"> </v>
      </c>
      <c r="M202" s="32" t="str">
        <f>IFERROR(VLOOKUP(A202&amp;$K$2,ODDS!B201:$K$50000,3,0)," ")</f>
        <v xml:space="preserve"> </v>
      </c>
      <c r="N202" s="42" t="str">
        <f>IFERROR(VLOOKUP(A202&amp;$K$2,ODDS!B201:$K$50000,5,0)," ")</f>
        <v xml:space="preserve"> </v>
      </c>
      <c r="O202" s="42" t="s">
        <v>114</v>
      </c>
      <c r="P202" s="42" t="str">
        <f>IFERROR(VLOOKUP(A202&amp;$K$2,ODDS!B201:$K$50000,6,0)," ")</f>
        <v xml:space="preserve"> </v>
      </c>
      <c r="Q202" s="32" t="str">
        <f>IFERROR(VLOOKUP(A202&amp;$K$2,ODDS!B201:$K$50000,4,0)," ")</f>
        <v xml:space="preserve"> </v>
      </c>
      <c r="R202" s="42" t="e">
        <f t="shared" si="7"/>
        <v>#REF!</v>
      </c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 t="s">
        <v>119</v>
      </c>
    </row>
    <row r="203" spans="2:31" x14ac:dyDescent="0.25">
      <c r="B203" s="43" t="str">
        <f>IFERROR(VLOOKUP(A203&amp;$I$2,ODDS!A202:$K$50000,3,0)," ")</f>
        <v xml:space="preserve"> </v>
      </c>
      <c r="C203" s="42" t="str">
        <f>IFERROR(VLOOKUP(A203&amp;$I$2,ODDS!A202:$K$50000,4,0)," ")</f>
        <v xml:space="preserve"> </v>
      </c>
      <c r="D203" s="42" t="str">
        <f>IFERROR(VLOOKUP(A203&amp;$I$2,ODDS!A202:$K$50000,6,0)," ")</f>
        <v xml:space="preserve"> </v>
      </c>
      <c r="E203" s="42" t="s">
        <v>114</v>
      </c>
      <c r="F203" s="42" t="str">
        <f>IFERROR(VLOOKUP(A203&amp;$I$2,ODDS!A202:$K$50000,7,0)," ")</f>
        <v xml:space="preserve"> </v>
      </c>
      <c r="G203" s="42" t="str">
        <f>IFERROR(VLOOKUP(A203&amp;$I$2,ODDS!A202:$K$50000,5,0)," ")</f>
        <v xml:space="preserve"> </v>
      </c>
      <c r="H203" s="42" t="e">
        <f t="shared" si="6"/>
        <v>#REF!</v>
      </c>
      <c r="I203" s="18"/>
      <c r="J203" s="18"/>
      <c r="K203" s="18"/>
      <c r="L203" s="49" t="str">
        <f>IFERROR(VLOOKUP(A203&amp;$K$2,ODDS!B202:$K$50000,2,0)," ")</f>
        <v xml:space="preserve"> </v>
      </c>
      <c r="M203" s="32" t="str">
        <f>IFERROR(VLOOKUP(A203&amp;$K$2,ODDS!B202:$K$50000,3,0)," ")</f>
        <v xml:space="preserve"> </v>
      </c>
      <c r="N203" s="42" t="str">
        <f>IFERROR(VLOOKUP(A203&amp;$K$2,ODDS!B202:$K$50000,5,0)," ")</f>
        <v xml:space="preserve"> </v>
      </c>
      <c r="O203" s="42" t="s">
        <v>114</v>
      </c>
      <c r="P203" s="42" t="str">
        <f>IFERROR(VLOOKUP(A203&amp;$K$2,ODDS!B202:$K$50000,6,0)," ")</f>
        <v xml:space="preserve"> </v>
      </c>
      <c r="Q203" s="32" t="str">
        <f>IFERROR(VLOOKUP(A203&amp;$K$2,ODDS!B202:$K$50000,4,0)," ")</f>
        <v xml:space="preserve"> </v>
      </c>
      <c r="R203" s="42" t="e">
        <f t="shared" si="7"/>
        <v>#REF!</v>
      </c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</row>
    <row r="204" spans="2:31" x14ac:dyDescent="0.25">
      <c r="B204" s="43" t="str">
        <f>IFERROR(VLOOKUP(A204&amp;$I$2,ODDS!A203:$K$50000,3,0)," ")</f>
        <v xml:space="preserve"> </v>
      </c>
      <c r="C204" s="42" t="str">
        <f>IFERROR(VLOOKUP(A204&amp;$I$2,ODDS!A203:$K$50000,4,0)," ")</f>
        <v xml:space="preserve"> </v>
      </c>
      <c r="D204" s="42" t="str">
        <f>IFERROR(VLOOKUP(A204&amp;$I$2,ODDS!A203:$K$50000,6,0)," ")</f>
        <v xml:space="preserve"> </v>
      </c>
      <c r="E204" s="42" t="s">
        <v>114</v>
      </c>
      <c r="F204" s="42" t="str">
        <f>IFERROR(VLOOKUP(A204&amp;$I$2,ODDS!A203:$K$50000,7,0)," ")</f>
        <v xml:space="preserve"> </v>
      </c>
      <c r="G204" s="42" t="str">
        <f>IFERROR(VLOOKUP(A204&amp;$I$2,ODDS!A203:$K$50000,5,0)," ")</f>
        <v xml:space="preserve"> </v>
      </c>
      <c r="H204" s="42" t="e">
        <f t="shared" si="6"/>
        <v>#REF!</v>
      </c>
      <c r="I204" s="18"/>
      <c r="J204" s="18"/>
      <c r="K204" s="18"/>
      <c r="L204" s="49" t="str">
        <f>IFERROR(VLOOKUP(A204&amp;$K$2,ODDS!B203:$K$50000,2,0)," ")</f>
        <v xml:space="preserve"> </v>
      </c>
      <c r="M204" s="32" t="str">
        <f>IFERROR(VLOOKUP(A204&amp;$K$2,ODDS!B203:$K$50000,3,0)," ")</f>
        <v xml:space="preserve"> </v>
      </c>
      <c r="N204" s="42" t="str">
        <f>IFERROR(VLOOKUP(A204&amp;$K$2,ODDS!B203:$K$50000,5,0)," ")</f>
        <v xml:space="preserve"> </v>
      </c>
      <c r="O204" s="42" t="s">
        <v>114</v>
      </c>
      <c r="P204" s="42" t="str">
        <f>IFERROR(VLOOKUP(A204&amp;$K$2,ODDS!B203:$K$50000,6,0)," ")</f>
        <v xml:space="preserve"> </v>
      </c>
      <c r="Q204" s="32" t="str">
        <f>IFERROR(VLOOKUP(A204&amp;$K$2,ODDS!B203:$K$50000,4,0)," ")</f>
        <v xml:space="preserve"> </v>
      </c>
      <c r="R204" s="42" t="e">
        <f t="shared" si="7"/>
        <v>#REF!</v>
      </c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 t="s">
        <v>119</v>
      </c>
    </row>
    <row r="205" spans="2:31" x14ac:dyDescent="0.25">
      <c r="B205" s="43" t="str">
        <f>IFERROR(VLOOKUP(A205&amp;$I$2,ODDS!A204:$K$50000,3,0)," ")</f>
        <v xml:space="preserve"> </v>
      </c>
      <c r="C205" s="42" t="str">
        <f>IFERROR(VLOOKUP(A205&amp;$I$2,ODDS!A204:$K$50000,4,0)," ")</f>
        <v xml:space="preserve"> </v>
      </c>
      <c r="D205" s="42" t="str">
        <f>IFERROR(VLOOKUP(A205&amp;$I$2,ODDS!A204:$K$50000,6,0)," ")</f>
        <v xml:space="preserve"> </v>
      </c>
      <c r="E205" s="42" t="s">
        <v>114</v>
      </c>
      <c r="F205" s="42" t="str">
        <f>IFERROR(VLOOKUP(A205&amp;$I$2,ODDS!A204:$K$50000,7,0)," ")</f>
        <v xml:space="preserve"> </v>
      </c>
      <c r="G205" s="42" t="str">
        <f>IFERROR(VLOOKUP(A205&amp;$I$2,ODDS!A204:$K$50000,5,0)," ")</f>
        <v xml:space="preserve"> </v>
      </c>
      <c r="H205" s="42" t="e">
        <f t="shared" ref="H205:H268" si="8">IF(C205=$I$2,IF(D205&gt;F205,"VENCEU",IF(D205=F205,"EMPATOU",IF(F205&gt;D205,"PERDEU")))," ")</f>
        <v>#REF!</v>
      </c>
      <c r="I205" s="18"/>
      <c r="J205" s="18"/>
      <c r="K205" s="18"/>
      <c r="L205" s="49" t="str">
        <f>IFERROR(VLOOKUP(A205&amp;$K$2,ODDS!B204:$K$50000,2,0)," ")</f>
        <v xml:space="preserve"> </v>
      </c>
      <c r="M205" s="32" t="str">
        <f>IFERROR(VLOOKUP(A205&amp;$K$2,ODDS!B204:$K$50000,3,0)," ")</f>
        <v xml:space="preserve"> </v>
      </c>
      <c r="N205" s="42" t="str">
        <f>IFERROR(VLOOKUP(A205&amp;$K$2,ODDS!B204:$K$50000,5,0)," ")</f>
        <v xml:space="preserve"> </v>
      </c>
      <c r="O205" s="42" t="s">
        <v>114</v>
      </c>
      <c r="P205" s="42" t="str">
        <f>IFERROR(VLOOKUP(A205&amp;$K$2,ODDS!B204:$K$50000,6,0)," ")</f>
        <v xml:space="preserve"> </v>
      </c>
      <c r="Q205" s="32" t="str">
        <f>IFERROR(VLOOKUP(A205&amp;$K$2,ODDS!B204:$K$50000,4,0)," ")</f>
        <v xml:space="preserve"> </v>
      </c>
      <c r="R205" s="42" t="e">
        <f t="shared" ref="R205:R268" si="9">IF(Q205=$K$2,IF(P205&gt;N205,"VENCEU",IF(P205=N205,"EMPATOU",IF(N205&gt;P205,"PERDEU")))," ")</f>
        <v>#REF!</v>
      </c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</row>
    <row r="206" spans="2:31" x14ac:dyDescent="0.25">
      <c r="B206" s="43" t="str">
        <f>IFERROR(VLOOKUP(A206&amp;$I$2,ODDS!A205:$K$50000,3,0)," ")</f>
        <v xml:space="preserve"> </v>
      </c>
      <c r="C206" s="42" t="str">
        <f>IFERROR(VLOOKUP(A206&amp;$I$2,ODDS!A205:$K$50000,4,0)," ")</f>
        <v xml:space="preserve"> </v>
      </c>
      <c r="D206" s="42" t="str">
        <f>IFERROR(VLOOKUP(A206&amp;$I$2,ODDS!A205:$K$50000,6,0)," ")</f>
        <v xml:space="preserve"> </v>
      </c>
      <c r="E206" s="42" t="s">
        <v>114</v>
      </c>
      <c r="F206" s="42" t="str">
        <f>IFERROR(VLOOKUP(A206&amp;$I$2,ODDS!A205:$K$50000,7,0)," ")</f>
        <v xml:space="preserve"> </v>
      </c>
      <c r="G206" s="42" t="str">
        <f>IFERROR(VLOOKUP(A206&amp;$I$2,ODDS!A205:$K$50000,5,0)," ")</f>
        <v xml:space="preserve"> </v>
      </c>
      <c r="H206" s="42" t="e">
        <f t="shared" si="8"/>
        <v>#REF!</v>
      </c>
      <c r="I206" s="18"/>
      <c r="J206" s="18"/>
      <c r="K206" s="18"/>
      <c r="L206" s="49" t="str">
        <f>IFERROR(VLOOKUP(A206&amp;$K$2,ODDS!B205:$K$50000,2,0)," ")</f>
        <v xml:space="preserve"> </v>
      </c>
      <c r="M206" s="32" t="str">
        <f>IFERROR(VLOOKUP(A206&amp;$K$2,ODDS!B205:$K$50000,3,0)," ")</f>
        <v xml:space="preserve"> </v>
      </c>
      <c r="N206" s="42" t="str">
        <f>IFERROR(VLOOKUP(A206&amp;$K$2,ODDS!B205:$K$50000,5,0)," ")</f>
        <v xml:space="preserve"> </v>
      </c>
      <c r="O206" s="42" t="s">
        <v>114</v>
      </c>
      <c r="P206" s="42" t="str">
        <f>IFERROR(VLOOKUP(A206&amp;$K$2,ODDS!B205:$K$50000,6,0)," ")</f>
        <v xml:space="preserve"> </v>
      </c>
      <c r="Q206" s="32" t="str">
        <f>IFERROR(VLOOKUP(A206&amp;$K$2,ODDS!B205:$K$50000,4,0)," ")</f>
        <v xml:space="preserve"> </v>
      </c>
      <c r="R206" s="42" t="e">
        <f t="shared" si="9"/>
        <v>#REF!</v>
      </c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 t="s">
        <v>119</v>
      </c>
    </row>
    <row r="207" spans="2:31" x14ac:dyDescent="0.25">
      <c r="B207" s="43" t="str">
        <f>IFERROR(VLOOKUP(A207&amp;$I$2,ODDS!A206:$K$50000,3,0)," ")</f>
        <v xml:space="preserve"> </v>
      </c>
      <c r="C207" s="42" t="str">
        <f>IFERROR(VLOOKUP(A207&amp;$I$2,ODDS!A206:$K$50000,4,0)," ")</f>
        <v xml:space="preserve"> </v>
      </c>
      <c r="D207" s="42" t="str">
        <f>IFERROR(VLOOKUP(A207&amp;$I$2,ODDS!A206:$K$50000,6,0)," ")</f>
        <v xml:space="preserve"> </v>
      </c>
      <c r="E207" s="42" t="s">
        <v>114</v>
      </c>
      <c r="F207" s="42" t="str">
        <f>IFERROR(VLOOKUP(A207&amp;$I$2,ODDS!A206:$K$50000,7,0)," ")</f>
        <v xml:space="preserve"> </v>
      </c>
      <c r="G207" s="42" t="str">
        <f>IFERROR(VLOOKUP(A207&amp;$I$2,ODDS!A206:$K$50000,5,0)," ")</f>
        <v xml:space="preserve"> </v>
      </c>
      <c r="H207" s="42" t="e">
        <f t="shared" si="8"/>
        <v>#REF!</v>
      </c>
      <c r="I207" s="18"/>
      <c r="J207" s="18"/>
      <c r="K207" s="18"/>
      <c r="L207" s="49" t="str">
        <f>IFERROR(VLOOKUP(A207&amp;$K$2,ODDS!B206:$K$50000,2,0)," ")</f>
        <v xml:space="preserve"> </v>
      </c>
      <c r="M207" s="32" t="str">
        <f>IFERROR(VLOOKUP(A207&amp;$K$2,ODDS!B206:$K$50000,3,0)," ")</f>
        <v xml:space="preserve"> </v>
      </c>
      <c r="N207" s="42" t="str">
        <f>IFERROR(VLOOKUP(A207&amp;$K$2,ODDS!B206:$K$50000,5,0)," ")</f>
        <v xml:space="preserve"> </v>
      </c>
      <c r="O207" s="42" t="s">
        <v>114</v>
      </c>
      <c r="P207" s="42" t="str">
        <f>IFERROR(VLOOKUP(A207&amp;$K$2,ODDS!B206:$K$50000,6,0)," ")</f>
        <v xml:space="preserve"> </v>
      </c>
      <c r="Q207" s="32" t="str">
        <f>IFERROR(VLOOKUP(A207&amp;$K$2,ODDS!B206:$K$50000,4,0)," ")</f>
        <v xml:space="preserve"> </v>
      </c>
      <c r="R207" s="42" t="e">
        <f t="shared" si="9"/>
        <v>#REF!</v>
      </c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</row>
    <row r="208" spans="2:31" x14ac:dyDescent="0.25">
      <c r="B208" s="43" t="str">
        <f>IFERROR(VLOOKUP(A208&amp;$I$2,ODDS!A207:$K$50000,3,0)," ")</f>
        <v xml:space="preserve"> </v>
      </c>
      <c r="C208" s="42" t="str">
        <f>IFERROR(VLOOKUP(A208&amp;$I$2,ODDS!A207:$K$50000,4,0)," ")</f>
        <v xml:space="preserve"> </v>
      </c>
      <c r="D208" s="42" t="str">
        <f>IFERROR(VLOOKUP(A208&amp;$I$2,ODDS!A207:$K$50000,6,0)," ")</f>
        <v xml:space="preserve"> </v>
      </c>
      <c r="E208" s="42" t="s">
        <v>114</v>
      </c>
      <c r="F208" s="42" t="str">
        <f>IFERROR(VLOOKUP(A208&amp;$I$2,ODDS!A207:$K$50000,7,0)," ")</f>
        <v xml:space="preserve"> </v>
      </c>
      <c r="G208" s="42" t="str">
        <f>IFERROR(VLOOKUP(A208&amp;$I$2,ODDS!A207:$K$50000,5,0)," ")</f>
        <v xml:space="preserve"> </v>
      </c>
      <c r="H208" s="42" t="e">
        <f t="shared" si="8"/>
        <v>#REF!</v>
      </c>
      <c r="I208" s="18"/>
      <c r="J208" s="18"/>
      <c r="K208" s="18"/>
      <c r="L208" s="49" t="str">
        <f>IFERROR(VLOOKUP(A208&amp;$K$2,ODDS!B207:$K$50000,2,0)," ")</f>
        <v xml:space="preserve"> </v>
      </c>
      <c r="M208" s="32" t="str">
        <f>IFERROR(VLOOKUP(A208&amp;$K$2,ODDS!B207:$K$50000,3,0)," ")</f>
        <v xml:space="preserve"> </v>
      </c>
      <c r="N208" s="42" t="str">
        <f>IFERROR(VLOOKUP(A208&amp;$K$2,ODDS!B207:$K$50000,5,0)," ")</f>
        <v xml:space="preserve"> </v>
      </c>
      <c r="O208" s="42" t="s">
        <v>114</v>
      </c>
      <c r="P208" s="42" t="str">
        <f>IFERROR(VLOOKUP(A208&amp;$K$2,ODDS!B207:$K$50000,6,0)," ")</f>
        <v xml:space="preserve"> </v>
      </c>
      <c r="Q208" s="32" t="str">
        <f>IFERROR(VLOOKUP(A208&amp;$K$2,ODDS!B207:$K$50000,4,0)," ")</f>
        <v xml:space="preserve"> </v>
      </c>
      <c r="R208" s="42" t="e">
        <f t="shared" si="9"/>
        <v>#REF!</v>
      </c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 t="s">
        <v>119</v>
      </c>
    </row>
    <row r="209" spans="2:31" x14ac:dyDescent="0.25">
      <c r="B209" s="43" t="str">
        <f>IFERROR(VLOOKUP(A209&amp;$I$2,ODDS!A208:$K$50000,3,0)," ")</f>
        <v xml:space="preserve"> </v>
      </c>
      <c r="C209" s="42" t="str">
        <f>IFERROR(VLOOKUP(A209&amp;$I$2,ODDS!A208:$K$50000,4,0)," ")</f>
        <v xml:space="preserve"> </v>
      </c>
      <c r="D209" s="42" t="str">
        <f>IFERROR(VLOOKUP(A209&amp;$I$2,ODDS!A208:$K$50000,6,0)," ")</f>
        <v xml:space="preserve"> </v>
      </c>
      <c r="E209" s="42" t="s">
        <v>114</v>
      </c>
      <c r="F209" s="42" t="str">
        <f>IFERROR(VLOOKUP(A209&amp;$I$2,ODDS!A208:$K$50000,7,0)," ")</f>
        <v xml:space="preserve"> </v>
      </c>
      <c r="G209" s="42" t="str">
        <f>IFERROR(VLOOKUP(A209&amp;$I$2,ODDS!A208:$K$50000,5,0)," ")</f>
        <v xml:space="preserve"> </v>
      </c>
      <c r="H209" s="42" t="e">
        <f t="shared" si="8"/>
        <v>#REF!</v>
      </c>
      <c r="I209" s="18"/>
      <c r="J209" s="18"/>
      <c r="K209" s="18"/>
      <c r="L209" s="49" t="str">
        <f>IFERROR(VLOOKUP(A209&amp;$K$2,ODDS!B208:$K$50000,2,0)," ")</f>
        <v xml:space="preserve"> </v>
      </c>
      <c r="M209" s="32" t="str">
        <f>IFERROR(VLOOKUP(A209&amp;$K$2,ODDS!B208:$K$50000,3,0)," ")</f>
        <v xml:space="preserve"> </v>
      </c>
      <c r="N209" s="42" t="str">
        <f>IFERROR(VLOOKUP(A209&amp;$K$2,ODDS!B208:$K$50000,5,0)," ")</f>
        <v xml:space="preserve"> </v>
      </c>
      <c r="O209" s="42" t="s">
        <v>114</v>
      </c>
      <c r="P209" s="42" t="str">
        <f>IFERROR(VLOOKUP(A209&amp;$K$2,ODDS!B208:$K$50000,6,0)," ")</f>
        <v xml:space="preserve"> </v>
      </c>
      <c r="Q209" s="32" t="str">
        <f>IFERROR(VLOOKUP(A209&amp;$K$2,ODDS!B208:$K$50000,4,0)," ")</f>
        <v xml:space="preserve"> </v>
      </c>
      <c r="R209" s="42" t="e">
        <f t="shared" si="9"/>
        <v>#REF!</v>
      </c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</row>
    <row r="210" spans="2:31" x14ac:dyDescent="0.25">
      <c r="B210" s="43" t="str">
        <f>IFERROR(VLOOKUP(A210&amp;$I$2,ODDS!A209:$K$50000,3,0)," ")</f>
        <v xml:space="preserve"> </v>
      </c>
      <c r="C210" s="42" t="str">
        <f>IFERROR(VLOOKUP(A210&amp;$I$2,ODDS!A209:$K$50000,4,0)," ")</f>
        <v xml:space="preserve"> </v>
      </c>
      <c r="D210" s="42" t="str">
        <f>IFERROR(VLOOKUP(A210&amp;$I$2,ODDS!A209:$K$50000,6,0)," ")</f>
        <v xml:space="preserve"> </v>
      </c>
      <c r="E210" s="42" t="s">
        <v>114</v>
      </c>
      <c r="F210" s="42" t="str">
        <f>IFERROR(VLOOKUP(A210&amp;$I$2,ODDS!A209:$K$50000,7,0)," ")</f>
        <v xml:space="preserve"> </v>
      </c>
      <c r="G210" s="42" t="str">
        <f>IFERROR(VLOOKUP(A210&amp;$I$2,ODDS!A209:$K$50000,5,0)," ")</f>
        <v xml:space="preserve"> </v>
      </c>
      <c r="H210" s="42" t="e">
        <f t="shared" si="8"/>
        <v>#REF!</v>
      </c>
      <c r="I210" s="18"/>
      <c r="J210" s="18"/>
      <c r="K210" s="18"/>
      <c r="L210" s="49" t="str">
        <f>IFERROR(VLOOKUP(A210&amp;$K$2,ODDS!B209:$K$50000,2,0)," ")</f>
        <v xml:space="preserve"> </v>
      </c>
      <c r="M210" s="32" t="str">
        <f>IFERROR(VLOOKUP(A210&amp;$K$2,ODDS!B209:$K$50000,3,0)," ")</f>
        <v xml:space="preserve"> </v>
      </c>
      <c r="N210" s="42" t="str">
        <f>IFERROR(VLOOKUP(A210&amp;$K$2,ODDS!B209:$K$50000,5,0)," ")</f>
        <v xml:space="preserve"> </v>
      </c>
      <c r="O210" s="42" t="s">
        <v>114</v>
      </c>
      <c r="P210" s="42" t="str">
        <f>IFERROR(VLOOKUP(A210&amp;$K$2,ODDS!B209:$K$50000,6,0)," ")</f>
        <v xml:space="preserve"> </v>
      </c>
      <c r="Q210" s="32" t="str">
        <f>IFERROR(VLOOKUP(A210&amp;$K$2,ODDS!B209:$K$50000,4,0)," ")</f>
        <v xml:space="preserve"> </v>
      </c>
      <c r="R210" s="42" t="e">
        <f t="shared" si="9"/>
        <v>#REF!</v>
      </c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 t="s">
        <v>119</v>
      </c>
    </row>
    <row r="211" spans="2:31" x14ac:dyDescent="0.25">
      <c r="B211" s="43" t="str">
        <f>IFERROR(VLOOKUP(A211&amp;$I$2,ODDS!A210:$K$50000,3,0)," ")</f>
        <v xml:space="preserve"> </v>
      </c>
      <c r="C211" s="42" t="str">
        <f>IFERROR(VLOOKUP(A211&amp;$I$2,ODDS!A210:$K$50000,4,0)," ")</f>
        <v xml:space="preserve"> </v>
      </c>
      <c r="D211" s="42" t="str">
        <f>IFERROR(VLOOKUP(A211&amp;$I$2,ODDS!A210:$K$50000,6,0)," ")</f>
        <v xml:space="preserve"> </v>
      </c>
      <c r="E211" s="42" t="s">
        <v>114</v>
      </c>
      <c r="F211" s="42" t="str">
        <f>IFERROR(VLOOKUP(A211&amp;$I$2,ODDS!A210:$K$50000,7,0)," ")</f>
        <v xml:space="preserve"> </v>
      </c>
      <c r="G211" s="42" t="str">
        <f>IFERROR(VLOOKUP(A211&amp;$I$2,ODDS!A210:$K$50000,5,0)," ")</f>
        <v xml:space="preserve"> </v>
      </c>
      <c r="H211" s="42" t="e">
        <f t="shared" si="8"/>
        <v>#REF!</v>
      </c>
      <c r="I211" s="18"/>
      <c r="J211" s="18"/>
      <c r="K211" s="18"/>
      <c r="L211" s="49" t="str">
        <f>IFERROR(VLOOKUP(A211&amp;$K$2,ODDS!B210:$K$50000,2,0)," ")</f>
        <v xml:space="preserve"> </v>
      </c>
      <c r="M211" s="32" t="str">
        <f>IFERROR(VLOOKUP(A211&amp;$K$2,ODDS!B210:$K$50000,3,0)," ")</f>
        <v xml:space="preserve"> </v>
      </c>
      <c r="N211" s="42" t="str">
        <f>IFERROR(VLOOKUP(A211&amp;$K$2,ODDS!B210:$K$50000,5,0)," ")</f>
        <v xml:space="preserve"> </v>
      </c>
      <c r="O211" s="42" t="s">
        <v>114</v>
      </c>
      <c r="P211" s="42" t="str">
        <f>IFERROR(VLOOKUP(A211&amp;$K$2,ODDS!B210:$K$50000,6,0)," ")</f>
        <v xml:space="preserve"> </v>
      </c>
      <c r="Q211" s="32" t="str">
        <f>IFERROR(VLOOKUP(A211&amp;$K$2,ODDS!B210:$K$50000,4,0)," ")</f>
        <v xml:space="preserve"> </v>
      </c>
      <c r="R211" s="42" t="e">
        <f t="shared" si="9"/>
        <v>#REF!</v>
      </c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</row>
    <row r="212" spans="2:31" x14ac:dyDescent="0.25">
      <c r="B212" s="43" t="str">
        <f>IFERROR(VLOOKUP(A212&amp;$I$2,ODDS!A211:$K$50000,3,0)," ")</f>
        <v xml:space="preserve"> </v>
      </c>
      <c r="C212" s="42" t="str">
        <f>IFERROR(VLOOKUP(A212&amp;$I$2,ODDS!A211:$K$50000,4,0)," ")</f>
        <v xml:space="preserve"> </v>
      </c>
      <c r="D212" s="42" t="str">
        <f>IFERROR(VLOOKUP(A212&amp;$I$2,ODDS!A211:$K$50000,6,0)," ")</f>
        <v xml:space="preserve"> </v>
      </c>
      <c r="E212" s="42" t="s">
        <v>114</v>
      </c>
      <c r="F212" s="42" t="str">
        <f>IFERROR(VLOOKUP(A212&amp;$I$2,ODDS!A211:$K$50000,7,0)," ")</f>
        <v xml:space="preserve"> </v>
      </c>
      <c r="G212" s="42" t="str">
        <f>IFERROR(VLOOKUP(A212&amp;$I$2,ODDS!A211:$K$50000,5,0)," ")</f>
        <v xml:space="preserve"> </v>
      </c>
      <c r="H212" s="42" t="e">
        <f t="shared" si="8"/>
        <v>#REF!</v>
      </c>
      <c r="I212" s="18"/>
      <c r="J212" s="18"/>
      <c r="K212" s="18"/>
      <c r="L212" s="49" t="str">
        <f>IFERROR(VLOOKUP(A212&amp;$K$2,ODDS!B211:$K$50000,2,0)," ")</f>
        <v xml:space="preserve"> </v>
      </c>
      <c r="M212" s="32" t="str">
        <f>IFERROR(VLOOKUP(A212&amp;$K$2,ODDS!B211:$K$50000,3,0)," ")</f>
        <v xml:space="preserve"> </v>
      </c>
      <c r="N212" s="42" t="str">
        <f>IFERROR(VLOOKUP(A212&amp;$K$2,ODDS!B211:$K$50000,5,0)," ")</f>
        <v xml:space="preserve"> </v>
      </c>
      <c r="O212" s="42" t="s">
        <v>114</v>
      </c>
      <c r="P212" s="42" t="str">
        <f>IFERROR(VLOOKUP(A212&amp;$K$2,ODDS!B211:$K$50000,6,0)," ")</f>
        <v xml:space="preserve"> </v>
      </c>
      <c r="Q212" s="32" t="str">
        <f>IFERROR(VLOOKUP(A212&amp;$K$2,ODDS!B211:$K$50000,4,0)," ")</f>
        <v xml:space="preserve"> </v>
      </c>
      <c r="R212" s="42" t="e">
        <f t="shared" si="9"/>
        <v>#REF!</v>
      </c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 t="s">
        <v>119</v>
      </c>
    </row>
    <row r="213" spans="2:31" x14ac:dyDescent="0.25">
      <c r="B213" s="43" t="str">
        <f>IFERROR(VLOOKUP(A213&amp;$I$2,ODDS!A212:$K$50000,3,0)," ")</f>
        <v xml:space="preserve"> </v>
      </c>
      <c r="C213" s="42" t="str">
        <f>IFERROR(VLOOKUP(A213&amp;$I$2,ODDS!A212:$K$50000,4,0)," ")</f>
        <v xml:space="preserve"> </v>
      </c>
      <c r="D213" s="42" t="str">
        <f>IFERROR(VLOOKUP(A213&amp;$I$2,ODDS!A212:$K$50000,6,0)," ")</f>
        <v xml:space="preserve"> </v>
      </c>
      <c r="E213" s="42" t="s">
        <v>114</v>
      </c>
      <c r="F213" s="42" t="str">
        <f>IFERROR(VLOOKUP(A213&amp;$I$2,ODDS!A212:$K$50000,7,0)," ")</f>
        <v xml:space="preserve"> </v>
      </c>
      <c r="G213" s="42" t="str">
        <f>IFERROR(VLOOKUP(A213&amp;$I$2,ODDS!A212:$K$50000,5,0)," ")</f>
        <v xml:space="preserve"> </v>
      </c>
      <c r="H213" s="42" t="e">
        <f t="shared" si="8"/>
        <v>#REF!</v>
      </c>
      <c r="I213" s="18"/>
      <c r="J213" s="18"/>
      <c r="K213" s="18"/>
      <c r="L213" s="49" t="str">
        <f>IFERROR(VLOOKUP(A213&amp;$K$2,ODDS!B212:$K$50000,2,0)," ")</f>
        <v xml:space="preserve"> </v>
      </c>
      <c r="M213" s="32" t="str">
        <f>IFERROR(VLOOKUP(A213&amp;$K$2,ODDS!B212:$K$50000,3,0)," ")</f>
        <v xml:space="preserve"> </v>
      </c>
      <c r="N213" s="42" t="str">
        <f>IFERROR(VLOOKUP(A213&amp;$K$2,ODDS!B212:$K$50000,5,0)," ")</f>
        <v xml:space="preserve"> </v>
      </c>
      <c r="O213" s="42" t="s">
        <v>114</v>
      </c>
      <c r="P213" s="42" t="str">
        <f>IFERROR(VLOOKUP(A213&amp;$K$2,ODDS!B212:$K$50000,6,0)," ")</f>
        <v xml:space="preserve"> </v>
      </c>
      <c r="Q213" s="32" t="str">
        <f>IFERROR(VLOOKUP(A213&amp;$K$2,ODDS!B212:$K$50000,4,0)," ")</f>
        <v xml:space="preserve"> </v>
      </c>
      <c r="R213" s="42" t="e">
        <f t="shared" si="9"/>
        <v>#REF!</v>
      </c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</row>
    <row r="214" spans="2:31" x14ac:dyDescent="0.25">
      <c r="B214" s="43" t="str">
        <f>IFERROR(VLOOKUP(A214&amp;$I$2,ODDS!A213:$K$50000,3,0)," ")</f>
        <v xml:space="preserve"> </v>
      </c>
      <c r="C214" s="42" t="str">
        <f>IFERROR(VLOOKUP(A214&amp;$I$2,ODDS!A213:$K$50000,4,0)," ")</f>
        <v xml:space="preserve"> </v>
      </c>
      <c r="D214" s="42" t="str">
        <f>IFERROR(VLOOKUP(A214&amp;$I$2,ODDS!A213:$K$50000,6,0)," ")</f>
        <v xml:space="preserve"> </v>
      </c>
      <c r="E214" s="42" t="s">
        <v>114</v>
      </c>
      <c r="F214" s="42" t="str">
        <f>IFERROR(VLOOKUP(A214&amp;$I$2,ODDS!A213:$K$50000,7,0)," ")</f>
        <v xml:space="preserve"> </v>
      </c>
      <c r="G214" s="42" t="str">
        <f>IFERROR(VLOOKUP(A214&amp;$I$2,ODDS!A213:$K$50000,5,0)," ")</f>
        <v xml:space="preserve"> </v>
      </c>
      <c r="H214" s="42" t="e">
        <f t="shared" si="8"/>
        <v>#REF!</v>
      </c>
      <c r="I214" s="18"/>
      <c r="J214" s="18"/>
      <c r="K214" s="18"/>
      <c r="L214" s="49" t="str">
        <f>IFERROR(VLOOKUP(A214&amp;$K$2,ODDS!B213:$K$50000,2,0)," ")</f>
        <v xml:space="preserve"> </v>
      </c>
      <c r="M214" s="32" t="str">
        <f>IFERROR(VLOOKUP(A214&amp;$K$2,ODDS!B213:$K$50000,3,0)," ")</f>
        <v xml:space="preserve"> </v>
      </c>
      <c r="N214" s="42" t="str">
        <f>IFERROR(VLOOKUP(A214&amp;$K$2,ODDS!B213:$K$50000,5,0)," ")</f>
        <v xml:space="preserve"> </v>
      </c>
      <c r="O214" s="42" t="s">
        <v>114</v>
      </c>
      <c r="P214" s="42" t="str">
        <f>IFERROR(VLOOKUP(A214&amp;$K$2,ODDS!B213:$K$50000,6,0)," ")</f>
        <v xml:space="preserve"> </v>
      </c>
      <c r="Q214" s="32" t="str">
        <f>IFERROR(VLOOKUP(A214&amp;$K$2,ODDS!B213:$K$50000,4,0)," ")</f>
        <v xml:space="preserve"> </v>
      </c>
      <c r="R214" s="42" t="e">
        <f t="shared" si="9"/>
        <v>#REF!</v>
      </c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 t="s">
        <v>119</v>
      </c>
    </row>
    <row r="215" spans="2:31" x14ac:dyDescent="0.25">
      <c r="B215" s="43" t="str">
        <f>IFERROR(VLOOKUP(A215&amp;$I$2,ODDS!A214:$K$50000,3,0)," ")</f>
        <v xml:space="preserve"> </v>
      </c>
      <c r="C215" s="42" t="str">
        <f>IFERROR(VLOOKUP(A215&amp;$I$2,ODDS!A214:$K$50000,4,0)," ")</f>
        <v xml:space="preserve"> </v>
      </c>
      <c r="D215" s="42" t="str">
        <f>IFERROR(VLOOKUP(A215&amp;$I$2,ODDS!A214:$K$50000,6,0)," ")</f>
        <v xml:space="preserve"> </v>
      </c>
      <c r="E215" s="42" t="s">
        <v>114</v>
      </c>
      <c r="F215" s="42" t="str">
        <f>IFERROR(VLOOKUP(A215&amp;$I$2,ODDS!A214:$K$50000,7,0)," ")</f>
        <v xml:space="preserve"> </v>
      </c>
      <c r="G215" s="42" t="str">
        <f>IFERROR(VLOOKUP(A215&amp;$I$2,ODDS!A214:$K$50000,5,0)," ")</f>
        <v xml:space="preserve"> </v>
      </c>
      <c r="H215" s="42" t="e">
        <f t="shared" si="8"/>
        <v>#REF!</v>
      </c>
      <c r="I215" s="18"/>
      <c r="J215" s="18"/>
      <c r="K215" s="18"/>
      <c r="L215" s="49" t="str">
        <f>IFERROR(VLOOKUP(A215&amp;$K$2,ODDS!B214:$K$50000,2,0)," ")</f>
        <v xml:space="preserve"> </v>
      </c>
      <c r="M215" s="32" t="str">
        <f>IFERROR(VLOOKUP(A215&amp;$K$2,ODDS!B214:$K$50000,3,0)," ")</f>
        <v xml:space="preserve"> </v>
      </c>
      <c r="N215" s="42" t="str">
        <f>IFERROR(VLOOKUP(A215&amp;$K$2,ODDS!B214:$K$50000,5,0)," ")</f>
        <v xml:space="preserve"> </v>
      </c>
      <c r="O215" s="42" t="s">
        <v>114</v>
      </c>
      <c r="P215" s="42" t="str">
        <f>IFERROR(VLOOKUP(A215&amp;$K$2,ODDS!B214:$K$50000,6,0)," ")</f>
        <v xml:space="preserve"> </v>
      </c>
      <c r="Q215" s="32" t="str">
        <f>IFERROR(VLOOKUP(A215&amp;$K$2,ODDS!B214:$K$50000,4,0)," ")</f>
        <v xml:space="preserve"> </v>
      </c>
      <c r="R215" s="42" t="e">
        <f t="shared" si="9"/>
        <v>#REF!</v>
      </c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</row>
    <row r="216" spans="2:31" x14ac:dyDescent="0.25">
      <c r="B216" s="43" t="str">
        <f>IFERROR(VLOOKUP(A216&amp;$I$2,ODDS!A215:$K$50000,3,0)," ")</f>
        <v xml:space="preserve"> </v>
      </c>
      <c r="C216" s="42" t="str">
        <f>IFERROR(VLOOKUP(A216&amp;$I$2,ODDS!A215:$K$50000,4,0)," ")</f>
        <v xml:space="preserve"> </v>
      </c>
      <c r="D216" s="42" t="str">
        <f>IFERROR(VLOOKUP(A216&amp;$I$2,ODDS!A215:$K$50000,6,0)," ")</f>
        <v xml:space="preserve"> </v>
      </c>
      <c r="E216" s="42" t="s">
        <v>114</v>
      </c>
      <c r="F216" s="42" t="str">
        <f>IFERROR(VLOOKUP(A216&amp;$I$2,ODDS!A215:$K$50000,7,0)," ")</f>
        <v xml:space="preserve"> </v>
      </c>
      <c r="G216" s="42" t="str">
        <f>IFERROR(VLOOKUP(A216&amp;$I$2,ODDS!A215:$K$50000,5,0)," ")</f>
        <v xml:space="preserve"> </v>
      </c>
      <c r="H216" s="42" t="e">
        <f t="shared" si="8"/>
        <v>#REF!</v>
      </c>
      <c r="I216" s="18"/>
      <c r="J216" s="18"/>
      <c r="K216" s="18"/>
      <c r="L216" s="49" t="str">
        <f>IFERROR(VLOOKUP(A216&amp;$K$2,ODDS!B215:$K$50000,2,0)," ")</f>
        <v xml:space="preserve"> </v>
      </c>
      <c r="M216" s="32" t="str">
        <f>IFERROR(VLOOKUP(A216&amp;$K$2,ODDS!B215:$K$50000,3,0)," ")</f>
        <v xml:space="preserve"> </v>
      </c>
      <c r="N216" s="42" t="str">
        <f>IFERROR(VLOOKUP(A216&amp;$K$2,ODDS!B215:$K$50000,5,0)," ")</f>
        <v xml:space="preserve"> </v>
      </c>
      <c r="O216" s="42" t="s">
        <v>114</v>
      </c>
      <c r="P216" s="42" t="str">
        <f>IFERROR(VLOOKUP(A216&amp;$K$2,ODDS!B215:$K$50000,6,0)," ")</f>
        <v xml:space="preserve"> </v>
      </c>
      <c r="Q216" s="32" t="str">
        <f>IFERROR(VLOOKUP(A216&amp;$K$2,ODDS!B215:$K$50000,4,0)," ")</f>
        <v xml:space="preserve"> </v>
      </c>
      <c r="R216" s="42" t="e">
        <f t="shared" si="9"/>
        <v>#REF!</v>
      </c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 t="s">
        <v>119</v>
      </c>
    </row>
    <row r="217" spans="2:31" x14ac:dyDescent="0.25">
      <c r="B217" s="43" t="str">
        <f>IFERROR(VLOOKUP(A217&amp;$I$2,ODDS!A216:$K$50000,3,0)," ")</f>
        <v xml:space="preserve"> </v>
      </c>
      <c r="C217" s="42" t="str">
        <f>IFERROR(VLOOKUP(A217&amp;$I$2,ODDS!A216:$K$50000,4,0)," ")</f>
        <v xml:space="preserve"> </v>
      </c>
      <c r="D217" s="42" t="str">
        <f>IFERROR(VLOOKUP(A217&amp;$I$2,ODDS!A216:$K$50000,6,0)," ")</f>
        <v xml:space="preserve"> </v>
      </c>
      <c r="E217" s="42" t="s">
        <v>114</v>
      </c>
      <c r="F217" s="42" t="str">
        <f>IFERROR(VLOOKUP(A217&amp;$I$2,ODDS!A216:$K$50000,7,0)," ")</f>
        <v xml:space="preserve"> </v>
      </c>
      <c r="G217" s="42" t="str">
        <f>IFERROR(VLOOKUP(A217&amp;$I$2,ODDS!A216:$K$50000,5,0)," ")</f>
        <v xml:space="preserve"> </v>
      </c>
      <c r="H217" s="42" t="e">
        <f t="shared" si="8"/>
        <v>#REF!</v>
      </c>
      <c r="I217" s="18"/>
      <c r="J217" s="18"/>
      <c r="K217" s="18"/>
      <c r="L217" s="49" t="str">
        <f>IFERROR(VLOOKUP(A217&amp;$K$2,ODDS!B216:$K$50000,2,0)," ")</f>
        <v xml:space="preserve"> </v>
      </c>
      <c r="M217" s="32" t="str">
        <f>IFERROR(VLOOKUP(A217&amp;$K$2,ODDS!B216:$K$50000,3,0)," ")</f>
        <v xml:space="preserve"> </v>
      </c>
      <c r="N217" s="42" t="str">
        <f>IFERROR(VLOOKUP(A217&amp;$K$2,ODDS!B216:$K$50000,5,0)," ")</f>
        <v xml:space="preserve"> </v>
      </c>
      <c r="O217" s="42" t="s">
        <v>114</v>
      </c>
      <c r="P217" s="42" t="str">
        <f>IFERROR(VLOOKUP(A217&amp;$K$2,ODDS!B216:$K$50000,6,0)," ")</f>
        <v xml:space="preserve"> </v>
      </c>
      <c r="Q217" s="32" t="str">
        <f>IFERROR(VLOOKUP(A217&amp;$K$2,ODDS!B216:$K$50000,4,0)," ")</f>
        <v xml:space="preserve"> </v>
      </c>
      <c r="R217" s="42" t="e">
        <f t="shared" si="9"/>
        <v>#REF!</v>
      </c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</row>
    <row r="218" spans="2:31" x14ac:dyDescent="0.25">
      <c r="B218" s="43" t="str">
        <f>IFERROR(VLOOKUP(A218&amp;$I$2,ODDS!A217:$K$50000,3,0)," ")</f>
        <v xml:space="preserve"> </v>
      </c>
      <c r="C218" s="42" t="str">
        <f>IFERROR(VLOOKUP(A218&amp;$I$2,ODDS!A217:$K$50000,4,0)," ")</f>
        <v xml:space="preserve"> </v>
      </c>
      <c r="D218" s="42" t="str">
        <f>IFERROR(VLOOKUP(A218&amp;$I$2,ODDS!A217:$K$50000,6,0)," ")</f>
        <v xml:space="preserve"> </v>
      </c>
      <c r="E218" s="42" t="s">
        <v>114</v>
      </c>
      <c r="F218" s="42" t="str">
        <f>IFERROR(VLOOKUP(A218&amp;$I$2,ODDS!A217:$K$50000,7,0)," ")</f>
        <v xml:space="preserve"> </v>
      </c>
      <c r="G218" s="42" t="str">
        <f>IFERROR(VLOOKUP(A218&amp;$I$2,ODDS!A217:$K$50000,5,0)," ")</f>
        <v xml:space="preserve"> </v>
      </c>
      <c r="H218" s="42" t="e">
        <f t="shared" si="8"/>
        <v>#REF!</v>
      </c>
      <c r="I218" s="18"/>
      <c r="J218" s="18"/>
      <c r="K218" s="18"/>
      <c r="L218" s="49" t="str">
        <f>IFERROR(VLOOKUP(A218&amp;$K$2,ODDS!B217:$K$50000,2,0)," ")</f>
        <v xml:space="preserve"> </v>
      </c>
      <c r="M218" s="32" t="str">
        <f>IFERROR(VLOOKUP(A218&amp;$K$2,ODDS!B217:$K$50000,3,0)," ")</f>
        <v xml:space="preserve"> </v>
      </c>
      <c r="N218" s="42" t="str">
        <f>IFERROR(VLOOKUP(A218&amp;$K$2,ODDS!B217:$K$50000,5,0)," ")</f>
        <v xml:space="preserve"> </v>
      </c>
      <c r="O218" s="42" t="s">
        <v>114</v>
      </c>
      <c r="P218" s="42" t="str">
        <f>IFERROR(VLOOKUP(A218&amp;$K$2,ODDS!B217:$K$50000,6,0)," ")</f>
        <v xml:space="preserve"> </v>
      </c>
      <c r="Q218" s="32" t="str">
        <f>IFERROR(VLOOKUP(A218&amp;$K$2,ODDS!B217:$K$50000,4,0)," ")</f>
        <v xml:space="preserve"> </v>
      </c>
      <c r="R218" s="42" t="e">
        <f t="shared" si="9"/>
        <v>#REF!</v>
      </c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 t="s">
        <v>119</v>
      </c>
    </row>
    <row r="219" spans="2:31" x14ac:dyDescent="0.25">
      <c r="B219" s="43" t="str">
        <f>IFERROR(VLOOKUP(A219&amp;$I$2,ODDS!A218:$K$50000,3,0)," ")</f>
        <v xml:space="preserve"> </v>
      </c>
      <c r="C219" s="42" t="str">
        <f>IFERROR(VLOOKUP(A219&amp;$I$2,ODDS!A218:$K$50000,4,0)," ")</f>
        <v xml:space="preserve"> </v>
      </c>
      <c r="D219" s="42" t="str">
        <f>IFERROR(VLOOKUP(A219&amp;$I$2,ODDS!A218:$K$50000,6,0)," ")</f>
        <v xml:space="preserve"> </v>
      </c>
      <c r="E219" s="42" t="s">
        <v>114</v>
      </c>
      <c r="F219" s="42" t="str">
        <f>IFERROR(VLOOKUP(A219&amp;$I$2,ODDS!A218:$K$50000,7,0)," ")</f>
        <v xml:space="preserve"> </v>
      </c>
      <c r="G219" s="42" t="str">
        <f>IFERROR(VLOOKUP(A219&amp;$I$2,ODDS!A218:$K$50000,5,0)," ")</f>
        <v xml:space="preserve"> </v>
      </c>
      <c r="H219" s="42" t="e">
        <f t="shared" si="8"/>
        <v>#REF!</v>
      </c>
      <c r="I219" s="18"/>
      <c r="J219" s="18"/>
      <c r="K219" s="18"/>
      <c r="L219" s="49" t="str">
        <f>IFERROR(VLOOKUP(A219&amp;$K$2,ODDS!B218:$K$50000,2,0)," ")</f>
        <v xml:space="preserve"> </v>
      </c>
      <c r="M219" s="32" t="str">
        <f>IFERROR(VLOOKUP(A219&amp;$K$2,ODDS!B218:$K$50000,3,0)," ")</f>
        <v xml:space="preserve"> </v>
      </c>
      <c r="N219" s="42" t="str">
        <f>IFERROR(VLOOKUP(A219&amp;$K$2,ODDS!B218:$K$50000,5,0)," ")</f>
        <v xml:space="preserve"> </v>
      </c>
      <c r="O219" s="42" t="s">
        <v>114</v>
      </c>
      <c r="P219" s="42" t="str">
        <f>IFERROR(VLOOKUP(A219&amp;$K$2,ODDS!B218:$K$50000,6,0)," ")</f>
        <v xml:space="preserve"> </v>
      </c>
      <c r="Q219" s="32" t="str">
        <f>IFERROR(VLOOKUP(A219&amp;$K$2,ODDS!B218:$K$50000,4,0)," ")</f>
        <v xml:space="preserve"> </v>
      </c>
      <c r="R219" s="42" t="e">
        <f t="shared" si="9"/>
        <v>#REF!</v>
      </c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</row>
    <row r="220" spans="2:31" x14ac:dyDescent="0.25">
      <c r="B220" s="43" t="str">
        <f>IFERROR(VLOOKUP(A220&amp;$I$2,ODDS!A219:$K$50000,3,0)," ")</f>
        <v xml:space="preserve"> </v>
      </c>
      <c r="C220" s="42" t="str">
        <f>IFERROR(VLOOKUP(A220&amp;$I$2,ODDS!A219:$K$50000,4,0)," ")</f>
        <v xml:space="preserve"> </v>
      </c>
      <c r="D220" s="42" t="str">
        <f>IFERROR(VLOOKUP(A220&amp;$I$2,ODDS!A219:$K$50000,6,0)," ")</f>
        <v xml:space="preserve"> </v>
      </c>
      <c r="E220" s="42" t="s">
        <v>114</v>
      </c>
      <c r="F220" s="42" t="str">
        <f>IFERROR(VLOOKUP(A220&amp;$I$2,ODDS!A219:$K$50000,7,0)," ")</f>
        <v xml:space="preserve"> </v>
      </c>
      <c r="G220" s="42" t="str">
        <f>IFERROR(VLOOKUP(A220&amp;$I$2,ODDS!A219:$K$50000,5,0)," ")</f>
        <v xml:space="preserve"> </v>
      </c>
      <c r="H220" s="42" t="e">
        <f t="shared" si="8"/>
        <v>#REF!</v>
      </c>
      <c r="I220" s="18"/>
      <c r="J220" s="18"/>
      <c r="K220" s="18"/>
      <c r="L220" s="49" t="str">
        <f>IFERROR(VLOOKUP(A220&amp;$K$2,ODDS!B219:$K$50000,2,0)," ")</f>
        <v xml:space="preserve"> </v>
      </c>
      <c r="M220" s="32" t="str">
        <f>IFERROR(VLOOKUP(A220&amp;$K$2,ODDS!B219:$K$50000,3,0)," ")</f>
        <v xml:space="preserve"> </v>
      </c>
      <c r="N220" s="42" t="str">
        <f>IFERROR(VLOOKUP(A220&amp;$K$2,ODDS!B219:$K$50000,5,0)," ")</f>
        <v xml:space="preserve"> </v>
      </c>
      <c r="O220" s="42" t="s">
        <v>114</v>
      </c>
      <c r="P220" s="42" t="str">
        <f>IFERROR(VLOOKUP(A220&amp;$K$2,ODDS!B219:$K$50000,6,0)," ")</f>
        <v xml:space="preserve"> </v>
      </c>
      <c r="Q220" s="32" t="str">
        <f>IFERROR(VLOOKUP(A220&amp;$K$2,ODDS!B219:$K$50000,4,0)," ")</f>
        <v xml:space="preserve"> </v>
      </c>
      <c r="R220" s="42" t="e">
        <f t="shared" si="9"/>
        <v>#REF!</v>
      </c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 t="s">
        <v>119</v>
      </c>
    </row>
    <row r="221" spans="2:31" x14ac:dyDescent="0.25">
      <c r="B221" s="43" t="str">
        <f>IFERROR(VLOOKUP(A221&amp;$I$2,ODDS!A220:$K$50000,3,0)," ")</f>
        <v xml:space="preserve"> </v>
      </c>
      <c r="C221" s="42" t="str">
        <f>IFERROR(VLOOKUP(A221&amp;$I$2,ODDS!A220:$K$50000,4,0)," ")</f>
        <v xml:space="preserve"> </v>
      </c>
      <c r="D221" s="42" t="str">
        <f>IFERROR(VLOOKUP(A221&amp;$I$2,ODDS!A220:$K$50000,6,0)," ")</f>
        <v xml:space="preserve"> </v>
      </c>
      <c r="E221" s="42" t="s">
        <v>114</v>
      </c>
      <c r="F221" s="42" t="str">
        <f>IFERROR(VLOOKUP(A221&amp;$I$2,ODDS!A220:$K$50000,7,0)," ")</f>
        <v xml:space="preserve"> </v>
      </c>
      <c r="G221" s="42" t="str">
        <f>IFERROR(VLOOKUP(A221&amp;$I$2,ODDS!A220:$K$50000,5,0)," ")</f>
        <v xml:space="preserve"> </v>
      </c>
      <c r="H221" s="42" t="e">
        <f t="shared" si="8"/>
        <v>#REF!</v>
      </c>
      <c r="I221" s="18"/>
      <c r="J221" s="18"/>
      <c r="K221" s="18"/>
      <c r="L221" s="49" t="str">
        <f>IFERROR(VLOOKUP(A221&amp;$K$2,ODDS!B220:$K$50000,2,0)," ")</f>
        <v xml:space="preserve"> </v>
      </c>
      <c r="M221" s="32" t="str">
        <f>IFERROR(VLOOKUP(A221&amp;$K$2,ODDS!B220:$K$50000,3,0)," ")</f>
        <v xml:space="preserve"> </v>
      </c>
      <c r="N221" s="42" t="str">
        <f>IFERROR(VLOOKUP(A221&amp;$K$2,ODDS!B220:$K$50000,5,0)," ")</f>
        <v xml:space="preserve"> </v>
      </c>
      <c r="O221" s="42" t="s">
        <v>114</v>
      </c>
      <c r="P221" s="42" t="str">
        <f>IFERROR(VLOOKUP(A221&amp;$K$2,ODDS!B220:$K$50000,6,0)," ")</f>
        <v xml:space="preserve"> </v>
      </c>
      <c r="Q221" s="32" t="str">
        <f>IFERROR(VLOOKUP(A221&amp;$K$2,ODDS!B220:$K$50000,4,0)," ")</f>
        <v xml:space="preserve"> </v>
      </c>
      <c r="R221" s="42" t="e">
        <f t="shared" si="9"/>
        <v>#REF!</v>
      </c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</row>
    <row r="222" spans="2:31" x14ac:dyDescent="0.25">
      <c r="B222" s="43" t="str">
        <f>IFERROR(VLOOKUP(A222&amp;$I$2,ODDS!A221:$K$50000,3,0)," ")</f>
        <v xml:space="preserve"> </v>
      </c>
      <c r="C222" s="42" t="str">
        <f>IFERROR(VLOOKUP(A222&amp;$I$2,ODDS!A221:$K$50000,4,0)," ")</f>
        <v xml:space="preserve"> </v>
      </c>
      <c r="D222" s="42" t="str">
        <f>IFERROR(VLOOKUP(A222&amp;$I$2,ODDS!A221:$K$50000,6,0)," ")</f>
        <v xml:space="preserve"> </v>
      </c>
      <c r="E222" s="42" t="s">
        <v>114</v>
      </c>
      <c r="F222" s="42" t="str">
        <f>IFERROR(VLOOKUP(A222&amp;$I$2,ODDS!A221:$K$50000,7,0)," ")</f>
        <v xml:space="preserve"> </v>
      </c>
      <c r="G222" s="42" t="str">
        <f>IFERROR(VLOOKUP(A222&amp;$I$2,ODDS!A221:$K$50000,5,0)," ")</f>
        <v xml:space="preserve"> </v>
      </c>
      <c r="H222" s="42" t="e">
        <f t="shared" si="8"/>
        <v>#REF!</v>
      </c>
      <c r="I222" s="18"/>
      <c r="J222" s="18"/>
      <c r="K222" s="18"/>
      <c r="L222" s="49" t="str">
        <f>IFERROR(VLOOKUP(A222&amp;$K$2,ODDS!B221:$K$50000,2,0)," ")</f>
        <v xml:space="preserve"> </v>
      </c>
      <c r="M222" s="32" t="str">
        <f>IFERROR(VLOOKUP(A222&amp;$K$2,ODDS!B221:$K$50000,3,0)," ")</f>
        <v xml:space="preserve"> </v>
      </c>
      <c r="N222" s="42" t="str">
        <f>IFERROR(VLOOKUP(A222&amp;$K$2,ODDS!B221:$K$50000,5,0)," ")</f>
        <v xml:space="preserve"> </v>
      </c>
      <c r="O222" s="42" t="s">
        <v>114</v>
      </c>
      <c r="P222" s="42" t="str">
        <f>IFERROR(VLOOKUP(A222&amp;$K$2,ODDS!B221:$K$50000,6,0)," ")</f>
        <v xml:space="preserve"> </v>
      </c>
      <c r="Q222" s="32" t="str">
        <f>IFERROR(VLOOKUP(A222&amp;$K$2,ODDS!B221:$K$50000,4,0)," ")</f>
        <v xml:space="preserve"> </v>
      </c>
      <c r="R222" s="42" t="e">
        <f t="shared" si="9"/>
        <v>#REF!</v>
      </c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 t="s">
        <v>119</v>
      </c>
    </row>
    <row r="223" spans="2:31" x14ac:dyDescent="0.25">
      <c r="B223" s="43" t="str">
        <f>IFERROR(VLOOKUP(A223&amp;$I$2,ODDS!A222:$K$50000,3,0)," ")</f>
        <v xml:space="preserve"> </v>
      </c>
      <c r="C223" s="42" t="str">
        <f>IFERROR(VLOOKUP(A223&amp;$I$2,ODDS!A222:$K$50000,4,0)," ")</f>
        <v xml:space="preserve"> </v>
      </c>
      <c r="D223" s="42" t="str">
        <f>IFERROR(VLOOKUP(A223&amp;$I$2,ODDS!A222:$K$50000,6,0)," ")</f>
        <v xml:space="preserve"> </v>
      </c>
      <c r="E223" s="42" t="s">
        <v>114</v>
      </c>
      <c r="F223" s="42" t="str">
        <f>IFERROR(VLOOKUP(A223&amp;$I$2,ODDS!A222:$K$50000,7,0)," ")</f>
        <v xml:space="preserve"> </v>
      </c>
      <c r="G223" s="42" t="str">
        <f>IFERROR(VLOOKUP(A223&amp;$I$2,ODDS!A222:$K$50000,5,0)," ")</f>
        <v xml:space="preserve"> </v>
      </c>
      <c r="H223" s="42" t="e">
        <f t="shared" si="8"/>
        <v>#REF!</v>
      </c>
      <c r="I223" s="18"/>
      <c r="J223" s="18"/>
      <c r="K223" s="18"/>
      <c r="L223" s="49" t="str">
        <f>IFERROR(VLOOKUP(A223&amp;$K$2,ODDS!B222:$K$50000,2,0)," ")</f>
        <v xml:space="preserve"> </v>
      </c>
      <c r="M223" s="32" t="str">
        <f>IFERROR(VLOOKUP(A223&amp;$K$2,ODDS!B222:$K$50000,3,0)," ")</f>
        <v xml:space="preserve"> </v>
      </c>
      <c r="N223" s="42" t="str">
        <f>IFERROR(VLOOKUP(A223&amp;$K$2,ODDS!B222:$K$50000,5,0)," ")</f>
        <v xml:space="preserve"> </v>
      </c>
      <c r="O223" s="42" t="s">
        <v>114</v>
      </c>
      <c r="P223" s="42" t="str">
        <f>IFERROR(VLOOKUP(A223&amp;$K$2,ODDS!B222:$K$50000,6,0)," ")</f>
        <v xml:space="preserve"> </v>
      </c>
      <c r="Q223" s="32" t="str">
        <f>IFERROR(VLOOKUP(A223&amp;$K$2,ODDS!B222:$K$50000,4,0)," ")</f>
        <v xml:space="preserve"> </v>
      </c>
      <c r="R223" s="42" t="e">
        <f t="shared" si="9"/>
        <v>#REF!</v>
      </c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</row>
    <row r="224" spans="2:31" x14ac:dyDescent="0.25">
      <c r="B224" s="43" t="str">
        <f>IFERROR(VLOOKUP(A224&amp;$I$2,ODDS!A223:$K$50000,3,0)," ")</f>
        <v xml:space="preserve"> </v>
      </c>
      <c r="C224" s="42" t="str">
        <f>IFERROR(VLOOKUP(A224&amp;$I$2,ODDS!A223:$K$50000,4,0)," ")</f>
        <v xml:space="preserve"> </v>
      </c>
      <c r="D224" s="42" t="str">
        <f>IFERROR(VLOOKUP(A224&amp;$I$2,ODDS!A223:$K$50000,6,0)," ")</f>
        <v xml:space="preserve"> </v>
      </c>
      <c r="E224" s="42" t="s">
        <v>114</v>
      </c>
      <c r="F224" s="42" t="str">
        <f>IFERROR(VLOOKUP(A224&amp;$I$2,ODDS!A223:$K$50000,7,0)," ")</f>
        <v xml:space="preserve"> </v>
      </c>
      <c r="G224" s="42" t="str">
        <f>IFERROR(VLOOKUP(A224&amp;$I$2,ODDS!A223:$K$50000,5,0)," ")</f>
        <v xml:space="preserve"> </v>
      </c>
      <c r="H224" s="42" t="e">
        <f t="shared" si="8"/>
        <v>#REF!</v>
      </c>
      <c r="I224" s="18"/>
      <c r="J224" s="18"/>
      <c r="K224" s="18"/>
      <c r="L224" s="49" t="str">
        <f>IFERROR(VLOOKUP(A224&amp;$K$2,ODDS!B223:$K$50000,2,0)," ")</f>
        <v xml:space="preserve"> </v>
      </c>
      <c r="M224" s="32" t="str">
        <f>IFERROR(VLOOKUP(A224&amp;$K$2,ODDS!B223:$K$50000,3,0)," ")</f>
        <v xml:space="preserve"> </v>
      </c>
      <c r="N224" s="42" t="str">
        <f>IFERROR(VLOOKUP(A224&amp;$K$2,ODDS!B223:$K$50000,5,0)," ")</f>
        <v xml:space="preserve"> </v>
      </c>
      <c r="O224" s="42" t="s">
        <v>114</v>
      </c>
      <c r="P224" s="42" t="str">
        <f>IFERROR(VLOOKUP(A224&amp;$K$2,ODDS!B223:$K$50000,6,0)," ")</f>
        <v xml:space="preserve"> </v>
      </c>
      <c r="Q224" s="32" t="str">
        <f>IFERROR(VLOOKUP(A224&amp;$K$2,ODDS!B223:$K$50000,4,0)," ")</f>
        <v xml:space="preserve"> </v>
      </c>
      <c r="R224" s="42" t="e">
        <f t="shared" si="9"/>
        <v>#REF!</v>
      </c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 t="s">
        <v>119</v>
      </c>
    </row>
    <row r="225" spans="2:31" x14ac:dyDescent="0.25">
      <c r="B225" s="43" t="str">
        <f>IFERROR(VLOOKUP(A225&amp;$I$2,ODDS!A224:$K$50000,3,0)," ")</f>
        <v xml:space="preserve"> </v>
      </c>
      <c r="C225" s="42" t="str">
        <f>IFERROR(VLOOKUP(A225&amp;$I$2,ODDS!A224:$K$50000,4,0)," ")</f>
        <v xml:space="preserve"> </v>
      </c>
      <c r="D225" s="42" t="str">
        <f>IFERROR(VLOOKUP(A225&amp;$I$2,ODDS!A224:$K$50000,6,0)," ")</f>
        <v xml:space="preserve"> </v>
      </c>
      <c r="E225" s="42" t="s">
        <v>114</v>
      </c>
      <c r="F225" s="42" t="str">
        <f>IFERROR(VLOOKUP(A225&amp;$I$2,ODDS!A224:$K$50000,7,0)," ")</f>
        <v xml:space="preserve"> </v>
      </c>
      <c r="G225" s="42" t="str">
        <f>IFERROR(VLOOKUP(A225&amp;$I$2,ODDS!A224:$K$50000,5,0)," ")</f>
        <v xml:space="preserve"> </v>
      </c>
      <c r="H225" s="42" t="e">
        <f t="shared" si="8"/>
        <v>#REF!</v>
      </c>
      <c r="I225" s="18"/>
      <c r="J225" s="18"/>
      <c r="K225" s="18"/>
      <c r="L225" s="49" t="str">
        <f>IFERROR(VLOOKUP(A225&amp;$K$2,ODDS!B224:$K$50000,2,0)," ")</f>
        <v xml:space="preserve"> </v>
      </c>
      <c r="M225" s="32" t="str">
        <f>IFERROR(VLOOKUP(A225&amp;$K$2,ODDS!B224:$K$50000,3,0)," ")</f>
        <v xml:space="preserve"> </v>
      </c>
      <c r="N225" s="42" t="str">
        <f>IFERROR(VLOOKUP(A225&amp;$K$2,ODDS!B224:$K$50000,5,0)," ")</f>
        <v xml:space="preserve"> </v>
      </c>
      <c r="O225" s="42" t="s">
        <v>114</v>
      </c>
      <c r="P225" s="42" t="str">
        <f>IFERROR(VLOOKUP(A225&amp;$K$2,ODDS!B224:$K$50000,6,0)," ")</f>
        <v xml:space="preserve"> </v>
      </c>
      <c r="Q225" s="32" t="str">
        <f>IFERROR(VLOOKUP(A225&amp;$K$2,ODDS!B224:$K$50000,4,0)," ")</f>
        <v xml:space="preserve"> </v>
      </c>
      <c r="R225" s="42" t="e">
        <f t="shared" si="9"/>
        <v>#REF!</v>
      </c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</row>
    <row r="226" spans="2:31" x14ac:dyDescent="0.25">
      <c r="B226" s="43" t="str">
        <f>IFERROR(VLOOKUP(A226&amp;$I$2,ODDS!A225:$K$50000,3,0)," ")</f>
        <v xml:space="preserve"> </v>
      </c>
      <c r="C226" s="42" t="str">
        <f>IFERROR(VLOOKUP(A226&amp;$I$2,ODDS!A225:$K$50000,4,0)," ")</f>
        <v xml:space="preserve"> </v>
      </c>
      <c r="D226" s="42" t="str">
        <f>IFERROR(VLOOKUP(A226&amp;$I$2,ODDS!A225:$K$50000,6,0)," ")</f>
        <v xml:space="preserve"> </v>
      </c>
      <c r="E226" s="42" t="s">
        <v>114</v>
      </c>
      <c r="F226" s="42" t="str">
        <f>IFERROR(VLOOKUP(A226&amp;$I$2,ODDS!A225:$K$50000,7,0)," ")</f>
        <v xml:space="preserve"> </v>
      </c>
      <c r="G226" s="42" t="str">
        <f>IFERROR(VLOOKUP(A226&amp;$I$2,ODDS!A225:$K$50000,5,0)," ")</f>
        <v xml:space="preserve"> </v>
      </c>
      <c r="H226" s="42" t="e">
        <f t="shared" si="8"/>
        <v>#REF!</v>
      </c>
      <c r="I226" s="18"/>
      <c r="J226" s="18"/>
      <c r="K226" s="18"/>
      <c r="L226" s="49" t="str">
        <f>IFERROR(VLOOKUP(A226&amp;$K$2,ODDS!B225:$K$50000,2,0)," ")</f>
        <v xml:space="preserve"> </v>
      </c>
      <c r="M226" s="32" t="str">
        <f>IFERROR(VLOOKUP(A226&amp;$K$2,ODDS!B225:$K$50000,3,0)," ")</f>
        <v xml:space="preserve"> </v>
      </c>
      <c r="N226" s="42" t="str">
        <f>IFERROR(VLOOKUP(A226&amp;$K$2,ODDS!B225:$K$50000,5,0)," ")</f>
        <v xml:space="preserve"> </v>
      </c>
      <c r="O226" s="42" t="s">
        <v>114</v>
      </c>
      <c r="P226" s="42" t="str">
        <f>IFERROR(VLOOKUP(A226&amp;$K$2,ODDS!B225:$K$50000,6,0)," ")</f>
        <v xml:space="preserve"> </v>
      </c>
      <c r="Q226" s="32" t="str">
        <f>IFERROR(VLOOKUP(A226&amp;$K$2,ODDS!B225:$K$50000,4,0)," ")</f>
        <v xml:space="preserve"> </v>
      </c>
      <c r="R226" s="42" t="e">
        <f t="shared" si="9"/>
        <v>#REF!</v>
      </c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 t="s">
        <v>119</v>
      </c>
    </row>
    <row r="227" spans="2:31" x14ac:dyDescent="0.25">
      <c r="B227" s="43" t="str">
        <f>IFERROR(VLOOKUP(A227&amp;$I$2,ODDS!A226:$K$50000,3,0)," ")</f>
        <v xml:space="preserve"> </v>
      </c>
      <c r="C227" s="42" t="str">
        <f>IFERROR(VLOOKUP(A227&amp;$I$2,ODDS!A226:$K$50000,4,0)," ")</f>
        <v xml:space="preserve"> </v>
      </c>
      <c r="D227" s="42" t="str">
        <f>IFERROR(VLOOKUP(A227&amp;$I$2,ODDS!A226:$K$50000,6,0)," ")</f>
        <v xml:space="preserve"> </v>
      </c>
      <c r="E227" s="42" t="s">
        <v>114</v>
      </c>
      <c r="F227" s="42" t="str">
        <f>IFERROR(VLOOKUP(A227&amp;$I$2,ODDS!A226:$K$50000,7,0)," ")</f>
        <v xml:space="preserve"> </v>
      </c>
      <c r="G227" s="42" t="str">
        <f>IFERROR(VLOOKUP(A227&amp;$I$2,ODDS!A226:$K$50000,5,0)," ")</f>
        <v xml:space="preserve"> </v>
      </c>
      <c r="H227" s="42" t="e">
        <f t="shared" si="8"/>
        <v>#REF!</v>
      </c>
      <c r="I227" s="18"/>
      <c r="J227" s="18"/>
      <c r="K227" s="18"/>
      <c r="L227" s="49" t="str">
        <f>IFERROR(VLOOKUP(A227&amp;$K$2,ODDS!B226:$K$50000,2,0)," ")</f>
        <v xml:space="preserve"> </v>
      </c>
      <c r="M227" s="32" t="str">
        <f>IFERROR(VLOOKUP(A227&amp;$K$2,ODDS!B226:$K$50000,3,0)," ")</f>
        <v xml:space="preserve"> </v>
      </c>
      <c r="N227" s="42" t="str">
        <f>IFERROR(VLOOKUP(A227&amp;$K$2,ODDS!B226:$K$50000,5,0)," ")</f>
        <v xml:space="preserve"> </v>
      </c>
      <c r="O227" s="42" t="s">
        <v>114</v>
      </c>
      <c r="P227" s="42" t="str">
        <f>IFERROR(VLOOKUP(A227&amp;$K$2,ODDS!B226:$K$50000,6,0)," ")</f>
        <v xml:space="preserve"> </v>
      </c>
      <c r="Q227" s="32" t="str">
        <f>IFERROR(VLOOKUP(A227&amp;$K$2,ODDS!B226:$K$50000,4,0)," ")</f>
        <v xml:space="preserve"> </v>
      </c>
      <c r="R227" s="42" t="e">
        <f t="shared" si="9"/>
        <v>#REF!</v>
      </c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</row>
    <row r="228" spans="2:31" x14ac:dyDescent="0.25">
      <c r="B228" s="43" t="str">
        <f>IFERROR(VLOOKUP(A228&amp;$I$2,ODDS!A227:$K$50000,3,0)," ")</f>
        <v xml:space="preserve"> </v>
      </c>
      <c r="C228" s="42" t="str">
        <f>IFERROR(VLOOKUP(A228&amp;$I$2,ODDS!A227:$K$50000,4,0)," ")</f>
        <v xml:space="preserve"> </v>
      </c>
      <c r="D228" s="42" t="str">
        <f>IFERROR(VLOOKUP(A228&amp;$I$2,ODDS!A227:$K$50000,6,0)," ")</f>
        <v xml:space="preserve"> </v>
      </c>
      <c r="E228" s="42" t="s">
        <v>114</v>
      </c>
      <c r="F228" s="42" t="str">
        <f>IFERROR(VLOOKUP(A228&amp;$I$2,ODDS!A227:$K$50000,7,0)," ")</f>
        <v xml:space="preserve"> </v>
      </c>
      <c r="G228" s="42" t="str">
        <f>IFERROR(VLOOKUP(A228&amp;$I$2,ODDS!A227:$K$50000,5,0)," ")</f>
        <v xml:space="preserve"> </v>
      </c>
      <c r="H228" s="42" t="e">
        <f t="shared" si="8"/>
        <v>#REF!</v>
      </c>
      <c r="I228" s="18"/>
      <c r="J228" s="18"/>
      <c r="K228" s="18"/>
      <c r="L228" s="49" t="str">
        <f>IFERROR(VLOOKUP(A228&amp;$K$2,ODDS!B227:$K$50000,2,0)," ")</f>
        <v xml:space="preserve"> </v>
      </c>
      <c r="M228" s="32" t="str">
        <f>IFERROR(VLOOKUP(A228&amp;$K$2,ODDS!B227:$K$50000,3,0)," ")</f>
        <v xml:space="preserve"> </v>
      </c>
      <c r="N228" s="42" t="str">
        <f>IFERROR(VLOOKUP(A228&amp;$K$2,ODDS!B227:$K$50000,5,0)," ")</f>
        <v xml:space="preserve"> </v>
      </c>
      <c r="O228" s="42" t="s">
        <v>114</v>
      </c>
      <c r="P228" s="42" t="str">
        <f>IFERROR(VLOOKUP(A228&amp;$K$2,ODDS!B227:$K$50000,6,0)," ")</f>
        <v xml:space="preserve"> </v>
      </c>
      <c r="Q228" s="32" t="str">
        <f>IFERROR(VLOOKUP(A228&amp;$K$2,ODDS!B227:$K$50000,4,0)," ")</f>
        <v xml:space="preserve"> </v>
      </c>
      <c r="R228" s="42" t="e">
        <f t="shared" si="9"/>
        <v>#REF!</v>
      </c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 t="s">
        <v>119</v>
      </c>
    </row>
    <row r="229" spans="2:31" x14ac:dyDescent="0.25">
      <c r="B229" s="43" t="str">
        <f>IFERROR(VLOOKUP(A229&amp;$I$2,ODDS!A228:$K$50000,3,0)," ")</f>
        <v xml:space="preserve"> </v>
      </c>
      <c r="C229" s="42" t="str">
        <f>IFERROR(VLOOKUP(A229&amp;$I$2,ODDS!A228:$K$50000,4,0)," ")</f>
        <v xml:space="preserve"> </v>
      </c>
      <c r="D229" s="42" t="str">
        <f>IFERROR(VLOOKUP(A229&amp;$I$2,ODDS!A228:$K$50000,6,0)," ")</f>
        <v xml:space="preserve"> </v>
      </c>
      <c r="E229" s="42" t="s">
        <v>114</v>
      </c>
      <c r="F229" s="42" t="str">
        <f>IFERROR(VLOOKUP(A229&amp;$I$2,ODDS!A228:$K$50000,7,0)," ")</f>
        <v xml:space="preserve"> </v>
      </c>
      <c r="G229" s="42" t="str">
        <f>IFERROR(VLOOKUP(A229&amp;$I$2,ODDS!A228:$K$50000,5,0)," ")</f>
        <v xml:space="preserve"> </v>
      </c>
      <c r="H229" s="42" t="e">
        <f t="shared" si="8"/>
        <v>#REF!</v>
      </c>
      <c r="I229" s="18"/>
      <c r="J229" s="18"/>
      <c r="K229" s="18"/>
      <c r="L229" s="49" t="str">
        <f>IFERROR(VLOOKUP(A229&amp;$K$2,ODDS!B228:$K$50000,2,0)," ")</f>
        <v xml:space="preserve"> </v>
      </c>
      <c r="M229" s="32" t="str">
        <f>IFERROR(VLOOKUP(A229&amp;$K$2,ODDS!B228:$K$50000,3,0)," ")</f>
        <v xml:space="preserve"> </v>
      </c>
      <c r="N229" s="42" t="str">
        <f>IFERROR(VLOOKUP(A229&amp;$K$2,ODDS!B228:$K$50000,5,0)," ")</f>
        <v xml:space="preserve"> </v>
      </c>
      <c r="O229" s="42" t="s">
        <v>114</v>
      </c>
      <c r="P229" s="42" t="str">
        <f>IFERROR(VLOOKUP(A229&amp;$K$2,ODDS!B228:$K$50000,6,0)," ")</f>
        <v xml:space="preserve"> </v>
      </c>
      <c r="Q229" s="32" t="str">
        <f>IFERROR(VLOOKUP(A229&amp;$K$2,ODDS!B228:$K$50000,4,0)," ")</f>
        <v xml:space="preserve"> </v>
      </c>
      <c r="R229" s="42" t="e">
        <f t="shared" si="9"/>
        <v>#REF!</v>
      </c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</row>
    <row r="230" spans="2:31" x14ac:dyDescent="0.25">
      <c r="B230" s="43" t="str">
        <f>IFERROR(VLOOKUP(A230&amp;$I$2,ODDS!A229:$K$50000,3,0)," ")</f>
        <v xml:space="preserve"> </v>
      </c>
      <c r="C230" s="42" t="str">
        <f>IFERROR(VLOOKUP(A230&amp;$I$2,ODDS!A229:$K$50000,4,0)," ")</f>
        <v xml:space="preserve"> </v>
      </c>
      <c r="D230" s="42" t="str">
        <f>IFERROR(VLOOKUP(A230&amp;$I$2,ODDS!A229:$K$50000,6,0)," ")</f>
        <v xml:space="preserve"> </v>
      </c>
      <c r="E230" s="42" t="s">
        <v>114</v>
      </c>
      <c r="F230" s="42" t="str">
        <f>IFERROR(VLOOKUP(A230&amp;$I$2,ODDS!A229:$K$50000,7,0)," ")</f>
        <v xml:space="preserve"> </v>
      </c>
      <c r="G230" s="42" t="str">
        <f>IFERROR(VLOOKUP(A230&amp;$I$2,ODDS!A229:$K$50000,5,0)," ")</f>
        <v xml:space="preserve"> </v>
      </c>
      <c r="H230" s="42" t="e">
        <f t="shared" si="8"/>
        <v>#REF!</v>
      </c>
      <c r="I230" s="18"/>
      <c r="J230" s="18"/>
      <c r="K230" s="18"/>
      <c r="L230" s="49" t="str">
        <f>IFERROR(VLOOKUP(A230&amp;$K$2,ODDS!B229:$K$50000,2,0)," ")</f>
        <v xml:space="preserve"> </v>
      </c>
      <c r="M230" s="32" t="str">
        <f>IFERROR(VLOOKUP(A230&amp;$K$2,ODDS!B229:$K$50000,3,0)," ")</f>
        <v xml:space="preserve"> </v>
      </c>
      <c r="N230" s="42" t="str">
        <f>IFERROR(VLOOKUP(A230&amp;$K$2,ODDS!B229:$K$50000,5,0)," ")</f>
        <v xml:space="preserve"> </v>
      </c>
      <c r="O230" s="42" t="s">
        <v>114</v>
      </c>
      <c r="P230" s="42" t="str">
        <f>IFERROR(VLOOKUP(A230&amp;$K$2,ODDS!B229:$K$50000,6,0)," ")</f>
        <v xml:space="preserve"> </v>
      </c>
      <c r="Q230" s="32" t="str">
        <f>IFERROR(VLOOKUP(A230&amp;$K$2,ODDS!B229:$K$50000,4,0)," ")</f>
        <v xml:space="preserve"> </v>
      </c>
      <c r="R230" s="42" t="e">
        <f t="shared" si="9"/>
        <v>#REF!</v>
      </c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 t="s">
        <v>119</v>
      </c>
    </row>
    <row r="231" spans="2:31" x14ac:dyDescent="0.25">
      <c r="B231" s="43" t="str">
        <f>IFERROR(VLOOKUP(A231&amp;$I$2,ODDS!A230:$K$50000,3,0)," ")</f>
        <v xml:space="preserve"> </v>
      </c>
      <c r="C231" s="42" t="str">
        <f>IFERROR(VLOOKUP(A231&amp;$I$2,ODDS!A230:$K$50000,4,0)," ")</f>
        <v xml:space="preserve"> </v>
      </c>
      <c r="D231" s="42" t="str">
        <f>IFERROR(VLOOKUP(A231&amp;$I$2,ODDS!A230:$K$50000,6,0)," ")</f>
        <v xml:space="preserve"> </v>
      </c>
      <c r="E231" s="42" t="s">
        <v>114</v>
      </c>
      <c r="F231" s="42" t="str">
        <f>IFERROR(VLOOKUP(A231&amp;$I$2,ODDS!A230:$K$50000,7,0)," ")</f>
        <v xml:space="preserve"> </v>
      </c>
      <c r="G231" s="42" t="str">
        <f>IFERROR(VLOOKUP(A231&amp;$I$2,ODDS!A230:$K$50000,5,0)," ")</f>
        <v xml:space="preserve"> </v>
      </c>
      <c r="H231" s="42" t="e">
        <f t="shared" si="8"/>
        <v>#REF!</v>
      </c>
      <c r="I231" s="18"/>
      <c r="J231" s="18"/>
      <c r="K231" s="18"/>
      <c r="L231" s="49" t="str">
        <f>IFERROR(VLOOKUP(A231&amp;$K$2,ODDS!B230:$K$50000,2,0)," ")</f>
        <v xml:space="preserve"> </v>
      </c>
      <c r="M231" s="32" t="str">
        <f>IFERROR(VLOOKUP(A231&amp;$K$2,ODDS!B230:$K$50000,3,0)," ")</f>
        <v xml:space="preserve"> </v>
      </c>
      <c r="N231" s="42" t="str">
        <f>IFERROR(VLOOKUP(A231&amp;$K$2,ODDS!B230:$K$50000,5,0)," ")</f>
        <v xml:space="preserve"> </v>
      </c>
      <c r="O231" s="42" t="s">
        <v>114</v>
      </c>
      <c r="P231" s="42" t="str">
        <f>IFERROR(VLOOKUP(A231&amp;$K$2,ODDS!B230:$K$50000,6,0)," ")</f>
        <v xml:space="preserve"> </v>
      </c>
      <c r="Q231" s="32" t="str">
        <f>IFERROR(VLOOKUP(A231&amp;$K$2,ODDS!B230:$K$50000,4,0)," ")</f>
        <v xml:space="preserve"> </v>
      </c>
      <c r="R231" s="42" t="e">
        <f t="shared" si="9"/>
        <v>#REF!</v>
      </c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</row>
    <row r="232" spans="2:31" x14ac:dyDescent="0.25">
      <c r="B232" s="43" t="str">
        <f>IFERROR(VLOOKUP(A232&amp;$I$2,ODDS!A231:$K$50000,3,0)," ")</f>
        <v xml:space="preserve"> </v>
      </c>
      <c r="C232" s="42" t="str">
        <f>IFERROR(VLOOKUP(A232&amp;$I$2,ODDS!A231:$K$50000,4,0)," ")</f>
        <v xml:space="preserve"> </v>
      </c>
      <c r="D232" s="42" t="str">
        <f>IFERROR(VLOOKUP(A232&amp;$I$2,ODDS!A231:$K$50000,6,0)," ")</f>
        <v xml:space="preserve"> </v>
      </c>
      <c r="E232" s="42" t="s">
        <v>114</v>
      </c>
      <c r="F232" s="42" t="str">
        <f>IFERROR(VLOOKUP(A232&amp;$I$2,ODDS!A231:$K$50000,7,0)," ")</f>
        <v xml:space="preserve"> </v>
      </c>
      <c r="G232" s="42" t="str">
        <f>IFERROR(VLOOKUP(A232&amp;$I$2,ODDS!A231:$K$50000,5,0)," ")</f>
        <v xml:space="preserve"> </v>
      </c>
      <c r="H232" s="42" t="e">
        <f t="shared" si="8"/>
        <v>#REF!</v>
      </c>
      <c r="I232" s="18"/>
      <c r="J232" s="18"/>
      <c r="K232" s="18"/>
      <c r="L232" s="49" t="str">
        <f>IFERROR(VLOOKUP(A232&amp;$K$2,ODDS!B231:$K$50000,2,0)," ")</f>
        <v xml:space="preserve"> </v>
      </c>
      <c r="M232" s="32" t="str">
        <f>IFERROR(VLOOKUP(A232&amp;$K$2,ODDS!B231:$K$50000,3,0)," ")</f>
        <v xml:space="preserve"> </v>
      </c>
      <c r="N232" s="42" t="str">
        <f>IFERROR(VLOOKUP(A232&amp;$K$2,ODDS!B231:$K$50000,5,0)," ")</f>
        <v xml:space="preserve"> </v>
      </c>
      <c r="O232" s="42" t="s">
        <v>114</v>
      </c>
      <c r="P232" s="42" t="str">
        <f>IFERROR(VLOOKUP(A232&amp;$K$2,ODDS!B231:$K$50000,6,0)," ")</f>
        <v xml:space="preserve"> </v>
      </c>
      <c r="Q232" s="32" t="str">
        <f>IFERROR(VLOOKUP(A232&amp;$K$2,ODDS!B231:$K$50000,4,0)," ")</f>
        <v xml:space="preserve"> </v>
      </c>
      <c r="R232" s="42" t="e">
        <f t="shared" si="9"/>
        <v>#REF!</v>
      </c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 t="s">
        <v>119</v>
      </c>
    </row>
    <row r="233" spans="2:31" x14ac:dyDescent="0.25">
      <c r="B233" s="43" t="str">
        <f>IFERROR(VLOOKUP(A233&amp;$I$2,ODDS!A232:$K$50000,3,0)," ")</f>
        <v xml:space="preserve"> </v>
      </c>
      <c r="C233" s="42" t="str">
        <f>IFERROR(VLOOKUP(A233&amp;$I$2,ODDS!A232:$K$50000,4,0)," ")</f>
        <v xml:space="preserve"> </v>
      </c>
      <c r="D233" s="42" t="str">
        <f>IFERROR(VLOOKUP(A233&amp;$I$2,ODDS!A232:$K$50000,6,0)," ")</f>
        <v xml:space="preserve"> </v>
      </c>
      <c r="E233" s="42" t="s">
        <v>114</v>
      </c>
      <c r="F233" s="42" t="str">
        <f>IFERROR(VLOOKUP(A233&amp;$I$2,ODDS!A232:$K$50000,7,0)," ")</f>
        <v xml:space="preserve"> </v>
      </c>
      <c r="G233" s="42" t="str">
        <f>IFERROR(VLOOKUP(A233&amp;$I$2,ODDS!A232:$K$50000,5,0)," ")</f>
        <v xml:space="preserve"> </v>
      </c>
      <c r="H233" s="42" t="e">
        <f t="shared" si="8"/>
        <v>#REF!</v>
      </c>
      <c r="I233" s="18"/>
      <c r="J233" s="18"/>
      <c r="K233" s="18"/>
      <c r="L233" s="49" t="str">
        <f>IFERROR(VLOOKUP(A233&amp;$K$2,ODDS!B232:$K$50000,2,0)," ")</f>
        <v xml:space="preserve"> </v>
      </c>
      <c r="M233" s="32" t="str">
        <f>IFERROR(VLOOKUP(A233&amp;$K$2,ODDS!B232:$K$50000,3,0)," ")</f>
        <v xml:space="preserve"> </v>
      </c>
      <c r="N233" s="42" t="str">
        <f>IFERROR(VLOOKUP(A233&amp;$K$2,ODDS!B232:$K$50000,5,0)," ")</f>
        <v xml:space="preserve"> </v>
      </c>
      <c r="O233" s="42" t="s">
        <v>114</v>
      </c>
      <c r="P233" s="42" t="str">
        <f>IFERROR(VLOOKUP(A233&amp;$K$2,ODDS!B232:$K$50000,6,0)," ")</f>
        <v xml:space="preserve"> </v>
      </c>
      <c r="Q233" s="32" t="str">
        <f>IFERROR(VLOOKUP(A233&amp;$K$2,ODDS!B232:$K$50000,4,0)," ")</f>
        <v xml:space="preserve"> </v>
      </c>
      <c r="R233" s="42" t="e">
        <f t="shared" si="9"/>
        <v>#REF!</v>
      </c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</row>
    <row r="234" spans="2:31" x14ac:dyDescent="0.25">
      <c r="B234" s="43" t="str">
        <f>IFERROR(VLOOKUP(A234&amp;$I$2,ODDS!A233:$K$50000,3,0)," ")</f>
        <v xml:space="preserve"> </v>
      </c>
      <c r="C234" s="42" t="str">
        <f>IFERROR(VLOOKUP(A234&amp;$I$2,ODDS!A233:$K$50000,4,0)," ")</f>
        <v xml:space="preserve"> </v>
      </c>
      <c r="D234" s="42" t="str">
        <f>IFERROR(VLOOKUP(A234&amp;$I$2,ODDS!A233:$K$50000,6,0)," ")</f>
        <v xml:space="preserve"> </v>
      </c>
      <c r="E234" s="42" t="s">
        <v>114</v>
      </c>
      <c r="F234" s="42" t="str">
        <f>IFERROR(VLOOKUP(A234&amp;$I$2,ODDS!A233:$K$50000,7,0)," ")</f>
        <v xml:space="preserve"> </v>
      </c>
      <c r="G234" s="42" t="str">
        <f>IFERROR(VLOOKUP(A234&amp;$I$2,ODDS!A233:$K$50000,5,0)," ")</f>
        <v xml:space="preserve"> </v>
      </c>
      <c r="H234" s="42" t="e">
        <f t="shared" si="8"/>
        <v>#REF!</v>
      </c>
      <c r="I234" s="18"/>
      <c r="J234" s="18"/>
      <c r="K234" s="18"/>
      <c r="L234" s="49" t="str">
        <f>IFERROR(VLOOKUP(A234&amp;$K$2,ODDS!B233:$K$50000,2,0)," ")</f>
        <v xml:space="preserve"> </v>
      </c>
      <c r="M234" s="32" t="str">
        <f>IFERROR(VLOOKUP(A234&amp;$K$2,ODDS!B233:$K$50000,3,0)," ")</f>
        <v xml:space="preserve"> </v>
      </c>
      <c r="N234" s="42" t="str">
        <f>IFERROR(VLOOKUP(A234&amp;$K$2,ODDS!B233:$K$50000,5,0)," ")</f>
        <v xml:space="preserve"> </v>
      </c>
      <c r="O234" s="42" t="s">
        <v>114</v>
      </c>
      <c r="P234" s="42" t="str">
        <f>IFERROR(VLOOKUP(A234&amp;$K$2,ODDS!B233:$K$50000,6,0)," ")</f>
        <v xml:space="preserve"> </v>
      </c>
      <c r="Q234" s="32" t="str">
        <f>IFERROR(VLOOKUP(A234&amp;$K$2,ODDS!B233:$K$50000,4,0)," ")</f>
        <v xml:space="preserve"> </v>
      </c>
      <c r="R234" s="42" t="e">
        <f t="shared" si="9"/>
        <v>#REF!</v>
      </c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 t="s">
        <v>119</v>
      </c>
    </row>
    <row r="235" spans="2:31" x14ac:dyDescent="0.25">
      <c r="B235" s="43" t="str">
        <f>IFERROR(VLOOKUP(A235&amp;$I$2,ODDS!A234:$K$50000,3,0)," ")</f>
        <v xml:space="preserve"> </v>
      </c>
      <c r="C235" s="42" t="str">
        <f>IFERROR(VLOOKUP(A235&amp;$I$2,ODDS!A234:$K$50000,4,0)," ")</f>
        <v xml:space="preserve"> </v>
      </c>
      <c r="D235" s="42" t="str">
        <f>IFERROR(VLOOKUP(A235&amp;$I$2,ODDS!A234:$K$50000,6,0)," ")</f>
        <v xml:space="preserve"> </v>
      </c>
      <c r="E235" s="42" t="s">
        <v>114</v>
      </c>
      <c r="F235" s="42" t="str">
        <f>IFERROR(VLOOKUP(A235&amp;$I$2,ODDS!A234:$K$50000,7,0)," ")</f>
        <v xml:space="preserve"> </v>
      </c>
      <c r="G235" s="42" t="str">
        <f>IFERROR(VLOOKUP(A235&amp;$I$2,ODDS!A234:$K$50000,5,0)," ")</f>
        <v xml:space="preserve"> </v>
      </c>
      <c r="H235" s="42" t="e">
        <f t="shared" si="8"/>
        <v>#REF!</v>
      </c>
      <c r="I235" s="18"/>
      <c r="J235" s="18"/>
      <c r="K235" s="18"/>
      <c r="L235" s="49" t="str">
        <f>IFERROR(VLOOKUP(A235&amp;$K$2,ODDS!B234:$K$50000,2,0)," ")</f>
        <v xml:space="preserve"> </v>
      </c>
      <c r="M235" s="32" t="str">
        <f>IFERROR(VLOOKUP(A235&amp;$K$2,ODDS!B234:$K$50000,3,0)," ")</f>
        <v xml:space="preserve"> </v>
      </c>
      <c r="N235" s="42" t="str">
        <f>IFERROR(VLOOKUP(A235&amp;$K$2,ODDS!B234:$K$50000,5,0)," ")</f>
        <v xml:space="preserve"> </v>
      </c>
      <c r="O235" s="42" t="s">
        <v>114</v>
      </c>
      <c r="P235" s="42" t="str">
        <f>IFERROR(VLOOKUP(A235&amp;$K$2,ODDS!B234:$K$50000,6,0)," ")</f>
        <v xml:space="preserve"> </v>
      </c>
      <c r="Q235" s="32" t="str">
        <f>IFERROR(VLOOKUP(A235&amp;$K$2,ODDS!B234:$K$50000,4,0)," ")</f>
        <v xml:space="preserve"> </v>
      </c>
      <c r="R235" s="42" t="e">
        <f t="shared" si="9"/>
        <v>#REF!</v>
      </c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</row>
    <row r="236" spans="2:31" x14ac:dyDescent="0.25">
      <c r="B236" s="43" t="str">
        <f>IFERROR(VLOOKUP(A236&amp;$I$2,ODDS!A235:$K$50000,3,0)," ")</f>
        <v xml:space="preserve"> </v>
      </c>
      <c r="C236" s="42" t="str">
        <f>IFERROR(VLOOKUP(A236&amp;$I$2,ODDS!A235:$K$50000,4,0)," ")</f>
        <v xml:space="preserve"> </v>
      </c>
      <c r="D236" s="42" t="str">
        <f>IFERROR(VLOOKUP(A236&amp;$I$2,ODDS!A235:$K$50000,6,0)," ")</f>
        <v xml:space="preserve"> </v>
      </c>
      <c r="E236" s="42" t="s">
        <v>114</v>
      </c>
      <c r="F236" s="42" t="str">
        <f>IFERROR(VLOOKUP(A236&amp;$I$2,ODDS!A235:$K$50000,7,0)," ")</f>
        <v xml:space="preserve"> </v>
      </c>
      <c r="G236" s="42" t="str">
        <f>IFERROR(VLOOKUP(A236&amp;$I$2,ODDS!A235:$K$50000,5,0)," ")</f>
        <v xml:space="preserve"> </v>
      </c>
      <c r="H236" s="42" t="e">
        <f t="shared" si="8"/>
        <v>#REF!</v>
      </c>
      <c r="I236" s="18"/>
      <c r="J236" s="18"/>
      <c r="K236" s="18"/>
      <c r="L236" s="49" t="str">
        <f>IFERROR(VLOOKUP(A236&amp;$K$2,ODDS!B235:$K$50000,2,0)," ")</f>
        <v xml:space="preserve"> </v>
      </c>
      <c r="M236" s="32" t="str">
        <f>IFERROR(VLOOKUP(A236&amp;$K$2,ODDS!B235:$K$50000,3,0)," ")</f>
        <v xml:space="preserve"> </v>
      </c>
      <c r="N236" s="42" t="str">
        <f>IFERROR(VLOOKUP(A236&amp;$K$2,ODDS!B235:$K$50000,5,0)," ")</f>
        <v xml:space="preserve"> </v>
      </c>
      <c r="O236" s="42" t="s">
        <v>114</v>
      </c>
      <c r="P236" s="42" t="str">
        <f>IFERROR(VLOOKUP(A236&amp;$K$2,ODDS!B235:$K$50000,6,0)," ")</f>
        <v xml:space="preserve"> </v>
      </c>
      <c r="Q236" s="32" t="str">
        <f>IFERROR(VLOOKUP(A236&amp;$K$2,ODDS!B235:$K$50000,4,0)," ")</f>
        <v xml:space="preserve"> </v>
      </c>
      <c r="R236" s="42" t="e">
        <f t="shared" si="9"/>
        <v>#REF!</v>
      </c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 t="s">
        <v>119</v>
      </c>
    </row>
    <row r="237" spans="2:31" x14ac:dyDescent="0.25">
      <c r="B237" s="43" t="str">
        <f>IFERROR(VLOOKUP(A237&amp;$I$2,ODDS!A236:$K$50000,3,0)," ")</f>
        <v xml:space="preserve"> </v>
      </c>
      <c r="C237" s="42" t="str">
        <f>IFERROR(VLOOKUP(A237&amp;$I$2,ODDS!A236:$K$50000,4,0)," ")</f>
        <v xml:space="preserve"> </v>
      </c>
      <c r="D237" s="42" t="str">
        <f>IFERROR(VLOOKUP(A237&amp;$I$2,ODDS!A236:$K$50000,6,0)," ")</f>
        <v xml:space="preserve"> </v>
      </c>
      <c r="E237" s="42" t="s">
        <v>114</v>
      </c>
      <c r="F237" s="42" t="str">
        <f>IFERROR(VLOOKUP(A237&amp;$I$2,ODDS!A236:$K$50000,7,0)," ")</f>
        <v xml:space="preserve"> </v>
      </c>
      <c r="G237" s="42" t="str">
        <f>IFERROR(VLOOKUP(A237&amp;$I$2,ODDS!A236:$K$50000,5,0)," ")</f>
        <v xml:space="preserve"> </v>
      </c>
      <c r="H237" s="42" t="e">
        <f t="shared" si="8"/>
        <v>#REF!</v>
      </c>
      <c r="I237" s="18"/>
      <c r="J237" s="18"/>
      <c r="K237" s="18"/>
      <c r="L237" s="49" t="str">
        <f>IFERROR(VLOOKUP(A237&amp;$K$2,ODDS!B236:$K$50000,2,0)," ")</f>
        <v xml:space="preserve"> </v>
      </c>
      <c r="M237" s="32" t="str">
        <f>IFERROR(VLOOKUP(A237&amp;$K$2,ODDS!B236:$K$50000,3,0)," ")</f>
        <v xml:space="preserve"> </v>
      </c>
      <c r="N237" s="42" t="str">
        <f>IFERROR(VLOOKUP(A237&amp;$K$2,ODDS!B236:$K$50000,5,0)," ")</f>
        <v xml:space="preserve"> </v>
      </c>
      <c r="O237" s="42" t="s">
        <v>114</v>
      </c>
      <c r="P237" s="42" t="str">
        <f>IFERROR(VLOOKUP(A237&amp;$K$2,ODDS!B236:$K$50000,6,0)," ")</f>
        <v xml:space="preserve"> </v>
      </c>
      <c r="Q237" s="32" t="str">
        <f>IFERROR(VLOOKUP(A237&amp;$K$2,ODDS!B236:$K$50000,4,0)," ")</f>
        <v xml:space="preserve"> </v>
      </c>
      <c r="R237" s="42" t="e">
        <f t="shared" si="9"/>
        <v>#REF!</v>
      </c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</row>
    <row r="238" spans="2:31" x14ac:dyDescent="0.25">
      <c r="B238" s="43" t="str">
        <f>IFERROR(VLOOKUP(A238&amp;$I$2,ODDS!A237:$K$50000,3,0)," ")</f>
        <v xml:space="preserve"> </v>
      </c>
      <c r="C238" s="42" t="str">
        <f>IFERROR(VLOOKUP(A238&amp;$I$2,ODDS!A237:$K$50000,4,0)," ")</f>
        <v xml:space="preserve"> </v>
      </c>
      <c r="D238" s="42" t="str">
        <f>IFERROR(VLOOKUP(A238&amp;$I$2,ODDS!A237:$K$50000,6,0)," ")</f>
        <v xml:space="preserve"> </v>
      </c>
      <c r="E238" s="42" t="s">
        <v>114</v>
      </c>
      <c r="F238" s="42" t="str">
        <f>IFERROR(VLOOKUP(A238&amp;$I$2,ODDS!A237:$K$50000,7,0)," ")</f>
        <v xml:space="preserve"> </v>
      </c>
      <c r="G238" s="42" t="str">
        <f>IFERROR(VLOOKUP(A238&amp;$I$2,ODDS!A237:$K$50000,5,0)," ")</f>
        <v xml:space="preserve"> </v>
      </c>
      <c r="H238" s="42" t="e">
        <f t="shared" si="8"/>
        <v>#REF!</v>
      </c>
      <c r="I238" s="18"/>
      <c r="J238" s="18"/>
      <c r="K238" s="18"/>
      <c r="L238" s="49" t="str">
        <f>IFERROR(VLOOKUP(A238&amp;$K$2,ODDS!B237:$K$50000,2,0)," ")</f>
        <v xml:space="preserve"> </v>
      </c>
      <c r="M238" s="32" t="str">
        <f>IFERROR(VLOOKUP(A238&amp;$K$2,ODDS!B237:$K$50000,3,0)," ")</f>
        <v xml:space="preserve"> </v>
      </c>
      <c r="N238" s="42" t="str">
        <f>IFERROR(VLOOKUP(A238&amp;$K$2,ODDS!B237:$K$50000,5,0)," ")</f>
        <v xml:space="preserve"> </v>
      </c>
      <c r="O238" s="42" t="s">
        <v>114</v>
      </c>
      <c r="P238" s="42" t="str">
        <f>IFERROR(VLOOKUP(A238&amp;$K$2,ODDS!B237:$K$50000,6,0)," ")</f>
        <v xml:space="preserve"> </v>
      </c>
      <c r="Q238" s="32" t="str">
        <f>IFERROR(VLOOKUP(A238&amp;$K$2,ODDS!B237:$K$50000,4,0)," ")</f>
        <v xml:space="preserve"> </v>
      </c>
      <c r="R238" s="42" t="e">
        <f t="shared" si="9"/>
        <v>#REF!</v>
      </c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 t="s">
        <v>119</v>
      </c>
    </row>
    <row r="239" spans="2:31" x14ac:dyDescent="0.25">
      <c r="B239" s="43" t="str">
        <f>IFERROR(VLOOKUP(A239&amp;$I$2,ODDS!A238:$K$50000,3,0)," ")</f>
        <v xml:space="preserve"> </v>
      </c>
      <c r="C239" s="42" t="str">
        <f>IFERROR(VLOOKUP(A239&amp;$I$2,ODDS!A238:$K$50000,4,0)," ")</f>
        <v xml:space="preserve"> </v>
      </c>
      <c r="D239" s="42" t="str">
        <f>IFERROR(VLOOKUP(A239&amp;$I$2,ODDS!A238:$K$50000,6,0)," ")</f>
        <v xml:space="preserve"> </v>
      </c>
      <c r="E239" s="42" t="s">
        <v>114</v>
      </c>
      <c r="F239" s="42" t="str">
        <f>IFERROR(VLOOKUP(A239&amp;$I$2,ODDS!A238:$K$50000,7,0)," ")</f>
        <v xml:space="preserve"> </v>
      </c>
      <c r="G239" s="42" t="str">
        <f>IFERROR(VLOOKUP(A239&amp;$I$2,ODDS!A238:$K$50000,5,0)," ")</f>
        <v xml:space="preserve"> </v>
      </c>
      <c r="H239" s="42" t="e">
        <f t="shared" si="8"/>
        <v>#REF!</v>
      </c>
      <c r="I239" s="18"/>
      <c r="J239" s="18"/>
      <c r="K239" s="18"/>
      <c r="L239" s="49" t="str">
        <f>IFERROR(VLOOKUP(A239&amp;$K$2,ODDS!B238:$K$50000,2,0)," ")</f>
        <v xml:space="preserve"> </v>
      </c>
      <c r="M239" s="32" t="str">
        <f>IFERROR(VLOOKUP(A239&amp;$K$2,ODDS!B238:$K$50000,3,0)," ")</f>
        <v xml:space="preserve"> </v>
      </c>
      <c r="N239" s="42" t="str">
        <f>IFERROR(VLOOKUP(A239&amp;$K$2,ODDS!B238:$K$50000,5,0)," ")</f>
        <v xml:space="preserve"> </v>
      </c>
      <c r="O239" s="42" t="s">
        <v>114</v>
      </c>
      <c r="P239" s="42" t="str">
        <f>IFERROR(VLOOKUP(A239&amp;$K$2,ODDS!B238:$K$50000,6,0)," ")</f>
        <v xml:space="preserve"> </v>
      </c>
      <c r="Q239" s="32" t="str">
        <f>IFERROR(VLOOKUP(A239&amp;$K$2,ODDS!B238:$K$50000,4,0)," ")</f>
        <v xml:space="preserve"> </v>
      </c>
      <c r="R239" s="42" t="e">
        <f t="shared" si="9"/>
        <v>#REF!</v>
      </c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</row>
    <row r="240" spans="2:31" x14ac:dyDescent="0.25">
      <c r="B240" s="43" t="str">
        <f>IFERROR(VLOOKUP(A240&amp;$I$2,ODDS!A239:$K$50000,3,0)," ")</f>
        <v xml:space="preserve"> </v>
      </c>
      <c r="C240" s="42" t="str">
        <f>IFERROR(VLOOKUP(A240&amp;$I$2,ODDS!A239:$K$50000,4,0)," ")</f>
        <v xml:space="preserve"> </v>
      </c>
      <c r="D240" s="42" t="str">
        <f>IFERROR(VLOOKUP(A240&amp;$I$2,ODDS!A239:$K$50000,6,0)," ")</f>
        <v xml:space="preserve"> </v>
      </c>
      <c r="E240" s="42" t="s">
        <v>114</v>
      </c>
      <c r="F240" s="42" t="str">
        <f>IFERROR(VLOOKUP(A240&amp;$I$2,ODDS!A239:$K$50000,7,0)," ")</f>
        <v xml:space="preserve"> </v>
      </c>
      <c r="G240" s="42" t="str">
        <f>IFERROR(VLOOKUP(A240&amp;$I$2,ODDS!A239:$K$50000,5,0)," ")</f>
        <v xml:space="preserve"> </v>
      </c>
      <c r="H240" s="42" t="e">
        <f t="shared" si="8"/>
        <v>#REF!</v>
      </c>
      <c r="I240" s="18"/>
      <c r="J240" s="18"/>
      <c r="K240" s="18"/>
      <c r="L240" s="49" t="str">
        <f>IFERROR(VLOOKUP(A240&amp;$K$2,ODDS!B239:$K$50000,2,0)," ")</f>
        <v xml:space="preserve"> </v>
      </c>
      <c r="M240" s="32" t="str">
        <f>IFERROR(VLOOKUP(A240&amp;$K$2,ODDS!B239:$K$50000,3,0)," ")</f>
        <v xml:space="preserve"> </v>
      </c>
      <c r="N240" s="42" t="str">
        <f>IFERROR(VLOOKUP(A240&amp;$K$2,ODDS!B239:$K$50000,5,0)," ")</f>
        <v xml:space="preserve"> </v>
      </c>
      <c r="O240" s="42" t="s">
        <v>114</v>
      </c>
      <c r="P240" s="42" t="str">
        <f>IFERROR(VLOOKUP(A240&amp;$K$2,ODDS!B239:$K$50000,6,0)," ")</f>
        <v xml:space="preserve"> </v>
      </c>
      <c r="Q240" s="32" t="str">
        <f>IFERROR(VLOOKUP(A240&amp;$K$2,ODDS!B239:$K$50000,4,0)," ")</f>
        <v xml:space="preserve"> </v>
      </c>
      <c r="R240" s="42" t="e">
        <f t="shared" si="9"/>
        <v>#REF!</v>
      </c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 t="s">
        <v>119</v>
      </c>
    </row>
    <row r="241" spans="2:31" x14ac:dyDescent="0.25">
      <c r="B241" s="43" t="str">
        <f>IFERROR(VLOOKUP(A241&amp;$I$2,ODDS!A240:$K$50000,3,0)," ")</f>
        <v xml:space="preserve"> </v>
      </c>
      <c r="C241" s="42" t="str">
        <f>IFERROR(VLOOKUP(A241&amp;$I$2,ODDS!A240:$K$50000,4,0)," ")</f>
        <v xml:space="preserve"> </v>
      </c>
      <c r="D241" s="42" t="str">
        <f>IFERROR(VLOOKUP(A241&amp;$I$2,ODDS!A240:$K$50000,6,0)," ")</f>
        <v xml:space="preserve"> </v>
      </c>
      <c r="E241" s="42" t="s">
        <v>114</v>
      </c>
      <c r="F241" s="42" t="str">
        <f>IFERROR(VLOOKUP(A241&amp;$I$2,ODDS!A240:$K$50000,7,0)," ")</f>
        <v xml:space="preserve"> </v>
      </c>
      <c r="G241" s="42" t="str">
        <f>IFERROR(VLOOKUP(A241&amp;$I$2,ODDS!A240:$K$50000,5,0)," ")</f>
        <v xml:space="preserve"> </v>
      </c>
      <c r="H241" s="42" t="e">
        <f t="shared" si="8"/>
        <v>#REF!</v>
      </c>
      <c r="I241" s="18"/>
      <c r="J241" s="18"/>
      <c r="K241" s="18"/>
      <c r="L241" s="49" t="str">
        <f>IFERROR(VLOOKUP(A241&amp;$K$2,ODDS!B240:$K$50000,2,0)," ")</f>
        <v xml:space="preserve"> </v>
      </c>
      <c r="M241" s="32" t="str">
        <f>IFERROR(VLOOKUP(A241&amp;$K$2,ODDS!B240:$K$50000,3,0)," ")</f>
        <v xml:space="preserve"> </v>
      </c>
      <c r="N241" s="42" t="str">
        <f>IFERROR(VLOOKUP(A241&amp;$K$2,ODDS!B240:$K$50000,5,0)," ")</f>
        <v xml:space="preserve"> </v>
      </c>
      <c r="O241" s="42" t="s">
        <v>114</v>
      </c>
      <c r="P241" s="42" t="str">
        <f>IFERROR(VLOOKUP(A241&amp;$K$2,ODDS!B240:$K$50000,6,0)," ")</f>
        <v xml:space="preserve"> </v>
      </c>
      <c r="Q241" s="32" t="str">
        <f>IFERROR(VLOOKUP(A241&amp;$K$2,ODDS!B240:$K$50000,4,0)," ")</f>
        <v xml:space="preserve"> </v>
      </c>
      <c r="R241" s="42" t="e">
        <f t="shared" si="9"/>
        <v>#REF!</v>
      </c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</row>
    <row r="242" spans="2:31" x14ac:dyDescent="0.25">
      <c r="B242" s="43" t="str">
        <f>IFERROR(VLOOKUP(A242&amp;$I$2,ODDS!A241:$K$50000,3,0)," ")</f>
        <v xml:space="preserve"> </v>
      </c>
      <c r="C242" s="42" t="str">
        <f>IFERROR(VLOOKUP(A242&amp;$I$2,ODDS!A241:$K$50000,4,0)," ")</f>
        <v xml:space="preserve"> </v>
      </c>
      <c r="D242" s="42" t="str">
        <f>IFERROR(VLOOKUP(A242&amp;$I$2,ODDS!A241:$K$50000,6,0)," ")</f>
        <v xml:space="preserve"> </v>
      </c>
      <c r="E242" s="42" t="s">
        <v>114</v>
      </c>
      <c r="F242" s="42" t="str">
        <f>IFERROR(VLOOKUP(A242&amp;$I$2,ODDS!A241:$K$50000,7,0)," ")</f>
        <v xml:space="preserve"> </v>
      </c>
      <c r="G242" s="42" t="str">
        <f>IFERROR(VLOOKUP(A242&amp;$I$2,ODDS!A241:$K$50000,5,0)," ")</f>
        <v xml:space="preserve"> </v>
      </c>
      <c r="H242" s="42" t="e">
        <f t="shared" si="8"/>
        <v>#REF!</v>
      </c>
      <c r="I242" s="18"/>
      <c r="J242" s="18"/>
      <c r="K242" s="18"/>
      <c r="L242" s="49" t="str">
        <f>IFERROR(VLOOKUP(A242&amp;$K$2,ODDS!B241:$K$50000,2,0)," ")</f>
        <v xml:space="preserve"> </v>
      </c>
      <c r="M242" s="32" t="str">
        <f>IFERROR(VLOOKUP(A242&amp;$K$2,ODDS!B241:$K$50000,3,0)," ")</f>
        <v xml:space="preserve"> </v>
      </c>
      <c r="N242" s="42" t="str">
        <f>IFERROR(VLOOKUP(A242&amp;$K$2,ODDS!B241:$K$50000,5,0)," ")</f>
        <v xml:space="preserve"> </v>
      </c>
      <c r="O242" s="42" t="s">
        <v>114</v>
      </c>
      <c r="P242" s="42" t="str">
        <f>IFERROR(VLOOKUP(A242&amp;$K$2,ODDS!B241:$K$50000,6,0)," ")</f>
        <v xml:space="preserve"> </v>
      </c>
      <c r="Q242" s="32" t="str">
        <f>IFERROR(VLOOKUP(A242&amp;$K$2,ODDS!B241:$K$50000,4,0)," ")</f>
        <v xml:space="preserve"> </v>
      </c>
      <c r="R242" s="42" t="e">
        <f t="shared" si="9"/>
        <v>#REF!</v>
      </c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 t="s">
        <v>119</v>
      </c>
    </row>
    <row r="243" spans="2:31" x14ac:dyDescent="0.25">
      <c r="B243" s="43" t="str">
        <f>IFERROR(VLOOKUP(A243&amp;$I$2,ODDS!A242:$K$50000,3,0)," ")</f>
        <v xml:space="preserve"> </v>
      </c>
      <c r="C243" s="42" t="str">
        <f>IFERROR(VLOOKUP(A243&amp;$I$2,ODDS!A242:$K$50000,4,0)," ")</f>
        <v xml:space="preserve"> </v>
      </c>
      <c r="D243" s="42" t="str">
        <f>IFERROR(VLOOKUP(A243&amp;$I$2,ODDS!A242:$K$50000,6,0)," ")</f>
        <v xml:space="preserve"> </v>
      </c>
      <c r="E243" s="42" t="s">
        <v>114</v>
      </c>
      <c r="F243" s="42" t="str">
        <f>IFERROR(VLOOKUP(A243&amp;$I$2,ODDS!A242:$K$50000,7,0)," ")</f>
        <v xml:space="preserve"> </v>
      </c>
      <c r="G243" s="42" t="str">
        <f>IFERROR(VLOOKUP(A243&amp;$I$2,ODDS!A242:$K$50000,5,0)," ")</f>
        <v xml:space="preserve"> </v>
      </c>
      <c r="H243" s="42" t="e">
        <f t="shared" si="8"/>
        <v>#REF!</v>
      </c>
      <c r="I243" s="18"/>
      <c r="J243" s="18"/>
      <c r="K243" s="18"/>
      <c r="L243" s="49" t="str">
        <f>IFERROR(VLOOKUP(A243&amp;$K$2,ODDS!B242:$K$50000,2,0)," ")</f>
        <v xml:space="preserve"> </v>
      </c>
      <c r="M243" s="32" t="str">
        <f>IFERROR(VLOOKUP(A243&amp;$K$2,ODDS!B242:$K$50000,3,0)," ")</f>
        <v xml:space="preserve"> </v>
      </c>
      <c r="N243" s="42" t="str">
        <f>IFERROR(VLOOKUP(A243&amp;$K$2,ODDS!B242:$K$50000,5,0)," ")</f>
        <v xml:space="preserve"> </v>
      </c>
      <c r="O243" s="42" t="s">
        <v>114</v>
      </c>
      <c r="P243" s="42" t="str">
        <f>IFERROR(VLOOKUP(A243&amp;$K$2,ODDS!B242:$K$50000,6,0)," ")</f>
        <v xml:space="preserve"> </v>
      </c>
      <c r="Q243" s="32" t="str">
        <f>IFERROR(VLOOKUP(A243&amp;$K$2,ODDS!B242:$K$50000,4,0)," ")</f>
        <v xml:space="preserve"> </v>
      </c>
      <c r="R243" s="42" t="e">
        <f t="shared" si="9"/>
        <v>#REF!</v>
      </c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</row>
    <row r="244" spans="2:31" x14ac:dyDescent="0.25">
      <c r="B244" s="43" t="str">
        <f>IFERROR(VLOOKUP(A244&amp;$I$2,ODDS!A243:$K$50000,3,0)," ")</f>
        <v xml:space="preserve"> </v>
      </c>
      <c r="C244" s="42" t="str">
        <f>IFERROR(VLOOKUP(A244&amp;$I$2,ODDS!A243:$K$50000,4,0)," ")</f>
        <v xml:space="preserve"> </v>
      </c>
      <c r="D244" s="42" t="str">
        <f>IFERROR(VLOOKUP(A244&amp;$I$2,ODDS!A243:$K$50000,6,0)," ")</f>
        <v xml:space="preserve"> </v>
      </c>
      <c r="E244" s="42" t="s">
        <v>114</v>
      </c>
      <c r="F244" s="42" t="str">
        <f>IFERROR(VLOOKUP(A244&amp;$I$2,ODDS!A243:$K$50000,7,0)," ")</f>
        <v xml:space="preserve"> </v>
      </c>
      <c r="G244" s="42" t="str">
        <f>IFERROR(VLOOKUP(A244&amp;$I$2,ODDS!A243:$K$50000,5,0)," ")</f>
        <v xml:space="preserve"> </v>
      </c>
      <c r="H244" s="42" t="e">
        <f t="shared" si="8"/>
        <v>#REF!</v>
      </c>
      <c r="I244" s="18"/>
      <c r="J244" s="18"/>
      <c r="K244" s="18"/>
      <c r="L244" s="49" t="str">
        <f>IFERROR(VLOOKUP(A244&amp;$K$2,ODDS!B243:$K$50000,2,0)," ")</f>
        <v xml:space="preserve"> </v>
      </c>
      <c r="M244" s="32" t="str">
        <f>IFERROR(VLOOKUP(A244&amp;$K$2,ODDS!B243:$K$50000,3,0)," ")</f>
        <v xml:space="preserve"> </v>
      </c>
      <c r="N244" s="42" t="str">
        <f>IFERROR(VLOOKUP(A244&amp;$K$2,ODDS!B243:$K$50000,5,0)," ")</f>
        <v xml:space="preserve"> </v>
      </c>
      <c r="O244" s="42" t="s">
        <v>114</v>
      </c>
      <c r="P244" s="42" t="str">
        <f>IFERROR(VLOOKUP(A244&amp;$K$2,ODDS!B243:$K$50000,6,0)," ")</f>
        <v xml:space="preserve"> </v>
      </c>
      <c r="Q244" s="32" t="str">
        <f>IFERROR(VLOOKUP(A244&amp;$K$2,ODDS!B243:$K$50000,4,0)," ")</f>
        <v xml:space="preserve"> </v>
      </c>
      <c r="R244" s="42" t="e">
        <f t="shared" si="9"/>
        <v>#REF!</v>
      </c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 t="s">
        <v>119</v>
      </c>
    </row>
    <row r="245" spans="2:31" x14ac:dyDescent="0.25">
      <c r="B245" s="43" t="str">
        <f>IFERROR(VLOOKUP(A245&amp;$I$2,ODDS!A244:$K$50000,3,0)," ")</f>
        <v xml:space="preserve"> </v>
      </c>
      <c r="C245" s="42" t="str">
        <f>IFERROR(VLOOKUP(A245&amp;$I$2,ODDS!A244:$K$50000,4,0)," ")</f>
        <v xml:space="preserve"> </v>
      </c>
      <c r="D245" s="42" t="str">
        <f>IFERROR(VLOOKUP(A245&amp;$I$2,ODDS!A244:$K$50000,6,0)," ")</f>
        <v xml:space="preserve"> </v>
      </c>
      <c r="E245" s="42" t="s">
        <v>114</v>
      </c>
      <c r="F245" s="42" t="str">
        <f>IFERROR(VLOOKUP(A245&amp;$I$2,ODDS!A244:$K$50000,7,0)," ")</f>
        <v xml:space="preserve"> </v>
      </c>
      <c r="G245" s="42" t="str">
        <f>IFERROR(VLOOKUP(A245&amp;$I$2,ODDS!A244:$K$50000,5,0)," ")</f>
        <v xml:space="preserve"> </v>
      </c>
      <c r="H245" s="42" t="e">
        <f t="shared" si="8"/>
        <v>#REF!</v>
      </c>
      <c r="I245" s="18"/>
      <c r="J245" s="18"/>
      <c r="K245" s="18"/>
      <c r="L245" s="49" t="str">
        <f>IFERROR(VLOOKUP(A245&amp;$K$2,ODDS!B244:$K$50000,2,0)," ")</f>
        <v xml:space="preserve"> </v>
      </c>
      <c r="M245" s="32" t="str">
        <f>IFERROR(VLOOKUP(A245&amp;$K$2,ODDS!B244:$K$50000,3,0)," ")</f>
        <v xml:space="preserve"> </v>
      </c>
      <c r="N245" s="42" t="str">
        <f>IFERROR(VLOOKUP(A245&amp;$K$2,ODDS!B244:$K$50000,5,0)," ")</f>
        <v xml:space="preserve"> </v>
      </c>
      <c r="O245" s="42" t="s">
        <v>114</v>
      </c>
      <c r="P245" s="42" t="str">
        <f>IFERROR(VLOOKUP(A245&amp;$K$2,ODDS!B244:$K$50000,6,0)," ")</f>
        <v xml:space="preserve"> </v>
      </c>
      <c r="Q245" s="32" t="str">
        <f>IFERROR(VLOOKUP(A245&amp;$K$2,ODDS!B244:$K$50000,4,0)," ")</f>
        <v xml:space="preserve"> </v>
      </c>
      <c r="R245" s="42" t="e">
        <f t="shared" si="9"/>
        <v>#REF!</v>
      </c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</row>
    <row r="246" spans="2:31" x14ac:dyDescent="0.25">
      <c r="B246" s="43" t="str">
        <f>IFERROR(VLOOKUP(A246&amp;$I$2,ODDS!A245:$K$50000,3,0)," ")</f>
        <v xml:space="preserve"> </v>
      </c>
      <c r="C246" s="42" t="str">
        <f>IFERROR(VLOOKUP(A246&amp;$I$2,ODDS!A245:$K$50000,4,0)," ")</f>
        <v xml:space="preserve"> </v>
      </c>
      <c r="D246" s="42" t="str">
        <f>IFERROR(VLOOKUP(A246&amp;$I$2,ODDS!A245:$K$50000,6,0)," ")</f>
        <v xml:space="preserve"> </v>
      </c>
      <c r="E246" s="42" t="s">
        <v>114</v>
      </c>
      <c r="F246" s="42" t="str">
        <f>IFERROR(VLOOKUP(A246&amp;$I$2,ODDS!A245:$K$50000,7,0)," ")</f>
        <v xml:space="preserve"> </v>
      </c>
      <c r="G246" s="42" t="str">
        <f>IFERROR(VLOOKUP(A246&amp;$I$2,ODDS!A245:$K$50000,5,0)," ")</f>
        <v xml:space="preserve"> </v>
      </c>
      <c r="H246" s="42" t="e">
        <f t="shared" si="8"/>
        <v>#REF!</v>
      </c>
      <c r="I246" s="18"/>
      <c r="J246" s="18"/>
      <c r="K246" s="18"/>
      <c r="L246" s="49" t="str">
        <f>IFERROR(VLOOKUP(A246&amp;$K$2,ODDS!B245:$K$50000,2,0)," ")</f>
        <v xml:space="preserve"> </v>
      </c>
      <c r="M246" s="32" t="str">
        <f>IFERROR(VLOOKUP(A246&amp;$K$2,ODDS!B245:$K$50000,3,0)," ")</f>
        <v xml:space="preserve"> </v>
      </c>
      <c r="N246" s="42" t="str">
        <f>IFERROR(VLOOKUP(A246&amp;$K$2,ODDS!B245:$K$50000,5,0)," ")</f>
        <v xml:space="preserve"> </v>
      </c>
      <c r="O246" s="42" t="s">
        <v>114</v>
      </c>
      <c r="P246" s="42" t="str">
        <f>IFERROR(VLOOKUP(A246&amp;$K$2,ODDS!B245:$K$50000,6,0)," ")</f>
        <v xml:space="preserve"> </v>
      </c>
      <c r="Q246" s="32" t="str">
        <f>IFERROR(VLOOKUP(A246&amp;$K$2,ODDS!B245:$K$50000,4,0)," ")</f>
        <v xml:space="preserve"> </v>
      </c>
      <c r="R246" s="42" t="e">
        <f t="shared" si="9"/>
        <v>#REF!</v>
      </c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 t="s">
        <v>119</v>
      </c>
    </row>
    <row r="247" spans="2:31" x14ac:dyDescent="0.25">
      <c r="B247" s="43" t="str">
        <f>IFERROR(VLOOKUP(A247&amp;$I$2,ODDS!A246:$K$50000,3,0)," ")</f>
        <v xml:space="preserve"> </v>
      </c>
      <c r="C247" s="42" t="str">
        <f>IFERROR(VLOOKUP(A247&amp;$I$2,ODDS!A246:$K$50000,4,0)," ")</f>
        <v xml:space="preserve"> </v>
      </c>
      <c r="D247" s="42" t="str">
        <f>IFERROR(VLOOKUP(A247&amp;$I$2,ODDS!A246:$K$50000,6,0)," ")</f>
        <v xml:space="preserve"> </v>
      </c>
      <c r="E247" s="42" t="s">
        <v>114</v>
      </c>
      <c r="F247" s="42" t="str">
        <f>IFERROR(VLOOKUP(A247&amp;$I$2,ODDS!A246:$K$50000,7,0)," ")</f>
        <v xml:space="preserve"> </v>
      </c>
      <c r="G247" s="42" t="str">
        <f>IFERROR(VLOOKUP(A247&amp;$I$2,ODDS!A246:$K$50000,5,0)," ")</f>
        <v xml:space="preserve"> </v>
      </c>
      <c r="H247" s="42" t="e">
        <f t="shared" si="8"/>
        <v>#REF!</v>
      </c>
      <c r="I247" s="18"/>
      <c r="J247" s="18"/>
      <c r="K247" s="18"/>
      <c r="L247" s="49" t="str">
        <f>IFERROR(VLOOKUP(A247&amp;$K$2,ODDS!B246:$K$50000,2,0)," ")</f>
        <v xml:space="preserve"> </v>
      </c>
      <c r="M247" s="32" t="str">
        <f>IFERROR(VLOOKUP(A247&amp;$K$2,ODDS!B246:$K$50000,3,0)," ")</f>
        <v xml:space="preserve"> </v>
      </c>
      <c r="N247" s="42" t="str">
        <f>IFERROR(VLOOKUP(A247&amp;$K$2,ODDS!B246:$K$50000,5,0)," ")</f>
        <v xml:space="preserve"> </v>
      </c>
      <c r="O247" s="42" t="s">
        <v>114</v>
      </c>
      <c r="P247" s="42" t="str">
        <f>IFERROR(VLOOKUP(A247&amp;$K$2,ODDS!B246:$K$50000,6,0)," ")</f>
        <v xml:space="preserve"> </v>
      </c>
      <c r="Q247" s="32" t="str">
        <f>IFERROR(VLOOKUP(A247&amp;$K$2,ODDS!B246:$K$50000,4,0)," ")</f>
        <v xml:space="preserve"> </v>
      </c>
      <c r="R247" s="42" t="e">
        <f t="shared" si="9"/>
        <v>#REF!</v>
      </c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</row>
    <row r="248" spans="2:31" x14ac:dyDescent="0.25">
      <c r="B248" s="43" t="str">
        <f>IFERROR(VLOOKUP(A248&amp;$I$2,ODDS!A247:$K$50000,3,0)," ")</f>
        <v xml:space="preserve"> </v>
      </c>
      <c r="C248" s="42" t="str">
        <f>IFERROR(VLOOKUP(A248&amp;$I$2,ODDS!A247:$K$50000,4,0)," ")</f>
        <v xml:space="preserve"> </v>
      </c>
      <c r="D248" s="42" t="str">
        <f>IFERROR(VLOOKUP(A248&amp;$I$2,ODDS!A247:$K$50000,6,0)," ")</f>
        <v xml:space="preserve"> </v>
      </c>
      <c r="E248" s="42" t="s">
        <v>114</v>
      </c>
      <c r="F248" s="42" t="str">
        <f>IFERROR(VLOOKUP(A248&amp;$I$2,ODDS!A247:$K$50000,7,0)," ")</f>
        <v xml:space="preserve"> </v>
      </c>
      <c r="G248" s="42" t="str">
        <f>IFERROR(VLOOKUP(A248&amp;$I$2,ODDS!A247:$K$50000,5,0)," ")</f>
        <v xml:space="preserve"> </v>
      </c>
      <c r="H248" s="42" t="e">
        <f t="shared" si="8"/>
        <v>#REF!</v>
      </c>
      <c r="I248" s="18"/>
      <c r="J248" s="18"/>
      <c r="K248" s="18"/>
      <c r="L248" s="49" t="str">
        <f>IFERROR(VLOOKUP(A248&amp;$K$2,ODDS!B247:$K$50000,2,0)," ")</f>
        <v xml:space="preserve"> </v>
      </c>
      <c r="M248" s="32" t="str">
        <f>IFERROR(VLOOKUP(A248&amp;$K$2,ODDS!B247:$K$50000,3,0)," ")</f>
        <v xml:space="preserve"> </v>
      </c>
      <c r="N248" s="42" t="str">
        <f>IFERROR(VLOOKUP(A248&amp;$K$2,ODDS!B247:$K$50000,5,0)," ")</f>
        <v xml:space="preserve"> </v>
      </c>
      <c r="O248" s="42" t="s">
        <v>114</v>
      </c>
      <c r="P248" s="42" t="str">
        <f>IFERROR(VLOOKUP(A248&amp;$K$2,ODDS!B247:$K$50000,6,0)," ")</f>
        <v xml:space="preserve"> </v>
      </c>
      <c r="Q248" s="32" t="str">
        <f>IFERROR(VLOOKUP(A248&amp;$K$2,ODDS!B247:$K$50000,4,0)," ")</f>
        <v xml:space="preserve"> </v>
      </c>
      <c r="R248" s="42" t="e">
        <f t="shared" si="9"/>
        <v>#REF!</v>
      </c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 t="s">
        <v>119</v>
      </c>
    </row>
    <row r="249" spans="2:31" x14ac:dyDescent="0.25">
      <c r="B249" s="43" t="str">
        <f>IFERROR(VLOOKUP(A249&amp;$I$2,ODDS!A248:$K$50000,3,0)," ")</f>
        <v xml:space="preserve"> </v>
      </c>
      <c r="C249" s="42" t="str">
        <f>IFERROR(VLOOKUP(A249&amp;$I$2,ODDS!A248:$K$50000,4,0)," ")</f>
        <v xml:space="preserve"> </v>
      </c>
      <c r="D249" s="42" t="str">
        <f>IFERROR(VLOOKUP(A249&amp;$I$2,ODDS!A248:$K$50000,6,0)," ")</f>
        <v xml:space="preserve"> </v>
      </c>
      <c r="E249" s="42" t="s">
        <v>114</v>
      </c>
      <c r="F249" s="42" t="str">
        <f>IFERROR(VLOOKUP(A249&amp;$I$2,ODDS!A248:$K$50000,7,0)," ")</f>
        <v xml:space="preserve"> </v>
      </c>
      <c r="G249" s="42" t="str">
        <f>IFERROR(VLOOKUP(A249&amp;$I$2,ODDS!A248:$K$50000,5,0)," ")</f>
        <v xml:space="preserve"> </v>
      </c>
      <c r="H249" s="42" t="e">
        <f t="shared" si="8"/>
        <v>#REF!</v>
      </c>
      <c r="I249" s="18"/>
      <c r="J249" s="18"/>
      <c r="K249" s="18"/>
      <c r="L249" s="49" t="str">
        <f>IFERROR(VLOOKUP(A249&amp;$K$2,ODDS!B248:$K$50000,2,0)," ")</f>
        <v xml:space="preserve"> </v>
      </c>
      <c r="M249" s="32" t="str">
        <f>IFERROR(VLOOKUP(A249&amp;$K$2,ODDS!B248:$K$50000,3,0)," ")</f>
        <v xml:space="preserve"> </v>
      </c>
      <c r="N249" s="42" t="str">
        <f>IFERROR(VLOOKUP(A249&amp;$K$2,ODDS!B248:$K$50000,5,0)," ")</f>
        <v xml:space="preserve"> </v>
      </c>
      <c r="O249" s="42" t="s">
        <v>114</v>
      </c>
      <c r="P249" s="42" t="str">
        <f>IFERROR(VLOOKUP(A249&amp;$K$2,ODDS!B248:$K$50000,6,0)," ")</f>
        <v xml:space="preserve"> </v>
      </c>
      <c r="Q249" s="32" t="str">
        <f>IFERROR(VLOOKUP(A249&amp;$K$2,ODDS!B248:$K$50000,4,0)," ")</f>
        <v xml:space="preserve"> </v>
      </c>
      <c r="R249" s="42" t="e">
        <f t="shared" si="9"/>
        <v>#REF!</v>
      </c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</row>
    <row r="250" spans="2:31" x14ac:dyDescent="0.25">
      <c r="B250" s="43" t="str">
        <f>IFERROR(VLOOKUP(A250&amp;$I$2,ODDS!A249:$K$50000,3,0)," ")</f>
        <v xml:space="preserve"> </v>
      </c>
      <c r="C250" s="42" t="str">
        <f>IFERROR(VLOOKUP(A250&amp;$I$2,ODDS!A249:$K$50000,4,0)," ")</f>
        <v xml:space="preserve"> </v>
      </c>
      <c r="D250" s="42" t="str">
        <f>IFERROR(VLOOKUP(A250&amp;$I$2,ODDS!A249:$K$50000,6,0)," ")</f>
        <v xml:space="preserve"> </v>
      </c>
      <c r="E250" s="42" t="s">
        <v>114</v>
      </c>
      <c r="F250" s="42" t="str">
        <f>IFERROR(VLOOKUP(A250&amp;$I$2,ODDS!A249:$K$50000,7,0)," ")</f>
        <v xml:space="preserve"> </v>
      </c>
      <c r="G250" s="42" t="str">
        <f>IFERROR(VLOOKUP(A250&amp;$I$2,ODDS!A249:$K$50000,5,0)," ")</f>
        <v xml:space="preserve"> </v>
      </c>
      <c r="H250" s="42" t="e">
        <f t="shared" si="8"/>
        <v>#REF!</v>
      </c>
      <c r="I250" s="18"/>
      <c r="J250" s="18"/>
      <c r="K250" s="18"/>
      <c r="L250" s="49" t="str">
        <f>IFERROR(VLOOKUP(A250&amp;$K$2,ODDS!B249:$K$50000,2,0)," ")</f>
        <v xml:space="preserve"> </v>
      </c>
      <c r="M250" s="32" t="str">
        <f>IFERROR(VLOOKUP(A250&amp;$K$2,ODDS!B249:$K$50000,3,0)," ")</f>
        <v xml:space="preserve"> </v>
      </c>
      <c r="N250" s="42" t="str">
        <f>IFERROR(VLOOKUP(A250&amp;$K$2,ODDS!B249:$K$50000,5,0)," ")</f>
        <v xml:space="preserve"> </v>
      </c>
      <c r="O250" s="42" t="s">
        <v>114</v>
      </c>
      <c r="P250" s="42" t="str">
        <f>IFERROR(VLOOKUP(A250&amp;$K$2,ODDS!B249:$K$50000,6,0)," ")</f>
        <v xml:space="preserve"> </v>
      </c>
      <c r="Q250" s="32" t="str">
        <f>IFERROR(VLOOKUP(A250&amp;$K$2,ODDS!B249:$K$50000,4,0)," ")</f>
        <v xml:space="preserve"> </v>
      </c>
      <c r="R250" s="42" t="e">
        <f t="shared" si="9"/>
        <v>#REF!</v>
      </c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 t="s">
        <v>119</v>
      </c>
    </row>
    <row r="251" spans="2:31" x14ac:dyDescent="0.25">
      <c r="B251" s="43" t="str">
        <f>IFERROR(VLOOKUP(A251&amp;$I$2,ODDS!A250:$K$50000,3,0)," ")</f>
        <v xml:space="preserve"> </v>
      </c>
      <c r="C251" s="42" t="str">
        <f>IFERROR(VLOOKUP(A251&amp;$I$2,ODDS!A250:$K$50000,4,0)," ")</f>
        <v xml:space="preserve"> </v>
      </c>
      <c r="D251" s="42" t="str">
        <f>IFERROR(VLOOKUP(A251&amp;$I$2,ODDS!A250:$K$50000,6,0)," ")</f>
        <v xml:space="preserve"> </v>
      </c>
      <c r="E251" s="42" t="s">
        <v>114</v>
      </c>
      <c r="F251" s="42" t="str">
        <f>IFERROR(VLOOKUP(A251&amp;$I$2,ODDS!A250:$K$50000,7,0)," ")</f>
        <v xml:space="preserve"> </v>
      </c>
      <c r="G251" s="42" t="str">
        <f>IFERROR(VLOOKUP(A251&amp;$I$2,ODDS!A250:$K$50000,5,0)," ")</f>
        <v xml:space="preserve"> </v>
      </c>
      <c r="H251" s="42" t="e">
        <f t="shared" si="8"/>
        <v>#REF!</v>
      </c>
      <c r="I251" s="18"/>
      <c r="J251" s="18"/>
      <c r="K251" s="18"/>
      <c r="L251" s="49" t="str">
        <f>IFERROR(VLOOKUP(A251&amp;$K$2,ODDS!B250:$K$50000,2,0)," ")</f>
        <v xml:space="preserve"> </v>
      </c>
      <c r="M251" s="32" t="str">
        <f>IFERROR(VLOOKUP(A251&amp;$K$2,ODDS!B250:$K$50000,3,0)," ")</f>
        <v xml:space="preserve"> </v>
      </c>
      <c r="N251" s="42" t="str">
        <f>IFERROR(VLOOKUP(A251&amp;$K$2,ODDS!B250:$K$50000,5,0)," ")</f>
        <v xml:space="preserve"> </v>
      </c>
      <c r="O251" s="42" t="s">
        <v>114</v>
      </c>
      <c r="P251" s="42" t="str">
        <f>IFERROR(VLOOKUP(A251&amp;$K$2,ODDS!B250:$K$50000,6,0)," ")</f>
        <v xml:space="preserve"> </v>
      </c>
      <c r="Q251" s="32" t="str">
        <f>IFERROR(VLOOKUP(A251&amp;$K$2,ODDS!B250:$K$50000,4,0)," ")</f>
        <v xml:space="preserve"> </v>
      </c>
      <c r="R251" s="42" t="e">
        <f t="shared" si="9"/>
        <v>#REF!</v>
      </c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</row>
    <row r="252" spans="2:31" x14ac:dyDescent="0.25">
      <c r="B252" s="43" t="str">
        <f>IFERROR(VLOOKUP(A252&amp;$I$2,ODDS!A251:$K$50000,3,0)," ")</f>
        <v xml:space="preserve"> </v>
      </c>
      <c r="C252" s="42" t="str">
        <f>IFERROR(VLOOKUP(A252&amp;$I$2,ODDS!A251:$K$50000,4,0)," ")</f>
        <v xml:space="preserve"> </v>
      </c>
      <c r="D252" s="42" t="str">
        <f>IFERROR(VLOOKUP(A252&amp;$I$2,ODDS!A251:$K$50000,6,0)," ")</f>
        <v xml:space="preserve"> </v>
      </c>
      <c r="E252" s="42" t="s">
        <v>114</v>
      </c>
      <c r="F252" s="42" t="str">
        <f>IFERROR(VLOOKUP(A252&amp;$I$2,ODDS!A251:$K$50000,7,0)," ")</f>
        <v xml:space="preserve"> </v>
      </c>
      <c r="G252" s="42" t="str">
        <f>IFERROR(VLOOKUP(A252&amp;$I$2,ODDS!A251:$K$50000,5,0)," ")</f>
        <v xml:space="preserve"> </v>
      </c>
      <c r="H252" s="42" t="e">
        <f t="shared" si="8"/>
        <v>#REF!</v>
      </c>
      <c r="I252" s="18"/>
      <c r="J252" s="18"/>
      <c r="K252" s="18"/>
      <c r="L252" s="49" t="str">
        <f>IFERROR(VLOOKUP(A252&amp;$K$2,ODDS!B251:$K$50000,2,0)," ")</f>
        <v xml:space="preserve"> </v>
      </c>
      <c r="M252" s="32" t="str">
        <f>IFERROR(VLOOKUP(A252&amp;$K$2,ODDS!B251:$K$50000,3,0)," ")</f>
        <v xml:space="preserve"> </v>
      </c>
      <c r="N252" s="42" t="str">
        <f>IFERROR(VLOOKUP(A252&amp;$K$2,ODDS!B251:$K$50000,5,0)," ")</f>
        <v xml:space="preserve"> </v>
      </c>
      <c r="O252" s="42" t="s">
        <v>114</v>
      </c>
      <c r="P252" s="42" t="str">
        <f>IFERROR(VLOOKUP(A252&amp;$K$2,ODDS!B251:$K$50000,6,0)," ")</f>
        <v xml:space="preserve"> </v>
      </c>
      <c r="Q252" s="32" t="str">
        <f>IFERROR(VLOOKUP(A252&amp;$K$2,ODDS!B251:$K$50000,4,0)," ")</f>
        <v xml:space="preserve"> </v>
      </c>
      <c r="R252" s="42" t="e">
        <f t="shared" si="9"/>
        <v>#REF!</v>
      </c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 t="s">
        <v>119</v>
      </c>
    </row>
    <row r="253" spans="2:31" x14ac:dyDescent="0.25">
      <c r="B253" s="43" t="str">
        <f>IFERROR(VLOOKUP(A253&amp;$I$2,ODDS!A252:$K$50000,3,0)," ")</f>
        <v xml:space="preserve"> </v>
      </c>
      <c r="C253" s="42" t="str">
        <f>IFERROR(VLOOKUP(A253&amp;$I$2,ODDS!A252:$K$50000,4,0)," ")</f>
        <v xml:space="preserve"> </v>
      </c>
      <c r="D253" s="42" t="str">
        <f>IFERROR(VLOOKUP(A253&amp;$I$2,ODDS!A252:$K$50000,6,0)," ")</f>
        <v xml:space="preserve"> </v>
      </c>
      <c r="E253" s="42" t="s">
        <v>114</v>
      </c>
      <c r="F253" s="42" t="str">
        <f>IFERROR(VLOOKUP(A253&amp;$I$2,ODDS!A252:$K$50000,7,0)," ")</f>
        <v xml:space="preserve"> </v>
      </c>
      <c r="G253" s="42" t="str">
        <f>IFERROR(VLOOKUP(A253&amp;$I$2,ODDS!A252:$K$50000,5,0)," ")</f>
        <v xml:space="preserve"> </v>
      </c>
      <c r="H253" s="42" t="e">
        <f t="shared" si="8"/>
        <v>#REF!</v>
      </c>
      <c r="I253" s="18"/>
      <c r="J253" s="18"/>
      <c r="K253" s="18"/>
      <c r="L253" s="49" t="str">
        <f>IFERROR(VLOOKUP(A253&amp;$K$2,ODDS!B252:$K$50000,2,0)," ")</f>
        <v xml:space="preserve"> </v>
      </c>
      <c r="M253" s="32" t="str">
        <f>IFERROR(VLOOKUP(A253&amp;$K$2,ODDS!B252:$K$50000,3,0)," ")</f>
        <v xml:space="preserve"> </v>
      </c>
      <c r="N253" s="42" t="str">
        <f>IFERROR(VLOOKUP(A253&amp;$K$2,ODDS!B252:$K$50000,5,0)," ")</f>
        <v xml:space="preserve"> </v>
      </c>
      <c r="O253" s="42" t="s">
        <v>114</v>
      </c>
      <c r="P253" s="42" t="str">
        <f>IFERROR(VLOOKUP(A253&amp;$K$2,ODDS!B252:$K$50000,6,0)," ")</f>
        <v xml:space="preserve"> </v>
      </c>
      <c r="Q253" s="32" t="str">
        <f>IFERROR(VLOOKUP(A253&amp;$K$2,ODDS!B252:$K$50000,4,0)," ")</f>
        <v xml:space="preserve"> </v>
      </c>
      <c r="R253" s="42" t="e">
        <f t="shared" si="9"/>
        <v>#REF!</v>
      </c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</row>
    <row r="254" spans="2:31" x14ac:dyDescent="0.25">
      <c r="B254" s="43" t="str">
        <f>IFERROR(VLOOKUP(A254&amp;$I$2,ODDS!A253:$K$50000,3,0)," ")</f>
        <v xml:space="preserve"> </v>
      </c>
      <c r="C254" s="42" t="str">
        <f>IFERROR(VLOOKUP(A254&amp;$I$2,ODDS!A253:$K$50000,4,0)," ")</f>
        <v xml:space="preserve"> </v>
      </c>
      <c r="D254" s="42" t="str">
        <f>IFERROR(VLOOKUP(A254&amp;$I$2,ODDS!A253:$K$50000,6,0)," ")</f>
        <v xml:space="preserve"> </v>
      </c>
      <c r="E254" s="42" t="s">
        <v>114</v>
      </c>
      <c r="F254" s="42" t="str">
        <f>IFERROR(VLOOKUP(A254&amp;$I$2,ODDS!A253:$K$50000,7,0)," ")</f>
        <v xml:space="preserve"> </v>
      </c>
      <c r="G254" s="42" t="str">
        <f>IFERROR(VLOOKUP(A254&amp;$I$2,ODDS!A253:$K$50000,5,0)," ")</f>
        <v xml:space="preserve"> </v>
      </c>
      <c r="H254" s="42" t="e">
        <f t="shared" si="8"/>
        <v>#REF!</v>
      </c>
      <c r="I254" s="18"/>
      <c r="J254" s="18"/>
      <c r="K254" s="18"/>
      <c r="L254" s="49" t="str">
        <f>IFERROR(VLOOKUP(A254&amp;$K$2,ODDS!B253:$K$50000,2,0)," ")</f>
        <v xml:space="preserve"> </v>
      </c>
      <c r="M254" s="32" t="str">
        <f>IFERROR(VLOOKUP(A254&amp;$K$2,ODDS!B253:$K$50000,3,0)," ")</f>
        <v xml:space="preserve"> </v>
      </c>
      <c r="N254" s="42" t="str">
        <f>IFERROR(VLOOKUP(A254&amp;$K$2,ODDS!B253:$K$50000,5,0)," ")</f>
        <v xml:space="preserve"> </v>
      </c>
      <c r="O254" s="42" t="s">
        <v>114</v>
      </c>
      <c r="P254" s="42" t="str">
        <f>IFERROR(VLOOKUP(A254&amp;$K$2,ODDS!B253:$K$50000,6,0)," ")</f>
        <v xml:space="preserve"> </v>
      </c>
      <c r="Q254" s="32" t="str">
        <f>IFERROR(VLOOKUP(A254&amp;$K$2,ODDS!B253:$K$50000,4,0)," ")</f>
        <v xml:space="preserve"> </v>
      </c>
      <c r="R254" s="42" t="e">
        <f t="shared" si="9"/>
        <v>#REF!</v>
      </c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 t="s">
        <v>119</v>
      </c>
    </row>
    <row r="255" spans="2:31" x14ac:dyDescent="0.25">
      <c r="B255" s="43" t="str">
        <f>IFERROR(VLOOKUP(A255&amp;$I$2,ODDS!A254:$K$50000,3,0)," ")</f>
        <v xml:space="preserve"> </v>
      </c>
      <c r="C255" s="42" t="str">
        <f>IFERROR(VLOOKUP(A255&amp;$I$2,ODDS!A254:$K$50000,4,0)," ")</f>
        <v xml:space="preserve"> </v>
      </c>
      <c r="D255" s="42" t="str">
        <f>IFERROR(VLOOKUP(A255&amp;$I$2,ODDS!A254:$K$50000,6,0)," ")</f>
        <v xml:space="preserve"> </v>
      </c>
      <c r="E255" s="42" t="s">
        <v>114</v>
      </c>
      <c r="F255" s="42" t="str">
        <f>IFERROR(VLOOKUP(A255&amp;$I$2,ODDS!A254:$K$50000,7,0)," ")</f>
        <v xml:space="preserve"> </v>
      </c>
      <c r="G255" s="42" t="str">
        <f>IFERROR(VLOOKUP(A255&amp;$I$2,ODDS!A254:$K$50000,5,0)," ")</f>
        <v xml:space="preserve"> </v>
      </c>
      <c r="H255" s="42" t="e">
        <f t="shared" si="8"/>
        <v>#REF!</v>
      </c>
      <c r="I255" s="18"/>
      <c r="J255" s="18"/>
      <c r="K255" s="18"/>
      <c r="L255" s="49" t="str">
        <f>IFERROR(VLOOKUP(A255&amp;$K$2,ODDS!B254:$K$50000,2,0)," ")</f>
        <v xml:space="preserve"> </v>
      </c>
      <c r="M255" s="32" t="str">
        <f>IFERROR(VLOOKUP(A255&amp;$K$2,ODDS!B254:$K$50000,3,0)," ")</f>
        <v xml:space="preserve"> </v>
      </c>
      <c r="N255" s="42" t="str">
        <f>IFERROR(VLOOKUP(A255&amp;$K$2,ODDS!B254:$K$50000,5,0)," ")</f>
        <v xml:space="preserve"> </v>
      </c>
      <c r="O255" s="42" t="s">
        <v>114</v>
      </c>
      <c r="P255" s="42" t="str">
        <f>IFERROR(VLOOKUP(A255&amp;$K$2,ODDS!B254:$K$50000,6,0)," ")</f>
        <v xml:space="preserve"> </v>
      </c>
      <c r="Q255" s="32" t="str">
        <f>IFERROR(VLOOKUP(A255&amp;$K$2,ODDS!B254:$K$50000,4,0)," ")</f>
        <v xml:space="preserve"> </v>
      </c>
      <c r="R255" s="42" t="e">
        <f t="shared" si="9"/>
        <v>#REF!</v>
      </c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</row>
    <row r="256" spans="2:31" x14ac:dyDescent="0.25">
      <c r="B256" s="43" t="str">
        <f>IFERROR(VLOOKUP(A256&amp;$I$2,ODDS!A255:$K$50000,3,0)," ")</f>
        <v xml:space="preserve"> </v>
      </c>
      <c r="C256" s="42" t="str">
        <f>IFERROR(VLOOKUP(A256&amp;$I$2,ODDS!A255:$K$50000,4,0)," ")</f>
        <v xml:space="preserve"> </v>
      </c>
      <c r="D256" s="42" t="str">
        <f>IFERROR(VLOOKUP(A256&amp;$I$2,ODDS!A255:$K$50000,6,0)," ")</f>
        <v xml:space="preserve"> </v>
      </c>
      <c r="E256" s="42" t="s">
        <v>114</v>
      </c>
      <c r="F256" s="42" t="str">
        <f>IFERROR(VLOOKUP(A256&amp;$I$2,ODDS!A255:$K$50000,7,0)," ")</f>
        <v xml:space="preserve"> </v>
      </c>
      <c r="G256" s="42" t="str">
        <f>IFERROR(VLOOKUP(A256&amp;$I$2,ODDS!A255:$K$50000,5,0)," ")</f>
        <v xml:space="preserve"> </v>
      </c>
      <c r="H256" s="42" t="e">
        <f t="shared" si="8"/>
        <v>#REF!</v>
      </c>
      <c r="I256" s="18"/>
      <c r="J256" s="18"/>
      <c r="K256" s="18"/>
      <c r="L256" s="49" t="str">
        <f>IFERROR(VLOOKUP(A256&amp;$K$2,ODDS!B255:$K$50000,2,0)," ")</f>
        <v xml:space="preserve"> </v>
      </c>
      <c r="M256" s="32" t="str">
        <f>IFERROR(VLOOKUP(A256&amp;$K$2,ODDS!B255:$K$50000,3,0)," ")</f>
        <v xml:space="preserve"> </v>
      </c>
      <c r="N256" s="42" t="str">
        <f>IFERROR(VLOOKUP(A256&amp;$K$2,ODDS!B255:$K$50000,5,0)," ")</f>
        <v xml:space="preserve"> </v>
      </c>
      <c r="O256" s="42" t="s">
        <v>114</v>
      </c>
      <c r="P256" s="42" t="str">
        <f>IFERROR(VLOOKUP(A256&amp;$K$2,ODDS!B255:$K$50000,6,0)," ")</f>
        <v xml:space="preserve"> </v>
      </c>
      <c r="Q256" s="32" t="str">
        <f>IFERROR(VLOOKUP(A256&amp;$K$2,ODDS!B255:$K$50000,4,0)," ")</f>
        <v xml:space="preserve"> </v>
      </c>
      <c r="R256" s="42" t="e">
        <f t="shared" si="9"/>
        <v>#REF!</v>
      </c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 t="s">
        <v>119</v>
      </c>
    </row>
    <row r="257" spans="2:31" x14ac:dyDescent="0.25">
      <c r="B257" s="43" t="str">
        <f>IFERROR(VLOOKUP(A257&amp;$I$2,ODDS!A256:$K$50000,3,0)," ")</f>
        <v xml:space="preserve"> </v>
      </c>
      <c r="C257" s="42" t="str">
        <f>IFERROR(VLOOKUP(A257&amp;$I$2,ODDS!A256:$K$50000,4,0)," ")</f>
        <v xml:space="preserve"> </v>
      </c>
      <c r="D257" s="42" t="str">
        <f>IFERROR(VLOOKUP(A257&amp;$I$2,ODDS!A256:$K$50000,6,0)," ")</f>
        <v xml:space="preserve"> </v>
      </c>
      <c r="E257" s="42" t="s">
        <v>114</v>
      </c>
      <c r="F257" s="42" t="str">
        <f>IFERROR(VLOOKUP(A257&amp;$I$2,ODDS!A256:$K$50000,7,0)," ")</f>
        <v xml:space="preserve"> </v>
      </c>
      <c r="G257" s="42" t="str">
        <f>IFERROR(VLOOKUP(A257&amp;$I$2,ODDS!A256:$K$50000,5,0)," ")</f>
        <v xml:space="preserve"> </v>
      </c>
      <c r="H257" s="42" t="e">
        <f t="shared" si="8"/>
        <v>#REF!</v>
      </c>
      <c r="I257" s="18"/>
      <c r="J257" s="18"/>
      <c r="K257" s="18"/>
      <c r="L257" s="49" t="str">
        <f>IFERROR(VLOOKUP(A257&amp;$K$2,ODDS!B256:$K$50000,2,0)," ")</f>
        <v xml:space="preserve"> </v>
      </c>
      <c r="M257" s="32" t="str">
        <f>IFERROR(VLOOKUP(A257&amp;$K$2,ODDS!B256:$K$50000,3,0)," ")</f>
        <v xml:space="preserve"> </v>
      </c>
      <c r="N257" s="42" t="str">
        <f>IFERROR(VLOOKUP(A257&amp;$K$2,ODDS!B256:$K$50000,5,0)," ")</f>
        <v xml:space="preserve"> </v>
      </c>
      <c r="O257" s="42" t="s">
        <v>114</v>
      </c>
      <c r="P257" s="42" t="str">
        <f>IFERROR(VLOOKUP(A257&amp;$K$2,ODDS!B256:$K$50000,6,0)," ")</f>
        <v xml:space="preserve"> </v>
      </c>
      <c r="Q257" s="32" t="str">
        <f>IFERROR(VLOOKUP(A257&amp;$K$2,ODDS!B256:$K$50000,4,0)," ")</f>
        <v xml:space="preserve"> </v>
      </c>
      <c r="R257" s="42" t="e">
        <f t="shared" si="9"/>
        <v>#REF!</v>
      </c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</row>
    <row r="258" spans="2:31" x14ac:dyDescent="0.25">
      <c r="B258" s="43" t="str">
        <f>IFERROR(VLOOKUP(A258&amp;$I$2,ODDS!A257:$K$50000,3,0)," ")</f>
        <v xml:space="preserve"> </v>
      </c>
      <c r="C258" s="42" t="str">
        <f>IFERROR(VLOOKUP(A258&amp;$I$2,ODDS!A257:$K$50000,4,0)," ")</f>
        <v xml:space="preserve"> </v>
      </c>
      <c r="D258" s="42" t="str">
        <f>IFERROR(VLOOKUP(A258&amp;$I$2,ODDS!A257:$K$50000,6,0)," ")</f>
        <v xml:space="preserve"> </v>
      </c>
      <c r="E258" s="42" t="s">
        <v>114</v>
      </c>
      <c r="F258" s="42" t="str">
        <f>IFERROR(VLOOKUP(A258&amp;$I$2,ODDS!A257:$K$50000,7,0)," ")</f>
        <v xml:space="preserve"> </v>
      </c>
      <c r="G258" s="42" t="str">
        <f>IFERROR(VLOOKUP(A258&amp;$I$2,ODDS!A257:$K$50000,5,0)," ")</f>
        <v xml:space="preserve"> </v>
      </c>
      <c r="H258" s="42" t="e">
        <f t="shared" si="8"/>
        <v>#REF!</v>
      </c>
      <c r="I258" s="18"/>
      <c r="J258" s="18"/>
      <c r="K258" s="18"/>
      <c r="L258" s="49" t="str">
        <f>IFERROR(VLOOKUP(A258&amp;$K$2,ODDS!B257:$K$50000,2,0)," ")</f>
        <v xml:space="preserve"> </v>
      </c>
      <c r="M258" s="32" t="str">
        <f>IFERROR(VLOOKUP(A258&amp;$K$2,ODDS!B257:$K$50000,3,0)," ")</f>
        <v xml:space="preserve"> </v>
      </c>
      <c r="N258" s="42" t="str">
        <f>IFERROR(VLOOKUP(A258&amp;$K$2,ODDS!B257:$K$50000,5,0)," ")</f>
        <v xml:space="preserve"> </v>
      </c>
      <c r="O258" s="42" t="s">
        <v>114</v>
      </c>
      <c r="P258" s="42" t="str">
        <f>IFERROR(VLOOKUP(A258&amp;$K$2,ODDS!B257:$K$50000,6,0)," ")</f>
        <v xml:space="preserve"> </v>
      </c>
      <c r="Q258" s="32" t="str">
        <f>IFERROR(VLOOKUP(A258&amp;$K$2,ODDS!B257:$K$50000,4,0)," ")</f>
        <v xml:space="preserve"> </v>
      </c>
      <c r="R258" s="42" t="e">
        <f t="shared" si="9"/>
        <v>#REF!</v>
      </c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 t="s">
        <v>119</v>
      </c>
    </row>
    <row r="259" spans="2:31" x14ac:dyDescent="0.25">
      <c r="B259" s="43" t="str">
        <f>IFERROR(VLOOKUP(A259&amp;$I$2,ODDS!A258:$K$50000,3,0)," ")</f>
        <v xml:space="preserve"> </v>
      </c>
      <c r="C259" s="42" t="str">
        <f>IFERROR(VLOOKUP(A259&amp;$I$2,ODDS!A258:$K$50000,4,0)," ")</f>
        <v xml:space="preserve"> </v>
      </c>
      <c r="D259" s="42" t="str">
        <f>IFERROR(VLOOKUP(A259&amp;$I$2,ODDS!A258:$K$50000,6,0)," ")</f>
        <v xml:space="preserve"> </v>
      </c>
      <c r="E259" s="42" t="s">
        <v>114</v>
      </c>
      <c r="F259" s="42" t="str">
        <f>IFERROR(VLOOKUP(A259&amp;$I$2,ODDS!A258:$K$50000,7,0)," ")</f>
        <v xml:space="preserve"> </v>
      </c>
      <c r="G259" s="42" t="str">
        <f>IFERROR(VLOOKUP(A259&amp;$I$2,ODDS!A258:$K$50000,5,0)," ")</f>
        <v xml:space="preserve"> </v>
      </c>
      <c r="H259" s="42" t="e">
        <f t="shared" si="8"/>
        <v>#REF!</v>
      </c>
      <c r="I259" s="18"/>
      <c r="J259" s="18"/>
      <c r="K259" s="18"/>
      <c r="L259" s="49" t="str">
        <f>IFERROR(VLOOKUP(A259&amp;$K$2,ODDS!B258:$K$50000,2,0)," ")</f>
        <v xml:space="preserve"> </v>
      </c>
      <c r="M259" s="32" t="str">
        <f>IFERROR(VLOOKUP(A259&amp;$K$2,ODDS!B258:$K$50000,3,0)," ")</f>
        <v xml:space="preserve"> </v>
      </c>
      <c r="N259" s="42" t="str">
        <f>IFERROR(VLOOKUP(A259&amp;$K$2,ODDS!B258:$K$50000,5,0)," ")</f>
        <v xml:space="preserve"> </v>
      </c>
      <c r="O259" s="42" t="s">
        <v>114</v>
      </c>
      <c r="P259" s="42" t="str">
        <f>IFERROR(VLOOKUP(A259&amp;$K$2,ODDS!B258:$K$50000,6,0)," ")</f>
        <v xml:space="preserve"> </v>
      </c>
      <c r="Q259" s="32" t="str">
        <f>IFERROR(VLOOKUP(A259&amp;$K$2,ODDS!B258:$K$50000,4,0)," ")</f>
        <v xml:space="preserve"> </v>
      </c>
      <c r="R259" s="42" t="e">
        <f t="shared" si="9"/>
        <v>#REF!</v>
      </c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</row>
    <row r="260" spans="2:31" x14ac:dyDescent="0.25">
      <c r="B260" s="43" t="str">
        <f>IFERROR(VLOOKUP(A260&amp;$I$2,ODDS!A259:$K$50000,3,0)," ")</f>
        <v xml:space="preserve"> </v>
      </c>
      <c r="C260" s="42" t="str">
        <f>IFERROR(VLOOKUP(A260&amp;$I$2,ODDS!A259:$K$50000,4,0)," ")</f>
        <v xml:space="preserve"> </v>
      </c>
      <c r="D260" s="42" t="str">
        <f>IFERROR(VLOOKUP(A260&amp;$I$2,ODDS!A259:$K$50000,6,0)," ")</f>
        <v xml:space="preserve"> </v>
      </c>
      <c r="E260" s="42" t="s">
        <v>114</v>
      </c>
      <c r="F260" s="42" t="str">
        <f>IFERROR(VLOOKUP(A260&amp;$I$2,ODDS!A259:$K$50000,7,0)," ")</f>
        <v xml:space="preserve"> </v>
      </c>
      <c r="G260" s="42" t="str">
        <f>IFERROR(VLOOKUP(A260&amp;$I$2,ODDS!A259:$K$50000,5,0)," ")</f>
        <v xml:space="preserve"> </v>
      </c>
      <c r="H260" s="42" t="e">
        <f t="shared" si="8"/>
        <v>#REF!</v>
      </c>
      <c r="I260" s="18"/>
      <c r="J260" s="18"/>
      <c r="K260" s="18"/>
      <c r="L260" s="49" t="str">
        <f>IFERROR(VLOOKUP(A260&amp;$K$2,ODDS!B259:$K$50000,2,0)," ")</f>
        <v xml:space="preserve"> </v>
      </c>
      <c r="M260" s="32" t="str">
        <f>IFERROR(VLOOKUP(A260&amp;$K$2,ODDS!B259:$K$50000,3,0)," ")</f>
        <v xml:space="preserve"> </v>
      </c>
      <c r="N260" s="42" t="str">
        <f>IFERROR(VLOOKUP(A260&amp;$K$2,ODDS!B259:$K$50000,5,0)," ")</f>
        <v xml:space="preserve"> </v>
      </c>
      <c r="O260" s="42" t="s">
        <v>114</v>
      </c>
      <c r="P260" s="42" t="str">
        <f>IFERROR(VLOOKUP(A260&amp;$K$2,ODDS!B259:$K$50000,6,0)," ")</f>
        <v xml:space="preserve"> </v>
      </c>
      <c r="Q260" s="32" t="str">
        <f>IFERROR(VLOOKUP(A260&amp;$K$2,ODDS!B259:$K$50000,4,0)," ")</f>
        <v xml:space="preserve"> </v>
      </c>
      <c r="R260" s="42" t="e">
        <f t="shared" si="9"/>
        <v>#REF!</v>
      </c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 t="s">
        <v>119</v>
      </c>
    </row>
    <row r="261" spans="2:31" x14ac:dyDescent="0.25">
      <c r="B261" s="43" t="str">
        <f>IFERROR(VLOOKUP(A261&amp;$I$2,ODDS!A260:$K$50000,3,0)," ")</f>
        <v xml:space="preserve"> </v>
      </c>
      <c r="C261" s="42" t="str">
        <f>IFERROR(VLOOKUP(A261&amp;$I$2,ODDS!A260:$K$50000,4,0)," ")</f>
        <v xml:space="preserve"> </v>
      </c>
      <c r="D261" s="42" t="str">
        <f>IFERROR(VLOOKUP(A261&amp;$I$2,ODDS!A260:$K$50000,6,0)," ")</f>
        <v xml:space="preserve"> </v>
      </c>
      <c r="E261" s="42" t="s">
        <v>114</v>
      </c>
      <c r="F261" s="42" t="str">
        <f>IFERROR(VLOOKUP(A261&amp;$I$2,ODDS!A260:$K$50000,7,0)," ")</f>
        <v xml:space="preserve"> </v>
      </c>
      <c r="G261" s="42" t="str">
        <f>IFERROR(VLOOKUP(A261&amp;$I$2,ODDS!A260:$K$50000,5,0)," ")</f>
        <v xml:space="preserve"> </v>
      </c>
      <c r="H261" s="42" t="e">
        <f t="shared" si="8"/>
        <v>#REF!</v>
      </c>
      <c r="I261" s="18"/>
      <c r="J261" s="18"/>
      <c r="K261" s="18"/>
      <c r="L261" s="49" t="str">
        <f>IFERROR(VLOOKUP(A261&amp;$K$2,ODDS!B260:$K$50000,2,0)," ")</f>
        <v xml:space="preserve"> </v>
      </c>
      <c r="M261" s="32" t="str">
        <f>IFERROR(VLOOKUP(A261&amp;$K$2,ODDS!B260:$K$50000,3,0)," ")</f>
        <v xml:space="preserve"> </v>
      </c>
      <c r="N261" s="42" t="str">
        <f>IFERROR(VLOOKUP(A261&amp;$K$2,ODDS!B260:$K$50000,5,0)," ")</f>
        <v xml:space="preserve"> </v>
      </c>
      <c r="O261" s="42" t="s">
        <v>114</v>
      </c>
      <c r="P261" s="42" t="str">
        <f>IFERROR(VLOOKUP(A261&amp;$K$2,ODDS!B260:$K$50000,6,0)," ")</f>
        <v xml:space="preserve"> </v>
      </c>
      <c r="Q261" s="32" t="str">
        <f>IFERROR(VLOOKUP(A261&amp;$K$2,ODDS!B260:$K$50000,4,0)," ")</f>
        <v xml:space="preserve"> </v>
      </c>
      <c r="R261" s="42" t="e">
        <f t="shared" si="9"/>
        <v>#REF!</v>
      </c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</row>
    <row r="262" spans="2:31" x14ac:dyDescent="0.25">
      <c r="B262" s="43" t="str">
        <f>IFERROR(VLOOKUP(A262&amp;$I$2,ODDS!A261:$K$50000,3,0)," ")</f>
        <v xml:space="preserve"> </v>
      </c>
      <c r="C262" s="42" t="str">
        <f>IFERROR(VLOOKUP(A262&amp;$I$2,ODDS!A261:$K$50000,4,0)," ")</f>
        <v xml:space="preserve"> </v>
      </c>
      <c r="D262" s="42" t="str">
        <f>IFERROR(VLOOKUP(A262&amp;$I$2,ODDS!A261:$K$50000,6,0)," ")</f>
        <v xml:space="preserve"> </v>
      </c>
      <c r="E262" s="42" t="s">
        <v>114</v>
      </c>
      <c r="F262" s="42" t="str">
        <f>IFERROR(VLOOKUP(A262&amp;$I$2,ODDS!A261:$K$50000,7,0)," ")</f>
        <v xml:space="preserve"> </v>
      </c>
      <c r="G262" s="42" t="str">
        <f>IFERROR(VLOOKUP(A262&amp;$I$2,ODDS!A261:$K$50000,5,0)," ")</f>
        <v xml:space="preserve"> </v>
      </c>
      <c r="H262" s="42" t="e">
        <f t="shared" si="8"/>
        <v>#REF!</v>
      </c>
      <c r="I262" s="18"/>
      <c r="J262" s="18"/>
      <c r="K262" s="18"/>
      <c r="L262" s="49" t="str">
        <f>IFERROR(VLOOKUP(A262&amp;$K$2,ODDS!B261:$K$50000,2,0)," ")</f>
        <v xml:space="preserve"> </v>
      </c>
      <c r="M262" s="32" t="str">
        <f>IFERROR(VLOOKUP(A262&amp;$K$2,ODDS!B261:$K$50000,3,0)," ")</f>
        <v xml:space="preserve"> </v>
      </c>
      <c r="N262" s="42" t="str">
        <f>IFERROR(VLOOKUP(A262&amp;$K$2,ODDS!B261:$K$50000,5,0)," ")</f>
        <v xml:space="preserve"> </v>
      </c>
      <c r="O262" s="42" t="s">
        <v>114</v>
      </c>
      <c r="P262" s="42" t="str">
        <f>IFERROR(VLOOKUP(A262&amp;$K$2,ODDS!B261:$K$50000,6,0)," ")</f>
        <v xml:space="preserve"> </v>
      </c>
      <c r="Q262" s="32" t="str">
        <f>IFERROR(VLOOKUP(A262&amp;$K$2,ODDS!B261:$K$50000,4,0)," ")</f>
        <v xml:space="preserve"> </v>
      </c>
      <c r="R262" s="42" t="e">
        <f t="shared" si="9"/>
        <v>#REF!</v>
      </c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 t="s">
        <v>119</v>
      </c>
    </row>
    <row r="263" spans="2:31" x14ac:dyDescent="0.25">
      <c r="B263" s="43" t="str">
        <f>IFERROR(VLOOKUP(A263&amp;$I$2,ODDS!A262:$K$50000,3,0)," ")</f>
        <v xml:space="preserve"> </v>
      </c>
      <c r="C263" s="42" t="str">
        <f>IFERROR(VLOOKUP(A263&amp;$I$2,ODDS!A262:$K$50000,4,0)," ")</f>
        <v xml:space="preserve"> </v>
      </c>
      <c r="D263" s="42" t="str">
        <f>IFERROR(VLOOKUP(A263&amp;$I$2,ODDS!A262:$K$50000,6,0)," ")</f>
        <v xml:space="preserve"> </v>
      </c>
      <c r="E263" s="42" t="s">
        <v>114</v>
      </c>
      <c r="F263" s="42" t="str">
        <f>IFERROR(VLOOKUP(A263&amp;$I$2,ODDS!A262:$K$50000,7,0)," ")</f>
        <v xml:space="preserve"> </v>
      </c>
      <c r="G263" s="42" t="str">
        <f>IFERROR(VLOOKUP(A263&amp;$I$2,ODDS!A262:$K$50000,5,0)," ")</f>
        <v xml:space="preserve"> </v>
      </c>
      <c r="H263" s="42" t="e">
        <f t="shared" si="8"/>
        <v>#REF!</v>
      </c>
      <c r="I263" s="18"/>
      <c r="J263" s="18"/>
      <c r="K263" s="18"/>
      <c r="L263" s="49" t="str">
        <f>IFERROR(VLOOKUP(A263&amp;$K$2,ODDS!B262:$K$50000,2,0)," ")</f>
        <v xml:space="preserve"> </v>
      </c>
      <c r="M263" s="32" t="str">
        <f>IFERROR(VLOOKUP(A263&amp;$K$2,ODDS!B262:$K$50000,3,0)," ")</f>
        <v xml:space="preserve"> </v>
      </c>
      <c r="N263" s="42" t="str">
        <f>IFERROR(VLOOKUP(A263&amp;$K$2,ODDS!B262:$K$50000,5,0)," ")</f>
        <v xml:space="preserve"> </v>
      </c>
      <c r="O263" s="42" t="s">
        <v>114</v>
      </c>
      <c r="P263" s="42" t="str">
        <f>IFERROR(VLOOKUP(A263&amp;$K$2,ODDS!B262:$K$50000,6,0)," ")</f>
        <v xml:space="preserve"> </v>
      </c>
      <c r="Q263" s="32" t="str">
        <f>IFERROR(VLOOKUP(A263&amp;$K$2,ODDS!B262:$K$50000,4,0)," ")</f>
        <v xml:space="preserve"> </v>
      </c>
      <c r="R263" s="42" t="e">
        <f t="shared" si="9"/>
        <v>#REF!</v>
      </c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</row>
    <row r="264" spans="2:31" x14ac:dyDescent="0.25">
      <c r="B264" s="43" t="str">
        <f>IFERROR(VLOOKUP(A264&amp;$I$2,ODDS!A263:$K$50000,3,0)," ")</f>
        <v xml:space="preserve"> </v>
      </c>
      <c r="C264" s="42" t="str">
        <f>IFERROR(VLOOKUP(A264&amp;$I$2,ODDS!A263:$K$50000,4,0)," ")</f>
        <v xml:space="preserve"> </v>
      </c>
      <c r="D264" s="42" t="str">
        <f>IFERROR(VLOOKUP(A264&amp;$I$2,ODDS!A263:$K$50000,6,0)," ")</f>
        <v xml:space="preserve"> </v>
      </c>
      <c r="E264" s="42" t="s">
        <v>114</v>
      </c>
      <c r="F264" s="42" t="str">
        <f>IFERROR(VLOOKUP(A264&amp;$I$2,ODDS!A263:$K$50000,7,0)," ")</f>
        <v xml:space="preserve"> </v>
      </c>
      <c r="G264" s="42" t="str">
        <f>IFERROR(VLOOKUP(A264&amp;$I$2,ODDS!A263:$K$50000,5,0)," ")</f>
        <v xml:space="preserve"> </v>
      </c>
      <c r="H264" s="42" t="e">
        <f t="shared" si="8"/>
        <v>#REF!</v>
      </c>
      <c r="I264" s="18"/>
      <c r="J264" s="18"/>
      <c r="K264" s="18"/>
      <c r="L264" s="49" t="str">
        <f>IFERROR(VLOOKUP(A264&amp;$K$2,ODDS!B263:$K$50000,2,0)," ")</f>
        <v xml:space="preserve"> </v>
      </c>
      <c r="M264" s="32" t="str">
        <f>IFERROR(VLOOKUP(A264&amp;$K$2,ODDS!B263:$K$50000,3,0)," ")</f>
        <v xml:space="preserve"> </v>
      </c>
      <c r="N264" s="42" t="str">
        <f>IFERROR(VLOOKUP(A264&amp;$K$2,ODDS!B263:$K$50000,5,0)," ")</f>
        <v xml:space="preserve"> </v>
      </c>
      <c r="O264" s="42" t="s">
        <v>114</v>
      </c>
      <c r="P264" s="42" t="str">
        <f>IFERROR(VLOOKUP(A264&amp;$K$2,ODDS!B263:$K$50000,6,0)," ")</f>
        <v xml:space="preserve"> </v>
      </c>
      <c r="Q264" s="32" t="str">
        <f>IFERROR(VLOOKUP(A264&amp;$K$2,ODDS!B263:$K$50000,4,0)," ")</f>
        <v xml:space="preserve"> </v>
      </c>
      <c r="R264" s="42" t="e">
        <f t="shared" si="9"/>
        <v>#REF!</v>
      </c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 t="s">
        <v>119</v>
      </c>
    </row>
    <row r="265" spans="2:31" x14ac:dyDescent="0.25">
      <c r="B265" s="43" t="str">
        <f>IFERROR(VLOOKUP(A265&amp;$I$2,ODDS!A264:$K$50000,3,0)," ")</f>
        <v xml:space="preserve"> </v>
      </c>
      <c r="C265" s="42" t="str">
        <f>IFERROR(VLOOKUP(A265&amp;$I$2,ODDS!A264:$K$50000,4,0)," ")</f>
        <v xml:space="preserve"> </v>
      </c>
      <c r="D265" s="42" t="str">
        <f>IFERROR(VLOOKUP(A265&amp;$I$2,ODDS!A264:$K$50000,6,0)," ")</f>
        <v xml:space="preserve"> </v>
      </c>
      <c r="E265" s="42" t="s">
        <v>114</v>
      </c>
      <c r="F265" s="42" t="str">
        <f>IFERROR(VLOOKUP(A265&amp;$I$2,ODDS!A264:$K$50000,7,0)," ")</f>
        <v xml:space="preserve"> </v>
      </c>
      <c r="G265" s="42" t="str">
        <f>IFERROR(VLOOKUP(A265&amp;$I$2,ODDS!A264:$K$50000,5,0)," ")</f>
        <v xml:space="preserve"> </v>
      </c>
      <c r="H265" s="42" t="e">
        <f t="shared" si="8"/>
        <v>#REF!</v>
      </c>
      <c r="I265" s="18"/>
      <c r="J265" s="18"/>
      <c r="K265" s="18"/>
      <c r="L265" s="49" t="str">
        <f>IFERROR(VLOOKUP(A265&amp;$K$2,ODDS!B264:$K$50000,2,0)," ")</f>
        <v xml:space="preserve"> </v>
      </c>
      <c r="M265" s="32" t="str">
        <f>IFERROR(VLOOKUP(A265&amp;$K$2,ODDS!B264:$K$50000,3,0)," ")</f>
        <v xml:space="preserve"> </v>
      </c>
      <c r="N265" s="42" t="str">
        <f>IFERROR(VLOOKUP(A265&amp;$K$2,ODDS!B264:$K$50000,5,0)," ")</f>
        <v xml:space="preserve"> </v>
      </c>
      <c r="O265" s="42" t="s">
        <v>114</v>
      </c>
      <c r="P265" s="42" t="str">
        <f>IFERROR(VLOOKUP(A265&amp;$K$2,ODDS!B264:$K$50000,6,0)," ")</f>
        <v xml:space="preserve"> </v>
      </c>
      <c r="Q265" s="32" t="str">
        <f>IFERROR(VLOOKUP(A265&amp;$K$2,ODDS!B264:$K$50000,4,0)," ")</f>
        <v xml:space="preserve"> </v>
      </c>
      <c r="R265" s="42" t="e">
        <f t="shared" si="9"/>
        <v>#REF!</v>
      </c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</row>
    <row r="266" spans="2:31" x14ac:dyDescent="0.25">
      <c r="B266" s="43" t="str">
        <f>IFERROR(VLOOKUP(A266&amp;$I$2,ODDS!A265:$K$50000,3,0)," ")</f>
        <v xml:space="preserve"> </v>
      </c>
      <c r="C266" s="42" t="str">
        <f>IFERROR(VLOOKUP(A266&amp;$I$2,ODDS!A265:$K$50000,4,0)," ")</f>
        <v xml:space="preserve"> </v>
      </c>
      <c r="D266" s="42" t="str">
        <f>IFERROR(VLOOKUP(A266&amp;$I$2,ODDS!A265:$K$50000,6,0)," ")</f>
        <v xml:space="preserve"> </v>
      </c>
      <c r="E266" s="42" t="s">
        <v>114</v>
      </c>
      <c r="F266" s="42" t="str">
        <f>IFERROR(VLOOKUP(A266&amp;$I$2,ODDS!A265:$K$50000,7,0)," ")</f>
        <v xml:space="preserve"> </v>
      </c>
      <c r="G266" s="42" t="str">
        <f>IFERROR(VLOOKUP(A266&amp;$I$2,ODDS!A265:$K$50000,5,0)," ")</f>
        <v xml:space="preserve"> </v>
      </c>
      <c r="H266" s="42" t="e">
        <f t="shared" si="8"/>
        <v>#REF!</v>
      </c>
      <c r="I266" s="18"/>
      <c r="J266" s="18"/>
      <c r="K266" s="18"/>
      <c r="L266" s="49" t="str">
        <f>IFERROR(VLOOKUP(A266&amp;$K$2,ODDS!B265:$K$50000,2,0)," ")</f>
        <v xml:space="preserve"> </v>
      </c>
      <c r="M266" s="32" t="str">
        <f>IFERROR(VLOOKUP(A266&amp;$K$2,ODDS!B265:$K$50000,3,0)," ")</f>
        <v xml:space="preserve"> </v>
      </c>
      <c r="N266" s="42" t="str">
        <f>IFERROR(VLOOKUP(A266&amp;$K$2,ODDS!B265:$K$50000,5,0)," ")</f>
        <v xml:space="preserve"> </v>
      </c>
      <c r="O266" s="42" t="s">
        <v>114</v>
      </c>
      <c r="P266" s="42" t="str">
        <f>IFERROR(VLOOKUP(A266&amp;$K$2,ODDS!B265:$K$50000,6,0)," ")</f>
        <v xml:space="preserve"> </v>
      </c>
      <c r="Q266" s="32" t="str">
        <f>IFERROR(VLOOKUP(A266&amp;$K$2,ODDS!B265:$K$50000,4,0)," ")</f>
        <v xml:space="preserve"> </v>
      </c>
      <c r="R266" s="42" t="e">
        <f t="shared" si="9"/>
        <v>#REF!</v>
      </c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 t="s">
        <v>119</v>
      </c>
    </row>
    <row r="267" spans="2:31" x14ac:dyDescent="0.25">
      <c r="B267" s="43" t="str">
        <f>IFERROR(VLOOKUP(A267&amp;$I$2,ODDS!A266:$K$50000,3,0)," ")</f>
        <v xml:space="preserve"> </v>
      </c>
      <c r="C267" s="42" t="str">
        <f>IFERROR(VLOOKUP(A267&amp;$I$2,ODDS!A266:$K$50000,4,0)," ")</f>
        <v xml:space="preserve"> </v>
      </c>
      <c r="D267" s="42" t="str">
        <f>IFERROR(VLOOKUP(A267&amp;$I$2,ODDS!A266:$K$50000,6,0)," ")</f>
        <v xml:space="preserve"> </v>
      </c>
      <c r="E267" s="42" t="s">
        <v>114</v>
      </c>
      <c r="F267" s="42" t="str">
        <f>IFERROR(VLOOKUP(A267&amp;$I$2,ODDS!A266:$K$50000,7,0)," ")</f>
        <v xml:space="preserve"> </v>
      </c>
      <c r="G267" s="42" t="str">
        <f>IFERROR(VLOOKUP(A267&amp;$I$2,ODDS!A266:$K$50000,5,0)," ")</f>
        <v xml:space="preserve"> </v>
      </c>
      <c r="H267" s="42" t="e">
        <f t="shared" si="8"/>
        <v>#REF!</v>
      </c>
      <c r="I267" s="18"/>
      <c r="J267" s="18"/>
      <c r="K267" s="18"/>
      <c r="L267" s="49" t="str">
        <f>IFERROR(VLOOKUP(A267&amp;$K$2,ODDS!B266:$K$50000,2,0)," ")</f>
        <v xml:space="preserve"> </v>
      </c>
      <c r="M267" s="32" t="str">
        <f>IFERROR(VLOOKUP(A267&amp;$K$2,ODDS!B266:$K$50000,3,0)," ")</f>
        <v xml:space="preserve"> </v>
      </c>
      <c r="N267" s="42" t="str">
        <f>IFERROR(VLOOKUP(A267&amp;$K$2,ODDS!B266:$K$50000,5,0)," ")</f>
        <v xml:space="preserve"> </v>
      </c>
      <c r="O267" s="42" t="s">
        <v>114</v>
      </c>
      <c r="P267" s="42" t="str">
        <f>IFERROR(VLOOKUP(A267&amp;$K$2,ODDS!B266:$K$50000,6,0)," ")</f>
        <v xml:space="preserve"> </v>
      </c>
      <c r="Q267" s="32" t="str">
        <f>IFERROR(VLOOKUP(A267&amp;$K$2,ODDS!B266:$K$50000,4,0)," ")</f>
        <v xml:space="preserve"> </v>
      </c>
      <c r="R267" s="42" t="e">
        <f t="shared" si="9"/>
        <v>#REF!</v>
      </c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</row>
    <row r="268" spans="2:31" x14ac:dyDescent="0.25">
      <c r="B268" s="43" t="str">
        <f>IFERROR(VLOOKUP(A268&amp;$I$2,ODDS!A267:$K$50000,3,0)," ")</f>
        <v xml:space="preserve"> </v>
      </c>
      <c r="C268" s="42" t="str">
        <f>IFERROR(VLOOKUP(A268&amp;$I$2,ODDS!A267:$K$50000,4,0)," ")</f>
        <v xml:space="preserve"> </v>
      </c>
      <c r="D268" s="42" t="str">
        <f>IFERROR(VLOOKUP(A268&amp;$I$2,ODDS!A267:$K$50000,6,0)," ")</f>
        <v xml:space="preserve"> </v>
      </c>
      <c r="E268" s="42" t="s">
        <v>114</v>
      </c>
      <c r="F268" s="42" t="str">
        <f>IFERROR(VLOOKUP(A268&amp;$I$2,ODDS!A267:$K$50000,7,0)," ")</f>
        <v xml:space="preserve"> </v>
      </c>
      <c r="G268" s="42" t="str">
        <f>IFERROR(VLOOKUP(A268&amp;$I$2,ODDS!A267:$K$50000,5,0)," ")</f>
        <v xml:space="preserve"> </v>
      </c>
      <c r="H268" s="42" t="e">
        <f t="shared" si="8"/>
        <v>#REF!</v>
      </c>
      <c r="I268" s="18"/>
      <c r="J268" s="18"/>
      <c r="K268" s="18"/>
      <c r="L268" s="49" t="str">
        <f>IFERROR(VLOOKUP(A268&amp;$K$2,ODDS!B267:$K$50000,2,0)," ")</f>
        <v xml:space="preserve"> </v>
      </c>
      <c r="M268" s="32" t="str">
        <f>IFERROR(VLOOKUP(A268&amp;$K$2,ODDS!B267:$K$50000,3,0)," ")</f>
        <v xml:space="preserve"> </v>
      </c>
      <c r="N268" s="42" t="str">
        <f>IFERROR(VLOOKUP(A268&amp;$K$2,ODDS!B267:$K$50000,5,0)," ")</f>
        <v xml:space="preserve"> </v>
      </c>
      <c r="O268" s="42" t="s">
        <v>114</v>
      </c>
      <c r="P268" s="42" t="str">
        <f>IFERROR(VLOOKUP(A268&amp;$K$2,ODDS!B267:$K$50000,6,0)," ")</f>
        <v xml:space="preserve"> </v>
      </c>
      <c r="Q268" s="32" t="str">
        <f>IFERROR(VLOOKUP(A268&amp;$K$2,ODDS!B267:$K$50000,4,0)," ")</f>
        <v xml:space="preserve"> </v>
      </c>
      <c r="R268" s="42" t="e">
        <f t="shared" si="9"/>
        <v>#REF!</v>
      </c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 t="s">
        <v>119</v>
      </c>
    </row>
    <row r="269" spans="2:31" x14ac:dyDescent="0.25">
      <c r="B269" s="43" t="str">
        <f>IFERROR(VLOOKUP(A269&amp;$I$2,ODDS!A268:$K$50000,3,0)," ")</f>
        <v xml:space="preserve"> </v>
      </c>
      <c r="C269" s="42" t="str">
        <f>IFERROR(VLOOKUP(A269&amp;$I$2,ODDS!A268:$K$50000,4,0)," ")</f>
        <v xml:space="preserve"> </v>
      </c>
      <c r="D269" s="42" t="str">
        <f>IFERROR(VLOOKUP(A269&amp;$I$2,ODDS!A268:$K$50000,6,0)," ")</f>
        <v xml:space="preserve"> </v>
      </c>
      <c r="E269" s="42" t="s">
        <v>114</v>
      </c>
      <c r="F269" s="42" t="str">
        <f>IFERROR(VLOOKUP(A269&amp;$I$2,ODDS!A268:$K$50000,7,0)," ")</f>
        <v xml:space="preserve"> </v>
      </c>
      <c r="G269" s="42" t="str">
        <f>IFERROR(VLOOKUP(A269&amp;$I$2,ODDS!A268:$K$50000,5,0)," ")</f>
        <v xml:space="preserve"> </v>
      </c>
      <c r="H269" s="42" t="e">
        <f t="shared" ref="H269:H304" si="10">IF(C269=$I$2,IF(D269&gt;F269,"VENCEU",IF(D269=F269,"EMPATOU",IF(F269&gt;D269,"PERDEU")))," ")</f>
        <v>#REF!</v>
      </c>
      <c r="I269" s="18"/>
      <c r="J269" s="18"/>
      <c r="K269" s="18"/>
      <c r="L269" s="49" t="str">
        <f>IFERROR(VLOOKUP(A269&amp;$K$2,ODDS!B268:$K$50000,2,0)," ")</f>
        <v xml:space="preserve"> </v>
      </c>
      <c r="M269" s="32" t="str">
        <f>IFERROR(VLOOKUP(A269&amp;$K$2,ODDS!B268:$K$50000,3,0)," ")</f>
        <v xml:space="preserve"> </v>
      </c>
      <c r="N269" s="42" t="str">
        <f>IFERROR(VLOOKUP(A269&amp;$K$2,ODDS!B268:$K$50000,5,0)," ")</f>
        <v xml:space="preserve"> </v>
      </c>
      <c r="O269" s="42" t="s">
        <v>114</v>
      </c>
      <c r="P269" s="42" t="str">
        <f>IFERROR(VLOOKUP(A269&amp;$K$2,ODDS!B268:$K$50000,6,0)," ")</f>
        <v xml:space="preserve"> </v>
      </c>
      <c r="Q269" s="32" t="str">
        <f>IFERROR(VLOOKUP(A269&amp;$K$2,ODDS!B268:$K$50000,4,0)," ")</f>
        <v xml:space="preserve"> </v>
      </c>
      <c r="R269" s="42" t="e">
        <f t="shared" ref="R269:R304" si="11">IF(Q269=$K$2,IF(P269&gt;N269,"VENCEU",IF(P269=N269,"EMPATOU",IF(N269&gt;P269,"PERDEU")))," ")</f>
        <v>#REF!</v>
      </c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</row>
    <row r="270" spans="2:31" x14ac:dyDescent="0.25">
      <c r="B270" s="43" t="str">
        <f>IFERROR(VLOOKUP(A270&amp;$I$2,ODDS!A269:$K$50000,3,0)," ")</f>
        <v xml:space="preserve"> </v>
      </c>
      <c r="C270" s="42" t="str">
        <f>IFERROR(VLOOKUP(A270&amp;$I$2,ODDS!A269:$K$50000,4,0)," ")</f>
        <v xml:space="preserve"> </v>
      </c>
      <c r="D270" s="42" t="str">
        <f>IFERROR(VLOOKUP(A270&amp;$I$2,ODDS!A269:$K$50000,6,0)," ")</f>
        <v xml:space="preserve"> </v>
      </c>
      <c r="E270" s="42" t="s">
        <v>114</v>
      </c>
      <c r="F270" s="42" t="str">
        <f>IFERROR(VLOOKUP(A270&amp;$I$2,ODDS!A269:$K$50000,7,0)," ")</f>
        <v xml:space="preserve"> </v>
      </c>
      <c r="G270" s="42" t="str">
        <f>IFERROR(VLOOKUP(A270&amp;$I$2,ODDS!A269:$K$50000,5,0)," ")</f>
        <v xml:space="preserve"> </v>
      </c>
      <c r="H270" s="42" t="e">
        <f t="shared" si="10"/>
        <v>#REF!</v>
      </c>
      <c r="I270" s="18"/>
      <c r="J270" s="18"/>
      <c r="K270" s="18"/>
      <c r="L270" s="49" t="str">
        <f>IFERROR(VLOOKUP(A270&amp;$K$2,ODDS!B269:$K$50000,2,0)," ")</f>
        <v xml:space="preserve"> </v>
      </c>
      <c r="M270" s="32" t="str">
        <f>IFERROR(VLOOKUP(A270&amp;$K$2,ODDS!B269:$K$50000,3,0)," ")</f>
        <v xml:space="preserve"> </v>
      </c>
      <c r="N270" s="42" t="str">
        <f>IFERROR(VLOOKUP(A270&amp;$K$2,ODDS!B269:$K$50000,5,0)," ")</f>
        <v xml:space="preserve"> </v>
      </c>
      <c r="O270" s="42" t="s">
        <v>114</v>
      </c>
      <c r="P270" s="42" t="str">
        <f>IFERROR(VLOOKUP(A270&amp;$K$2,ODDS!B269:$K$50000,6,0)," ")</f>
        <v xml:space="preserve"> </v>
      </c>
      <c r="Q270" s="32" t="str">
        <f>IFERROR(VLOOKUP(A270&amp;$K$2,ODDS!B269:$K$50000,4,0)," ")</f>
        <v xml:space="preserve"> </v>
      </c>
      <c r="R270" s="42" t="e">
        <f t="shared" si="11"/>
        <v>#REF!</v>
      </c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 t="s">
        <v>119</v>
      </c>
    </row>
    <row r="271" spans="2:31" x14ac:dyDescent="0.25">
      <c r="B271" s="43" t="str">
        <f>IFERROR(VLOOKUP(A271&amp;$I$2,ODDS!A270:$K$50000,3,0)," ")</f>
        <v xml:space="preserve"> </v>
      </c>
      <c r="C271" s="42" t="str">
        <f>IFERROR(VLOOKUP(A271&amp;$I$2,ODDS!A270:$K$50000,4,0)," ")</f>
        <v xml:space="preserve"> </v>
      </c>
      <c r="D271" s="42" t="str">
        <f>IFERROR(VLOOKUP(A271&amp;$I$2,ODDS!A270:$K$50000,6,0)," ")</f>
        <v xml:space="preserve"> </v>
      </c>
      <c r="E271" s="42" t="s">
        <v>114</v>
      </c>
      <c r="F271" s="42" t="str">
        <f>IFERROR(VLOOKUP(A271&amp;$I$2,ODDS!A270:$K$50000,7,0)," ")</f>
        <v xml:space="preserve"> </v>
      </c>
      <c r="G271" s="42" t="str">
        <f>IFERROR(VLOOKUP(A271&amp;$I$2,ODDS!A270:$K$50000,5,0)," ")</f>
        <v xml:space="preserve"> </v>
      </c>
      <c r="H271" s="42" t="e">
        <f t="shared" si="10"/>
        <v>#REF!</v>
      </c>
      <c r="I271" s="18"/>
      <c r="J271" s="18"/>
      <c r="K271" s="18"/>
      <c r="L271" s="49" t="str">
        <f>IFERROR(VLOOKUP(A271&amp;$K$2,ODDS!B270:$K$50000,2,0)," ")</f>
        <v xml:space="preserve"> </v>
      </c>
      <c r="M271" s="32" t="str">
        <f>IFERROR(VLOOKUP(A271&amp;$K$2,ODDS!B270:$K$50000,3,0)," ")</f>
        <v xml:space="preserve"> </v>
      </c>
      <c r="N271" s="42" t="str">
        <f>IFERROR(VLOOKUP(A271&amp;$K$2,ODDS!B270:$K$50000,5,0)," ")</f>
        <v xml:space="preserve"> </v>
      </c>
      <c r="O271" s="42" t="s">
        <v>114</v>
      </c>
      <c r="P271" s="42" t="str">
        <f>IFERROR(VLOOKUP(A271&amp;$K$2,ODDS!B270:$K$50000,6,0)," ")</f>
        <v xml:space="preserve"> </v>
      </c>
      <c r="Q271" s="32" t="str">
        <f>IFERROR(VLOOKUP(A271&amp;$K$2,ODDS!B270:$K$50000,4,0)," ")</f>
        <v xml:space="preserve"> </v>
      </c>
      <c r="R271" s="42" t="e">
        <f t="shared" si="11"/>
        <v>#REF!</v>
      </c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</row>
    <row r="272" spans="2:31" x14ac:dyDescent="0.25">
      <c r="B272" s="43" t="str">
        <f>IFERROR(VLOOKUP(A272&amp;$I$2,ODDS!A271:$K$50000,3,0)," ")</f>
        <v xml:space="preserve"> </v>
      </c>
      <c r="C272" s="42" t="str">
        <f>IFERROR(VLOOKUP(A272&amp;$I$2,ODDS!A271:$K$50000,4,0)," ")</f>
        <v xml:space="preserve"> </v>
      </c>
      <c r="D272" s="42" t="str">
        <f>IFERROR(VLOOKUP(A272&amp;$I$2,ODDS!A271:$K$50000,6,0)," ")</f>
        <v xml:space="preserve"> </v>
      </c>
      <c r="E272" s="42" t="s">
        <v>114</v>
      </c>
      <c r="F272" s="42" t="str">
        <f>IFERROR(VLOOKUP(A272&amp;$I$2,ODDS!A271:$K$50000,7,0)," ")</f>
        <v xml:space="preserve"> </v>
      </c>
      <c r="G272" s="42" t="str">
        <f>IFERROR(VLOOKUP(A272&amp;$I$2,ODDS!A271:$K$50000,5,0)," ")</f>
        <v xml:space="preserve"> </v>
      </c>
      <c r="H272" s="42" t="e">
        <f t="shared" si="10"/>
        <v>#REF!</v>
      </c>
      <c r="I272" s="18"/>
      <c r="J272" s="18"/>
      <c r="K272" s="18"/>
      <c r="L272" s="49" t="str">
        <f>IFERROR(VLOOKUP(A272&amp;$K$2,ODDS!B271:$K$50000,2,0)," ")</f>
        <v xml:space="preserve"> </v>
      </c>
      <c r="M272" s="32" t="str">
        <f>IFERROR(VLOOKUP(A272&amp;$K$2,ODDS!B271:$K$50000,3,0)," ")</f>
        <v xml:space="preserve"> </v>
      </c>
      <c r="N272" s="42" t="str">
        <f>IFERROR(VLOOKUP(A272&amp;$K$2,ODDS!B271:$K$50000,5,0)," ")</f>
        <v xml:space="preserve"> </v>
      </c>
      <c r="O272" s="42" t="s">
        <v>114</v>
      </c>
      <c r="P272" s="42" t="str">
        <f>IFERROR(VLOOKUP(A272&amp;$K$2,ODDS!B271:$K$50000,6,0)," ")</f>
        <v xml:space="preserve"> </v>
      </c>
      <c r="Q272" s="32" t="str">
        <f>IFERROR(VLOOKUP(A272&amp;$K$2,ODDS!B271:$K$50000,4,0)," ")</f>
        <v xml:space="preserve"> </v>
      </c>
      <c r="R272" s="42" t="e">
        <f t="shared" si="11"/>
        <v>#REF!</v>
      </c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 t="s">
        <v>119</v>
      </c>
    </row>
    <row r="273" spans="2:31" x14ac:dyDescent="0.25">
      <c r="B273" s="43" t="str">
        <f>IFERROR(VLOOKUP(A273&amp;$I$2,ODDS!A272:$K$50000,3,0)," ")</f>
        <v xml:space="preserve"> </v>
      </c>
      <c r="C273" s="42" t="str">
        <f>IFERROR(VLOOKUP(A273&amp;$I$2,ODDS!A272:$K$50000,4,0)," ")</f>
        <v xml:space="preserve"> </v>
      </c>
      <c r="D273" s="42" t="str">
        <f>IFERROR(VLOOKUP(A273&amp;$I$2,ODDS!A272:$K$50000,6,0)," ")</f>
        <v xml:space="preserve"> </v>
      </c>
      <c r="E273" s="42" t="s">
        <v>114</v>
      </c>
      <c r="F273" s="42" t="str">
        <f>IFERROR(VLOOKUP(A273&amp;$I$2,ODDS!A272:$K$50000,7,0)," ")</f>
        <v xml:space="preserve"> </v>
      </c>
      <c r="G273" s="42" t="str">
        <f>IFERROR(VLOOKUP(A273&amp;$I$2,ODDS!A272:$K$50000,5,0)," ")</f>
        <v xml:space="preserve"> </v>
      </c>
      <c r="H273" s="42" t="e">
        <f t="shared" si="10"/>
        <v>#REF!</v>
      </c>
      <c r="I273" s="18"/>
      <c r="J273" s="18"/>
      <c r="K273" s="18"/>
      <c r="L273" s="49" t="str">
        <f>IFERROR(VLOOKUP(A273&amp;$K$2,ODDS!B272:$K$50000,2,0)," ")</f>
        <v xml:space="preserve"> </v>
      </c>
      <c r="M273" s="32" t="str">
        <f>IFERROR(VLOOKUP(A273&amp;$K$2,ODDS!B272:$K$50000,3,0)," ")</f>
        <v xml:space="preserve"> </v>
      </c>
      <c r="N273" s="42" t="str">
        <f>IFERROR(VLOOKUP(A273&amp;$K$2,ODDS!B272:$K$50000,5,0)," ")</f>
        <v xml:space="preserve"> </v>
      </c>
      <c r="O273" s="42" t="s">
        <v>114</v>
      </c>
      <c r="P273" s="42" t="str">
        <f>IFERROR(VLOOKUP(A273&amp;$K$2,ODDS!B272:$K$50000,6,0)," ")</f>
        <v xml:space="preserve"> </v>
      </c>
      <c r="Q273" s="32" t="str">
        <f>IFERROR(VLOOKUP(A273&amp;$K$2,ODDS!B272:$K$50000,4,0)," ")</f>
        <v xml:space="preserve"> </v>
      </c>
      <c r="R273" s="42" t="e">
        <f t="shared" si="11"/>
        <v>#REF!</v>
      </c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</row>
    <row r="274" spans="2:31" x14ac:dyDescent="0.25">
      <c r="B274" s="43" t="str">
        <f>IFERROR(VLOOKUP(A274&amp;$I$2,ODDS!A273:$K$50000,3,0)," ")</f>
        <v xml:space="preserve"> </v>
      </c>
      <c r="C274" s="42" t="str">
        <f>IFERROR(VLOOKUP(A274&amp;$I$2,ODDS!A273:$K$50000,4,0)," ")</f>
        <v xml:space="preserve"> </v>
      </c>
      <c r="D274" s="42" t="str">
        <f>IFERROR(VLOOKUP(A274&amp;$I$2,ODDS!A273:$K$50000,6,0)," ")</f>
        <v xml:space="preserve"> </v>
      </c>
      <c r="E274" s="42" t="s">
        <v>114</v>
      </c>
      <c r="F274" s="42" t="str">
        <f>IFERROR(VLOOKUP(A274&amp;$I$2,ODDS!A273:$K$50000,7,0)," ")</f>
        <v xml:space="preserve"> </v>
      </c>
      <c r="G274" s="42" t="str">
        <f>IFERROR(VLOOKUP(A274&amp;$I$2,ODDS!A273:$K$50000,5,0)," ")</f>
        <v xml:space="preserve"> </v>
      </c>
      <c r="H274" s="42" t="e">
        <f t="shared" si="10"/>
        <v>#REF!</v>
      </c>
      <c r="I274" s="18"/>
      <c r="J274" s="18"/>
      <c r="K274" s="18"/>
      <c r="L274" s="49" t="str">
        <f>IFERROR(VLOOKUP(A274&amp;$K$2,ODDS!B273:$K$50000,2,0)," ")</f>
        <v xml:space="preserve"> </v>
      </c>
      <c r="M274" s="32" t="str">
        <f>IFERROR(VLOOKUP(A274&amp;$K$2,ODDS!B273:$K$50000,3,0)," ")</f>
        <v xml:space="preserve"> </v>
      </c>
      <c r="N274" s="42" t="str">
        <f>IFERROR(VLOOKUP(A274&amp;$K$2,ODDS!B273:$K$50000,5,0)," ")</f>
        <v xml:space="preserve"> </v>
      </c>
      <c r="O274" s="42" t="s">
        <v>114</v>
      </c>
      <c r="P274" s="42" t="str">
        <f>IFERROR(VLOOKUP(A274&amp;$K$2,ODDS!B273:$K$50000,6,0)," ")</f>
        <v xml:space="preserve"> </v>
      </c>
      <c r="Q274" s="32" t="str">
        <f>IFERROR(VLOOKUP(A274&amp;$K$2,ODDS!B273:$K$50000,4,0)," ")</f>
        <v xml:space="preserve"> </v>
      </c>
      <c r="R274" s="42" t="e">
        <f t="shared" si="11"/>
        <v>#REF!</v>
      </c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 t="s">
        <v>119</v>
      </c>
    </row>
    <row r="275" spans="2:31" x14ac:dyDescent="0.25">
      <c r="B275" s="43" t="str">
        <f>IFERROR(VLOOKUP(A275&amp;$I$2,ODDS!A274:$K$50000,3,0)," ")</f>
        <v xml:space="preserve"> </v>
      </c>
      <c r="C275" s="42" t="str">
        <f>IFERROR(VLOOKUP(A275&amp;$I$2,ODDS!A274:$K$50000,4,0)," ")</f>
        <v xml:space="preserve"> </v>
      </c>
      <c r="D275" s="42" t="str">
        <f>IFERROR(VLOOKUP(A275&amp;$I$2,ODDS!A274:$K$50000,6,0)," ")</f>
        <v xml:space="preserve"> </v>
      </c>
      <c r="E275" s="42" t="s">
        <v>114</v>
      </c>
      <c r="F275" s="42" t="str">
        <f>IFERROR(VLOOKUP(A275&amp;$I$2,ODDS!A274:$K$50000,7,0)," ")</f>
        <v xml:space="preserve"> </v>
      </c>
      <c r="G275" s="42" t="str">
        <f>IFERROR(VLOOKUP(A275&amp;$I$2,ODDS!A274:$K$50000,5,0)," ")</f>
        <v xml:space="preserve"> </v>
      </c>
      <c r="H275" s="42" t="e">
        <f t="shared" si="10"/>
        <v>#REF!</v>
      </c>
      <c r="I275" s="18"/>
      <c r="J275" s="18"/>
      <c r="K275" s="18"/>
      <c r="L275" s="49" t="str">
        <f>IFERROR(VLOOKUP(A275&amp;$K$2,ODDS!B274:$K$50000,2,0)," ")</f>
        <v xml:space="preserve"> </v>
      </c>
      <c r="M275" s="32" t="str">
        <f>IFERROR(VLOOKUP(A275&amp;$K$2,ODDS!B274:$K$50000,3,0)," ")</f>
        <v xml:space="preserve"> </v>
      </c>
      <c r="N275" s="42" t="str">
        <f>IFERROR(VLOOKUP(A275&amp;$K$2,ODDS!B274:$K$50000,5,0)," ")</f>
        <v xml:space="preserve"> </v>
      </c>
      <c r="O275" s="42" t="s">
        <v>114</v>
      </c>
      <c r="P275" s="42" t="str">
        <f>IFERROR(VLOOKUP(A275&amp;$K$2,ODDS!B274:$K$50000,6,0)," ")</f>
        <v xml:space="preserve"> </v>
      </c>
      <c r="Q275" s="32" t="str">
        <f>IFERROR(VLOOKUP(A275&amp;$K$2,ODDS!B274:$K$50000,4,0)," ")</f>
        <v xml:space="preserve"> </v>
      </c>
      <c r="R275" s="42" t="e">
        <f t="shared" si="11"/>
        <v>#REF!</v>
      </c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</row>
    <row r="276" spans="2:31" x14ac:dyDescent="0.25">
      <c r="B276" s="43" t="str">
        <f>IFERROR(VLOOKUP(A276&amp;$I$2,ODDS!A275:$K$50000,3,0)," ")</f>
        <v xml:space="preserve"> </v>
      </c>
      <c r="C276" s="42" t="str">
        <f>IFERROR(VLOOKUP(A276&amp;$I$2,ODDS!A275:$K$50000,4,0)," ")</f>
        <v xml:space="preserve"> </v>
      </c>
      <c r="D276" s="42" t="str">
        <f>IFERROR(VLOOKUP(A276&amp;$I$2,ODDS!A275:$K$50000,6,0)," ")</f>
        <v xml:space="preserve"> </v>
      </c>
      <c r="E276" s="42" t="s">
        <v>114</v>
      </c>
      <c r="F276" s="42" t="str">
        <f>IFERROR(VLOOKUP(A276&amp;$I$2,ODDS!A275:$K$50000,7,0)," ")</f>
        <v xml:space="preserve"> </v>
      </c>
      <c r="G276" s="42" t="str">
        <f>IFERROR(VLOOKUP(A276&amp;$I$2,ODDS!A275:$K$50000,5,0)," ")</f>
        <v xml:space="preserve"> </v>
      </c>
      <c r="H276" s="42" t="e">
        <f t="shared" si="10"/>
        <v>#REF!</v>
      </c>
      <c r="I276" s="18"/>
      <c r="J276" s="18"/>
      <c r="K276" s="18"/>
      <c r="L276" s="49" t="str">
        <f>IFERROR(VLOOKUP(A276&amp;$K$2,ODDS!B275:$K$50000,2,0)," ")</f>
        <v xml:space="preserve"> </v>
      </c>
      <c r="M276" s="32" t="str">
        <f>IFERROR(VLOOKUP(A276&amp;$K$2,ODDS!B275:$K$50000,3,0)," ")</f>
        <v xml:space="preserve"> </v>
      </c>
      <c r="N276" s="42" t="str">
        <f>IFERROR(VLOOKUP(A276&amp;$K$2,ODDS!B275:$K$50000,5,0)," ")</f>
        <v xml:space="preserve"> </v>
      </c>
      <c r="O276" s="42" t="s">
        <v>114</v>
      </c>
      <c r="P276" s="42" t="str">
        <f>IFERROR(VLOOKUP(A276&amp;$K$2,ODDS!B275:$K$50000,6,0)," ")</f>
        <v xml:space="preserve"> </v>
      </c>
      <c r="Q276" s="32" t="str">
        <f>IFERROR(VLOOKUP(A276&amp;$K$2,ODDS!B275:$K$50000,4,0)," ")</f>
        <v xml:space="preserve"> </v>
      </c>
      <c r="R276" s="42" t="e">
        <f t="shared" si="11"/>
        <v>#REF!</v>
      </c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 t="s">
        <v>119</v>
      </c>
    </row>
    <row r="277" spans="2:31" x14ac:dyDescent="0.25">
      <c r="B277" s="43" t="str">
        <f>IFERROR(VLOOKUP(A277&amp;$I$2,ODDS!A276:$K$50000,3,0)," ")</f>
        <v xml:space="preserve"> </v>
      </c>
      <c r="C277" s="42" t="str">
        <f>IFERROR(VLOOKUP(A277&amp;$I$2,ODDS!A276:$K$50000,4,0)," ")</f>
        <v xml:space="preserve"> </v>
      </c>
      <c r="D277" s="42" t="str">
        <f>IFERROR(VLOOKUP(A277&amp;$I$2,ODDS!A276:$K$50000,6,0)," ")</f>
        <v xml:space="preserve"> </v>
      </c>
      <c r="E277" s="42" t="s">
        <v>114</v>
      </c>
      <c r="F277" s="42" t="str">
        <f>IFERROR(VLOOKUP(A277&amp;$I$2,ODDS!A276:$K$50000,7,0)," ")</f>
        <v xml:space="preserve"> </v>
      </c>
      <c r="G277" s="42" t="str">
        <f>IFERROR(VLOOKUP(A277&amp;$I$2,ODDS!A276:$K$50000,5,0)," ")</f>
        <v xml:space="preserve"> </v>
      </c>
      <c r="H277" s="42" t="e">
        <f t="shared" si="10"/>
        <v>#REF!</v>
      </c>
      <c r="I277" s="18"/>
      <c r="J277" s="18"/>
      <c r="K277" s="18"/>
      <c r="L277" s="49" t="str">
        <f>IFERROR(VLOOKUP(A277&amp;$K$2,ODDS!B276:$K$50000,2,0)," ")</f>
        <v xml:space="preserve"> </v>
      </c>
      <c r="M277" s="32" t="str">
        <f>IFERROR(VLOOKUP(A277&amp;$K$2,ODDS!B276:$K$50000,3,0)," ")</f>
        <v xml:space="preserve"> </v>
      </c>
      <c r="N277" s="42" t="str">
        <f>IFERROR(VLOOKUP(A277&amp;$K$2,ODDS!B276:$K$50000,5,0)," ")</f>
        <v xml:space="preserve"> </v>
      </c>
      <c r="O277" s="42" t="s">
        <v>114</v>
      </c>
      <c r="P277" s="42" t="str">
        <f>IFERROR(VLOOKUP(A277&amp;$K$2,ODDS!B276:$K$50000,6,0)," ")</f>
        <v xml:space="preserve"> </v>
      </c>
      <c r="Q277" s="32" t="str">
        <f>IFERROR(VLOOKUP(A277&amp;$K$2,ODDS!B276:$K$50000,4,0)," ")</f>
        <v xml:space="preserve"> </v>
      </c>
      <c r="R277" s="42" t="e">
        <f t="shared" si="11"/>
        <v>#REF!</v>
      </c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</row>
    <row r="278" spans="2:31" x14ac:dyDescent="0.25">
      <c r="B278" s="43" t="str">
        <f>IFERROR(VLOOKUP(A278&amp;$I$2,ODDS!A277:$K$50000,3,0)," ")</f>
        <v xml:space="preserve"> </v>
      </c>
      <c r="C278" s="42" t="str">
        <f>IFERROR(VLOOKUP(A278&amp;$I$2,ODDS!A277:$K$50000,4,0)," ")</f>
        <v xml:space="preserve"> </v>
      </c>
      <c r="D278" s="42" t="str">
        <f>IFERROR(VLOOKUP(A278&amp;$I$2,ODDS!A277:$K$50000,6,0)," ")</f>
        <v xml:space="preserve"> </v>
      </c>
      <c r="E278" s="42" t="s">
        <v>114</v>
      </c>
      <c r="F278" s="42" t="str">
        <f>IFERROR(VLOOKUP(A278&amp;$I$2,ODDS!A277:$K$50000,7,0)," ")</f>
        <v xml:space="preserve"> </v>
      </c>
      <c r="G278" s="42" t="str">
        <f>IFERROR(VLOOKUP(A278&amp;$I$2,ODDS!A277:$K$50000,5,0)," ")</f>
        <v xml:space="preserve"> </v>
      </c>
      <c r="H278" s="42" t="e">
        <f t="shared" si="10"/>
        <v>#REF!</v>
      </c>
      <c r="I278" s="18"/>
      <c r="J278" s="18"/>
      <c r="K278" s="18"/>
      <c r="L278" s="49" t="str">
        <f>IFERROR(VLOOKUP(A278&amp;$K$2,ODDS!B277:$K$50000,2,0)," ")</f>
        <v xml:space="preserve"> </v>
      </c>
      <c r="M278" s="32" t="str">
        <f>IFERROR(VLOOKUP(A278&amp;$K$2,ODDS!B277:$K$50000,3,0)," ")</f>
        <v xml:space="preserve"> </v>
      </c>
      <c r="N278" s="42" t="str">
        <f>IFERROR(VLOOKUP(A278&amp;$K$2,ODDS!B277:$K$50000,5,0)," ")</f>
        <v xml:space="preserve"> </v>
      </c>
      <c r="O278" s="42" t="s">
        <v>114</v>
      </c>
      <c r="P278" s="42" t="str">
        <f>IFERROR(VLOOKUP(A278&amp;$K$2,ODDS!B277:$K$50000,6,0)," ")</f>
        <v xml:space="preserve"> </v>
      </c>
      <c r="Q278" s="32" t="str">
        <f>IFERROR(VLOOKUP(A278&amp;$K$2,ODDS!B277:$K$50000,4,0)," ")</f>
        <v xml:space="preserve"> </v>
      </c>
      <c r="R278" s="42" t="e">
        <f t="shared" si="11"/>
        <v>#REF!</v>
      </c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 t="s">
        <v>119</v>
      </c>
    </row>
    <row r="279" spans="2:31" x14ac:dyDescent="0.25">
      <c r="B279" s="43" t="str">
        <f>IFERROR(VLOOKUP(A279&amp;$I$2,ODDS!A278:$K$50000,3,0)," ")</f>
        <v xml:space="preserve"> </v>
      </c>
      <c r="C279" s="42" t="str">
        <f>IFERROR(VLOOKUP(A279&amp;$I$2,ODDS!A278:$K$50000,4,0)," ")</f>
        <v xml:space="preserve"> </v>
      </c>
      <c r="D279" s="42" t="str">
        <f>IFERROR(VLOOKUP(A279&amp;$I$2,ODDS!A278:$K$50000,6,0)," ")</f>
        <v xml:space="preserve"> </v>
      </c>
      <c r="E279" s="42" t="s">
        <v>114</v>
      </c>
      <c r="F279" s="42" t="str">
        <f>IFERROR(VLOOKUP(A279&amp;$I$2,ODDS!A278:$K$50000,7,0)," ")</f>
        <v xml:space="preserve"> </v>
      </c>
      <c r="G279" s="42" t="str">
        <f>IFERROR(VLOOKUP(A279&amp;$I$2,ODDS!A278:$K$50000,5,0)," ")</f>
        <v xml:space="preserve"> </v>
      </c>
      <c r="H279" s="42" t="e">
        <f t="shared" si="10"/>
        <v>#REF!</v>
      </c>
      <c r="I279" s="18"/>
      <c r="J279" s="18"/>
      <c r="K279" s="18"/>
      <c r="L279" s="49" t="str">
        <f>IFERROR(VLOOKUP(A279&amp;$K$2,ODDS!B278:$K$50000,2,0)," ")</f>
        <v xml:space="preserve"> </v>
      </c>
      <c r="M279" s="32" t="str">
        <f>IFERROR(VLOOKUP(A279&amp;$K$2,ODDS!B278:$K$50000,3,0)," ")</f>
        <v xml:space="preserve"> </v>
      </c>
      <c r="N279" s="42" t="str">
        <f>IFERROR(VLOOKUP(A279&amp;$K$2,ODDS!B278:$K$50000,5,0)," ")</f>
        <v xml:space="preserve"> </v>
      </c>
      <c r="O279" s="42" t="s">
        <v>114</v>
      </c>
      <c r="P279" s="42" t="str">
        <f>IFERROR(VLOOKUP(A279&amp;$K$2,ODDS!B278:$K$50000,6,0)," ")</f>
        <v xml:space="preserve"> </v>
      </c>
      <c r="Q279" s="32" t="str">
        <f>IFERROR(VLOOKUP(A279&amp;$K$2,ODDS!B278:$K$50000,4,0)," ")</f>
        <v xml:space="preserve"> </v>
      </c>
      <c r="R279" s="42" t="e">
        <f t="shared" si="11"/>
        <v>#REF!</v>
      </c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</row>
    <row r="280" spans="2:31" x14ac:dyDescent="0.25">
      <c r="B280" s="43" t="str">
        <f>IFERROR(VLOOKUP(A280&amp;$I$2,ODDS!A279:$K$50000,3,0)," ")</f>
        <v xml:space="preserve"> </v>
      </c>
      <c r="C280" s="42" t="str">
        <f>IFERROR(VLOOKUP(A280&amp;$I$2,ODDS!A279:$K$50000,4,0)," ")</f>
        <v xml:space="preserve"> </v>
      </c>
      <c r="D280" s="42" t="str">
        <f>IFERROR(VLOOKUP(A280&amp;$I$2,ODDS!A279:$K$50000,6,0)," ")</f>
        <v xml:space="preserve"> </v>
      </c>
      <c r="E280" s="42" t="s">
        <v>114</v>
      </c>
      <c r="F280" s="42" t="str">
        <f>IFERROR(VLOOKUP(A280&amp;$I$2,ODDS!A279:$K$50000,7,0)," ")</f>
        <v xml:space="preserve"> </v>
      </c>
      <c r="G280" s="42" t="str">
        <f>IFERROR(VLOOKUP(A280&amp;$I$2,ODDS!A279:$K$50000,5,0)," ")</f>
        <v xml:space="preserve"> </v>
      </c>
      <c r="H280" s="42" t="e">
        <f t="shared" si="10"/>
        <v>#REF!</v>
      </c>
      <c r="I280" s="18"/>
      <c r="J280" s="18"/>
      <c r="K280" s="18"/>
      <c r="L280" s="49" t="str">
        <f>IFERROR(VLOOKUP(A280&amp;$K$2,ODDS!B279:$K$50000,2,0)," ")</f>
        <v xml:space="preserve"> </v>
      </c>
      <c r="M280" s="32" t="str">
        <f>IFERROR(VLOOKUP(A280&amp;$K$2,ODDS!B279:$K$50000,3,0)," ")</f>
        <v xml:space="preserve"> </v>
      </c>
      <c r="N280" s="42" t="str">
        <f>IFERROR(VLOOKUP(A280&amp;$K$2,ODDS!B279:$K$50000,5,0)," ")</f>
        <v xml:space="preserve"> </v>
      </c>
      <c r="O280" s="42" t="s">
        <v>114</v>
      </c>
      <c r="P280" s="42" t="str">
        <f>IFERROR(VLOOKUP(A280&amp;$K$2,ODDS!B279:$K$50000,6,0)," ")</f>
        <v xml:space="preserve"> </v>
      </c>
      <c r="Q280" s="32" t="str">
        <f>IFERROR(VLOOKUP(A280&amp;$K$2,ODDS!B279:$K$50000,4,0)," ")</f>
        <v xml:space="preserve"> </v>
      </c>
      <c r="R280" s="42" t="e">
        <f t="shared" si="11"/>
        <v>#REF!</v>
      </c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 t="s">
        <v>119</v>
      </c>
    </row>
    <row r="281" spans="2:31" x14ac:dyDescent="0.25">
      <c r="B281" s="43" t="str">
        <f>IFERROR(VLOOKUP(A281&amp;$I$2,ODDS!A280:$K$50000,3,0)," ")</f>
        <v xml:space="preserve"> </v>
      </c>
      <c r="C281" s="42" t="str">
        <f>IFERROR(VLOOKUP(A281&amp;$I$2,ODDS!A280:$K$50000,4,0)," ")</f>
        <v xml:space="preserve"> </v>
      </c>
      <c r="D281" s="42" t="str">
        <f>IFERROR(VLOOKUP(A281&amp;$I$2,ODDS!A280:$K$50000,6,0)," ")</f>
        <v xml:space="preserve"> </v>
      </c>
      <c r="E281" s="42" t="s">
        <v>114</v>
      </c>
      <c r="F281" s="42" t="str">
        <f>IFERROR(VLOOKUP(A281&amp;$I$2,ODDS!A280:$K$50000,7,0)," ")</f>
        <v xml:space="preserve"> </v>
      </c>
      <c r="G281" s="42" t="str">
        <f>IFERROR(VLOOKUP(A281&amp;$I$2,ODDS!A280:$K$50000,5,0)," ")</f>
        <v xml:space="preserve"> </v>
      </c>
      <c r="H281" s="42" t="e">
        <f t="shared" si="10"/>
        <v>#REF!</v>
      </c>
      <c r="I281" s="18"/>
      <c r="J281" s="18"/>
      <c r="K281" s="18"/>
      <c r="L281" s="49" t="str">
        <f>IFERROR(VLOOKUP(A281&amp;$K$2,ODDS!B280:$K$50000,2,0)," ")</f>
        <v xml:space="preserve"> </v>
      </c>
      <c r="M281" s="32" t="str">
        <f>IFERROR(VLOOKUP(A281&amp;$K$2,ODDS!B280:$K$50000,3,0)," ")</f>
        <v xml:space="preserve"> </v>
      </c>
      <c r="N281" s="42" t="str">
        <f>IFERROR(VLOOKUP(A281&amp;$K$2,ODDS!B280:$K$50000,5,0)," ")</f>
        <v xml:space="preserve"> </v>
      </c>
      <c r="O281" s="42" t="s">
        <v>114</v>
      </c>
      <c r="P281" s="42" t="str">
        <f>IFERROR(VLOOKUP(A281&amp;$K$2,ODDS!B280:$K$50000,6,0)," ")</f>
        <v xml:space="preserve"> </v>
      </c>
      <c r="Q281" s="32" t="str">
        <f>IFERROR(VLOOKUP(A281&amp;$K$2,ODDS!B280:$K$50000,4,0)," ")</f>
        <v xml:space="preserve"> </v>
      </c>
      <c r="R281" s="42" t="e">
        <f t="shared" si="11"/>
        <v>#REF!</v>
      </c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</row>
    <row r="282" spans="2:31" x14ac:dyDescent="0.25">
      <c r="B282" s="43" t="str">
        <f>IFERROR(VLOOKUP(A282&amp;$I$2,ODDS!A281:$K$50000,3,0)," ")</f>
        <v xml:space="preserve"> </v>
      </c>
      <c r="C282" s="42" t="str">
        <f>IFERROR(VLOOKUP(A282&amp;$I$2,ODDS!A281:$K$50000,4,0)," ")</f>
        <v xml:space="preserve"> </v>
      </c>
      <c r="D282" s="42" t="str">
        <f>IFERROR(VLOOKUP(A282&amp;$I$2,ODDS!A281:$K$50000,6,0)," ")</f>
        <v xml:space="preserve"> </v>
      </c>
      <c r="E282" s="42" t="s">
        <v>114</v>
      </c>
      <c r="F282" s="42" t="str">
        <f>IFERROR(VLOOKUP(A282&amp;$I$2,ODDS!A281:$K$50000,7,0)," ")</f>
        <v xml:space="preserve"> </v>
      </c>
      <c r="G282" s="42" t="str">
        <f>IFERROR(VLOOKUP(A282&amp;$I$2,ODDS!A281:$K$50000,5,0)," ")</f>
        <v xml:space="preserve"> </v>
      </c>
      <c r="H282" s="42" t="e">
        <f t="shared" si="10"/>
        <v>#REF!</v>
      </c>
      <c r="I282" s="18"/>
      <c r="J282" s="18"/>
      <c r="K282" s="18"/>
      <c r="L282" s="49" t="str">
        <f>IFERROR(VLOOKUP(A282&amp;$K$2,ODDS!B281:$K$50000,2,0)," ")</f>
        <v xml:space="preserve"> </v>
      </c>
      <c r="M282" s="32" t="str">
        <f>IFERROR(VLOOKUP(A282&amp;$K$2,ODDS!B281:$K$50000,3,0)," ")</f>
        <v xml:space="preserve"> </v>
      </c>
      <c r="N282" s="42" t="str">
        <f>IFERROR(VLOOKUP(A282&amp;$K$2,ODDS!B281:$K$50000,5,0)," ")</f>
        <v xml:space="preserve"> </v>
      </c>
      <c r="O282" s="42" t="s">
        <v>114</v>
      </c>
      <c r="P282" s="42" t="str">
        <f>IFERROR(VLOOKUP(A282&amp;$K$2,ODDS!B281:$K$50000,6,0)," ")</f>
        <v xml:space="preserve"> </v>
      </c>
      <c r="Q282" s="32" t="str">
        <f>IFERROR(VLOOKUP(A282&amp;$K$2,ODDS!B281:$K$50000,4,0)," ")</f>
        <v xml:space="preserve"> </v>
      </c>
      <c r="R282" s="42" t="e">
        <f t="shared" si="11"/>
        <v>#REF!</v>
      </c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 t="s">
        <v>119</v>
      </c>
    </row>
    <row r="283" spans="2:31" x14ac:dyDescent="0.25">
      <c r="B283" s="43" t="str">
        <f>IFERROR(VLOOKUP(A283&amp;$I$2,ODDS!A282:$K$50000,3,0)," ")</f>
        <v xml:space="preserve"> </v>
      </c>
      <c r="C283" s="42" t="str">
        <f>IFERROR(VLOOKUP(A283&amp;$I$2,ODDS!A282:$K$50000,4,0)," ")</f>
        <v xml:space="preserve"> </v>
      </c>
      <c r="D283" s="42" t="str">
        <f>IFERROR(VLOOKUP(A283&amp;$I$2,ODDS!A282:$K$50000,6,0)," ")</f>
        <v xml:space="preserve"> </v>
      </c>
      <c r="E283" s="42" t="s">
        <v>114</v>
      </c>
      <c r="F283" s="42" t="str">
        <f>IFERROR(VLOOKUP(A283&amp;$I$2,ODDS!A282:$K$50000,7,0)," ")</f>
        <v xml:space="preserve"> </v>
      </c>
      <c r="G283" s="42" t="str">
        <f>IFERROR(VLOOKUP(A283&amp;$I$2,ODDS!A282:$K$50000,5,0)," ")</f>
        <v xml:space="preserve"> </v>
      </c>
      <c r="H283" s="42" t="e">
        <f t="shared" si="10"/>
        <v>#REF!</v>
      </c>
      <c r="I283" s="18"/>
      <c r="J283" s="18"/>
      <c r="K283" s="18"/>
      <c r="L283" s="49" t="str">
        <f>IFERROR(VLOOKUP(A283&amp;$K$2,ODDS!B282:$K$50000,2,0)," ")</f>
        <v xml:space="preserve"> </v>
      </c>
      <c r="M283" s="32" t="str">
        <f>IFERROR(VLOOKUP(A283&amp;$K$2,ODDS!B282:$K$50000,3,0)," ")</f>
        <v xml:space="preserve"> </v>
      </c>
      <c r="N283" s="42" t="str">
        <f>IFERROR(VLOOKUP(A283&amp;$K$2,ODDS!B282:$K$50000,5,0)," ")</f>
        <v xml:space="preserve"> </v>
      </c>
      <c r="O283" s="42" t="s">
        <v>114</v>
      </c>
      <c r="P283" s="42" t="str">
        <f>IFERROR(VLOOKUP(A283&amp;$K$2,ODDS!B282:$K$50000,6,0)," ")</f>
        <v xml:space="preserve"> </v>
      </c>
      <c r="Q283" s="32" t="str">
        <f>IFERROR(VLOOKUP(A283&amp;$K$2,ODDS!B282:$K$50000,4,0)," ")</f>
        <v xml:space="preserve"> </v>
      </c>
      <c r="R283" s="42" t="e">
        <f t="shared" si="11"/>
        <v>#REF!</v>
      </c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</row>
    <row r="284" spans="2:31" x14ac:dyDescent="0.25">
      <c r="B284" s="43" t="str">
        <f>IFERROR(VLOOKUP(A284&amp;$I$2,ODDS!A283:$K$50000,3,0)," ")</f>
        <v xml:space="preserve"> </v>
      </c>
      <c r="C284" s="42" t="str">
        <f>IFERROR(VLOOKUP(A284&amp;$I$2,ODDS!A283:$K$50000,4,0)," ")</f>
        <v xml:space="preserve"> </v>
      </c>
      <c r="D284" s="42" t="str">
        <f>IFERROR(VLOOKUP(A284&amp;$I$2,ODDS!A283:$K$50000,6,0)," ")</f>
        <v xml:space="preserve"> </v>
      </c>
      <c r="E284" s="42" t="s">
        <v>114</v>
      </c>
      <c r="F284" s="42" t="str">
        <f>IFERROR(VLOOKUP(A284&amp;$I$2,ODDS!A283:$K$50000,7,0)," ")</f>
        <v xml:space="preserve"> </v>
      </c>
      <c r="G284" s="42" t="str">
        <f>IFERROR(VLOOKUP(A284&amp;$I$2,ODDS!A283:$K$50000,5,0)," ")</f>
        <v xml:space="preserve"> </v>
      </c>
      <c r="H284" s="42" t="e">
        <f t="shared" si="10"/>
        <v>#REF!</v>
      </c>
      <c r="I284" s="18"/>
      <c r="J284" s="18"/>
      <c r="K284" s="18"/>
      <c r="L284" s="49" t="str">
        <f>IFERROR(VLOOKUP(A284&amp;$K$2,ODDS!B283:$K$50000,2,0)," ")</f>
        <v xml:space="preserve"> </v>
      </c>
      <c r="M284" s="32" t="str">
        <f>IFERROR(VLOOKUP(A284&amp;$K$2,ODDS!B283:$K$50000,3,0)," ")</f>
        <v xml:space="preserve"> </v>
      </c>
      <c r="N284" s="42" t="str">
        <f>IFERROR(VLOOKUP(A284&amp;$K$2,ODDS!B283:$K$50000,5,0)," ")</f>
        <v xml:space="preserve"> </v>
      </c>
      <c r="O284" s="42" t="s">
        <v>114</v>
      </c>
      <c r="P284" s="42" t="str">
        <f>IFERROR(VLOOKUP(A284&amp;$K$2,ODDS!B283:$K$50000,6,0)," ")</f>
        <v xml:space="preserve"> </v>
      </c>
      <c r="Q284" s="32" t="str">
        <f>IFERROR(VLOOKUP(A284&amp;$K$2,ODDS!B283:$K$50000,4,0)," ")</f>
        <v xml:space="preserve"> </v>
      </c>
      <c r="R284" s="42" t="e">
        <f t="shared" si="11"/>
        <v>#REF!</v>
      </c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 t="s">
        <v>119</v>
      </c>
    </row>
    <row r="285" spans="2:31" x14ac:dyDescent="0.25">
      <c r="B285" s="43" t="str">
        <f>IFERROR(VLOOKUP(A285&amp;$I$2,ODDS!A284:$K$50000,3,0)," ")</f>
        <v xml:space="preserve"> </v>
      </c>
      <c r="C285" s="42" t="str">
        <f>IFERROR(VLOOKUP(A285&amp;$I$2,ODDS!A284:$K$50000,4,0)," ")</f>
        <v xml:space="preserve"> </v>
      </c>
      <c r="D285" s="42" t="str">
        <f>IFERROR(VLOOKUP(A285&amp;$I$2,ODDS!A284:$K$50000,6,0)," ")</f>
        <v xml:space="preserve"> </v>
      </c>
      <c r="E285" s="42" t="s">
        <v>114</v>
      </c>
      <c r="F285" s="42" t="str">
        <f>IFERROR(VLOOKUP(A285&amp;$I$2,ODDS!A284:$K$50000,7,0)," ")</f>
        <v xml:space="preserve"> </v>
      </c>
      <c r="G285" s="42" t="str">
        <f>IFERROR(VLOOKUP(A285&amp;$I$2,ODDS!A284:$K$50000,5,0)," ")</f>
        <v xml:space="preserve"> </v>
      </c>
      <c r="H285" s="42" t="e">
        <f t="shared" si="10"/>
        <v>#REF!</v>
      </c>
      <c r="I285" s="18"/>
      <c r="J285" s="18"/>
      <c r="K285" s="18"/>
      <c r="L285" s="49" t="str">
        <f>IFERROR(VLOOKUP(A285&amp;$K$2,ODDS!B284:$K$50000,2,0)," ")</f>
        <v xml:space="preserve"> </v>
      </c>
      <c r="M285" s="32" t="str">
        <f>IFERROR(VLOOKUP(A285&amp;$K$2,ODDS!B284:$K$50000,3,0)," ")</f>
        <v xml:space="preserve"> </v>
      </c>
      <c r="N285" s="42" t="str">
        <f>IFERROR(VLOOKUP(A285&amp;$K$2,ODDS!B284:$K$50000,5,0)," ")</f>
        <v xml:space="preserve"> </v>
      </c>
      <c r="O285" s="42" t="s">
        <v>114</v>
      </c>
      <c r="P285" s="42" t="str">
        <f>IFERROR(VLOOKUP(A285&amp;$K$2,ODDS!B284:$K$50000,6,0)," ")</f>
        <v xml:space="preserve"> </v>
      </c>
      <c r="Q285" s="32" t="str">
        <f>IFERROR(VLOOKUP(A285&amp;$K$2,ODDS!B284:$K$50000,4,0)," ")</f>
        <v xml:space="preserve"> </v>
      </c>
      <c r="R285" s="42" t="e">
        <f t="shared" si="11"/>
        <v>#REF!</v>
      </c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</row>
    <row r="286" spans="2:31" x14ac:dyDescent="0.25">
      <c r="B286" s="43" t="str">
        <f>IFERROR(VLOOKUP(A286&amp;$I$2,ODDS!A285:$K$50000,3,0)," ")</f>
        <v xml:space="preserve"> </v>
      </c>
      <c r="C286" s="42" t="str">
        <f>IFERROR(VLOOKUP(A286&amp;$I$2,ODDS!A285:$K$50000,4,0)," ")</f>
        <v xml:space="preserve"> </v>
      </c>
      <c r="D286" s="42" t="str">
        <f>IFERROR(VLOOKUP(A286&amp;$I$2,ODDS!A285:$K$50000,6,0)," ")</f>
        <v xml:space="preserve"> </v>
      </c>
      <c r="E286" s="42" t="s">
        <v>114</v>
      </c>
      <c r="F286" s="42" t="str">
        <f>IFERROR(VLOOKUP(A286&amp;$I$2,ODDS!A285:$K$50000,7,0)," ")</f>
        <v xml:space="preserve"> </v>
      </c>
      <c r="G286" s="42" t="str">
        <f>IFERROR(VLOOKUP(A286&amp;$I$2,ODDS!A285:$K$50000,5,0)," ")</f>
        <v xml:space="preserve"> </v>
      </c>
      <c r="H286" s="42" t="e">
        <f t="shared" si="10"/>
        <v>#REF!</v>
      </c>
      <c r="I286" s="18"/>
      <c r="J286" s="18"/>
      <c r="K286" s="18"/>
      <c r="L286" s="49" t="str">
        <f>IFERROR(VLOOKUP(A286&amp;$K$2,ODDS!B285:$K$50000,2,0)," ")</f>
        <v xml:space="preserve"> </v>
      </c>
      <c r="M286" s="32" t="str">
        <f>IFERROR(VLOOKUP(A286&amp;$K$2,ODDS!B285:$K$50000,3,0)," ")</f>
        <v xml:space="preserve"> </v>
      </c>
      <c r="N286" s="42" t="str">
        <f>IFERROR(VLOOKUP(A286&amp;$K$2,ODDS!B285:$K$50000,5,0)," ")</f>
        <v xml:space="preserve"> </v>
      </c>
      <c r="O286" s="42" t="s">
        <v>114</v>
      </c>
      <c r="P286" s="42" t="str">
        <f>IFERROR(VLOOKUP(A286&amp;$K$2,ODDS!B285:$K$50000,6,0)," ")</f>
        <v xml:space="preserve"> </v>
      </c>
      <c r="Q286" s="32" t="str">
        <f>IFERROR(VLOOKUP(A286&amp;$K$2,ODDS!B285:$K$50000,4,0)," ")</f>
        <v xml:space="preserve"> </v>
      </c>
      <c r="R286" s="42" t="e">
        <f t="shared" si="11"/>
        <v>#REF!</v>
      </c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 t="s">
        <v>119</v>
      </c>
    </row>
    <row r="287" spans="2:31" x14ac:dyDescent="0.25">
      <c r="B287" s="43" t="str">
        <f>IFERROR(VLOOKUP(A287&amp;$I$2,ODDS!A286:$K$50000,3,0)," ")</f>
        <v xml:space="preserve"> </v>
      </c>
      <c r="C287" s="42" t="str">
        <f>IFERROR(VLOOKUP(A287&amp;$I$2,ODDS!A286:$K$50000,4,0)," ")</f>
        <v xml:space="preserve"> </v>
      </c>
      <c r="D287" s="42" t="str">
        <f>IFERROR(VLOOKUP(A287&amp;$I$2,ODDS!A286:$K$50000,6,0)," ")</f>
        <v xml:space="preserve"> </v>
      </c>
      <c r="E287" s="42" t="s">
        <v>114</v>
      </c>
      <c r="F287" s="42" t="str">
        <f>IFERROR(VLOOKUP(A287&amp;$I$2,ODDS!A286:$K$50000,7,0)," ")</f>
        <v xml:space="preserve"> </v>
      </c>
      <c r="G287" s="42" t="str">
        <f>IFERROR(VLOOKUP(A287&amp;$I$2,ODDS!A286:$K$50000,5,0)," ")</f>
        <v xml:space="preserve"> </v>
      </c>
      <c r="H287" s="42" t="e">
        <f t="shared" si="10"/>
        <v>#REF!</v>
      </c>
      <c r="I287" s="18"/>
      <c r="J287" s="18"/>
      <c r="K287" s="18"/>
      <c r="L287" s="49" t="str">
        <f>IFERROR(VLOOKUP(A287&amp;$K$2,ODDS!B286:$K$50000,2,0)," ")</f>
        <v xml:space="preserve"> </v>
      </c>
      <c r="M287" s="32" t="str">
        <f>IFERROR(VLOOKUP(A287&amp;$K$2,ODDS!B286:$K$50000,3,0)," ")</f>
        <v xml:space="preserve"> </v>
      </c>
      <c r="N287" s="42" t="str">
        <f>IFERROR(VLOOKUP(A287&amp;$K$2,ODDS!B286:$K$50000,5,0)," ")</f>
        <v xml:space="preserve"> </v>
      </c>
      <c r="O287" s="42" t="s">
        <v>114</v>
      </c>
      <c r="P287" s="42" t="str">
        <f>IFERROR(VLOOKUP(A287&amp;$K$2,ODDS!B286:$K$50000,6,0)," ")</f>
        <v xml:space="preserve"> </v>
      </c>
      <c r="Q287" s="32" t="str">
        <f>IFERROR(VLOOKUP(A287&amp;$K$2,ODDS!B286:$K$50000,4,0)," ")</f>
        <v xml:space="preserve"> </v>
      </c>
      <c r="R287" s="42" t="e">
        <f t="shared" si="11"/>
        <v>#REF!</v>
      </c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</row>
    <row r="288" spans="2:31" x14ac:dyDescent="0.25">
      <c r="B288" s="43" t="str">
        <f>IFERROR(VLOOKUP(A288&amp;$I$2,ODDS!A287:$K$50000,3,0)," ")</f>
        <v xml:space="preserve"> </v>
      </c>
      <c r="C288" s="42" t="str">
        <f>IFERROR(VLOOKUP(A288&amp;$I$2,ODDS!A287:$K$50000,4,0)," ")</f>
        <v xml:space="preserve"> </v>
      </c>
      <c r="D288" s="42" t="str">
        <f>IFERROR(VLOOKUP(A288&amp;$I$2,ODDS!A287:$K$50000,6,0)," ")</f>
        <v xml:space="preserve"> </v>
      </c>
      <c r="E288" s="42" t="s">
        <v>114</v>
      </c>
      <c r="F288" s="42" t="str">
        <f>IFERROR(VLOOKUP(A288&amp;$I$2,ODDS!A287:$K$50000,7,0)," ")</f>
        <v xml:space="preserve"> </v>
      </c>
      <c r="G288" s="42" t="str">
        <f>IFERROR(VLOOKUP(A288&amp;$I$2,ODDS!A287:$K$50000,5,0)," ")</f>
        <v xml:space="preserve"> </v>
      </c>
      <c r="H288" s="42" t="e">
        <f t="shared" si="10"/>
        <v>#REF!</v>
      </c>
      <c r="I288" s="18"/>
      <c r="J288" s="18"/>
      <c r="K288" s="18"/>
      <c r="L288" s="49" t="str">
        <f>IFERROR(VLOOKUP(A288&amp;$K$2,ODDS!B287:$K$50000,2,0)," ")</f>
        <v xml:space="preserve"> </v>
      </c>
      <c r="M288" s="32" t="str">
        <f>IFERROR(VLOOKUP(A288&amp;$K$2,ODDS!B287:$K$50000,3,0)," ")</f>
        <v xml:space="preserve"> </v>
      </c>
      <c r="N288" s="42" t="str">
        <f>IFERROR(VLOOKUP(A288&amp;$K$2,ODDS!B287:$K$50000,5,0)," ")</f>
        <v xml:space="preserve"> </v>
      </c>
      <c r="O288" s="42" t="s">
        <v>114</v>
      </c>
      <c r="P288" s="42" t="str">
        <f>IFERROR(VLOOKUP(A288&amp;$K$2,ODDS!B287:$K$50000,6,0)," ")</f>
        <v xml:space="preserve"> </v>
      </c>
      <c r="Q288" s="32" t="str">
        <f>IFERROR(VLOOKUP(A288&amp;$K$2,ODDS!B287:$K$50000,4,0)," ")</f>
        <v xml:space="preserve"> </v>
      </c>
      <c r="R288" s="42" t="e">
        <f t="shared" si="11"/>
        <v>#REF!</v>
      </c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 t="s">
        <v>119</v>
      </c>
    </row>
    <row r="289" spans="2:31" x14ac:dyDescent="0.25">
      <c r="B289" s="43" t="str">
        <f>IFERROR(VLOOKUP(A289&amp;$I$2,ODDS!A288:$K$50000,3,0)," ")</f>
        <v xml:space="preserve"> </v>
      </c>
      <c r="C289" s="42" t="str">
        <f>IFERROR(VLOOKUP(A289&amp;$I$2,ODDS!A288:$K$50000,4,0)," ")</f>
        <v xml:space="preserve"> </v>
      </c>
      <c r="D289" s="42" t="str">
        <f>IFERROR(VLOOKUP(A289&amp;$I$2,ODDS!A288:$K$50000,6,0)," ")</f>
        <v xml:space="preserve"> </v>
      </c>
      <c r="E289" s="42" t="s">
        <v>114</v>
      </c>
      <c r="F289" s="42" t="str">
        <f>IFERROR(VLOOKUP(A289&amp;$I$2,ODDS!A288:$K$50000,7,0)," ")</f>
        <v xml:space="preserve"> </v>
      </c>
      <c r="G289" s="42" t="str">
        <f>IFERROR(VLOOKUP(A289&amp;$I$2,ODDS!A288:$K$50000,5,0)," ")</f>
        <v xml:space="preserve"> </v>
      </c>
      <c r="H289" s="42" t="e">
        <f t="shared" si="10"/>
        <v>#REF!</v>
      </c>
      <c r="I289" s="18"/>
      <c r="J289" s="18"/>
      <c r="K289" s="18"/>
      <c r="L289" s="49" t="str">
        <f>IFERROR(VLOOKUP(A289&amp;$K$2,ODDS!B288:$K$50000,2,0)," ")</f>
        <v xml:space="preserve"> </v>
      </c>
      <c r="M289" s="32" t="str">
        <f>IFERROR(VLOOKUP(A289&amp;$K$2,ODDS!B288:$K$50000,3,0)," ")</f>
        <v xml:space="preserve"> </v>
      </c>
      <c r="N289" s="42" t="str">
        <f>IFERROR(VLOOKUP(A289&amp;$K$2,ODDS!B288:$K$50000,5,0)," ")</f>
        <v xml:space="preserve"> </v>
      </c>
      <c r="O289" s="42" t="s">
        <v>114</v>
      </c>
      <c r="P289" s="42" t="str">
        <f>IFERROR(VLOOKUP(A289&amp;$K$2,ODDS!B288:$K$50000,6,0)," ")</f>
        <v xml:space="preserve"> </v>
      </c>
      <c r="Q289" s="32" t="str">
        <f>IFERROR(VLOOKUP(A289&amp;$K$2,ODDS!B288:$K$50000,4,0)," ")</f>
        <v xml:space="preserve"> </v>
      </c>
      <c r="R289" s="42" t="e">
        <f t="shared" si="11"/>
        <v>#REF!</v>
      </c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</row>
    <row r="290" spans="2:31" x14ac:dyDescent="0.25">
      <c r="B290" s="43" t="str">
        <f>IFERROR(VLOOKUP(A290&amp;$I$2,ODDS!A289:$K$50000,3,0)," ")</f>
        <v xml:space="preserve"> </v>
      </c>
      <c r="C290" s="42" t="str">
        <f>IFERROR(VLOOKUP(A290&amp;$I$2,ODDS!A289:$K$50000,4,0)," ")</f>
        <v xml:space="preserve"> </v>
      </c>
      <c r="D290" s="42" t="str">
        <f>IFERROR(VLOOKUP(A290&amp;$I$2,ODDS!A289:$K$50000,6,0)," ")</f>
        <v xml:space="preserve"> </v>
      </c>
      <c r="E290" s="42" t="s">
        <v>114</v>
      </c>
      <c r="F290" s="42" t="str">
        <f>IFERROR(VLOOKUP(A290&amp;$I$2,ODDS!A289:$K$50000,7,0)," ")</f>
        <v xml:space="preserve"> </v>
      </c>
      <c r="G290" s="42" t="str">
        <f>IFERROR(VLOOKUP(A290&amp;$I$2,ODDS!A289:$K$50000,5,0)," ")</f>
        <v xml:space="preserve"> </v>
      </c>
      <c r="H290" s="42" t="e">
        <f t="shared" si="10"/>
        <v>#REF!</v>
      </c>
      <c r="I290" s="18"/>
      <c r="J290" s="18"/>
      <c r="K290" s="18"/>
      <c r="L290" s="49" t="str">
        <f>IFERROR(VLOOKUP(A290&amp;$K$2,ODDS!B289:$K$50000,2,0)," ")</f>
        <v xml:space="preserve"> </v>
      </c>
      <c r="M290" s="32" t="str">
        <f>IFERROR(VLOOKUP(A290&amp;$K$2,ODDS!B289:$K$50000,3,0)," ")</f>
        <v xml:space="preserve"> </v>
      </c>
      <c r="N290" s="42" t="str">
        <f>IFERROR(VLOOKUP(A290&amp;$K$2,ODDS!B289:$K$50000,5,0)," ")</f>
        <v xml:space="preserve"> </v>
      </c>
      <c r="O290" s="42" t="s">
        <v>114</v>
      </c>
      <c r="P290" s="42" t="str">
        <f>IFERROR(VLOOKUP(A290&amp;$K$2,ODDS!B289:$K$50000,6,0)," ")</f>
        <v xml:space="preserve"> </v>
      </c>
      <c r="Q290" s="32" t="str">
        <f>IFERROR(VLOOKUP(A290&amp;$K$2,ODDS!B289:$K$50000,4,0)," ")</f>
        <v xml:space="preserve"> </v>
      </c>
      <c r="R290" s="42" t="e">
        <f t="shared" si="11"/>
        <v>#REF!</v>
      </c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 t="s">
        <v>119</v>
      </c>
    </row>
    <row r="291" spans="2:31" x14ac:dyDescent="0.25">
      <c r="B291" s="43" t="str">
        <f>IFERROR(VLOOKUP(A291&amp;$I$2,ODDS!A290:$K$50000,3,0)," ")</f>
        <v xml:space="preserve"> </v>
      </c>
      <c r="C291" s="42" t="str">
        <f>IFERROR(VLOOKUP(A291&amp;$I$2,ODDS!A290:$K$50000,4,0)," ")</f>
        <v xml:space="preserve"> </v>
      </c>
      <c r="D291" s="42" t="str">
        <f>IFERROR(VLOOKUP(A291&amp;$I$2,ODDS!A290:$K$50000,6,0)," ")</f>
        <v xml:space="preserve"> </v>
      </c>
      <c r="E291" s="42" t="s">
        <v>114</v>
      </c>
      <c r="F291" s="42" t="str">
        <f>IFERROR(VLOOKUP(A291&amp;$I$2,ODDS!A290:$K$50000,7,0)," ")</f>
        <v xml:space="preserve"> </v>
      </c>
      <c r="G291" s="42" t="str">
        <f>IFERROR(VLOOKUP(A291&amp;$I$2,ODDS!A290:$K$50000,5,0)," ")</f>
        <v xml:space="preserve"> </v>
      </c>
      <c r="H291" s="42" t="e">
        <f t="shared" si="10"/>
        <v>#REF!</v>
      </c>
      <c r="I291" s="18"/>
      <c r="J291" s="18"/>
      <c r="K291" s="18"/>
      <c r="L291" s="49" t="str">
        <f>IFERROR(VLOOKUP(A291&amp;$K$2,ODDS!B290:$K$50000,2,0)," ")</f>
        <v xml:space="preserve"> </v>
      </c>
      <c r="M291" s="32" t="str">
        <f>IFERROR(VLOOKUP(A291&amp;$K$2,ODDS!B290:$K$50000,3,0)," ")</f>
        <v xml:space="preserve"> </v>
      </c>
      <c r="N291" s="42" t="str">
        <f>IFERROR(VLOOKUP(A291&amp;$K$2,ODDS!B290:$K$50000,5,0)," ")</f>
        <v xml:space="preserve"> </v>
      </c>
      <c r="O291" s="42" t="s">
        <v>114</v>
      </c>
      <c r="P291" s="42" t="str">
        <f>IFERROR(VLOOKUP(A291&amp;$K$2,ODDS!B290:$K$50000,6,0)," ")</f>
        <v xml:space="preserve"> </v>
      </c>
      <c r="Q291" s="32" t="str">
        <f>IFERROR(VLOOKUP(A291&amp;$K$2,ODDS!B290:$K$50000,4,0)," ")</f>
        <v xml:space="preserve"> </v>
      </c>
      <c r="R291" s="42" t="e">
        <f t="shared" si="11"/>
        <v>#REF!</v>
      </c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</row>
    <row r="292" spans="2:31" x14ac:dyDescent="0.25">
      <c r="B292" s="43" t="str">
        <f>IFERROR(VLOOKUP(A292&amp;$I$2,ODDS!A291:$K$50000,3,0)," ")</f>
        <v xml:space="preserve"> </v>
      </c>
      <c r="C292" s="42" t="str">
        <f>IFERROR(VLOOKUP(A292&amp;$I$2,ODDS!A291:$K$50000,4,0)," ")</f>
        <v xml:space="preserve"> </v>
      </c>
      <c r="D292" s="42" t="str">
        <f>IFERROR(VLOOKUP(A292&amp;$I$2,ODDS!A291:$K$50000,6,0)," ")</f>
        <v xml:space="preserve"> </v>
      </c>
      <c r="E292" s="42" t="s">
        <v>114</v>
      </c>
      <c r="F292" s="42" t="str">
        <f>IFERROR(VLOOKUP(A292&amp;$I$2,ODDS!A291:$K$50000,7,0)," ")</f>
        <v xml:space="preserve"> </v>
      </c>
      <c r="G292" s="42" t="str">
        <f>IFERROR(VLOOKUP(A292&amp;$I$2,ODDS!A291:$K$50000,5,0)," ")</f>
        <v xml:space="preserve"> </v>
      </c>
      <c r="H292" s="42" t="e">
        <f t="shared" si="10"/>
        <v>#REF!</v>
      </c>
      <c r="I292" s="18"/>
      <c r="J292" s="18"/>
      <c r="K292" s="18"/>
      <c r="L292" s="49" t="str">
        <f>IFERROR(VLOOKUP(A292&amp;$K$2,ODDS!B291:$K$50000,2,0)," ")</f>
        <v xml:space="preserve"> </v>
      </c>
      <c r="M292" s="32" t="str">
        <f>IFERROR(VLOOKUP(A292&amp;$K$2,ODDS!B291:$K$50000,3,0)," ")</f>
        <v xml:space="preserve"> </v>
      </c>
      <c r="N292" s="42" t="str">
        <f>IFERROR(VLOOKUP(A292&amp;$K$2,ODDS!B291:$K$50000,5,0)," ")</f>
        <v xml:space="preserve"> </v>
      </c>
      <c r="O292" s="42" t="s">
        <v>114</v>
      </c>
      <c r="P292" s="42" t="str">
        <f>IFERROR(VLOOKUP(A292&amp;$K$2,ODDS!B291:$K$50000,6,0)," ")</f>
        <v xml:space="preserve"> </v>
      </c>
      <c r="Q292" s="32" t="str">
        <f>IFERROR(VLOOKUP(A292&amp;$K$2,ODDS!B291:$K$50000,4,0)," ")</f>
        <v xml:space="preserve"> </v>
      </c>
      <c r="R292" s="42" t="e">
        <f t="shared" si="11"/>
        <v>#REF!</v>
      </c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 t="s">
        <v>119</v>
      </c>
    </row>
    <row r="293" spans="2:31" x14ac:dyDescent="0.25">
      <c r="B293" s="43" t="str">
        <f>IFERROR(VLOOKUP(A293&amp;$I$2,ODDS!A292:$K$50000,3,0)," ")</f>
        <v xml:space="preserve"> </v>
      </c>
      <c r="C293" s="42" t="str">
        <f>IFERROR(VLOOKUP(A293&amp;$I$2,ODDS!A292:$K$50000,4,0)," ")</f>
        <v xml:space="preserve"> </v>
      </c>
      <c r="D293" s="42" t="str">
        <f>IFERROR(VLOOKUP(A293&amp;$I$2,ODDS!A292:$K$50000,6,0)," ")</f>
        <v xml:space="preserve"> </v>
      </c>
      <c r="E293" s="42" t="s">
        <v>114</v>
      </c>
      <c r="F293" s="42" t="str">
        <f>IFERROR(VLOOKUP(A293&amp;$I$2,ODDS!A292:$K$50000,7,0)," ")</f>
        <v xml:space="preserve"> </v>
      </c>
      <c r="G293" s="42" t="str">
        <f>IFERROR(VLOOKUP(A293&amp;$I$2,ODDS!A292:$K$50000,5,0)," ")</f>
        <v xml:space="preserve"> </v>
      </c>
      <c r="H293" s="42" t="e">
        <f t="shared" si="10"/>
        <v>#REF!</v>
      </c>
      <c r="I293" s="18"/>
      <c r="J293" s="18"/>
      <c r="K293" s="18"/>
      <c r="L293" s="49" t="str">
        <f>IFERROR(VLOOKUP(A293&amp;$K$2,ODDS!B292:$K$50000,2,0)," ")</f>
        <v xml:space="preserve"> </v>
      </c>
      <c r="M293" s="32" t="str">
        <f>IFERROR(VLOOKUP(A293&amp;$K$2,ODDS!B292:$K$50000,3,0)," ")</f>
        <v xml:space="preserve"> </v>
      </c>
      <c r="N293" s="42" t="str">
        <f>IFERROR(VLOOKUP(A293&amp;$K$2,ODDS!B292:$K$50000,5,0)," ")</f>
        <v xml:space="preserve"> </v>
      </c>
      <c r="O293" s="42" t="s">
        <v>114</v>
      </c>
      <c r="P293" s="42" t="str">
        <f>IFERROR(VLOOKUP(A293&amp;$K$2,ODDS!B292:$K$50000,6,0)," ")</f>
        <v xml:space="preserve"> </v>
      </c>
      <c r="Q293" s="32" t="str">
        <f>IFERROR(VLOOKUP(A293&amp;$K$2,ODDS!B292:$K$50000,4,0)," ")</f>
        <v xml:space="preserve"> </v>
      </c>
      <c r="R293" s="42" t="e">
        <f t="shared" si="11"/>
        <v>#REF!</v>
      </c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</row>
    <row r="294" spans="2:31" x14ac:dyDescent="0.25">
      <c r="B294" s="43" t="str">
        <f>IFERROR(VLOOKUP(A294&amp;$I$2,ODDS!A293:$K$50000,3,0)," ")</f>
        <v xml:space="preserve"> </v>
      </c>
      <c r="C294" s="42" t="str">
        <f>IFERROR(VLOOKUP(A294&amp;$I$2,ODDS!A293:$K$50000,4,0)," ")</f>
        <v xml:space="preserve"> </v>
      </c>
      <c r="D294" s="42" t="str">
        <f>IFERROR(VLOOKUP(A294&amp;$I$2,ODDS!A293:$K$50000,6,0)," ")</f>
        <v xml:space="preserve"> </v>
      </c>
      <c r="E294" s="42" t="s">
        <v>114</v>
      </c>
      <c r="F294" s="42" t="str">
        <f>IFERROR(VLOOKUP(A294&amp;$I$2,ODDS!A293:$K$50000,7,0)," ")</f>
        <v xml:space="preserve"> </v>
      </c>
      <c r="G294" s="42" t="str">
        <f>IFERROR(VLOOKUP(A294&amp;$I$2,ODDS!A293:$K$50000,5,0)," ")</f>
        <v xml:space="preserve"> </v>
      </c>
      <c r="H294" s="42" t="e">
        <f t="shared" si="10"/>
        <v>#REF!</v>
      </c>
      <c r="I294" s="18"/>
      <c r="J294" s="18"/>
      <c r="K294" s="18"/>
      <c r="L294" s="49" t="str">
        <f>IFERROR(VLOOKUP(A294&amp;$K$2,ODDS!B293:$K$50000,2,0)," ")</f>
        <v xml:space="preserve"> </v>
      </c>
      <c r="M294" s="32" t="str">
        <f>IFERROR(VLOOKUP(A294&amp;$K$2,ODDS!B293:$K$50000,3,0)," ")</f>
        <v xml:space="preserve"> </v>
      </c>
      <c r="N294" s="42" t="str">
        <f>IFERROR(VLOOKUP(A294&amp;$K$2,ODDS!B293:$K$50000,5,0)," ")</f>
        <v xml:space="preserve"> </v>
      </c>
      <c r="O294" s="42" t="s">
        <v>114</v>
      </c>
      <c r="P294" s="42" t="str">
        <f>IFERROR(VLOOKUP(A294&amp;$K$2,ODDS!B293:$K$50000,6,0)," ")</f>
        <v xml:space="preserve"> </v>
      </c>
      <c r="Q294" s="32" t="str">
        <f>IFERROR(VLOOKUP(A294&amp;$K$2,ODDS!B293:$K$50000,4,0)," ")</f>
        <v xml:space="preserve"> </v>
      </c>
      <c r="R294" s="42" t="e">
        <f t="shared" si="11"/>
        <v>#REF!</v>
      </c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 t="s">
        <v>119</v>
      </c>
    </row>
    <row r="295" spans="2:31" x14ac:dyDescent="0.25">
      <c r="B295" s="43" t="str">
        <f>IFERROR(VLOOKUP(A295&amp;$I$2,ODDS!A294:$K$50000,3,0)," ")</f>
        <v xml:space="preserve"> </v>
      </c>
      <c r="C295" s="42" t="str">
        <f>IFERROR(VLOOKUP(A295&amp;$I$2,ODDS!A294:$K$50000,4,0)," ")</f>
        <v xml:space="preserve"> </v>
      </c>
      <c r="D295" s="42" t="str">
        <f>IFERROR(VLOOKUP(A295&amp;$I$2,ODDS!A294:$K$50000,6,0)," ")</f>
        <v xml:space="preserve"> </v>
      </c>
      <c r="E295" s="42" t="s">
        <v>114</v>
      </c>
      <c r="F295" s="42" t="str">
        <f>IFERROR(VLOOKUP(A295&amp;$I$2,ODDS!A294:$K$50000,7,0)," ")</f>
        <v xml:space="preserve"> </v>
      </c>
      <c r="G295" s="42" t="str">
        <f>IFERROR(VLOOKUP(A295&amp;$I$2,ODDS!A294:$K$50000,5,0)," ")</f>
        <v xml:space="preserve"> </v>
      </c>
      <c r="H295" s="42" t="e">
        <f t="shared" si="10"/>
        <v>#REF!</v>
      </c>
      <c r="I295" s="18"/>
      <c r="J295" s="18"/>
      <c r="K295" s="18"/>
      <c r="L295" s="49" t="str">
        <f>IFERROR(VLOOKUP(A295&amp;$K$2,ODDS!B294:$K$50000,2,0)," ")</f>
        <v xml:space="preserve"> </v>
      </c>
      <c r="M295" s="32" t="str">
        <f>IFERROR(VLOOKUP(A295&amp;$K$2,ODDS!B294:$K$50000,3,0)," ")</f>
        <v xml:space="preserve"> </v>
      </c>
      <c r="N295" s="42" t="str">
        <f>IFERROR(VLOOKUP(A295&amp;$K$2,ODDS!B294:$K$50000,5,0)," ")</f>
        <v xml:space="preserve"> </v>
      </c>
      <c r="O295" s="42" t="s">
        <v>114</v>
      </c>
      <c r="P295" s="42" t="str">
        <f>IFERROR(VLOOKUP(A295&amp;$K$2,ODDS!B294:$K$50000,6,0)," ")</f>
        <v xml:space="preserve"> </v>
      </c>
      <c r="Q295" s="32" t="str">
        <f>IFERROR(VLOOKUP(A295&amp;$K$2,ODDS!B294:$K$50000,4,0)," ")</f>
        <v xml:space="preserve"> </v>
      </c>
      <c r="R295" s="42" t="e">
        <f t="shared" si="11"/>
        <v>#REF!</v>
      </c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</row>
    <row r="296" spans="2:31" x14ac:dyDescent="0.25">
      <c r="B296" s="43" t="str">
        <f>IFERROR(VLOOKUP(A296&amp;$I$2,ODDS!A295:$K$50000,3,0)," ")</f>
        <v xml:space="preserve"> </v>
      </c>
      <c r="C296" s="42" t="str">
        <f>IFERROR(VLOOKUP(A296&amp;$I$2,ODDS!A295:$K$50000,4,0)," ")</f>
        <v xml:space="preserve"> </v>
      </c>
      <c r="D296" s="42" t="str">
        <f>IFERROR(VLOOKUP(A296&amp;$I$2,ODDS!A295:$K$50000,6,0)," ")</f>
        <v xml:space="preserve"> </v>
      </c>
      <c r="E296" s="42" t="s">
        <v>114</v>
      </c>
      <c r="F296" s="42" t="str">
        <f>IFERROR(VLOOKUP(A296&amp;$I$2,ODDS!A295:$K$50000,7,0)," ")</f>
        <v xml:space="preserve"> </v>
      </c>
      <c r="G296" s="42" t="str">
        <f>IFERROR(VLOOKUP(A296&amp;$I$2,ODDS!A295:$K$50000,5,0)," ")</f>
        <v xml:space="preserve"> </v>
      </c>
      <c r="H296" s="42" t="e">
        <f t="shared" si="10"/>
        <v>#REF!</v>
      </c>
      <c r="I296" s="18"/>
      <c r="J296" s="18"/>
      <c r="K296" s="18"/>
      <c r="L296" s="49" t="str">
        <f>IFERROR(VLOOKUP(A296&amp;$K$2,ODDS!B295:$K$50000,2,0)," ")</f>
        <v xml:space="preserve"> </v>
      </c>
      <c r="M296" s="32" t="str">
        <f>IFERROR(VLOOKUP(A296&amp;$K$2,ODDS!B295:$K$50000,3,0)," ")</f>
        <v xml:space="preserve"> </v>
      </c>
      <c r="N296" s="42" t="str">
        <f>IFERROR(VLOOKUP(A296&amp;$K$2,ODDS!B295:$K$50000,5,0)," ")</f>
        <v xml:space="preserve"> </v>
      </c>
      <c r="O296" s="42" t="s">
        <v>114</v>
      </c>
      <c r="P296" s="42" t="str">
        <f>IFERROR(VLOOKUP(A296&amp;$K$2,ODDS!B295:$K$50000,6,0)," ")</f>
        <v xml:space="preserve"> </v>
      </c>
      <c r="Q296" s="32" t="str">
        <f>IFERROR(VLOOKUP(A296&amp;$K$2,ODDS!B295:$K$50000,4,0)," ")</f>
        <v xml:space="preserve"> </v>
      </c>
      <c r="R296" s="42" t="e">
        <f t="shared" si="11"/>
        <v>#REF!</v>
      </c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 t="s">
        <v>119</v>
      </c>
    </row>
    <row r="297" spans="2:31" x14ac:dyDescent="0.25">
      <c r="B297" s="43" t="str">
        <f>IFERROR(VLOOKUP(A297&amp;$I$2,ODDS!A296:$K$50000,3,0)," ")</f>
        <v xml:space="preserve"> </v>
      </c>
      <c r="C297" s="42" t="str">
        <f>IFERROR(VLOOKUP(A297&amp;$I$2,ODDS!A296:$K$50000,4,0)," ")</f>
        <v xml:space="preserve"> </v>
      </c>
      <c r="D297" s="42" t="str">
        <f>IFERROR(VLOOKUP(A297&amp;$I$2,ODDS!A296:$K$50000,6,0)," ")</f>
        <v xml:space="preserve"> </v>
      </c>
      <c r="E297" s="42" t="s">
        <v>114</v>
      </c>
      <c r="F297" s="42" t="str">
        <f>IFERROR(VLOOKUP(A297&amp;$I$2,ODDS!A296:$K$50000,7,0)," ")</f>
        <v xml:space="preserve"> </v>
      </c>
      <c r="G297" s="42" t="str">
        <f>IFERROR(VLOOKUP(A297&amp;$I$2,ODDS!A296:$K$50000,5,0)," ")</f>
        <v xml:space="preserve"> </v>
      </c>
      <c r="H297" s="42" t="e">
        <f t="shared" si="10"/>
        <v>#REF!</v>
      </c>
      <c r="I297" s="18"/>
      <c r="J297" s="18"/>
      <c r="K297" s="18"/>
      <c r="L297" s="49" t="str">
        <f>IFERROR(VLOOKUP(A297&amp;$K$2,ODDS!B296:$K$50000,2,0)," ")</f>
        <v xml:space="preserve"> </v>
      </c>
      <c r="M297" s="32" t="str">
        <f>IFERROR(VLOOKUP(A297&amp;$K$2,ODDS!B296:$K$50000,3,0)," ")</f>
        <v xml:space="preserve"> </v>
      </c>
      <c r="N297" s="42" t="str">
        <f>IFERROR(VLOOKUP(A297&amp;$K$2,ODDS!B296:$K$50000,5,0)," ")</f>
        <v xml:space="preserve"> </v>
      </c>
      <c r="O297" s="42" t="s">
        <v>114</v>
      </c>
      <c r="P297" s="42" t="str">
        <f>IFERROR(VLOOKUP(A297&amp;$K$2,ODDS!B296:$K$50000,6,0)," ")</f>
        <v xml:space="preserve"> </v>
      </c>
      <c r="Q297" s="32" t="str">
        <f>IFERROR(VLOOKUP(A297&amp;$K$2,ODDS!B296:$K$50000,4,0)," ")</f>
        <v xml:space="preserve"> </v>
      </c>
      <c r="R297" s="42" t="e">
        <f t="shared" si="11"/>
        <v>#REF!</v>
      </c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</row>
    <row r="298" spans="2:31" x14ac:dyDescent="0.25">
      <c r="B298" s="43" t="str">
        <f>IFERROR(VLOOKUP(A298&amp;$I$2,ODDS!A297:$K$50000,3,0)," ")</f>
        <v xml:space="preserve"> </v>
      </c>
      <c r="C298" s="42" t="str">
        <f>IFERROR(VLOOKUP(A298&amp;$I$2,ODDS!A297:$K$50000,4,0)," ")</f>
        <v xml:space="preserve"> </v>
      </c>
      <c r="D298" s="42" t="str">
        <f>IFERROR(VLOOKUP(A298&amp;$I$2,ODDS!A297:$K$50000,6,0)," ")</f>
        <v xml:space="preserve"> </v>
      </c>
      <c r="E298" s="42" t="s">
        <v>114</v>
      </c>
      <c r="F298" s="42" t="str">
        <f>IFERROR(VLOOKUP(A298&amp;$I$2,ODDS!A297:$K$50000,7,0)," ")</f>
        <v xml:space="preserve"> </v>
      </c>
      <c r="G298" s="42" t="str">
        <f>IFERROR(VLOOKUP(A298&amp;$I$2,ODDS!A297:$K$50000,5,0)," ")</f>
        <v xml:space="preserve"> </v>
      </c>
      <c r="H298" s="42" t="e">
        <f t="shared" si="10"/>
        <v>#REF!</v>
      </c>
      <c r="I298" s="18"/>
      <c r="J298" s="18"/>
      <c r="K298" s="18"/>
      <c r="L298" s="49" t="str">
        <f>IFERROR(VLOOKUP(A298&amp;$K$2,ODDS!B297:$K$50000,2,0)," ")</f>
        <v xml:space="preserve"> </v>
      </c>
      <c r="M298" s="32" t="str">
        <f>IFERROR(VLOOKUP(A298&amp;$K$2,ODDS!B297:$K$50000,3,0)," ")</f>
        <v xml:space="preserve"> </v>
      </c>
      <c r="N298" s="42" t="str">
        <f>IFERROR(VLOOKUP(A298&amp;$K$2,ODDS!B297:$K$50000,5,0)," ")</f>
        <v xml:space="preserve"> </v>
      </c>
      <c r="O298" s="42" t="s">
        <v>114</v>
      </c>
      <c r="P298" s="42" t="str">
        <f>IFERROR(VLOOKUP(A298&amp;$K$2,ODDS!B297:$K$50000,6,0)," ")</f>
        <v xml:space="preserve"> </v>
      </c>
      <c r="Q298" s="32" t="str">
        <f>IFERROR(VLOOKUP(A298&amp;$K$2,ODDS!B297:$K$50000,4,0)," ")</f>
        <v xml:space="preserve"> </v>
      </c>
      <c r="R298" s="42" t="e">
        <f t="shared" si="11"/>
        <v>#REF!</v>
      </c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 t="s">
        <v>119</v>
      </c>
    </row>
    <row r="299" spans="2:31" x14ac:dyDescent="0.25">
      <c r="B299" s="43" t="str">
        <f>IFERROR(VLOOKUP(A299&amp;$I$2,ODDS!A298:$K$50000,3,0)," ")</f>
        <v xml:space="preserve"> </v>
      </c>
      <c r="C299" s="42" t="str">
        <f>IFERROR(VLOOKUP(A299&amp;$I$2,ODDS!A298:$K$50000,4,0)," ")</f>
        <v xml:space="preserve"> </v>
      </c>
      <c r="D299" s="42" t="str">
        <f>IFERROR(VLOOKUP(A299&amp;$I$2,ODDS!A298:$K$50000,6,0)," ")</f>
        <v xml:space="preserve"> </v>
      </c>
      <c r="E299" s="42" t="s">
        <v>114</v>
      </c>
      <c r="F299" s="42" t="str">
        <f>IFERROR(VLOOKUP(A299&amp;$I$2,ODDS!A298:$K$50000,7,0)," ")</f>
        <v xml:space="preserve"> </v>
      </c>
      <c r="G299" s="42" t="str">
        <f>IFERROR(VLOOKUP(A299&amp;$I$2,ODDS!A298:$K$50000,5,0)," ")</f>
        <v xml:space="preserve"> </v>
      </c>
      <c r="H299" s="42" t="e">
        <f t="shared" si="10"/>
        <v>#REF!</v>
      </c>
      <c r="I299" s="18"/>
      <c r="J299" s="18"/>
      <c r="K299" s="18"/>
      <c r="L299" s="49" t="str">
        <f>IFERROR(VLOOKUP(A299&amp;$K$2,ODDS!B298:$K$50000,2,0)," ")</f>
        <v xml:space="preserve"> </v>
      </c>
      <c r="M299" s="32" t="str">
        <f>IFERROR(VLOOKUP(A299&amp;$K$2,ODDS!B298:$K$50000,3,0)," ")</f>
        <v xml:space="preserve"> </v>
      </c>
      <c r="N299" s="42" t="str">
        <f>IFERROR(VLOOKUP(A299&amp;$K$2,ODDS!B298:$K$50000,5,0)," ")</f>
        <v xml:space="preserve"> </v>
      </c>
      <c r="O299" s="42" t="s">
        <v>114</v>
      </c>
      <c r="P299" s="42" t="str">
        <f>IFERROR(VLOOKUP(A299&amp;$K$2,ODDS!B298:$K$50000,6,0)," ")</f>
        <v xml:space="preserve"> </v>
      </c>
      <c r="Q299" s="32" t="str">
        <f>IFERROR(VLOOKUP(A299&amp;$K$2,ODDS!B298:$K$50000,4,0)," ")</f>
        <v xml:space="preserve"> </v>
      </c>
      <c r="R299" s="42" t="e">
        <f t="shared" si="11"/>
        <v>#REF!</v>
      </c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</row>
    <row r="300" spans="2:31" x14ac:dyDescent="0.25">
      <c r="B300" s="43" t="str">
        <f>IFERROR(VLOOKUP(A300&amp;$I$2,ODDS!A299:$K$50000,3,0)," ")</f>
        <v xml:space="preserve"> </v>
      </c>
      <c r="C300" s="42" t="str">
        <f>IFERROR(VLOOKUP(A300&amp;$I$2,ODDS!A299:$K$50000,4,0)," ")</f>
        <v xml:space="preserve"> </v>
      </c>
      <c r="D300" s="42" t="str">
        <f>IFERROR(VLOOKUP(A300&amp;$I$2,ODDS!A299:$K$50000,6,0)," ")</f>
        <v xml:space="preserve"> </v>
      </c>
      <c r="E300" s="42" t="s">
        <v>114</v>
      </c>
      <c r="F300" s="42" t="str">
        <f>IFERROR(VLOOKUP(A300&amp;$I$2,ODDS!A299:$K$50000,7,0)," ")</f>
        <v xml:space="preserve"> </v>
      </c>
      <c r="G300" s="42" t="str">
        <f>IFERROR(VLOOKUP(A300&amp;$I$2,ODDS!A299:$K$50000,5,0)," ")</f>
        <v xml:space="preserve"> </v>
      </c>
      <c r="H300" s="42" t="e">
        <f t="shared" si="10"/>
        <v>#REF!</v>
      </c>
      <c r="I300" s="18"/>
      <c r="J300" s="18"/>
      <c r="K300" s="18"/>
      <c r="L300" s="49" t="str">
        <f>IFERROR(VLOOKUP(A300&amp;$K$2,ODDS!B299:$K$50000,2,0)," ")</f>
        <v xml:space="preserve"> </v>
      </c>
      <c r="M300" s="32" t="str">
        <f>IFERROR(VLOOKUP(A300&amp;$K$2,ODDS!B299:$K$50000,3,0)," ")</f>
        <v xml:space="preserve"> </v>
      </c>
      <c r="N300" s="42" t="str">
        <f>IFERROR(VLOOKUP(A300&amp;$K$2,ODDS!B299:$K$50000,5,0)," ")</f>
        <v xml:space="preserve"> </v>
      </c>
      <c r="O300" s="42" t="s">
        <v>114</v>
      </c>
      <c r="P300" s="42" t="str">
        <f>IFERROR(VLOOKUP(A300&amp;$K$2,ODDS!B299:$K$50000,6,0)," ")</f>
        <v xml:space="preserve"> </v>
      </c>
      <c r="Q300" s="32" t="str">
        <f>IFERROR(VLOOKUP(A300&amp;$K$2,ODDS!B299:$K$50000,4,0)," ")</f>
        <v xml:space="preserve"> </v>
      </c>
      <c r="R300" s="42" t="e">
        <f t="shared" si="11"/>
        <v>#REF!</v>
      </c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 t="s">
        <v>119</v>
      </c>
    </row>
    <row r="301" spans="2:31" x14ac:dyDescent="0.25">
      <c r="B301" s="43" t="str">
        <f>IFERROR(VLOOKUP(A301&amp;$I$2,ODDS!A300:$K$50000,3,0)," ")</f>
        <v xml:space="preserve"> </v>
      </c>
      <c r="C301" s="42" t="str">
        <f>IFERROR(VLOOKUP(A301&amp;$I$2,ODDS!A300:$K$50000,4,0)," ")</f>
        <v xml:space="preserve"> </v>
      </c>
      <c r="D301" s="42" t="str">
        <f>IFERROR(VLOOKUP(A301&amp;$I$2,ODDS!A300:$K$50000,6,0)," ")</f>
        <v xml:space="preserve"> </v>
      </c>
      <c r="E301" s="42" t="s">
        <v>114</v>
      </c>
      <c r="F301" s="42" t="str">
        <f>IFERROR(VLOOKUP(A301&amp;$I$2,ODDS!A300:$K$50000,7,0)," ")</f>
        <v xml:space="preserve"> </v>
      </c>
      <c r="G301" s="42" t="str">
        <f>IFERROR(VLOOKUP(A301&amp;$I$2,ODDS!A300:$K$50000,5,0)," ")</f>
        <v xml:space="preserve"> </v>
      </c>
      <c r="H301" s="42" t="e">
        <f t="shared" si="10"/>
        <v>#REF!</v>
      </c>
      <c r="I301" s="18"/>
      <c r="J301" s="18"/>
      <c r="K301" s="18"/>
      <c r="L301" s="49" t="str">
        <f>IFERROR(VLOOKUP(A301&amp;$K$2,ODDS!B300:$K$50000,2,0)," ")</f>
        <v xml:space="preserve"> </v>
      </c>
      <c r="M301" s="32" t="str">
        <f>IFERROR(VLOOKUP(A301&amp;$K$2,ODDS!B300:$K$50000,3,0)," ")</f>
        <v xml:space="preserve"> </v>
      </c>
      <c r="N301" s="42" t="str">
        <f>IFERROR(VLOOKUP(A301&amp;$K$2,ODDS!B300:$K$50000,5,0)," ")</f>
        <v xml:space="preserve"> </v>
      </c>
      <c r="O301" s="42" t="s">
        <v>114</v>
      </c>
      <c r="P301" s="42" t="str">
        <f>IFERROR(VLOOKUP(A301&amp;$K$2,ODDS!B300:$K$50000,6,0)," ")</f>
        <v xml:space="preserve"> </v>
      </c>
      <c r="Q301" s="32" t="str">
        <f>IFERROR(VLOOKUP(A301&amp;$K$2,ODDS!B300:$K$50000,4,0)," ")</f>
        <v xml:space="preserve"> </v>
      </c>
      <c r="R301" s="42" t="e">
        <f t="shared" si="11"/>
        <v>#REF!</v>
      </c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</row>
    <row r="302" spans="2:31" x14ac:dyDescent="0.25">
      <c r="B302" s="43" t="str">
        <f>IFERROR(VLOOKUP(A302&amp;$I$2,ODDS!A301:$K$50000,3,0)," ")</f>
        <v xml:space="preserve"> </v>
      </c>
      <c r="C302" s="42" t="str">
        <f>IFERROR(VLOOKUP(A302&amp;$I$2,ODDS!A301:$K$50000,4,0)," ")</f>
        <v xml:space="preserve"> </v>
      </c>
      <c r="D302" s="42" t="str">
        <f>IFERROR(VLOOKUP(A302&amp;$I$2,ODDS!A301:$K$50000,6,0)," ")</f>
        <v xml:space="preserve"> </v>
      </c>
      <c r="E302" s="42" t="s">
        <v>114</v>
      </c>
      <c r="F302" s="42" t="str">
        <f>IFERROR(VLOOKUP(A302&amp;$I$2,ODDS!A301:$K$50000,7,0)," ")</f>
        <v xml:space="preserve"> </v>
      </c>
      <c r="G302" s="42" t="str">
        <f>IFERROR(VLOOKUP(A302&amp;$I$2,ODDS!A301:$K$50000,5,0)," ")</f>
        <v xml:space="preserve"> </v>
      </c>
      <c r="H302" s="42" t="e">
        <f t="shared" si="10"/>
        <v>#REF!</v>
      </c>
      <c r="I302" s="18"/>
      <c r="J302" s="18"/>
      <c r="K302" s="18"/>
      <c r="L302" s="49" t="str">
        <f>IFERROR(VLOOKUP(A302&amp;$K$2,ODDS!B301:$K$50000,2,0)," ")</f>
        <v xml:space="preserve"> </v>
      </c>
      <c r="M302" s="32" t="str">
        <f>IFERROR(VLOOKUP(A302&amp;$K$2,ODDS!B301:$K$50000,3,0)," ")</f>
        <v xml:space="preserve"> </v>
      </c>
      <c r="N302" s="42" t="str">
        <f>IFERROR(VLOOKUP(A302&amp;$K$2,ODDS!B301:$K$50000,5,0)," ")</f>
        <v xml:space="preserve"> </v>
      </c>
      <c r="O302" s="42" t="s">
        <v>114</v>
      </c>
      <c r="P302" s="42" t="str">
        <f>IFERROR(VLOOKUP(A302&amp;$K$2,ODDS!B301:$K$50000,6,0)," ")</f>
        <v xml:space="preserve"> </v>
      </c>
      <c r="Q302" s="32" t="str">
        <f>IFERROR(VLOOKUP(A302&amp;$K$2,ODDS!B301:$K$50000,4,0)," ")</f>
        <v xml:space="preserve"> </v>
      </c>
      <c r="R302" s="42" t="e">
        <f t="shared" si="11"/>
        <v>#REF!</v>
      </c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 t="s">
        <v>119</v>
      </c>
    </row>
    <row r="303" spans="2:31" x14ac:dyDescent="0.25">
      <c r="B303" s="43" t="str">
        <f>IFERROR(VLOOKUP(A303&amp;$I$2,ODDS!A302:$K$50000,3,0)," ")</f>
        <v xml:space="preserve"> </v>
      </c>
      <c r="C303" s="42" t="str">
        <f>IFERROR(VLOOKUP(A303&amp;$I$2,ODDS!A302:$K$50000,4,0)," ")</f>
        <v xml:space="preserve"> </v>
      </c>
      <c r="D303" s="42" t="str">
        <f>IFERROR(VLOOKUP(A303&amp;$I$2,ODDS!A302:$K$50000,6,0)," ")</f>
        <v xml:space="preserve"> </v>
      </c>
      <c r="E303" s="42" t="s">
        <v>114</v>
      </c>
      <c r="F303" s="42" t="str">
        <f>IFERROR(VLOOKUP(A303&amp;$I$2,ODDS!A302:$K$50000,7,0)," ")</f>
        <v xml:space="preserve"> </v>
      </c>
      <c r="G303" s="42" t="str">
        <f>IFERROR(VLOOKUP(A303&amp;$I$2,ODDS!A302:$K$50000,5,0)," ")</f>
        <v xml:space="preserve"> </v>
      </c>
      <c r="H303" s="42" t="e">
        <f t="shared" si="10"/>
        <v>#REF!</v>
      </c>
      <c r="I303" s="18"/>
      <c r="J303" s="18"/>
      <c r="K303" s="18"/>
      <c r="L303" s="49" t="str">
        <f>IFERROR(VLOOKUP(A303&amp;$K$2,ODDS!B302:$K$50000,2,0)," ")</f>
        <v xml:space="preserve"> </v>
      </c>
      <c r="M303" s="32" t="str">
        <f>IFERROR(VLOOKUP(A303&amp;$K$2,ODDS!B302:$K$50000,3,0)," ")</f>
        <v xml:space="preserve"> </v>
      </c>
      <c r="N303" s="42" t="str">
        <f>IFERROR(VLOOKUP(A303&amp;$K$2,ODDS!B302:$K$50000,5,0)," ")</f>
        <v xml:space="preserve"> </v>
      </c>
      <c r="O303" s="42" t="s">
        <v>114</v>
      </c>
      <c r="P303" s="42" t="str">
        <f>IFERROR(VLOOKUP(A303&amp;$K$2,ODDS!B302:$K$50000,6,0)," ")</f>
        <v xml:space="preserve"> </v>
      </c>
      <c r="Q303" s="32" t="str">
        <f>IFERROR(VLOOKUP(A303&amp;$K$2,ODDS!B302:$K$50000,4,0)," ")</f>
        <v xml:space="preserve"> </v>
      </c>
      <c r="R303" s="42" t="e">
        <f t="shared" si="11"/>
        <v>#REF!</v>
      </c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</row>
    <row r="304" spans="2:31" x14ac:dyDescent="0.25">
      <c r="B304" s="43" t="str">
        <f>IFERROR(VLOOKUP(A304&amp;$I$2,ODDS!A303:$K$50000,3,0)," ")</f>
        <v xml:space="preserve"> </v>
      </c>
      <c r="C304" s="42" t="str">
        <f>IFERROR(VLOOKUP(A304&amp;$I$2,ODDS!A303:$K$50000,4,0)," ")</f>
        <v xml:space="preserve"> </v>
      </c>
      <c r="D304" s="42" t="str">
        <f>IFERROR(VLOOKUP(A304&amp;$I$2,ODDS!A303:$K$50000,6,0)," ")</f>
        <v xml:space="preserve"> </v>
      </c>
      <c r="E304" s="42" t="s">
        <v>114</v>
      </c>
      <c r="F304" s="42" t="str">
        <f>IFERROR(VLOOKUP(A304&amp;$I$2,ODDS!A303:$K$50000,7,0)," ")</f>
        <v xml:space="preserve"> </v>
      </c>
      <c r="G304" s="42" t="str">
        <f>IFERROR(VLOOKUP(A304&amp;$I$2,ODDS!A303:$K$50000,5,0)," ")</f>
        <v xml:space="preserve"> </v>
      </c>
      <c r="H304" s="42" t="e">
        <f t="shared" si="10"/>
        <v>#REF!</v>
      </c>
      <c r="I304" s="18"/>
      <c r="J304" s="18"/>
      <c r="K304" s="18"/>
      <c r="L304" s="49" t="str">
        <f>IFERROR(VLOOKUP(A304&amp;$K$2,ODDS!B303:$K$50000,2,0)," ")</f>
        <v xml:space="preserve"> </v>
      </c>
      <c r="M304" s="32" t="str">
        <f>IFERROR(VLOOKUP(A304&amp;$K$2,ODDS!B303:$K$50000,3,0)," ")</f>
        <v xml:space="preserve"> </v>
      </c>
      <c r="N304" s="42" t="str">
        <f>IFERROR(VLOOKUP(A304&amp;$K$2,ODDS!B303:$K$50000,5,0)," ")</f>
        <v xml:space="preserve"> </v>
      </c>
      <c r="O304" s="42" t="s">
        <v>114</v>
      </c>
      <c r="P304" s="42" t="str">
        <f>IFERROR(VLOOKUP(A304&amp;$K$2,ODDS!B303:$K$50000,6,0)," ")</f>
        <v xml:space="preserve"> </v>
      </c>
      <c r="Q304" s="32" t="str">
        <f>IFERROR(VLOOKUP(A304&amp;$K$2,ODDS!B303:$K$50000,4,0)," ")</f>
        <v xml:space="preserve"> </v>
      </c>
      <c r="R304" s="42" t="e">
        <f t="shared" si="11"/>
        <v>#REF!</v>
      </c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 t="s">
        <v>119</v>
      </c>
    </row>
  </sheetData>
  <sheetProtection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10" priority="7" operator="equal">
      <formula>"EMPATOU"</formula>
    </cfRule>
    <cfRule type="cellIs" dxfId="9" priority="8" operator="equal">
      <formula>"VENCEU"</formula>
    </cfRule>
    <cfRule type="cellIs" dxfId="8" priority="9" operator="equal">
      <formula>"PERDEU"</formula>
    </cfRule>
  </conditionalFormatting>
  <conditionalFormatting sqref="R3:R304">
    <cfRule type="cellIs" dxfId="7" priority="1" operator="equal">
      <formula>"EMPATOU"</formula>
    </cfRule>
    <cfRule type="cellIs" dxfId="6" priority="2" operator="equal">
      <formula>"VENCEU"</formula>
    </cfRule>
    <cfRule type="cellIs" dxfId="5" priority="3" operator="equal">
      <formula>"PERDEU"</formula>
    </cfRule>
  </conditionalFormatting>
  <dataValidations disablePrompts="1" count="1">
    <dataValidation type="list" allowBlank="1" showInputMessage="1" showErrorMessage="1" sqref="J2" xr:uid="{00000000-0002-0000-0400-000000000000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/>
  <dimension ref="A1:R5000"/>
  <sheetViews>
    <sheetView topLeftCell="A76" zoomScale="90" zoomScaleNormal="90" workbookViewId="0">
      <selection activeCell="N34" sqref="N34"/>
    </sheetView>
  </sheetViews>
  <sheetFormatPr defaultRowHeight="15" x14ac:dyDescent="0.25"/>
  <cols>
    <col min="1" max="2" width="18.7109375" bestFit="1" customWidth="1"/>
    <col min="3" max="3" width="11.5703125" bestFit="1" customWidth="1"/>
    <col min="4" max="5" width="15.7109375" bestFit="1" customWidth="1"/>
    <col min="6" max="6" width="11.7109375" bestFit="1" customWidth="1"/>
    <col min="7" max="7" width="11.28515625" bestFit="1" customWidth="1"/>
    <col min="8" max="8" width="9.85546875" bestFit="1" customWidth="1"/>
    <col min="9" max="9" width="12.5703125" bestFit="1" customWidth="1"/>
    <col min="10" max="10" width="11.85546875" bestFit="1" customWidth="1"/>
    <col min="11" max="11" width="12" bestFit="1" customWidth="1"/>
    <col min="14" max="14" width="17" style="33" customWidth="1"/>
    <col min="15" max="16" width="9.140625" style="33"/>
    <col min="17" max="18" width="9.140625" style="1"/>
  </cols>
  <sheetData>
    <row r="1" spans="1:18" x14ac:dyDescent="0.25">
      <c r="A1" s="47" t="s">
        <v>117</v>
      </c>
      <c r="B1" s="47" t="s">
        <v>118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N1" s="36" t="s">
        <v>101</v>
      </c>
      <c r="O1" s="36" t="s">
        <v>43</v>
      </c>
      <c r="P1" s="36" t="s">
        <v>44</v>
      </c>
      <c r="Q1" s="37" t="s">
        <v>103</v>
      </c>
      <c r="R1" s="37" t="s">
        <v>104</v>
      </c>
    </row>
    <row r="2" spans="1:18" x14ac:dyDescent="0.25">
      <c r="A2" t="str">
        <f>COUNTIF($D$2:D2,D2)&amp;D2</f>
        <v>1Sheffield Wed</v>
      </c>
      <c r="B2" t="str">
        <f>COUNTIF($E$2:E2,E2)&amp;E2</f>
        <v>1Southampton</v>
      </c>
      <c r="C2" s="17">
        <v>45142</v>
      </c>
      <c r="D2" s="84" t="s">
        <v>188</v>
      </c>
      <c r="E2" s="84" t="s">
        <v>172</v>
      </c>
      <c r="F2">
        <v>1</v>
      </c>
      <c r="G2">
        <v>2</v>
      </c>
      <c r="H2" s="84" t="s">
        <v>100</v>
      </c>
      <c r="I2">
        <v>3.15</v>
      </c>
      <c r="J2">
        <v>3.35</v>
      </c>
      <c r="K2">
        <v>2.2799999999999998</v>
      </c>
      <c r="N2" s="57" t="s">
        <v>148</v>
      </c>
      <c r="O2" s="34">
        <f>AVERAGEIF(_bra1[TeamHome],N2,_bra1[OddHome])</f>
        <v>1.3866666666666667</v>
      </c>
      <c r="P2" s="34">
        <f>AVERAGEIF(_bra1[TeamAway],N2,_bra1[OddAway])</f>
        <v>2.31</v>
      </c>
      <c r="Q2" s="35">
        <f>AVERAGEIFS(_bra1[OddHome],_bra1[RESULT],"H",_bra1[TeamHome],N2)</f>
        <v>1.3866666666666667</v>
      </c>
      <c r="R2" s="35">
        <f>AVERAGEIFS(_bra1[OddAway],_bra1[RESULT],"A",_bra1[TeamAway],N2)</f>
        <v>2.34</v>
      </c>
    </row>
    <row r="3" spans="1:18" x14ac:dyDescent="0.25">
      <c r="A3" t="str">
        <f>COUNTIF($D$2:D3,D3)&amp;D3</f>
        <v>1Blackburn</v>
      </c>
      <c r="B3" t="str">
        <f>COUNTIF($E$2:E3,E3)&amp;E3</f>
        <v>1West Brom</v>
      </c>
      <c r="C3" s="17">
        <v>45143</v>
      </c>
      <c r="D3" s="84" t="s">
        <v>178</v>
      </c>
      <c r="E3" s="84" t="s">
        <v>176</v>
      </c>
      <c r="F3">
        <v>2</v>
      </c>
      <c r="G3">
        <v>1</v>
      </c>
      <c r="H3" s="84" t="s">
        <v>99</v>
      </c>
      <c r="I3">
        <v>2.84</v>
      </c>
      <c r="J3">
        <v>3.2</v>
      </c>
      <c r="K3">
        <v>2.56</v>
      </c>
      <c r="N3" s="58" t="s">
        <v>146</v>
      </c>
      <c r="O3" s="34">
        <f>AVERAGEIF(_bra1[TeamHome],N3,_bra1[OddHome])</f>
        <v>1.3933333333333333</v>
      </c>
      <c r="P3" s="34">
        <f>AVERAGEIF(_bra1[TeamAway],N3,_bra1[OddAway])</f>
        <v>1.3733333333333333</v>
      </c>
      <c r="Q3" s="35">
        <f>AVERAGEIFS(_bra1[OddHome],_bra1[RESULT],"H",_bra1[TeamHome],N3)</f>
        <v>1.3933333333333333</v>
      </c>
      <c r="R3" s="35">
        <f>AVERAGEIFS(_bra1[OddAway],_bra1[RESULT],"A",_bra1[TeamAway],N3)</f>
        <v>1.3733333333333333</v>
      </c>
    </row>
    <row r="4" spans="1:18" x14ac:dyDescent="0.25">
      <c r="A4" t="str">
        <f>COUNTIF($D$2:D4,D4)&amp;D4</f>
        <v>1Bristol City</v>
      </c>
      <c r="B4" t="str">
        <f>COUNTIF($E$2:E4,E4)&amp;E4</f>
        <v>1Preston</v>
      </c>
      <c r="C4" s="17">
        <v>45143</v>
      </c>
      <c r="D4" s="84" t="s">
        <v>173</v>
      </c>
      <c r="E4" s="84" t="s">
        <v>166</v>
      </c>
      <c r="F4">
        <v>1</v>
      </c>
      <c r="G4">
        <v>1</v>
      </c>
      <c r="H4" s="84" t="s">
        <v>2</v>
      </c>
      <c r="I4">
        <v>2.09</v>
      </c>
      <c r="J4">
        <v>3.34</v>
      </c>
      <c r="K4">
        <v>3.61</v>
      </c>
      <c r="N4" s="57" t="s">
        <v>159</v>
      </c>
      <c r="O4" s="34">
        <f>AVERAGEIF(_bra1[TeamHome],N4,_bra1[OddHome])</f>
        <v>1.8266666666666669</v>
      </c>
      <c r="P4" s="34">
        <f>AVERAGEIF(_bra1[TeamAway],N4,_bra1[OddAway])</f>
        <v>2.8033333333333332</v>
      </c>
      <c r="Q4" s="35">
        <f>AVERAGEIFS(_bra1[OddHome],_bra1[RESULT],"H",_bra1[TeamHome],N4)</f>
        <v>1.64</v>
      </c>
      <c r="R4" s="35">
        <f>AVERAGEIFS(_bra1[OddAway],_bra1[RESULT],"A",_bra1[TeamAway],N4)</f>
        <v>1.52</v>
      </c>
    </row>
    <row r="5" spans="1:18" x14ac:dyDescent="0.25">
      <c r="A5" t="str">
        <f>COUNTIF($D$2:D5,D5)&amp;D5</f>
        <v>1Middlesbrough</v>
      </c>
      <c r="B5" t="str">
        <f>COUNTIF($E$2:E5,E5)&amp;E5</f>
        <v>1Millwall</v>
      </c>
      <c r="C5" s="17">
        <v>45143</v>
      </c>
      <c r="D5" s="84" t="s">
        <v>189</v>
      </c>
      <c r="E5" s="84" t="s">
        <v>177</v>
      </c>
      <c r="F5">
        <v>0</v>
      </c>
      <c r="G5">
        <v>1</v>
      </c>
      <c r="H5" s="84" t="s">
        <v>100</v>
      </c>
      <c r="I5">
        <v>2.16</v>
      </c>
      <c r="J5">
        <v>3.31</v>
      </c>
      <c r="K5">
        <v>3.46</v>
      </c>
      <c r="N5" s="58" t="s">
        <v>151</v>
      </c>
      <c r="O5" s="34">
        <f>AVERAGEIF(_bra1[TeamHome],N5,_bra1[OddHome])</f>
        <v>1.7050000000000001</v>
      </c>
      <c r="P5" s="34">
        <f>AVERAGEIF(_bra1[TeamAway],N5,_bra1[OddAway])</f>
        <v>2.6150000000000002</v>
      </c>
      <c r="Q5" s="35">
        <f>AVERAGEIFS(_bra1[OddHome],_bra1[RESULT],"H",_bra1[TeamHome],N5)</f>
        <v>1.7733333333333334</v>
      </c>
      <c r="R5" s="35">
        <f>AVERAGEIFS(_bra1[OddAway],_bra1[RESULT],"A",_bra1[TeamAway],N5)</f>
        <v>2.6150000000000002</v>
      </c>
    </row>
    <row r="6" spans="1:18" x14ac:dyDescent="0.25">
      <c r="A6" t="str">
        <f>COUNTIF($D$2:D6,D6)&amp;D6</f>
        <v>1Norwich City</v>
      </c>
      <c r="B6" t="str">
        <f>COUNTIF($E$2:E6,E6)&amp;E6</f>
        <v>1Hull City</v>
      </c>
      <c r="C6" s="17">
        <v>45143</v>
      </c>
      <c r="D6" s="84" t="s">
        <v>170</v>
      </c>
      <c r="E6" s="84" t="s">
        <v>171</v>
      </c>
      <c r="F6">
        <v>2</v>
      </c>
      <c r="G6">
        <v>1</v>
      </c>
      <c r="H6" s="84" t="s">
        <v>99</v>
      </c>
      <c r="I6">
        <v>1.78</v>
      </c>
      <c r="J6">
        <v>3.7</v>
      </c>
      <c r="K6">
        <v>4.55</v>
      </c>
      <c r="N6" s="57" t="s">
        <v>153</v>
      </c>
      <c r="O6" s="34">
        <f>AVERAGEIF(_bra1[TeamHome],N6,_bra1[OddHome])</f>
        <v>2.0950000000000002</v>
      </c>
      <c r="P6" s="34">
        <f>AVERAGEIF(_bra1[TeamAway],N6,_bra1[OddAway])</f>
        <v>4.05</v>
      </c>
      <c r="Q6" s="35" t="e">
        <f>AVERAGEIFS(_bra1[OddHome],_bra1[RESULT],"H",_bra1[TeamHome],N6)</f>
        <v>#DIV/0!</v>
      </c>
      <c r="R6" s="35">
        <f>AVERAGEIFS(_bra1[OddAway],_bra1[RESULT],"A",_bra1[TeamAway],N6)</f>
        <v>2.69</v>
      </c>
    </row>
    <row r="7" spans="1:18" x14ac:dyDescent="0.25">
      <c r="A7" t="str">
        <f>COUNTIF($D$2:D7,D7)&amp;D7</f>
        <v>1Plymouth</v>
      </c>
      <c r="B7" t="str">
        <f>COUNTIF($E$2:E7,E7)&amp;E7</f>
        <v>1Huddersfield</v>
      </c>
      <c r="C7" s="17">
        <v>45143</v>
      </c>
      <c r="D7" s="84" t="s">
        <v>175</v>
      </c>
      <c r="E7" s="84" t="s">
        <v>186</v>
      </c>
      <c r="F7">
        <v>3</v>
      </c>
      <c r="G7">
        <v>1</v>
      </c>
      <c r="H7" s="84" t="s">
        <v>99</v>
      </c>
      <c r="I7">
        <v>2.31</v>
      </c>
      <c r="J7">
        <v>3.36</v>
      </c>
      <c r="K7">
        <v>3.09</v>
      </c>
      <c r="N7" s="58" t="s">
        <v>157</v>
      </c>
      <c r="O7" s="34">
        <f>AVERAGEIF(_bra1[TeamHome],N7,_bra1[OddHome])</f>
        <v>1.8824999999999998</v>
      </c>
      <c r="P7" s="34">
        <f>AVERAGEIF(_bra1[TeamAway],N7,_bra1[OddAway])</f>
        <v>2.0099999999999998</v>
      </c>
      <c r="Q7" s="35">
        <f>AVERAGEIFS(_bra1[OddHome],_bra1[RESULT],"H",_bra1[TeamHome],N7)</f>
        <v>1.25</v>
      </c>
      <c r="R7" s="35" t="e">
        <f>AVERAGEIFS(_bra1[OddAway],_bra1[RESULT],"A",_bra1[TeamAway],N7)</f>
        <v>#DIV/0!</v>
      </c>
    </row>
    <row r="8" spans="1:18" x14ac:dyDescent="0.25">
      <c r="A8" t="str">
        <f>COUNTIF($D$2:D8,D8)&amp;D8</f>
        <v>1Stoke City</v>
      </c>
      <c r="B8" t="str">
        <f>COUNTIF($E$2:E8,E8)&amp;E8</f>
        <v>1Rotherham</v>
      </c>
      <c r="C8" s="17">
        <v>45143</v>
      </c>
      <c r="D8" s="84" t="s">
        <v>181</v>
      </c>
      <c r="E8" s="84" t="s">
        <v>185</v>
      </c>
      <c r="F8">
        <v>4</v>
      </c>
      <c r="G8">
        <v>1</v>
      </c>
      <c r="H8" s="84" t="s">
        <v>99</v>
      </c>
      <c r="I8">
        <v>1.66</v>
      </c>
      <c r="J8">
        <v>3.79</v>
      </c>
      <c r="K8">
        <v>5.34</v>
      </c>
      <c r="N8" s="57" t="s">
        <v>162</v>
      </c>
      <c r="O8" s="34">
        <f>AVERAGEIF(_bra1[TeamHome],N8,_bra1[OddHome])</f>
        <v>6.915</v>
      </c>
      <c r="P8" s="34">
        <f>AVERAGEIF(_bra1[TeamAway],N8,_bra1[OddAway])</f>
        <v>7.0350000000000001</v>
      </c>
      <c r="Q8" s="35" t="e">
        <f>AVERAGEIFS(_bra1[OddHome],_bra1[RESULT],"H",_bra1[TeamHome],N8)</f>
        <v>#DIV/0!</v>
      </c>
      <c r="R8" s="35" t="e">
        <f>AVERAGEIFS(_bra1[OddAway],_bra1[RESULT],"A",_bra1[TeamAway],N8)</f>
        <v>#DIV/0!</v>
      </c>
    </row>
    <row r="9" spans="1:18" x14ac:dyDescent="0.25">
      <c r="A9" t="str">
        <f>COUNTIF($D$2:D9,D9)&amp;D9</f>
        <v>1Swansea City</v>
      </c>
      <c r="B9" t="str">
        <f>COUNTIF($E$2:E9,E9)&amp;E9</f>
        <v>1Birmingham City</v>
      </c>
      <c r="C9" s="17">
        <v>45143</v>
      </c>
      <c r="D9" s="84" t="s">
        <v>187</v>
      </c>
      <c r="E9" s="84" t="s">
        <v>169</v>
      </c>
      <c r="F9">
        <v>1</v>
      </c>
      <c r="G9">
        <v>1</v>
      </c>
      <c r="H9" s="84" t="s">
        <v>2</v>
      </c>
      <c r="I9">
        <v>1.87</v>
      </c>
      <c r="J9">
        <v>3.53</v>
      </c>
      <c r="K9">
        <v>4.21</v>
      </c>
      <c r="N9" s="58" t="s">
        <v>150</v>
      </c>
      <c r="O9" s="34">
        <f>AVERAGEIF(_bra1[TeamHome],N9,_bra1[OddHome])</f>
        <v>1.4624999999999999</v>
      </c>
      <c r="P9" s="34">
        <f>AVERAGEIF(_bra1[TeamAway],N9,_bra1[OddAway])</f>
        <v>1.71</v>
      </c>
      <c r="Q9" s="35">
        <f>AVERAGEIFS(_bra1[OddHome],_bra1[RESULT],"H",_bra1[TeamHome],N9)</f>
        <v>1.4750000000000001</v>
      </c>
      <c r="R9" s="35">
        <f>AVERAGEIFS(_bra1[OddAway],_bra1[RESULT],"A",_bra1[TeamAway],N9)</f>
        <v>1.71</v>
      </c>
    </row>
    <row r="10" spans="1:18" x14ac:dyDescent="0.25">
      <c r="A10" t="str">
        <f>COUNTIF($D$2:D10,D10)&amp;D10</f>
        <v>1Watford</v>
      </c>
      <c r="B10" t="str">
        <f>COUNTIF($E$2:E10,E10)&amp;E10</f>
        <v>1QP Rangers</v>
      </c>
      <c r="C10" s="17">
        <v>45143</v>
      </c>
      <c r="D10" s="84" t="s">
        <v>183</v>
      </c>
      <c r="E10" s="84" t="s">
        <v>182</v>
      </c>
      <c r="F10">
        <v>4</v>
      </c>
      <c r="G10">
        <v>0</v>
      </c>
      <c r="H10" s="84" t="s">
        <v>99</v>
      </c>
      <c r="I10">
        <v>1.83</v>
      </c>
      <c r="J10">
        <v>3.6</v>
      </c>
      <c r="K10">
        <v>4.34</v>
      </c>
      <c r="N10" s="57" t="s">
        <v>155</v>
      </c>
      <c r="O10" s="34">
        <f>AVERAGEIF(_bra1[TeamHome],N10,_bra1[OddHome])</f>
        <v>1.885</v>
      </c>
      <c r="P10" s="34">
        <f>AVERAGEIF(_bra1[TeamAway],N10,_bra1[OddAway])</f>
        <v>4.1224999999999996</v>
      </c>
      <c r="Q10" s="35">
        <f>AVERAGEIFS(_bra1[OddHome],_bra1[RESULT],"H",_bra1[TeamHome],N10)</f>
        <v>1.885</v>
      </c>
      <c r="R10" s="35">
        <f>AVERAGEIFS(_bra1[OddAway],_bra1[RESULT],"A",_bra1[TeamAway],N10)</f>
        <v>3.1449999999999996</v>
      </c>
    </row>
    <row r="11" spans="1:18" x14ac:dyDescent="0.25">
      <c r="A11" t="str">
        <f>COUNTIF($D$2:D11,D11)&amp;D11</f>
        <v>1Leeds Utd</v>
      </c>
      <c r="B11" t="str">
        <f>COUNTIF($E$2:E11,E11)&amp;E11</f>
        <v>1Cardiff City</v>
      </c>
      <c r="C11" s="17">
        <v>45144</v>
      </c>
      <c r="D11" s="84" t="s">
        <v>180</v>
      </c>
      <c r="E11" s="84" t="s">
        <v>184</v>
      </c>
      <c r="F11">
        <v>2</v>
      </c>
      <c r="G11">
        <v>2</v>
      </c>
      <c r="H11" s="84" t="s">
        <v>2</v>
      </c>
      <c r="I11">
        <v>1.45</v>
      </c>
      <c r="J11">
        <v>4.58</v>
      </c>
      <c r="K11">
        <v>6.71</v>
      </c>
      <c r="N11" s="58" t="s">
        <v>154</v>
      </c>
      <c r="O11" s="34">
        <f>AVERAGEIF(_bra1[TeamHome],N11,_bra1[OddHome])</f>
        <v>2.0149999999999997</v>
      </c>
      <c r="P11" s="34">
        <f>AVERAGEIF(_bra1[TeamAway],N11,_bra1[OddAway])</f>
        <v>12.577500000000001</v>
      </c>
      <c r="Q11" s="35">
        <f>AVERAGEIFS(_bra1[OddHome],_bra1[RESULT],"H",_bra1[TeamHome],N11)</f>
        <v>1.92</v>
      </c>
      <c r="R11" s="35">
        <f>AVERAGEIFS(_bra1[OddAway],_bra1[RESULT],"A",_bra1[TeamAway],N11)</f>
        <v>7.99</v>
      </c>
    </row>
    <row r="12" spans="1:18" x14ac:dyDescent="0.25">
      <c r="A12" t="str">
        <f>COUNTIF($D$2:D12,D12)&amp;D12</f>
        <v>1Leicester City</v>
      </c>
      <c r="B12" t="str">
        <f>COUNTIF($E$2:E12,E12)&amp;E12</f>
        <v>1Coventry City</v>
      </c>
      <c r="C12" s="17">
        <v>45144</v>
      </c>
      <c r="D12" s="84" t="s">
        <v>168</v>
      </c>
      <c r="E12" s="84" t="s">
        <v>179</v>
      </c>
      <c r="F12">
        <v>2</v>
      </c>
      <c r="G12">
        <v>1</v>
      </c>
      <c r="H12" s="84" t="s">
        <v>99</v>
      </c>
      <c r="I12">
        <v>1.79</v>
      </c>
      <c r="J12">
        <v>3.73</v>
      </c>
      <c r="K12">
        <v>4.3600000000000003</v>
      </c>
      <c r="N12" s="57" t="s">
        <v>152</v>
      </c>
      <c r="O12" s="34">
        <f>AVERAGEIF(_bra1[TeamHome],N12,_bra1[OddHome])</f>
        <v>2.8066666666666666</v>
      </c>
      <c r="P12" s="34">
        <f>AVERAGEIF(_bra1[TeamAway],N12,_bra1[OddAway])</f>
        <v>3.2666666666666671</v>
      </c>
      <c r="Q12" s="35">
        <f>AVERAGEIFS(_bra1[OddHome],_bra1[RESULT],"H",_bra1[TeamHome],N12)</f>
        <v>1.9</v>
      </c>
      <c r="R12" s="35">
        <f>AVERAGEIFS(_bra1[OddAway],_bra1[RESULT],"A",_bra1[TeamAway],N12)</f>
        <v>2.17</v>
      </c>
    </row>
    <row r="13" spans="1:18" x14ac:dyDescent="0.25">
      <c r="A13" t="str">
        <f>COUNTIF($D$2:D13,D13)&amp;D13</f>
        <v>1Sunderland</v>
      </c>
      <c r="B13" t="str">
        <f>COUNTIF($E$2:E13,E13)&amp;E13</f>
        <v>1Ipswich Town</v>
      </c>
      <c r="C13" s="17">
        <v>45144</v>
      </c>
      <c r="D13" s="84" t="s">
        <v>174</v>
      </c>
      <c r="E13" s="84" t="s">
        <v>167</v>
      </c>
      <c r="F13">
        <v>1</v>
      </c>
      <c r="G13">
        <v>2</v>
      </c>
      <c r="H13" s="84" t="s">
        <v>100</v>
      </c>
      <c r="I13">
        <v>2.89</v>
      </c>
      <c r="J13">
        <v>3.37</v>
      </c>
      <c r="K13">
        <v>2.42</v>
      </c>
      <c r="N13" s="58" t="s">
        <v>163</v>
      </c>
      <c r="O13" s="34">
        <f>AVERAGEIF(_bra1[TeamHome],N13,_bra1[OddHome])</f>
        <v>3.4933333333333336</v>
      </c>
      <c r="P13" s="34">
        <f>AVERAGEIF(_bra1[TeamAway],N13,_bra1[OddAway])</f>
        <v>3.5833333333333335</v>
      </c>
      <c r="Q13" s="35" t="e">
        <f>AVERAGEIFS(_bra1[OddHome],_bra1[RESULT],"H",_bra1[TeamHome],N13)</f>
        <v>#DIV/0!</v>
      </c>
      <c r="R13" s="35">
        <f>AVERAGEIFS(_bra1[OddAway],_bra1[RESULT],"A",_bra1[TeamAway],N13)</f>
        <v>4.1500000000000004</v>
      </c>
    </row>
    <row r="14" spans="1:18" x14ac:dyDescent="0.25">
      <c r="A14" t="str">
        <f>COUNTIF($D$2:D14,D14)&amp;D14</f>
        <v>1Burnley</v>
      </c>
      <c r="B14" t="str">
        <f>COUNTIF($E$2:E14,E14)&amp;E14</f>
        <v>1Manchester City</v>
      </c>
      <c r="C14" s="17">
        <v>45149</v>
      </c>
      <c r="D14" s="84" t="s">
        <v>165</v>
      </c>
      <c r="E14" s="84" t="s">
        <v>146</v>
      </c>
      <c r="F14">
        <v>0</v>
      </c>
      <c r="G14">
        <v>3</v>
      </c>
      <c r="H14" s="84" t="s">
        <v>100</v>
      </c>
      <c r="I14">
        <v>9.26</v>
      </c>
      <c r="J14">
        <v>5.44</v>
      </c>
      <c r="K14">
        <v>1.33</v>
      </c>
      <c r="N14" s="57" t="s">
        <v>149</v>
      </c>
      <c r="O14" s="34">
        <f>AVERAGEIF(_bra1[TeamHome],N14,_bra1[OddHome])</f>
        <v>4.4349999999999996</v>
      </c>
      <c r="P14" s="34">
        <f>AVERAGEIF(_bra1[TeamAway],N14,_bra1[OddAway])</f>
        <v>4.4874999999999998</v>
      </c>
      <c r="Q14" s="35">
        <f>AVERAGEIFS(_bra1[OddHome],_bra1[RESULT],"H",_bra1[TeamHome],N14)</f>
        <v>3.28</v>
      </c>
      <c r="R14" s="35">
        <f>AVERAGEIFS(_bra1[OddAway],_bra1[RESULT],"A",_bra1[TeamAway],N14)</f>
        <v>3.8049999999999997</v>
      </c>
    </row>
    <row r="15" spans="1:18" x14ac:dyDescent="0.25">
      <c r="A15" t="str">
        <f>COUNTIF($D$2:D15,D15)&amp;D15</f>
        <v>1Brighton</v>
      </c>
      <c r="B15" t="str">
        <f>COUNTIF($E$2:E15,E15)&amp;E15</f>
        <v>1Luton Town</v>
      </c>
      <c r="C15" s="17">
        <v>45150</v>
      </c>
      <c r="D15" s="84" t="s">
        <v>151</v>
      </c>
      <c r="E15" s="84" t="s">
        <v>164</v>
      </c>
      <c r="F15">
        <v>4</v>
      </c>
      <c r="G15">
        <v>1</v>
      </c>
      <c r="H15" s="84" t="s">
        <v>99</v>
      </c>
      <c r="I15">
        <v>1.28</v>
      </c>
      <c r="J15">
        <v>6</v>
      </c>
      <c r="K15">
        <v>10.87</v>
      </c>
      <c r="N15" s="58" t="s">
        <v>147</v>
      </c>
      <c r="O15" s="34">
        <f>AVERAGEIF(_bra1[TeamHome],N15,_bra1[OddHome])</f>
        <v>2.14</v>
      </c>
      <c r="P15" s="34">
        <f>AVERAGEIF(_bra1[TeamAway],N15,_bra1[OddAway])</f>
        <v>2.915</v>
      </c>
      <c r="Q15" s="35">
        <f>AVERAGEIFS(_bra1[OddHome],_bra1[RESULT],"H",_bra1[TeamHome],N15)</f>
        <v>2.14</v>
      </c>
      <c r="R15" s="35">
        <f>AVERAGEIFS(_bra1[OddAway],_bra1[RESULT],"A",_bra1[TeamAway],N15)</f>
        <v>2.0049999999999999</v>
      </c>
    </row>
    <row r="16" spans="1:18" x14ac:dyDescent="0.25">
      <c r="A16" t="str">
        <f>COUNTIF($D$2:D16,D16)&amp;D16</f>
        <v>1Bournemouth</v>
      </c>
      <c r="B16" t="str">
        <f>COUNTIF($E$2:E16,E16)&amp;E16</f>
        <v>1West Ham Utd</v>
      </c>
      <c r="C16" s="17">
        <v>45150</v>
      </c>
      <c r="D16" s="84" t="s">
        <v>161</v>
      </c>
      <c r="E16" s="84" t="s">
        <v>149</v>
      </c>
      <c r="F16">
        <v>1</v>
      </c>
      <c r="G16">
        <v>1</v>
      </c>
      <c r="H16" s="84" t="s">
        <v>2</v>
      </c>
      <c r="I16">
        <v>2.69</v>
      </c>
      <c r="J16">
        <v>3.51</v>
      </c>
      <c r="K16">
        <v>2.59</v>
      </c>
      <c r="N16" s="57" t="s">
        <v>156</v>
      </c>
      <c r="O16" s="34">
        <f>AVERAGEIF(_bra1[TeamHome],N16,_bra1[OddHome])</f>
        <v>1.5433333333333332</v>
      </c>
      <c r="P16" s="34">
        <f>AVERAGEIF(_bra1[TeamAway],N16,_bra1[OddAway])</f>
        <v>2.7766666666666668</v>
      </c>
      <c r="Q16" s="35">
        <f>AVERAGEIFS(_bra1[OddHome],_bra1[RESULT],"H",_bra1[TeamHome],N16)</f>
        <v>1.3149999999999999</v>
      </c>
      <c r="R16" s="35">
        <f>AVERAGEIFS(_bra1[OddAway],_bra1[RESULT],"A",_bra1[TeamAway],N16)</f>
        <v>1.83</v>
      </c>
    </row>
    <row r="17" spans="1:18" x14ac:dyDescent="0.25">
      <c r="A17" t="str">
        <f>COUNTIF($D$2:D17,D17)&amp;D17</f>
        <v>1Arsenal</v>
      </c>
      <c r="B17" t="str">
        <f>COUNTIF($E$2:E17,E17)&amp;E17</f>
        <v>1Nottm Forest</v>
      </c>
      <c r="C17" s="17">
        <v>45150</v>
      </c>
      <c r="D17" s="84" t="s">
        <v>150</v>
      </c>
      <c r="E17" s="84" t="s">
        <v>154</v>
      </c>
      <c r="F17">
        <v>2</v>
      </c>
      <c r="G17">
        <v>1</v>
      </c>
      <c r="H17" s="84" t="s">
        <v>99</v>
      </c>
      <c r="I17">
        <v>1.19</v>
      </c>
      <c r="J17">
        <v>7.38</v>
      </c>
      <c r="K17">
        <v>15.96</v>
      </c>
      <c r="N17" s="58" t="s">
        <v>161</v>
      </c>
      <c r="O17" s="34">
        <f>AVERAGEIF(_bra1[TeamHome],N17,_bra1[OddHome])</f>
        <v>3.4066666666666667</v>
      </c>
      <c r="P17" s="34">
        <f>AVERAGEIF(_bra1[TeamAway],N17,_bra1[OddAway])</f>
        <v>7.7800000000000011</v>
      </c>
      <c r="Q17" s="35" t="e">
        <f>AVERAGEIFS(_bra1[OddHome],_bra1[RESULT],"H",_bra1[TeamHome],N17)</f>
        <v>#DIV/0!</v>
      </c>
      <c r="R17" s="35" t="e">
        <f>AVERAGEIFS(_bra1[OddAway],_bra1[RESULT],"A",_bra1[TeamAway],N17)</f>
        <v>#DIV/0!</v>
      </c>
    </row>
    <row r="18" spans="1:18" x14ac:dyDescent="0.25">
      <c r="A18" t="str">
        <f>COUNTIF($D$2:D18,D18)&amp;D18</f>
        <v>1Sheffield Utd</v>
      </c>
      <c r="B18" t="str">
        <f>COUNTIF($E$2:E18,E18)&amp;E18</f>
        <v>1Crystal Palace</v>
      </c>
      <c r="C18" s="17">
        <v>45150</v>
      </c>
      <c r="D18" s="84" t="s">
        <v>162</v>
      </c>
      <c r="E18" s="84" t="s">
        <v>152</v>
      </c>
      <c r="F18">
        <v>0</v>
      </c>
      <c r="G18">
        <v>1</v>
      </c>
      <c r="H18" s="84" t="s">
        <v>100</v>
      </c>
      <c r="I18">
        <v>3.79</v>
      </c>
      <c r="J18">
        <v>3.16</v>
      </c>
      <c r="K18">
        <v>2.17</v>
      </c>
      <c r="N18" s="57" t="s">
        <v>158</v>
      </c>
      <c r="O18" s="34">
        <f>AVERAGEIF(_bra1[TeamHome],N18,_bra1[OddHome])</f>
        <v>2.2349999999999999</v>
      </c>
      <c r="P18" s="34">
        <f>AVERAGEIF(_bra1[TeamAway],N18,_bra1[OddAway])</f>
        <v>8.4049999999999994</v>
      </c>
      <c r="Q18" s="35">
        <f>AVERAGEIFS(_bra1[OddHome],_bra1[RESULT],"H",_bra1[TeamHome],N18)</f>
        <v>1.66</v>
      </c>
      <c r="R18" s="35">
        <f>AVERAGEIFS(_bra1[OddAway],_bra1[RESULT],"A",_bra1[TeamAway],N18)</f>
        <v>3.26</v>
      </c>
    </row>
    <row r="19" spans="1:18" x14ac:dyDescent="0.25">
      <c r="A19" t="str">
        <f>COUNTIF($D$2:D19,D19)&amp;D19</f>
        <v>1Newcastle Utd</v>
      </c>
      <c r="B19" t="str">
        <f>COUNTIF($E$2:E19,E19)&amp;E19</f>
        <v>1Aston Villa</v>
      </c>
      <c r="C19" s="17">
        <v>45150</v>
      </c>
      <c r="D19" s="84" t="s">
        <v>159</v>
      </c>
      <c r="E19" s="84" t="s">
        <v>155</v>
      </c>
      <c r="F19">
        <v>5</v>
      </c>
      <c r="G19">
        <v>1</v>
      </c>
      <c r="H19" s="84" t="s">
        <v>99</v>
      </c>
      <c r="I19">
        <v>1.65</v>
      </c>
      <c r="J19">
        <v>4.12</v>
      </c>
      <c r="K19">
        <v>5.2</v>
      </c>
      <c r="N19" s="58" t="s">
        <v>164</v>
      </c>
      <c r="O19" s="34">
        <f>AVERAGEIF(_bra1[TeamHome],N19,_bra1[OddHome])</f>
        <v>3.9249999999999998</v>
      </c>
      <c r="P19" s="34">
        <f>AVERAGEIF(_bra1[TeamAway],N19,_bra1[OddAway])</f>
        <v>9.4666666666666668</v>
      </c>
      <c r="Q19" s="35" t="e">
        <f>AVERAGEIFS(_bra1[OddHome],_bra1[RESULT],"H",_bra1[TeamHome],N19)</f>
        <v>#DIV/0!</v>
      </c>
      <c r="R19" s="35" t="e">
        <f>AVERAGEIFS(_bra1[OddAway],_bra1[RESULT],"A",_bra1[TeamAway],N19)</f>
        <v>#DIV/0!</v>
      </c>
    </row>
    <row r="20" spans="1:18" x14ac:dyDescent="0.25">
      <c r="A20" t="str">
        <f>COUNTIF($D$2:D20,D20)&amp;D20</f>
        <v>1Everton</v>
      </c>
      <c r="B20" t="str">
        <f>COUNTIF($E$2:E20,E20)&amp;E20</f>
        <v>1Fulham</v>
      </c>
      <c r="C20" s="17">
        <v>45150</v>
      </c>
      <c r="D20" s="84" t="s">
        <v>163</v>
      </c>
      <c r="E20" s="84" t="s">
        <v>158</v>
      </c>
      <c r="F20">
        <v>0</v>
      </c>
      <c r="G20">
        <v>1</v>
      </c>
      <c r="H20" s="84" t="s">
        <v>100</v>
      </c>
      <c r="I20">
        <v>2.33</v>
      </c>
      <c r="J20">
        <v>3.28</v>
      </c>
      <c r="K20">
        <v>3.26</v>
      </c>
      <c r="N20" s="57" t="s">
        <v>160</v>
      </c>
      <c r="O20" s="34">
        <f>AVERAGEIF(_bra1[TeamHome],N20,_bra1[OddHome])</f>
        <v>4.43</v>
      </c>
      <c r="P20" s="34">
        <f>AVERAGEIF(_bra1[TeamAway],N20,_bra1[OddAway])</f>
        <v>5.1899999999999995</v>
      </c>
      <c r="Q20" s="35" t="e">
        <f>AVERAGEIFS(_bra1[OddHome],_bra1[RESULT],"H",_bra1[TeamHome],N20)</f>
        <v>#DIV/0!</v>
      </c>
      <c r="R20" s="35">
        <f>AVERAGEIFS(_bra1[OddAway],_bra1[RESULT],"A",_bra1[TeamAway],N20)</f>
        <v>3.01</v>
      </c>
    </row>
    <row r="21" spans="1:18" x14ac:dyDescent="0.25">
      <c r="A21" t="str">
        <f>COUNTIF($D$2:D21,D21)&amp;D21</f>
        <v>1Birmingham City</v>
      </c>
      <c r="B21" t="str">
        <f>COUNTIF($E$2:E21,E21)&amp;E21</f>
        <v>1Leeds Utd</v>
      </c>
      <c r="C21" s="17">
        <v>45150</v>
      </c>
      <c r="D21" s="84" t="s">
        <v>169</v>
      </c>
      <c r="E21" s="84" t="s">
        <v>180</v>
      </c>
      <c r="F21">
        <v>1</v>
      </c>
      <c r="G21">
        <v>0</v>
      </c>
      <c r="H21" s="84" t="s">
        <v>99</v>
      </c>
      <c r="I21">
        <v>3.3</v>
      </c>
      <c r="J21">
        <v>3.29</v>
      </c>
      <c r="K21">
        <v>2.2400000000000002</v>
      </c>
      <c r="N21" s="58" t="s">
        <v>165</v>
      </c>
      <c r="O21" s="34">
        <f>AVERAGEIF(_bra1[TeamHome],N21,_bra1[OddHome])</f>
        <v>5.0625</v>
      </c>
      <c r="P21" s="34">
        <f>AVERAGEIF(_bra1[TeamAway],N21,_bra1[OddAway])</f>
        <v>3.57</v>
      </c>
      <c r="Q21" s="35" t="e">
        <f>AVERAGEIFS(_bra1[OddHome],_bra1[RESULT],"H",_bra1[TeamHome],N21)</f>
        <v>#DIV/0!</v>
      </c>
      <c r="R21" s="35" t="e">
        <f>AVERAGEIFS(_bra1[OddAway],_bra1[RESULT],"A",_bra1[TeamAway],N21)</f>
        <v>#DIV/0!</v>
      </c>
    </row>
    <row r="22" spans="1:18" x14ac:dyDescent="0.25">
      <c r="A22" t="str">
        <f>COUNTIF($D$2:D22,D22)&amp;D22</f>
        <v>1Cardiff City</v>
      </c>
      <c r="B22" t="str">
        <f>COUNTIF($E$2:E22,E22)&amp;E22</f>
        <v>2QP Rangers</v>
      </c>
      <c r="C22" s="17">
        <v>45150</v>
      </c>
      <c r="D22" s="84" t="s">
        <v>184</v>
      </c>
      <c r="E22" s="84" t="s">
        <v>182</v>
      </c>
      <c r="F22">
        <v>1</v>
      </c>
      <c r="G22">
        <v>2</v>
      </c>
      <c r="H22" s="84" t="s">
        <v>100</v>
      </c>
      <c r="I22">
        <v>1.88</v>
      </c>
      <c r="J22">
        <v>3.56</v>
      </c>
      <c r="K22">
        <v>4.12</v>
      </c>
      <c r="N22" s="57" t="s">
        <v>185</v>
      </c>
      <c r="O22" s="34">
        <f>AVERAGEIF(_bra1[TeamHome],N22,_bra1[OddHome])</f>
        <v>4.1749999999999998</v>
      </c>
      <c r="P22" s="34">
        <f>AVERAGEIF(_bra1[TeamAway],N22,_bra1[OddAway])</f>
        <v>5.1324999999999994</v>
      </c>
      <c r="Q22" s="35">
        <f>AVERAGEIFS(_bra1[OddHome],_bra1[RESULT],"H",_bra1[TeamHome],N22)</f>
        <v>4.33</v>
      </c>
      <c r="R22" s="35" t="e">
        <f>AVERAGEIFS(_bra1[OddAway],_bra1[RESULT],"A",_bra1[TeamAway],N22)</f>
        <v>#DIV/0!</v>
      </c>
    </row>
    <row r="23" spans="1:18" x14ac:dyDescent="0.25">
      <c r="A23" t="str">
        <f>COUNTIF($D$2:D23,D23)&amp;D23</f>
        <v>1Coventry City</v>
      </c>
      <c r="B23" t="str">
        <f>COUNTIF($E$2:E23,E23)&amp;E23</f>
        <v>1Middlesbrough</v>
      </c>
      <c r="C23" s="17">
        <v>45150</v>
      </c>
      <c r="D23" s="84" t="s">
        <v>179</v>
      </c>
      <c r="E23" s="84" t="s">
        <v>189</v>
      </c>
      <c r="F23">
        <v>3</v>
      </c>
      <c r="G23">
        <v>0</v>
      </c>
      <c r="H23" s="84" t="s">
        <v>99</v>
      </c>
      <c r="I23">
        <v>2.38</v>
      </c>
      <c r="J23">
        <v>3.35</v>
      </c>
      <c r="K23">
        <v>2.98</v>
      </c>
      <c r="N23" s="58" t="s">
        <v>176</v>
      </c>
      <c r="O23" s="34">
        <f>AVERAGEIF(_bra1[TeamHome],N23,_bra1[OddHome])</f>
        <v>2.04</v>
      </c>
      <c r="P23" s="34">
        <f>AVERAGEIF(_bra1[TeamAway],N23,_bra1[OddAway])</f>
        <v>3.1575000000000002</v>
      </c>
      <c r="Q23" s="35">
        <f>AVERAGEIFS(_bra1[OddHome],_bra1[RESULT],"H",_bra1[TeamHome],N23)</f>
        <v>2.165</v>
      </c>
      <c r="R23" s="35" t="e">
        <f>AVERAGEIFS(_bra1[OddAway],_bra1[RESULT],"A",_bra1[TeamAway],N23)</f>
        <v>#DIV/0!</v>
      </c>
    </row>
    <row r="24" spans="1:18" x14ac:dyDescent="0.25">
      <c r="A24" t="str">
        <f>COUNTIF($D$2:D24,D24)&amp;D24</f>
        <v>1Huddersfield</v>
      </c>
      <c r="B24" t="str">
        <f>COUNTIF($E$2:E24,E24)&amp;E24</f>
        <v>1Leicester City</v>
      </c>
      <c r="C24" s="17">
        <v>45150</v>
      </c>
      <c r="D24" s="84" t="s">
        <v>186</v>
      </c>
      <c r="E24" s="84" t="s">
        <v>168</v>
      </c>
      <c r="F24">
        <v>0</v>
      </c>
      <c r="G24">
        <v>1</v>
      </c>
      <c r="H24" s="84" t="s">
        <v>100</v>
      </c>
      <c r="I24">
        <v>3.88</v>
      </c>
      <c r="J24">
        <v>3.7</v>
      </c>
      <c r="K24">
        <v>1.91</v>
      </c>
      <c r="N24" s="57" t="s">
        <v>183</v>
      </c>
      <c r="O24" s="34">
        <f>AVERAGEIF(_bra1[TeamHome],N24,_bra1[OddHome])</f>
        <v>1.9920000000000002</v>
      </c>
      <c r="P24" s="34">
        <f>AVERAGEIF(_bra1[TeamAway],N24,_bra1[OddAway])</f>
        <v>3.6033333333333335</v>
      </c>
      <c r="Q24" s="35">
        <f>AVERAGEIFS(_bra1[OddHome],_bra1[RESULT],"H",_bra1[TeamHome],N24)</f>
        <v>1.92</v>
      </c>
      <c r="R24" s="35" t="e">
        <f>AVERAGEIFS(_bra1[OddAway],_bra1[RESULT],"A",_bra1[TeamAway],N24)</f>
        <v>#DIV/0!</v>
      </c>
    </row>
    <row r="25" spans="1:18" x14ac:dyDescent="0.25">
      <c r="A25" t="str">
        <f>COUNTIF($D$2:D25,D25)&amp;D25</f>
        <v>1Hull City</v>
      </c>
      <c r="B25" t="str">
        <f>COUNTIF($E$2:E25,E25)&amp;E25</f>
        <v>1Sheffield Wed</v>
      </c>
      <c r="C25" s="17">
        <v>45150</v>
      </c>
      <c r="D25" s="84" t="s">
        <v>171</v>
      </c>
      <c r="E25" s="84" t="s">
        <v>188</v>
      </c>
      <c r="F25">
        <v>4</v>
      </c>
      <c r="G25">
        <v>2</v>
      </c>
      <c r="H25" s="84" t="s">
        <v>99</v>
      </c>
      <c r="I25">
        <v>2.4300000000000002</v>
      </c>
      <c r="J25">
        <v>3.22</v>
      </c>
      <c r="K25">
        <v>3.01</v>
      </c>
      <c r="N25" s="58" t="s">
        <v>181</v>
      </c>
      <c r="O25" s="34">
        <f>AVERAGEIF(_bra1[TeamHome],N25,_bra1[OddHome])</f>
        <v>1.9650000000000001</v>
      </c>
      <c r="P25" s="34">
        <f>AVERAGEIF(_bra1[TeamAway],N25,_bra1[OddAway])</f>
        <v>3.1950000000000003</v>
      </c>
      <c r="Q25" s="35">
        <f>AVERAGEIFS(_bra1[OddHome],_bra1[RESULT],"H",_bra1[TeamHome],N25)</f>
        <v>1.96</v>
      </c>
      <c r="R25" s="35" t="e">
        <f>AVERAGEIFS(_bra1[OddAway],_bra1[RESULT],"A",_bra1[TeamAway],N25)</f>
        <v>#DIV/0!</v>
      </c>
    </row>
    <row r="26" spans="1:18" x14ac:dyDescent="0.25">
      <c r="A26" t="str">
        <f>COUNTIF($D$2:D26,D26)&amp;D26</f>
        <v>1Ipswich Town</v>
      </c>
      <c r="B26" t="str">
        <f>COUNTIF($E$2:E26,E26)&amp;E26</f>
        <v>1Stoke City</v>
      </c>
      <c r="C26" s="17">
        <v>45150</v>
      </c>
      <c r="D26" s="84" t="s">
        <v>167</v>
      </c>
      <c r="E26" s="84" t="s">
        <v>181</v>
      </c>
      <c r="F26">
        <v>2</v>
      </c>
      <c r="G26">
        <v>0</v>
      </c>
      <c r="H26" s="84" t="s">
        <v>99</v>
      </c>
      <c r="I26">
        <v>2.09</v>
      </c>
      <c r="J26">
        <v>3.48</v>
      </c>
      <c r="K26">
        <v>3.48</v>
      </c>
      <c r="N26" s="57" t="s">
        <v>179</v>
      </c>
      <c r="O26" s="34">
        <f>AVERAGEIF(_bra1[TeamHome],N26,_bra1[OddHome])</f>
        <v>2.1475</v>
      </c>
      <c r="P26" s="34">
        <f>AVERAGEIF(_bra1[TeamAway],N26,_bra1[OddAway])</f>
        <v>3.1925000000000003</v>
      </c>
      <c r="Q26" s="35">
        <f>AVERAGEIFS(_bra1[OddHome],_bra1[RESULT],"H",_bra1[TeamHome],N26)</f>
        <v>2.38</v>
      </c>
      <c r="R26" s="35" t="e">
        <f>AVERAGEIFS(_bra1[OddAway],_bra1[RESULT],"A",_bra1[TeamAway],N26)</f>
        <v>#DIV/0!</v>
      </c>
    </row>
    <row r="27" spans="1:18" x14ac:dyDescent="0.25">
      <c r="A27" t="str">
        <f>COUNTIF($D$2:D27,D27)&amp;D27</f>
        <v>1Millwall</v>
      </c>
      <c r="B27" t="str">
        <f>COUNTIF($E$2:E27,E27)&amp;E27</f>
        <v>1Bristol City</v>
      </c>
      <c r="C27" s="17">
        <v>45150</v>
      </c>
      <c r="D27" s="84" t="s">
        <v>177</v>
      </c>
      <c r="E27" s="84" t="s">
        <v>173</v>
      </c>
      <c r="F27">
        <v>0</v>
      </c>
      <c r="G27">
        <v>1</v>
      </c>
      <c r="H27" s="84" t="s">
        <v>100</v>
      </c>
      <c r="I27">
        <v>1.89</v>
      </c>
      <c r="J27">
        <v>3.49</v>
      </c>
      <c r="K27">
        <v>4.2</v>
      </c>
      <c r="N27" s="58" t="s">
        <v>175</v>
      </c>
      <c r="O27" s="34">
        <f>AVERAGEIF(_bra1[TeamHome],N27,_bra1[OddHome])</f>
        <v>3.2149999999999999</v>
      </c>
      <c r="P27" s="34">
        <f>AVERAGEIF(_bra1[TeamAway],N27,_bra1[OddAway])</f>
        <v>4.3500000000000005</v>
      </c>
      <c r="Q27" s="35">
        <f>AVERAGEIFS(_bra1[OddHome],_bra1[RESULT],"H",_bra1[TeamHome],N27)</f>
        <v>2.813333333333333</v>
      </c>
      <c r="R27" s="35" t="e">
        <f>AVERAGEIFS(_bra1[OddAway],_bra1[RESULT],"A",_bra1[TeamAway],N27)</f>
        <v>#DIV/0!</v>
      </c>
    </row>
    <row r="28" spans="1:18" x14ac:dyDescent="0.25">
      <c r="A28" t="str">
        <f>COUNTIF($D$2:D28,D28)&amp;D28</f>
        <v>1Preston</v>
      </c>
      <c r="B28" t="str">
        <f>COUNTIF($E$2:E28,E28)&amp;E28</f>
        <v>1Sunderland</v>
      </c>
      <c r="C28" s="17">
        <v>45150</v>
      </c>
      <c r="D28" s="84" t="s">
        <v>166</v>
      </c>
      <c r="E28" s="84" t="s">
        <v>174</v>
      </c>
      <c r="F28">
        <v>2</v>
      </c>
      <c r="G28">
        <v>1</v>
      </c>
      <c r="H28" s="84" t="s">
        <v>99</v>
      </c>
      <c r="I28">
        <v>2.48</v>
      </c>
      <c r="J28">
        <v>3.29</v>
      </c>
      <c r="K28">
        <v>2.89</v>
      </c>
      <c r="N28" s="57" t="s">
        <v>174</v>
      </c>
      <c r="O28" s="34">
        <f>AVERAGEIF(_bra1[TeamHome],N28,_bra1[OddHome])</f>
        <v>2.3050000000000002</v>
      </c>
      <c r="P28" s="34">
        <f>AVERAGEIF(_bra1[TeamAway],N28,_bra1[OddAway])</f>
        <v>2.9824999999999999</v>
      </c>
      <c r="Q28" s="35">
        <f>AVERAGEIFS(_bra1[OddHome],_bra1[RESULT],"H",_bra1[TeamHome],N28)</f>
        <v>2.1949999999999998</v>
      </c>
      <c r="R28" s="35">
        <f>AVERAGEIFS(_bra1[OddAway],_bra1[RESULT],"A",_bra1[TeamAway],N28)</f>
        <v>2.645</v>
      </c>
    </row>
    <row r="29" spans="1:18" x14ac:dyDescent="0.25">
      <c r="A29" t="str">
        <f>COUNTIF($D$2:D29,D29)&amp;D29</f>
        <v>1Rotherham</v>
      </c>
      <c r="B29" t="str">
        <f>COUNTIF($E$2:E29,E29)&amp;E29</f>
        <v>1Blackburn</v>
      </c>
      <c r="C29" s="17">
        <v>45150</v>
      </c>
      <c r="D29" s="84" t="s">
        <v>185</v>
      </c>
      <c r="E29" s="84" t="s">
        <v>178</v>
      </c>
      <c r="F29">
        <v>2</v>
      </c>
      <c r="G29">
        <v>2</v>
      </c>
      <c r="H29" s="84" t="s">
        <v>2</v>
      </c>
      <c r="I29">
        <v>3.29</v>
      </c>
      <c r="J29">
        <v>3.37</v>
      </c>
      <c r="K29">
        <v>2.2000000000000002</v>
      </c>
      <c r="N29" s="58" t="s">
        <v>178</v>
      </c>
      <c r="O29" s="34">
        <f>AVERAGEIF(_bra1[TeamHome],N29,_bra1[OddHome])</f>
        <v>2.3224999999999998</v>
      </c>
      <c r="P29" s="34">
        <f>AVERAGEIF(_bra1[TeamAway],N29,_bra1[OddAway])</f>
        <v>3.0950000000000002</v>
      </c>
      <c r="Q29" s="35">
        <f>AVERAGEIFS(_bra1[OddHome],_bra1[RESULT],"H",_bra1[TeamHome],N29)</f>
        <v>2.58</v>
      </c>
      <c r="R29" s="35">
        <f>AVERAGEIFS(_bra1[OddAway],_bra1[RESULT],"A",_bra1[TeamAway],N29)</f>
        <v>3.16</v>
      </c>
    </row>
    <row r="30" spans="1:18" x14ac:dyDescent="0.25">
      <c r="A30" t="str">
        <f>COUNTIF($D$2:D30,D30)&amp;D30</f>
        <v>1Southampton</v>
      </c>
      <c r="B30" t="str">
        <f>COUNTIF($E$2:E30,E30)&amp;E30</f>
        <v>1Norwich City</v>
      </c>
      <c r="C30" s="17">
        <v>45150</v>
      </c>
      <c r="D30" s="84" t="s">
        <v>172</v>
      </c>
      <c r="E30" s="84" t="s">
        <v>170</v>
      </c>
      <c r="F30">
        <v>4</v>
      </c>
      <c r="G30">
        <v>4</v>
      </c>
      <c r="H30" s="84" t="s">
        <v>2</v>
      </c>
      <c r="I30">
        <v>2</v>
      </c>
      <c r="J30">
        <v>3.57</v>
      </c>
      <c r="K30">
        <v>3.65</v>
      </c>
      <c r="N30" s="57" t="s">
        <v>171</v>
      </c>
      <c r="O30" s="34">
        <f>AVERAGEIF(_bra1[TeamHome],N30,_bra1[OddHome])</f>
        <v>2.7675000000000001</v>
      </c>
      <c r="P30" s="34">
        <f>AVERAGEIF(_bra1[TeamAway],N30,_bra1[OddAway])</f>
        <v>4.6500000000000004</v>
      </c>
      <c r="Q30" s="35">
        <f>AVERAGEIFS(_bra1[OddHome],_bra1[RESULT],"H",_bra1[TeamHome],N30)</f>
        <v>2.4300000000000002</v>
      </c>
      <c r="R30" s="35">
        <f>AVERAGEIFS(_bra1[OddAway],_bra1[RESULT],"A",_bra1[TeamAway],N30)</f>
        <v>4.6833333333333327</v>
      </c>
    </row>
    <row r="31" spans="1:18" x14ac:dyDescent="0.25">
      <c r="A31" t="str">
        <f>COUNTIF($D$2:D31,D31)&amp;D31</f>
        <v>2Watford</v>
      </c>
      <c r="B31" t="str">
        <f>COUNTIF($E$2:E31,E31)&amp;E31</f>
        <v>1Plymouth</v>
      </c>
      <c r="C31" s="17">
        <v>45150</v>
      </c>
      <c r="D31" s="84" t="s">
        <v>183</v>
      </c>
      <c r="E31" s="84" t="s">
        <v>175</v>
      </c>
      <c r="F31">
        <v>0</v>
      </c>
      <c r="G31">
        <v>0</v>
      </c>
      <c r="H31" s="84" t="s">
        <v>2</v>
      </c>
      <c r="I31">
        <v>1.72</v>
      </c>
      <c r="J31">
        <v>3.92</v>
      </c>
      <c r="K31">
        <v>4.57</v>
      </c>
      <c r="N31" s="58" t="s">
        <v>170</v>
      </c>
      <c r="O31" s="34">
        <f>AVERAGEIF(_bra1[TeamHome],N31,_bra1[OddHome])</f>
        <v>2.0175000000000001</v>
      </c>
      <c r="P31" s="34">
        <f>AVERAGEIF(_bra1[TeamAway],N31,_bra1[OddAway])</f>
        <v>2.3724999999999996</v>
      </c>
      <c r="Q31" s="35">
        <f>AVERAGEIFS(_bra1[OddHome],_bra1[RESULT],"H",_bra1[TeamHome],N31)</f>
        <v>1.8833333333333335</v>
      </c>
      <c r="R31" s="35">
        <f>AVERAGEIFS(_bra1[OddAway],_bra1[RESULT],"A",_bra1[TeamAway],N31)</f>
        <v>2.0299999999999998</v>
      </c>
    </row>
    <row r="32" spans="1:18" x14ac:dyDescent="0.25">
      <c r="A32" t="str">
        <f>COUNTIF($D$2:D32,D32)&amp;D32</f>
        <v>1West Brom</v>
      </c>
      <c r="B32" t="str">
        <f>COUNTIF($E$2:E32,E32)&amp;E32</f>
        <v>1Swansea City</v>
      </c>
      <c r="C32" s="17">
        <v>45150</v>
      </c>
      <c r="D32" s="84" t="s">
        <v>176</v>
      </c>
      <c r="E32" s="84" t="s">
        <v>187</v>
      </c>
      <c r="F32">
        <v>3</v>
      </c>
      <c r="G32">
        <v>2</v>
      </c>
      <c r="H32" s="84" t="s">
        <v>99</v>
      </c>
      <c r="I32">
        <v>2.0699999999999998</v>
      </c>
      <c r="J32">
        <v>3.46</v>
      </c>
      <c r="K32">
        <v>3.53</v>
      </c>
      <c r="N32" s="57" t="s">
        <v>177</v>
      </c>
      <c r="O32" s="34">
        <f>AVERAGEIF(_bra1[TeamHome],N32,_bra1[OddHome])</f>
        <v>2.4324999999999997</v>
      </c>
      <c r="P32" s="34">
        <f>AVERAGEIF(_bra1[TeamAway],N32,_bra1[OddAway])</f>
        <v>3.49</v>
      </c>
      <c r="Q32" s="35">
        <f>AVERAGEIFS(_bra1[OddHome],_bra1[RESULT],"H",_bra1[TeamHome],N32)</f>
        <v>2.1149999999999998</v>
      </c>
      <c r="R32" s="35">
        <f>AVERAGEIFS(_bra1[OddAway],_bra1[RESULT],"A",_bra1[TeamAway],N32)</f>
        <v>3.46</v>
      </c>
    </row>
    <row r="33" spans="1:18" x14ac:dyDescent="0.25">
      <c r="A33" t="str">
        <f>COUNTIF($D$2:D33,D33)&amp;D33</f>
        <v>1Brentford</v>
      </c>
      <c r="B33" t="str">
        <f>COUNTIF($E$2:E33,E33)&amp;E33</f>
        <v>1Tottenham</v>
      </c>
      <c r="C33" s="17">
        <v>45151</v>
      </c>
      <c r="D33" s="84" t="s">
        <v>153</v>
      </c>
      <c r="E33" s="84" t="s">
        <v>147</v>
      </c>
      <c r="F33">
        <v>2</v>
      </c>
      <c r="G33">
        <v>2</v>
      </c>
      <c r="H33" s="84" t="s">
        <v>2</v>
      </c>
      <c r="I33">
        <v>2.59</v>
      </c>
      <c r="J33">
        <v>3.51</v>
      </c>
      <c r="K33">
        <v>2.69</v>
      </c>
      <c r="N33" s="58" t="s">
        <v>187</v>
      </c>
      <c r="O33" s="34">
        <f>AVERAGEIF(_bra1[TeamHome],N33,_bra1[OddHome])</f>
        <v>2.0999999999999996</v>
      </c>
      <c r="P33" s="34">
        <f>AVERAGEIF(_bra1[TeamAway],N33,_bra1[OddAway])</f>
        <v>3.0424999999999995</v>
      </c>
      <c r="Q33" s="35">
        <f>AVERAGEIFS(_bra1[OddHome],_bra1[RESULT],"H",_bra1[TeamHome],N33)</f>
        <v>2.0499999999999998</v>
      </c>
      <c r="R33" s="35" t="e">
        <f>AVERAGEIFS(_bra1[OddAway],_bra1[RESULT],"A",_bra1[TeamAway],N33)</f>
        <v>#DIV/0!</v>
      </c>
    </row>
    <row r="34" spans="1:18" x14ac:dyDescent="0.25">
      <c r="A34" t="str">
        <f>COUNTIF($D$2:D34,D34)&amp;D34</f>
        <v>1Chelsea</v>
      </c>
      <c r="B34" t="str">
        <f>COUNTIF($E$2:E34,E34)&amp;E34</f>
        <v>1Liverpool</v>
      </c>
      <c r="C34" s="17">
        <v>45151</v>
      </c>
      <c r="D34" s="84" t="s">
        <v>157</v>
      </c>
      <c r="E34" s="84" t="s">
        <v>148</v>
      </c>
      <c r="F34">
        <v>1</v>
      </c>
      <c r="G34">
        <v>1</v>
      </c>
      <c r="H34" s="84" t="s">
        <v>2</v>
      </c>
      <c r="I34">
        <v>3.03</v>
      </c>
      <c r="J34">
        <v>3.73</v>
      </c>
      <c r="K34">
        <v>2.25</v>
      </c>
      <c r="N34" s="57" t="s">
        <v>169</v>
      </c>
      <c r="O34" s="34">
        <f>AVERAGEIF(_bra1[TeamHome],N34,_bra1[OddHome])</f>
        <v>2.3774999999999999</v>
      </c>
      <c r="P34" s="34">
        <f>AVERAGEIF(_bra1[TeamAway],N34,_bra1[OddAway])</f>
        <v>3.6524999999999999</v>
      </c>
      <c r="Q34" s="35">
        <f>AVERAGEIFS(_bra1[OddHome],_bra1[RESULT],"H",_bra1[TeamHome],N34)</f>
        <v>2.6149999999999998</v>
      </c>
      <c r="R34" s="35">
        <f>AVERAGEIFS(_bra1[OddAway],_bra1[RESULT],"A",_bra1[TeamAway],N34)</f>
        <v>3.24</v>
      </c>
    </row>
    <row r="35" spans="1:18" x14ac:dyDescent="0.25">
      <c r="A35" t="str">
        <f>COUNTIF($D$2:D35,D35)&amp;D35</f>
        <v>1Manchester Utd</v>
      </c>
      <c r="B35" t="str">
        <f>COUNTIF($E$2:E35,E35)&amp;E35</f>
        <v>1Wolverhampton</v>
      </c>
      <c r="C35" s="17">
        <v>45152</v>
      </c>
      <c r="D35" s="84" t="s">
        <v>156</v>
      </c>
      <c r="E35" s="84" t="s">
        <v>160</v>
      </c>
      <c r="F35">
        <v>1</v>
      </c>
      <c r="G35">
        <v>0</v>
      </c>
      <c r="H35" s="84" t="s">
        <v>99</v>
      </c>
      <c r="I35">
        <v>1.27</v>
      </c>
      <c r="J35">
        <v>6.05</v>
      </c>
      <c r="K35">
        <v>11.09</v>
      </c>
      <c r="N35" s="58" t="s">
        <v>167</v>
      </c>
      <c r="O35" s="34">
        <f>AVERAGEIF(_bra1[TeamHome],N35,_bra1[OddHome])</f>
        <v>1.895</v>
      </c>
      <c r="P35" s="34">
        <f>AVERAGEIF(_bra1[TeamAway],N35,_bra1[OddAway])</f>
        <v>2.2949999999999999</v>
      </c>
      <c r="Q35" s="35">
        <f>AVERAGEIFS(_bra1[OddHome],_bra1[RESULT],"H",_bra1[TeamHome],N35)</f>
        <v>1.76</v>
      </c>
      <c r="R35" s="35">
        <f>AVERAGEIFS(_bra1[OddAway],_bra1[RESULT],"A",_bra1[TeamAway],N35)</f>
        <v>2.2949999999999999</v>
      </c>
    </row>
    <row r="36" spans="1:18" x14ac:dyDescent="0.25">
      <c r="A36" t="str">
        <f>COUNTIF($D$2:D36,D36)&amp;D36</f>
        <v>1Nottm Forest</v>
      </c>
      <c r="B36" t="str">
        <f>COUNTIF($E$2:E36,E36)&amp;E36</f>
        <v>1Sheffield Utd</v>
      </c>
      <c r="C36" s="17">
        <v>45156</v>
      </c>
      <c r="D36" s="84" t="s">
        <v>154</v>
      </c>
      <c r="E36" s="84" t="s">
        <v>162</v>
      </c>
      <c r="F36">
        <v>2</v>
      </c>
      <c r="G36">
        <v>1</v>
      </c>
      <c r="H36" s="84" t="s">
        <v>99</v>
      </c>
      <c r="I36">
        <v>1.92</v>
      </c>
      <c r="J36">
        <v>3.44</v>
      </c>
      <c r="K36">
        <v>4.34</v>
      </c>
      <c r="N36" s="57" t="s">
        <v>168</v>
      </c>
      <c r="O36" s="34">
        <f>AVERAGEIF(_bra1[TeamHome],N36,_bra1[OddHome])</f>
        <v>1.6</v>
      </c>
      <c r="P36" s="34">
        <f>AVERAGEIF(_bra1[TeamAway],N36,_bra1[OddAway])</f>
        <v>2.2949999999999999</v>
      </c>
      <c r="Q36" s="35">
        <f>AVERAGEIFS(_bra1[OddHome],_bra1[RESULT],"H",_bra1[TeamHome],N36)</f>
        <v>1.6466666666666665</v>
      </c>
      <c r="R36" s="35">
        <f>AVERAGEIFS(_bra1[OddAway],_bra1[RESULT],"A",_bra1[TeamAway],N36)</f>
        <v>2.2949999999999999</v>
      </c>
    </row>
    <row r="37" spans="1:18" x14ac:dyDescent="0.25">
      <c r="A37" t="str">
        <f>COUNTIF($D$2:D37,D37)&amp;D37</f>
        <v>2Leeds Utd</v>
      </c>
      <c r="B37" t="str">
        <f>COUNTIF($E$2:E37,E37)&amp;E37</f>
        <v>2West Brom</v>
      </c>
      <c r="C37" s="17">
        <v>45156</v>
      </c>
      <c r="D37" s="84" t="s">
        <v>180</v>
      </c>
      <c r="E37" s="84" t="s">
        <v>176</v>
      </c>
      <c r="F37">
        <v>1</v>
      </c>
      <c r="G37">
        <v>1</v>
      </c>
      <c r="H37" s="84" t="s">
        <v>2</v>
      </c>
      <c r="I37">
        <v>2.09</v>
      </c>
      <c r="J37">
        <v>3.46</v>
      </c>
      <c r="K37">
        <v>3.49</v>
      </c>
      <c r="N37" s="58" t="s">
        <v>189</v>
      </c>
      <c r="O37" s="34">
        <f>AVERAGEIF(_bra1[TeamHome],N37,_bra1[OddHome])</f>
        <v>1.9175</v>
      </c>
      <c r="P37" s="34">
        <f>AVERAGEIF(_bra1[TeamAway],N37,_bra1[OddAway])</f>
        <v>2.7774999999999999</v>
      </c>
      <c r="Q37" s="35">
        <f>AVERAGEIFS(_bra1[OddHome],_bra1[RESULT],"H",_bra1[TeamHome],N37)</f>
        <v>2.23</v>
      </c>
      <c r="R37" s="35" t="e">
        <f>AVERAGEIFS(_bra1[OddAway],_bra1[RESULT],"A",_bra1[TeamAway],N37)</f>
        <v>#DIV/0!</v>
      </c>
    </row>
    <row r="38" spans="1:18" x14ac:dyDescent="0.25">
      <c r="A38" t="str">
        <f>COUNTIF($D$2:D38,D38)&amp;D38</f>
        <v>1Liverpool</v>
      </c>
      <c r="B38" t="str">
        <f>COUNTIF($E$2:E38,E38)&amp;E38</f>
        <v>1Bournemouth</v>
      </c>
      <c r="C38" s="17">
        <v>45157</v>
      </c>
      <c r="D38" s="84" t="s">
        <v>148</v>
      </c>
      <c r="E38" s="84" t="s">
        <v>161</v>
      </c>
      <c r="F38">
        <v>3</v>
      </c>
      <c r="G38">
        <v>1</v>
      </c>
      <c r="H38" s="84" t="s">
        <v>99</v>
      </c>
      <c r="I38">
        <v>1.2</v>
      </c>
      <c r="J38">
        <v>7.61</v>
      </c>
      <c r="K38">
        <v>12.65</v>
      </c>
      <c r="N38" s="57" t="s">
        <v>180</v>
      </c>
      <c r="O38" s="34">
        <f>AVERAGEIF(_bra1[TeamHome],N38,_bra1[OddHome])</f>
        <v>1.6825000000000001</v>
      </c>
      <c r="P38" s="34">
        <f>AVERAGEIF(_bra1[TeamAway],N38,_bra1[OddAway])</f>
        <v>2.2874999999999996</v>
      </c>
      <c r="Q38" s="35">
        <f>AVERAGEIFS(_bra1[OddHome],_bra1[RESULT],"H",_bra1[TeamHome],N38)</f>
        <v>1.74</v>
      </c>
      <c r="R38" s="35">
        <f>AVERAGEIFS(_bra1[OddAway],_bra1[RESULT],"A",_bra1[TeamAway],N38)</f>
        <v>2.4749999999999996</v>
      </c>
    </row>
    <row r="39" spans="1:18" x14ac:dyDescent="0.25">
      <c r="A39" t="str">
        <f>COUNTIF($D$2:D39,D39)&amp;D39</f>
        <v>1Fulham</v>
      </c>
      <c r="B39" t="str">
        <f>COUNTIF($E$2:E39,E39)&amp;E39</f>
        <v>1Brentford</v>
      </c>
      <c r="C39" s="17">
        <v>45157</v>
      </c>
      <c r="D39" s="84" t="s">
        <v>158</v>
      </c>
      <c r="E39" s="84" t="s">
        <v>153</v>
      </c>
      <c r="F39">
        <v>0</v>
      </c>
      <c r="G39">
        <v>3</v>
      </c>
      <c r="H39" s="84" t="s">
        <v>100</v>
      </c>
      <c r="I39">
        <v>2.81</v>
      </c>
      <c r="J39">
        <v>3.19</v>
      </c>
      <c r="K39">
        <v>2.69</v>
      </c>
      <c r="N39" s="58" t="s">
        <v>182</v>
      </c>
      <c r="O39" s="34">
        <f>AVERAGEIF(_bra1[TeamHome],N39,_bra1[OddHome])</f>
        <v>3.563333333333333</v>
      </c>
      <c r="P39" s="34">
        <f>AVERAGEIF(_bra1[TeamAway],N39,_bra1[OddAway])</f>
        <v>5.3940000000000001</v>
      </c>
      <c r="Q39" s="35" t="e">
        <f>AVERAGEIFS(_bra1[OddHome],_bra1[RESULT],"H",_bra1[TeamHome],N39)</f>
        <v>#DIV/0!</v>
      </c>
      <c r="R39" s="35">
        <f>AVERAGEIFS(_bra1[OddAway],_bra1[RESULT],"A",_bra1[TeamAway],N39)</f>
        <v>4.9550000000000001</v>
      </c>
    </row>
    <row r="40" spans="1:18" x14ac:dyDescent="0.25">
      <c r="A40" t="str">
        <f>COUNTIF($D$2:D40,D40)&amp;D40</f>
        <v>1Manchester City</v>
      </c>
      <c r="B40" t="str">
        <f>COUNTIF($E$2:E40,E40)&amp;E40</f>
        <v>1Newcastle Utd</v>
      </c>
      <c r="C40" s="17">
        <v>45157</v>
      </c>
      <c r="D40" s="84" t="s">
        <v>146</v>
      </c>
      <c r="E40" s="84" t="s">
        <v>159</v>
      </c>
      <c r="F40">
        <v>1</v>
      </c>
      <c r="G40">
        <v>0</v>
      </c>
      <c r="H40" s="84" t="s">
        <v>99</v>
      </c>
      <c r="I40">
        <v>1.84</v>
      </c>
      <c r="J40">
        <v>3.76</v>
      </c>
      <c r="K40">
        <v>4.32</v>
      </c>
      <c r="N40" s="57" t="s">
        <v>172</v>
      </c>
      <c r="O40" s="34">
        <f>AVERAGEIF(_bra1[TeamHome],N40,_bra1[OddHome])</f>
        <v>1.9774999999999998</v>
      </c>
      <c r="P40" s="34">
        <f>AVERAGEIF(_bra1[TeamAway],N40,_bra1[OddAway])</f>
        <v>2.375</v>
      </c>
      <c r="Q40" s="35">
        <f>AVERAGEIFS(_bra1[OddHome],_bra1[RESULT],"H",_bra1[TeamHome],N40)</f>
        <v>1.34</v>
      </c>
      <c r="R40" s="35">
        <f>AVERAGEIFS(_bra1[OddAway],_bra1[RESULT],"A",_bra1[TeamAway],N40)</f>
        <v>2.0049999999999999</v>
      </c>
    </row>
    <row r="41" spans="1:18" x14ac:dyDescent="0.25">
      <c r="A41" t="str">
        <f>COUNTIF($D$2:D41,D41)&amp;D41</f>
        <v>1Wolverhampton</v>
      </c>
      <c r="B41" t="str">
        <f>COUNTIF($E$2:E41,E41)&amp;E41</f>
        <v>1Brighton</v>
      </c>
      <c r="C41" s="17">
        <v>45157</v>
      </c>
      <c r="D41" s="84" t="s">
        <v>160</v>
      </c>
      <c r="E41" s="84" t="s">
        <v>151</v>
      </c>
      <c r="F41">
        <v>1</v>
      </c>
      <c r="G41">
        <v>4</v>
      </c>
      <c r="H41" s="84" t="s">
        <v>100</v>
      </c>
      <c r="I41">
        <v>4.1500000000000004</v>
      </c>
      <c r="J41">
        <v>4.04</v>
      </c>
      <c r="K41">
        <v>1.81</v>
      </c>
      <c r="N41" s="58" t="s">
        <v>166</v>
      </c>
      <c r="O41" s="34">
        <f>AVERAGEIF(_bra1[TeamHome],N41,_bra1[OddHome])</f>
        <v>2.3075000000000001</v>
      </c>
      <c r="P41" s="34">
        <f>AVERAGEIF(_bra1[TeamAway],N41,_bra1[OddAway])</f>
        <v>3.1925000000000003</v>
      </c>
      <c r="Q41" s="35">
        <f>AVERAGEIFS(_bra1[OddHome],_bra1[RESULT],"H",_bra1[TeamHome],N41)</f>
        <v>2.3075000000000001</v>
      </c>
      <c r="R41" s="35">
        <f>AVERAGEIFS(_bra1[OddAway],_bra1[RESULT],"A",_bra1[TeamAway],N41)</f>
        <v>3.47</v>
      </c>
    </row>
    <row r="42" spans="1:18" x14ac:dyDescent="0.25">
      <c r="A42" t="str">
        <f>COUNTIF($D$2:D42,D42)&amp;D42</f>
        <v>1Tottenham</v>
      </c>
      <c r="B42" t="str">
        <f>COUNTIF($E$2:E42,E42)&amp;E42</f>
        <v>1Manchester Utd</v>
      </c>
      <c r="C42" s="17">
        <v>45157</v>
      </c>
      <c r="D42" s="84" t="s">
        <v>147</v>
      </c>
      <c r="E42" s="84" t="s">
        <v>156</v>
      </c>
      <c r="F42">
        <v>2</v>
      </c>
      <c r="G42">
        <v>0</v>
      </c>
      <c r="H42" s="84" t="s">
        <v>99</v>
      </c>
      <c r="I42">
        <v>3</v>
      </c>
      <c r="J42">
        <v>3.77</v>
      </c>
      <c r="K42">
        <v>2.2400000000000002</v>
      </c>
      <c r="N42" s="57" t="s">
        <v>173</v>
      </c>
      <c r="O42" s="34">
        <f>AVERAGEIF(_bra1[TeamHome],N42,_bra1[OddHome])</f>
        <v>2.0750000000000002</v>
      </c>
      <c r="P42" s="34">
        <f>AVERAGEIF(_bra1[TeamAway],N42,_bra1[OddAway])</f>
        <v>3.8725000000000005</v>
      </c>
      <c r="Q42" s="35">
        <f>AVERAGEIFS(_bra1[OddHome],_bra1[RESULT],"H",_bra1[TeamHome],N42)</f>
        <v>1.6</v>
      </c>
      <c r="R42" s="35">
        <f>AVERAGEIFS(_bra1[OddAway],_bra1[RESULT],"A",_bra1[TeamAway],N42)</f>
        <v>3.73</v>
      </c>
    </row>
    <row r="43" spans="1:18" x14ac:dyDescent="0.25">
      <c r="A43" t="str">
        <f>COUNTIF($D$2:D43,D43)&amp;D43</f>
        <v>2Blackburn</v>
      </c>
      <c r="B43" t="str">
        <f>COUNTIF($E$2:E43,E43)&amp;E43</f>
        <v>2Hull City</v>
      </c>
      <c r="C43" s="17">
        <v>45157</v>
      </c>
      <c r="D43" s="84" t="s">
        <v>178</v>
      </c>
      <c r="E43" s="84" t="s">
        <v>171</v>
      </c>
      <c r="F43">
        <v>1</v>
      </c>
      <c r="G43">
        <v>2</v>
      </c>
      <c r="H43" s="84" t="s">
        <v>100</v>
      </c>
      <c r="I43">
        <v>1.87</v>
      </c>
      <c r="J43">
        <v>3.69</v>
      </c>
      <c r="K43">
        <v>4.0199999999999996</v>
      </c>
      <c r="N43" s="58" t="s">
        <v>184</v>
      </c>
      <c r="O43" s="34">
        <f>AVERAGEIF(_bra1[TeamHome],N43,_bra1[OddHome])</f>
        <v>2.2850000000000001</v>
      </c>
      <c r="P43" s="34">
        <f>AVERAGEIF(_bra1[TeamAway],N43,_bra1[OddAway])</f>
        <v>5.6875</v>
      </c>
      <c r="Q43" s="35">
        <f>AVERAGEIFS(_bra1[OddHome],_bra1[RESULT],"H",_bra1[TeamHome],N43)</f>
        <v>2.42</v>
      </c>
      <c r="R43" s="35">
        <f>AVERAGEIFS(_bra1[OddAway],_bra1[RESULT],"A",_bra1[TeamAway],N43)</f>
        <v>3.92</v>
      </c>
    </row>
    <row r="44" spans="1:18" x14ac:dyDescent="0.25">
      <c r="A44" t="str">
        <f>COUNTIF($D$2:D44,D44)&amp;D44</f>
        <v>2Bristol City</v>
      </c>
      <c r="B44" t="str">
        <f>COUNTIF($E$2:E44,E44)&amp;E44</f>
        <v>2Birmingham City</v>
      </c>
      <c r="C44" s="17">
        <v>45157</v>
      </c>
      <c r="D44" s="84" t="s">
        <v>173</v>
      </c>
      <c r="E44" s="84" t="s">
        <v>169</v>
      </c>
      <c r="F44">
        <v>0</v>
      </c>
      <c r="G44">
        <v>2</v>
      </c>
      <c r="H44" s="84" t="s">
        <v>100</v>
      </c>
      <c r="I44">
        <v>2.31</v>
      </c>
      <c r="J44">
        <v>3.2</v>
      </c>
      <c r="K44">
        <v>3.24</v>
      </c>
      <c r="N44" s="57" t="s">
        <v>188</v>
      </c>
      <c r="O44" s="34">
        <f>AVERAGEIF(_bra1[TeamHome],N44,_bra1[OddHome])</f>
        <v>3.2324999999999999</v>
      </c>
      <c r="P44" s="34">
        <f>AVERAGEIF(_bra1[TeamAway],N44,_bra1[OddAway])</f>
        <v>4.165</v>
      </c>
      <c r="Q44" s="35" t="e">
        <f>AVERAGEIFS(_bra1[OddHome],_bra1[RESULT],"H",_bra1[TeamHome],N44)</f>
        <v>#DIV/0!</v>
      </c>
      <c r="R44" s="35" t="e">
        <f>AVERAGEIFS(_bra1[OddAway],_bra1[RESULT],"A",_bra1[TeamAway],N44)</f>
        <v>#DIV/0!</v>
      </c>
    </row>
    <row r="45" spans="1:18" x14ac:dyDescent="0.25">
      <c r="A45" t="str">
        <f>COUNTIF($D$2:D45,D45)&amp;D45</f>
        <v>2Leicester City</v>
      </c>
      <c r="B45" t="str">
        <f>COUNTIF($E$2:E45,E45)&amp;E45</f>
        <v>2Cardiff City</v>
      </c>
      <c r="C45" s="17">
        <v>45157</v>
      </c>
      <c r="D45" s="84" t="s">
        <v>168</v>
      </c>
      <c r="E45" s="84" t="s">
        <v>184</v>
      </c>
      <c r="F45">
        <v>2</v>
      </c>
      <c r="G45">
        <v>1</v>
      </c>
      <c r="H45" s="84" t="s">
        <v>99</v>
      </c>
      <c r="I45">
        <v>1.5</v>
      </c>
      <c r="J45">
        <v>4.4000000000000004</v>
      </c>
      <c r="K45">
        <v>6.25</v>
      </c>
      <c r="N45" s="58" t="s">
        <v>186</v>
      </c>
      <c r="O45" s="34">
        <f>AVERAGEIF(_bra1[TeamHome],N45,_bra1[OddHome])</f>
        <v>3.05</v>
      </c>
      <c r="P45" s="34">
        <f>AVERAGEIF(_bra1[TeamAway],N45,_bra1[OddAway])</f>
        <v>4.0075000000000003</v>
      </c>
      <c r="Q45" s="35">
        <f>AVERAGEIFS(_bra1[OddHome],_bra1[RESULT],"H",_bra1[TeamHome],N45)</f>
        <v>1.84</v>
      </c>
      <c r="R45" s="35">
        <f>AVERAGEIFS(_bra1[OddAway],_bra1[RESULT],"A",_bra1[TeamAway],N45)</f>
        <v>4.6900000000000004</v>
      </c>
    </row>
    <row r="46" spans="1:18" x14ac:dyDescent="0.25">
      <c r="A46" t="str">
        <f>COUNTIF($D$2:D46,D46)&amp;D46</f>
        <v>2Middlesbrough</v>
      </c>
      <c r="B46" t="str">
        <f>COUNTIF($E$2:E46,E46)&amp;E46</f>
        <v>2Huddersfield</v>
      </c>
      <c r="C46" s="17">
        <v>45157</v>
      </c>
      <c r="D46" s="84" t="s">
        <v>189</v>
      </c>
      <c r="E46" s="84" t="s">
        <v>186</v>
      </c>
      <c r="F46">
        <v>1</v>
      </c>
      <c r="G46">
        <v>1</v>
      </c>
      <c r="H46" s="84" t="s">
        <v>2</v>
      </c>
      <c r="I46">
        <v>1.75</v>
      </c>
      <c r="J46">
        <v>3.87</v>
      </c>
      <c r="K46">
        <v>4.42</v>
      </c>
      <c r="N46" s="15"/>
    </row>
    <row r="47" spans="1:18" x14ac:dyDescent="0.25">
      <c r="A47" t="str">
        <f>COUNTIF($D$2:D47,D47)&amp;D47</f>
        <v>2Plymouth</v>
      </c>
      <c r="B47" t="str">
        <f>COUNTIF($E$2:E47,E47)&amp;E47</f>
        <v>2Southampton</v>
      </c>
      <c r="C47" s="17">
        <v>45157</v>
      </c>
      <c r="D47" s="84" t="s">
        <v>175</v>
      </c>
      <c r="E47" s="84" t="s">
        <v>172</v>
      </c>
      <c r="F47">
        <v>1</v>
      </c>
      <c r="G47">
        <v>2</v>
      </c>
      <c r="H47" s="84" t="s">
        <v>100</v>
      </c>
      <c r="I47">
        <v>4.42</v>
      </c>
      <c r="J47">
        <v>4</v>
      </c>
      <c r="K47">
        <v>1.73</v>
      </c>
      <c r="N47" s="16"/>
    </row>
    <row r="48" spans="1:18" x14ac:dyDescent="0.25">
      <c r="A48" t="str">
        <f>COUNTIF($D$2:D48,D48)&amp;D48</f>
        <v>1QP Rangers</v>
      </c>
      <c r="B48" t="str">
        <f>COUNTIF($E$2:E48,E48)&amp;E48</f>
        <v>2Ipswich Town</v>
      </c>
      <c r="C48" s="17">
        <v>45157</v>
      </c>
      <c r="D48" s="84" t="s">
        <v>182</v>
      </c>
      <c r="E48" s="84" t="s">
        <v>167</v>
      </c>
      <c r="F48">
        <v>0</v>
      </c>
      <c r="G48">
        <v>1</v>
      </c>
      <c r="H48" s="84" t="s">
        <v>100</v>
      </c>
      <c r="I48">
        <v>5.0199999999999996</v>
      </c>
      <c r="J48">
        <v>3.9</v>
      </c>
      <c r="K48">
        <v>1.67</v>
      </c>
      <c r="N48" s="16"/>
    </row>
    <row r="49" spans="1:14" x14ac:dyDescent="0.25">
      <c r="A49" t="str">
        <f>COUNTIF($D$2:D49,D49)&amp;D49</f>
        <v>2Sheffield Wed</v>
      </c>
      <c r="B49" t="str">
        <f>COUNTIF($E$2:E49,E49)&amp;E49</f>
        <v>2Preston</v>
      </c>
      <c r="C49" s="17">
        <v>45157</v>
      </c>
      <c r="D49" s="84" t="s">
        <v>188</v>
      </c>
      <c r="E49" s="84" t="s">
        <v>166</v>
      </c>
      <c r="F49">
        <v>0</v>
      </c>
      <c r="G49">
        <v>1</v>
      </c>
      <c r="H49" s="84" t="s">
        <v>100</v>
      </c>
      <c r="I49">
        <v>2.56</v>
      </c>
      <c r="J49">
        <v>3.18</v>
      </c>
      <c r="K49">
        <v>2.87</v>
      </c>
      <c r="N49" s="15"/>
    </row>
    <row r="50" spans="1:14" x14ac:dyDescent="0.25">
      <c r="A50" t="str">
        <f>COUNTIF($D$2:D50,D50)&amp;D50</f>
        <v>2Stoke City</v>
      </c>
      <c r="B50" t="str">
        <f>COUNTIF($E$2:E50,E50)&amp;E50</f>
        <v>1Watford</v>
      </c>
      <c r="C50" s="17">
        <v>45157</v>
      </c>
      <c r="D50" s="84" t="s">
        <v>181</v>
      </c>
      <c r="E50" s="84" t="s">
        <v>183</v>
      </c>
      <c r="F50">
        <v>1</v>
      </c>
      <c r="G50">
        <v>0</v>
      </c>
      <c r="H50" s="84" t="s">
        <v>99</v>
      </c>
      <c r="I50">
        <v>2.2599999999999998</v>
      </c>
      <c r="J50">
        <v>3.36</v>
      </c>
      <c r="K50">
        <v>3.18</v>
      </c>
      <c r="N50" s="16"/>
    </row>
    <row r="51" spans="1:14" x14ac:dyDescent="0.25">
      <c r="A51" t="str">
        <f>COUNTIF($D$2:D51,D51)&amp;D51</f>
        <v>2Sunderland</v>
      </c>
      <c r="B51" t="str">
        <f>COUNTIF($E$2:E51,E51)&amp;E51</f>
        <v>2Rotherham</v>
      </c>
      <c r="C51" s="17">
        <v>45157</v>
      </c>
      <c r="D51" s="84" t="s">
        <v>174</v>
      </c>
      <c r="E51" s="84" t="s">
        <v>185</v>
      </c>
      <c r="F51">
        <v>2</v>
      </c>
      <c r="G51">
        <v>1</v>
      </c>
      <c r="H51" s="84" t="s">
        <v>99</v>
      </c>
      <c r="I51">
        <v>1.59</v>
      </c>
      <c r="J51">
        <v>4.08</v>
      </c>
      <c r="K51">
        <v>5.6</v>
      </c>
      <c r="N51" s="15"/>
    </row>
    <row r="52" spans="1:14" x14ac:dyDescent="0.25">
      <c r="A52" t="str">
        <f>COUNTIF($D$2:D52,D52)&amp;D52</f>
        <v>2Swansea City</v>
      </c>
      <c r="B52" t="str">
        <f>COUNTIF($E$2:E52,E52)&amp;E52</f>
        <v>2Coventry City</v>
      </c>
      <c r="C52" s="17">
        <v>45157</v>
      </c>
      <c r="D52" s="84" t="s">
        <v>187</v>
      </c>
      <c r="E52" s="84" t="s">
        <v>179</v>
      </c>
      <c r="F52">
        <v>1</v>
      </c>
      <c r="G52">
        <v>1</v>
      </c>
      <c r="H52" s="84" t="s">
        <v>2</v>
      </c>
      <c r="I52">
        <v>2.2599999999999998</v>
      </c>
      <c r="J52">
        <v>3.4</v>
      </c>
      <c r="K52">
        <v>3.16</v>
      </c>
      <c r="N52" s="16"/>
    </row>
    <row r="53" spans="1:14" x14ac:dyDescent="0.25">
      <c r="A53" t="str">
        <f>COUNTIF($D$2:D53,D53)&amp;D53</f>
        <v>1Aston Villa</v>
      </c>
      <c r="B53" t="str">
        <f>COUNTIF($E$2:E53,E53)&amp;E53</f>
        <v>1Everton</v>
      </c>
      <c r="C53" s="17">
        <v>45158</v>
      </c>
      <c r="D53" s="84" t="s">
        <v>155</v>
      </c>
      <c r="E53" s="84" t="s">
        <v>163</v>
      </c>
      <c r="F53">
        <v>4</v>
      </c>
      <c r="G53">
        <v>0</v>
      </c>
      <c r="H53" s="84" t="s">
        <v>99</v>
      </c>
      <c r="I53">
        <v>1.83</v>
      </c>
      <c r="J53">
        <v>3.81</v>
      </c>
      <c r="K53">
        <v>4.25</v>
      </c>
      <c r="N53" s="15"/>
    </row>
    <row r="54" spans="1:14" x14ac:dyDescent="0.25">
      <c r="A54" t="str">
        <f>COUNTIF($D$2:D54,D54)&amp;D54</f>
        <v>1West Ham Utd</v>
      </c>
      <c r="B54" t="str">
        <f>COUNTIF($E$2:E54,E54)&amp;E54</f>
        <v>1Chelsea</v>
      </c>
      <c r="C54" s="17">
        <v>45158</v>
      </c>
      <c r="D54" s="84" t="s">
        <v>149</v>
      </c>
      <c r="E54" s="84" t="s">
        <v>157</v>
      </c>
      <c r="F54">
        <v>3</v>
      </c>
      <c r="G54">
        <v>1</v>
      </c>
      <c r="H54" s="84" t="s">
        <v>99</v>
      </c>
      <c r="I54">
        <v>3.28</v>
      </c>
      <c r="J54">
        <v>3.59</v>
      </c>
      <c r="K54">
        <v>2.17</v>
      </c>
      <c r="N54" s="16"/>
    </row>
    <row r="55" spans="1:14" x14ac:dyDescent="0.25">
      <c r="A55" t="str">
        <f>COUNTIF($D$2:D55,D55)&amp;D55</f>
        <v>2Norwich City</v>
      </c>
      <c r="B55" t="str">
        <f>COUNTIF($E$2:E55,E55)&amp;E55</f>
        <v>2Millwall</v>
      </c>
      <c r="C55" s="17">
        <v>45158</v>
      </c>
      <c r="D55" s="84" t="s">
        <v>170</v>
      </c>
      <c r="E55" s="84" t="s">
        <v>177</v>
      </c>
      <c r="F55">
        <v>3</v>
      </c>
      <c r="G55">
        <v>1</v>
      </c>
      <c r="H55" s="84" t="s">
        <v>99</v>
      </c>
      <c r="I55">
        <v>1.96</v>
      </c>
      <c r="J55">
        <v>3.56</v>
      </c>
      <c r="K55">
        <v>3.77</v>
      </c>
      <c r="N55" s="15"/>
    </row>
    <row r="56" spans="1:14" x14ac:dyDescent="0.25">
      <c r="A56" t="str">
        <f>COUNTIF($D$2:D56,D56)&amp;D56</f>
        <v>1Crystal Palace</v>
      </c>
      <c r="B56" t="str">
        <f>COUNTIF($E$2:E56,E56)&amp;E56</f>
        <v>1Arsenal</v>
      </c>
      <c r="C56" s="17">
        <v>45159</v>
      </c>
      <c r="D56" s="84" t="s">
        <v>152</v>
      </c>
      <c r="E56" s="84" t="s">
        <v>150</v>
      </c>
      <c r="F56">
        <v>0</v>
      </c>
      <c r="G56">
        <v>1</v>
      </c>
      <c r="H56" s="84" t="s">
        <v>100</v>
      </c>
      <c r="I56">
        <v>4.4400000000000004</v>
      </c>
      <c r="J56">
        <v>3.57</v>
      </c>
      <c r="K56">
        <v>1.87</v>
      </c>
      <c r="N56" s="16"/>
    </row>
    <row r="57" spans="1:14" x14ac:dyDescent="0.25">
      <c r="A57" t="str">
        <f>COUNTIF($D$2:D57,D57)&amp;D57</f>
        <v>2Chelsea</v>
      </c>
      <c r="B57" t="str">
        <f>COUNTIF($E$2:E57,E57)&amp;E57</f>
        <v>2Luton Town</v>
      </c>
      <c r="C57" s="17">
        <v>45163</v>
      </c>
      <c r="D57" s="84" t="s">
        <v>157</v>
      </c>
      <c r="E57" s="84" t="s">
        <v>164</v>
      </c>
      <c r="F57">
        <v>3</v>
      </c>
      <c r="G57">
        <v>0</v>
      </c>
      <c r="H57" s="84" t="s">
        <v>99</v>
      </c>
      <c r="I57">
        <v>1.25</v>
      </c>
      <c r="J57">
        <v>6.08</v>
      </c>
      <c r="K57">
        <v>11.85</v>
      </c>
      <c r="N57" s="15"/>
    </row>
    <row r="58" spans="1:14" x14ac:dyDescent="0.25">
      <c r="A58" t="str">
        <f>COUNTIF($D$2:D58,D58)&amp;D58</f>
        <v>2Hull City</v>
      </c>
      <c r="B58" t="str">
        <f>COUNTIF($E$2:E58,E58)&amp;E58</f>
        <v>2Bristol City</v>
      </c>
      <c r="C58" s="17">
        <v>45163</v>
      </c>
      <c r="D58" s="84" t="s">
        <v>171</v>
      </c>
      <c r="E58" s="84" t="s">
        <v>173</v>
      </c>
      <c r="F58">
        <v>1</v>
      </c>
      <c r="G58">
        <v>1</v>
      </c>
      <c r="H58" s="84" t="s">
        <v>2</v>
      </c>
      <c r="I58">
        <v>2.2999999999999998</v>
      </c>
      <c r="J58">
        <v>3.38</v>
      </c>
      <c r="K58">
        <v>3.09</v>
      </c>
      <c r="N58" s="16"/>
    </row>
    <row r="59" spans="1:14" x14ac:dyDescent="0.25">
      <c r="A59" t="str">
        <f>COUNTIF($D$2:D59,D59)&amp;D59</f>
        <v>2Brentford</v>
      </c>
      <c r="B59" t="str">
        <f>COUNTIF($E$2:E59,E59)&amp;E59</f>
        <v>2Crystal Palace</v>
      </c>
      <c r="C59" s="17">
        <v>45164</v>
      </c>
      <c r="D59" s="84" t="s">
        <v>153</v>
      </c>
      <c r="E59" s="84" t="s">
        <v>152</v>
      </c>
      <c r="F59">
        <v>1</v>
      </c>
      <c r="G59">
        <v>1</v>
      </c>
      <c r="H59" s="84" t="s">
        <v>2</v>
      </c>
      <c r="I59">
        <v>2.14</v>
      </c>
      <c r="J59">
        <v>3.32</v>
      </c>
      <c r="K59">
        <v>3.64</v>
      </c>
      <c r="N59" s="15"/>
    </row>
    <row r="60" spans="1:14" x14ac:dyDescent="0.25">
      <c r="A60" t="str">
        <f>COUNTIF($D$2:D60,D60)&amp;D60</f>
        <v>2Bournemouth</v>
      </c>
      <c r="B60" t="str">
        <f>COUNTIF($E$2:E60,E60)&amp;E60</f>
        <v>2Tottenham</v>
      </c>
      <c r="C60" s="17">
        <v>45164</v>
      </c>
      <c r="D60" s="84" t="s">
        <v>161</v>
      </c>
      <c r="E60" s="84" t="s">
        <v>147</v>
      </c>
      <c r="F60">
        <v>0</v>
      </c>
      <c r="G60">
        <v>2</v>
      </c>
      <c r="H60" s="84" t="s">
        <v>100</v>
      </c>
      <c r="I60">
        <v>3.46</v>
      </c>
      <c r="J60">
        <v>3.84</v>
      </c>
      <c r="K60">
        <v>2.02</v>
      </c>
      <c r="N60" s="16"/>
    </row>
    <row r="61" spans="1:14" x14ac:dyDescent="0.25">
      <c r="A61" t="str">
        <f>COUNTIF($D$2:D61,D61)&amp;D61</f>
        <v>2Arsenal</v>
      </c>
      <c r="B61" t="str">
        <f>COUNTIF($E$2:E61,E61)&amp;E61</f>
        <v>2Fulham</v>
      </c>
      <c r="C61" s="17">
        <v>45164</v>
      </c>
      <c r="D61" s="84" t="s">
        <v>150</v>
      </c>
      <c r="E61" s="84" t="s">
        <v>158</v>
      </c>
      <c r="F61">
        <v>2</v>
      </c>
      <c r="G61">
        <v>2</v>
      </c>
      <c r="H61" s="84" t="s">
        <v>2</v>
      </c>
      <c r="I61">
        <v>1.27</v>
      </c>
      <c r="J61">
        <v>5.94</v>
      </c>
      <c r="K61">
        <v>11.09</v>
      </c>
      <c r="N61" s="15"/>
    </row>
    <row r="62" spans="1:14" x14ac:dyDescent="0.25">
      <c r="A62" t="str">
        <f>COUNTIF($D$2:D62,D62)&amp;D62</f>
        <v>2Manchester Utd</v>
      </c>
      <c r="B62" t="str">
        <f>COUNTIF($E$2:E62,E62)&amp;E62</f>
        <v>2Nottm Forest</v>
      </c>
      <c r="C62" s="17">
        <v>45164</v>
      </c>
      <c r="D62" s="84" t="s">
        <v>156</v>
      </c>
      <c r="E62" s="84" t="s">
        <v>154</v>
      </c>
      <c r="F62">
        <v>3</v>
      </c>
      <c r="G62">
        <v>2</v>
      </c>
      <c r="H62" s="84" t="s">
        <v>99</v>
      </c>
      <c r="I62">
        <v>1.36</v>
      </c>
      <c r="J62">
        <v>5.26</v>
      </c>
      <c r="K62">
        <v>8.07</v>
      </c>
      <c r="N62" s="16"/>
    </row>
    <row r="63" spans="1:14" x14ac:dyDescent="0.25">
      <c r="A63" t="str">
        <f>COUNTIF($D$2:D63,D63)&amp;D63</f>
        <v>2Everton</v>
      </c>
      <c r="B63" t="str">
        <f>COUNTIF($E$2:E63,E63)&amp;E63</f>
        <v>2Wolverhampton</v>
      </c>
      <c r="C63" s="17">
        <v>45164</v>
      </c>
      <c r="D63" s="84" t="s">
        <v>163</v>
      </c>
      <c r="E63" s="84" t="s">
        <v>160</v>
      </c>
      <c r="F63">
        <v>0</v>
      </c>
      <c r="G63">
        <v>1</v>
      </c>
      <c r="H63" s="84" t="s">
        <v>100</v>
      </c>
      <c r="I63">
        <v>2.42</v>
      </c>
      <c r="J63">
        <v>3.34</v>
      </c>
      <c r="K63">
        <v>3.01</v>
      </c>
      <c r="N63" s="15"/>
    </row>
    <row r="64" spans="1:14" x14ac:dyDescent="0.25">
      <c r="A64" t="str">
        <f>COUNTIF($D$2:D64,D64)&amp;D64</f>
        <v>2Brighton</v>
      </c>
      <c r="B64" t="str">
        <f>COUNTIF($E$2:E64,E64)&amp;E64</f>
        <v>2West Ham Utd</v>
      </c>
      <c r="C64" s="17">
        <v>45164</v>
      </c>
      <c r="D64" s="84" t="s">
        <v>151</v>
      </c>
      <c r="E64" s="84" t="s">
        <v>149</v>
      </c>
      <c r="F64">
        <v>1</v>
      </c>
      <c r="G64">
        <v>3</v>
      </c>
      <c r="H64" s="84" t="s">
        <v>100</v>
      </c>
      <c r="I64">
        <v>1.5</v>
      </c>
      <c r="J64">
        <v>4.7300000000000004</v>
      </c>
      <c r="K64">
        <v>5.88</v>
      </c>
      <c r="N64" s="16"/>
    </row>
    <row r="65" spans="1:14" x14ac:dyDescent="0.25">
      <c r="A65" t="str">
        <f>COUNTIF($D$2:D65,D65)&amp;D65</f>
        <v>2Birmingham City</v>
      </c>
      <c r="B65" t="str">
        <f>COUNTIF($E$2:E65,E65)&amp;E65</f>
        <v>2Plymouth</v>
      </c>
      <c r="C65" s="17">
        <v>45164</v>
      </c>
      <c r="D65" s="84" t="s">
        <v>169</v>
      </c>
      <c r="E65" s="84" t="s">
        <v>175</v>
      </c>
      <c r="F65">
        <v>2</v>
      </c>
      <c r="G65">
        <v>1</v>
      </c>
      <c r="H65" s="84" t="s">
        <v>99</v>
      </c>
      <c r="I65">
        <v>1.93</v>
      </c>
      <c r="J65">
        <v>3.53</v>
      </c>
      <c r="K65">
        <v>3.96</v>
      </c>
      <c r="N65" s="15"/>
    </row>
    <row r="66" spans="1:14" x14ac:dyDescent="0.25">
      <c r="A66" t="str">
        <f>COUNTIF($D$2:D66,D66)&amp;D66</f>
        <v>2Cardiff City</v>
      </c>
      <c r="B66" t="str">
        <f>COUNTIF($E$2:E66,E66)&amp;E66</f>
        <v>2Sheffield Wed</v>
      </c>
      <c r="C66" s="17">
        <v>45164</v>
      </c>
      <c r="D66" s="84" t="s">
        <v>184</v>
      </c>
      <c r="E66" s="84" t="s">
        <v>188</v>
      </c>
      <c r="F66">
        <v>2</v>
      </c>
      <c r="G66">
        <v>1</v>
      </c>
      <c r="H66" s="84" t="s">
        <v>99</v>
      </c>
      <c r="I66">
        <v>2.19</v>
      </c>
      <c r="J66">
        <v>3.25</v>
      </c>
      <c r="K66">
        <v>3.42</v>
      </c>
      <c r="N66" s="16"/>
    </row>
    <row r="67" spans="1:14" x14ac:dyDescent="0.25">
      <c r="A67" t="str">
        <f>COUNTIF($D$2:D67,D67)&amp;D67</f>
        <v>2Coventry City</v>
      </c>
      <c r="B67" t="str">
        <f>COUNTIF($E$2:E67,E67)&amp;E67</f>
        <v>2Sunderland</v>
      </c>
      <c r="C67" s="17">
        <v>45164</v>
      </c>
      <c r="D67" s="84" t="s">
        <v>179</v>
      </c>
      <c r="E67" s="84" t="s">
        <v>174</v>
      </c>
      <c r="F67">
        <v>0</v>
      </c>
      <c r="G67">
        <v>0</v>
      </c>
      <c r="H67" s="84" t="s">
        <v>2</v>
      </c>
      <c r="I67">
        <v>2</v>
      </c>
      <c r="J67">
        <v>3.49</v>
      </c>
      <c r="K67">
        <v>3.75</v>
      </c>
      <c r="N67" s="15"/>
    </row>
    <row r="68" spans="1:14" x14ac:dyDescent="0.25">
      <c r="A68" t="str">
        <f>COUNTIF($D$2:D68,D68)&amp;D68</f>
        <v>2Huddersfield</v>
      </c>
      <c r="B68" t="str">
        <f>COUNTIF($E$2:E68,E68)&amp;E68</f>
        <v>2Norwich City</v>
      </c>
      <c r="C68" s="17">
        <v>45164</v>
      </c>
      <c r="D68" s="84" t="s">
        <v>186</v>
      </c>
      <c r="E68" s="84" t="s">
        <v>170</v>
      </c>
      <c r="F68">
        <v>0</v>
      </c>
      <c r="G68">
        <v>4</v>
      </c>
      <c r="H68" s="84" t="s">
        <v>100</v>
      </c>
      <c r="I68">
        <v>3.55</v>
      </c>
      <c r="J68">
        <v>3.55</v>
      </c>
      <c r="K68">
        <v>2.0299999999999998</v>
      </c>
      <c r="N68" s="16"/>
    </row>
    <row r="69" spans="1:14" x14ac:dyDescent="0.25">
      <c r="A69" t="str">
        <f>COUNTIF($D$2:D69,D69)&amp;D69</f>
        <v>2Ipswich Town</v>
      </c>
      <c r="B69" t="str">
        <f>COUNTIF($E$2:E69,E69)&amp;E69</f>
        <v>2Leeds Utd</v>
      </c>
      <c r="C69" s="17">
        <v>45164</v>
      </c>
      <c r="D69" s="84" t="s">
        <v>167</v>
      </c>
      <c r="E69" s="84" t="s">
        <v>180</v>
      </c>
      <c r="F69">
        <v>3</v>
      </c>
      <c r="G69">
        <v>4</v>
      </c>
      <c r="H69" s="84" t="s">
        <v>100</v>
      </c>
      <c r="I69">
        <v>2.2999999999999998</v>
      </c>
      <c r="J69">
        <v>3.54</v>
      </c>
      <c r="K69">
        <v>2.94</v>
      </c>
      <c r="N69" s="15"/>
    </row>
    <row r="70" spans="1:14" x14ac:dyDescent="0.25">
      <c r="A70" t="str">
        <f>COUNTIF($D$2:D70,D70)&amp;D70</f>
        <v>2Millwall</v>
      </c>
      <c r="B70" t="str">
        <f>COUNTIF($E$2:E70,E70)&amp;E70</f>
        <v>2Stoke City</v>
      </c>
      <c r="C70" s="17">
        <v>45164</v>
      </c>
      <c r="D70" s="84" t="s">
        <v>177</v>
      </c>
      <c r="E70" s="84" t="s">
        <v>181</v>
      </c>
      <c r="F70">
        <v>1</v>
      </c>
      <c r="G70">
        <v>0</v>
      </c>
      <c r="H70" s="84" t="s">
        <v>99</v>
      </c>
      <c r="I70">
        <v>2.5499999999999998</v>
      </c>
      <c r="J70">
        <v>3.15</v>
      </c>
      <c r="K70">
        <v>2.91</v>
      </c>
      <c r="N70" s="16"/>
    </row>
    <row r="71" spans="1:14" x14ac:dyDescent="0.25">
      <c r="A71" t="str">
        <f>COUNTIF($D$2:D71,D71)&amp;D71</f>
        <v>2Preston</v>
      </c>
      <c r="B71" t="str">
        <f>COUNTIF($E$2:E71,E71)&amp;E71</f>
        <v>2Swansea City</v>
      </c>
      <c r="C71" s="17">
        <v>45164</v>
      </c>
      <c r="D71" s="84" t="s">
        <v>166</v>
      </c>
      <c r="E71" s="84" t="s">
        <v>187</v>
      </c>
      <c r="F71">
        <v>2</v>
      </c>
      <c r="G71">
        <v>1</v>
      </c>
      <c r="H71" s="84" t="s">
        <v>99</v>
      </c>
      <c r="I71">
        <v>2.42</v>
      </c>
      <c r="J71">
        <v>3.25</v>
      </c>
      <c r="K71">
        <v>3</v>
      </c>
      <c r="N71" s="15"/>
    </row>
    <row r="72" spans="1:14" x14ac:dyDescent="0.25">
      <c r="A72" t="str">
        <f>COUNTIF($D$2:D72,D72)&amp;D72</f>
        <v>2Rotherham</v>
      </c>
      <c r="B72" t="str">
        <f>COUNTIF($E$2:E72,E72)&amp;E72</f>
        <v>2Leicester City</v>
      </c>
      <c r="C72" s="17">
        <v>45164</v>
      </c>
      <c r="D72" s="84" t="s">
        <v>185</v>
      </c>
      <c r="E72" s="84" t="s">
        <v>168</v>
      </c>
      <c r="F72">
        <v>1</v>
      </c>
      <c r="G72">
        <v>2</v>
      </c>
      <c r="H72" s="84" t="s">
        <v>100</v>
      </c>
      <c r="I72">
        <v>5.69</v>
      </c>
      <c r="J72">
        <v>4.0999999999999996</v>
      </c>
      <c r="K72">
        <v>1.57</v>
      </c>
      <c r="N72" s="16"/>
    </row>
    <row r="73" spans="1:14" x14ac:dyDescent="0.25">
      <c r="A73" t="str">
        <f>COUNTIF($D$2:D73,D73)&amp;D73</f>
        <v>2Southampton</v>
      </c>
      <c r="B73" t="str">
        <f>COUNTIF($E$2:E73,E73)&amp;E73</f>
        <v>3QP Rangers</v>
      </c>
      <c r="C73" s="17">
        <v>45164</v>
      </c>
      <c r="D73" s="84" t="s">
        <v>172</v>
      </c>
      <c r="E73" s="84" t="s">
        <v>182</v>
      </c>
      <c r="F73">
        <v>2</v>
      </c>
      <c r="G73">
        <v>1</v>
      </c>
      <c r="H73" s="84" t="s">
        <v>99</v>
      </c>
      <c r="I73">
        <v>1.34</v>
      </c>
      <c r="J73">
        <v>5.21</v>
      </c>
      <c r="K73">
        <v>8.43</v>
      </c>
      <c r="N73" s="15"/>
    </row>
    <row r="74" spans="1:14" x14ac:dyDescent="0.25">
      <c r="A74" t="str">
        <f>COUNTIF($D$2:D74,D74)&amp;D74</f>
        <v>2West Brom</v>
      </c>
      <c r="B74" t="str">
        <f>COUNTIF($E$2:E74,E74)&amp;E74</f>
        <v>2Middlesbrough</v>
      </c>
      <c r="C74" s="17">
        <v>45164</v>
      </c>
      <c r="D74" s="84" t="s">
        <v>176</v>
      </c>
      <c r="E74" s="84" t="s">
        <v>189</v>
      </c>
      <c r="F74">
        <v>4</v>
      </c>
      <c r="G74">
        <v>2</v>
      </c>
      <c r="H74" s="84" t="s">
        <v>99</v>
      </c>
      <c r="I74">
        <v>2.2599999999999998</v>
      </c>
      <c r="J74">
        <v>3.43</v>
      </c>
      <c r="K74">
        <v>3.13</v>
      </c>
      <c r="N74" s="16"/>
    </row>
    <row r="75" spans="1:14" x14ac:dyDescent="0.25">
      <c r="A75" t="str">
        <f>COUNTIF($D$2:D75,D75)&amp;D75</f>
        <v>2Burnley</v>
      </c>
      <c r="B75" t="str">
        <f>COUNTIF($E$2:E75,E75)&amp;E75</f>
        <v>2Aston Villa</v>
      </c>
      <c r="C75" s="17">
        <v>45165</v>
      </c>
      <c r="D75" s="84" t="s">
        <v>165</v>
      </c>
      <c r="E75" s="84" t="s">
        <v>155</v>
      </c>
      <c r="F75">
        <v>1</v>
      </c>
      <c r="G75">
        <v>3</v>
      </c>
      <c r="H75" s="84" t="s">
        <v>100</v>
      </c>
      <c r="I75">
        <v>3.21</v>
      </c>
      <c r="J75">
        <v>3.51</v>
      </c>
      <c r="K75">
        <v>2.23</v>
      </c>
      <c r="N75" s="16"/>
    </row>
    <row r="76" spans="1:14" x14ac:dyDescent="0.25">
      <c r="A76" t="str">
        <f>COUNTIF($D$2:D76,D76)&amp;D76</f>
        <v>2Newcastle Utd</v>
      </c>
      <c r="B76" t="str">
        <f>COUNTIF($E$2:E76,E76)&amp;E76</f>
        <v>2Liverpool</v>
      </c>
      <c r="C76" s="17">
        <v>45165</v>
      </c>
      <c r="D76" s="84" t="s">
        <v>159</v>
      </c>
      <c r="E76" s="84" t="s">
        <v>148</v>
      </c>
      <c r="F76">
        <v>1</v>
      </c>
      <c r="G76">
        <v>2</v>
      </c>
      <c r="H76" s="84" t="s">
        <v>100</v>
      </c>
      <c r="I76">
        <v>2.2000000000000002</v>
      </c>
      <c r="J76">
        <v>3.82</v>
      </c>
      <c r="K76">
        <v>3.01</v>
      </c>
      <c r="N76" s="15"/>
    </row>
    <row r="77" spans="1:14" x14ac:dyDescent="0.25">
      <c r="A77" t="str">
        <f>COUNTIF($D$2:D77,D77)&amp;D77</f>
        <v>2Sheffield Utd</v>
      </c>
      <c r="B77" t="str">
        <f>COUNTIF($E$2:E77,E77)&amp;E77</f>
        <v>2Manchester City</v>
      </c>
      <c r="C77" s="17">
        <v>45165</v>
      </c>
      <c r="D77" s="84" t="s">
        <v>162</v>
      </c>
      <c r="E77" s="84" t="s">
        <v>146</v>
      </c>
      <c r="F77">
        <v>1</v>
      </c>
      <c r="G77">
        <v>2</v>
      </c>
      <c r="H77" s="84" t="s">
        <v>100</v>
      </c>
      <c r="I77">
        <v>14.53</v>
      </c>
      <c r="J77">
        <v>6.96</v>
      </c>
      <c r="K77">
        <v>1.2</v>
      </c>
      <c r="N77" s="16"/>
    </row>
    <row r="78" spans="1:14" x14ac:dyDescent="0.25">
      <c r="A78" t="str">
        <f>COUNTIF($D$2:D78,D78)&amp;D78</f>
        <v>3Watford</v>
      </c>
      <c r="B78" t="str">
        <f>COUNTIF($E$2:E78,E78)&amp;E78</f>
        <v>2Blackburn</v>
      </c>
      <c r="C78" s="17">
        <v>45165</v>
      </c>
      <c r="D78" s="84" t="s">
        <v>183</v>
      </c>
      <c r="E78" s="84" t="s">
        <v>178</v>
      </c>
      <c r="F78">
        <v>0</v>
      </c>
      <c r="G78">
        <v>1</v>
      </c>
      <c r="H78" s="84" t="s">
        <v>100</v>
      </c>
      <c r="I78">
        <v>2.2000000000000002</v>
      </c>
      <c r="J78">
        <v>3.54</v>
      </c>
      <c r="K78">
        <v>3.16</v>
      </c>
      <c r="N78" s="15"/>
    </row>
    <row r="79" spans="1:14" x14ac:dyDescent="0.25">
      <c r="A79" t="str">
        <f>COUNTIF($D$2:D79,D79)&amp;D79</f>
        <v>1Luton Town</v>
      </c>
      <c r="B79" t="str">
        <f>COUNTIF($E$2:E79,E79)&amp;E79</f>
        <v>3West Ham Utd</v>
      </c>
      <c r="C79" s="17">
        <v>45170</v>
      </c>
      <c r="D79" s="84" t="s">
        <v>164</v>
      </c>
      <c r="E79" s="84" t="s">
        <v>149</v>
      </c>
      <c r="F79">
        <v>1</v>
      </c>
      <c r="G79">
        <v>2</v>
      </c>
      <c r="H79" s="84" t="s">
        <v>100</v>
      </c>
      <c r="I79">
        <v>4.68</v>
      </c>
      <c r="J79">
        <v>4</v>
      </c>
      <c r="K79">
        <v>1.73</v>
      </c>
      <c r="N79" s="16"/>
    </row>
    <row r="80" spans="1:14" x14ac:dyDescent="0.25">
      <c r="A80" t="str">
        <f>COUNTIF($D$2:D80,D80)&amp;D80</f>
        <v>3Burnley</v>
      </c>
      <c r="B80" t="str">
        <f>COUNTIF($E$2:E80,E80)&amp;E80</f>
        <v>3Tottenham</v>
      </c>
      <c r="C80" s="17">
        <v>45171</v>
      </c>
      <c r="D80" s="84" t="s">
        <v>165</v>
      </c>
      <c r="E80" s="84" t="s">
        <v>147</v>
      </c>
      <c r="F80">
        <v>2</v>
      </c>
      <c r="G80">
        <v>5</v>
      </c>
      <c r="H80" s="84" t="s">
        <v>100</v>
      </c>
      <c r="I80">
        <v>3.61</v>
      </c>
      <c r="J80">
        <v>3.77</v>
      </c>
      <c r="K80">
        <v>1.99</v>
      </c>
      <c r="N80" s="15"/>
    </row>
    <row r="81" spans="1:14" x14ac:dyDescent="0.25">
      <c r="A81" t="str">
        <f>COUNTIF($D$2:D81,D81)&amp;D81</f>
        <v>3Brighton</v>
      </c>
      <c r="B81" t="str">
        <f>COUNTIF($E$2:E81,E81)&amp;E81</f>
        <v>2Newcastle Utd</v>
      </c>
      <c r="C81" s="17">
        <v>45171</v>
      </c>
      <c r="D81" s="84" t="s">
        <v>151</v>
      </c>
      <c r="E81" s="84" t="s">
        <v>159</v>
      </c>
      <c r="F81">
        <v>3</v>
      </c>
      <c r="G81">
        <v>1</v>
      </c>
      <c r="H81" s="84" t="s">
        <v>99</v>
      </c>
      <c r="I81">
        <v>2.5499999999999998</v>
      </c>
      <c r="J81">
        <v>3.78</v>
      </c>
      <c r="K81">
        <v>2.57</v>
      </c>
      <c r="N81" s="16"/>
    </row>
    <row r="82" spans="1:14" x14ac:dyDescent="0.25">
      <c r="A82" t="str">
        <f>COUNTIF($D$2:D82,D82)&amp;D82</f>
        <v>3Brentford</v>
      </c>
      <c r="B82" t="str">
        <f>COUNTIF($E$2:E82,E82)&amp;E82</f>
        <v>2Bournemouth</v>
      </c>
      <c r="C82" s="17">
        <v>45171</v>
      </c>
      <c r="D82" s="84" t="s">
        <v>153</v>
      </c>
      <c r="E82" s="84" t="s">
        <v>161</v>
      </c>
      <c r="F82">
        <v>2</v>
      </c>
      <c r="G82">
        <v>2</v>
      </c>
      <c r="H82" s="84" t="s">
        <v>2</v>
      </c>
      <c r="I82">
        <v>1.72</v>
      </c>
      <c r="J82">
        <v>3.96</v>
      </c>
      <c r="K82">
        <v>4.7300000000000004</v>
      </c>
      <c r="N82" s="16"/>
    </row>
    <row r="83" spans="1:14" x14ac:dyDescent="0.25">
      <c r="A83" t="str">
        <f>COUNTIF($D$2:D83,D83)&amp;D83</f>
        <v>3Sheffield Utd</v>
      </c>
      <c r="B83" t="str">
        <f>COUNTIF($E$2:E83,E83)&amp;E83</f>
        <v>2Everton</v>
      </c>
      <c r="C83" s="17">
        <v>45171</v>
      </c>
      <c r="D83" s="84" t="s">
        <v>162</v>
      </c>
      <c r="E83" s="84" t="s">
        <v>163</v>
      </c>
      <c r="F83">
        <v>2</v>
      </c>
      <c r="G83">
        <v>2</v>
      </c>
      <c r="H83" s="84" t="s">
        <v>2</v>
      </c>
      <c r="I83">
        <v>3.11</v>
      </c>
      <c r="J83">
        <v>3.35</v>
      </c>
      <c r="K83">
        <v>2.35</v>
      </c>
      <c r="N83" s="15"/>
    </row>
    <row r="84" spans="1:14" x14ac:dyDescent="0.25">
      <c r="A84" t="str">
        <f>COUNTIF($D$2:D84,D84)&amp;D84</f>
        <v>2Manchester City</v>
      </c>
      <c r="B84" t="str">
        <f>COUNTIF($E$2:E84,E84)&amp;E84</f>
        <v>3Fulham</v>
      </c>
      <c r="C84" s="17">
        <v>45171</v>
      </c>
      <c r="D84" s="84" t="s">
        <v>146</v>
      </c>
      <c r="E84" s="84" t="s">
        <v>158</v>
      </c>
      <c r="F84">
        <v>5</v>
      </c>
      <c r="G84">
        <v>1</v>
      </c>
      <c r="H84" s="84" t="s">
        <v>99</v>
      </c>
      <c r="I84">
        <v>1.18</v>
      </c>
      <c r="J84">
        <v>7.67</v>
      </c>
      <c r="K84">
        <v>15.42</v>
      </c>
      <c r="N84" s="16"/>
    </row>
    <row r="85" spans="1:14" x14ac:dyDescent="0.25">
      <c r="A85" t="str">
        <f>COUNTIF($D$2:D85,D85)&amp;D85</f>
        <v>3Chelsea</v>
      </c>
      <c r="B85" t="str">
        <f>COUNTIF($E$2:E85,E85)&amp;E85</f>
        <v>3Nottm Forest</v>
      </c>
      <c r="C85" s="17">
        <v>45171</v>
      </c>
      <c r="D85" s="84" t="s">
        <v>157</v>
      </c>
      <c r="E85" s="84" t="s">
        <v>154</v>
      </c>
      <c r="F85">
        <v>0</v>
      </c>
      <c r="G85">
        <v>1</v>
      </c>
      <c r="H85" s="84" t="s">
        <v>100</v>
      </c>
      <c r="I85">
        <v>1.4</v>
      </c>
      <c r="J85">
        <v>4.8</v>
      </c>
      <c r="K85">
        <v>7.99</v>
      </c>
      <c r="N85" s="15"/>
    </row>
    <row r="86" spans="1:14" x14ac:dyDescent="0.25">
      <c r="A86" t="str">
        <f>COUNTIF($D$2:D86,D86)&amp;D86</f>
        <v>3Birmingham City</v>
      </c>
      <c r="B86" t="str">
        <f>COUNTIF($E$2:E86,E86)&amp;E86</f>
        <v>3Millwall</v>
      </c>
      <c r="C86" s="17">
        <v>45171</v>
      </c>
      <c r="D86" s="84" t="s">
        <v>169</v>
      </c>
      <c r="E86" s="84" t="s">
        <v>177</v>
      </c>
      <c r="F86">
        <v>1</v>
      </c>
      <c r="G86">
        <v>1</v>
      </c>
      <c r="H86" s="84" t="s">
        <v>2</v>
      </c>
      <c r="I86">
        <v>2.41</v>
      </c>
      <c r="J86">
        <v>3.13</v>
      </c>
      <c r="K86">
        <v>3.11</v>
      </c>
      <c r="N86" s="16"/>
    </row>
    <row r="87" spans="1:14" x14ac:dyDescent="0.25">
      <c r="A87" t="str">
        <f>COUNTIF($D$2:D87,D87)&amp;D87</f>
        <v>3Coventry City</v>
      </c>
      <c r="B87" t="str">
        <f>COUNTIF($E$2:E87,E87)&amp;E87</f>
        <v>2Watford</v>
      </c>
      <c r="C87" s="17">
        <v>45171</v>
      </c>
      <c r="D87" s="84" t="s">
        <v>179</v>
      </c>
      <c r="E87" s="84" t="s">
        <v>183</v>
      </c>
      <c r="F87">
        <v>3</v>
      </c>
      <c r="G87">
        <v>3</v>
      </c>
      <c r="H87" s="84" t="s">
        <v>2</v>
      </c>
      <c r="I87">
        <v>2.2599999999999998</v>
      </c>
      <c r="J87">
        <v>3.4</v>
      </c>
      <c r="K87">
        <v>3.12</v>
      </c>
      <c r="N87" s="16"/>
    </row>
    <row r="88" spans="1:14" x14ac:dyDescent="0.25">
      <c r="A88" t="str">
        <f>COUNTIF($D$2:D88,D88)&amp;D88</f>
        <v>3Ipswich Town</v>
      </c>
      <c r="B88" t="str">
        <f>COUNTIF($E$2:E88,E88)&amp;E88</f>
        <v>3Cardiff City</v>
      </c>
      <c r="C88" s="17">
        <v>45171</v>
      </c>
      <c r="D88" s="84" t="s">
        <v>167</v>
      </c>
      <c r="E88" s="84" t="s">
        <v>184</v>
      </c>
      <c r="F88">
        <v>3</v>
      </c>
      <c r="G88">
        <v>2</v>
      </c>
      <c r="H88" s="84" t="s">
        <v>99</v>
      </c>
      <c r="I88">
        <v>1.53</v>
      </c>
      <c r="J88">
        <v>4.32</v>
      </c>
      <c r="K88">
        <v>5.87</v>
      </c>
      <c r="N88" s="16"/>
    </row>
    <row r="89" spans="1:14" x14ac:dyDescent="0.25">
      <c r="A89" t="str">
        <f>COUNTIF($D$2:D89,D89)&amp;D89</f>
        <v>3Leeds Utd</v>
      </c>
      <c r="B89" t="str">
        <f>COUNTIF($E$2:E89,E89)&amp;E89</f>
        <v>3Sheffield Wed</v>
      </c>
      <c r="C89" s="17">
        <v>45171</v>
      </c>
      <c r="D89" s="84" t="s">
        <v>180</v>
      </c>
      <c r="E89" s="84" t="s">
        <v>188</v>
      </c>
      <c r="F89">
        <v>0</v>
      </c>
      <c r="G89">
        <v>0</v>
      </c>
      <c r="H89" s="84" t="s">
        <v>2</v>
      </c>
      <c r="I89">
        <v>1.45</v>
      </c>
      <c r="J89">
        <v>4.67</v>
      </c>
      <c r="K89">
        <v>6.51</v>
      </c>
      <c r="N89" s="15"/>
    </row>
    <row r="90" spans="1:14" x14ac:dyDescent="0.25">
      <c r="A90" t="str">
        <f>COUNTIF($D$2:D90,D90)&amp;D90</f>
        <v>3Leicester City</v>
      </c>
      <c r="B90" t="str">
        <f>COUNTIF($E$2:E90,E90)&amp;E90</f>
        <v>3Hull City</v>
      </c>
      <c r="C90" s="17">
        <v>45171</v>
      </c>
      <c r="D90" s="84" t="s">
        <v>168</v>
      </c>
      <c r="E90" s="84" t="s">
        <v>171</v>
      </c>
      <c r="F90">
        <v>0</v>
      </c>
      <c r="G90">
        <v>1</v>
      </c>
      <c r="H90" s="84" t="s">
        <v>100</v>
      </c>
      <c r="I90">
        <v>1.46</v>
      </c>
      <c r="J90">
        <v>4.63</v>
      </c>
      <c r="K90">
        <v>6.35</v>
      </c>
      <c r="N90" s="16"/>
    </row>
    <row r="91" spans="1:14" x14ac:dyDescent="0.25">
      <c r="A91" t="str">
        <f>COUNTIF($D$2:D91,D91)&amp;D91</f>
        <v>3Middlesbrough</v>
      </c>
      <c r="B91" t="str">
        <f>COUNTIF($E$2:E91,E91)&amp;E91</f>
        <v>4QP Rangers</v>
      </c>
      <c r="C91" s="17">
        <v>45171</v>
      </c>
      <c r="D91" s="84" t="s">
        <v>189</v>
      </c>
      <c r="E91" s="84" t="s">
        <v>182</v>
      </c>
      <c r="F91">
        <v>0</v>
      </c>
      <c r="G91">
        <v>2</v>
      </c>
      <c r="H91" s="84" t="s">
        <v>100</v>
      </c>
      <c r="I91">
        <v>1.53</v>
      </c>
      <c r="J91">
        <v>4.3499999999999996</v>
      </c>
      <c r="K91">
        <v>5.79</v>
      </c>
      <c r="N91" s="15"/>
    </row>
    <row r="92" spans="1:14" x14ac:dyDescent="0.25">
      <c r="A92" t="str">
        <f>COUNTIF($D$2:D92,D92)&amp;D92</f>
        <v>3Plymouth</v>
      </c>
      <c r="B92" t="str">
        <f>COUNTIF($E$2:E92,E92)&amp;E92</f>
        <v>3Blackburn</v>
      </c>
      <c r="C92" s="17">
        <v>45171</v>
      </c>
      <c r="D92" s="84" t="s">
        <v>175</v>
      </c>
      <c r="E92" s="84" t="s">
        <v>178</v>
      </c>
      <c r="F92">
        <v>3</v>
      </c>
      <c r="G92">
        <v>0</v>
      </c>
      <c r="H92" s="84" t="s">
        <v>99</v>
      </c>
      <c r="I92">
        <v>2.78</v>
      </c>
      <c r="J92">
        <v>3.67</v>
      </c>
      <c r="K92">
        <v>2.35</v>
      </c>
      <c r="N92" s="16"/>
    </row>
    <row r="93" spans="1:14" x14ac:dyDescent="0.25">
      <c r="A93" t="str">
        <f>COUNTIF($D$2:D93,D93)&amp;D93</f>
        <v>3Rotherham</v>
      </c>
      <c r="B93" t="str">
        <f>COUNTIF($E$2:E93,E93)&amp;E93</f>
        <v>3Norwich City</v>
      </c>
      <c r="C93" s="17">
        <v>45171</v>
      </c>
      <c r="D93" s="84" t="s">
        <v>185</v>
      </c>
      <c r="E93" s="84" t="s">
        <v>170</v>
      </c>
      <c r="F93">
        <v>2</v>
      </c>
      <c r="G93">
        <v>1</v>
      </c>
      <c r="H93" s="84" t="s">
        <v>99</v>
      </c>
      <c r="I93">
        <v>4.33</v>
      </c>
      <c r="J93">
        <v>3.83</v>
      </c>
      <c r="K93">
        <v>1.77</v>
      </c>
      <c r="N93" s="16"/>
    </row>
    <row r="94" spans="1:14" x14ac:dyDescent="0.25">
      <c r="A94" t="str">
        <f>COUNTIF($D$2:D94,D94)&amp;D94</f>
        <v>3Stoke City</v>
      </c>
      <c r="B94" t="str">
        <f>COUNTIF($E$2:E94,E94)&amp;E94</f>
        <v>3Preston</v>
      </c>
      <c r="C94" s="17">
        <v>45171</v>
      </c>
      <c r="D94" s="84" t="s">
        <v>181</v>
      </c>
      <c r="E94" s="84" t="s">
        <v>166</v>
      </c>
      <c r="F94">
        <v>0</v>
      </c>
      <c r="G94">
        <v>2</v>
      </c>
      <c r="H94" s="84" t="s">
        <v>100</v>
      </c>
      <c r="I94">
        <v>1.95</v>
      </c>
      <c r="J94">
        <v>3.39</v>
      </c>
      <c r="K94">
        <v>4.07</v>
      </c>
      <c r="N94" s="16"/>
    </row>
    <row r="95" spans="1:14" x14ac:dyDescent="0.25">
      <c r="A95" t="str">
        <f>COUNTIF($D$2:D95,D95)&amp;D95</f>
        <v>3Sunderland</v>
      </c>
      <c r="B95" t="str">
        <f>COUNTIF($E$2:E95,E95)&amp;E95</f>
        <v>3Southampton</v>
      </c>
      <c r="C95" s="17">
        <v>45171</v>
      </c>
      <c r="D95" s="84" t="s">
        <v>174</v>
      </c>
      <c r="E95" s="84" t="s">
        <v>172</v>
      </c>
      <c r="F95">
        <v>5</v>
      </c>
      <c r="G95">
        <v>0</v>
      </c>
      <c r="H95" s="84" t="s">
        <v>99</v>
      </c>
      <c r="I95">
        <v>2.8</v>
      </c>
      <c r="J95">
        <v>3.52</v>
      </c>
      <c r="K95">
        <v>2.4300000000000002</v>
      </c>
      <c r="N95" s="15"/>
    </row>
    <row r="96" spans="1:14" x14ac:dyDescent="0.25">
      <c r="A96" t="str">
        <f>COUNTIF($D$2:D96,D96)&amp;D96</f>
        <v>3Swansea City</v>
      </c>
      <c r="B96" t="str">
        <f>COUNTIF($E$2:E96,E96)&amp;E96</f>
        <v>3Bristol City</v>
      </c>
      <c r="C96" s="17">
        <v>45171</v>
      </c>
      <c r="D96" s="84" t="s">
        <v>187</v>
      </c>
      <c r="E96" s="84" t="s">
        <v>173</v>
      </c>
      <c r="F96">
        <v>1</v>
      </c>
      <c r="G96">
        <v>2</v>
      </c>
      <c r="H96" s="84" t="s">
        <v>100</v>
      </c>
      <c r="I96">
        <v>2.2200000000000002</v>
      </c>
      <c r="J96">
        <v>3.37</v>
      </c>
      <c r="K96">
        <v>3.26</v>
      </c>
      <c r="N96" s="16"/>
    </row>
    <row r="97" spans="1:14" x14ac:dyDescent="0.25">
      <c r="A97" t="str">
        <f>COUNTIF($D$2:D97,D97)&amp;D97</f>
        <v>3West Brom</v>
      </c>
      <c r="B97" t="str">
        <f>COUNTIF($E$2:E97,E97)&amp;E97</f>
        <v>3Huddersfield</v>
      </c>
      <c r="C97" s="17">
        <v>45171</v>
      </c>
      <c r="D97" s="84" t="s">
        <v>176</v>
      </c>
      <c r="E97" s="84" t="s">
        <v>186</v>
      </c>
      <c r="F97">
        <v>1</v>
      </c>
      <c r="G97">
        <v>2</v>
      </c>
      <c r="H97" s="84" t="s">
        <v>100</v>
      </c>
      <c r="I97">
        <v>1.73</v>
      </c>
      <c r="J97">
        <v>3.79</v>
      </c>
      <c r="K97">
        <v>4.6900000000000004</v>
      </c>
      <c r="N97" s="15"/>
    </row>
    <row r="98" spans="1:14" x14ac:dyDescent="0.25">
      <c r="A98" t="str">
        <f>COUNTIF($D$2:D98,D98)&amp;D98</f>
        <v>3Arsenal</v>
      </c>
      <c r="B98" t="str">
        <f>COUNTIF($E$2:E98,E98)&amp;E98</f>
        <v>2Manchester Utd</v>
      </c>
      <c r="C98" s="17">
        <v>45172</v>
      </c>
      <c r="D98" s="84" t="s">
        <v>150</v>
      </c>
      <c r="E98" s="84" t="s">
        <v>156</v>
      </c>
      <c r="F98">
        <v>3</v>
      </c>
      <c r="G98">
        <v>1</v>
      </c>
      <c r="H98" s="84" t="s">
        <v>99</v>
      </c>
      <c r="I98">
        <v>1.76</v>
      </c>
      <c r="J98">
        <v>4.12</v>
      </c>
      <c r="K98">
        <v>4.26</v>
      </c>
      <c r="N98" s="16"/>
    </row>
    <row r="99" spans="1:14" x14ac:dyDescent="0.25">
      <c r="A99" t="str">
        <f>COUNTIF($D$2:D99,D99)&amp;D99</f>
        <v>2Crystal Palace</v>
      </c>
      <c r="B99" t="str">
        <f>COUNTIF($E$2:E99,E99)&amp;E99</f>
        <v>3Wolverhampton</v>
      </c>
      <c r="C99" s="17">
        <v>45172</v>
      </c>
      <c r="D99" s="84" t="s">
        <v>152</v>
      </c>
      <c r="E99" s="84" t="s">
        <v>160</v>
      </c>
      <c r="F99">
        <v>3</v>
      </c>
      <c r="G99">
        <v>2</v>
      </c>
      <c r="H99" s="84" t="s">
        <v>99</v>
      </c>
      <c r="I99">
        <v>1.9</v>
      </c>
      <c r="J99">
        <v>3.51</v>
      </c>
      <c r="K99">
        <v>4.3</v>
      </c>
      <c r="N99" s="16"/>
    </row>
    <row r="100" spans="1:14" x14ac:dyDescent="0.25">
      <c r="A100" t="str">
        <f>COUNTIF($D$2:D156,D156)&amp;D156</f>
        <v>4Coventry City</v>
      </c>
      <c r="B100" t="str">
        <f>COUNTIF($E$2:E156,E156)&amp;E156</f>
        <v>4Huddersfield</v>
      </c>
      <c r="C100" s="17">
        <v>45172</v>
      </c>
      <c r="D100" s="84" t="s">
        <v>148</v>
      </c>
      <c r="E100" s="84" t="s">
        <v>155</v>
      </c>
      <c r="F100">
        <v>3</v>
      </c>
      <c r="G100">
        <v>0</v>
      </c>
      <c r="H100" s="84" t="s">
        <v>99</v>
      </c>
      <c r="I100">
        <v>1.6</v>
      </c>
      <c r="J100">
        <v>4.5999999999999996</v>
      </c>
      <c r="K100">
        <v>5</v>
      </c>
      <c r="N100" s="16"/>
    </row>
    <row r="101" spans="1:14" x14ac:dyDescent="0.25">
      <c r="A101" t="str">
        <f>COUNTIF($D$2:D157,D157)&amp;D157</f>
        <v>0</v>
      </c>
      <c r="B101" t="str">
        <f>COUNTIF($E$2:E157,E157)&amp;E157</f>
        <v>0</v>
      </c>
      <c r="C101" s="17">
        <v>45184</v>
      </c>
      <c r="D101" s="84" t="s">
        <v>171</v>
      </c>
      <c r="E101" s="84" t="s">
        <v>179</v>
      </c>
      <c r="F101">
        <v>1</v>
      </c>
      <c r="G101">
        <v>1</v>
      </c>
      <c r="H101" s="84" t="s">
        <v>2</v>
      </c>
      <c r="I101">
        <v>2.68</v>
      </c>
      <c r="J101">
        <v>3.38</v>
      </c>
      <c r="K101">
        <v>2.58</v>
      </c>
      <c r="N101" s="16"/>
    </row>
    <row r="102" spans="1:14" x14ac:dyDescent="0.25">
      <c r="A102" t="str">
        <f>COUNTIF($D$2:D158,D158)&amp;D158</f>
        <v>0</v>
      </c>
      <c r="B102" t="str">
        <f>COUNTIF($E$2:E158,E158)&amp;E158</f>
        <v>0</v>
      </c>
      <c r="C102" s="17">
        <v>45184</v>
      </c>
      <c r="D102" s="84" t="s">
        <v>172</v>
      </c>
      <c r="E102" s="84" t="s">
        <v>168</v>
      </c>
      <c r="F102">
        <v>1</v>
      </c>
      <c r="G102">
        <v>4</v>
      </c>
      <c r="H102" s="84" t="s">
        <v>100</v>
      </c>
      <c r="I102">
        <v>2.36</v>
      </c>
      <c r="J102">
        <v>3.54</v>
      </c>
      <c r="K102">
        <v>2.88</v>
      </c>
      <c r="N102" s="15"/>
    </row>
    <row r="103" spans="1:14" x14ac:dyDescent="0.25">
      <c r="A103" t="str">
        <f>COUNTIF($D$2:D159,D159)&amp;D159</f>
        <v>0</v>
      </c>
      <c r="B103" t="str">
        <f>COUNTIF($E$2:E159,E159)&amp;E159</f>
        <v>0</v>
      </c>
      <c r="C103" s="17">
        <v>45185</v>
      </c>
      <c r="D103" s="84" t="s">
        <v>156</v>
      </c>
      <c r="E103" s="84" t="s">
        <v>151</v>
      </c>
      <c r="F103">
        <v>1</v>
      </c>
      <c r="G103">
        <v>3</v>
      </c>
      <c r="H103" s="84" t="s">
        <v>100</v>
      </c>
      <c r="I103">
        <v>2</v>
      </c>
      <c r="J103">
        <v>3.96</v>
      </c>
      <c r="K103">
        <v>3.42</v>
      </c>
      <c r="N103" s="16"/>
    </row>
    <row r="104" spans="1:14" x14ac:dyDescent="0.25">
      <c r="A104" t="str">
        <f>COUNTIF($D$2:D160,D160)&amp;D160</f>
        <v>0</v>
      </c>
      <c r="B104" t="str">
        <f>COUNTIF($E$2:E160,E160)&amp;E160</f>
        <v>0</v>
      </c>
      <c r="C104" s="17">
        <v>45185</v>
      </c>
      <c r="D104" s="84" t="s">
        <v>158</v>
      </c>
      <c r="E104" s="84" t="s">
        <v>164</v>
      </c>
      <c r="F104">
        <v>1</v>
      </c>
      <c r="G104">
        <v>0</v>
      </c>
      <c r="H104" s="84" t="s">
        <v>99</v>
      </c>
      <c r="I104">
        <v>1.66</v>
      </c>
      <c r="J104">
        <v>3.77</v>
      </c>
      <c r="K104">
        <v>5.68</v>
      </c>
      <c r="N104" s="15"/>
    </row>
    <row r="105" spans="1:14" x14ac:dyDescent="0.25">
      <c r="A105" t="str">
        <f>COUNTIF($D$2:D161,D161)&amp;D161</f>
        <v>0</v>
      </c>
      <c r="B105" t="str">
        <f>COUNTIF($E$2:E161,E161)&amp;E161</f>
        <v>0</v>
      </c>
      <c r="C105" s="17">
        <v>45185</v>
      </c>
      <c r="D105" s="84" t="s">
        <v>155</v>
      </c>
      <c r="E105" s="84" t="s">
        <v>152</v>
      </c>
      <c r="F105">
        <v>3</v>
      </c>
      <c r="G105">
        <v>1</v>
      </c>
      <c r="H105" s="84" t="s">
        <v>99</v>
      </c>
      <c r="I105">
        <v>1.94</v>
      </c>
      <c r="J105">
        <v>3.62</v>
      </c>
      <c r="K105">
        <v>3.99</v>
      </c>
      <c r="N105" s="16"/>
    </row>
    <row r="106" spans="1:14" x14ac:dyDescent="0.25">
      <c r="A106" t="str">
        <f>COUNTIF($D$2:D162,D162)&amp;D162</f>
        <v>0</v>
      </c>
      <c r="B106" t="str">
        <f>COUNTIF($E$2:E162,E162)&amp;E162</f>
        <v>0</v>
      </c>
      <c r="C106" s="17">
        <v>45185</v>
      </c>
      <c r="D106" s="84" t="s">
        <v>159</v>
      </c>
      <c r="E106" s="84" t="s">
        <v>153</v>
      </c>
      <c r="F106">
        <v>1</v>
      </c>
      <c r="G106">
        <v>0</v>
      </c>
      <c r="H106" s="84" t="s">
        <v>99</v>
      </c>
      <c r="I106">
        <v>1.63</v>
      </c>
      <c r="J106">
        <v>4.0599999999999996</v>
      </c>
      <c r="K106">
        <v>5.41</v>
      </c>
      <c r="N106" s="16"/>
    </row>
    <row r="107" spans="1:14" x14ac:dyDescent="0.25">
      <c r="A107" t="str">
        <f>COUNTIF($D$2:D163,D163)&amp;D163</f>
        <v>0</v>
      </c>
      <c r="B107" t="str">
        <f>COUNTIF($E$2:E163,E163)&amp;E163</f>
        <v>0</v>
      </c>
      <c r="C107" s="17">
        <v>45185</v>
      </c>
      <c r="D107" s="84" t="s">
        <v>160</v>
      </c>
      <c r="E107" s="84" t="s">
        <v>148</v>
      </c>
      <c r="F107">
        <v>1</v>
      </c>
      <c r="G107">
        <v>3</v>
      </c>
      <c r="H107" s="84" t="s">
        <v>100</v>
      </c>
      <c r="I107">
        <v>4.71</v>
      </c>
      <c r="J107">
        <v>4.34</v>
      </c>
      <c r="K107">
        <v>1.67</v>
      </c>
      <c r="N107" s="16"/>
    </row>
    <row r="108" spans="1:14" x14ac:dyDescent="0.25">
      <c r="A108" t="str">
        <f>COUNTIF($D$2:D164,D164)&amp;D164</f>
        <v>0</v>
      </c>
      <c r="B108" t="str">
        <f>COUNTIF($E$2:E164,E164)&amp;E164</f>
        <v>0</v>
      </c>
      <c r="C108" s="17">
        <v>45185</v>
      </c>
      <c r="D108" s="84" t="s">
        <v>149</v>
      </c>
      <c r="E108" s="84" t="s">
        <v>146</v>
      </c>
      <c r="F108">
        <v>1</v>
      </c>
      <c r="G108">
        <v>3</v>
      </c>
      <c r="H108" s="84" t="s">
        <v>100</v>
      </c>
      <c r="I108">
        <v>5.59</v>
      </c>
      <c r="J108">
        <v>4.2</v>
      </c>
      <c r="K108">
        <v>1.59</v>
      </c>
      <c r="N108" s="16"/>
    </row>
    <row r="109" spans="1:14" x14ac:dyDescent="0.25">
      <c r="A109" t="str">
        <f>COUNTIF($D$2:D165,D165)&amp;D165</f>
        <v>0</v>
      </c>
      <c r="B109" t="str">
        <f>COUNTIF($E$2:E165,E165)&amp;E165</f>
        <v>0</v>
      </c>
      <c r="C109" s="17">
        <v>45185</v>
      </c>
      <c r="D109" s="84" t="s">
        <v>147</v>
      </c>
      <c r="E109" s="84" t="s">
        <v>162</v>
      </c>
      <c r="F109">
        <v>2</v>
      </c>
      <c r="G109">
        <v>1</v>
      </c>
      <c r="H109" s="84" t="s">
        <v>99</v>
      </c>
      <c r="I109">
        <v>1.28</v>
      </c>
      <c r="J109">
        <v>6.1</v>
      </c>
      <c r="K109">
        <v>9.73</v>
      </c>
      <c r="N109" s="15"/>
    </row>
    <row r="110" spans="1:14" x14ac:dyDescent="0.25">
      <c r="A110" t="str">
        <f>COUNTIF($D$2:D166,D166)&amp;D166</f>
        <v>0</v>
      </c>
      <c r="B110" t="str">
        <f>COUNTIF($E$2:E166,E166)&amp;E166</f>
        <v>0</v>
      </c>
      <c r="C110" s="17">
        <v>45185</v>
      </c>
      <c r="D110" s="84" t="s">
        <v>178</v>
      </c>
      <c r="E110" s="84" t="s">
        <v>189</v>
      </c>
      <c r="F110">
        <v>2</v>
      </c>
      <c r="G110">
        <v>1</v>
      </c>
      <c r="H110" s="84" t="s">
        <v>99</v>
      </c>
      <c r="I110">
        <v>2.3199999999999998</v>
      </c>
      <c r="J110">
        <v>3.62</v>
      </c>
      <c r="K110">
        <v>2.88</v>
      </c>
      <c r="N110" s="16"/>
    </row>
    <row r="111" spans="1:14" x14ac:dyDescent="0.25">
      <c r="A111" t="str">
        <f>COUNTIF($D$2:D167,D167)&amp;D167</f>
        <v>0</v>
      </c>
      <c r="B111" t="str">
        <f>COUNTIF($E$2:E167,E167)&amp;E167</f>
        <v>0</v>
      </c>
      <c r="C111" s="17">
        <v>45185</v>
      </c>
      <c r="D111" s="84" t="s">
        <v>173</v>
      </c>
      <c r="E111" s="84" t="s">
        <v>176</v>
      </c>
      <c r="F111">
        <v>0</v>
      </c>
      <c r="G111">
        <v>0</v>
      </c>
      <c r="H111" s="84" t="s">
        <v>2</v>
      </c>
      <c r="I111">
        <v>2.2999999999999998</v>
      </c>
      <c r="J111">
        <v>3.24</v>
      </c>
      <c r="K111">
        <v>3.22</v>
      </c>
      <c r="N111" s="15"/>
    </row>
    <row r="112" spans="1:14" x14ac:dyDescent="0.25">
      <c r="A112" t="str">
        <f>COUNTIF($D$2:D168,D168)&amp;D168</f>
        <v>0</v>
      </c>
      <c r="B112" t="str">
        <f>COUNTIF($E$2:E168,E168)&amp;E168</f>
        <v>0</v>
      </c>
      <c r="C112" s="17">
        <v>45185</v>
      </c>
      <c r="D112" s="84" t="s">
        <v>184</v>
      </c>
      <c r="E112" s="84" t="s">
        <v>187</v>
      </c>
      <c r="F112">
        <v>2</v>
      </c>
      <c r="G112">
        <v>0</v>
      </c>
      <c r="H112" s="84" t="s">
        <v>99</v>
      </c>
      <c r="I112">
        <v>2.41</v>
      </c>
      <c r="J112">
        <v>3.21</v>
      </c>
      <c r="K112">
        <v>3.02</v>
      </c>
      <c r="N112" s="16"/>
    </row>
    <row r="113" spans="1:14" x14ac:dyDescent="0.25">
      <c r="A113" t="str">
        <f>COUNTIF($D$2:D169,D169)&amp;D169</f>
        <v>0</v>
      </c>
      <c r="B113" t="str">
        <f>COUNTIF($E$2:E169,E169)&amp;E169</f>
        <v>0</v>
      </c>
      <c r="C113" s="17">
        <v>45185</v>
      </c>
      <c r="D113" s="84" t="s">
        <v>186</v>
      </c>
      <c r="E113" s="84" t="s">
        <v>185</v>
      </c>
      <c r="F113">
        <v>2</v>
      </c>
      <c r="G113">
        <v>0</v>
      </c>
      <c r="H113" s="84" t="s">
        <v>99</v>
      </c>
      <c r="I113">
        <v>1.84</v>
      </c>
      <c r="J113">
        <v>3.57</v>
      </c>
      <c r="K113">
        <v>4.3</v>
      </c>
      <c r="N113" s="16"/>
    </row>
    <row r="114" spans="1:14" x14ac:dyDescent="0.25">
      <c r="A114" t="str">
        <f>COUNTIF($D$2:D170,D170)&amp;D170</f>
        <v>0</v>
      </c>
      <c r="B114" t="str">
        <f>COUNTIF($E$2:E170,E170)&amp;E170</f>
        <v>0</v>
      </c>
      <c r="C114" s="17">
        <v>45185</v>
      </c>
      <c r="D114" s="84" t="s">
        <v>170</v>
      </c>
      <c r="E114" s="84" t="s">
        <v>181</v>
      </c>
      <c r="F114">
        <v>1</v>
      </c>
      <c r="G114">
        <v>0</v>
      </c>
      <c r="H114" s="84" t="s">
        <v>99</v>
      </c>
      <c r="I114">
        <v>1.91</v>
      </c>
      <c r="J114">
        <v>3.61</v>
      </c>
      <c r="K114">
        <v>3.94</v>
      </c>
      <c r="N114" s="16"/>
    </row>
    <row r="115" spans="1:14" x14ac:dyDescent="0.25">
      <c r="A115" t="str">
        <f>COUNTIF($D$2:D171,D171)&amp;D171</f>
        <v>0</v>
      </c>
      <c r="B115" t="str">
        <f>COUNTIF($E$2:E171,E171)&amp;E171</f>
        <v>0</v>
      </c>
      <c r="C115" s="17">
        <v>45185</v>
      </c>
      <c r="D115" s="84" t="s">
        <v>166</v>
      </c>
      <c r="E115" s="84" t="s">
        <v>175</v>
      </c>
      <c r="F115">
        <v>2</v>
      </c>
      <c r="G115">
        <v>1</v>
      </c>
      <c r="H115" s="84" t="s">
        <v>99</v>
      </c>
      <c r="I115">
        <v>1.99</v>
      </c>
      <c r="J115">
        <v>3.62</v>
      </c>
      <c r="K115">
        <v>3.68</v>
      </c>
      <c r="N115" s="16"/>
    </row>
    <row r="116" spans="1:14" x14ac:dyDescent="0.25">
      <c r="A116" t="str">
        <f>COUNTIF($D$2:D172,D172)&amp;D172</f>
        <v>0</v>
      </c>
      <c r="B116" t="str">
        <f>COUNTIF($E$2:E172,E172)&amp;E172</f>
        <v>0</v>
      </c>
      <c r="C116" s="17">
        <v>45185</v>
      </c>
      <c r="D116" s="84" t="s">
        <v>182</v>
      </c>
      <c r="E116" s="84" t="s">
        <v>174</v>
      </c>
      <c r="F116">
        <v>1</v>
      </c>
      <c r="G116">
        <v>3</v>
      </c>
      <c r="H116" s="84" t="s">
        <v>100</v>
      </c>
      <c r="I116">
        <v>2.96</v>
      </c>
      <c r="J116">
        <v>3.47</v>
      </c>
      <c r="K116">
        <v>2.33</v>
      </c>
      <c r="N116" s="15"/>
    </row>
    <row r="117" spans="1:14" x14ac:dyDescent="0.25">
      <c r="A117" t="str">
        <f>COUNTIF($D$2:D173,D173)&amp;D173</f>
        <v>0</v>
      </c>
      <c r="B117" t="str">
        <f>COUNTIF($E$2:E173,E173)&amp;E173</f>
        <v>0</v>
      </c>
      <c r="C117" s="17">
        <v>45185</v>
      </c>
      <c r="D117" s="84" t="s">
        <v>188</v>
      </c>
      <c r="E117" s="84" t="s">
        <v>167</v>
      </c>
      <c r="F117">
        <v>0</v>
      </c>
      <c r="G117">
        <v>1</v>
      </c>
      <c r="H117" s="84" t="s">
        <v>100</v>
      </c>
      <c r="I117">
        <v>3.84</v>
      </c>
      <c r="J117">
        <v>3.54</v>
      </c>
      <c r="K117">
        <v>1.96</v>
      </c>
      <c r="N117" s="16"/>
    </row>
    <row r="118" spans="1:14" x14ac:dyDescent="0.25">
      <c r="A118" t="str">
        <f>COUNTIF($D$2:D174,D174)&amp;D174</f>
        <v>0</v>
      </c>
      <c r="B118" t="str">
        <f>COUNTIF($E$2:E174,E174)&amp;E174</f>
        <v>0</v>
      </c>
      <c r="C118" s="17">
        <v>45185</v>
      </c>
      <c r="D118" s="84" t="s">
        <v>183</v>
      </c>
      <c r="E118" s="84" t="s">
        <v>169</v>
      </c>
      <c r="F118">
        <v>2</v>
      </c>
      <c r="G118">
        <v>0</v>
      </c>
      <c r="H118" s="84" t="s">
        <v>99</v>
      </c>
      <c r="I118">
        <v>2.0099999999999998</v>
      </c>
      <c r="J118">
        <v>3.37</v>
      </c>
      <c r="K118">
        <v>3.82</v>
      </c>
      <c r="N118" s="15"/>
    </row>
    <row r="119" spans="1:14" x14ac:dyDescent="0.25">
      <c r="A119" t="str">
        <f>COUNTIF($D$2:D175,D175)&amp;D175</f>
        <v>0</v>
      </c>
      <c r="B119" t="str">
        <f>COUNTIF($E$2:E175,E175)&amp;E175</f>
        <v>0</v>
      </c>
      <c r="C119" s="17">
        <v>45186</v>
      </c>
      <c r="D119" s="84" t="s">
        <v>161</v>
      </c>
      <c r="E119" s="84" t="s">
        <v>157</v>
      </c>
      <c r="F119">
        <v>0</v>
      </c>
      <c r="G119">
        <v>0</v>
      </c>
      <c r="H119" s="84" t="s">
        <v>2</v>
      </c>
      <c r="I119">
        <v>4.07</v>
      </c>
      <c r="J119">
        <v>3.87</v>
      </c>
      <c r="K119">
        <v>1.85</v>
      </c>
      <c r="N119" s="16"/>
    </row>
    <row r="120" spans="1:14" x14ac:dyDescent="0.25">
      <c r="A120" t="str">
        <f>COUNTIF($D$2:D176,D176)&amp;D176</f>
        <v>0</v>
      </c>
      <c r="B120" t="str">
        <f>COUNTIF($E$2:E176,E176)&amp;E176</f>
        <v>0</v>
      </c>
      <c r="C120" s="17">
        <v>45186</v>
      </c>
      <c r="D120" s="84" t="s">
        <v>163</v>
      </c>
      <c r="E120" s="84" t="s">
        <v>150</v>
      </c>
      <c r="F120">
        <v>0</v>
      </c>
      <c r="G120">
        <v>1</v>
      </c>
      <c r="H120" s="84" t="s">
        <v>100</v>
      </c>
      <c r="I120">
        <v>5.73</v>
      </c>
      <c r="J120">
        <v>4.37</v>
      </c>
      <c r="K120">
        <v>1.55</v>
      </c>
      <c r="N120" s="16"/>
    </row>
    <row r="121" spans="1:14" x14ac:dyDescent="0.25">
      <c r="A121" t="str">
        <f>COUNTIF($D$2:D177,D177)&amp;D177</f>
        <v>0</v>
      </c>
      <c r="B121" t="str">
        <f>COUNTIF($E$2:E177,E177)&amp;E177</f>
        <v>0</v>
      </c>
      <c r="C121" s="17">
        <v>45186</v>
      </c>
      <c r="D121" s="84" t="s">
        <v>177</v>
      </c>
      <c r="E121" s="84" t="s">
        <v>180</v>
      </c>
      <c r="F121">
        <v>0</v>
      </c>
      <c r="G121">
        <v>3</v>
      </c>
      <c r="H121" s="84" t="s">
        <v>100</v>
      </c>
      <c r="I121">
        <v>3.61</v>
      </c>
      <c r="J121">
        <v>3.58</v>
      </c>
      <c r="K121">
        <v>2.0099999999999998</v>
      </c>
      <c r="N121" s="16"/>
    </row>
    <row r="122" spans="1:14" x14ac:dyDescent="0.25">
      <c r="A122" t="str">
        <f>COUNTIF($D$2:D178,D178)&amp;D178</f>
        <v>0</v>
      </c>
      <c r="B122" t="str">
        <f>COUNTIF($E$2:E178,E178)&amp;E178</f>
        <v>0</v>
      </c>
      <c r="C122" s="17">
        <v>45187</v>
      </c>
      <c r="D122" s="84" t="s">
        <v>154</v>
      </c>
      <c r="E122" s="84" t="s">
        <v>165</v>
      </c>
      <c r="F122">
        <v>1</v>
      </c>
      <c r="G122">
        <v>1</v>
      </c>
      <c r="H122" s="84" t="s">
        <v>2</v>
      </c>
      <c r="I122">
        <v>2.11</v>
      </c>
      <c r="J122">
        <v>3.44</v>
      </c>
      <c r="K122">
        <v>3.57</v>
      </c>
      <c r="N122" s="16"/>
    </row>
    <row r="123" spans="1:14" x14ac:dyDescent="0.25">
      <c r="A123" t="str">
        <f>COUNTIF($D$2:D179,D179)&amp;D179</f>
        <v>0</v>
      </c>
      <c r="B123" t="str">
        <f>COUNTIF($E$2:E179,E179)&amp;E179</f>
        <v>0</v>
      </c>
      <c r="C123" s="17">
        <v>45188</v>
      </c>
      <c r="D123" s="84" t="s">
        <v>173</v>
      </c>
      <c r="E123" s="84" t="s">
        <v>175</v>
      </c>
      <c r="F123">
        <v>4</v>
      </c>
      <c r="G123">
        <v>1</v>
      </c>
      <c r="H123" s="84" t="s">
        <v>99</v>
      </c>
      <c r="I123">
        <v>1.6</v>
      </c>
      <c r="J123">
        <v>4.2</v>
      </c>
      <c r="K123">
        <v>5.19</v>
      </c>
      <c r="N123" s="16"/>
    </row>
    <row r="124" spans="1:14" x14ac:dyDescent="0.25">
      <c r="A124" t="str">
        <f>COUNTIF($D$2:D180,D180)&amp;D180</f>
        <v>0</v>
      </c>
      <c r="B124" t="str">
        <f>COUNTIF($E$2:E180,E180)&amp;E180</f>
        <v>0</v>
      </c>
      <c r="C124" s="17">
        <v>45188</v>
      </c>
      <c r="D124" s="84" t="s">
        <v>184</v>
      </c>
      <c r="E124" s="84" t="s">
        <v>179</v>
      </c>
      <c r="F124">
        <v>3</v>
      </c>
      <c r="G124">
        <v>2</v>
      </c>
      <c r="H124" s="84" t="s">
        <v>99</v>
      </c>
      <c r="I124">
        <v>2.66</v>
      </c>
      <c r="J124">
        <v>3.27</v>
      </c>
      <c r="K124">
        <v>2.67</v>
      </c>
      <c r="N124" s="15"/>
    </row>
    <row r="125" spans="1:14" x14ac:dyDescent="0.25">
      <c r="A125" t="str">
        <f>COUNTIF($D$2:D181,D181)&amp;D181</f>
        <v>0</v>
      </c>
      <c r="B125" t="str">
        <f>COUNTIF($E$2:E181,E181)&amp;E181</f>
        <v>0</v>
      </c>
      <c r="C125" s="17">
        <v>45188</v>
      </c>
      <c r="D125" s="84" t="s">
        <v>166</v>
      </c>
      <c r="E125" s="84" t="s">
        <v>169</v>
      </c>
      <c r="F125">
        <v>2</v>
      </c>
      <c r="G125">
        <v>1</v>
      </c>
      <c r="H125" s="84" t="s">
        <v>99</v>
      </c>
      <c r="I125">
        <v>2.34</v>
      </c>
      <c r="J125">
        <v>3.06</v>
      </c>
      <c r="K125">
        <v>3.34</v>
      </c>
      <c r="N125" s="16"/>
    </row>
    <row r="126" spans="1:14" x14ac:dyDescent="0.25">
      <c r="A126" t="str">
        <f>COUNTIF($D$2:D182,D182)&amp;D182</f>
        <v>0</v>
      </c>
      <c r="B126" t="str">
        <f>COUNTIF($E$2:E182,E182)&amp;E182</f>
        <v>0</v>
      </c>
      <c r="C126" s="17">
        <v>45188</v>
      </c>
      <c r="D126" s="84" t="s">
        <v>182</v>
      </c>
      <c r="E126" s="84" t="s">
        <v>187</v>
      </c>
      <c r="F126">
        <v>1</v>
      </c>
      <c r="G126">
        <v>1</v>
      </c>
      <c r="H126" s="84" t="s">
        <v>2</v>
      </c>
      <c r="I126">
        <v>2.71</v>
      </c>
      <c r="J126">
        <v>3.28</v>
      </c>
      <c r="K126">
        <v>2.62</v>
      </c>
      <c r="N126" s="15"/>
    </row>
    <row r="127" spans="1:14" x14ac:dyDescent="0.25">
      <c r="A127" t="str">
        <f>COUNTIF($D$2:D183,D183)&amp;D183</f>
        <v>0</v>
      </c>
      <c r="B127" t="str">
        <f>COUNTIF($E$2:E183,E183)&amp;E183</f>
        <v>0</v>
      </c>
      <c r="C127" s="17">
        <v>45188</v>
      </c>
      <c r="D127" s="84" t="s">
        <v>188</v>
      </c>
      <c r="E127" s="84" t="s">
        <v>189</v>
      </c>
      <c r="F127">
        <v>1</v>
      </c>
      <c r="G127">
        <v>1</v>
      </c>
      <c r="H127" s="84" t="s">
        <v>2</v>
      </c>
      <c r="I127">
        <v>3.38</v>
      </c>
      <c r="J127">
        <v>3.48</v>
      </c>
      <c r="K127">
        <v>2.12</v>
      </c>
      <c r="N127" s="16"/>
    </row>
    <row r="128" spans="1:14" x14ac:dyDescent="0.25">
      <c r="A128" t="str">
        <f>COUNTIF($D$2:D184,D184)&amp;D184</f>
        <v>0</v>
      </c>
      <c r="B128" t="str">
        <f>COUNTIF($E$2:E184,E184)&amp;E184</f>
        <v>0</v>
      </c>
      <c r="C128" s="17">
        <v>45188</v>
      </c>
      <c r="D128" s="84" t="s">
        <v>172</v>
      </c>
      <c r="E128" s="84" t="s">
        <v>167</v>
      </c>
      <c r="F128">
        <v>0</v>
      </c>
      <c r="G128">
        <v>1</v>
      </c>
      <c r="H128" s="84" t="s">
        <v>100</v>
      </c>
      <c r="I128">
        <v>2.21</v>
      </c>
      <c r="J128">
        <v>3.55</v>
      </c>
      <c r="K128">
        <v>3.13</v>
      </c>
      <c r="N128" s="16"/>
    </row>
    <row r="129" spans="1:14" x14ac:dyDescent="0.25">
      <c r="A129" t="str">
        <f>COUNTIF($D$2:D185,D185)&amp;D185</f>
        <v>0</v>
      </c>
      <c r="B129" t="str">
        <f>COUNTIF($E$2:E185,E185)&amp;E185</f>
        <v>0</v>
      </c>
      <c r="C129" s="17">
        <v>45189</v>
      </c>
      <c r="D129" s="84" t="s">
        <v>178</v>
      </c>
      <c r="E129" s="84" t="s">
        <v>174</v>
      </c>
      <c r="F129">
        <v>1</v>
      </c>
      <c r="G129">
        <v>3</v>
      </c>
      <c r="H129" s="84" t="s">
        <v>100</v>
      </c>
      <c r="I129">
        <v>2.2599999999999998</v>
      </c>
      <c r="J129">
        <v>3.63</v>
      </c>
      <c r="K129">
        <v>2.96</v>
      </c>
      <c r="N129" s="15"/>
    </row>
    <row r="130" spans="1:14" x14ac:dyDescent="0.25">
      <c r="A130" t="str">
        <f>COUNTIF($D$2:D186,D186)&amp;D186</f>
        <v>0</v>
      </c>
      <c r="B130" t="str">
        <f>COUNTIF($E$2:E186,E186)&amp;E186</f>
        <v>0</v>
      </c>
      <c r="C130" s="17">
        <v>45189</v>
      </c>
      <c r="D130" s="84" t="s">
        <v>186</v>
      </c>
      <c r="E130" s="84" t="s">
        <v>181</v>
      </c>
      <c r="F130">
        <v>2</v>
      </c>
      <c r="G130">
        <v>2</v>
      </c>
      <c r="H130" s="84" t="s">
        <v>2</v>
      </c>
      <c r="I130">
        <v>2.93</v>
      </c>
      <c r="J130">
        <v>3.29</v>
      </c>
      <c r="K130">
        <v>2.4500000000000002</v>
      </c>
      <c r="N130" s="16"/>
    </row>
    <row r="131" spans="1:14" x14ac:dyDescent="0.25">
      <c r="A131" t="str">
        <f>COUNTIF($D$2:D187,D187)&amp;D187</f>
        <v>0</v>
      </c>
      <c r="B131" t="str">
        <f>COUNTIF($E$2:E187,E187)&amp;E187</f>
        <v>0</v>
      </c>
      <c r="C131" s="17">
        <v>45189</v>
      </c>
      <c r="D131" s="84" t="s">
        <v>171</v>
      </c>
      <c r="E131" s="84" t="s">
        <v>180</v>
      </c>
      <c r="F131">
        <v>0</v>
      </c>
      <c r="G131">
        <v>0</v>
      </c>
      <c r="H131" s="84" t="s">
        <v>2</v>
      </c>
      <c r="I131">
        <v>3.66</v>
      </c>
      <c r="J131">
        <v>3.68</v>
      </c>
      <c r="K131">
        <v>1.96</v>
      </c>
      <c r="N131" s="15"/>
    </row>
    <row r="132" spans="1:14" x14ac:dyDescent="0.25">
      <c r="A132" t="str">
        <f>COUNTIF($D$2:D188,D188)&amp;D188</f>
        <v>0</v>
      </c>
      <c r="B132" t="str">
        <f>COUNTIF($E$2:E188,E188)&amp;E188</f>
        <v>0</v>
      </c>
      <c r="C132" s="17">
        <v>45189</v>
      </c>
      <c r="D132" s="84" t="s">
        <v>177</v>
      </c>
      <c r="E132" s="84" t="s">
        <v>185</v>
      </c>
      <c r="F132">
        <v>3</v>
      </c>
      <c r="G132">
        <v>0</v>
      </c>
      <c r="H132" s="84" t="s">
        <v>99</v>
      </c>
      <c r="I132">
        <v>1.68</v>
      </c>
      <c r="J132">
        <v>3.71</v>
      </c>
      <c r="K132">
        <v>5.29</v>
      </c>
      <c r="N132" s="16"/>
    </row>
    <row r="133" spans="1:14" x14ac:dyDescent="0.25">
      <c r="A133" t="str">
        <f>COUNTIF($D$2:D189,D189)&amp;D189</f>
        <v>0</v>
      </c>
      <c r="B133" t="str">
        <f>COUNTIF($E$2:E189,E189)&amp;E189</f>
        <v>0</v>
      </c>
      <c r="C133" s="17">
        <v>45189</v>
      </c>
      <c r="D133" s="84" t="s">
        <v>170</v>
      </c>
      <c r="E133" s="84" t="s">
        <v>168</v>
      </c>
      <c r="F133">
        <v>0</v>
      </c>
      <c r="G133">
        <v>2</v>
      </c>
      <c r="H133" s="84" t="s">
        <v>100</v>
      </c>
      <c r="I133">
        <v>2.42</v>
      </c>
      <c r="J133">
        <v>3.49</v>
      </c>
      <c r="K133">
        <v>2.82</v>
      </c>
      <c r="N133" s="16"/>
    </row>
    <row r="134" spans="1:14" x14ac:dyDescent="0.25">
      <c r="A134" t="str">
        <f>COUNTIF($D$2:D190,D190)&amp;D190</f>
        <v>0</v>
      </c>
      <c r="B134" t="str">
        <f>COUNTIF($E$2:E190,E190)&amp;E190</f>
        <v>0</v>
      </c>
      <c r="C134" s="17">
        <v>45189</v>
      </c>
      <c r="D134" s="84" t="s">
        <v>183</v>
      </c>
      <c r="E134" s="84" t="s">
        <v>176</v>
      </c>
      <c r="F134">
        <v>2</v>
      </c>
      <c r="G134">
        <v>2</v>
      </c>
      <c r="H134" s="84" t="s">
        <v>2</v>
      </c>
      <c r="I134">
        <v>2.2000000000000002</v>
      </c>
      <c r="J134">
        <v>3.31</v>
      </c>
      <c r="K134">
        <v>3.36</v>
      </c>
      <c r="N134" s="16"/>
    </row>
    <row r="135" spans="1:14" x14ac:dyDescent="0.25">
      <c r="A135" t="str">
        <f>COUNTIF($D$2:D191,D191)&amp;D191</f>
        <v>0</v>
      </c>
      <c r="B135" t="str">
        <f>COUNTIF($E$2:E191,E191)&amp;E191</f>
        <v>0</v>
      </c>
      <c r="C135" s="17">
        <v>45191</v>
      </c>
      <c r="D135" s="84" t="s">
        <v>169</v>
      </c>
      <c r="E135" s="84" t="s">
        <v>182</v>
      </c>
      <c r="F135">
        <v>0</v>
      </c>
      <c r="G135">
        <v>0</v>
      </c>
      <c r="H135" s="84" t="s">
        <v>2</v>
      </c>
      <c r="I135">
        <v>1.87</v>
      </c>
      <c r="J135">
        <v>3.48</v>
      </c>
      <c r="K135">
        <v>4.29</v>
      </c>
      <c r="N135" s="15"/>
    </row>
    <row r="136" spans="1:14" x14ac:dyDescent="0.25">
      <c r="A136" t="str">
        <f>COUNTIF($D$2:D192,D192)&amp;D192</f>
        <v>0</v>
      </c>
      <c r="B136" t="str">
        <f>COUNTIF($E$2:E192,E192)&amp;E192</f>
        <v>0</v>
      </c>
      <c r="C136" s="17">
        <v>45192</v>
      </c>
      <c r="D136" s="84" t="s">
        <v>165</v>
      </c>
      <c r="E136" s="84" t="s">
        <v>156</v>
      </c>
      <c r="F136">
        <v>0</v>
      </c>
      <c r="G136">
        <v>1</v>
      </c>
      <c r="H136" s="84" t="s">
        <v>100</v>
      </c>
      <c r="I136">
        <v>4.17</v>
      </c>
      <c r="J136">
        <v>3.87</v>
      </c>
      <c r="K136">
        <v>1.83</v>
      </c>
      <c r="N136" s="16"/>
    </row>
    <row r="137" spans="1:14" x14ac:dyDescent="0.25">
      <c r="A137" t="str">
        <f>COUNTIF($D$2:D193,D193)&amp;D193</f>
        <v>0</v>
      </c>
      <c r="B137" t="str">
        <f>COUNTIF($E$2:E193,E193)&amp;E193</f>
        <v>0</v>
      </c>
      <c r="C137" s="17">
        <v>45192</v>
      </c>
      <c r="D137" s="84" t="s">
        <v>153</v>
      </c>
      <c r="E137" s="84" t="s">
        <v>163</v>
      </c>
      <c r="F137">
        <v>1</v>
      </c>
      <c r="G137">
        <v>3</v>
      </c>
      <c r="H137" s="84" t="s">
        <v>100</v>
      </c>
      <c r="I137">
        <v>1.93</v>
      </c>
      <c r="J137">
        <v>3.55</v>
      </c>
      <c r="K137">
        <v>4.1500000000000004</v>
      </c>
      <c r="N137" s="15"/>
    </row>
    <row r="138" spans="1:14" x14ac:dyDescent="0.25">
      <c r="A138" t="str">
        <f>COUNTIF($D$2:D194,D194)&amp;D194</f>
        <v>0</v>
      </c>
      <c r="B138" t="str">
        <f>COUNTIF($E$2:E194,E194)&amp;E194</f>
        <v>0</v>
      </c>
      <c r="C138" s="17">
        <v>45192</v>
      </c>
      <c r="D138" s="84" t="s">
        <v>152</v>
      </c>
      <c r="E138" s="84" t="s">
        <v>158</v>
      </c>
      <c r="F138">
        <v>0</v>
      </c>
      <c r="G138">
        <v>0</v>
      </c>
      <c r="H138" s="84" t="s">
        <v>2</v>
      </c>
      <c r="I138">
        <v>2.08</v>
      </c>
      <c r="J138">
        <v>3.32</v>
      </c>
      <c r="K138">
        <v>3.85</v>
      </c>
      <c r="N138" s="16"/>
    </row>
    <row r="139" spans="1:14" x14ac:dyDescent="0.25">
      <c r="A139" t="str">
        <f>COUNTIF($D$2:D195,D195)&amp;D195</f>
        <v>0</v>
      </c>
      <c r="B139" t="str">
        <f>COUNTIF($E$2:E195,E195)&amp;E195</f>
        <v>0</v>
      </c>
      <c r="C139" s="17">
        <v>45192</v>
      </c>
      <c r="D139" s="84" t="s">
        <v>146</v>
      </c>
      <c r="E139" s="84" t="s">
        <v>154</v>
      </c>
      <c r="F139">
        <v>2</v>
      </c>
      <c r="G139">
        <v>0</v>
      </c>
      <c r="H139" s="84" t="s">
        <v>99</v>
      </c>
      <c r="I139">
        <v>1.1599999999999999</v>
      </c>
      <c r="J139">
        <v>8.0399999999999991</v>
      </c>
      <c r="K139">
        <v>18.29</v>
      </c>
      <c r="N139" s="16"/>
    </row>
    <row r="140" spans="1:14" x14ac:dyDescent="0.25">
      <c r="A140" t="str">
        <f>COUNTIF($D$2:D196,D196)&amp;D196</f>
        <v>0</v>
      </c>
      <c r="B140" t="str">
        <f>COUNTIF($E$2:E196,E196)&amp;E196</f>
        <v>0</v>
      </c>
      <c r="C140" s="17">
        <v>45192</v>
      </c>
      <c r="D140" s="84" t="s">
        <v>164</v>
      </c>
      <c r="E140" s="84" t="s">
        <v>160</v>
      </c>
      <c r="F140">
        <v>1</v>
      </c>
      <c r="G140">
        <v>1</v>
      </c>
      <c r="H140" s="84" t="s">
        <v>2</v>
      </c>
      <c r="I140">
        <v>3.17</v>
      </c>
      <c r="J140">
        <v>3.32</v>
      </c>
      <c r="K140">
        <v>2.36</v>
      </c>
      <c r="N140" s="16"/>
    </row>
    <row r="141" spans="1:14" x14ac:dyDescent="0.25">
      <c r="A141" t="str">
        <f>COUNTIF($D$2:D197,D197)&amp;D197</f>
        <v>0</v>
      </c>
      <c r="B141" t="str">
        <f>COUNTIF($E$2:E197,E197)&amp;E197</f>
        <v>0</v>
      </c>
      <c r="C141" s="17">
        <v>45192</v>
      </c>
      <c r="D141" s="84" t="s">
        <v>167</v>
      </c>
      <c r="E141" s="84" t="s">
        <v>178</v>
      </c>
      <c r="F141">
        <v>4</v>
      </c>
      <c r="G141">
        <v>3</v>
      </c>
      <c r="H141" s="84" t="s">
        <v>99</v>
      </c>
      <c r="I141">
        <v>1.66</v>
      </c>
      <c r="J141">
        <v>4.1900000000000004</v>
      </c>
      <c r="K141">
        <v>4.67</v>
      </c>
      <c r="N141" s="16"/>
    </row>
    <row r="142" spans="1:14" x14ac:dyDescent="0.25">
      <c r="A142" t="str">
        <f>COUNTIF($D$2:D198,D198)&amp;D198</f>
        <v>0</v>
      </c>
      <c r="B142" t="str">
        <f>COUNTIF($E$2:E198,E198)&amp;E198</f>
        <v>0</v>
      </c>
      <c r="C142" s="17">
        <v>45192</v>
      </c>
      <c r="D142" s="84" t="s">
        <v>180</v>
      </c>
      <c r="E142" s="84" t="s">
        <v>183</v>
      </c>
      <c r="F142">
        <v>3</v>
      </c>
      <c r="G142">
        <v>0</v>
      </c>
      <c r="H142" s="84" t="s">
        <v>99</v>
      </c>
      <c r="I142">
        <v>1.74</v>
      </c>
      <c r="J142">
        <v>3.88</v>
      </c>
      <c r="K142">
        <v>4.51</v>
      </c>
      <c r="N142" s="15"/>
    </row>
    <row r="143" spans="1:14" x14ac:dyDescent="0.25">
      <c r="A143" t="str">
        <f>COUNTIF($D$2:D199,D199)&amp;D199</f>
        <v>0</v>
      </c>
      <c r="B143" t="str">
        <f>COUNTIF($E$2:E199,E199)&amp;E199</f>
        <v>0</v>
      </c>
      <c r="C143" s="17">
        <v>45192</v>
      </c>
      <c r="D143" s="84" t="s">
        <v>168</v>
      </c>
      <c r="E143" s="84" t="s">
        <v>173</v>
      </c>
      <c r="F143">
        <v>1</v>
      </c>
      <c r="G143">
        <v>0</v>
      </c>
      <c r="H143" s="84" t="s">
        <v>99</v>
      </c>
      <c r="I143">
        <v>1.65</v>
      </c>
      <c r="J143">
        <v>4.0599999999999996</v>
      </c>
      <c r="K143">
        <v>4.9400000000000004</v>
      </c>
      <c r="N143" s="16"/>
    </row>
    <row r="144" spans="1:14" x14ac:dyDescent="0.25">
      <c r="A144" t="str">
        <f>COUNTIF($D$2:D200,D200)&amp;D200</f>
        <v>0</v>
      </c>
      <c r="B144" t="str">
        <f>COUNTIF($E$2:E200,E200)&amp;E200</f>
        <v>0</v>
      </c>
      <c r="C144" s="17">
        <v>45192</v>
      </c>
      <c r="D144" s="84" t="s">
        <v>189</v>
      </c>
      <c r="E144" s="84" t="s">
        <v>172</v>
      </c>
      <c r="F144">
        <v>2</v>
      </c>
      <c r="G144">
        <v>1</v>
      </c>
      <c r="H144" s="84" t="s">
        <v>99</v>
      </c>
      <c r="I144">
        <v>2.23</v>
      </c>
      <c r="J144">
        <v>3.6</v>
      </c>
      <c r="K144">
        <v>3.06</v>
      </c>
      <c r="N144" s="15"/>
    </row>
    <row r="145" spans="1:14" x14ac:dyDescent="0.25">
      <c r="A145" t="str">
        <f>COUNTIF($D$2:D201,D201)&amp;D201</f>
        <v>0</v>
      </c>
      <c r="B145" t="str">
        <f>COUNTIF($E$2:E201,E201)&amp;E201</f>
        <v>0</v>
      </c>
      <c r="C145" s="17">
        <v>45192</v>
      </c>
      <c r="D145" s="84" t="s">
        <v>175</v>
      </c>
      <c r="E145" s="84" t="s">
        <v>170</v>
      </c>
      <c r="F145">
        <v>6</v>
      </c>
      <c r="G145">
        <v>2</v>
      </c>
      <c r="H145" s="84" t="s">
        <v>99</v>
      </c>
      <c r="I145">
        <v>3.35</v>
      </c>
      <c r="J145">
        <v>3.78</v>
      </c>
      <c r="K145">
        <v>2.04</v>
      </c>
      <c r="N145" s="16"/>
    </row>
    <row r="146" spans="1:14" x14ac:dyDescent="0.25">
      <c r="A146" t="str">
        <f>COUNTIF($D$2:D202,D202)&amp;D202</f>
        <v>0</v>
      </c>
      <c r="B146" t="str">
        <f>COUNTIF($E$2:E202,E202)&amp;E202</f>
        <v>0</v>
      </c>
      <c r="C146" s="17">
        <v>45192</v>
      </c>
      <c r="D146" s="84" t="s">
        <v>185</v>
      </c>
      <c r="E146" s="84" t="s">
        <v>166</v>
      </c>
      <c r="F146">
        <v>1</v>
      </c>
      <c r="G146">
        <v>1</v>
      </c>
      <c r="H146" s="84" t="s">
        <v>2</v>
      </c>
      <c r="I146">
        <v>3.39</v>
      </c>
      <c r="J146">
        <v>3.25</v>
      </c>
      <c r="K146">
        <v>2.2200000000000002</v>
      </c>
      <c r="N146" s="16"/>
    </row>
    <row r="147" spans="1:14" x14ac:dyDescent="0.25">
      <c r="A147" t="str">
        <f>COUNTIF($D$2:D203,D203)&amp;D203</f>
        <v>0</v>
      </c>
      <c r="B147" t="str">
        <f>COUNTIF($E$2:E203,E203)&amp;E203</f>
        <v>0</v>
      </c>
      <c r="C147" s="17">
        <v>45192</v>
      </c>
      <c r="D147" s="84" t="s">
        <v>187</v>
      </c>
      <c r="E147" s="84" t="s">
        <v>188</v>
      </c>
      <c r="F147">
        <v>3</v>
      </c>
      <c r="G147">
        <v>0</v>
      </c>
      <c r="H147" s="84" t="s">
        <v>99</v>
      </c>
      <c r="I147">
        <v>2.0499999999999998</v>
      </c>
      <c r="J147">
        <v>3.35</v>
      </c>
      <c r="K147">
        <v>3.72</v>
      </c>
      <c r="N147" s="16"/>
    </row>
    <row r="148" spans="1:14" x14ac:dyDescent="0.25">
      <c r="A148" t="str">
        <f>COUNTIF($D$2:D204,D204)&amp;D204</f>
        <v>0</v>
      </c>
      <c r="B148" t="str">
        <f>COUNTIF($E$2:E204,E204)&amp;E204</f>
        <v>0</v>
      </c>
      <c r="C148" s="17">
        <v>45192</v>
      </c>
      <c r="D148" s="84" t="s">
        <v>176</v>
      </c>
      <c r="E148" s="84" t="s">
        <v>177</v>
      </c>
      <c r="F148">
        <v>0</v>
      </c>
      <c r="G148">
        <v>0</v>
      </c>
      <c r="H148" s="84" t="s">
        <v>2</v>
      </c>
      <c r="I148">
        <v>2.1</v>
      </c>
      <c r="J148">
        <v>3.3</v>
      </c>
      <c r="K148">
        <v>3.62</v>
      </c>
    </row>
    <row r="149" spans="1:14" x14ac:dyDescent="0.25">
      <c r="A149" t="str">
        <f>COUNTIF($D$2:D205,D205)&amp;D205</f>
        <v>0</v>
      </c>
      <c r="B149" t="str">
        <f>COUNTIF($E$2:E205,E205)&amp;E205</f>
        <v>0</v>
      </c>
      <c r="C149" s="17">
        <v>45193</v>
      </c>
      <c r="D149" s="84" t="s">
        <v>151</v>
      </c>
      <c r="E149" s="84" t="s">
        <v>161</v>
      </c>
      <c r="F149">
        <v>3</v>
      </c>
      <c r="G149">
        <v>1</v>
      </c>
      <c r="H149" s="84" t="s">
        <v>99</v>
      </c>
      <c r="I149">
        <v>1.49</v>
      </c>
      <c r="J149">
        <v>4.88</v>
      </c>
      <c r="K149">
        <v>5.96</v>
      </c>
    </row>
    <row r="150" spans="1:14" x14ac:dyDescent="0.25">
      <c r="A150" t="str">
        <f>COUNTIF($D$2:D206,D206)&amp;D206</f>
        <v>0</v>
      </c>
      <c r="B150" t="str">
        <f>COUNTIF($E$2:E206,E206)&amp;E206</f>
        <v>0</v>
      </c>
      <c r="C150" s="17">
        <v>45193</v>
      </c>
      <c r="D150" s="84" t="s">
        <v>150</v>
      </c>
      <c r="E150" s="84" t="s">
        <v>147</v>
      </c>
      <c r="F150">
        <v>2</v>
      </c>
      <c r="G150">
        <v>2</v>
      </c>
      <c r="H150" s="84" t="s">
        <v>2</v>
      </c>
      <c r="I150">
        <v>1.63</v>
      </c>
      <c r="J150">
        <v>4.3600000000000003</v>
      </c>
      <c r="K150">
        <v>4.96</v>
      </c>
    </row>
    <row r="151" spans="1:14" x14ac:dyDescent="0.25">
      <c r="A151" t="str">
        <f>COUNTIF($D$2:D207,D207)&amp;D207</f>
        <v>0</v>
      </c>
      <c r="B151" t="str">
        <f>COUNTIF($E$2:E207,E207)&amp;E207</f>
        <v>0</v>
      </c>
      <c r="C151" s="17">
        <v>45193</v>
      </c>
      <c r="D151" s="84" t="s">
        <v>157</v>
      </c>
      <c r="E151" s="84" t="s">
        <v>155</v>
      </c>
      <c r="F151">
        <v>0</v>
      </c>
      <c r="G151">
        <v>1</v>
      </c>
      <c r="H151" s="84" t="s">
        <v>100</v>
      </c>
      <c r="I151">
        <v>1.85</v>
      </c>
      <c r="J151">
        <v>3.87</v>
      </c>
      <c r="K151">
        <v>4.0599999999999996</v>
      </c>
    </row>
    <row r="152" spans="1:14" x14ac:dyDescent="0.25">
      <c r="A152" t="str">
        <f>COUNTIF($D$2:D208,D208)&amp;D208</f>
        <v>0</v>
      </c>
      <c r="B152" t="str">
        <f>COUNTIF($E$2:E208,E208)&amp;E208</f>
        <v>0</v>
      </c>
      <c r="C152" s="17">
        <v>45193</v>
      </c>
      <c r="D152" s="84" t="s">
        <v>162</v>
      </c>
      <c r="E152" s="84" t="s">
        <v>159</v>
      </c>
      <c r="F152">
        <v>0</v>
      </c>
      <c r="G152">
        <v>8</v>
      </c>
      <c r="H152" s="84" t="s">
        <v>100</v>
      </c>
      <c r="I152">
        <v>6.23</v>
      </c>
      <c r="J152">
        <v>4.34</v>
      </c>
      <c r="K152">
        <v>1.52</v>
      </c>
    </row>
    <row r="153" spans="1:14" x14ac:dyDescent="0.25">
      <c r="A153" t="str">
        <f>COUNTIF($D$2:D209,D209)&amp;D209</f>
        <v>0</v>
      </c>
      <c r="B153" t="str">
        <f>COUNTIF($E$2:E209,E209)&amp;E209</f>
        <v>0</v>
      </c>
      <c r="C153" s="17">
        <v>45193</v>
      </c>
      <c r="D153" s="84" t="s">
        <v>148</v>
      </c>
      <c r="E153" s="84" t="s">
        <v>149</v>
      </c>
      <c r="F153">
        <v>3</v>
      </c>
      <c r="G153">
        <v>1</v>
      </c>
      <c r="H153" s="84" t="s">
        <v>99</v>
      </c>
      <c r="I153">
        <v>1.36</v>
      </c>
      <c r="J153">
        <v>5.52</v>
      </c>
      <c r="K153">
        <v>7.75</v>
      </c>
    </row>
    <row r="154" spans="1:14" x14ac:dyDescent="0.25">
      <c r="A154" t="str">
        <f>COUNTIF($D$2:D210,D210)&amp;D210</f>
        <v>0</v>
      </c>
      <c r="B154" t="str">
        <f>COUNTIF($E$2:E210,E210)&amp;E210</f>
        <v>0</v>
      </c>
      <c r="C154" s="17">
        <v>45193</v>
      </c>
      <c r="D154" s="84" t="s">
        <v>181</v>
      </c>
      <c r="E154" s="84" t="s">
        <v>171</v>
      </c>
      <c r="F154">
        <v>1</v>
      </c>
      <c r="G154">
        <v>3</v>
      </c>
      <c r="H154" s="84" t="s">
        <v>100</v>
      </c>
      <c r="I154">
        <v>1.99</v>
      </c>
      <c r="J154">
        <v>3.56</v>
      </c>
      <c r="K154">
        <v>3.68</v>
      </c>
    </row>
    <row r="155" spans="1:14" x14ac:dyDescent="0.25">
      <c r="A155" t="str">
        <f>COUNTIF($D$2:D211,D211)&amp;D211</f>
        <v>0</v>
      </c>
      <c r="B155" t="str">
        <f>COUNTIF($E$2:E211,E211)&amp;E211</f>
        <v>0</v>
      </c>
      <c r="C155" s="17">
        <v>45193</v>
      </c>
      <c r="D155" s="84" t="s">
        <v>174</v>
      </c>
      <c r="E155" s="84" t="s">
        <v>184</v>
      </c>
      <c r="F155">
        <v>0</v>
      </c>
      <c r="G155">
        <v>1</v>
      </c>
      <c r="H155" s="84" t="s">
        <v>100</v>
      </c>
      <c r="I155">
        <v>1.94</v>
      </c>
      <c r="J155">
        <v>3.55</v>
      </c>
      <c r="K155">
        <v>3.92</v>
      </c>
    </row>
    <row r="156" spans="1:14" x14ac:dyDescent="0.25">
      <c r="A156" t="str">
        <f>COUNTIF($D$2:D212,D212)&amp;D212</f>
        <v>0</v>
      </c>
      <c r="B156" t="str">
        <f>COUNTIF($E$2:E212,E212)&amp;E212</f>
        <v>0</v>
      </c>
      <c r="C156" s="17">
        <v>45194</v>
      </c>
      <c r="D156" s="84" t="s">
        <v>179</v>
      </c>
      <c r="E156" s="84" t="s">
        <v>186</v>
      </c>
      <c r="F156">
        <v>1</v>
      </c>
      <c r="G156">
        <v>1</v>
      </c>
      <c r="H156" s="84" t="s">
        <v>2</v>
      </c>
      <c r="I156">
        <v>1.95</v>
      </c>
      <c r="J156">
        <v>3.59</v>
      </c>
      <c r="K156">
        <v>3.83</v>
      </c>
    </row>
    <row r="157" spans="1:14" x14ac:dyDescent="0.25">
      <c r="A157" t="str">
        <f>COUNTIF($D$2:D213,D213)&amp;D213</f>
        <v>0</v>
      </c>
      <c r="B157" t="str">
        <f>COUNTIF($E$2:E213,E213)&amp;E213</f>
        <v>0</v>
      </c>
    </row>
    <row r="158" spans="1:14" x14ac:dyDescent="0.25">
      <c r="A158" t="str">
        <f>COUNTIF($D$2:D214,D214)&amp;D214</f>
        <v>0</v>
      </c>
      <c r="B158" t="str">
        <f>COUNTIF($E$2:E214,E214)&amp;E214</f>
        <v>0</v>
      </c>
    </row>
    <row r="159" spans="1:14" x14ac:dyDescent="0.25">
      <c r="A159" t="str">
        <f>COUNTIF($D$2:D215,D215)&amp;D215</f>
        <v>0</v>
      </c>
      <c r="B159" t="str">
        <f>COUNTIF($E$2:E215,E215)&amp;E215</f>
        <v>0</v>
      </c>
    </row>
    <row r="160" spans="1:14" x14ac:dyDescent="0.25">
      <c r="A160" t="str">
        <f>COUNTIF($D$2:D216,D216)&amp;D216</f>
        <v>0</v>
      </c>
      <c r="B160" t="str">
        <f>COUNTIF($E$2:E216,E216)&amp;E216</f>
        <v>0</v>
      </c>
    </row>
    <row r="161" spans="1:14" x14ac:dyDescent="0.25">
      <c r="A161" t="str">
        <f>COUNTIF($D$2:D217,D217)&amp;D217</f>
        <v>0</v>
      </c>
      <c r="B161" t="str">
        <f>COUNTIF($E$2:E217,E217)&amp;E217</f>
        <v>0</v>
      </c>
    </row>
    <row r="162" spans="1:14" x14ac:dyDescent="0.25">
      <c r="A162" t="str">
        <f>COUNTIF($D$2:D218,D218)&amp;D218</f>
        <v>0</v>
      </c>
      <c r="B162" t="str">
        <f>COUNTIF($E$2:E218,E218)&amp;E218</f>
        <v>0</v>
      </c>
    </row>
    <row r="163" spans="1:14" x14ac:dyDescent="0.25">
      <c r="A163" t="str">
        <f>COUNTIF($D$2:D219,D219)&amp;D219</f>
        <v>0</v>
      </c>
      <c r="B163" t="str">
        <f>COUNTIF($E$2:E219,E219)&amp;E219</f>
        <v>0</v>
      </c>
    </row>
    <row r="164" spans="1:14" x14ac:dyDescent="0.25">
      <c r="A164" t="str">
        <f>COUNTIF($D$2:D220,D220)&amp;D220</f>
        <v>0</v>
      </c>
      <c r="B164" t="str">
        <f>COUNTIF($E$2:E220,E220)&amp;E220</f>
        <v>0</v>
      </c>
    </row>
    <row r="165" spans="1:14" x14ac:dyDescent="0.25">
      <c r="A165" t="str">
        <f>COUNTIF($D$2:D221,D221)&amp;D221</f>
        <v>0</v>
      </c>
      <c r="B165" t="str">
        <f>COUNTIF($E$2:E221,E221)&amp;E221</f>
        <v>0</v>
      </c>
    </row>
    <row r="166" spans="1:14" x14ac:dyDescent="0.25">
      <c r="A166" t="str">
        <f>COUNTIF($D$2:D222,D222)&amp;D222</f>
        <v>0</v>
      </c>
      <c r="B166" t="str">
        <f>COUNTIF($E$2:E222,E222)&amp;E222</f>
        <v>0</v>
      </c>
    </row>
    <row r="167" spans="1:14" x14ac:dyDescent="0.25">
      <c r="A167" t="str">
        <f>COUNTIF($D$2:D223,D223)&amp;D223</f>
        <v>0</v>
      </c>
      <c r="B167" t="str">
        <f>COUNTIF($E$2:E223,E223)&amp;E223</f>
        <v>0</v>
      </c>
    </row>
    <row r="168" spans="1:14" x14ac:dyDescent="0.25">
      <c r="A168" t="str">
        <f>COUNTIF($D$2:D224,D224)&amp;D224</f>
        <v>0</v>
      </c>
      <c r="B168" t="str">
        <f>COUNTIF($E$2:E224,E224)&amp;E224</f>
        <v>0</v>
      </c>
    </row>
    <row r="169" spans="1:14" x14ac:dyDescent="0.25">
      <c r="A169" t="str">
        <f>COUNTIF($D$2:D225,D225)&amp;D225</f>
        <v>0</v>
      </c>
      <c r="B169" t="str">
        <f>COUNTIF($E$2:E225,E225)&amp;E225</f>
        <v>0</v>
      </c>
    </row>
    <row r="170" spans="1:14" x14ac:dyDescent="0.25">
      <c r="A170" t="str">
        <f>COUNTIF($D$2:D226,D226)&amp;D226</f>
        <v>0</v>
      </c>
      <c r="B170" t="str">
        <f>COUNTIF($E$2:E226,E226)&amp;E226</f>
        <v>0</v>
      </c>
    </row>
    <row r="171" spans="1:14" x14ac:dyDescent="0.25">
      <c r="A171" t="str">
        <f>COUNTIF($D$2:D227,D227)&amp;D227</f>
        <v>0</v>
      </c>
      <c r="B171" t="str">
        <f>COUNTIF($E$2:E227,E227)&amp;E227</f>
        <v>0</v>
      </c>
      <c r="N171" s="16"/>
    </row>
    <row r="172" spans="1:14" x14ac:dyDescent="0.25">
      <c r="A172" t="str">
        <f>COUNTIF($D$2:D228,D228)&amp;D228</f>
        <v>0</v>
      </c>
      <c r="B172" t="str">
        <f>COUNTIF($E$2:E228,E228)&amp;E228</f>
        <v>0</v>
      </c>
      <c r="N172" s="16"/>
    </row>
    <row r="173" spans="1:14" x14ac:dyDescent="0.25">
      <c r="A173" t="str">
        <f>COUNTIF($D$2:D229,D229)&amp;D229</f>
        <v>0</v>
      </c>
      <c r="B173" t="str">
        <f>COUNTIF($E$2:E229,E229)&amp;E229</f>
        <v>0</v>
      </c>
    </row>
    <row r="174" spans="1:14" x14ac:dyDescent="0.25">
      <c r="A174" t="str">
        <f>COUNTIF($D$2:D230,D230)&amp;D230</f>
        <v>0</v>
      </c>
      <c r="B174" t="str">
        <f>COUNTIF($E$2:E230,E230)&amp;E230</f>
        <v>0</v>
      </c>
    </row>
    <row r="175" spans="1:14" x14ac:dyDescent="0.25">
      <c r="A175" t="str">
        <f>COUNTIF($D$2:D231,D231)&amp;D231</f>
        <v>0</v>
      </c>
      <c r="B175" t="str">
        <f>COUNTIF($E$2:E231,E231)&amp;E231</f>
        <v>0</v>
      </c>
    </row>
    <row r="176" spans="1:14" x14ac:dyDescent="0.25">
      <c r="A176" t="str">
        <f>COUNTIF($D$2:D232,D232)&amp;D232</f>
        <v>0</v>
      </c>
      <c r="B176" t="str">
        <f>COUNTIF($E$2:E232,E232)&amp;E232</f>
        <v>0</v>
      </c>
    </row>
    <row r="177" spans="1:14" x14ac:dyDescent="0.25">
      <c r="A177" t="str">
        <f>COUNTIF($D$2:D233,D233)&amp;D233</f>
        <v>0</v>
      </c>
      <c r="B177" t="str">
        <f>COUNTIF($E$2:E233,E233)&amp;E233</f>
        <v>0</v>
      </c>
    </row>
    <row r="178" spans="1:14" x14ac:dyDescent="0.25">
      <c r="A178" t="str">
        <f>COUNTIF($D$2:D234,D234)&amp;D234</f>
        <v>0</v>
      </c>
      <c r="B178" t="str">
        <f>COUNTIF($E$2:E234,E234)&amp;E234</f>
        <v>0</v>
      </c>
    </row>
    <row r="179" spans="1:14" x14ac:dyDescent="0.25">
      <c r="A179" t="str">
        <f>COUNTIF($D$2:D235,D235)&amp;D235</f>
        <v>0</v>
      </c>
      <c r="B179" t="str">
        <f>COUNTIF($E$2:E235,E235)&amp;E235</f>
        <v>0</v>
      </c>
    </row>
    <row r="180" spans="1:14" x14ac:dyDescent="0.25">
      <c r="A180" t="str">
        <f>COUNTIF($D$2:D236,D236)&amp;D236</f>
        <v>0</v>
      </c>
      <c r="B180" t="str">
        <f>COUNTIF($E$2:E236,E236)&amp;E236</f>
        <v>0</v>
      </c>
    </row>
    <row r="181" spans="1:14" x14ac:dyDescent="0.25">
      <c r="A181" t="str">
        <f>COUNTIF($D$2:D237,D237)&amp;D237</f>
        <v>0</v>
      </c>
      <c r="B181" t="str">
        <f>COUNTIF($E$2:E237,E237)&amp;E237</f>
        <v>0</v>
      </c>
    </row>
    <row r="182" spans="1:14" x14ac:dyDescent="0.25">
      <c r="A182" t="str">
        <f>COUNTIF($D$2:D238,D238)&amp;D238</f>
        <v>0</v>
      </c>
      <c r="B182" t="str">
        <f>COUNTIF($E$2:E238,E238)&amp;E238</f>
        <v>0</v>
      </c>
    </row>
    <row r="183" spans="1:14" x14ac:dyDescent="0.25">
      <c r="A183" t="str">
        <f>COUNTIF($D$2:D239,D239)&amp;D239</f>
        <v>0</v>
      </c>
      <c r="B183" t="str">
        <f>COUNTIF($E$2:E239,E239)&amp;E239</f>
        <v>0</v>
      </c>
    </row>
    <row r="184" spans="1:14" x14ac:dyDescent="0.25">
      <c r="A184" t="str">
        <f>COUNTIF($D$2:D240,D240)&amp;D240</f>
        <v>0</v>
      </c>
      <c r="B184" t="str">
        <f>COUNTIF($E$2:E240,E240)&amp;E240</f>
        <v>0</v>
      </c>
    </row>
    <row r="185" spans="1:14" x14ac:dyDescent="0.25">
      <c r="A185" t="str">
        <f>COUNTIF($D$2:D241,D241)&amp;D241</f>
        <v>0</v>
      </c>
      <c r="B185" t="str">
        <f>COUNTIF($E$2:E241,E241)&amp;E241</f>
        <v>0</v>
      </c>
    </row>
    <row r="186" spans="1:14" x14ac:dyDescent="0.25">
      <c r="A186" t="str">
        <f>COUNTIF($D$2:D242,D242)&amp;D242</f>
        <v>0</v>
      </c>
      <c r="B186" t="str">
        <f>COUNTIF($E$2:E242,E242)&amp;E242</f>
        <v>0</v>
      </c>
    </row>
    <row r="187" spans="1:14" x14ac:dyDescent="0.25">
      <c r="A187" t="str">
        <f>COUNTIF($D$2:D243,D243)&amp;D243</f>
        <v>0</v>
      </c>
      <c r="B187" t="str">
        <f>COUNTIF($E$2:E243,E243)&amp;E243</f>
        <v>0</v>
      </c>
    </row>
    <row r="188" spans="1:14" x14ac:dyDescent="0.25">
      <c r="A188" t="str">
        <f>COUNTIF($D$2:D244,D244)&amp;D244</f>
        <v>0</v>
      </c>
      <c r="B188" t="str">
        <f>COUNTIF($E$2:E244,E244)&amp;E244</f>
        <v>0</v>
      </c>
    </row>
    <row r="189" spans="1:14" x14ac:dyDescent="0.25">
      <c r="A189" t="str">
        <f>COUNTIF($D$2:D245,D245)&amp;D245</f>
        <v>0</v>
      </c>
      <c r="B189" t="str">
        <f>COUNTIF($E$2:E245,E245)&amp;E245</f>
        <v>0</v>
      </c>
    </row>
    <row r="190" spans="1:14" x14ac:dyDescent="0.25">
      <c r="A190" t="str">
        <f>COUNTIF($D$2:D246,D246)&amp;D246</f>
        <v>0</v>
      </c>
      <c r="B190" t="str">
        <f>COUNTIF($E$2:E246,E246)&amp;E246</f>
        <v>0</v>
      </c>
      <c r="N190" s="16"/>
    </row>
    <row r="191" spans="1:14" x14ac:dyDescent="0.25">
      <c r="A191" t="str">
        <f>COUNTIF($D$2:D247,D247)&amp;D247</f>
        <v>0</v>
      </c>
      <c r="B191" t="str">
        <f>COUNTIF($E$2:E247,E247)&amp;E247</f>
        <v>0</v>
      </c>
      <c r="N191" s="15"/>
    </row>
    <row r="192" spans="1:14" x14ac:dyDescent="0.25">
      <c r="A192" t="str">
        <f>COUNTIF($D$2:D248,D248)&amp;D248</f>
        <v>0</v>
      </c>
      <c r="B192" t="str">
        <f>COUNTIF($E$2:E248,E248)&amp;E248</f>
        <v>0</v>
      </c>
      <c r="N192" s="16"/>
    </row>
    <row r="193" spans="1:14" x14ac:dyDescent="0.25">
      <c r="A193" t="str">
        <f>COUNTIF($D$2:D249,D249)&amp;D249</f>
        <v>0</v>
      </c>
      <c r="B193" t="str">
        <f>COUNTIF($E$2:E249,E249)&amp;E249</f>
        <v>0</v>
      </c>
      <c r="N193" s="15"/>
    </row>
    <row r="194" spans="1:14" x14ac:dyDescent="0.25">
      <c r="A194" t="str">
        <f>COUNTIF($D$2:D250,D250)&amp;D250</f>
        <v>0</v>
      </c>
      <c r="B194" t="str">
        <f>COUNTIF($E$2:E250,E250)&amp;E250</f>
        <v>0</v>
      </c>
    </row>
    <row r="195" spans="1:14" x14ac:dyDescent="0.25">
      <c r="A195" t="str">
        <f>COUNTIF($D$2:D251,D251)&amp;D251</f>
        <v>0</v>
      </c>
      <c r="B195" t="str">
        <f>COUNTIF($E$2:E251,E251)&amp;E251</f>
        <v>0</v>
      </c>
    </row>
    <row r="196" spans="1:14" x14ac:dyDescent="0.25">
      <c r="A196" t="str">
        <f>COUNTIF($D$2:D252,D252)&amp;D252</f>
        <v>0</v>
      </c>
      <c r="B196" t="str">
        <f>COUNTIF($E$2:E252,E252)&amp;E252</f>
        <v>0</v>
      </c>
    </row>
    <row r="197" spans="1:14" x14ac:dyDescent="0.25">
      <c r="A197" t="str">
        <f>COUNTIF($D$2:D253,D253)&amp;D253</f>
        <v>0</v>
      </c>
      <c r="B197" t="str">
        <f>COUNTIF($E$2:E253,E253)&amp;E253</f>
        <v>0</v>
      </c>
    </row>
    <row r="198" spans="1:14" x14ac:dyDescent="0.25">
      <c r="A198" t="str">
        <f>COUNTIF($D$2:D254,D254)&amp;D254</f>
        <v>0</v>
      </c>
      <c r="B198" t="str">
        <f>COUNTIF($E$2:E254,E254)&amp;E254</f>
        <v>0</v>
      </c>
    </row>
    <row r="199" spans="1:14" x14ac:dyDescent="0.25">
      <c r="A199" t="str">
        <f>COUNTIF($D$2:D255,D255)&amp;D255</f>
        <v>0</v>
      </c>
      <c r="B199" t="str">
        <f>COUNTIF($E$2:E255,E255)&amp;E255</f>
        <v>0</v>
      </c>
    </row>
    <row r="200" spans="1:14" x14ac:dyDescent="0.25">
      <c r="A200" t="str">
        <f>COUNTIF($D$2:D256,D256)&amp;D256</f>
        <v>0</v>
      </c>
      <c r="B200" t="str">
        <f>COUNTIF($E$2:E256,E256)&amp;E256</f>
        <v>0</v>
      </c>
    </row>
    <row r="201" spans="1:14" x14ac:dyDescent="0.25">
      <c r="A201" t="str">
        <f>COUNTIF($D$2:D257,D257)&amp;D257</f>
        <v>0</v>
      </c>
      <c r="B201" t="str">
        <f>COUNTIF($E$2:E257,E257)&amp;E257</f>
        <v>0</v>
      </c>
    </row>
    <row r="202" spans="1:14" x14ac:dyDescent="0.25">
      <c r="A202" t="str">
        <f>COUNTIF($D$2:D258,D258)&amp;D258</f>
        <v>0</v>
      </c>
      <c r="B202" t="str">
        <f>COUNTIF($E$2:E258,E258)&amp;E258</f>
        <v>0</v>
      </c>
    </row>
    <row r="203" spans="1:14" x14ac:dyDescent="0.25">
      <c r="A203" t="str">
        <f>COUNTIF($D$2:D259,D259)&amp;D259</f>
        <v>0</v>
      </c>
      <c r="B203" t="str">
        <f>COUNTIF($E$2:E259,E259)&amp;E259</f>
        <v>0</v>
      </c>
    </row>
    <row r="204" spans="1:14" x14ac:dyDescent="0.25">
      <c r="A204" t="str">
        <f>COUNTIF($D$2:D260,D260)&amp;D260</f>
        <v>0</v>
      </c>
      <c r="B204" t="str">
        <f>COUNTIF($E$2:E260,E260)&amp;E260</f>
        <v>0</v>
      </c>
    </row>
    <row r="205" spans="1:14" x14ac:dyDescent="0.25">
      <c r="A205" t="str">
        <f>COUNTIF($D$2:D261,D261)&amp;D261</f>
        <v>0</v>
      </c>
      <c r="B205" t="str">
        <f>COUNTIF($E$2:E261,E261)&amp;E261</f>
        <v>0</v>
      </c>
    </row>
    <row r="206" spans="1:14" x14ac:dyDescent="0.25">
      <c r="A206" t="str">
        <f>COUNTIF($D$2:D262,D262)&amp;D262</f>
        <v>0</v>
      </c>
      <c r="B206" t="str">
        <f>COUNTIF($E$2:E262,E262)&amp;E262</f>
        <v>0</v>
      </c>
    </row>
    <row r="207" spans="1:14" x14ac:dyDescent="0.25">
      <c r="A207" t="str">
        <f>COUNTIF($D$2:D263,D263)&amp;D263</f>
        <v>0</v>
      </c>
      <c r="B207" t="str">
        <f>COUNTIF($E$2:E263,E263)&amp;E263</f>
        <v>0</v>
      </c>
    </row>
    <row r="208" spans="1:14" x14ac:dyDescent="0.25">
      <c r="A208" t="str">
        <f>COUNTIF($D$2:D264,D264)&amp;D264</f>
        <v>0</v>
      </c>
      <c r="B208" t="str">
        <f>COUNTIF($E$2:E264,E264)&amp;E264</f>
        <v>0</v>
      </c>
    </row>
    <row r="209" spans="1:14" x14ac:dyDescent="0.25">
      <c r="A209" t="str">
        <f>COUNTIF($D$2:D265,D265)&amp;D265</f>
        <v>0</v>
      </c>
      <c r="B209" t="str">
        <f>COUNTIF($E$2:E265,E265)&amp;E265</f>
        <v>0</v>
      </c>
      <c r="N209" s="16"/>
    </row>
    <row r="210" spans="1:14" x14ac:dyDescent="0.25">
      <c r="A210" t="str">
        <f>COUNTIF($D$2:D266,D266)&amp;D266</f>
        <v>0</v>
      </c>
      <c r="B210" t="str">
        <f>COUNTIF($E$2:E266,E266)&amp;E266</f>
        <v>0</v>
      </c>
      <c r="N210" s="15"/>
    </row>
    <row r="211" spans="1:14" x14ac:dyDescent="0.25">
      <c r="A211" t="str">
        <f>COUNTIF($D$2:D267,D267)&amp;D267</f>
        <v>0</v>
      </c>
      <c r="B211" t="str">
        <f>COUNTIF($E$2:E267,E267)&amp;E267</f>
        <v>0</v>
      </c>
      <c r="N211" s="16"/>
    </row>
    <row r="212" spans="1:14" x14ac:dyDescent="0.25">
      <c r="A212" t="str">
        <f>COUNTIF($D$2:D268,D268)&amp;D268</f>
        <v>0</v>
      </c>
      <c r="B212" t="str">
        <f>COUNTIF($E$2:E268,E268)&amp;E268</f>
        <v>0</v>
      </c>
      <c r="N212" s="15"/>
    </row>
    <row r="213" spans="1:14" x14ac:dyDescent="0.25">
      <c r="A213" t="str">
        <f>COUNTIF($D$2:D269,D269)&amp;D269</f>
        <v>0</v>
      </c>
      <c r="B213" t="str">
        <f>COUNTIF($E$2:E269,E269)&amp;E269</f>
        <v>0</v>
      </c>
      <c r="N213" s="16"/>
    </row>
    <row r="214" spans="1:14" x14ac:dyDescent="0.25">
      <c r="A214" t="str">
        <f>COUNTIF($D$2:D270,D270)&amp;D270</f>
        <v>0</v>
      </c>
      <c r="B214" t="str">
        <f>COUNTIF($E$2:E270,E270)&amp;E270</f>
        <v>0</v>
      </c>
      <c r="N214" s="16"/>
    </row>
    <row r="215" spans="1:14" x14ac:dyDescent="0.25">
      <c r="A215" t="str">
        <f>COUNTIF($D$2:D271,D271)&amp;D271</f>
        <v>0</v>
      </c>
      <c r="B215" t="str">
        <f>COUNTIF($E$2:E271,E271)&amp;E271</f>
        <v>0</v>
      </c>
      <c r="N215" s="16"/>
    </row>
    <row r="216" spans="1:14" x14ac:dyDescent="0.25">
      <c r="A216" t="str">
        <f>COUNTIF($D$2:D272,D272)&amp;D272</f>
        <v>0</v>
      </c>
      <c r="B216" t="str">
        <f>COUNTIF($E$2:E272,E272)&amp;E272</f>
        <v>0</v>
      </c>
      <c r="N216" s="15"/>
    </row>
    <row r="217" spans="1:14" x14ac:dyDescent="0.25">
      <c r="A217" t="str">
        <f>COUNTIF($D$2:D273,D273)&amp;D273</f>
        <v>0</v>
      </c>
      <c r="B217" t="str">
        <f>COUNTIF($E$2:E273,E273)&amp;E273</f>
        <v>0</v>
      </c>
      <c r="N217" s="16"/>
    </row>
    <row r="218" spans="1:14" x14ac:dyDescent="0.25">
      <c r="A218" t="str">
        <f>COUNTIF($D$2:D274,D274)&amp;D274</f>
        <v>0</v>
      </c>
      <c r="B218" t="str">
        <f>COUNTIF($E$2:E274,E274)&amp;E274</f>
        <v>0</v>
      </c>
      <c r="N218" s="15"/>
    </row>
    <row r="219" spans="1:14" x14ac:dyDescent="0.25">
      <c r="A219" t="str">
        <f>COUNTIF($D$2:D275,D275)&amp;D275</f>
        <v>0</v>
      </c>
      <c r="B219" t="str">
        <f>COUNTIF($E$2:E275,E275)&amp;E275</f>
        <v>0</v>
      </c>
      <c r="N219" s="16"/>
    </row>
    <row r="220" spans="1:14" x14ac:dyDescent="0.25">
      <c r="A220" t="str">
        <f>COUNTIF($D$2:D276,D276)&amp;D276</f>
        <v>0</v>
      </c>
      <c r="B220" t="str">
        <f>COUNTIF($E$2:E276,E276)&amp;E276</f>
        <v>0</v>
      </c>
      <c r="N220" s="16"/>
    </row>
    <row r="221" spans="1:14" x14ac:dyDescent="0.25">
      <c r="A221" t="str">
        <f>COUNTIF($D$2:D277,D277)&amp;D277</f>
        <v>0</v>
      </c>
      <c r="B221" t="str">
        <f>COUNTIF($E$2:E277,E277)&amp;E277</f>
        <v>0</v>
      </c>
      <c r="N221" s="16"/>
    </row>
    <row r="222" spans="1:14" x14ac:dyDescent="0.25">
      <c r="A222" t="str">
        <f>COUNTIF($D$2:D278,D278)&amp;D278</f>
        <v>0</v>
      </c>
      <c r="B222" t="str">
        <f>COUNTIF($E$2:E278,E278)&amp;E278</f>
        <v>0</v>
      </c>
      <c r="N222" s="15"/>
    </row>
    <row r="223" spans="1:14" x14ac:dyDescent="0.25">
      <c r="A223" t="str">
        <f>COUNTIF($D$2:D279,D279)&amp;D279</f>
        <v>0</v>
      </c>
      <c r="B223" t="str">
        <f>COUNTIF($E$2:E279,E279)&amp;E279</f>
        <v>0</v>
      </c>
      <c r="N223" s="16"/>
    </row>
    <row r="224" spans="1:14" x14ac:dyDescent="0.25">
      <c r="A224" t="str">
        <f>COUNTIF($D$2:D280,D280)&amp;D280</f>
        <v>0</v>
      </c>
      <c r="B224" t="str">
        <f>COUNTIF($E$2:E280,E280)&amp;E280</f>
        <v>0</v>
      </c>
      <c r="N224" s="15"/>
    </row>
    <row r="225" spans="1:14" x14ac:dyDescent="0.25">
      <c r="A225" t="str">
        <f>COUNTIF($D$2:D281,D281)&amp;D281</f>
        <v>0</v>
      </c>
      <c r="B225" t="str">
        <f>COUNTIF($E$2:E281,E281)&amp;E281</f>
        <v>0</v>
      </c>
      <c r="N225" s="16"/>
    </row>
    <row r="226" spans="1:14" x14ac:dyDescent="0.25">
      <c r="A226" t="str">
        <f>COUNTIF($D$2:D282,D282)&amp;D282</f>
        <v>0</v>
      </c>
      <c r="B226" t="str">
        <f>COUNTIF($E$2:E282,E282)&amp;E282</f>
        <v>0</v>
      </c>
      <c r="N226" s="16"/>
    </row>
    <row r="227" spans="1:14" x14ac:dyDescent="0.25">
      <c r="A227" t="str">
        <f>COUNTIF($D$2:D283,D283)&amp;D283</f>
        <v>0</v>
      </c>
      <c r="B227" t="str">
        <f>COUNTIF($E$2:E283,E283)&amp;E283</f>
        <v>0</v>
      </c>
      <c r="N227" s="16"/>
    </row>
    <row r="228" spans="1:14" x14ac:dyDescent="0.25">
      <c r="A228" t="str">
        <f>COUNTIF($D$2:D284,D284)&amp;D284</f>
        <v>0</v>
      </c>
      <c r="B228" t="str">
        <f>COUNTIF($E$2:E284,E284)&amp;E284</f>
        <v>0</v>
      </c>
      <c r="N228" s="16"/>
    </row>
    <row r="229" spans="1:14" x14ac:dyDescent="0.25">
      <c r="A229" t="str">
        <f>COUNTIF($D$2:D285,D285)&amp;D285</f>
        <v>0</v>
      </c>
      <c r="B229" t="str">
        <f>COUNTIF($E$2:E285,E285)&amp;E285</f>
        <v>0</v>
      </c>
      <c r="N229" s="15"/>
    </row>
    <row r="230" spans="1:14" x14ac:dyDescent="0.25">
      <c r="A230" t="str">
        <f>COUNTIF($D$2:D286,D286)&amp;D286</f>
        <v>0</v>
      </c>
      <c r="B230" t="str">
        <f>COUNTIF($E$2:E286,E286)&amp;E286</f>
        <v>0</v>
      </c>
      <c r="N230" s="16"/>
    </row>
    <row r="231" spans="1:14" x14ac:dyDescent="0.25">
      <c r="A231" t="str">
        <f>COUNTIF($D$2:D287,D287)&amp;D287</f>
        <v>0</v>
      </c>
      <c r="B231" t="str">
        <f>COUNTIF($E$2:E287,E287)&amp;E287</f>
        <v>0</v>
      </c>
    </row>
    <row r="232" spans="1:14" x14ac:dyDescent="0.25">
      <c r="A232" t="str">
        <f>COUNTIF($D$2:D288,D288)&amp;D288</f>
        <v>0</v>
      </c>
      <c r="B232" t="str">
        <f>COUNTIF($E$2:E288,E288)&amp;E288</f>
        <v>0</v>
      </c>
    </row>
    <row r="233" spans="1:14" x14ac:dyDescent="0.25">
      <c r="A233" t="str">
        <f>COUNTIF($D$2:D289,D289)&amp;D289</f>
        <v>0</v>
      </c>
      <c r="B233" t="str">
        <f>COUNTIF($E$2:E289,E289)&amp;E289</f>
        <v>0</v>
      </c>
    </row>
    <row r="234" spans="1:14" x14ac:dyDescent="0.25">
      <c r="A234" t="str">
        <f>COUNTIF($D$2:D290,D290)&amp;D290</f>
        <v>0</v>
      </c>
      <c r="B234" t="str">
        <f>COUNTIF($E$2:E290,E290)&amp;E290</f>
        <v>0</v>
      </c>
    </row>
    <row r="235" spans="1:14" x14ac:dyDescent="0.25">
      <c r="A235" t="str">
        <f>COUNTIF($D$2:D291,D291)&amp;D291</f>
        <v>0</v>
      </c>
      <c r="B235" t="str">
        <f>COUNTIF($E$2:E291,E291)&amp;E291</f>
        <v>0</v>
      </c>
    </row>
    <row r="236" spans="1:14" x14ac:dyDescent="0.25">
      <c r="A236" t="str">
        <f>COUNTIF($D$2:D292,D292)&amp;D292</f>
        <v>0</v>
      </c>
      <c r="B236" t="str">
        <f>COUNTIF($E$2:E292,E292)&amp;E292</f>
        <v>0</v>
      </c>
    </row>
    <row r="237" spans="1:14" x14ac:dyDescent="0.25">
      <c r="A237" t="str">
        <f>COUNTIF($D$2:D293,D293)&amp;D293</f>
        <v>0</v>
      </c>
      <c r="B237" t="str">
        <f>COUNTIF($E$2:E293,E293)&amp;E293</f>
        <v>0</v>
      </c>
    </row>
    <row r="238" spans="1:14" x14ac:dyDescent="0.25">
      <c r="A238" t="str">
        <f>COUNTIF($D$2:D294,D294)&amp;D294</f>
        <v>0</v>
      </c>
      <c r="B238" t="str">
        <f>COUNTIF($E$2:E294,E294)&amp;E294</f>
        <v>0</v>
      </c>
    </row>
    <row r="239" spans="1:14" x14ac:dyDescent="0.25">
      <c r="A239" t="str">
        <f>COUNTIF($D$2:D295,D295)&amp;D295</f>
        <v>0</v>
      </c>
      <c r="B239" t="str">
        <f>COUNTIF($E$2:E295,E295)&amp;E295</f>
        <v>0</v>
      </c>
      <c r="N239" s="16"/>
    </row>
    <row r="240" spans="1:14" x14ac:dyDescent="0.25">
      <c r="A240" t="str">
        <f>COUNTIF($D$2:D296,D296)&amp;D296</f>
        <v>0</v>
      </c>
      <c r="B240" t="str">
        <f>COUNTIF($E$2:E296,E296)&amp;E296</f>
        <v>0</v>
      </c>
      <c r="N240" s="16"/>
    </row>
    <row r="241" spans="1:14" x14ac:dyDescent="0.25">
      <c r="A241" t="str">
        <f>COUNTIF($D$2:D297,D297)&amp;D297</f>
        <v>0</v>
      </c>
      <c r="B241" t="str">
        <f>COUNTIF($E$2:E297,E297)&amp;E297</f>
        <v>0</v>
      </c>
      <c r="N241" s="16"/>
    </row>
    <row r="242" spans="1:14" x14ac:dyDescent="0.25">
      <c r="A242" t="str">
        <f>COUNTIF($D$2:D298,D298)&amp;D298</f>
        <v>0</v>
      </c>
      <c r="B242" t="str">
        <f>COUNTIF($E$2:E298,E298)&amp;E298</f>
        <v>0</v>
      </c>
      <c r="N242" s="15"/>
    </row>
    <row r="243" spans="1:14" x14ac:dyDescent="0.25">
      <c r="A243" t="str">
        <f>COUNTIF($D$2:D299,D299)&amp;D299</f>
        <v>0</v>
      </c>
      <c r="B243" t="str">
        <f>COUNTIF($E$2:E299,E299)&amp;E299</f>
        <v>0</v>
      </c>
      <c r="N243" s="16"/>
    </row>
    <row r="244" spans="1:14" x14ac:dyDescent="0.25">
      <c r="A244" t="str">
        <f>COUNTIF($D$2:D300,D300)&amp;D300</f>
        <v>0</v>
      </c>
      <c r="B244" t="str">
        <f>COUNTIF($E$2:E300,E300)&amp;E300</f>
        <v>0</v>
      </c>
      <c r="N244" s="15"/>
    </row>
    <row r="245" spans="1:14" x14ac:dyDescent="0.25">
      <c r="A245" t="str">
        <f>COUNTIF($D$2:D301,D301)&amp;D301</f>
        <v>0</v>
      </c>
      <c r="B245" t="str">
        <f>COUNTIF($E$2:E301,E301)&amp;E301</f>
        <v>0</v>
      </c>
      <c r="N245" s="16"/>
    </row>
    <row r="246" spans="1:14" x14ac:dyDescent="0.25">
      <c r="A246" t="str">
        <f>COUNTIF($D$2:D302,D302)&amp;D302</f>
        <v>0</v>
      </c>
      <c r="B246" t="str">
        <f>COUNTIF($E$2:E302,E302)&amp;E302</f>
        <v>0</v>
      </c>
      <c r="N246" s="16"/>
    </row>
    <row r="247" spans="1:14" x14ac:dyDescent="0.25">
      <c r="A247" t="str">
        <f>COUNTIF($D$2:D303,D303)&amp;D303</f>
        <v>0</v>
      </c>
      <c r="B247" t="str">
        <f>COUNTIF($E$2:E303,E303)&amp;E303</f>
        <v>0</v>
      </c>
      <c r="N247" s="16"/>
    </row>
    <row r="248" spans="1:14" x14ac:dyDescent="0.25">
      <c r="A248" t="str">
        <f>COUNTIF($D$2:D304,D304)&amp;D304</f>
        <v>0</v>
      </c>
      <c r="B248" t="str">
        <f>COUNTIF($E$2:E304,E304)&amp;E304</f>
        <v>0</v>
      </c>
    </row>
    <row r="249" spans="1:14" x14ac:dyDescent="0.25">
      <c r="A249" t="str">
        <f>COUNTIF($D$2:D305,D305)&amp;D305</f>
        <v>0</v>
      </c>
      <c r="B249" t="str">
        <f>COUNTIF($E$2:E305,E305)&amp;E305</f>
        <v>0</v>
      </c>
    </row>
    <row r="250" spans="1:14" x14ac:dyDescent="0.25">
      <c r="A250" t="str">
        <f>COUNTIF($D$2:D306,D306)&amp;D306</f>
        <v>0</v>
      </c>
      <c r="B250" t="str">
        <f>COUNTIF($E$2:E306,E306)&amp;E306</f>
        <v>0</v>
      </c>
    </row>
    <row r="251" spans="1:14" x14ac:dyDescent="0.25">
      <c r="A251" t="str">
        <f>COUNTIF($D$2:D307,D307)&amp;D307</f>
        <v>0</v>
      </c>
      <c r="B251" t="str">
        <f>COUNTIF($E$2:E307,E307)&amp;E307</f>
        <v>0</v>
      </c>
    </row>
    <row r="252" spans="1:14" x14ac:dyDescent="0.25">
      <c r="A252" t="str">
        <f>COUNTIF($D$2:D308,D308)&amp;D308</f>
        <v>0</v>
      </c>
      <c r="B252" t="str">
        <f>COUNTIF($E$2:E308,E308)&amp;E308</f>
        <v>0</v>
      </c>
    </row>
    <row r="253" spans="1:14" x14ac:dyDescent="0.25">
      <c r="A253" t="str">
        <f>COUNTIF($D$2:D309,D309)&amp;D309</f>
        <v>0</v>
      </c>
      <c r="B253" t="str">
        <f>COUNTIF($E$2:E309,E309)&amp;E309</f>
        <v>0</v>
      </c>
    </row>
    <row r="254" spans="1:14" x14ac:dyDescent="0.25">
      <c r="A254" t="str">
        <f>COUNTIF($D$2:D310,D310)&amp;D310</f>
        <v>0</v>
      </c>
      <c r="B254" t="str">
        <f>COUNTIF($E$2:E310,E310)&amp;E310</f>
        <v>0</v>
      </c>
      <c r="N254" s="16"/>
    </row>
    <row r="255" spans="1:14" x14ac:dyDescent="0.25">
      <c r="A255" t="str">
        <f>COUNTIF($D$2:D311,D311)&amp;D311</f>
        <v>0</v>
      </c>
      <c r="B255" t="str">
        <f>COUNTIF($E$2:E311,E311)&amp;E311</f>
        <v>0</v>
      </c>
      <c r="N255" s="16"/>
    </row>
    <row r="256" spans="1:14" x14ac:dyDescent="0.25">
      <c r="A256" t="str">
        <f>COUNTIF($D$2:D312,D312)&amp;D312</f>
        <v>0</v>
      </c>
      <c r="B256" t="str">
        <f>COUNTIF($E$2:E312,E312)&amp;E312</f>
        <v>0</v>
      </c>
      <c r="N256" s="15"/>
    </row>
    <row r="257" spans="1:14" x14ac:dyDescent="0.25">
      <c r="A257" t="str">
        <f>COUNTIF($D$2:D313,D313)&amp;D313</f>
        <v>0</v>
      </c>
      <c r="B257" t="str">
        <f>COUNTIF($E$2:E313,E313)&amp;E313</f>
        <v>0</v>
      </c>
      <c r="N257" s="16"/>
    </row>
    <row r="258" spans="1:14" x14ac:dyDescent="0.25">
      <c r="A258" t="str">
        <f>COUNTIF($D$2:D314,D314)&amp;D314</f>
        <v>0</v>
      </c>
      <c r="B258" t="str">
        <f>COUNTIF($E$2:E314,E314)&amp;E314</f>
        <v>0</v>
      </c>
      <c r="N258" s="15"/>
    </row>
    <row r="259" spans="1:14" x14ac:dyDescent="0.25">
      <c r="A259" t="str">
        <f>COUNTIF($D$2:D315,D315)&amp;D315</f>
        <v>0</v>
      </c>
      <c r="B259" t="str">
        <f>COUNTIF($E$2:E315,E315)&amp;E315</f>
        <v>0</v>
      </c>
      <c r="N259" s="16"/>
    </row>
    <row r="260" spans="1:14" x14ac:dyDescent="0.25">
      <c r="A260" t="str">
        <f>COUNTIF($D$2:D316,D316)&amp;D316</f>
        <v>0</v>
      </c>
      <c r="B260" t="str">
        <f>COUNTIF($E$2:E316,E316)&amp;E316</f>
        <v>0</v>
      </c>
      <c r="N260" s="16"/>
    </row>
    <row r="261" spans="1:14" x14ac:dyDescent="0.25">
      <c r="A261" t="str">
        <f>COUNTIF($D$2:D317,D317)&amp;D317</f>
        <v>0</v>
      </c>
      <c r="B261" t="str">
        <f>COUNTIF($E$2:E317,E317)&amp;E317</f>
        <v>0</v>
      </c>
      <c r="N261" s="16"/>
    </row>
    <row r="262" spans="1:14" x14ac:dyDescent="0.25">
      <c r="A262" t="str">
        <f>COUNTIF($D$2:D318,D318)&amp;D318</f>
        <v>0</v>
      </c>
      <c r="B262" t="str">
        <f>COUNTIF($E$2:E318,E318)&amp;E318</f>
        <v>0</v>
      </c>
      <c r="N262" s="16"/>
    </row>
    <row r="263" spans="1:14" x14ac:dyDescent="0.25">
      <c r="A263" t="str">
        <f>COUNTIF($D$2:D319,D319)&amp;D319</f>
        <v>0</v>
      </c>
      <c r="B263" t="str">
        <f>COUNTIF($E$2:E319,E319)&amp;E319</f>
        <v>0</v>
      </c>
      <c r="N263" s="15"/>
    </row>
    <row r="264" spans="1:14" x14ac:dyDescent="0.25">
      <c r="A264" t="str">
        <f>COUNTIF($D$2:D320,D320)&amp;D320</f>
        <v>0</v>
      </c>
      <c r="B264" t="str">
        <f>COUNTIF($E$2:E320,E320)&amp;E320</f>
        <v>0</v>
      </c>
      <c r="N264" s="16"/>
    </row>
    <row r="265" spans="1:14" x14ac:dyDescent="0.25">
      <c r="A265" t="str">
        <f>COUNTIF($D$2:D321,D321)&amp;D321</f>
        <v>0</v>
      </c>
      <c r="B265" t="str">
        <f>COUNTIF($E$2:E321,E321)&amp;E321</f>
        <v>0</v>
      </c>
      <c r="N265" s="15"/>
    </row>
    <row r="266" spans="1:14" x14ac:dyDescent="0.25">
      <c r="A266" t="str">
        <f>COUNTIF($D$2:D322,D322)&amp;D322</f>
        <v>0</v>
      </c>
      <c r="B266" t="str">
        <f>COUNTIF($E$2:E322,E322)&amp;E322</f>
        <v>0</v>
      </c>
      <c r="N266" s="16"/>
    </row>
    <row r="267" spans="1:14" x14ac:dyDescent="0.25">
      <c r="A267" t="str">
        <f>COUNTIF($D$2:D323,D323)&amp;D323</f>
        <v>0</v>
      </c>
      <c r="B267" t="str">
        <f>COUNTIF($E$2:E323,E323)&amp;E323</f>
        <v>0</v>
      </c>
      <c r="N267" s="16"/>
    </row>
    <row r="268" spans="1:14" x14ac:dyDescent="0.25">
      <c r="A268" t="str">
        <f>COUNTIF($D$2:D324,D324)&amp;D324</f>
        <v>0</v>
      </c>
      <c r="B268" t="str">
        <f>COUNTIF($E$2:E324,E324)&amp;E324</f>
        <v>0</v>
      </c>
      <c r="N268" s="16"/>
    </row>
    <row r="269" spans="1:14" x14ac:dyDescent="0.25">
      <c r="A269" t="str">
        <f>COUNTIF($D$2:D325,D325)&amp;D325</f>
        <v>0</v>
      </c>
      <c r="B269" t="str">
        <f>COUNTIF($E$2:E325,E325)&amp;E325</f>
        <v>0</v>
      </c>
      <c r="N269" s="15"/>
    </row>
    <row r="270" spans="1:14" x14ac:dyDescent="0.25">
      <c r="A270" t="str">
        <f>COUNTIF($D$2:D326,D326)&amp;D326</f>
        <v>0</v>
      </c>
      <c r="B270" t="str">
        <f>COUNTIF($E$2:E326,E326)&amp;E326</f>
        <v>0</v>
      </c>
    </row>
    <row r="271" spans="1:14" x14ac:dyDescent="0.25">
      <c r="A271" t="str">
        <f>COUNTIF($D$2:D327,D327)&amp;D327</f>
        <v>0</v>
      </c>
      <c r="B271" t="str">
        <f>COUNTIF($E$2:E327,E327)&amp;E327</f>
        <v>0</v>
      </c>
    </row>
    <row r="272" spans="1:14" x14ac:dyDescent="0.25">
      <c r="A272" t="str">
        <f>COUNTIF($D$2:D328,D328)&amp;D328</f>
        <v>0</v>
      </c>
      <c r="B272" t="str">
        <f>COUNTIF($E$2:E328,E328)&amp;E328</f>
        <v>0</v>
      </c>
    </row>
    <row r="273" spans="1:14" x14ac:dyDescent="0.25">
      <c r="A273" t="str">
        <f>COUNTIF($D$2:D329,D329)&amp;D329</f>
        <v>0</v>
      </c>
      <c r="B273" t="str">
        <f>COUNTIF($E$2:E329,E329)&amp;E329</f>
        <v>0</v>
      </c>
    </row>
    <row r="274" spans="1:14" x14ac:dyDescent="0.25">
      <c r="A274" t="str">
        <f>COUNTIF($D$2:D330,D330)&amp;D330</f>
        <v>0</v>
      </c>
      <c r="B274" t="str">
        <f>COUNTIF($E$2:E330,E330)&amp;E330</f>
        <v>0</v>
      </c>
      <c r="N274" s="16"/>
    </row>
    <row r="275" spans="1:14" x14ac:dyDescent="0.25">
      <c r="A275" t="str">
        <f>COUNTIF($D$2:D331,D331)&amp;D331</f>
        <v>0</v>
      </c>
      <c r="B275" t="str">
        <f>COUNTIF($E$2:E331,E331)&amp;E331</f>
        <v>0</v>
      </c>
      <c r="N275" s="16"/>
    </row>
    <row r="276" spans="1:14" x14ac:dyDescent="0.25">
      <c r="A276" t="str">
        <f>COUNTIF($D$2:D332,D332)&amp;D332</f>
        <v>0</v>
      </c>
      <c r="B276" t="str">
        <f>COUNTIF($E$2:E332,E332)&amp;E332</f>
        <v>0</v>
      </c>
      <c r="N276" s="16"/>
    </row>
    <row r="277" spans="1:14" x14ac:dyDescent="0.25">
      <c r="A277" t="str">
        <f>COUNTIF($D$2:D333,D333)&amp;D333</f>
        <v>0</v>
      </c>
      <c r="B277" t="str">
        <f>COUNTIF($E$2:E333,E333)&amp;E333</f>
        <v>0</v>
      </c>
      <c r="N277" s="15"/>
    </row>
    <row r="278" spans="1:14" x14ac:dyDescent="0.25">
      <c r="A278" t="str">
        <f>COUNTIF($D$2:D334,D334)&amp;D334</f>
        <v>0</v>
      </c>
      <c r="B278" t="str">
        <f>COUNTIF($E$2:E334,E334)&amp;E334</f>
        <v>0</v>
      </c>
      <c r="N278" s="16"/>
    </row>
    <row r="279" spans="1:14" x14ac:dyDescent="0.25">
      <c r="A279" t="str">
        <f>COUNTIF($D$2:D335,D335)&amp;D335</f>
        <v>0</v>
      </c>
      <c r="B279" t="str">
        <f>COUNTIF($E$2:E335,E335)&amp;E335</f>
        <v>0</v>
      </c>
      <c r="N279" s="15"/>
    </row>
    <row r="280" spans="1:14" x14ac:dyDescent="0.25">
      <c r="A280" t="str">
        <f>COUNTIF($D$2:D336,D336)&amp;D336</f>
        <v>0</v>
      </c>
      <c r="B280" t="str">
        <f>COUNTIF($E$2:E336,E336)&amp;E336</f>
        <v>0</v>
      </c>
      <c r="N280" s="16"/>
    </row>
    <row r="281" spans="1:14" x14ac:dyDescent="0.25">
      <c r="A281" t="str">
        <f>COUNTIF($D$2:D337,D337)&amp;D337</f>
        <v>0</v>
      </c>
      <c r="B281" t="str">
        <f>COUNTIF($E$2:E337,E337)&amp;E337</f>
        <v>0</v>
      </c>
      <c r="N281" s="15"/>
    </row>
    <row r="282" spans="1:14" x14ac:dyDescent="0.25">
      <c r="A282" t="str">
        <f>COUNTIF($D$2:D338,D338)&amp;D338</f>
        <v>0</v>
      </c>
      <c r="B282" t="str">
        <f>COUNTIF($E$2:E338,E338)&amp;E338</f>
        <v>0</v>
      </c>
      <c r="N282" s="16"/>
    </row>
    <row r="283" spans="1:14" x14ac:dyDescent="0.25">
      <c r="A283" t="str">
        <f>COUNTIF($D$2:D339,D339)&amp;D339</f>
        <v>0</v>
      </c>
      <c r="B283" t="str">
        <f>COUNTIF($E$2:E339,E339)&amp;E339</f>
        <v>0</v>
      </c>
      <c r="N283" s="16"/>
    </row>
    <row r="284" spans="1:14" x14ac:dyDescent="0.25">
      <c r="A284" t="str">
        <f>COUNTIF($D$2:D340,D340)&amp;D340</f>
        <v>0</v>
      </c>
      <c r="B284" t="str">
        <f>COUNTIF($E$2:E340,E340)&amp;E340</f>
        <v>0</v>
      </c>
      <c r="N284" s="16"/>
    </row>
    <row r="285" spans="1:14" x14ac:dyDescent="0.25">
      <c r="A285" t="str">
        <f>COUNTIF($D$2:D341,D341)&amp;D341</f>
        <v>0</v>
      </c>
      <c r="B285" t="str">
        <f>COUNTIF($E$2:E341,E341)&amp;E341</f>
        <v>0</v>
      </c>
      <c r="N285" s="15"/>
    </row>
    <row r="286" spans="1:14" x14ac:dyDescent="0.25">
      <c r="A286" t="str">
        <f>COUNTIF($D$2:D342,D342)&amp;D342</f>
        <v>0</v>
      </c>
      <c r="B286" t="str">
        <f>COUNTIF($E$2:E342,E342)&amp;E342</f>
        <v>0</v>
      </c>
      <c r="N286" s="16"/>
    </row>
    <row r="287" spans="1:14" x14ac:dyDescent="0.25">
      <c r="A287" t="str">
        <f>COUNTIF($D$2:D343,D343)&amp;D343</f>
        <v>0</v>
      </c>
      <c r="B287" t="str">
        <f>COUNTIF($E$2:E343,E343)&amp;E343</f>
        <v>0</v>
      </c>
      <c r="N287" s="15"/>
    </row>
    <row r="288" spans="1:14" x14ac:dyDescent="0.25">
      <c r="A288" t="str">
        <f>COUNTIF($D$2:D344,D344)&amp;D344</f>
        <v>0</v>
      </c>
      <c r="B288" t="str">
        <f>COUNTIF($E$2:E344,E344)&amp;E344</f>
        <v>0</v>
      </c>
      <c r="N288" s="16"/>
    </row>
    <row r="289" spans="1:14" x14ac:dyDescent="0.25">
      <c r="A289" t="str">
        <f>COUNTIF($D$2:D345,D345)&amp;D345</f>
        <v>0</v>
      </c>
      <c r="B289" t="str">
        <f>COUNTIF($E$2:E345,E345)&amp;E345</f>
        <v>0</v>
      </c>
      <c r="N289" s="16"/>
    </row>
    <row r="290" spans="1:14" x14ac:dyDescent="0.25">
      <c r="A290" t="str">
        <f>COUNTIF($D$2:D346,D346)&amp;D346</f>
        <v>0</v>
      </c>
      <c r="B290" t="str">
        <f>COUNTIF($E$2:E346,E346)&amp;E346</f>
        <v>0</v>
      </c>
      <c r="N290" s="16"/>
    </row>
    <row r="291" spans="1:14" x14ac:dyDescent="0.25">
      <c r="A291" t="str">
        <f>COUNTIF($D$2:D347,D347)&amp;D347</f>
        <v>0</v>
      </c>
      <c r="B291" t="str">
        <f>COUNTIF($E$2:E347,E347)&amp;E347</f>
        <v>0</v>
      </c>
      <c r="N291" s="15"/>
    </row>
    <row r="292" spans="1:14" x14ac:dyDescent="0.25">
      <c r="A292" t="str">
        <f>COUNTIF($D$2:D348,D348)&amp;D348</f>
        <v>0</v>
      </c>
      <c r="B292" t="str">
        <f>COUNTIF($E$2:E348,E348)&amp;E348</f>
        <v>0</v>
      </c>
      <c r="N292" s="16"/>
    </row>
    <row r="293" spans="1:14" x14ac:dyDescent="0.25">
      <c r="A293" t="str">
        <f>COUNTIF($D$2:D349,D349)&amp;D349</f>
        <v>0</v>
      </c>
      <c r="B293" t="str">
        <f>COUNTIF($E$2:E349,E349)&amp;E349</f>
        <v>0</v>
      </c>
      <c r="N293" s="15"/>
    </row>
    <row r="294" spans="1:14" x14ac:dyDescent="0.25">
      <c r="A294" t="str">
        <f>COUNTIF($D$2:D350,D350)&amp;D350</f>
        <v>0</v>
      </c>
      <c r="B294" t="str">
        <f>COUNTIF($E$2:E350,E350)&amp;E350</f>
        <v>0</v>
      </c>
      <c r="N294" s="16"/>
    </row>
    <row r="295" spans="1:14" x14ac:dyDescent="0.25">
      <c r="A295" t="str">
        <f>COUNTIF($D$2:D351,D351)&amp;D351</f>
        <v>0</v>
      </c>
      <c r="B295" t="str">
        <f>COUNTIF($E$2:E351,E351)&amp;E351</f>
        <v>0</v>
      </c>
      <c r="N295" s="16"/>
    </row>
    <row r="296" spans="1:14" x14ac:dyDescent="0.25">
      <c r="A296" t="str">
        <f>COUNTIF($D$2:D352,D352)&amp;D352</f>
        <v>0</v>
      </c>
      <c r="B296" t="str">
        <f>COUNTIF($E$2:E352,E352)&amp;E352</f>
        <v>0</v>
      </c>
      <c r="N296" s="16"/>
    </row>
    <row r="297" spans="1:14" x14ac:dyDescent="0.25">
      <c r="A297" t="str">
        <f>COUNTIF($D$2:D353,D353)&amp;D353</f>
        <v>0</v>
      </c>
      <c r="B297" t="str">
        <f>COUNTIF($E$2:E353,E353)&amp;E353</f>
        <v>0</v>
      </c>
      <c r="N297" s="16"/>
    </row>
    <row r="298" spans="1:14" x14ac:dyDescent="0.25">
      <c r="A298" t="str">
        <f>COUNTIF($D$2:D354,D354)&amp;D354</f>
        <v>0</v>
      </c>
      <c r="B298" t="str">
        <f>COUNTIF($E$2:E354,E354)&amp;E354</f>
        <v>0</v>
      </c>
      <c r="N298" s="15"/>
    </row>
    <row r="299" spans="1:14" x14ac:dyDescent="0.25">
      <c r="A299" t="str">
        <f>COUNTIF($D$2:D355,D355)&amp;D355</f>
        <v>0</v>
      </c>
      <c r="B299" t="str">
        <f>COUNTIF($E$2:E355,E355)&amp;E355</f>
        <v>0</v>
      </c>
      <c r="N299" s="16"/>
    </row>
    <row r="300" spans="1:14" x14ac:dyDescent="0.25">
      <c r="A300" t="str">
        <f>COUNTIF($D$2:D356,D356)&amp;D356</f>
        <v>0</v>
      </c>
      <c r="B300" t="str">
        <f>COUNTIF($E$2:E356,E356)&amp;E356</f>
        <v>0</v>
      </c>
      <c r="N300" s="15"/>
    </row>
    <row r="301" spans="1:14" x14ac:dyDescent="0.25">
      <c r="A301" t="str">
        <f>COUNTIF($D$2:D357,D357)&amp;D357</f>
        <v>0</v>
      </c>
      <c r="B301" t="str">
        <f>COUNTIF($E$2:E357,E357)&amp;E357</f>
        <v>0</v>
      </c>
      <c r="N301" s="16"/>
    </row>
    <row r="302" spans="1:14" x14ac:dyDescent="0.25">
      <c r="A302" t="str">
        <f>COUNTIF($D$2:D358,D358)&amp;D358</f>
        <v>0</v>
      </c>
      <c r="B302" t="str">
        <f>COUNTIF($E$2:E358,E358)&amp;E358</f>
        <v>0</v>
      </c>
    </row>
    <row r="303" spans="1:14" x14ac:dyDescent="0.25">
      <c r="A303" t="str">
        <f>COUNTIF($D$2:D359,D359)&amp;D359</f>
        <v>0</v>
      </c>
      <c r="B303" t="str">
        <f>COUNTIF($E$2:E359,E359)&amp;E359</f>
        <v>0</v>
      </c>
    </row>
    <row r="304" spans="1:14" x14ac:dyDescent="0.25">
      <c r="A304" t="str">
        <f>COUNTIF($D$2:D360,D360)&amp;D360</f>
        <v>0</v>
      </c>
      <c r="B304" t="str">
        <f>COUNTIF($E$2:E360,E360)&amp;E360</f>
        <v>0</v>
      </c>
    </row>
    <row r="305" spans="1:14" x14ac:dyDescent="0.25">
      <c r="A305" t="str">
        <f>COUNTIF($D$2:D361,D361)&amp;D361</f>
        <v>0</v>
      </c>
      <c r="B305" t="str">
        <f>COUNTIF($E$2:E361,E361)&amp;E361</f>
        <v>0</v>
      </c>
      <c r="N305" s="15"/>
    </row>
    <row r="306" spans="1:14" x14ac:dyDescent="0.25">
      <c r="A306" t="str">
        <f>COUNTIF($D$2:D362,D362)&amp;D362</f>
        <v>0</v>
      </c>
      <c r="B306" t="str">
        <f>COUNTIF($E$2:E362,E362)&amp;E362</f>
        <v>0</v>
      </c>
    </row>
    <row r="307" spans="1:14" x14ac:dyDescent="0.25">
      <c r="A307" t="str">
        <f>COUNTIF($D$2:D363,D363)&amp;D363</f>
        <v>0</v>
      </c>
      <c r="B307" t="str">
        <f>COUNTIF($E$2:E363,E363)&amp;E363</f>
        <v>0</v>
      </c>
    </row>
    <row r="308" spans="1:14" x14ac:dyDescent="0.25">
      <c r="A308" t="str">
        <f>COUNTIF($D$2:D364,D364)&amp;D364</f>
        <v>0</v>
      </c>
      <c r="B308" t="str">
        <f>COUNTIF($E$2:E364,E364)&amp;E364</f>
        <v>0</v>
      </c>
    </row>
    <row r="309" spans="1:14" x14ac:dyDescent="0.25">
      <c r="A309" t="str">
        <f>COUNTIF($D$2:D365,D365)&amp;D365</f>
        <v>0</v>
      </c>
      <c r="B309" t="str">
        <f>COUNTIF($E$2:E365,E365)&amp;E365</f>
        <v>0</v>
      </c>
    </row>
    <row r="310" spans="1:14" x14ac:dyDescent="0.25">
      <c r="A310" t="str">
        <f>COUNTIF($D$2:D366,D366)&amp;D366</f>
        <v>0</v>
      </c>
      <c r="B310" t="str">
        <f>COUNTIF($E$2:E366,E366)&amp;E366</f>
        <v>0</v>
      </c>
    </row>
    <row r="311" spans="1:14" x14ac:dyDescent="0.25">
      <c r="A311" t="str">
        <f>COUNTIF($D$2:D367,D367)&amp;D367</f>
        <v>0</v>
      </c>
      <c r="B311" t="str">
        <f>COUNTIF($E$2:E367,E367)&amp;E367</f>
        <v>0</v>
      </c>
    </row>
    <row r="312" spans="1:14" x14ac:dyDescent="0.25">
      <c r="A312" t="str">
        <f>COUNTIF($D$2:D368,D368)&amp;D368</f>
        <v>0</v>
      </c>
      <c r="B312" t="str">
        <f>COUNTIF($E$2:E368,E368)&amp;E368</f>
        <v>0</v>
      </c>
    </row>
    <row r="313" spans="1:14" x14ac:dyDescent="0.25">
      <c r="A313" t="str">
        <f>COUNTIF($D$2:D369,D369)&amp;D369</f>
        <v>0</v>
      </c>
      <c r="B313" t="str">
        <f>COUNTIF($E$2:E369,E369)&amp;E369</f>
        <v>0</v>
      </c>
    </row>
    <row r="314" spans="1:14" x14ac:dyDescent="0.25">
      <c r="A314" t="str">
        <f>COUNTIF($D$2:D370,D370)&amp;D370</f>
        <v>0</v>
      </c>
      <c r="B314" t="str">
        <f>COUNTIF($E$2:E370,E370)&amp;E370</f>
        <v>0</v>
      </c>
    </row>
    <row r="315" spans="1:14" x14ac:dyDescent="0.25">
      <c r="A315" t="str">
        <f>COUNTIF($D$2:D371,D371)&amp;D371</f>
        <v>0</v>
      </c>
      <c r="B315" t="str">
        <f>COUNTIF($E$2:E371,E371)&amp;E371</f>
        <v>0</v>
      </c>
    </row>
    <row r="316" spans="1:14" x14ac:dyDescent="0.25">
      <c r="A316" t="str">
        <f>COUNTIF($D$2:D372,D372)&amp;D372</f>
        <v>0</v>
      </c>
      <c r="B316" t="str">
        <f>COUNTIF($E$2:E372,E372)&amp;E372</f>
        <v>0</v>
      </c>
    </row>
    <row r="317" spans="1:14" x14ac:dyDescent="0.25">
      <c r="A317" t="str">
        <f>COUNTIF($D$2:D373,D373)&amp;D373</f>
        <v>0</v>
      </c>
      <c r="B317" t="str">
        <f>COUNTIF($E$2:E373,E373)&amp;E373</f>
        <v>0</v>
      </c>
    </row>
    <row r="318" spans="1:14" x14ac:dyDescent="0.25">
      <c r="A318" t="str">
        <f>COUNTIF($D$2:D374,D374)&amp;D374</f>
        <v>0</v>
      </c>
      <c r="B318" t="str">
        <f>COUNTIF($E$2:E374,E374)&amp;E374</f>
        <v>0</v>
      </c>
    </row>
    <row r="319" spans="1:14" x14ac:dyDescent="0.25">
      <c r="A319" t="str">
        <f>COUNTIF($D$2:D375,D375)&amp;D375</f>
        <v>0</v>
      </c>
      <c r="B319" t="str">
        <f>COUNTIF($E$2:E375,E375)&amp;E375</f>
        <v>0</v>
      </c>
    </row>
    <row r="320" spans="1:14" x14ac:dyDescent="0.25">
      <c r="A320" t="str">
        <f>COUNTIF($D$2:D376,D376)&amp;D376</f>
        <v>0</v>
      </c>
      <c r="B320" t="str">
        <f>COUNTIF($E$2:E376,E376)&amp;E376</f>
        <v>0</v>
      </c>
    </row>
    <row r="321" spans="1:2" x14ac:dyDescent="0.25">
      <c r="A321" t="str">
        <f>COUNTIF($D$2:D377,D377)&amp;D377</f>
        <v>0</v>
      </c>
      <c r="B321" t="str">
        <f>COUNTIF($E$2:E377,E377)&amp;E377</f>
        <v>0</v>
      </c>
    </row>
    <row r="322" spans="1:2" x14ac:dyDescent="0.25">
      <c r="A322" t="str">
        <f>COUNTIF($D$2:D378,D378)&amp;D378</f>
        <v>0</v>
      </c>
      <c r="B322" t="str">
        <f>COUNTIF($E$2:E378,E378)&amp;E378</f>
        <v>0</v>
      </c>
    </row>
    <row r="323" spans="1:2" x14ac:dyDescent="0.25">
      <c r="A323" t="str">
        <f>COUNTIF($D$2:D379,D379)&amp;D379</f>
        <v>0</v>
      </c>
      <c r="B323" t="str">
        <f>COUNTIF($E$2:E379,E379)&amp;E379</f>
        <v>0</v>
      </c>
    </row>
    <row r="324" spans="1:2" x14ac:dyDescent="0.25">
      <c r="A324" t="str">
        <f>COUNTIF($D$2:D380,D380)&amp;D380</f>
        <v>0</v>
      </c>
      <c r="B324" t="str">
        <f>COUNTIF($E$2:E380,E380)&amp;E380</f>
        <v>0</v>
      </c>
    </row>
    <row r="325" spans="1:2" x14ac:dyDescent="0.25">
      <c r="A325" t="str">
        <f>COUNTIF($D$2:D381,D381)&amp;D381</f>
        <v>0</v>
      </c>
      <c r="B325" t="str">
        <f>COUNTIF($E$2:E381,E381)&amp;E381</f>
        <v>0</v>
      </c>
    </row>
    <row r="326" spans="1:2" x14ac:dyDescent="0.25">
      <c r="A326" t="str">
        <f>COUNTIF($D$2:D382,D382)&amp;D382</f>
        <v>0</v>
      </c>
      <c r="B326" t="str">
        <f>COUNTIF($E$2:E382,E382)&amp;E382</f>
        <v>0</v>
      </c>
    </row>
    <row r="327" spans="1:2" x14ac:dyDescent="0.25">
      <c r="A327" t="str">
        <f>COUNTIF($D$2:D383,D383)&amp;D383</f>
        <v>0</v>
      </c>
      <c r="B327" t="str">
        <f>COUNTIF($E$2:E383,E383)&amp;E383</f>
        <v>0</v>
      </c>
    </row>
    <row r="328" spans="1:2" x14ac:dyDescent="0.25">
      <c r="A328" t="str">
        <f>COUNTIF($D$2:D384,D384)&amp;D384</f>
        <v>0</v>
      </c>
      <c r="B328" t="str">
        <f>COUNTIF($E$2:E384,E384)&amp;E384</f>
        <v>0</v>
      </c>
    </row>
    <row r="329" spans="1:2" x14ac:dyDescent="0.25">
      <c r="A329" t="str">
        <f>COUNTIF($D$2:D385,D385)&amp;D385</f>
        <v>0</v>
      </c>
      <c r="B329" t="str">
        <f>COUNTIF($E$2:E385,E385)&amp;E385</f>
        <v>0</v>
      </c>
    </row>
    <row r="330" spans="1:2" x14ac:dyDescent="0.25">
      <c r="A330" t="str">
        <f>COUNTIF($D$2:D386,D386)&amp;D386</f>
        <v>0</v>
      </c>
      <c r="B330" t="str">
        <f>COUNTIF($E$2:E386,E386)&amp;E386</f>
        <v>0</v>
      </c>
    </row>
    <row r="331" spans="1:2" x14ac:dyDescent="0.25">
      <c r="A331" t="str">
        <f>COUNTIF($D$2:D387,D387)&amp;D387</f>
        <v>0</v>
      </c>
      <c r="B331" t="str">
        <f>COUNTIF($E$2:E387,E387)&amp;E387</f>
        <v>0</v>
      </c>
    </row>
    <row r="332" spans="1:2" x14ac:dyDescent="0.25">
      <c r="A332" t="str">
        <f>COUNTIF($D$2:D388,D388)&amp;D388</f>
        <v>0</v>
      </c>
      <c r="B332" t="str">
        <f>COUNTIF($E$2:E388,E388)&amp;E388</f>
        <v>0</v>
      </c>
    </row>
    <row r="333" spans="1:2" x14ac:dyDescent="0.25">
      <c r="A333" t="str">
        <f>COUNTIF($D$2:D389,D389)&amp;D389</f>
        <v>0</v>
      </c>
      <c r="B333" t="str">
        <f>COUNTIF($E$2:E389,E389)&amp;E389</f>
        <v>0</v>
      </c>
    </row>
    <row r="334" spans="1:2" x14ac:dyDescent="0.25">
      <c r="A334" t="str">
        <f>COUNTIF($D$2:D390,D390)&amp;D390</f>
        <v>0</v>
      </c>
      <c r="B334" t="str">
        <f>COUNTIF($E$2:E390,E390)&amp;E390</f>
        <v>0</v>
      </c>
    </row>
    <row r="335" spans="1:2" x14ac:dyDescent="0.25">
      <c r="A335" t="str">
        <f>COUNTIF($D$2:D391,D391)&amp;D391</f>
        <v>0</v>
      </c>
      <c r="B335" t="str">
        <f>COUNTIF($E$2:E391,E391)&amp;E391</f>
        <v>0</v>
      </c>
    </row>
    <row r="336" spans="1:2" x14ac:dyDescent="0.25">
      <c r="A336" t="str">
        <f>COUNTIF($D$2:D392,D392)&amp;D392</f>
        <v>0</v>
      </c>
      <c r="B336" t="str">
        <f>COUNTIF($E$2:E392,E392)&amp;E392</f>
        <v>0</v>
      </c>
    </row>
    <row r="337" spans="1:2" x14ac:dyDescent="0.25">
      <c r="A337" t="str">
        <f>COUNTIF($D$2:D393,D393)&amp;D393</f>
        <v>0</v>
      </c>
      <c r="B337" t="str">
        <f>COUNTIF($E$2:E393,E393)&amp;E393</f>
        <v>0</v>
      </c>
    </row>
    <row r="338" spans="1:2" x14ac:dyDescent="0.25">
      <c r="A338" t="str">
        <f>COUNTIF($D$2:D394,D394)&amp;D394</f>
        <v>0</v>
      </c>
      <c r="B338" t="str">
        <f>COUNTIF($E$2:E394,E394)&amp;E394</f>
        <v>0</v>
      </c>
    </row>
    <row r="339" spans="1:2" x14ac:dyDescent="0.25">
      <c r="A339" t="str">
        <f>COUNTIF($D$2:D395,D395)&amp;D395</f>
        <v>0</v>
      </c>
      <c r="B339" t="str">
        <f>COUNTIF($E$2:E395,E395)&amp;E395</f>
        <v>0</v>
      </c>
    </row>
    <row r="340" spans="1:2" x14ac:dyDescent="0.25">
      <c r="A340" t="str">
        <f>COUNTIF($D$2:D396,D396)&amp;D396</f>
        <v>0</v>
      </c>
      <c r="B340" t="str">
        <f>COUNTIF($E$2:E396,E396)&amp;E396</f>
        <v>0</v>
      </c>
    </row>
    <row r="341" spans="1:2" x14ac:dyDescent="0.25">
      <c r="A341" t="str">
        <f>COUNTIF($D$2:D397,D397)&amp;D397</f>
        <v>0</v>
      </c>
      <c r="B341" t="str">
        <f>COUNTIF($E$2:E397,E397)&amp;E397</f>
        <v>0</v>
      </c>
    </row>
    <row r="342" spans="1:2" x14ac:dyDescent="0.25">
      <c r="A342" t="str">
        <f>COUNTIF($D$2:D398,D398)&amp;D398</f>
        <v>0</v>
      </c>
      <c r="B342" t="str">
        <f>COUNTIF($E$2:E398,E398)&amp;E398</f>
        <v>0</v>
      </c>
    </row>
    <row r="343" spans="1:2" x14ac:dyDescent="0.25">
      <c r="A343" t="str">
        <f>COUNTIF($D$2:D399,D399)&amp;D399</f>
        <v>0</v>
      </c>
      <c r="B343" t="str">
        <f>COUNTIF($E$2:E399,E399)&amp;E399</f>
        <v>0</v>
      </c>
    </row>
    <row r="344" spans="1:2" x14ac:dyDescent="0.25">
      <c r="A344" t="str">
        <f>COUNTIF($D$2:D400,D400)&amp;D400</f>
        <v>0</v>
      </c>
      <c r="B344" t="str">
        <f>COUNTIF($E$2:E400,E400)&amp;E400</f>
        <v>0</v>
      </c>
    </row>
    <row r="345" spans="1:2" x14ac:dyDescent="0.25">
      <c r="A345" t="str">
        <f>COUNTIF($D$2:D401,D401)&amp;D401</f>
        <v>0</v>
      </c>
      <c r="B345" t="str">
        <f>COUNTIF($E$2:E401,E401)&amp;E401</f>
        <v>0</v>
      </c>
    </row>
    <row r="346" spans="1:2" x14ac:dyDescent="0.25">
      <c r="A346" t="str">
        <f>COUNTIF($D$2:D402,D402)&amp;D402</f>
        <v>0</v>
      </c>
      <c r="B346" t="str">
        <f>COUNTIF($E$2:E402,E402)&amp;E402</f>
        <v>0</v>
      </c>
    </row>
    <row r="347" spans="1:2" x14ac:dyDescent="0.25">
      <c r="A347" t="str">
        <f>COUNTIF($D$2:D403,D403)&amp;D403</f>
        <v>0</v>
      </c>
      <c r="B347" t="str">
        <f>COUNTIF($E$2:E403,E403)&amp;E403</f>
        <v>0</v>
      </c>
    </row>
    <row r="348" spans="1:2" x14ac:dyDescent="0.25">
      <c r="A348" t="str">
        <f>COUNTIF($D$2:D404,D404)&amp;D404</f>
        <v>0</v>
      </c>
      <c r="B348" t="str">
        <f>COUNTIF($E$2:E404,E404)&amp;E404</f>
        <v>0</v>
      </c>
    </row>
    <row r="349" spans="1:2" x14ac:dyDescent="0.25">
      <c r="A349" t="str">
        <f>COUNTIF($D$2:D405,D405)&amp;D405</f>
        <v>0</v>
      </c>
      <c r="B349" t="str">
        <f>COUNTIF($E$2:E405,E405)&amp;E405</f>
        <v>0</v>
      </c>
    </row>
    <row r="350" spans="1:2" x14ac:dyDescent="0.25">
      <c r="A350" t="str">
        <f>COUNTIF($D$2:D406,D406)&amp;D406</f>
        <v>0</v>
      </c>
      <c r="B350" t="str">
        <f>COUNTIF($E$2:E406,E406)&amp;E406</f>
        <v>0</v>
      </c>
    </row>
    <row r="351" spans="1:2" x14ac:dyDescent="0.25">
      <c r="A351" t="str">
        <f>COUNTIF($D$2:D407,D407)&amp;D407</f>
        <v>0</v>
      </c>
      <c r="B351" t="str">
        <f>COUNTIF($E$2:E407,E407)&amp;E407</f>
        <v>0</v>
      </c>
    </row>
    <row r="352" spans="1:2" x14ac:dyDescent="0.25">
      <c r="A352" t="str">
        <f>COUNTIF($D$2:D408,D408)&amp;D408</f>
        <v>0</v>
      </c>
      <c r="B352" t="str">
        <f>COUNTIF($E$2:E408,E408)&amp;E408</f>
        <v>0</v>
      </c>
    </row>
    <row r="353" spans="1:2" x14ac:dyDescent="0.25">
      <c r="A353" t="str">
        <f>COUNTIF($D$2:D409,D409)&amp;D409</f>
        <v>0</v>
      </c>
      <c r="B353" t="str">
        <f>COUNTIF($E$2:E409,E409)&amp;E409</f>
        <v>0</v>
      </c>
    </row>
    <row r="354" spans="1:2" x14ac:dyDescent="0.25">
      <c r="A354" t="str">
        <f>COUNTIF($D$2:D410,D410)&amp;D410</f>
        <v>0</v>
      </c>
      <c r="B354" t="str">
        <f>COUNTIF($E$2:E410,E410)&amp;E410</f>
        <v>0</v>
      </c>
    </row>
    <row r="355" spans="1:2" x14ac:dyDescent="0.25">
      <c r="A355" t="str">
        <f>COUNTIF($D$2:D411,D411)&amp;D411</f>
        <v>0</v>
      </c>
      <c r="B355" t="str">
        <f>COUNTIF($E$2:E411,E411)&amp;E411</f>
        <v>0</v>
      </c>
    </row>
    <row r="356" spans="1:2" x14ac:dyDescent="0.25">
      <c r="A356" t="str">
        <f>COUNTIF($D$2:D412,D412)&amp;D412</f>
        <v>0</v>
      </c>
      <c r="B356" t="str">
        <f>COUNTIF($E$2:E412,E412)&amp;E412</f>
        <v>0</v>
      </c>
    </row>
    <row r="357" spans="1:2" x14ac:dyDescent="0.25">
      <c r="A357" t="str">
        <f>COUNTIF($D$2:D413,D413)&amp;D413</f>
        <v>0</v>
      </c>
      <c r="B357" t="str">
        <f>COUNTIF($E$2:E413,E413)&amp;E413</f>
        <v>0</v>
      </c>
    </row>
    <row r="358" spans="1:2" x14ac:dyDescent="0.25">
      <c r="A358" t="str">
        <f>COUNTIF($D$2:D414,D414)&amp;D414</f>
        <v>0</v>
      </c>
      <c r="B358" t="str">
        <f>COUNTIF($E$2:E414,E414)&amp;E414</f>
        <v>0</v>
      </c>
    </row>
    <row r="359" spans="1:2" x14ac:dyDescent="0.25">
      <c r="A359" t="str">
        <f>COUNTIF($D$2:D415,D415)&amp;D415</f>
        <v>0</v>
      </c>
      <c r="B359" t="str">
        <f>COUNTIF($E$2:E415,E415)&amp;E415</f>
        <v>0</v>
      </c>
    </row>
    <row r="360" spans="1:2" x14ac:dyDescent="0.25">
      <c r="A360" t="str">
        <f>COUNTIF($D$2:D416,D416)&amp;D416</f>
        <v>0</v>
      </c>
      <c r="B360" t="str">
        <f>COUNTIF($E$2:E416,E416)&amp;E416</f>
        <v>0</v>
      </c>
    </row>
    <row r="361" spans="1:2" x14ac:dyDescent="0.25">
      <c r="A361" t="str">
        <f>COUNTIF($D$2:D417,D417)&amp;D417</f>
        <v>0</v>
      </c>
      <c r="B361" t="str">
        <f>COUNTIF($E$2:E417,E417)&amp;E417</f>
        <v>0</v>
      </c>
    </row>
    <row r="362" spans="1:2" x14ac:dyDescent="0.25">
      <c r="A362" t="str">
        <f>COUNTIF($D$2:D418,D418)&amp;D418</f>
        <v>0</v>
      </c>
      <c r="B362" t="str">
        <f>COUNTIF($E$2:E418,E418)&amp;E418</f>
        <v>0</v>
      </c>
    </row>
    <row r="363" spans="1:2" x14ac:dyDescent="0.25">
      <c r="A363" t="str">
        <f>COUNTIF($D$2:D419,D419)&amp;D419</f>
        <v>0</v>
      </c>
      <c r="B363" t="str">
        <f>COUNTIF($E$2:E419,E419)&amp;E419</f>
        <v>0</v>
      </c>
    </row>
    <row r="364" spans="1:2" x14ac:dyDescent="0.25">
      <c r="A364" t="str">
        <f>COUNTIF($D$2:D420,D420)&amp;D420</f>
        <v>0</v>
      </c>
      <c r="B364" t="str">
        <f>COUNTIF($E$2:E420,E420)&amp;E420</f>
        <v>0</v>
      </c>
    </row>
    <row r="365" spans="1:2" x14ac:dyDescent="0.25">
      <c r="A365" t="str">
        <f>COUNTIF($D$2:D421,D421)&amp;D421</f>
        <v>0</v>
      </c>
      <c r="B365" t="str">
        <f>COUNTIF($E$2:E421,E421)&amp;E421</f>
        <v>0</v>
      </c>
    </row>
    <row r="366" spans="1:2" x14ac:dyDescent="0.25">
      <c r="A366" t="str">
        <f>COUNTIF($D$2:D422,D422)&amp;D422</f>
        <v>0</v>
      </c>
      <c r="B366" t="str">
        <f>COUNTIF($E$2:E422,E422)&amp;E422</f>
        <v>0</v>
      </c>
    </row>
    <row r="367" spans="1:2" x14ac:dyDescent="0.25">
      <c r="A367" t="str">
        <f>COUNTIF($D$2:D423,D423)&amp;D423</f>
        <v>0</v>
      </c>
      <c r="B367" t="str">
        <f>COUNTIF($E$2:E423,E423)&amp;E423</f>
        <v>0</v>
      </c>
    </row>
    <row r="368" spans="1:2" x14ac:dyDescent="0.25">
      <c r="A368" t="str">
        <f>COUNTIF($D$2:D424,D424)&amp;D424</f>
        <v>0</v>
      </c>
      <c r="B368" t="str">
        <f>COUNTIF($E$2:E424,E424)&amp;E424</f>
        <v>0</v>
      </c>
    </row>
    <row r="369" spans="1:2" x14ac:dyDescent="0.25">
      <c r="A369" t="str">
        <f>COUNTIF($D$2:D425,D425)&amp;D425</f>
        <v>0</v>
      </c>
      <c r="B369" t="str">
        <f>COUNTIF($E$2:E425,E425)&amp;E425</f>
        <v>0</v>
      </c>
    </row>
    <row r="370" spans="1:2" x14ac:dyDescent="0.25">
      <c r="A370" t="str">
        <f>COUNTIF($D$2:D426,D426)&amp;D426</f>
        <v>0</v>
      </c>
      <c r="B370" t="str">
        <f>COUNTIF($E$2:E426,E426)&amp;E426</f>
        <v>0</v>
      </c>
    </row>
    <row r="371" spans="1:2" x14ac:dyDescent="0.25">
      <c r="A371" t="str">
        <f>COUNTIF($D$2:D427,D427)&amp;D427</f>
        <v>0</v>
      </c>
      <c r="B371" t="str">
        <f>COUNTIF($E$2:E427,E427)&amp;E427</f>
        <v>0</v>
      </c>
    </row>
    <row r="372" spans="1:2" x14ac:dyDescent="0.25">
      <c r="A372" t="str">
        <f>COUNTIF($D$2:D428,D428)&amp;D428</f>
        <v>0</v>
      </c>
      <c r="B372" t="str">
        <f>COUNTIF($E$2:E428,E428)&amp;E428</f>
        <v>0</v>
      </c>
    </row>
    <row r="373" spans="1:2" x14ac:dyDescent="0.25">
      <c r="A373" t="str">
        <f>COUNTIF($D$2:D429,D429)&amp;D429</f>
        <v>0</v>
      </c>
      <c r="B373" t="str">
        <f>COUNTIF($E$2:E429,E429)&amp;E429</f>
        <v>0</v>
      </c>
    </row>
    <row r="374" spans="1:2" x14ac:dyDescent="0.25">
      <c r="A374" t="str">
        <f>COUNTIF($D$2:D430,D430)&amp;D430</f>
        <v>0</v>
      </c>
      <c r="B374" t="str">
        <f>COUNTIF($E$2:E430,E430)&amp;E430</f>
        <v>0</v>
      </c>
    </row>
    <row r="375" spans="1:2" x14ac:dyDescent="0.25">
      <c r="A375" t="str">
        <f>COUNTIF($D$2:D431,D431)&amp;D431</f>
        <v>0</v>
      </c>
      <c r="B375" t="str">
        <f>COUNTIF($E$2:E431,E431)&amp;E431</f>
        <v>0</v>
      </c>
    </row>
    <row r="376" spans="1:2" x14ac:dyDescent="0.25">
      <c r="A376" t="str">
        <f>COUNTIF($D$2:D432,D432)&amp;D432</f>
        <v>0</v>
      </c>
      <c r="B376" t="str">
        <f>COUNTIF($E$2:E432,E432)&amp;E432</f>
        <v>0</v>
      </c>
    </row>
    <row r="377" spans="1:2" x14ac:dyDescent="0.25">
      <c r="A377" t="str">
        <f>COUNTIF($D$2:D433,D433)&amp;D433</f>
        <v>0</v>
      </c>
      <c r="B377" t="str">
        <f>COUNTIF($E$2:E433,E433)&amp;E433</f>
        <v>0</v>
      </c>
    </row>
    <row r="378" spans="1:2" x14ac:dyDescent="0.25">
      <c r="A378" t="str">
        <f>COUNTIF($D$2:D434,D434)&amp;D434</f>
        <v>0</v>
      </c>
      <c r="B378" t="str">
        <f>COUNTIF($E$2:E434,E434)&amp;E434</f>
        <v>0</v>
      </c>
    </row>
    <row r="379" spans="1:2" x14ac:dyDescent="0.25">
      <c r="A379" t="str">
        <f>COUNTIF($D$2:D435,D435)&amp;D435</f>
        <v>0</v>
      </c>
      <c r="B379" t="str">
        <f>COUNTIF($E$2:E435,E435)&amp;E435</f>
        <v>0</v>
      </c>
    </row>
    <row r="380" spans="1:2" x14ac:dyDescent="0.25">
      <c r="A380" t="str">
        <f>COUNTIF($D$2:D436,D436)&amp;D436</f>
        <v>0</v>
      </c>
      <c r="B380" t="str">
        <f>COUNTIF($E$2:E436,E436)&amp;E436</f>
        <v>0</v>
      </c>
    </row>
    <row r="381" spans="1:2" x14ac:dyDescent="0.25">
      <c r="A381" t="str">
        <f>COUNTIF($D$2:D437,D437)&amp;D437</f>
        <v>0</v>
      </c>
      <c r="B381" t="str">
        <f>COUNTIF($E$2:E437,E437)&amp;E437</f>
        <v>0</v>
      </c>
    </row>
    <row r="382" spans="1:2" x14ac:dyDescent="0.25">
      <c r="A382" t="str">
        <f>COUNTIF($D$2:D438,D438)&amp;D438</f>
        <v>0</v>
      </c>
      <c r="B382" t="str">
        <f>COUNTIF($E$2:E438,E438)&amp;E438</f>
        <v>0</v>
      </c>
    </row>
    <row r="383" spans="1:2" x14ac:dyDescent="0.25">
      <c r="A383" t="str">
        <f>COUNTIF($D$2:D439,D439)&amp;D439</f>
        <v>0</v>
      </c>
      <c r="B383" t="str">
        <f>COUNTIF($E$2:E439,E439)&amp;E439</f>
        <v>0</v>
      </c>
    </row>
    <row r="384" spans="1:2" x14ac:dyDescent="0.25">
      <c r="A384" t="str">
        <f>COUNTIF($D$2:D440,D440)&amp;D440</f>
        <v>0</v>
      </c>
      <c r="B384" t="str">
        <f>COUNTIF($E$2:E440,E440)&amp;E440</f>
        <v>0</v>
      </c>
    </row>
    <row r="385" spans="1:2" x14ac:dyDescent="0.25">
      <c r="A385" t="str">
        <f>COUNTIF($D$2:D441,D441)&amp;D441</f>
        <v>0</v>
      </c>
      <c r="B385" t="str">
        <f>COUNTIF($E$2:E441,E441)&amp;E441</f>
        <v>0</v>
      </c>
    </row>
    <row r="386" spans="1:2" x14ac:dyDescent="0.25">
      <c r="A386" t="str">
        <f>COUNTIF($D$2:D442,D442)&amp;D442</f>
        <v>0</v>
      </c>
      <c r="B386" t="str">
        <f>COUNTIF($E$2:E442,E442)&amp;E442</f>
        <v>0</v>
      </c>
    </row>
    <row r="387" spans="1:2" x14ac:dyDescent="0.25">
      <c r="A387" t="str">
        <f>COUNTIF($D$2:D443,D443)&amp;D443</f>
        <v>0</v>
      </c>
      <c r="B387" t="str">
        <f>COUNTIF($E$2:E443,E443)&amp;E443</f>
        <v>0</v>
      </c>
    </row>
    <row r="388" spans="1:2" x14ac:dyDescent="0.25">
      <c r="A388" t="str">
        <f>COUNTIF($D$2:D444,D444)&amp;D444</f>
        <v>0</v>
      </c>
      <c r="B388" t="str">
        <f>COUNTIF($E$2:E444,E444)&amp;E444</f>
        <v>0</v>
      </c>
    </row>
    <row r="389" spans="1:2" x14ac:dyDescent="0.25">
      <c r="A389" t="str">
        <f>COUNTIF($D$2:D445,D445)&amp;D445</f>
        <v>0</v>
      </c>
      <c r="B389" t="str">
        <f>COUNTIF($E$2:E445,E445)&amp;E445</f>
        <v>0</v>
      </c>
    </row>
    <row r="390" spans="1:2" x14ac:dyDescent="0.25">
      <c r="A390" t="str">
        <f>COUNTIF($D$2:D446,D446)&amp;D446</f>
        <v>0</v>
      </c>
      <c r="B390" t="str">
        <f>COUNTIF($E$2:E446,E446)&amp;E446</f>
        <v>0</v>
      </c>
    </row>
    <row r="391" spans="1:2" x14ac:dyDescent="0.25">
      <c r="A391" t="str">
        <f>COUNTIF($D$2:D447,D447)&amp;D447</f>
        <v>0</v>
      </c>
      <c r="B391" t="str">
        <f>COUNTIF($E$2:E447,E447)&amp;E447</f>
        <v>0</v>
      </c>
    </row>
    <row r="392" spans="1:2" x14ac:dyDescent="0.25">
      <c r="A392" t="str">
        <f>COUNTIF($D$2:D448,D448)&amp;D448</f>
        <v>0</v>
      </c>
      <c r="B392" t="str">
        <f>COUNTIF($E$2:E448,E448)&amp;E448</f>
        <v>0</v>
      </c>
    </row>
    <row r="393" spans="1:2" x14ac:dyDescent="0.25">
      <c r="A393" t="str">
        <f>COUNTIF($D$2:D449,D449)&amp;D449</f>
        <v>0</v>
      </c>
      <c r="B393" t="str">
        <f>COUNTIF($E$2:E449,E449)&amp;E449</f>
        <v>0</v>
      </c>
    </row>
    <row r="394" spans="1:2" x14ac:dyDescent="0.25">
      <c r="A394" t="str">
        <f>COUNTIF($D$2:D450,D450)&amp;D450</f>
        <v>0</v>
      </c>
      <c r="B394" t="str">
        <f>COUNTIF($E$2:E450,E450)&amp;E450</f>
        <v>0</v>
      </c>
    </row>
    <row r="395" spans="1:2" x14ac:dyDescent="0.25">
      <c r="A395" t="str">
        <f>COUNTIF($D$2:D451,D451)&amp;D451</f>
        <v>0</v>
      </c>
      <c r="B395" t="str">
        <f>COUNTIF($E$2:E451,E451)&amp;E451</f>
        <v>0</v>
      </c>
    </row>
    <row r="396" spans="1:2" x14ac:dyDescent="0.25">
      <c r="A396" t="str">
        <f>COUNTIF($D$2:D452,D452)&amp;D452</f>
        <v>0</v>
      </c>
      <c r="B396" t="str">
        <f>COUNTIF($E$2:E452,E452)&amp;E452</f>
        <v>0</v>
      </c>
    </row>
    <row r="397" spans="1:2" x14ac:dyDescent="0.25">
      <c r="A397" t="str">
        <f>COUNTIF($D$2:D453,D453)&amp;D453</f>
        <v>0</v>
      </c>
      <c r="B397" t="str">
        <f>COUNTIF($E$2:E453,E453)&amp;E453</f>
        <v>0</v>
      </c>
    </row>
    <row r="398" spans="1:2" x14ac:dyDescent="0.25">
      <c r="A398" t="str">
        <f>COUNTIF($D$2:D454,D454)&amp;D454</f>
        <v>0</v>
      </c>
      <c r="B398" t="str">
        <f>COUNTIF($E$2:E454,E454)&amp;E454</f>
        <v>0</v>
      </c>
    </row>
    <row r="399" spans="1:2" x14ac:dyDescent="0.25">
      <c r="A399" t="str">
        <f>COUNTIF($D$2:D455,D455)&amp;D455</f>
        <v>0</v>
      </c>
      <c r="B399" t="str">
        <f>COUNTIF($E$2:E455,E455)&amp;E455</f>
        <v>0</v>
      </c>
    </row>
    <row r="400" spans="1:2" x14ac:dyDescent="0.25">
      <c r="A400" t="str">
        <f>COUNTIF($D$2:D456,D456)&amp;D456</f>
        <v>0</v>
      </c>
      <c r="B400" t="str">
        <f>COUNTIF($E$2:E456,E456)&amp;E456</f>
        <v>0</v>
      </c>
    </row>
    <row r="401" spans="1:2" x14ac:dyDescent="0.25">
      <c r="A401" t="str">
        <f>COUNTIF($D$2:D457,D457)&amp;D457</f>
        <v>0</v>
      </c>
      <c r="B401" t="str">
        <f>COUNTIF($E$2:E457,E457)&amp;E457</f>
        <v>0</v>
      </c>
    </row>
    <row r="402" spans="1:2" x14ac:dyDescent="0.25">
      <c r="A402" t="str">
        <f>COUNTIF($D$2:D458,D458)&amp;D458</f>
        <v>0</v>
      </c>
      <c r="B402" t="str">
        <f>COUNTIF($E$2:E458,E458)&amp;E458</f>
        <v>0</v>
      </c>
    </row>
    <row r="403" spans="1:2" x14ac:dyDescent="0.25">
      <c r="A403" t="str">
        <f>COUNTIF($D$2:D459,D459)&amp;D459</f>
        <v>0</v>
      </c>
      <c r="B403" t="str">
        <f>COUNTIF($E$2:E459,E459)&amp;E459</f>
        <v>0</v>
      </c>
    </row>
    <row r="404" spans="1:2" x14ac:dyDescent="0.25">
      <c r="A404" t="str">
        <f>COUNTIF($D$2:D460,D460)&amp;D460</f>
        <v>0</v>
      </c>
      <c r="B404" t="str">
        <f>COUNTIF($E$2:E460,E460)&amp;E460</f>
        <v>0</v>
      </c>
    </row>
    <row r="405" spans="1:2" x14ac:dyDescent="0.25">
      <c r="A405" t="str">
        <f>COUNTIF($D$2:D461,D461)&amp;D461</f>
        <v>0</v>
      </c>
      <c r="B405" t="str">
        <f>COUNTIF($E$2:E461,E461)&amp;E461</f>
        <v>0</v>
      </c>
    </row>
    <row r="406" spans="1:2" x14ac:dyDescent="0.25">
      <c r="A406" t="str">
        <f>COUNTIF($D$2:D462,D462)&amp;D462</f>
        <v>0</v>
      </c>
      <c r="B406" t="str">
        <f>COUNTIF($E$2:E462,E462)&amp;E462</f>
        <v>0</v>
      </c>
    </row>
    <row r="407" spans="1:2" x14ac:dyDescent="0.25">
      <c r="A407" t="str">
        <f>COUNTIF($D$2:D463,D463)&amp;D463</f>
        <v>0</v>
      </c>
      <c r="B407" t="str">
        <f>COUNTIF($E$2:E463,E463)&amp;E463</f>
        <v>0</v>
      </c>
    </row>
    <row r="408" spans="1:2" x14ac:dyDescent="0.25">
      <c r="A408" t="str">
        <f>COUNTIF($D$2:D464,D464)&amp;D464</f>
        <v>0</v>
      </c>
      <c r="B408" t="str">
        <f>COUNTIF($E$2:E464,E464)&amp;E464</f>
        <v>0</v>
      </c>
    </row>
    <row r="409" spans="1:2" x14ac:dyDescent="0.25">
      <c r="A409" t="str">
        <f>COUNTIF($D$2:D465,D465)&amp;D465</f>
        <v>0</v>
      </c>
      <c r="B409" t="str">
        <f>COUNTIF($E$2:E465,E465)&amp;E465</f>
        <v>0</v>
      </c>
    </row>
    <row r="410" spans="1:2" x14ac:dyDescent="0.25">
      <c r="A410" t="str">
        <f>COUNTIF($D$2:D466,D466)&amp;D466</f>
        <v>0</v>
      </c>
      <c r="B410" t="str">
        <f>COUNTIF($E$2:E466,E466)&amp;E466</f>
        <v>0</v>
      </c>
    </row>
    <row r="411" spans="1:2" x14ac:dyDescent="0.25">
      <c r="A411" t="str">
        <f>COUNTIF($D$2:D467,D467)&amp;D467</f>
        <v>0</v>
      </c>
      <c r="B411" t="str">
        <f>COUNTIF($E$2:E467,E467)&amp;E467</f>
        <v>0</v>
      </c>
    </row>
    <row r="412" spans="1:2" x14ac:dyDescent="0.25">
      <c r="A412" t="str">
        <f>COUNTIF($D$2:D468,D468)&amp;D468</f>
        <v>0</v>
      </c>
      <c r="B412" t="str">
        <f>COUNTIF($E$2:E468,E468)&amp;E468</f>
        <v>0</v>
      </c>
    </row>
    <row r="413" spans="1:2" x14ac:dyDescent="0.25">
      <c r="A413" t="str">
        <f>COUNTIF($D$2:D469,D469)&amp;D469</f>
        <v>0</v>
      </c>
      <c r="B413" t="str">
        <f>COUNTIF($E$2:E469,E469)&amp;E469</f>
        <v>0</v>
      </c>
    </row>
    <row r="414" spans="1:2" x14ac:dyDescent="0.25">
      <c r="A414" t="str">
        <f>COUNTIF($D$2:D470,D470)&amp;D470</f>
        <v>0</v>
      </c>
      <c r="B414" t="str">
        <f>COUNTIF($E$2:E470,E470)&amp;E470</f>
        <v>0</v>
      </c>
    </row>
    <row r="415" spans="1:2" x14ac:dyDescent="0.25">
      <c r="A415" t="str">
        <f>COUNTIF($D$2:D471,D471)&amp;D471</f>
        <v>0</v>
      </c>
      <c r="B415" t="str">
        <f>COUNTIF($E$2:E471,E471)&amp;E471</f>
        <v>0</v>
      </c>
    </row>
    <row r="416" spans="1:2" x14ac:dyDescent="0.25">
      <c r="A416" t="str">
        <f>COUNTIF($D$2:D472,D472)&amp;D472</f>
        <v>0</v>
      </c>
      <c r="B416" t="str">
        <f>COUNTIF($E$2:E472,E472)&amp;E472</f>
        <v>0</v>
      </c>
    </row>
    <row r="417" spans="1:2" x14ac:dyDescent="0.25">
      <c r="A417" t="str">
        <f>COUNTIF($D$2:D473,D473)&amp;D473</f>
        <v>0</v>
      </c>
      <c r="B417" t="str">
        <f>COUNTIF($E$2:E473,E473)&amp;E473</f>
        <v>0</v>
      </c>
    </row>
    <row r="418" spans="1:2" x14ac:dyDescent="0.25">
      <c r="A418" t="str">
        <f>COUNTIF($D$2:D474,D474)&amp;D474</f>
        <v>0</v>
      </c>
      <c r="B418" t="str">
        <f>COUNTIF($E$2:E474,E474)&amp;E474</f>
        <v>0</v>
      </c>
    </row>
    <row r="419" spans="1:2" x14ac:dyDescent="0.25">
      <c r="A419" t="str">
        <f>COUNTIF($D$2:D475,D475)&amp;D475</f>
        <v>0</v>
      </c>
      <c r="B419" t="str">
        <f>COUNTIF($E$2:E475,E475)&amp;E475</f>
        <v>0</v>
      </c>
    </row>
    <row r="420" spans="1:2" x14ac:dyDescent="0.25">
      <c r="A420" t="str">
        <f>COUNTIF($D$2:D476,D476)&amp;D476</f>
        <v>0</v>
      </c>
      <c r="B420" t="str">
        <f>COUNTIF($E$2:E476,E476)&amp;E476</f>
        <v>0</v>
      </c>
    </row>
    <row r="421" spans="1:2" x14ac:dyDescent="0.25">
      <c r="A421" t="str">
        <f>COUNTIF($D$2:D477,D477)&amp;D477</f>
        <v>0</v>
      </c>
      <c r="B421" t="str">
        <f>COUNTIF($E$2:E477,E477)&amp;E477</f>
        <v>0</v>
      </c>
    </row>
    <row r="422" spans="1:2" x14ac:dyDescent="0.25">
      <c r="A422" t="str">
        <f>COUNTIF($D$2:D478,D478)&amp;D478</f>
        <v>0</v>
      </c>
      <c r="B422" t="str">
        <f>COUNTIF($E$2:E478,E478)&amp;E478</f>
        <v>0</v>
      </c>
    </row>
    <row r="423" spans="1:2" x14ac:dyDescent="0.25">
      <c r="A423" t="str">
        <f>COUNTIF($D$2:D479,D479)&amp;D479</f>
        <v>0</v>
      </c>
      <c r="B423" t="str">
        <f>COUNTIF($E$2:E479,E479)&amp;E479</f>
        <v>0</v>
      </c>
    </row>
    <row r="424" spans="1:2" x14ac:dyDescent="0.25">
      <c r="A424" t="str">
        <f>COUNTIF($D$2:D480,D480)&amp;D480</f>
        <v>0</v>
      </c>
      <c r="B424" t="str">
        <f>COUNTIF($E$2:E480,E480)&amp;E480</f>
        <v>0</v>
      </c>
    </row>
    <row r="425" spans="1:2" x14ac:dyDescent="0.25">
      <c r="A425" t="str">
        <f>COUNTIF($D$2:D481,D481)&amp;D481</f>
        <v>0</v>
      </c>
      <c r="B425" t="str">
        <f>COUNTIF($E$2:E481,E481)&amp;E481</f>
        <v>0</v>
      </c>
    </row>
    <row r="426" spans="1:2" x14ac:dyDescent="0.25">
      <c r="A426" t="str">
        <f>COUNTIF($D$2:D482,D482)&amp;D482</f>
        <v>0</v>
      </c>
      <c r="B426" t="str">
        <f>COUNTIF($E$2:E482,E482)&amp;E482</f>
        <v>0</v>
      </c>
    </row>
    <row r="427" spans="1:2" x14ac:dyDescent="0.25">
      <c r="A427" t="str">
        <f>COUNTIF($D$2:D483,D483)&amp;D483</f>
        <v>0</v>
      </c>
      <c r="B427" t="str">
        <f>COUNTIF($E$2:E483,E483)&amp;E483</f>
        <v>0</v>
      </c>
    </row>
    <row r="428" spans="1:2" x14ac:dyDescent="0.25">
      <c r="A428" t="str">
        <f>COUNTIF($D$2:D484,D484)&amp;D484</f>
        <v>0</v>
      </c>
      <c r="B428" t="str">
        <f>COUNTIF($E$2:E484,E484)&amp;E484</f>
        <v>0</v>
      </c>
    </row>
    <row r="429" spans="1:2" x14ac:dyDescent="0.25">
      <c r="A429" t="str">
        <f>COUNTIF($D$2:D485,D485)&amp;D485</f>
        <v>0</v>
      </c>
      <c r="B429" t="str">
        <f>COUNTIF($E$2:E485,E485)&amp;E485</f>
        <v>0</v>
      </c>
    </row>
    <row r="430" spans="1:2" x14ac:dyDescent="0.25">
      <c r="A430" t="str">
        <f>COUNTIF($D$2:D486,D486)&amp;D486</f>
        <v>0</v>
      </c>
      <c r="B430" t="str">
        <f>COUNTIF($E$2:E486,E486)&amp;E486</f>
        <v>0</v>
      </c>
    </row>
    <row r="431" spans="1:2" x14ac:dyDescent="0.25">
      <c r="A431" t="str">
        <f>COUNTIF($D$2:D487,D487)&amp;D487</f>
        <v>0</v>
      </c>
      <c r="B431" t="str">
        <f>COUNTIF($E$2:E487,E487)&amp;E487</f>
        <v>0</v>
      </c>
    </row>
    <row r="432" spans="1:2" x14ac:dyDescent="0.25">
      <c r="A432" t="str">
        <f>COUNTIF($D$2:D488,D488)&amp;D488</f>
        <v>0</v>
      </c>
      <c r="B432" t="str">
        <f>COUNTIF($E$2:E488,E488)&amp;E488</f>
        <v>0</v>
      </c>
    </row>
    <row r="433" spans="1:2" x14ac:dyDescent="0.25">
      <c r="A433" t="str">
        <f>COUNTIF($D$2:D489,D489)&amp;D489</f>
        <v>0</v>
      </c>
      <c r="B433" t="str">
        <f>COUNTIF($E$2:E489,E489)&amp;E489</f>
        <v>0</v>
      </c>
    </row>
    <row r="434" spans="1:2" x14ac:dyDescent="0.25">
      <c r="A434" t="str">
        <f>COUNTIF($D$2:D490,D490)&amp;D490</f>
        <v>0</v>
      </c>
      <c r="B434" t="str">
        <f>COUNTIF($E$2:E490,E490)&amp;E490</f>
        <v>0</v>
      </c>
    </row>
    <row r="435" spans="1:2" x14ac:dyDescent="0.25">
      <c r="A435" t="str">
        <f>COUNTIF($D$2:D491,D491)&amp;D491</f>
        <v>0</v>
      </c>
      <c r="B435" t="str">
        <f>COUNTIF($E$2:E491,E491)&amp;E491</f>
        <v>0</v>
      </c>
    </row>
    <row r="436" spans="1:2" x14ac:dyDescent="0.25">
      <c r="A436" t="str">
        <f>COUNTIF($D$2:D492,D492)&amp;D492</f>
        <v>0</v>
      </c>
      <c r="B436" t="str">
        <f>COUNTIF($E$2:E492,E492)&amp;E492</f>
        <v>0</v>
      </c>
    </row>
    <row r="437" spans="1:2" x14ac:dyDescent="0.25">
      <c r="A437" t="str">
        <f>COUNTIF($D$2:D493,D493)&amp;D493</f>
        <v>0</v>
      </c>
      <c r="B437" t="str">
        <f>COUNTIF($E$2:E493,E493)&amp;E493</f>
        <v>0</v>
      </c>
    </row>
    <row r="438" spans="1:2" x14ac:dyDescent="0.25">
      <c r="A438" t="str">
        <f>COUNTIF($D$2:D494,D494)&amp;D494</f>
        <v>0</v>
      </c>
      <c r="B438" t="str">
        <f>COUNTIF($E$2:E494,E494)&amp;E494</f>
        <v>0</v>
      </c>
    </row>
    <row r="439" spans="1:2" x14ac:dyDescent="0.25">
      <c r="A439" t="str">
        <f>COUNTIF($D$2:D495,D495)&amp;D495</f>
        <v>0</v>
      </c>
      <c r="B439" t="str">
        <f>COUNTIF($E$2:E495,E495)&amp;E495</f>
        <v>0</v>
      </c>
    </row>
    <row r="440" spans="1:2" x14ac:dyDescent="0.25">
      <c r="A440" t="str">
        <f>COUNTIF($D$2:D496,D496)&amp;D496</f>
        <v>0</v>
      </c>
      <c r="B440" t="str">
        <f>COUNTIF($E$2:E496,E496)&amp;E496</f>
        <v>0</v>
      </c>
    </row>
    <row r="441" spans="1:2" x14ac:dyDescent="0.25">
      <c r="A441" t="str">
        <f>COUNTIF($D$2:D497,D497)&amp;D497</f>
        <v>0</v>
      </c>
      <c r="B441" t="str">
        <f>COUNTIF($E$2:E497,E497)&amp;E497</f>
        <v>0</v>
      </c>
    </row>
    <row r="442" spans="1:2" x14ac:dyDescent="0.25">
      <c r="A442" t="str">
        <f>COUNTIF($D$2:D498,D498)&amp;D498</f>
        <v>0</v>
      </c>
      <c r="B442" t="str">
        <f>COUNTIF($E$2:E498,E498)&amp;E498</f>
        <v>0</v>
      </c>
    </row>
    <row r="443" spans="1:2" x14ac:dyDescent="0.25">
      <c r="A443" t="str">
        <f>COUNTIF($D$2:D499,D499)&amp;D499</f>
        <v>0</v>
      </c>
      <c r="B443" t="str">
        <f>COUNTIF($E$2:E499,E499)&amp;E499</f>
        <v>0</v>
      </c>
    </row>
    <row r="444" spans="1:2" x14ac:dyDescent="0.25">
      <c r="A444" t="str">
        <f>COUNTIF($D$2:D500,D500)&amp;D500</f>
        <v>0</v>
      </c>
      <c r="B444" t="str">
        <f>COUNTIF($E$2:E500,E500)&amp;E500</f>
        <v>0</v>
      </c>
    </row>
    <row r="445" spans="1:2" x14ac:dyDescent="0.25">
      <c r="A445" t="str">
        <f>COUNTIF($D$2:D501,D501)&amp;D501</f>
        <v>0</v>
      </c>
      <c r="B445" t="str">
        <f>COUNTIF($E$2:E501,E501)&amp;E501</f>
        <v>0</v>
      </c>
    </row>
    <row r="446" spans="1:2" x14ac:dyDescent="0.25">
      <c r="A446" t="str">
        <f>COUNTIF($D$2:D502,D502)&amp;D502</f>
        <v>0</v>
      </c>
      <c r="B446" t="str">
        <f>COUNTIF($E$2:E502,E502)&amp;E502</f>
        <v>0</v>
      </c>
    </row>
    <row r="447" spans="1:2" x14ac:dyDescent="0.25">
      <c r="A447" t="str">
        <f>COUNTIF($D$2:D503,D503)&amp;D503</f>
        <v>0</v>
      </c>
      <c r="B447" t="str">
        <f>COUNTIF($E$2:E503,E503)&amp;E503</f>
        <v>0</v>
      </c>
    </row>
    <row r="448" spans="1:2" x14ac:dyDescent="0.25">
      <c r="A448" t="str">
        <f>COUNTIF($D$2:D504,D504)&amp;D504</f>
        <v>0</v>
      </c>
      <c r="B448" t="str">
        <f>COUNTIF($E$2:E504,E504)&amp;E504</f>
        <v>0</v>
      </c>
    </row>
    <row r="449" spans="1:2" x14ac:dyDescent="0.25">
      <c r="A449" t="str">
        <f>COUNTIF($D$2:D505,D505)&amp;D505</f>
        <v>0</v>
      </c>
      <c r="B449" t="str">
        <f>COUNTIF($E$2:E505,E505)&amp;E505</f>
        <v>0</v>
      </c>
    </row>
    <row r="450" spans="1:2" x14ac:dyDescent="0.25">
      <c r="A450" t="str">
        <f>COUNTIF($D$2:D506,D506)&amp;D506</f>
        <v>0</v>
      </c>
      <c r="B450" t="str">
        <f>COUNTIF($E$2:E506,E506)&amp;E506</f>
        <v>0</v>
      </c>
    </row>
    <row r="451" spans="1:2" x14ac:dyDescent="0.25">
      <c r="A451" t="str">
        <f>COUNTIF($D$2:D507,D507)&amp;D507</f>
        <v>0</v>
      </c>
      <c r="B451" t="str">
        <f>COUNTIF($E$2:E507,E507)&amp;E507</f>
        <v>0</v>
      </c>
    </row>
    <row r="452" spans="1:2" x14ac:dyDescent="0.25">
      <c r="A452" t="str">
        <f>COUNTIF($D$2:D508,D508)&amp;D508</f>
        <v>0</v>
      </c>
      <c r="B452" t="str">
        <f>COUNTIF($E$2:E508,E508)&amp;E508</f>
        <v>0</v>
      </c>
    </row>
    <row r="453" spans="1:2" x14ac:dyDescent="0.25">
      <c r="A453" t="str">
        <f>COUNTIF($D$2:D509,D509)&amp;D509</f>
        <v>0</v>
      </c>
      <c r="B453" t="str">
        <f>COUNTIF($E$2:E509,E509)&amp;E509</f>
        <v>0</v>
      </c>
    </row>
    <row r="454" spans="1:2" x14ac:dyDescent="0.25">
      <c r="A454" t="str">
        <f>COUNTIF($D$2:D510,D510)&amp;D510</f>
        <v>0</v>
      </c>
      <c r="B454" t="str">
        <f>COUNTIF($E$2:E510,E510)&amp;E510</f>
        <v>0</v>
      </c>
    </row>
    <row r="455" spans="1:2" x14ac:dyDescent="0.25">
      <c r="A455" t="str">
        <f>COUNTIF($D$2:D511,D511)&amp;D511</f>
        <v>0</v>
      </c>
      <c r="B455" t="str">
        <f>COUNTIF($E$2:E511,E511)&amp;E511</f>
        <v>0</v>
      </c>
    </row>
    <row r="456" spans="1:2" x14ac:dyDescent="0.25">
      <c r="A456" t="str">
        <f>COUNTIF($D$2:D512,D512)&amp;D512</f>
        <v>0</v>
      </c>
      <c r="B456" t="str">
        <f>COUNTIF($E$2:E512,E512)&amp;E512</f>
        <v>0</v>
      </c>
    </row>
    <row r="457" spans="1:2" x14ac:dyDescent="0.25">
      <c r="A457" t="str">
        <f>COUNTIF($D$2:D513,D513)&amp;D513</f>
        <v>0</v>
      </c>
      <c r="B457" t="str">
        <f>COUNTIF($E$2:E513,E513)&amp;E513</f>
        <v>0</v>
      </c>
    </row>
    <row r="458" spans="1:2" x14ac:dyDescent="0.25">
      <c r="A458" t="str">
        <f>COUNTIF($D$2:D514,D514)&amp;D514</f>
        <v>0</v>
      </c>
      <c r="B458" t="str">
        <f>COUNTIF($E$2:E514,E514)&amp;E514</f>
        <v>0</v>
      </c>
    </row>
    <row r="459" spans="1:2" x14ac:dyDescent="0.25">
      <c r="A459" t="str">
        <f>COUNTIF($D$2:D515,D515)&amp;D515</f>
        <v>0</v>
      </c>
      <c r="B459" t="str">
        <f>COUNTIF($E$2:E515,E515)&amp;E515</f>
        <v>0</v>
      </c>
    </row>
    <row r="460" spans="1:2" x14ac:dyDescent="0.25">
      <c r="A460" t="str">
        <f>COUNTIF($D$2:D516,D516)&amp;D516</f>
        <v>0</v>
      </c>
      <c r="B460" t="str">
        <f>COUNTIF($E$2:E516,E516)&amp;E516</f>
        <v>0</v>
      </c>
    </row>
    <row r="461" spans="1:2" x14ac:dyDescent="0.25">
      <c r="A461" t="str">
        <f>COUNTIF($D$2:D517,D517)&amp;D517</f>
        <v>0</v>
      </c>
      <c r="B461" t="str">
        <f>COUNTIF($E$2:E517,E517)&amp;E517</f>
        <v>0</v>
      </c>
    </row>
    <row r="462" spans="1:2" x14ac:dyDescent="0.25">
      <c r="A462" t="str">
        <f>COUNTIF($D$2:D518,D518)&amp;D518</f>
        <v>0</v>
      </c>
      <c r="B462" t="str">
        <f>COUNTIF($E$2:E518,E518)&amp;E518</f>
        <v>0</v>
      </c>
    </row>
    <row r="463" spans="1:2" x14ac:dyDescent="0.25">
      <c r="A463" t="str">
        <f>COUNTIF($D$2:D519,D519)&amp;D519</f>
        <v>0</v>
      </c>
      <c r="B463" t="str">
        <f>COUNTIF($E$2:E519,E519)&amp;E519</f>
        <v>0</v>
      </c>
    </row>
    <row r="464" spans="1:2" x14ac:dyDescent="0.25">
      <c r="A464" t="str">
        <f>COUNTIF($D$2:D520,D520)&amp;D520</f>
        <v>0</v>
      </c>
      <c r="B464" t="str">
        <f>COUNTIF($E$2:E520,E520)&amp;E520</f>
        <v>0</v>
      </c>
    </row>
    <row r="465" spans="1:2" x14ac:dyDescent="0.25">
      <c r="A465" t="str">
        <f>COUNTIF($D$2:D521,D521)&amp;D521</f>
        <v>0</v>
      </c>
      <c r="B465" t="str">
        <f>COUNTIF($E$2:E521,E521)&amp;E521</f>
        <v>0</v>
      </c>
    </row>
    <row r="466" spans="1:2" x14ac:dyDescent="0.25">
      <c r="A466" t="str">
        <f>COUNTIF($D$2:D522,D522)&amp;D522</f>
        <v>0</v>
      </c>
      <c r="B466" t="str">
        <f>COUNTIF($E$2:E522,E522)&amp;E522</f>
        <v>0</v>
      </c>
    </row>
    <row r="467" spans="1:2" x14ac:dyDescent="0.25">
      <c r="A467" t="str">
        <f>COUNTIF($D$2:D523,D523)&amp;D523</f>
        <v>0</v>
      </c>
      <c r="B467" t="str">
        <f>COUNTIF($E$2:E523,E523)&amp;E523</f>
        <v>0</v>
      </c>
    </row>
    <row r="468" spans="1:2" x14ac:dyDescent="0.25">
      <c r="A468" t="str">
        <f>COUNTIF($D$2:D524,D524)&amp;D524</f>
        <v>0</v>
      </c>
      <c r="B468" t="str">
        <f>COUNTIF($E$2:E524,E524)&amp;E524</f>
        <v>0</v>
      </c>
    </row>
    <row r="469" spans="1:2" x14ac:dyDescent="0.25">
      <c r="A469" t="str">
        <f>COUNTIF($D$2:D525,D525)&amp;D525</f>
        <v>0</v>
      </c>
      <c r="B469" t="str">
        <f>COUNTIF($E$2:E525,E525)&amp;E525</f>
        <v>0</v>
      </c>
    </row>
    <row r="470" spans="1:2" x14ac:dyDescent="0.25">
      <c r="A470" t="str">
        <f>COUNTIF($D$2:D526,D526)&amp;D526</f>
        <v>0</v>
      </c>
      <c r="B470" t="str">
        <f>COUNTIF($E$2:E526,E526)&amp;E526</f>
        <v>0</v>
      </c>
    </row>
    <row r="471" spans="1:2" x14ac:dyDescent="0.25">
      <c r="A471" t="str">
        <f>COUNTIF($D$2:D527,D527)&amp;D527</f>
        <v>0</v>
      </c>
      <c r="B471" t="str">
        <f>COUNTIF($E$2:E527,E527)&amp;E527</f>
        <v>0</v>
      </c>
    </row>
    <row r="472" spans="1:2" x14ac:dyDescent="0.25">
      <c r="A472" t="str">
        <f>COUNTIF($D$2:D528,D528)&amp;D528</f>
        <v>0</v>
      </c>
      <c r="B472" t="str">
        <f>COUNTIF($E$2:E528,E528)&amp;E528</f>
        <v>0</v>
      </c>
    </row>
    <row r="473" spans="1:2" x14ac:dyDescent="0.25">
      <c r="A473" t="str">
        <f>COUNTIF($D$2:D529,D529)&amp;D529</f>
        <v>0</v>
      </c>
      <c r="B473" t="str">
        <f>COUNTIF($E$2:E529,E529)&amp;E529</f>
        <v>0</v>
      </c>
    </row>
    <row r="474" spans="1:2" x14ac:dyDescent="0.25">
      <c r="A474" t="str">
        <f>COUNTIF($D$2:D530,D530)&amp;D530</f>
        <v>0</v>
      </c>
      <c r="B474" t="str">
        <f>COUNTIF($E$2:E530,E530)&amp;E530</f>
        <v>0</v>
      </c>
    </row>
    <row r="475" spans="1:2" x14ac:dyDescent="0.25">
      <c r="A475" t="str">
        <f>COUNTIF($D$2:D531,D531)&amp;D531</f>
        <v>0</v>
      </c>
      <c r="B475" t="str">
        <f>COUNTIF($E$2:E531,E531)&amp;E531</f>
        <v>0</v>
      </c>
    </row>
    <row r="476" spans="1:2" x14ac:dyDescent="0.25">
      <c r="A476" t="str">
        <f>COUNTIF($D$2:D532,D532)&amp;D532</f>
        <v>0</v>
      </c>
      <c r="B476" t="str">
        <f>COUNTIF($E$2:E532,E532)&amp;E532</f>
        <v>0</v>
      </c>
    </row>
    <row r="477" spans="1:2" x14ac:dyDescent="0.25">
      <c r="A477" t="str">
        <f>COUNTIF($D$2:D533,D533)&amp;D533</f>
        <v>0</v>
      </c>
      <c r="B477" t="str">
        <f>COUNTIF($E$2:E533,E533)&amp;E533</f>
        <v>0</v>
      </c>
    </row>
    <row r="478" spans="1:2" x14ac:dyDescent="0.25">
      <c r="A478" t="str">
        <f>COUNTIF($D$2:D534,D534)&amp;D534</f>
        <v>0</v>
      </c>
      <c r="B478" t="str">
        <f>COUNTIF($E$2:E534,E534)&amp;E534</f>
        <v>0</v>
      </c>
    </row>
    <row r="479" spans="1:2" x14ac:dyDescent="0.25">
      <c r="A479" t="str">
        <f>COUNTIF($D$2:D535,D535)&amp;D535</f>
        <v>0</v>
      </c>
      <c r="B479" t="str">
        <f>COUNTIF($E$2:E535,E535)&amp;E535</f>
        <v>0</v>
      </c>
    </row>
    <row r="480" spans="1:2" x14ac:dyDescent="0.25">
      <c r="A480" t="str">
        <f>COUNTIF($D$2:D536,D536)&amp;D536</f>
        <v>0</v>
      </c>
      <c r="B480" t="str">
        <f>COUNTIF($E$2:E536,E536)&amp;E536</f>
        <v>0</v>
      </c>
    </row>
    <row r="481" spans="1:2" x14ac:dyDescent="0.25">
      <c r="A481" t="str">
        <f>COUNTIF($D$2:D537,D537)&amp;D537</f>
        <v>0</v>
      </c>
      <c r="B481" t="str">
        <f>COUNTIF($E$2:E537,E537)&amp;E537</f>
        <v>0</v>
      </c>
    </row>
    <row r="482" spans="1:2" x14ac:dyDescent="0.25">
      <c r="A482" t="str">
        <f>COUNTIF($D$2:D538,D538)&amp;D538</f>
        <v>0</v>
      </c>
      <c r="B482" t="str">
        <f>COUNTIF($E$2:E538,E538)&amp;E538</f>
        <v>0</v>
      </c>
    </row>
    <row r="483" spans="1:2" x14ac:dyDescent="0.25">
      <c r="A483" t="str">
        <f>COUNTIF($D$2:D539,D539)&amp;D539</f>
        <v>0</v>
      </c>
      <c r="B483" t="str">
        <f>COUNTIF($E$2:E539,E539)&amp;E539</f>
        <v>0</v>
      </c>
    </row>
    <row r="484" spans="1:2" x14ac:dyDescent="0.25">
      <c r="A484" t="str">
        <f>COUNTIF($D$2:D540,D540)&amp;D540</f>
        <v>0</v>
      </c>
      <c r="B484" t="str">
        <f>COUNTIF($E$2:E540,E540)&amp;E540</f>
        <v>0</v>
      </c>
    </row>
    <row r="485" spans="1:2" x14ac:dyDescent="0.25">
      <c r="A485" t="str">
        <f>COUNTIF($D$2:D541,D541)&amp;D541</f>
        <v>0</v>
      </c>
      <c r="B485" t="str">
        <f>COUNTIF($E$2:E541,E541)&amp;E541</f>
        <v>0</v>
      </c>
    </row>
    <row r="486" spans="1:2" x14ac:dyDescent="0.25">
      <c r="A486" t="str">
        <f>COUNTIF($D$2:D542,D542)&amp;D542</f>
        <v>0</v>
      </c>
      <c r="B486" t="str">
        <f>COUNTIF($E$2:E542,E542)&amp;E542</f>
        <v>0</v>
      </c>
    </row>
    <row r="487" spans="1:2" x14ac:dyDescent="0.25">
      <c r="A487" t="str">
        <f>COUNTIF($D$2:D543,D543)&amp;D543</f>
        <v>0</v>
      </c>
      <c r="B487" t="str">
        <f>COUNTIF($E$2:E543,E543)&amp;E543</f>
        <v>0</v>
      </c>
    </row>
    <row r="488" spans="1:2" x14ac:dyDescent="0.25">
      <c r="A488" t="str">
        <f>COUNTIF($D$2:D544,D544)&amp;D544</f>
        <v>0</v>
      </c>
      <c r="B488" t="str">
        <f>COUNTIF($E$2:E544,E544)&amp;E544</f>
        <v>0</v>
      </c>
    </row>
    <row r="489" spans="1:2" x14ac:dyDescent="0.25">
      <c r="A489" t="str">
        <f>COUNTIF($D$2:D545,D545)&amp;D545</f>
        <v>0</v>
      </c>
      <c r="B489" t="str">
        <f>COUNTIF($E$2:E545,E545)&amp;E545</f>
        <v>0</v>
      </c>
    </row>
    <row r="490" spans="1:2" x14ac:dyDescent="0.25">
      <c r="A490" t="str">
        <f>COUNTIF($D$2:D546,D546)&amp;D546</f>
        <v>0</v>
      </c>
      <c r="B490" t="str">
        <f>COUNTIF($E$2:E546,E546)&amp;E546</f>
        <v>0</v>
      </c>
    </row>
    <row r="491" spans="1:2" x14ac:dyDescent="0.25">
      <c r="A491" t="str">
        <f>COUNTIF($D$2:D547,D547)&amp;D547</f>
        <v>0</v>
      </c>
      <c r="B491" t="str">
        <f>COUNTIF($E$2:E547,E547)&amp;E547</f>
        <v>0</v>
      </c>
    </row>
    <row r="492" spans="1:2" x14ac:dyDescent="0.25">
      <c r="A492" t="str">
        <f>COUNTIF($D$2:D548,D548)&amp;D548</f>
        <v>0</v>
      </c>
      <c r="B492" t="str">
        <f>COUNTIF($E$2:E548,E548)&amp;E548</f>
        <v>0</v>
      </c>
    </row>
    <row r="493" spans="1:2" x14ac:dyDescent="0.25">
      <c r="A493" t="str">
        <f>COUNTIF($D$2:D549,D549)&amp;D549</f>
        <v>0</v>
      </c>
      <c r="B493" t="str">
        <f>COUNTIF($E$2:E549,E549)&amp;E549</f>
        <v>0</v>
      </c>
    </row>
    <row r="494" spans="1:2" x14ac:dyDescent="0.25">
      <c r="A494" t="str">
        <f>COUNTIF($D$2:D550,D550)&amp;D550</f>
        <v>0</v>
      </c>
      <c r="B494" t="str">
        <f>COUNTIF($E$2:E550,E550)&amp;E550</f>
        <v>0</v>
      </c>
    </row>
    <row r="495" spans="1:2" x14ac:dyDescent="0.25">
      <c r="A495" t="str">
        <f>COUNTIF($D$2:D551,D551)&amp;D551</f>
        <v>0</v>
      </c>
      <c r="B495" t="str">
        <f>COUNTIF($E$2:E551,E551)&amp;E551</f>
        <v>0</v>
      </c>
    </row>
    <row r="496" spans="1:2" x14ac:dyDescent="0.25">
      <c r="A496" t="str">
        <f>COUNTIF($D$2:D552,D552)&amp;D552</f>
        <v>0</v>
      </c>
      <c r="B496" t="str">
        <f>COUNTIF($E$2:E552,E552)&amp;E552</f>
        <v>0</v>
      </c>
    </row>
    <row r="497" spans="1:2" x14ac:dyDescent="0.25">
      <c r="A497" t="str">
        <f>COUNTIF($D$2:D553,D553)&amp;D553</f>
        <v>0</v>
      </c>
      <c r="B497" t="str">
        <f>COUNTIF($E$2:E553,E553)&amp;E553</f>
        <v>0</v>
      </c>
    </row>
    <row r="498" spans="1:2" x14ac:dyDescent="0.25">
      <c r="A498" t="str">
        <f>COUNTIF($D$2:D554,D554)&amp;D554</f>
        <v>0</v>
      </c>
      <c r="B498" t="str">
        <f>COUNTIF($E$2:E554,E554)&amp;E554</f>
        <v>0</v>
      </c>
    </row>
    <row r="499" spans="1:2" x14ac:dyDescent="0.25">
      <c r="A499" t="str">
        <f>COUNTIF($D$2:D555,D555)&amp;D555</f>
        <v>0</v>
      </c>
      <c r="B499" t="str">
        <f>COUNTIF($E$2:E555,E555)&amp;E555</f>
        <v>0</v>
      </c>
    </row>
    <row r="500" spans="1:2" x14ac:dyDescent="0.25">
      <c r="A500" t="str">
        <f>COUNTIF($D$2:D556,D556)&amp;D556</f>
        <v>0</v>
      </c>
      <c r="B500" t="str">
        <f>COUNTIF($E$2:E556,E556)&amp;E556</f>
        <v>0</v>
      </c>
    </row>
    <row r="501" spans="1:2" x14ac:dyDescent="0.25">
      <c r="A501" t="str">
        <f>COUNTIF($D$2:D557,D557)&amp;D557</f>
        <v>0</v>
      </c>
      <c r="B501" t="str">
        <f>COUNTIF($E$2:E557,E557)&amp;E557</f>
        <v>0</v>
      </c>
    </row>
    <row r="502" spans="1:2" x14ac:dyDescent="0.25">
      <c r="A502" t="str">
        <f>COUNTIF($D$2:D558,D558)&amp;D558</f>
        <v>0</v>
      </c>
      <c r="B502" t="str">
        <f>COUNTIF($E$2:E558,E558)&amp;E558</f>
        <v>0</v>
      </c>
    </row>
    <row r="503" spans="1:2" x14ac:dyDescent="0.25">
      <c r="A503" t="str">
        <f>COUNTIF($D$2:D559,D559)&amp;D559</f>
        <v>0</v>
      </c>
      <c r="B503" t="str">
        <f>COUNTIF($E$2:E559,E559)&amp;E559</f>
        <v>0</v>
      </c>
    </row>
    <row r="504" spans="1:2" x14ac:dyDescent="0.25">
      <c r="A504" t="str">
        <f>COUNTIF($D$2:D560,D560)&amp;D560</f>
        <v>0</v>
      </c>
      <c r="B504" t="str">
        <f>COUNTIF($E$2:E560,E560)&amp;E560</f>
        <v>0</v>
      </c>
    </row>
    <row r="505" spans="1:2" x14ac:dyDescent="0.25">
      <c r="A505" t="str">
        <f>COUNTIF($D$2:D561,D561)&amp;D561</f>
        <v>0</v>
      </c>
      <c r="B505" t="str">
        <f>COUNTIF($E$2:E561,E561)&amp;E561</f>
        <v>0</v>
      </c>
    </row>
    <row r="506" spans="1:2" x14ac:dyDescent="0.25">
      <c r="A506" t="str">
        <f>COUNTIF($D$2:D562,D562)&amp;D562</f>
        <v>0</v>
      </c>
      <c r="B506" t="str">
        <f>COUNTIF($E$2:E562,E562)&amp;E562</f>
        <v>0</v>
      </c>
    </row>
    <row r="507" spans="1:2" x14ac:dyDescent="0.25">
      <c r="A507" t="str">
        <f>COUNTIF($D$2:D563,D563)&amp;D563</f>
        <v>0</v>
      </c>
      <c r="B507" t="str">
        <f>COUNTIF($E$2:E563,E563)&amp;E563</f>
        <v>0</v>
      </c>
    </row>
    <row r="508" spans="1:2" x14ac:dyDescent="0.25">
      <c r="A508" t="str">
        <f>COUNTIF($D$2:D564,D564)&amp;D564</f>
        <v>0</v>
      </c>
      <c r="B508" t="str">
        <f>COUNTIF($E$2:E564,E564)&amp;E564</f>
        <v>0</v>
      </c>
    </row>
    <row r="509" spans="1:2" x14ac:dyDescent="0.25">
      <c r="A509" t="str">
        <f>COUNTIF($D$2:D565,D565)&amp;D565</f>
        <v>0</v>
      </c>
      <c r="B509" t="str">
        <f>COUNTIF($E$2:E565,E565)&amp;E565</f>
        <v>0</v>
      </c>
    </row>
    <row r="510" spans="1:2" x14ac:dyDescent="0.25">
      <c r="A510" t="str">
        <f>COUNTIF($D$2:D566,D566)&amp;D566</f>
        <v>0</v>
      </c>
      <c r="B510" t="str">
        <f>COUNTIF($E$2:E566,E566)&amp;E566</f>
        <v>0</v>
      </c>
    </row>
    <row r="511" spans="1:2" x14ac:dyDescent="0.25">
      <c r="A511" t="str">
        <f>COUNTIF($D$2:D567,D567)&amp;D567</f>
        <v>0</v>
      </c>
      <c r="B511" t="str">
        <f>COUNTIF($E$2:E567,E567)&amp;E567</f>
        <v>0</v>
      </c>
    </row>
    <row r="512" spans="1:2" x14ac:dyDescent="0.25">
      <c r="A512" t="str">
        <f>COUNTIF($D$2:D568,D568)&amp;D568</f>
        <v>0</v>
      </c>
      <c r="B512" t="str">
        <f>COUNTIF($E$2:E568,E568)&amp;E568</f>
        <v>0</v>
      </c>
    </row>
    <row r="513" spans="1:2" x14ac:dyDescent="0.25">
      <c r="A513" t="str">
        <f>COUNTIF($D$2:D569,D569)&amp;D569</f>
        <v>0</v>
      </c>
      <c r="B513" t="str">
        <f>COUNTIF($E$2:E569,E569)&amp;E569</f>
        <v>0</v>
      </c>
    </row>
    <row r="514" spans="1:2" x14ac:dyDescent="0.25">
      <c r="A514" t="str">
        <f>COUNTIF($D$2:D570,D570)&amp;D570</f>
        <v>0</v>
      </c>
      <c r="B514" t="str">
        <f>COUNTIF($E$2:E570,E570)&amp;E570</f>
        <v>0</v>
      </c>
    </row>
    <row r="515" spans="1:2" x14ac:dyDescent="0.25">
      <c r="A515" t="str">
        <f>COUNTIF($D$2:D571,D571)&amp;D571</f>
        <v>0</v>
      </c>
      <c r="B515" t="str">
        <f>COUNTIF($E$2:E571,E571)&amp;E571</f>
        <v>0</v>
      </c>
    </row>
    <row r="516" spans="1:2" x14ac:dyDescent="0.25">
      <c r="A516" t="str">
        <f>COUNTIF($D$2:D572,D572)&amp;D572</f>
        <v>0</v>
      </c>
      <c r="B516" t="str">
        <f>COUNTIF($E$2:E572,E572)&amp;E572</f>
        <v>0</v>
      </c>
    </row>
    <row r="517" spans="1:2" x14ac:dyDescent="0.25">
      <c r="A517" t="str">
        <f>COUNTIF($D$2:D573,D573)&amp;D573</f>
        <v>0</v>
      </c>
      <c r="B517" t="str">
        <f>COUNTIF($E$2:E573,E573)&amp;E573</f>
        <v>0</v>
      </c>
    </row>
    <row r="518" spans="1:2" x14ac:dyDescent="0.25">
      <c r="A518" t="str">
        <f>COUNTIF($D$2:D574,D574)&amp;D574</f>
        <v>0</v>
      </c>
      <c r="B518" t="str">
        <f>COUNTIF($E$2:E574,E574)&amp;E574</f>
        <v>0</v>
      </c>
    </row>
    <row r="519" spans="1:2" x14ac:dyDescent="0.25">
      <c r="A519" t="str">
        <f>COUNTIF($D$2:D575,D575)&amp;D575</f>
        <v>0</v>
      </c>
      <c r="B519" t="str">
        <f>COUNTIF($E$2:E575,E575)&amp;E575</f>
        <v>0</v>
      </c>
    </row>
    <row r="520" spans="1:2" x14ac:dyDescent="0.25">
      <c r="A520" t="str">
        <f>COUNTIF($D$2:D576,D576)&amp;D576</f>
        <v>0</v>
      </c>
      <c r="B520" t="str">
        <f>COUNTIF($E$2:E576,E576)&amp;E576</f>
        <v>0</v>
      </c>
    </row>
    <row r="521" spans="1:2" x14ac:dyDescent="0.25">
      <c r="A521" t="str">
        <f>COUNTIF($D$2:D577,D577)&amp;D577</f>
        <v>0</v>
      </c>
      <c r="B521" t="str">
        <f>COUNTIF($E$2:E577,E577)&amp;E577</f>
        <v>0</v>
      </c>
    </row>
    <row r="522" spans="1:2" x14ac:dyDescent="0.25">
      <c r="A522" t="str">
        <f>COUNTIF($D$2:D578,D578)&amp;D578</f>
        <v>0</v>
      </c>
      <c r="B522" t="str">
        <f>COUNTIF($E$2:E578,E578)&amp;E578</f>
        <v>0</v>
      </c>
    </row>
    <row r="523" spans="1:2" x14ac:dyDescent="0.25">
      <c r="A523" t="str">
        <f>COUNTIF($D$2:D579,D579)&amp;D579</f>
        <v>0</v>
      </c>
      <c r="B523" t="str">
        <f>COUNTIF($E$2:E579,E579)&amp;E579</f>
        <v>0</v>
      </c>
    </row>
    <row r="524" spans="1:2" x14ac:dyDescent="0.25">
      <c r="A524" t="str">
        <f>COUNTIF($D$2:D580,D580)&amp;D580</f>
        <v>0</v>
      </c>
      <c r="B524" t="str">
        <f>COUNTIF($E$2:E580,E580)&amp;E580</f>
        <v>0</v>
      </c>
    </row>
    <row r="525" spans="1:2" x14ac:dyDescent="0.25">
      <c r="A525" t="str">
        <f>COUNTIF($D$2:D581,D581)&amp;D581</f>
        <v>0</v>
      </c>
      <c r="B525" t="str">
        <f>COUNTIF($E$2:E581,E581)&amp;E581</f>
        <v>0</v>
      </c>
    </row>
    <row r="526" spans="1:2" x14ac:dyDescent="0.25">
      <c r="A526" t="str">
        <f>COUNTIF($D$2:D582,D582)&amp;D582</f>
        <v>0</v>
      </c>
      <c r="B526" t="str">
        <f>COUNTIF($E$2:E582,E582)&amp;E582</f>
        <v>0</v>
      </c>
    </row>
    <row r="527" spans="1:2" x14ac:dyDescent="0.25">
      <c r="A527" t="str">
        <f>COUNTIF($D$2:D583,D583)&amp;D583</f>
        <v>0</v>
      </c>
      <c r="B527" t="str">
        <f>COUNTIF($E$2:E583,E583)&amp;E583</f>
        <v>0</v>
      </c>
    </row>
    <row r="528" spans="1:2" x14ac:dyDescent="0.25">
      <c r="A528" t="str">
        <f>COUNTIF($D$2:D584,D584)&amp;D584</f>
        <v>0</v>
      </c>
      <c r="B528" t="str">
        <f>COUNTIF($E$2:E584,E584)&amp;E584</f>
        <v>0</v>
      </c>
    </row>
    <row r="529" spans="1:2" x14ac:dyDescent="0.25">
      <c r="A529" t="str">
        <f>COUNTIF($D$2:D585,D585)&amp;D585</f>
        <v>0</v>
      </c>
      <c r="B529" t="str">
        <f>COUNTIF($E$2:E585,E585)&amp;E585</f>
        <v>0</v>
      </c>
    </row>
    <row r="530" spans="1:2" x14ac:dyDescent="0.25">
      <c r="A530" t="str">
        <f>COUNTIF($D$2:D586,D586)&amp;D586</f>
        <v>0</v>
      </c>
      <c r="B530" t="str">
        <f>COUNTIF($E$2:E586,E586)&amp;E586</f>
        <v>0</v>
      </c>
    </row>
    <row r="531" spans="1:2" x14ac:dyDescent="0.25">
      <c r="A531" t="str">
        <f>COUNTIF($D$2:D587,D587)&amp;D587</f>
        <v>0</v>
      </c>
      <c r="B531" t="str">
        <f>COUNTIF($E$2:E587,E587)&amp;E587</f>
        <v>0</v>
      </c>
    </row>
    <row r="532" spans="1:2" x14ac:dyDescent="0.25">
      <c r="A532" t="str">
        <f>COUNTIF($D$2:D588,D588)&amp;D588</f>
        <v>0</v>
      </c>
      <c r="B532" t="str">
        <f>COUNTIF($E$2:E588,E588)&amp;E588</f>
        <v>0</v>
      </c>
    </row>
    <row r="533" spans="1:2" x14ac:dyDescent="0.25">
      <c r="A533" t="str">
        <f>COUNTIF($D$2:D589,D589)&amp;D589</f>
        <v>0</v>
      </c>
      <c r="B533" t="str">
        <f>COUNTIF($E$2:E589,E589)&amp;E589</f>
        <v>0</v>
      </c>
    </row>
    <row r="534" spans="1:2" x14ac:dyDescent="0.25">
      <c r="A534" t="str">
        <f>COUNTIF($D$2:D590,D590)&amp;D590</f>
        <v>0</v>
      </c>
      <c r="B534" t="str">
        <f>COUNTIF($E$2:E590,E590)&amp;E590</f>
        <v>0</v>
      </c>
    </row>
    <row r="535" spans="1:2" x14ac:dyDescent="0.25">
      <c r="A535" t="str">
        <f>COUNTIF($D$2:D591,D591)&amp;D591</f>
        <v>0</v>
      </c>
      <c r="B535" t="str">
        <f>COUNTIF($E$2:E591,E591)&amp;E591</f>
        <v>0</v>
      </c>
    </row>
    <row r="536" spans="1:2" x14ac:dyDescent="0.25">
      <c r="A536" t="str">
        <f>COUNTIF($D$2:D592,D592)&amp;D592</f>
        <v>0</v>
      </c>
      <c r="B536" t="str">
        <f>COUNTIF($E$2:E592,E592)&amp;E592</f>
        <v>0</v>
      </c>
    </row>
    <row r="537" spans="1:2" x14ac:dyDescent="0.25">
      <c r="A537" t="str">
        <f>COUNTIF($D$2:D593,D593)&amp;D593</f>
        <v>0</v>
      </c>
      <c r="B537" t="str">
        <f>COUNTIF($E$2:E593,E593)&amp;E593</f>
        <v>0</v>
      </c>
    </row>
    <row r="538" spans="1:2" x14ac:dyDescent="0.25">
      <c r="A538" t="str">
        <f>COUNTIF($D$2:D594,D594)&amp;D594</f>
        <v>0</v>
      </c>
      <c r="B538" t="str">
        <f>COUNTIF($E$2:E594,E594)&amp;E594</f>
        <v>0</v>
      </c>
    </row>
    <row r="539" spans="1:2" x14ac:dyDescent="0.25">
      <c r="A539" t="str">
        <f>COUNTIF($D$2:D595,D595)&amp;D595</f>
        <v>0</v>
      </c>
      <c r="B539" t="str">
        <f>COUNTIF($E$2:E595,E595)&amp;E595</f>
        <v>0</v>
      </c>
    </row>
    <row r="540" spans="1:2" x14ac:dyDescent="0.25">
      <c r="A540" t="str">
        <f>COUNTIF($D$2:D596,D596)&amp;D596</f>
        <v>0</v>
      </c>
      <c r="B540" t="str">
        <f>COUNTIF($E$2:E596,E596)&amp;E596</f>
        <v>0</v>
      </c>
    </row>
    <row r="541" spans="1:2" x14ac:dyDescent="0.25">
      <c r="A541" t="str">
        <f>COUNTIF($D$2:D597,D597)&amp;D597</f>
        <v>0</v>
      </c>
      <c r="B541" t="str">
        <f>COUNTIF($E$2:E597,E597)&amp;E597</f>
        <v>0</v>
      </c>
    </row>
    <row r="542" spans="1:2" x14ac:dyDescent="0.25">
      <c r="A542" t="str">
        <f>COUNTIF($D$2:D598,D598)&amp;D598</f>
        <v>0</v>
      </c>
      <c r="B542" t="str">
        <f>COUNTIF($E$2:E598,E598)&amp;E598</f>
        <v>0</v>
      </c>
    </row>
    <row r="543" spans="1:2" x14ac:dyDescent="0.25">
      <c r="A543" t="str">
        <f>COUNTIF($D$2:D599,D599)&amp;D599</f>
        <v>0</v>
      </c>
      <c r="B543" t="str">
        <f>COUNTIF($E$2:E599,E599)&amp;E599</f>
        <v>0</v>
      </c>
    </row>
    <row r="544" spans="1:2" x14ac:dyDescent="0.25">
      <c r="A544" t="str">
        <f>COUNTIF($D$2:D600,D600)&amp;D600</f>
        <v>0</v>
      </c>
      <c r="B544" t="str">
        <f>COUNTIF($E$2:E600,E600)&amp;E600</f>
        <v>0</v>
      </c>
    </row>
    <row r="545" spans="1:2" x14ac:dyDescent="0.25">
      <c r="A545" t="str">
        <f>COUNTIF($D$2:D601,D601)&amp;D601</f>
        <v>0</v>
      </c>
      <c r="B545" t="str">
        <f>COUNTIF($E$2:E601,E601)&amp;E601</f>
        <v>0</v>
      </c>
    </row>
    <row r="546" spans="1:2" x14ac:dyDescent="0.25">
      <c r="A546" t="str">
        <f>COUNTIF($D$2:D602,D602)&amp;D602</f>
        <v>0</v>
      </c>
      <c r="B546" t="str">
        <f>COUNTIF($E$2:E602,E602)&amp;E602</f>
        <v>0</v>
      </c>
    </row>
    <row r="547" spans="1:2" x14ac:dyDescent="0.25">
      <c r="A547" t="str">
        <f>COUNTIF($D$2:D603,D603)&amp;D603</f>
        <v>0</v>
      </c>
      <c r="B547" t="str">
        <f>COUNTIF($E$2:E603,E603)&amp;E603</f>
        <v>0</v>
      </c>
    </row>
    <row r="548" spans="1:2" x14ac:dyDescent="0.25">
      <c r="A548" t="str">
        <f>COUNTIF($D$2:D604,D604)&amp;D604</f>
        <v>0</v>
      </c>
      <c r="B548" t="str">
        <f>COUNTIF($E$2:E604,E604)&amp;E604</f>
        <v>0</v>
      </c>
    </row>
    <row r="549" spans="1:2" x14ac:dyDescent="0.25">
      <c r="A549" t="str">
        <f>COUNTIF($D$2:D605,D605)&amp;D605</f>
        <v>0</v>
      </c>
      <c r="B549" t="str">
        <f>COUNTIF($E$2:E605,E605)&amp;E605</f>
        <v>0</v>
      </c>
    </row>
    <row r="550" spans="1:2" x14ac:dyDescent="0.25">
      <c r="A550" t="str">
        <f>COUNTIF($D$2:D606,D606)&amp;D606</f>
        <v>0</v>
      </c>
      <c r="B550" t="str">
        <f>COUNTIF($E$2:E606,E606)&amp;E606</f>
        <v>0</v>
      </c>
    </row>
    <row r="551" spans="1:2" x14ac:dyDescent="0.25">
      <c r="A551" t="str">
        <f>COUNTIF($D$2:D607,D607)&amp;D607</f>
        <v>0</v>
      </c>
      <c r="B551" t="str">
        <f>COUNTIF($E$2:E607,E607)&amp;E607</f>
        <v>0</v>
      </c>
    </row>
    <row r="552" spans="1:2" x14ac:dyDescent="0.25">
      <c r="A552" t="str">
        <f>COUNTIF($D$2:D608,D608)&amp;D608</f>
        <v>0</v>
      </c>
      <c r="B552" t="str">
        <f>COUNTIF($E$2:E608,E608)&amp;E608</f>
        <v>0</v>
      </c>
    </row>
    <row r="553" spans="1:2" x14ac:dyDescent="0.25">
      <c r="A553" t="str">
        <f>COUNTIF($D$2:D609,D609)&amp;D609</f>
        <v>0</v>
      </c>
      <c r="B553" t="str">
        <f>COUNTIF($E$2:E609,E609)&amp;E609</f>
        <v>0</v>
      </c>
    </row>
    <row r="554" spans="1:2" x14ac:dyDescent="0.25">
      <c r="A554" t="str">
        <f>COUNTIF($D$2:D610,D610)&amp;D610</f>
        <v>0</v>
      </c>
      <c r="B554" t="str">
        <f>COUNTIF($E$2:E610,E610)&amp;E610</f>
        <v>0</v>
      </c>
    </row>
    <row r="555" spans="1:2" x14ac:dyDescent="0.25">
      <c r="A555" t="str">
        <f>COUNTIF($D$2:D611,D611)&amp;D611</f>
        <v>0</v>
      </c>
      <c r="B555" t="str">
        <f>COUNTIF($E$2:E611,E611)&amp;E611</f>
        <v>0</v>
      </c>
    </row>
    <row r="556" spans="1:2" x14ac:dyDescent="0.25">
      <c r="A556" t="str">
        <f>COUNTIF($D$2:D612,D612)&amp;D612</f>
        <v>0</v>
      </c>
      <c r="B556" t="str">
        <f>COUNTIF($E$2:E612,E612)&amp;E612</f>
        <v>0</v>
      </c>
    </row>
    <row r="557" spans="1:2" x14ac:dyDescent="0.25">
      <c r="A557" t="str">
        <f>COUNTIF($D$2:D613,D613)&amp;D613</f>
        <v>0</v>
      </c>
      <c r="B557" t="str">
        <f>COUNTIF($E$2:E613,E613)&amp;E613</f>
        <v>0</v>
      </c>
    </row>
    <row r="558" spans="1:2" x14ac:dyDescent="0.25">
      <c r="A558" t="str">
        <f>COUNTIF($D$2:D614,D614)&amp;D614</f>
        <v>0</v>
      </c>
      <c r="B558" t="str">
        <f>COUNTIF($E$2:E614,E614)&amp;E614</f>
        <v>0</v>
      </c>
    </row>
    <row r="559" spans="1:2" x14ac:dyDescent="0.25">
      <c r="A559" t="str">
        <f>COUNTIF($D$2:D615,D615)&amp;D615</f>
        <v>0</v>
      </c>
      <c r="B559" t="str">
        <f>COUNTIF($E$2:E615,E615)&amp;E615</f>
        <v>0</v>
      </c>
    </row>
    <row r="560" spans="1:2" x14ac:dyDescent="0.25">
      <c r="A560" t="str">
        <f>COUNTIF($D$2:D616,D616)&amp;D616</f>
        <v>0</v>
      </c>
      <c r="B560" t="str">
        <f>COUNTIF($E$2:E616,E616)&amp;E616</f>
        <v>0</v>
      </c>
    </row>
    <row r="561" spans="1:2" x14ac:dyDescent="0.25">
      <c r="A561" t="str">
        <f>COUNTIF($D$2:D617,D617)&amp;D617</f>
        <v>0</v>
      </c>
      <c r="B561" t="str">
        <f>COUNTIF($E$2:E617,E617)&amp;E617</f>
        <v>0</v>
      </c>
    </row>
    <row r="562" spans="1:2" x14ac:dyDescent="0.25">
      <c r="A562" t="str">
        <f>COUNTIF($D$2:D618,D618)&amp;D618</f>
        <v>0</v>
      </c>
      <c r="B562" t="str">
        <f>COUNTIF($E$2:E618,E618)&amp;E618</f>
        <v>0</v>
      </c>
    </row>
    <row r="563" spans="1:2" x14ac:dyDescent="0.25">
      <c r="A563" t="str">
        <f>COUNTIF($D$2:D619,D619)&amp;D619</f>
        <v>0</v>
      </c>
      <c r="B563" t="str">
        <f>COUNTIF($E$2:E619,E619)&amp;E619</f>
        <v>0</v>
      </c>
    </row>
    <row r="564" spans="1:2" x14ac:dyDescent="0.25">
      <c r="A564" t="str">
        <f>COUNTIF($D$2:D620,D620)&amp;D620</f>
        <v>0</v>
      </c>
      <c r="B564" t="str">
        <f>COUNTIF($E$2:E620,E620)&amp;E620</f>
        <v>0</v>
      </c>
    </row>
    <row r="565" spans="1:2" x14ac:dyDescent="0.25">
      <c r="A565" t="str">
        <f>COUNTIF($D$2:D621,D621)&amp;D621</f>
        <v>0</v>
      </c>
      <c r="B565" t="str">
        <f>COUNTIF($E$2:E621,E621)&amp;E621</f>
        <v>0</v>
      </c>
    </row>
    <row r="566" spans="1:2" x14ac:dyDescent="0.25">
      <c r="A566" t="str">
        <f>COUNTIF($D$2:D622,D622)&amp;D622</f>
        <v>0</v>
      </c>
      <c r="B566" t="str">
        <f>COUNTIF($E$2:E622,E622)&amp;E622</f>
        <v>0</v>
      </c>
    </row>
    <row r="567" spans="1:2" x14ac:dyDescent="0.25">
      <c r="A567" t="str">
        <f>COUNTIF($D$2:D623,D623)&amp;D623</f>
        <v>0</v>
      </c>
      <c r="B567" t="str">
        <f>COUNTIF($E$2:E623,E623)&amp;E623</f>
        <v>0</v>
      </c>
    </row>
    <row r="568" spans="1:2" x14ac:dyDescent="0.25">
      <c r="A568" t="str">
        <f>COUNTIF($D$2:D624,D624)&amp;D624</f>
        <v>0</v>
      </c>
      <c r="B568" t="str">
        <f>COUNTIF($E$2:E624,E624)&amp;E624</f>
        <v>0</v>
      </c>
    </row>
    <row r="569" spans="1:2" x14ac:dyDescent="0.25">
      <c r="A569" t="str">
        <f>COUNTIF($D$2:D625,D625)&amp;D625</f>
        <v>0</v>
      </c>
      <c r="B569" t="str">
        <f>COUNTIF($E$2:E625,E625)&amp;E625</f>
        <v>0</v>
      </c>
    </row>
    <row r="570" spans="1:2" x14ac:dyDescent="0.25">
      <c r="A570" t="str">
        <f>COUNTIF($D$2:D626,D626)&amp;D626</f>
        <v>0</v>
      </c>
      <c r="B570" t="str">
        <f>COUNTIF($E$2:E626,E626)&amp;E626</f>
        <v>0</v>
      </c>
    </row>
    <row r="571" spans="1:2" x14ac:dyDescent="0.25">
      <c r="A571" t="str">
        <f>COUNTIF($D$2:D627,D627)&amp;D627</f>
        <v>0</v>
      </c>
      <c r="B571" t="str">
        <f>COUNTIF($E$2:E627,E627)&amp;E627</f>
        <v>0</v>
      </c>
    </row>
    <row r="572" spans="1:2" x14ac:dyDescent="0.25">
      <c r="A572" t="str">
        <f>COUNTIF($D$2:D628,D628)&amp;D628</f>
        <v>0</v>
      </c>
      <c r="B572" t="str">
        <f>COUNTIF($E$2:E628,E628)&amp;E628</f>
        <v>0</v>
      </c>
    </row>
    <row r="573" spans="1:2" x14ac:dyDescent="0.25">
      <c r="A573" t="str">
        <f>COUNTIF($D$2:D629,D629)&amp;D629</f>
        <v>0</v>
      </c>
      <c r="B573" t="str">
        <f>COUNTIF($E$2:E629,E629)&amp;E629</f>
        <v>0</v>
      </c>
    </row>
    <row r="574" spans="1:2" x14ac:dyDescent="0.25">
      <c r="A574" t="str">
        <f>COUNTIF($D$2:D630,D630)&amp;D630</f>
        <v>0</v>
      </c>
      <c r="B574" t="str">
        <f>COUNTIF($E$2:E630,E630)&amp;E630</f>
        <v>0</v>
      </c>
    </row>
    <row r="575" spans="1:2" x14ac:dyDescent="0.25">
      <c r="A575" t="str">
        <f>COUNTIF($D$2:D631,D631)&amp;D631</f>
        <v>0</v>
      </c>
      <c r="B575" t="str">
        <f>COUNTIF($E$2:E631,E631)&amp;E631</f>
        <v>0</v>
      </c>
    </row>
    <row r="576" spans="1:2" x14ac:dyDescent="0.25">
      <c r="A576" t="str">
        <f>COUNTIF($D$2:D632,D632)&amp;D632</f>
        <v>0</v>
      </c>
      <c r="B576" t="str">
        <f>COUNTIF($E$2:E632,E632)&amp;E632</f>
        <v>0</v>
      </c>
    </row>
    <row r="577" spans="1:2" x14ac:dyDescent="0.25">
      <c r="A577" t="str">
        <f>COUNTIF($D$2:D633,D633)&amp;D633</f>
        <v>0</v>
      </c>
      <c r="B577" t="str">
        <f>COUNTIF($E$2:E633,E633)&amp;E633</f>
        <v>0</v>
      </c>
    </row>
    <row r="578" spans="1:2" x14ac:dyDescent="0.25">
      <c r="A578" t="str">
        <f>COUNTIF($D$2:D634,D634)&amp;D634</f>
        <v>0</v>
      </c>
      <c r="B578" t="str">
        <f>COUNTIF($E$2:E634,E634)&amp;E634</f>
        <v>0</v>
      </c>
    </row>
    <row r="579" spans="1:2" x14ac:dyDescent="0.25">
      <c r="A579" t="str">
        <f>COUNTIF($D$2:D635,D635)&amp;D635</f>
        <v>0</v>
      </c>
      <c r="B579" t="str">
        <f>COUNTIF($E$2:E635,E635)&amp;E635</f>
        <v>0</v>
      </c>
    </row>
    <row r="580" spans="1:2" x14ac:dyDescent="0.25">
      <c r="A580" t="str">
        <f>COUNTIF($D$2:D636,D636)&amp;D636</f>
        <v>0</v>
      </c>
      <c r="B580" t="str">
        <f>COUNTIF($E$2:E636,E636)&amp;E636</f>
        <v>0</v>
      </c>
    </row>
    <row r="581" spans="1:2" x14ac:dyDescent="0.25">
      <c r="A581" t="str">
        <f>COUNTIF($D$2:D637,D637)&amp;D637</f>
        <v>0</v>
      </c>
      <c r="B581" t="str">
        <f>COUNTIF($E$2:E637,E637)&amp;E637</f>
        <v>0</v>
      </c>
    </row>
    <row r="582" spans="1:2" x14ac:dyDescent="0.25">
      <c r="A582" t="str">
        <f>COUNTIF($D$2:D638,D638)&amp;D638</f>
        <v>0</v>
      </c>
      <c r="B582" t="str">
        <f>COUNTIF($E$2:E638,E638)&amp;E638</f>
        <v>0</v>
      </c>
    </row>
    <row r="583" spans="1:2" x14ac:dyDescent="0.25">
      <c r="A583" t="str">
        <f>COUNTIF($D$2:D639,D639)&amp;D639</f>
        <v>0</v>
      </c>
      <c r="B583" t="str">
        <f>COUNTIF($E$2:E639,E639)&amp;E639</f>
        <v>0</v>
      </c>
    </row>
    <row r="584" spans="1:2" x14ac:dyDescent="0.25">
      <c r="A584" t="str">
        <f>COUNTIF($D$2:D640,D640)&amp;D640</f>
        <v>0</v>
      </c>
      <c r="B584" t="str">
        <f>COUNTIF($E$2:E640,E640)&amp;E640</f>
        <v>0</v>
      </c>
    </row>
    <row r="585" spans="1:2" x14ac:dyDescent="0.25">
      <c r="A585" t="str">
        <f>COUNTIF($D$2:D641,D641)&amp;D641</f>
        <v>0</v>
      </c>
      <c r="B585" t="str">
        <f>COUNTIF($E$2:E641,E641)&amp;E641</f>
        <v>0</v>
      </c>
    </row>
    <row r="586" spans="1:2" x14ac:dyDescent="0.25">
      <c r="A586" t="str">
        <f>COUNTIF($D$2:D642,D642)&amp;D642</f>
        <v>0</v>
      </c>
      <c r="B586" t="str">
        <f>COUNTIF($E$2:E642,E642)&amp;E642</f>
        <v>0</v>
      </c>
    </row>
    <row r="587" spans="1:2" x14ac:dyDescent="0.25">
      <c r="A587" t="str">
        <f>COUNTIF($D$2:D643,D643)&amp;D643</f>
        <v>0</v>
      </c>
      <c r="B587" t="str">
        <f>COUNTIF($E$2:E643,E643)&amp;E643</f>
        <v>0</v>
      </c>
    </row>
    <row r="588" spans="1:2" x14ac:dyDescent="0.25">
      <c r="A588" t="str">
        <f>COUNTIF($D$2:D644,D644)&amp;D644</f>
        <v>0</v>
      </c>
      <c r="B588" t="str">
        <f>COUNTIF($E$2:E644,E644)&amp;E644</f>
        <v>0</v>
      </c>
    </row>
    <row r="589" spans="1:2" x14ac:dyDescent="0.25">
      <c r="A589" t="str">
        <f>COUNTIF($D$2:D645,D645)&amp;D645</f>
        <v>0</v>
      </c>
      <c r="B589" t="str">
        <f>COUNTIF($E$2:E645,E645)&amp;E645</f>
        <v>0</v>
      </c>
    </row>
    <row r="590" spans="1:2" x14ac:dyDescent="0.25">
      <c r="A590" t="str">
        <f>COUNTIF($D$2:D646,D646)&amp;D646</f>
        <v>0</v>
      </c>
      <c r="B590" t="str">
        <f>COUNTIF($E$2:E646,E646)&amp;E646</f>
        <v>0</v>
      </c>
    </row>
    <row r="591" spans="1:2" x14ac:dyDescent="0.25">
      <c r="A591" t="str">
        <f>COUNTIF($D$2:D647,D647)&amp;D647</f>
        <v>0</v>
      </c>
      <c r="B591" t="str">
        <f>COUNTIF($E$2:E647,E647)&amp;E647</f>
        <v>0</v>
      </c>
    </row>
    <row r="592" spans="1:2" x14ac:dyDescent="0.25">
      <c r="A592" t="str">
        <f>COUNTIF($D$2:D648,D648)&amp;D648</f>
        <v>0</v>
      </c>
      <c r="B592" t="str">
        <f>COUNTIF($E$2:E648,E648)&amp;E648</f>
        <v>0</v>
      </c>
    </row>
    <row r="593" spans="1:2" x14ac:dyDescent="0.25">
      <c r="A593" t="str">
        <f>COUNTIF($D$2:D649,D649)&amp;D649</f>
        <v>0</v>
      </c>
      <c r="B593" t="str">
        <f>COUNTIF($E$2:E649,E649)&amp;E649</f>
        <v>0</v>
      </c>
    </row>
    <row r="594" spans="1:2" x14ac:dyDescent="0.25">
      <c r="A594" t="str">
        <f>COUNTIF($D$2:D650,D650)&amp;D650</f>
        <v>0</v>
      </c>
      <c r="B594" t="str">
        <f>COUNTIF($E$2:E650,E650)&amp;E650</f>
        <v>0</v>
      </c>
    </row>
    <row r="595" spans="1:2" x14ac:dyDescent="0.25">
      <c r="A595" t="str">
        <f>COUNTIF($D$2:D651,D651)&amp;D651</f>
        <v>0</v>
      </c>
      <c r="B595" t="str">
        <f>COUNTIF($E$2:E651,E651)&amp;E651</f>
        <v>0</v>
      </c>
    </row>
    <row r="596" spans="1:2" x14ac:dyDescent="0.25">
      <c r="A596" t="str">
        <f>COUNTIF($D$2:D652,D652)&amp;D652</f>
        <v>0</v>
      </c>
      <c r="B596" t="str">
        <f>COUNTIF($E$2:E652,E652)&amp;E652</f>
        <v>0</v>
      </c>
    </row>
    <row r="597" spans="1:2" x14ac:dyDescent="0.25">
      <c r="A597" t="str">
        <f>COUNTIF($D$2:D653,D653)&amp;D653</f>
        <v>0</v>
      </c>
      <c r="B597" t="str">
        <f>COUNTIF($E$2:E653,E653)&amp;E653</f>
        <v>0</v>
      </c>
    </row>
    <row r="598" spans="1:2" x14ac:dyDescent="0.25">
      <c r="A598" t="str">
        <f>COUNTIF($D$2:D654,D654)&amp;D654</f>
        <v>0</v>
      </c>
      <c r="B598" t="str">
        <f>COUNTIF($E$2:E654,E654)&amp;E654</f>
        <v>0</v>
      </c>
    </row>
    <row r="599" spans="1:2" x14ac:dyDescent="0.25">
      <c r="A599" t="str">
        <f>COUNTIF($D$2:D655,D655)&amp;D655</f>
        <v>0</v>
      </c>
      <c r="B599" t="str">
        <f>COUNTIF($E$2:E655,E655)&amp;E655</f>
        <v>0</v>
      </c>
    </row>
    <row r="600" spans="1:2" x14ac:dyDescent="0.25">
      <c r="A600" t="str">
        <f>COUNTIF($D$2:D656,D656)&amp;D656</f>
        <v>0</v>
      </c>
      <c r="B600" t="str">
        <f>COUNTIF($E$2:E656,E656)&amp;E656</f>
        <v>0</v>
      </c>
    </row>
    <row r="601" spans="1:2" x14ac:dyDescent="0.25">
      <c r="A601" t="str">
        <f>COUNTIF($D$2:D657,D657)&amp;D657</f>
        <v>0</v>
      </c>
      <c r="B601" t="str">
        <f>COUNTIF($E$2:E657,E657)&amp;E657</f>
        <v>0</v>
      </c>
    </row>
    <row r="602" spans="1:2" x14ac:dyDescent="0.25">
      <c r="A602" t="str">
        <f>COUNTIF($D$2:D658,D658)&amp;D658</f>
        <v>0</v>
      </c>
      <c r="B602" t="str">
        <f>COUNTIF($E$2:E658,E658)&amp;E658</f>
        <v>0</v>
      </c>
    </row>
    <row r="603" spans="1:2" x14ac:dyDescent="0.25">
      <c r="A603" t="str">
        <f>COUNTIF($D$2:D659,D659)&amp;D659</f>
        <v>0</v>
      </c>
      <c r="B603" t="str">
        <f>COUNTIF($E$2:E659,E659)&amp;E659</f>
        <v>0</v>
      </c>
    </row>
    <row r="604" spans="1:2" x14ac:dyDescent="0.25">
      <c r="A604" t="str">
        <f>COUNTIF($D$2:D660,D660)&amp;D660</f>
        <v>0</v>
      </c>
      <c r="B604" t="str">
        <f>COUNTIF($E$2:E660,E660)&amp;E660</f>
        <v>0</v>
      </c>
    </row>
    <row r="605" spans="1:2" x14ac:dyDescent="0.25">
      <c r="A605" t="str">
        <f>COUNTIF($D$2:D661,D661)&amp;D661</f>
        <v>0</v>
      </c>
      <c r="B605" t="str">
        <f>COUNTIF($E$2:E661,E661)&amp;E661</f>
        <v>0</v>
      </c>
    </row>
    <row r="606" spans="1:2" x14ac:dyDescent="0.25">
      <c r="A606" t="str">
        <f>COUNTIF($D$2:D662,D662)&amp;D662</f>
        <v>0</v>
      </c>
      <c r="B606" t="str">
        <f>COUNTIF($E$2:E662,E662)&amp;E662</f>
        <v>0</v>
      </c>
    </row>
    <row r="607" spans="1:2" x14ac:dyDescent="0.25">
      <c r="A607" t="str">
        <f>COUNTIF($D$2:D663,D663)&amp;D663</f>
        <v>0</v>
      </c>
      <c r="B607" t="str">
        <f>COUNTIF($E$2:E663,E663)&amp;E663</f>
        <v>0</v>
      </c>
    </row>
    <row r="608" spans="1:2" x14ac:dyDescent="0.25">
      <c r="A608" t="str">
        <f>COUNTIF($D$2:D664,D664)&amp;D664</f>
        <v>0</v>
      </c>
      <c r="B608" t="str">
        <f>COUNTIF($E$2:E664,E664)&amp;E664</f>
        <v>0</v>
      </c>
    </row>
    <row r="609" spans="1:2" x14ac:dyDescent="0.25">
      <c r="A609" t="str">
        <f>COUNTIF($D$2:D665,D665)&amp;D665</f>
        <v>0</v>
      </c>
      <c r="B609" t="str">
        <f>COUNTIF($E$2:E665,E665)&amp;E665</f>
        <v>0</v>
      </c>
    </row>
    <row r="610" spans="1:2" x14ac:dyDescent="0.25">
      <c r="A610" t="str">
        <f>COUNTIF($D$2:D666,D666)&amp;D666</f>
        <v>0</v>
      </c>
      <c r="B610" t="str">
        <f>COUNTIF($E$2:E666,E666)&amp;E666</f>
        <v>0</v>
      </c>
    </row>
    <row r="611" spans="1:2" x14ac:dyDescent="0.25">
      <c r="A611" t="str">
        <f>COUNTIF($D$2:D667,D667)&amp;D667</f>
        <v>0</v>
      </c>
      <c r="B611" t="str">
        <f>COUNTIF($E$2:E667,E667)&amp;E667</f>
        <v>0</v>
      </c>
    </row>
    <row r="612" spans="1:2" x14ac:dyDescent="0.25">
      <c r="A612" t="str">
        <f>COUNTIF($D$2:D668,D668)&amp;D668</f>
        <v>0</v>
      </c>
      <c r="B612" t="str">
        <f>COUNTIF($E$2:E668,E668)&amp;E668</f>
        <v>0</v>
      </c>
    </row>
    <row r="613" spans="1:2" x14ac:dyDescent="0.25">
      <c r="A613" t="str">
        <f>COUNTIF($D$2:D669,D669)&amp;D669</f>
        <v>0</v>
      </c>
      <c r="B613" t="str">
        <f>COUNTIF($E$2:E669,E669)&amp;E669</f>
        <v>0</v>
      </c>
    </row>
    <row r="614" spans="1:2" x14ac:dyDescent="0.25">
      <c r="A614" t="str">
        <f>COUNTIF($D$2:D670,D670)&amp;D670</f>
        <v>0</v>
      </c>
      <c r="B614" t="str">
        <f>COUNTIF($E$2:E670,E670)&amp;E670</f>
        <v>0</v>
      </c>
    </row>
    <row r="615" spans="1:2" x14ac:dyDescent="0.25">
      <c r="A615" t="str">
        <f>COUNTIF($D$2:D671,D671)&amp;D671</f>
        <v>0</v>
      </c>
      <c r="B615" t="str">
        <f>COUNTIF($E$2:E671,E671)&amp;E671</f>
        <v>0</v>
      </c>
    </row>
    <row r="616" spans="1:2" x14ac:dyDescent="0.25">
      <c r="A616" t="str">
        <f>COUNTIF($D$2:D672,D672)&amp;D672</f>
        <v>0</v>
      </c>
      <c r="B616" t="str">
        <f>COUNTIF($E$2:E672,E672)&amp;E672</f>
        <v>0</v>
      </c>
    </row>
    <row r="617" spans="1:2" x14ac:dyDescent="0.25">
      <c r="A617" t="str">
        <f>COUNTIF($D$2:D673,D673)&amp;D673</f>
        <v>0</v>
      </c>
      <c r="B617" t="str">
        <f>COUNTIF($E$2:E673,E673)&amp;E673</f>
        <v>0</v>
      </c>
    </row>
    <row r="618" spans="1:2" x14ac:dyDescent="0.25">
      <c r="A618" t="str">
        <f>COUNTIF($D$2:D674,D674)&amp;D674</f>
        <v>0</v>
      </c>
      <c r="B618" t="str">
        <f>COUNTIF($E$2:E674,E674)&amp;E674</f>
        <v>0</v>
      </c>
    </row>
    <row r="619" spans="1:2" x14ac:dyDescent="0.25">
      <c r="A619" t="str">
        <f>COUNTIF($D$2:D675,D675)&amp;D675</f>
        <v>0</v>
      </c>
      <c r="B619" t="str">
        <f>COUNTIF($E$2:E675,E675)&amp;E675</f>
        <v>0</v>
      </c>
    </row>
    <row r="620" spans="1:2" x14ac:dyDescent="0.25">
      <c r="A620" t="str">
        <f>COUNTIF($D$2:D676,D676)&amp;D676</f>
        <v>0</v>
      </c>
      <c r="B620" t="str">
        <f>COUNTIF($E$2:E676,E676)&amp;E676</f>
        <v>0</v>
      </c>
    </row>
    <row r="621" spans="1:2" x14ac:dyDescent="0.25">
      <c r="A621" t="str">
        <f>COUNTIF($D$2:D677,D677)&amp;D677</f>
        <v>0</v>
      </c>
      <c r="B621" t="str">
        <f>COUNTIF($E$2:E677,E677)&amp;E677</f>
        <v>0</v>
      </c>
    </row>
    <row r="622" spans="1:2" x14ac:dyDescent="0.25">
      <c r="A622" t="str">
        <f>COUNTIF($D$2:D678,D678)&amp;D678</f>
        <v>0</v>
      </c>
      <c r="B622" t="str">
        <f>COUNTIF($E$2:E678,E678)&amp;E678</f>
        <v>0</v>
      </c>
    </row>
    <row r="623" spans="1:2" x14ac:dyDescent="0.25">
      <c r="A623" t="str">
        <f>COUNTIF($D$2:D679,D679)&amp;D679</f>
        <v>0</v>
      </c>
      <c r="B623" t="str">
        <f>COUNTIF($E$2:E679,E679)&amp;E679</f>
        <v>0</v>
      </c>
    </row>
    <row r="624" spans="1:2" x14ac:dyDescent="0.25">
      <c r="A624" t="str">
        <f>COUNTIF($D$2:D680,D680)&amp;D680</f>
        <v>0</v>
      </c>
      <c r="B624" t="str">
        <f>COUNTIF($E$2:E680,E680)&amp;E680</f>
        <v>0</v>
      </c>
    </row>
    <row r="625" spans="1:2" x14ac:dyDescent="0.25">
      <c r="A625" t="str">
        <f>COUNTIF($D$2:D681,D681)&amp;D681</f>
        <v>0</v>
      </c>
      <c r="B625" t="str">
        <f>COUNTIF($E$2:E681,E681)&amp;E681</f>
        <v>0</v>
      </c>
    </row>
    <row r="626" spans="1:2" x14ac:dyDescent="0.25">
      <c r="A626" t="str">
        <f>COUNTIF($D$2:D682,D682)&amp;D682</f>
        <v>0</v>
      </c>
      <c r="B626" t="str">
        <f>COUNTIF($E$2:E682,E682)&amp;E682</f>
        <v>0</v>
      </c>
    </row>
    <row r="627" spans="1:2" x14ac:dyDescent="0.25">
      <c r="A627" t="str">
        <f>COUNTIF($D$2:D683,D683)&amp;D683</f>
        <v>0</v>
      </c>
      <c r="B627" t="str">
        <f>COUNTIF($E$2:E683,E683)&amp;E683</f>
        <v>0</v>
      </c>
    </row>
    <row r="628" spans="1:2" x14ac:dyDescent="0.25">
      <c r="A628" t="str">
        <f>COUNTIF($D$2:D684,D684)&amp;D684</f>
        <v>0</v>
      </c>
      <c r="B628" t="str">
        <f>COUNTIF($E$2:E684,E684)&amp;E684</f>
        <v>0</v>
      </c>
    </row>
    <row r="629" spans="1:2" x14ac:dyDescent="0.25">
      <c r="A629" t="str">
        <f>COUNTIF($D$2:D685,D685)&amp;D685</f>
        <v>0</v>
      </c>
      <c r="B629" t="str">
        <f>COUNTIF($E$2:E685,E685)&amp;E685</f>
        <v>0</v>
      </c>
    </row>
    <row r="630" spans="1:2" x14ac:dyDescent="0.25">
      <c r="A630" t="str">
        <f>COUNTIF($D$2:D686,D686)&amp;D686</f>
        <v>0</v>
      </c>
      <c r="B630" t="str">
        <f>COUNTIF($E$2:E686,E686)&amp;E686</f>
        <v>0</v>
      </c>
    </row>
    <row r="631" spans="1:2" x14ac:dyDescent="0.25">
      <c r="A631" t="str">
        <f>COUNTIF($D$2:D687,D687)&amp;D687</f>
        <v>0</v>
      </c>
      <c r="B631" t="str">
        <f>COUNTIF($E$2:E687,E687)&amp;E687</f>
        <v>0</v>
      </c>
    </row>
    <row r="632" spans="1:2" x14ac:dyDescent="0.25">
      <c r="A632" t="str">
        <f>COUNTIF($D$2:D688,D688)&amp;D688</f>
        <v>0</v>
      </c>
      <c r="B632" t="str">
        <f>COUNTIF($E$2:E688,E688)&amp;E688</f>
        <v>0</v>
      </c>
    </row>
    <row r="633" spans="1:2" x14ac:dyDescent="0.25">
      <c r="A633" t="str">
        <f>COUNTIF($D$2:D689,D689)&amp;D689</f>
        <v>0</v>
      </c>
      <c r="B633" t="str">
        <f>COUNTIF($E$2:E689,E689)&amp;E689</f>
        <v>0</v>
      </c>
    </row>
    <row r="634" spans="1:2" x14ac:dyDescent="0.25">
      <c r="A634" t="str">
        <f>COUNTIF($D$2:D690,D690)&amp;D690</f>
        <v>0</v>
      </c>
      <c r="B634" t="str">
        <f>COUNTIF($E$2:E690,E690)&amp;E690</f>
        <v>0</v>
      </c>
    </row>
    <row r="635" spans="1:2" x14ac:dyDescent="0.25">
      <c r="A635" t="str">
        <f>COUNTIF($D$2:D691,D691)&amp;D691</f>
        <v>0</v>
      </c>
      <c r="B635" t="str">
        <f>COUNTIF($E$2:E691,E691)&amp;E691</f>
        <v>0</v>
      </c>
    </row>
    <row r="636" spans="1:2" x14ac:dyDescent="0.25">
      <c r="A636" t="str">
        <f>COUNTIF($D$2:D692,D692)&amp;D692</f>
        <v>0</v>
      </c>
      <c r="B636" t="str">
        <f>COUNTIF($E$2:E692,E692)&amp;E692</f>
        <v>0</v>
      </c>
    </row>
    <row r="637" spans="1:2" x14ac:dyDescent="0.25">
      <c r="A637" t="str">
        <f>COUNTIF($D$2:D693,D693)&amp;D693</f>
        <v>0</v>
      </c>
      <c r="B637" t="str">
        <f>COUNTIF($E$2:E693,E693)&amp;E693</f>
        <v>0</v>
      </c>
    </row>
    <row r="638" spans="1:2" x14ac:dyDescent="0.25">
      <c r="A638" t="str">
        <f>COUNTIF($D$2:D694,D694)&amp;D694</f>
        <v>0</v>
      </c>
      <c r="B638" t="str">
        <f>COUNTIF($E$2:E694,E694)&amp;E694</f>
        <v>0</v>
      </c>
    </row>
    <row r="639" spans="1:2" x14ac:dyDescent="0.25">
      <c r="A639" t="str">
        <f>COUNTIF($D$2:D695,D695)&amp;D695</f>
        <v>0</v>
      </c>
      <c r="B639" t="str">
        <f>COUNTIF($E$2:E695,E695)&amp;E695</f>
        <v>0</v>
      </c>
    </row>
    <row r="640" spans="1:2" x14ac:dyDescent="0.25">
      <c r="A640" t="str">
        <f>COUNTIF($D$2:D696,D696)&amp;D696</f>
        <v>0</v>
      </c>
      <c r="B640" t="str">
        <f>COUNTIF($E$2:E696,E696)&amp;E696</f>
        <v>0</v>
      </c>
    </row>
    <row r="641" spans="1:2" x14ac:dyDescent="0.25">
      <c r="A641" t="str">
        <f>COUNTIF($D$2:D697,D697)&amp;D697</f>
        <v>0</v>
      </c>
      <c r="B641" t="str">
        <f>COUNTIF($E$2:E697,E697)&amp;E697</f>
        <v>0</v>
      </c>
    </row>
    <row r="642" spans="1:2" x14ac:dyDescent="0.25">
      <c r="A642" t="str">
        <f>COUNTIF($D$2:D698,D698)&amp;D698</f>
        <v>0</v>
      </c>
      <c r="B642" t="str">
        <f>COUNTIF($E$2:E698,E698)&amp;E698</f>
        <v>0</v>
      </c>
    </row>
    <row r="643" spans="1:2" x14ac:dyDescent="0.25">
      <c r="A643" t="str">
        <f>COUNTIF($D$2:D699,D699)&amp;D699</f>
        <v>0</v>
      </c>
      <c r="B643" t="str">
        <f>COUNTIF($E$2:E699,E699)&amp;E699</f>
        <v>0</v>
      </c>
    </row>
    <row r="644" spans="1:2" x14ac:dyDescent="0.25">
      <c r="A644" t="str">
        <f>COUNTIF($D$2:D700,D700)&amp;D700</f>
        <v>0</v>
      </c>
      <c r="B644" t="str">
        <f>COUNTIF($E$2:E700,E700)&amp;E700</f>
        <v>0</v>
      </c>
    </row>
    <row r="645" spans="1:2" x14ac:dyDescent="0.25">
      <c r="A645" t="str">
        <f>COUNTIF($D$2:D701,D701)&amp;D701</f>
        <v>0</v>
      </c>
      <c r="B645" t="str">
        <f>COUNTIF($E$2:E701,E701)&amp;E701</f>
        <v>0</v>
      </c>
    </row>
    <row r="646" spans="1:2" x14ac:dyDescent="0.25">
      <c r="A646" t="str">
        <f>COUNTIF($D$2:D702,D702)&amp;D702</f>
        <v>0</v>
      </c>
      <c r="B646" t="str">
        <f>COUNTIF($E$2:E702,E702)&amp;E702</f>
        <v>0</v>
      </c>
    </row>
    <row r="647" spans="1:2" x14ac:dyDescent="0.25">
      <c r="A647" t="str">
        <f>COUNTIF($D$2:D703,D703)&amp;D703</f>
        <v>0</v>
      </c>
      <c r="B647" t="str">
        <f>COUNTIF($E$2:E703,E703)&amp;E703</f>
        <v>0</v>
      </c>
    </row>
    <row r="648" spans="1:2" x14ac:dyDescent="0.25">
      <c r="A648" t="str">
        <f>COUNTIF($D$2:D704,D704)&amp;D704</f>
        <v>0</v>
      </c>
      <c r="B648" t="str">
        <f>COUNTIF($E$2:E704,E704)&amp;E704</f>
        <v>0</v>
      </c>
    </row>
    <row r="649" spans="1:2" x14ac:dyDescent="0.25">
      <c r="A649" t="str">
        <f>COUNTIF($D$2:D705,D705)&amp;D705</f>
        <v>0</v>
      </c>
      <c r="B649" t="str">
        <f>COUNTIF($E$2:E705,E705)&amp;E705</f>
        <v>0</v>
      </c>
    </row>
    <row r="650" spans="1:2" x14ac:dyDescent="0.25">
      <c r="A650" t="str">
        <f>COUNTIF($D$2:D706,D706)&amp;D706</f>
        <v>0</v>
      </c>
      <c r="B650" t="str">
        <f>COUNTIF($E$2:E706,E706)&amp;E706</f>
        <v>0</v>
      </c>
    </row>
    <row r="651" spans="1:2" x14ac:dyDescent="0.25">
      <c r="A651" t="str">
        <f>COUNTIF($D$2:D707,D707)&amp;D707</f>
        <v>0</v>
      </c>
      <c r="B651" t="str">
        <f>COUNTIF($E$2:E707,E707)&amp;E707</f>
        <v>0</v>
      </c>
    </row>
    <row r="652" spans="1:2" x14ac:dyDescent="0.25">
      <c r="A652" t="str">
        <f>COUNTIF($D$2:D708,D708)&amp;D708</f>
        <v>0</v>
      </c>
      <c r="B652" t="str">
        <f>COUNTIF($E$2:E708,E708)&amp;E708</f>
        <v>0</v>
      </c>
    </row>
    <row r="653" spans="1:2" x14ac:dyDescent="0.25">
      <c r="A653" t="str">
        <f>COUNTIF($D$2:D709,D709)&amp;D709</f>
        <v>0</v>
      </c>
      <c r="B653" t="str">
        <f>COUNTIF($E$2:E709,E709)&amp;E709</f>
        <v>0</v>
      </c>
    </row>
    <row r="654" spans="1:2" x14ac:dyDescent="0.25">
      <c r="A654" t="str">
        <f>COUNTIF($D$2:D710,D710)&amp;D710</f>
        <v>0</v>
      </c>
      <c r="B654" t="str">
        <f>COUNTIF($E$2:E710,E710)&amp;E710</f>
        <v>0</v>
      </c>
    </row>
    <row r="655" spans="1:2" x14ac:dyDescent="0.25">
      <c r="A655" t="str">
        <f>COUNTIF($D$2:D711,D711)&amp;D711</f>
        <v>0</v>
      </c>
      <c r="B655" t="str">
        <f>COUNTIF($E$2:E711,E711)&amp;E711</f>
        <v>0</v>
      </c>
    </row>
    <row r="656" spans="1:2" x14ac:dyDescent="0.25">
      <c r="A656" t="str">
        <f>COUNTIF($D$2:D712,D712)&amp;D712</f>
        <v>0</v>
      </c>
      <c r="B656" t="str">
        <f>COUNTIF($E$2:E712,E712)&amp;E712</f>
        <v>0</v>
      </c>
    </row>
    <row r="657" spans="1:2" x14ac:dyDescent="0.25">
      <c r="A657" t="str">
        <f>COUNTIF($D$2:D713,D713)&amp;D713</f>
        <v>0</v>
      </c>
      <c r="B657" t="str">
        <f>COUNTIF($E$2:E713,E713)&amp;E713</f>
        <v>0</v>
      </c>
    </row>
    <row r="658" spans="1:2" x14ac:dyDescent="0.25">
      <c r="A658" t="str">
        <f>COUNTIF($D$2:D714,D714)&amp;D714</f>
        <v>0</v>
      </c>
      <c r="B658" t="str">
        <f>COUNTIF($E$2:E714,E714)&amp;E714</f>
        <v>0</v>
      </c>
    </row>
    <row r="659" spans="1:2" x14ac:dyDescent="0.25">
      <c r="A659" t="str">
        <f>COUNTIF($D$2:D715,D715)&amp;D715</f>
        <v>0</v>
      </c>
      <c r="B659" t="str">
        <f>COUNTIF($E$2:E715,E715)&amp;E715</f>
        <v>0</v>
      </c>
    </row>
    <row r="660" spans="1:2" x14ac:dyDescent="0.25">
      <c r="A660" t="str">
        <f>COUNTIF($D$2:D716,D716)&amp;D716</f>
        <v>0</v>
      </c>
      <c r="B660" t="str">
        <f>COUNTIF($E$2:E716,E716)&amp;E716</f>
        <v>0</v>
      </c>
    </row>
    <row r="661" spans="1:2" x14ac:dyDescent="0.25">
      <c r="A661" t="str">
        <f>COUNTIF($D$2:D717,D717)&amp;D717</f>
        <v>0</v>
      </c>
      <c r="B661" t="str">
        <f>COUNTIF($E$2:E717,E717)&amp;E717</f>
        <v>0</v>
      </c>
    </row>
    <row r="662" spans="1:2" x14ac:dyDescent="0.25">
      <c r="A662" t="str">
        <f>COUNTIF($D$2:D718,D718)&amp;D718</f>
        <v>0</v>
      </c>
      <c r="B662" t="str">
        <f>COUNTIF($E$2:E718,E718)&amp;E718</f>
        <v>0</v>
      </c>
    </row>
    <row r="663" spans="1:2" x14ac:dyDescent="0.25">
      <c r="A663" t="str">
        <f>COUNTIF($D$2:D719,D719)&amp;D719</f>
        <v>0</v>
      </c>
      <c r="B663" t="str">
        <f>COUNTIF($E$2:E719,E719)&amp;E719</f>
        <v>0</v>
      </c>
    </row>
    <row r="664" spans="1:2" x14ac:dyDescent="0.25">
      <c r="A664" t="str">
        <f>COUNTIF($D$2:D720,D720)&amp;D720</f>
        <v>0</v>
      </c>
      <c r="B664" t="str">
        <f>COUNTIF($E$2:E720,E720)&amp;E720</f>
        <v>0</v>
      </c>
    </row>
    <row r="665" spans="1:2" x14ac:dyDescent="0.25">
      <c r="A665" t="str">
        <f>COUNTIF($D$2:D721,D721)&amp;D721</f>
        <v>0</v>
      </c>
      <c r="B665" t="str">
        <f>COUNTIF($E$2:E721,E721)&amp;E721</f>
        <v>0</v>
      </c>
    </row>
    <row r="666" spans="1:2" x14ac:dyDescent="0.25">
      <c r="A666" t="str">
        <f>COUNTIF($D$2:D722,D722)&amp;D722</f>
        <v>0</v>
      </c>
      <c r="B666" t="str">
        <f>COUNTIF($E$2:E722,E722)&amp;E722</f>
        <v>0</v>
      </c>
    </row>
    <row r="667" spans="1:2" x14ac:dyDescent="0.25">
      <c r="A667" t="str">
        <f>COUNTIF($D$2:D723,D723)&amp;D723</f>
        <v>0</v>
      </c>
      <c r="B667" t="str">
        <f>COUNTIF($E$2:E723,E723)&amp;E723</f>
        <v>0</v>
      </c>
    </row>
    <row r="668" spans="1:2" x14ac:dyDescent="0.25">
      <c r="A668" t="str">
        <f>COUNTIF($D$2:D724,D724)&amp;D724</f>
        <v>0</v>
      </c>
      <c r="B668" t="str">
        <f>COUNTIF($E$2:E724,E724)&amp;E724</f>
        <v>0</v>
      </c>
    </row>
    <row r="669" spans="1:2" x14ac:dyDescent="0.25">
      <c r="A669" t="str">
        <f>COUNTIF($D$2:D725,D725)&amp;D725</f>
        <v>0</v>
      </c>
      <c r="B669" t="str">
        <f>COUNTIF($E$2:E725,E725)&amp;E725</f>
        <v>0</v>
      </c>
    </row>
    <row r="670" spans="1:2" x14ac:dyDescent="0.25">
      <c r="A670" t="str">
        <f>COUNTIF($D$2:D726,D726)&amp;D726</f>
        <v>0</v>
      </c>
      <c r="B670" t="str">
        <f>COUNTIF($E$2:E726,E726)&amp;E726</f>
        <v>0</v>
      </c>
    </row>
    <row r="671" spans="1:2" x14ac:dyDescent="0.25">
      <c r="A671" t="str">
        <f>COUNTIF($D$2:D727,D727)&amp;D727</f>
        <v>0</v>
      </c>
      <c r="B671" t="str">
        <f>COUNTIF($E$2:E727,E727)&amp;E727</f>
        <v>0</v>
      </c>
    </row>
    <row r="672" spans="1:2" x14ac:dyDescent="0.25">
      <c r="A672" t="str">
        <f>COUNTIF($D$2:D728,D728)&amp;D728</f>
        <v>0</v>
      </c>
      <c r="B672" t="str">
        <f>COUNTIF($E$2:E728,E728)&amp;E728</f>
        <v>0</v>
      </c>
    </row>
    <row r="673" spans="1:2" x14ac:dyDescent="0.25">
      <c r="A673" t="str">
        <f>COUNTIF($D$2:D729,D729)&amp;D729</f>
        <v>0</v>
      </c>
      <c r="B673" t="str">
        <f>COUNTIF($E$2:E729,E729)&amp;E729</f>
        <v>0</v>
      </c>
    </row>
    <row r="674" spans="1:2" x14ac:dyDescent="0.25">
      <c r="A674" t="str">
        <f>COUNTIF($D$2:D730,D730)&amp;D730</f>
        <v>0</v>
      </c>
      <c r="B674" t="str">
        <f>COUNTIF($E$2:E730,E730)&amp;E730</f>
        <v>0</v>
      </c>
    </row>
    <row r="675" spans="1:2" x14ac:dyDescent="0.25">
      <c r="A675" t="str">
        <f>COUNTIF($D$2:D731,D731)&amp;D731</f>
        <v>0</v>
      </c>
      <c r="B675" t="str">
        <f>COUNTIF($E$2:E731,E731)&amp;E731</f>
        <v>0</v>
      </c>
    </row>
    <row r="676" spans="1:2" x14ac:dyDescent="0.25">
      <c r="A676" t="str">
        <f>COUNTIF($D$2:D732,D732)&amp;D732</f>
        <v>0</v>
      </c>
      <c r="B676" t="str">
        <f>COUNTIF($E$2:E732,E732)&amp;E732</f>
        <v>0</v>
      </c>
    </row>
    <row r="677" spans="1:2" x14ac:dyDescent="0.25">
      <c r="A677" t="str">
        <f>COUNTIF($D$2:D733,D733)&amp;D733</f>
        <v>0</v>
      </c>
      <c r="B677" t="str">
        <f>COUNTIF($E$2:E733,E733)&amp;E733</f>
        <v>0</v>
      </c>
    </row>
    <row r="678" spans="1:2" x14ac:dyDescent="0.25">
      <c r="A678" t="str">
        <f>COUNTIF($D$2:D734,D734)&amp;D734</f>
        <v>0</v>
      </c>
      <c r="B678" t="str">
        <f>COUNTIF($E$2:E734,E734)&amp;E734</f>
        <v>0</v>
      </c>
    </row>
    <row r="679" spans="1:2" x14ac:dyDescent="0.25">
      <c r="A679" t="str">
        <f>COUNTIF($D$2:D735,D735)&amp;D735</f>
        <v>0</v>
      </c>
      <c r="B679" t="str">
        <f>COUNTIF($E$2:E735,E735)&amp;E735</f>
        <v>0</v>
      </c>
    </row>
    <row r="680" spans="1:2" x14ac:dyDescent="0.25">
      <c r="A680" t="str">
        <f>COUNTIF($D$2:D736,D736)&amp;D736</f>
        <v>0</v>
      </c>
      <c r="B680" t="str">
        <f>COUNTIF($E$2:E736,E736)&amp;E736</f>
        <v>0</v>
      </c>
    </row>
    <row r="681" spans="1:2" x14ac:dyDescent="0.25">
      <c r="A681" t="str">
        <f>COUNTIF($D$2:D737,D737)&amp;D737</f>
        <v>0</v>
      </c>
      <c r="B681" t="str">
        <f>COUNTIF($E$2:E737,E737)&amp;E737</f>
        <v>0</v>
      </c>
    </row>
    <row r="682" spans="1:2" x14ac:dyDescent="0.25">
      <c r="A682" t="str">
        <f>COUNTIF($D$2:D738,D738)&amp;D738</f>
        <v>0</v>
      </c>
      <c r="B682" t="str">
        <f>COUNTIF($E$2:E738,E738)&amp;E738</f>
        <v>0</v>
      </c>
    </row>
    <row r="683" spans="1:2" x14ac:dyDescent="0.25">
      <c r="A683" t="str">
        <f>COUNTIF($D$2:D739,D739)&amp;D739</f>
        <v>0</v>
      </c>
      <c r="B683" t="str">
        <f>COUNTIF($E$2:E739,E739)&amp;E739</f>
        <v>0</v>
      </c>
    </row>
    <row r="684" spans="1:2" x14ac:dyDescent="0.25">
      <c r="A684" t="str">
        <f>COUNTIF($D$2:D740,D740)&amp;D740</f>
        <v>0</v>
      </c>
      <c r="B684" t="str">
        <f>COUNTIF($E$2:E740,E740)&amp;E740</f>
        <v>0</v>
      </c>
    </row>
    <row r="685" spans="1:2" x14ac:dyDescent="0.25">
      <c r="A685" t="str">
        <f>COUNTIF($D$2:D741,D741)&amp;D741</f>
        <v>0</v>
      </c>
      <c r="B685" t="str">
        <f>COUNTIF($E$2:E741,E741)&amp;E741</f>
        <v>0</v>
      </c>
    </row>
    <row r="686" spans="1:2" x14ac:dyDescent="0.25">
      <c r="A686" t="str">
        <f>COUNTIF($D$2:D742,D742)&amp;D742</f>
        <v>0</v>
      </c>
      <c r="B686" t="str">
        <f>COUNTIF($E$2:E742,E742)&amp;E742</f>
        <v>0</v>
      </c>
    </row>
    <row r="687" spans="1:2" x14ac:dyDescent="0.25">
      <c r="A687" t="str">
        <f>COUNTIF($D$2:D743,D743)&amp;D743</f>
        <v>0</v>
      </c>
      <c r="B687" t="str">
        <f>COUNTIF($E$2:E743,E743)&amp;E743</f>
        <v>0</v>
      </c>
    </row>
    <row r="688" spans="1:2" x14ac:dyDescent="0.25">
      <c r="A688" t="str">
        <f>COUNTIF($D$2:D744,D744)&amp;D744</f>
        <v>0</v>
      </c>
      <c r="B688" t="str">
        <f>COUNTIF($E$2:E744,E744)&amp;E744</f>
        <v>0</v>
      </c>
    </row>
    <row r="689" spans="1:2" x14ac:dyDescent="0.25">
      <c r="A689" t="str">
        <f>COUNTIF($D$2:D745,D745)&amp;D745</f>
        <v>0</v>
      </c>
      <c r="B689" t="str">
        <f>COUNTIF($E$2:E745,E745)&amp;E745</f>
        <v>0</v>
      </c>
    </row>
    <row r="690" spans="1:2" x14ac:dyDescent="0.25">
      <c r="A690" t="str">
        <f>COUNTIF($D$2:D746,D746)&amp;D746</f>
        <v>0</v>
      </c>
      <c r="B690" t="str">
        <f>COUNTIF($E$2:E746,E746)&amp;E746</f>
        <v>0</v>
      </c>
    </row>
    <row r="691" spans="1:2" x14ac:dyDescent="0.25">
      <c r="A691" t="str">
        <f>COUNTIF($D$2:D747,D747)&amp;D747</f>
        <v>0</v>
      </c>
      <c r="B691" t="str">
        <f>COUNTIF($E$2:E747,E747)&amp;E747</f>
        <v>0</v>
      </c>
    </row>
    <row r="692" spans="1:2" x14ac:dyDescent="0.25">
      <c r="A692" t="str">
        <f>COUNTIF($D$2:D748,D748)&amp;D748</f>
        <v>0</v>
      </c>
      <c r="B692" t="str">
        <f>COUNTIF($E$2:E748,E748)&amp;E748</f>
        <v>0</v>
      </c>
    </row>
    <row r="693" spans="1:2" x14ac:dyDescent="0.25">
      <c r="A693" t="str">
        <f>COUNTIF($D$2:D749,D749)&amp;D749</f>
        <v>0</v>
      </c>
      <c r="B693" t="str">
        <f>COUNTIF($E$2:E749,E749)&amp;E749</f>
        <v>0</v>
      </c>
    </row>
    <row r="694" spans="1:2" x14ac:dyDescent="0.25">
      <c r="A694" t="str">
        <f>COUNTIF($D$2:D750,D750)&amp;D750</f>
        <v>0</v>
      </c>
      <c r="B694" t="str">
        <f>COUNTIF($E$2:E750,E750)&amp;E750</f>
        <v>0</v>
      </c>
    </row>
    <row r="695" spans="1:2" x14ac:dyDescent="0.25">
      <c r="A695" t="str">
        <f>COUNTIF($D$2:D751,D751)&amp;D751</f>
        <v>0</v>
      </c>
      <c r="B695" t="str">
        <f>COUNTIF($E$2:E751,E751)&amp;E751</f>
        <v>0</v>
      </c>
    </row>
    <row r="696" spans="1:2" x14ac:dyDescent="0.25">
      <c r="A696" t="str">
        <f>COUNTIF($D$2:D752,D752)&amp;D752</f>
        <v>0</v>
      </c>
      <c r="B696" t="str">
        <f>COUNTIF($E$2:E752,E752)&amp;E752</f>
        <v>0</v>
      </c>
    </row>
    <row r="697" spans="1:2" x14ac:dyDescent="0.25">
      <c r="A697" t="str">
        <f>COUNTIF($D$2:D753,D753)&amp;D753</f>
        <v>0</v>
      </c>
      <c r="B697" t="str">
        <f>COUNTIF($E$2:E753,E753)&amp;E753</f>
        <v>0</v>
      </c>
    </row>
    <row r="698" spans="1:2" x14ac:dyDescent="0.25">
      <c r="A698" t="str">
        <f>COUNTIF($D$2:D754,D754)&amp;D754</f>
        <v>0</v>
      </c>
      <c r="B698" t="str">
        <f>COUNTIF($E$2:E754,E754)&amp;E754</f>
        <v>0</v>
      </c>
    </row>
    <row r="699" spans="1:2" x14ac:dyDescent="0.25">
      <c r="A699" t="str">
        <f>COUNTIF($D$2:D755,D755)&amp;D755</f>
        <v>0</v>
      </c>
      <c r="B699" t="str">
        <f>COUNTIF($E$2:E755,E755)&amp;E755</f>
        <v>0</v>
      </c>
    </row>
    <row r="700" spans="1:2" x14ac:dyDescent="0.25">
      <c r="A700" t="str">
        <f>COUNTIF($D$2:D756,D756)&amp;D756</f>
        <v>0</v>
      </c>
      <c r="B700" t="str">
        <f>COUNTIF($E$2:E756,E756)&amp;E756</f>
        <v>0</v>
      </c>
    </row>
    <row r="701" spans="1:2" x14ac:dyDescent="0.25">
      <c r="A701" t="str">
        <f>COUNTIF($D$2:D757,D757)&amp;D757</f>
        <v>0</v>
      </c>
      <c r="B701" t="str">
        <f>COUNTIF($E$2:E757,E757)&amp;E757</f>
        <v>0</v>
      </c>
    </row>
    <row r="702" spans="1:2" x14ac:dyDescent="0.25">
      <c r="A702" t="str">
        <f>COUNTIF($D$2:D758,D758)&amp;D758</f>
        <v>0</v>
      </c>
      <c r="B702" t="str">
        <f>COUNTIF($E$2:E758,E758)&amp;E758</f>
        <v>0</v>
      </c>
    </row>
    <row r="703" spans="1:2" x14ac:dyDescent="0.25">
      <c r="A703" t="str">
        <f>COUNTIF($D$2:D759,D759)&amp;D759</f>
        <v>0</v>
      </c>
      <c r="B703" t="str">
        <f>COUNTIF($E$2:E759,E759)&amp;E759</f>
        <v>0</v>
      </c>
    </row>
    <row r="704" spans="1:2" x14ac:dyDescent="0.25">
      <c r="A704" t="str">
        <f>COUNTIF($D$2:D760,D760)&amp;D760</f>
        <v>0</v>
      </c>
      <c r="B704" t="str">
        <f>COUNTIF($E$2:E760,E760)&amp;E760</f>
        <v>0</v>
      </c>
    </row>
    <row r="705" spans="1:2" x14ac:dyDescent="0.25">
      <c r="A705" t="str">
        <f>COUNTIF($D$2:D761,D761)&amp;D761</f>
        <v>0</v>
      </c>
      <c r="B705" t="str">
        <f>COUNTIF($E$2:E761,E761)&amp;E761</f>
        <v>0</v>
      </c>
    </row>
    <row r="706" spans="1:2" x14ac:dyDescent="0.25">
      <c r="A706" t="str">
        <f>COUNTIF($D$2:D762,D762)&amp;D762</f>
        <v>0</v>
      </c>
      <c r="B706" t="str">
        <f>COUNTIF($E$2:E762,E762)&amp;E762</f>
        <v>0</v>
      </c>
    </row>
    <row r="707" spans="1:2" x14ac:dyDescent="0.25">
      <c r="A707" t="str">
        <f>COUNTIF($D$2:D763,D763)&amp;D763</f>
        <v>0</v>
      </c>
      <c r="B707" t="str">
        <f>COUNTIF($E$2:E763,E763)&amp;E763</f>
        <v>0</v>
      </c>
    </row>
    <row r="708" spans="1:2" x14ac:dyDescent="0.25">
      <c r="A708" t="str">
        <f>COUNTIF($D$2:D764,D764)&amp;D764</f>
        <v>0</v>
      </c>
      <c r="B708" t="str">
        <f>COUNTIF($E$2:E764,E764)&amp;E764</f>
        <v>0</v>
      </c>
    </row>
    <row r="709" spans="1:2" x14ac:dyDescent="0.25">
      <c r="A709" t="str">
        <f>COUNTIF($D$2:D765,D765)&amp;D765</f>
        <v>0</v>
      </c>
      <c r="B709" t="str">
        <f>COUNTIF($E$2:E765,E765)&amp;E765</f>
        <v>0</v>
      </c>
    </row>
    <row r="710" spans="1:2" x14ac:dyDescent="0.25">
      <c r="A710" t="str">
        <f>COUNTIF($D$2:D766,D766)&amp;D766</f>
        <v>0</v>
      </c>
      <c r="B710" t="str">
        <f>COUNTIF($E$2:E766,E766)&amp;E766</f>
        <v>0</v>
      </c>
    </row>
    <row r="711" spans="1:2" x14ac:dyDescent="0.25">
      <c r="A711" t="str">
        <f>COUNTIF($D$2:D767,D767)&amp;D767</f>
        <v>0</v>
      </c>
      <c r="B711" t="str">
        <f>COUNTIF($E$2:E767,E767)&amp;E767</f>
        <v>0</v>
      </c>
    </row>
    <row r="712" spans="1:2" x14ac:dyDescent="0.25">
      <c r="A712" t="str">
        <f>COUNTIF($D$2:D768,D768)&amp;D768</f>
        <v>0</v>
      </c>
      <c r="B712" t="str">
        <f>COUNTIF($E$2:E768,E768)&amp;E768</f>
        <v>0</v>
      </c>
    </row>
    <row r="713" spans="1:2" x14ac:dyDescent="0.25">
      <c r="A713" t="str">
        <f>COUNTIF($D$2:D769,D769)&amp;D769</f>
        <v>0</v>
      </c>
      <c r="B713" t="str">
        <f>COUNTIF($E$2:E769,E769)&amp;E769</f>
        <v>0</v>
      </c>
    </row>
    <row r="714" spans="1:2" x14ac:dyDescent="0.25">
      <c r="A714" t="str">
        <f>COUNTIF($D$2:D770,D770)&amp;D770</f>
        <v>0</v>
      </c>
      <c r="B714" t="str">
        <f>COUNTIF($E$2:E770,E770)&amp;E770</f>
        <v>0</v>
      </c>
    </row>
    <row r="715" spans="1:2" x14ac:dyDescent="0.25">
      <c r="A715" t="str">
        <f>COUNTIF($D$2:D771,D771)&amp;D771</f>
        <v>0</v>
      </c>
      <c r="B715" t="str">
        <f>COUNTIF($E$2:E771,E771)&amp;E771</f>
        <v>0</v>
      </c>
    </row>
    <row r="716" spans="1:2" x14ac:dyDescent="0.25">
      <c r="A716" t="str">
        <f>COUNTIF($D$2:D772,D772)&amp;D772</f>
        <v>0</v>
      </c>
      <c r="B716" t="str">
        <f>COUNTIF($E$2:E772,E772)&amp;E772</f>
        <v>0</v>
      </c>
    </row>
    <row r="717" spans="1:2" x14ac:dyDescent="0.25">
      <c r="A717" t="str">
        <f>COUNTIF($D$2:D773,D773)&amp;D773</f>
        <v>0</v>
      </c>
      <c r="B717" t="str">
        <f>COUNTIF($E$2:E773,E773)&amp;E773</f>
        <v>0</v>
      </c>
    </row>
    <row r="718" spans="1:2" x14ac:dyDescent="0.25">
      <c r="A718" t="str">
        <f>COUNTIF($D$2:D774,D774)&amp;D774</f>
        <v>0</v>
      </c>
      <c r="B718" t="str">
        <f>COUNTIF($E$2:E774,E774)&amp;E774</f>
        <v>0</v>
      </c>
    </row>
    <row r="719" spans="1:2" x14ac:dyDescent="0.25">
      <c r="A719" t="str">
        <f>COUNTIF($D$2:D775,D775)&amp;D775</f>
        <v>0</v>
      </c>
      <c r="B719" t="str">
        <f>COUNTIF($E$2:E775,E775)&amp;E775</f>
        <v>0</v>
      </c>
    </row>
    <row r="720" spans="1:2" x14ac:dyDescent="0.25">
      <c r="A720" t="str">
        <f>COUNTIF($D$2:D776,D776)&amp;D776</f>
        <v>0</v>
      </c>
      <c r="B720" t="str">
        <f>COUNTIF($E$2:E776,E776)&amp;E776</f>
        <v>0</v>
      </c>
    </row>
    <row r="721" spans="1:2" x14ac:dyDescent="0.25">
      <c r="A721" t="str">
        <f>COUNTIF($D$2:D777,D777)&amp;D777</f>
        <v>0</v>
      </c>
      <c r="B721" t="str">
        <f>COUNTIF($E$2:E777,E777)&amp;E777</f>
        <v>0</v>
      </c>
    </row>
    <row r="722" spans="1:2" x14ac:dyDescent="0.25">
      <c r="A722" t="str">
        <f>COUNTIF($D$2:D778,D778)&amp;D778</f>
        <v>0</v>
      </c>
      <c r="B722" t="str">
        <f>COUNTIF($E$2:E778,E778)&amp;E778</f>
        <v>0</v>
      </c>
    </row>
    <row r="723" spans="1:2" x14ac:dyDescent="0.25">
      <c r="A723" t="str">
        <f>COUNTIF($D$2:D779,D779)&amp;D779</f>
        <v>0</v>
      </c>
      <c r="B723" t="str">
        <f>COUNTIF($E$2:E779,E779)&amp;E779</f>
        <v>0</v>
      </c>
    </row>
    <row r="724" spans="1:2" x14ac:dyDescent="0.25">
      <c r="A724" t="str">
        <f>COUNTIF($D$2:D780,D780)&amp;D780</f>
        <v>0</v>
      </c>
      <c r="B724" t="str">
        <f>COUNTIF($E$2:E780,E780)&amp;E780</f>
        <v>0</v>
      </c>
    </row>
    <row r="725" spans="1:2" x14ac:dyDescent="0.25">
      <c r="A725" t="str">
        <f>COUNTIF($D$2:D781,D781)&amp;D781</f>
        <v>0</v>
      </c>
      <c r="B725" t="str">
        <f>COUNTIF($E$2:E781,E781)&amp;E781</f>
        <v>0</v>
      </c>
    </row>
    <row r="726" spans="1:2" x14ac:dyDescent="0.25">
      <c r="A726" t="str">
        <f>COUNTIF($D$2:D782,D782)&amp;D782</f>
        <v>0</v>
      </c>
      <c r="B726" t="str">
        <f>COUNTIF($E$2:E782,E782)&amp;E782</f>
        <v>0</v>
      </c>
    </row>
    <row r="727" spans="1:2" x14ac:dyDescent="0.25">
      <c r="A727" t="str">
        <f>COUNTIF($D$2:D783,D783)&amp;D783</f>
        <v>0</v>
      </c>
      <c r="B727" t="str">
        <f>COUNTIF($E$2:E783,E783)&amp;E783</f>
        <v>0</v>
      </c>
    </row>
    <row r="728" spans="1:2" x14ac:dyDescent="0.25">
      <c r="A728" t="str">
        <f>COUNTIF($D$2:D784,D784)&amp;D784</f>
        <v>0</v>
      </c>
      <c r="B728" t="str">
        <f>COUNTIF($E$2:E784,E784)&amp;E784</f>
        <v>0</v>
      </c>
    </row>
    <row r="729" spans="1:2" x14ac:dyDescent="0.25">
      <c r="A729" t="str">
        <f>COUNTIF($D$2:D785,D785)&amp;D785</f>
        <v>0</v>
      </c>
      <c r="B729" t="str">
        <f>COUNTIF($E$2:E785,E785)&amp;E785</f>
        <v>0</v>
      </c>
    </row>
    <row r="730" spans="1:2" x14ac:dyDescent="0.25">
      <c r="A730" t="str">
        <f>COUNTIF($D$2:D786,D786)&amp;D786</f>
        <v>0</v>
      </c>
      <c r="B730" t="str">
        <f>COUNTIF($E$2:E786,E786)&amp;E786</f>
        <v>0</v>
      </c>
    </row>
    <row r="731" spans="1:2" x14ac:dyDescent="0.25">
      <c r="A731" t="str">
        <f>COUNTIF($D$2:D787,D787)&amp;D787</f>
        <v>0</v>
      </c>
      <c r="B731" t="str">
        <f>COUNTIF($E$2:E787,E787)&amp;E787</f>
        <v>0</v>
      </c>
    </row>
    <row r="732" spans="1:2" x14ac:dyDescent="0.25">
      <c r="A732" t="str">
        <f>COUNTIF($D$2:D788,D788)&amp;D788</f>
        <v>0</v>
      </c>
      <c r="B732" t="str">
        <f>COUNTIF($E$2:E788,E788)&amp;E788</f>
        <v>0</v>
      </c>
    </row>
    <row r="733" spans="1:2" x14ac:dyDescent="0.25">
      <c r="A733" t="str">
        <f>COUNTIF($D$2:D789,D789)&amp;D789</f>
        <v>0</v>
      </c>
      <c r="B733" t="str">
        <f>COUNTIF($E$2:E789,E789)&amp;E789</f>
        <v>0</v>
      </c>
    </row>
    <row r="734" spans="1:2" x14ac:dyDescent="0.25">
      <c r="A734" t="str">
        <f>COUNTIF($D$2:D790,D790)&amp;D790</f>
        <v>0</v>
      </c>
      <c r="B734" t="str">
        <f>COUNTIF($E$2:E790,E790)&amp;E790</f>
        <v>0</v>
      </c>
    </row>
    <row r="735" spans="1:2" x14ac:dyDescent="0.25">
      <c r="A735" t="str">
        <f>COUNTIF($D$2:D791,D791)&amp;D791</f>
        <v>0</v>
      </c>
      <c r="B735" t="str">
        <f>COUNTIF($E$2:E791,E791)&amp;E791</f>
        <v>0</v>
      </c>
    </row>
    <row r="736" spans="1:2" x14ac:dyDescent="0.25">
      <c r="A736" t="str">
        <f>COUNTIF($D$2:D792,D792)&amp;D792</f>
        <v>0</v>
      </c>
      <c r="B736" t="str">
        <f>COUNTIF($E$2:E792,E792)&amp;E792</f>
        <v>0</v>
      </c>
    </row>
    <row r="737" spans="1:2" x14ac:dyDescent="0.25">
      <c r="A737" t="str">
        <f>COUNTIF($D$2:D793,D793)&amp;D793</f>
        <v>0</v>
      </c>
      <c r="B737" t="str">
        <f>COUNTIF($E$2:E793,E793)&amp;E793</f>
        <v>0</v>
      </c>
    </row>
    <row r="738" spans="1:2" x14ac:dyDescent="0.25">
      <c r="A738" t="str">
        <f>COUNTIF($D$2:D794,D794)&amp;D794</f>
        <v>0</v>
      </c>
      <c r="B738" t="str">
        <f>COUNTIF($E$2:E794,E794)&amp;E794</f>
        <v>0</v>
      </c>
    </row>
    <row r="739" spans="1:2" x14ac:dyDescent="0.25">
      <c r="A739" t="str">
        <f>COUNTIF($D$2:D795,D795)&amp;D795</f>
        <v>0</v>
      </c>
      <c r="B739" t="str">
        <f>COUNTIF($E$2:E795,E795)&amp;E795</f>
        <v>0</v>
      </c>
    </row>
    <row r="740" spans="1:2" x14ac:dyDescent="0.25">
      <c r="A740" t="str">
        <f>COUNTIF($D$2:D796,D796)&amp;D796</f>
        <v>0</v>
      </c>
      <c r="B740" t="str">
        <f>COUNTIF($E$2:E796,E796)&amp;E796</f>
        <v>0</v>
      </c>
    </row>
    <row r="741" spans="1:2" x14ac:dyDescent="0.25">
      <c r="A741" t="str">
        <f>COUNTIF($D$2:D797,D797)&amp;D797</f>
        <v>0</v>
      </c>
      <c r="B741" t="str">
        <f>COUNTIF($E$2:E797,E797)&amp;E797</f>
        <v>0</v>
      </c>
    </row>
    <row r="742" spans="1:2" x14ac:dyDescent="0.25">
      <c r="A742" t="str">
        <f>COUNTIF($D$2:D798,D798)&amp;D798</f>
        <v>0</v>
      </c>
      <c r="B742" t="str">
        <f>COUNTIF($E$2:E798,E798)&amp;E798</f>
        <v>0</v>
      </c>
    </row>
    <row r="743" spans="1:2" x14ac:dyDescent="0.25">
      <c r="A743" t="str">
        <f>COUNTIF($D$2:D799,D799)&amp;D799</f>
        <v>0</v>
      </c>
      <c r="B743" t="str">
        <f>COUNTIF($E$2:E799,E799)&amp;E799</f>
        <v>0</v>
      </c>
    </row>
    <row r="744" spans="1:2" x14ac:dyDescent="0.25">
      <c r="A744" t="str">
        <f>COUNTIF($D$2:D800,D800)&amp;D800</f>
        <v>0</v>
      </c>
      <c r="B744" t="str">
        <f>COUNTIF($E$2:E800,E800)&amp;E800</f>
        <v>0</v>
      </c>
    </row>
    <row r="745" spans="1:2" x14ac:dyDescent="0.25">
      <c r="A745" t="str">
        <f>COUNTIF($D$2:D801,D801)&amp;D801</f>
        <v>0</v>
      </c>
      <c r="B745" t="str">
        <f>COUNTIF($E$2:E801,E801)&amp;E801</f>
        <v>0</v>
      </c>
    </row>
    <row r="746" spans="1:2" x14ac:dyDescent="0.25">
      <c r="A746" t="str">
        <f>COUNTIF($D$2:D802,D802)&amp;D802</f>
        <v>0</v>
      </c>
      <c r="B746" t="str">
        <f>COUNTIF($E$2:E802,E802)&amp;E802</f>
        <v>0</v>
      </c>
    </row>
    <row r="747" spans="1:2" x14ac:dyDescent="0.25">
      <c r="A747" t="str">
        <f>COUNTIF($D$2:D803,D803)&amp;D803</f>
        <v>0</v>
      </c>
      <c r="B747" t="str">
        <f>COUNTIF($E$2:E803,E803)&amp;E803</f>
        <v>0</v>
      </c>
    </row>
    <row r="748" spans="1:2" x14ac:dyDescent="0.25">
      <c r="A748" t="str">
        <f>COUNTIF($D$2:D804,D804)&amp;D804</f>
        <v>0</v>
      </c>
      <c r="B748" t="str">
        <f>COUNTIF($E$2:E804,E804)&amp;E804</f>
        <v>0</v>
      </c>
    </row>
    <row r="749" spans="1:2" x14ac:dyDescent="0.25">
      <c r="A749" t="str">
        <f>COUNTIF($D$2:D805,D805)&amp;D805</f>
        <v>0</v>
      </c>
      <c r="B749" t="str">
        <f>COUNTIF($E$2:E805,E805)&amp;E805</f>
        <v>0</v>
      </c>
    </row>
    <row r="750" spans="1:2" x14ac:dyDescent="0.25">
      <c r="A750" t="str">
        <f>COUNTIF($D$2:D806,D806)&amp;D806</f>
        <v>0</v>
      </c>
      <c r="B750" t="str">
        <f>COUNTIF($E$2:E806,E806)&amp;E806</f>
        <v>0</v>
      </c>
    </row>
    <row r="751" spans="1:2" x14ac:dyDescent="0.25">
      <c r="A751" t="str">
        <f>COUNTIF($D$2:D807,D807)&amp;D807</f>
        <v>0</v>
      </c>
      <c r="B751" t="str">
        <f>COUNTIF($E$2:E807,E807)&amp;E807</f>
        <v>0</v>
      </c>
    </row>
    <row r="752" spans="1:2" x14ac:dyDescent="0.25">
      <c r="A752" t="str">
        <f>COUNTIF($D$2:D808,D808)&amp;D808</f>
        <v>0</v>
      </c>
      <c r="B752" t="str">
        <f>COUNTIF($E$2:E808,E808)&amp;E808</f>
        <v>0</v>
      </c>
    </row>
    <row r="753" spans="1:2" x14ac:dyDescent="0.25">
      <c r="A753" t="str">
        <f>COUNTIF($D$2:D809,D809)&amp;D809</f>
        <v>0</v>
      </c>
      <c r="B753" t="str">
        <f>COUNTIF($E$2:E809,E809)&amp;E809</f>
        <v>0</v>
      </c>
    </row>
    <row r="754" spans="1:2" x14ac:dyDescent="0.25">
      <c r="A754" t="str">
        <f>COUNTIF($D$2:D810,D810)&amp;D810</f>
        <v>0</v>
      </c>
      <c r="B754" t="str">
        <f>COUNTIF($E$2:E810,E810)&amp;E810</f>
        <v>0</v>
      </c>
    </row>
    <row r="755" spans="1:2" x14ac:dyDescent="0.25">
      <c r="A755" t="str">
        <f>COUNTIF($D$2:D811,D811)&amp;D811</f>
        <v>0</v>
      </c>
      <c r="B755" t="str">
        <f>COUNTIF($E$2:E811,E811)&amp;E811</f>
        <v>0</v>
      </c>
    </row>
    <row r="756" spans="1:2" x14ac:dyDescent="0.25">
      <c r="A756" t="str">
        <f>COUNTIF($D$2:D812,D812)&amp;D812</f>
        <v>0</v>
      </c>
      <c r="B756" t="str">
        <f>COUNTIF($E$2:E812,E812)&amp;E812</f>
        <v>0</v>
      </c>
    </row>
    <row r="757" spans="1:2" x14ac:dyDescent="0.25">
      <c r="A757" t="str">
        <f>COUNTIF($D$2:D813,D813)&amp;D813</f>
        <v>0</v>
      </c>
      <c r="B757" t="str">
        <f>COUNTIF($E$2:E813,E813)&amp;E813</f>
        <v>0</v>
      </c>
    </row>
    <row r="758" spans="1:2" x14ac:dyDescent="0.25">
      <c r="A758" t="str">
        <f>COUNTIF($D$2:D814,D814)&amp;D814</f>
        <v>0</v>
      </c>
      <c r="B758" t="str">
        <f>COUNTIF($E$2:E814,E814)&amp;E814</f>
        <v>0</v>
      </c>
    </row>
    <row r="759" spans="1:2" x14ac:dyDescent="0.25">
      <c r="A759" t="str">
        <f>COUNTIF($D$2:D815,D815)&amp;D815</f>
        <v>0</v>
      </c>
      <c r="B759" t="str">
        <f>COUNTIF($E$2:E815,E815)&amp;E815</f>
        <v>0</v>
      </c>
    </row>
    <row r="760" spans="1:2" x14ac:dyDescent="0.25">
      <c r="A760" t="str">
        <f>COUNTIF($D$2:D816,D816)&amp;D816</f>
        <v>0</v>
      </c>
      <c r="B760" t="str">
        <f>COUNTIF($E$2:E816,E816)&amp;E816</f>
        <v>0</v>
      </c>
    </row>
    <row r="761" spans="1:2" x14ac:dyDescent="0.25">
      <c r="A761" t="str">
        <f>COUNTIF($D$2:D817,D817)&amp;D817</f>
        <v>0</v>
      </c>
      <c r="B761" t="str">
        <f>COUNTIF($E$2:E817,E817)&amp;E817</f>
        <v>0</v>
      </c>
    </row>
    <row r="762" spans="1:2" x14ac:dyDescent="0.25">
      <c r="A762" t="str">
        <f>COUNTIF($D$2:D818,D818)&amp;D818</f>
        <v>0</v>
      </c>
      <c r="B762" t="str">
        <f>COUNTIF($E$2:E818,E818)&amp;E818</f>
        <v>0</v>
      </c>
    </row>
    <row r="763" spans="1:2" x14ac:dyDescent="0.25">
      <c r="A763" t="str">
        <f>COUNTIF($D$2:D819,D819)&amp;D819</f>
        <v>0</v>
      </c>
      <c r="B763" t="str">
        <f>COUNTIF($E$2:E819,E819)&amp;E819</f>
        <v>0</v>
      </c>
    </row>
    <row r="764" spans="1:2" x14ac:dyDescent="0.25">
      <c r="A764" t="str">
        <f>COUNTIF($D$2:D820,D820)&amp;D820</f>
        <v>0</v>
      </c>
      <c r="B764" t="str">
        <f>COUNTIF($E$2:E820,E820)&amp;E820</f>
        <v>0</v>
      </c>
    </row>
    <row r="765" spans="1:2" x14ac:dyDescent="0.25">
      <c r="A765" t="str">
        <f>COUNTIF($D$2:D821,D821)&amp;D821</f>
        <v>0</v>
      </c>
      <c r="B765" t="str">
        <f>COUNTIF($E$2:E821,E821)&amp;E821</f>
        <v>0</v>
      </c>
    </row>
    <row r="766" spans="1:2" x14ac:dyDescent="0.25">
      <c r="A766" t="str">
        <f>COUNTIF($D$2:D822,D822)&amp;D822</f>
        <v>0</v>
      </c>
      <c r="B766" t="str">
        <f>COUNTIF($E$2:E822,E822)&amp;E822</f>
        <v>0</v>
      </c>
    </row>
    <row r="767" spans="1:2" x14ac:dyDescent="0.25">
      <c r="A767" t="str">
        <f>COUNTIF($D$2:D823,D823)&amp;D823</f>
        <v>0</v>
      </c>
      <c r="B767" t="str">
        <f>COUNTIF($E$2:E823,E823)&amp;E823</f>
        <v>0</v>
      </c>
    </row>
    <row r="768" spans="1:2" x14ac:dyDescent="0.25">
      <c r="A768" t="str">
        <f>COUNTIF($D$2:D824,D824)&amp;D824</f>
        <v>0</v>
      </c>
      <c r="B768" t="str">
        <f>COUNTIF($E$2:E824,E824)&amp;E824</f>
        <v>0</v>
      </c>
    </row>
    <row r="769" spans="1:2" x14ac:dyDescent="0.25">
      <c r="A769" t="str">
        <f>COUNTIF($D$2:D825,D825)&amp;D825</f>
        <v>0</v>
      </c>
      <c r="B769" t="str">
        <f>COUNTIF($E$2:E825,E825)&amp;E825</f>
        <v>0</v>
      </c>
    </row>
    <row r="770" spans="1:2" x14ac:dyDescent="0.25">
      <c r="A770" t="str">
        <f>COUNTIF($D$2:D826,D826)&amp;D826</f>
        <v>0</v>
      </c>
      <c r="B770" t="str">
        <f>COUNTIF($E$2:E826,E826)&amp;E826</f>
        <v>0</v>
      </c>
    </row>
    <row r="771" spans="1:2" x14ac:dyDescent="0.25">
      <c r="A771" t="str">
        <f>COUNTIF($D$2:D827,D827)&amp;D827</f>
        <v>0</v>
      </c>
      <c r="B771" t="str">
        <f>COUNTIF($E$2:E827,E827)&amp;E827</f>
        <v>0</v>
      </c>
    </row>
    <row r="772" spans="1:2" x14ac:dyDescent="0.25">
      <c r="A772" t="str">
        <f>COUNTIF($D$2:D828,D828)&amp;D828</f>
        <v>0</v>
      </c>
      <c r="B772" t="str">
        <f>COUNTIF($E$2:E828,E828)&amp;E828</f>
        <v>0</v>
      </c>
    </row>
    <row r="773" spans="1:2" x14ac:dyDescent="0.25">
      <c r="A773" t="str">
        <f>COUNTIF($D$2:D829,D829)&amp;D829</f>
        <v>0</v>
      </c>
      <c r="B773" t="str">
        <f>COUNTIF($E$2:E829,E829)&amp;E829</f>
        <v>0</v>
      </c>
    </row>
    <row r="774" spans="1:2" x14ac:dyDescent="0.25">
      <c r="A774" t="str">
        <f>COUNTIF($D$2:D830,D830)&amp;D830</f>
        <v>0</v>
      </c>
      <c r="B774" t="str">
        <f>COUNTIF($E$2:E830,E830)&amp;E830</f>
        <v>0</v>
      </c>
    </row>
    <row r="775" spans="1:2" x14ac:dyDescent="0.25">
      <c r="A775" t="str">
        <f>COUNTIF($D$2:D831,D831)&amp;D831</f>
        <v>0</v>
      </c>
      <c r="B775" t="str">
        <f>COUNTIF($E$2:E831,E831)&amp;E831</f>
        <v>0</v>
      </c>
    </row>
    <row r="776" spans="1:2" x14ac:dyDescent="0.25">
      <c r="A776" t="str">
        <f>COUNTIF($D$2:D832,D832)&amp;D832</f>
        <v>0</v>
      </c>
      <c r="B776" t="str">
        <f>COUNTIF($E$2:E832,E832)&amp;E832</f>
        <v>0</v>
      </c>
    </row>
    <row r="777" spans="1:2" x14ac:dyDescent="0.25">
      <c r="A777" t="str">
        <f>COUNTIF($D$2:D833,D833)&amp;D833</f>
        <v>0</v>
      </c>
      <c r="B777" t="str">
        <f>COUNTIF($E$2:E833,E833)&amp;E833</f>
        <v>0</v>
      </c>
    </row>
    <row r="778" spans="1:2" x14ac:dyDescent="0.25">
      <c r="A778" t="str">
        <f>COUNTIF($D$2:D834,D834)&amp;D834</f>
        <v>0</v>
      </c>
      <c r="B778" t="str">
        <f>COUNTIF($E$2:E834,E834)&amp;E834</f>
        <v>0</v>
      </c>
    </row>
    <row r="779" spans="1:2" x14ac:dyDescent="0.25">
      <c r="A779" t="str">
        <f>COUNTIF($D$2:D835,D835)&amp;D835</f>
        <v>0</v>
      </c>
      <c r="B779" t="str">
        <f>COUNTIF($E$2:E835,E835)&amp;E835</f>
        <v>0</v>
      </c>
    </row>
    <row r="780" spans="1:2" x14ac:dyDescent="0.25">
      <c r="A780" t="str">
        <f>COUNTIF($D$2:D836,D836)&amp;D836</f>
        <v>0</v>
      </c>
      <c r="B780" t="str">
        <f>COUNTIF($E$2:E836,E836)&amp;E836</f>
        <v>0</v>
      </c>
    </row>
    <row r="781" spans="1:2" x14ac:dyDescent="0.25">
      <c r="A781" t="str">
        <f>COUNTIF($D$2:D837,D837)&amp;D837</f>
        <v>0</v>
      </c>
      <c r="B781" t="str">
        <f>COUNTIF($E$2:E837,E837)&amp;E837</f>
        <v>0</v>
      </c>
    </row>
    <row r="782" spans="1:2" x14ac:dyDescent="0.25">
      <c r="A782" t="str">
        <f>COUNTIF($D$2:D838,D838)&amp;D838</f>
        <v>0</v>
      </c>
      <c r="B782" t="str">
        <f>COUNTIF($E$2:E838,E838)&amp;E838</f>
        <v>0</v>
      </c>
    </row>
    <row r="783" spans="1:2" x14ac:dyDescent="0.25">
      <c r="A783" t="str">
        <f>COUNTIF($D$2:D839,D839)&amp;D839</f>
        <v>0</v>
      </c>
      <c r="B783" t="str">
        <f>COUNTIF($E$2:E839,E839)&amp;E839</f>
        <v>0</v>
      </c>
    </row>
    <row r="784" spans="1:2" x14ac:dyDescent="0.25">
      <c r="A784" t="str">
        <f>COUNTIF($D$2:D840,D840)&amp;D840</f>
        <v>0</v>
      </c>
      <c r="B784" t="str">
        <f>COUNTIF($E$2:E840,E840)&amp;E840</f>
        <v>0</v>
      </c>
    </row>
    <row r="785" spans="1:2" x14ac:dyDescent="0.25">
      <c r="A785" t="str">
        <f>COUNTIF($D$2:D841,D841)&amp;D841</f>
        <v>0</v>
      </c>
      <c r="B785" t="str">
        <f>COUNTIF($E$2:E841,E841)&amp;E841</f>
        <v>0</v>
      </c>
    </row>
    <row r="786" spans="1:2" x14ac:dyDescent="0.25">
      <c r="A786" t="str">
        <f>COUNTIF($D$2:D842,D842)&amp;D842</f>
        <v>0</v>
      </c>
      <c r="B786" t="str">
        <f>COUNTIF($E$2:E842,E842)&amp;E842</f>
        <v>0</v>
      </c>
    </row>
    <row r="787" spans="1:2" x14ac:dyDescent="0.25">
      <c r="A787" t="str">
        <f>COUNTIF($D$2:D843,D843)&amp;D843</f>
        <v>0</v>
      </c>
      <c r="B787" t="str">
        <f>COUNTIF($E$2:E843,E843)&amp;E843</f>
        <v>0</v>
      </c>
    </row>
    <row r="788" spans="1:2" x14ac:dyDescent="0.25">
      <c r="A788" t="str">
        <f>COUNTIF($D$2:D844,D844)&amp;D844</f>
        <v>0</v>
      </c>
      <c r="B788" t="str">
        <f>COUNTIF($E$2:E844,E844)&amp;E844</f>
        <v>0</v>
      </c>
    </row>
    <row r="789" spans="1:2" x14ac:dyDescent="0.25">
      <c r="A789" t="str">
        <f>COUNTIF($D$2:D845,D845)&amp;D845</f>
        <v>0</v>
      </c>
      <c r="B789" t="str">
        <f>COUNTIF($E$2:E845,E845)&amp;E845</f>
        <v>0</v>
      </c>
    </row>
    <row r="790" spans="1:2" x14ac:dyDescent="0.25">
      <c r="A790" t="str">
        <f>COUNTIF($D$2:D846,D846)&amp;D846</f>
        <v>0</v>
      </c>
      <c r="B790" t="str">
        <f>COUNTIF($E$2:E846,E846)&amp;E846</f>
        <v>0</v>
      </c>
    </row>
    <row r="791" spans="1:2" x14ac:dyDescent="0.25">
      <c r="A791" t="str">
        <f>COUNTIF($D$2:D847,D847)&amp;D847</f>
        <v>0</v>
      </c>
      <c r="B791" t="str">
        <f>COUNTIF($E$2:E847,E847)&amp;E847</f>
        <v>0</v>
      </c>
    </row>
    <row r="792" spans="1:2" x14ac:dyDescent="0.25">
      <c r="A792" t="str">
        <f>COUNTIF($D$2:D848,D848)&amp;D848</f>
        <v>0</v>
      </c>
      <c r="B792" t="str">
        <f>COUNTIF($E$2:E848,E848)&amp;E848</f>
        <v>0</v>
      </c>
    </row>
    <row r="793" spans="1:2" x14ac:dyDescent="0.25">
      <c r="A793" t="str">
        <f>COUNTIF($D$2:D849,D849)&amp;D849</f>
        <v>0</v>
      </c>
      <c r="B793" t="str">
        <f>COUNTIF($E$2:E849,E849)&amp;E849</f>
        <v>0</v>
      </c>
    </row>
    <row r="794" spans="1:2" x14ac:dyDescent="0.25">
      <c r="A794" t="str">
        <f>COUNTIF($D$2:D850,D850)&amp;D850</f>
        <v>0</v>
      </c>
      <c r="B794" t="str">
        <f>COUNTIF($E$2:E850,E850)&amp;E850</f>
        <v>0</v>
      </c>
    </row>
    <row r="795" spans="1:2" x14ac:dyDescent="0.25">
      <c r="A795" t="str">
        <f>COUNTIF($D$2:D851,D851)&amp;D851</f>
        <v>0</v>
      </c>
      <c r="B795" t="str">
        <f>COUNTIF($E$2:E851,E851)&amp;E851</f>
        <v>0</v>
      </c>
    </row>
    <row r="796" spans="1:2" x14ac:dyDescent="0.25">
      <c r="A796" t="str">
        <f>COUNTIF($D$2:D852,D852)&amp;D852</f>
        <v>0</v>
      </c>
      <c r="B796" t="str">
        <f>COUNTIF($E$2:E852,E852)&amp;E852</f>
        <v>0</v>
      </c>
    </row>
    <row r="797" spans="1:2" x14ac:dyDescent="0.25">
      <c r="A797" t="str">
        <f>COUNTIF($D$2:D853,D853)&amp;D853</f>
        <v>0</v>
      </c>
      <c r="B797" t="str">
        <f>COUNTIF($E$2:E853,E853)&amp;E853</f>
        <v>0</v>
      </c>
    </row>
    <row r="798" spans="1:2" x14ac:dyDescent="0.25">
      <c r="A798" t="str">
        <f>COUNTIF($D$2:D854,D854)&amp;D854</f>
        <v>0</v>
      </c>
      <c r="B798" t="str">
        <f>COUNTIF($E$2:E854,E854)&amp;E854</f>
        <v>0</v>
      </c>
    </row>
    <row r="799" spans="1:2" x14ac:dyDescent="0.25">
      <c r="A799" t="str">
        <f>COUNTIF($D$2:D855,D855)&amp;D855</f>
        <v>0</v>
      </c>
      <c r="B799" t="str">
        <f>COUNTIF($E$2:E855,E855)&amp;E855</f>
        <v>0</v>
      </c>
    </row>
    <row r="800" spans="1:2" x14ac:dyDescent="0.25">
      <c r="A800" t="str">
        <f>COUNTIF($D$2:D856,D856)&amp;D856</f>
        <v>0</v>
      </c>
      <c r="B800" t="str">
        <f>COUNTIF($E$2:E856,E856)&amp;E856</f>
        <v>0</v>
      </c>
    </row>
    <row r="801" spans="1:2" x14ac:dyDescent="0.25">
      <c r="A801" t="str">
        <f>COUNTIF($D$2:D857,D857)&amp;D857</f>
        <v>0</v>
      </c>
      <c r="B801" t="str">
        <f>COUNTIF($E$2:E857,E857)&amp;E857</f>
        <v>0</v>
      </c>
    </row>
    <row r="802" spans="1:2" x14ac:dyDescent="0.25">
      <c r="A802" t="str">
        <f>COUNTIF($D$2:D858,D858)&amp;D858</f>
        <v>0</v>
      </c>
      <c r="B802" t="str">
        <f>COUNTIF($E$2:E858,E858)&amp;E858</f>
        <v>0</v>
      </c>
    </row>
    <row r="803" spans="1:2" x14ac:dyDescent="0.25">
      <c r="A803" t="str">
        <f>COUNTIF($D$2:D859,D859)&amp;D859</f>
        <v>0</v>
      </c>
      <c r="B803" t="str">
        <f>COUNTIF($E$2:E859,E859)&amp;E859</f>
        <v>0</v>
      </c>
    </row>
    <row r="804" spans="1:2" x14ac:dyDescent="0.25">
      <c r="A804" t="str">
        <f>COUNTIF($D$2:D860,D860)&amp;D860</f>
        <v>0</v>
      </c>
      <c r="B804" t="str">
        <f>COUNTIF($E$2:E860,E860)&amp;E860</f>
        <v>0</v>
      </c>
    </row>
    <row r="805" spans="1:2" x14ac:dyDescent="0.25">
      <c r="A805" t="str">
        <f>COUNTIF($D$2:D861,D861)&amp;D861</f>
        <v>0</v>
      </c>
      <c r="B805" t="str">
        <f>COUNTIF($E$2:E861,E861)&amp;E861</f>
        <v>0</v>
      </c>
    </row>
    <row r="806" spans="1:2" x14ac:dyDescent="0.25">
      <c r="A806" t="str">
        <f>COUNTIF($D$2:D862,D862)&amp;D862</f>
        <v>0</v>
      </c>
      <c r="B806" t="str">
        <f>COUNTIF($E$2:E862,E862)&amp;E862</f>
        <v>0</v>
      </c>
    </row>
    <row r="807" spans="1:2" x14ac:dyDescent="0.25">
      <c r="A807" t="str">
        <f>COUNTIF($D$2:D863,D863)&amp;D863</f>
        <v>0</v>
      </c>
      <c r="B807" t="str">
        <f>COUNTIF($E$2:E863,E863)&amp;E863</f>
        <v>0</v>
      </c>
    </row>
    <row r="808" spans="1:2" x14ac:dyDescent="0.25">
      <c r="A808" t="str">
        <f>COUNTIF($D$2:D864,D864)&amp;D864</f>
        <v>0</v>
      </c>
      <c r="B808" t="str">
        <f>COUNTIF($E$2:E864,E864)&amp;E864</f>
        <v>0</v>
      </c>
    </row>
    <row r="809" spans="1:2" x14ac:dyDescent="0.25">
      <c r="A809" t="str">
        <f>COUNTIF($D$2:D865,D865)&amp;D865</f>
        <v>0</v>
      </c>
      <c r="B809" t="str">
        <f>COUNTIF($E$2:E865,E865)&amp;E865</f>
        <v>0</v>
      </c>
    </row>
    <row r="810" spans="1:2" x14ac:dyDescent="0.25">
      <c r="A810" t="str">
        <f>COUNTIF($D$2:D866,D866)&amp;D866</f>
        <v>0</v>
      </c>
      <c r="B810" t="str">
        <f>COUNTIF($E$2:E866,E866)&amp;E866</f>
        <v>0</v>
      </c>
    </row>
    <row r="811" spans="1:2" x14ac:dyDescent="0.25">
      <c r="A811" t="str">
        <f>COUNTIF($D$2:D867,D867)&amp;D867</f>
        <v>0</v>
      </c>
      <c r="B811" t="str">
        <f>COUNTIF($E$2:E867,E867)&amp;E867</f>
        <v>0</v>
      </c>
    </row>
    <row r="812" spans="1:2" x14ac:dyDescent="0.25">
      <c r="A812" t="str">
        <f>COUNTIF($D$2:D868,D868)&amp;D868</f>
        <v>0</v>
      </c>
      <c r="B812" t="str">
        <f>COUNTIF($E$2:E868,E868)&amp;E868</f>
        <v>0</v>
      </c>
    </row>
    <row r="813" spans="1:2" x14ac:dyDescent="0.25">
      <c r="A813" t="str">
        <f>COUNTIF($D$2:D869,D869)&amp;D869</f>
        <v>0</v>
      </c>
      <c r="B813" t="str">
        <f>COUNTIF($E$2:E869,E869)&amp;E869</f>
        <v>0</v>
      </c>
    </row>
    <row r="814" spans="1:2" x14ac:dyDescent="0.25">
      <c r="A814" t="str">
        <f>COUNTIF($D$2:D870,D870)&amp;D870</f>
        <v>0</v>
      </c>
      <c r="B814" t="str">
        <f>COUNTIF($E$2:E870,E870)&amp;E870</f>
        <v>0</v>
      </c>
    </row>
    <row r="815" spans="1:2" x14ac:dyDescent="0.25">
      <c r="A815" t="str">
        <f>COUNTIF($D$2:D871,D871)&amp;D871</f>
        <v>0</v>
      </c>
      <c r="B815" t="str">
        <f>COUNTIF($E$2:E871,E871)&amp;E871</f>
        <v>0</v>
      </c>
    </row>
    <row r="816" spans="1:2" x14ac:dyDescent="0.25">
      <c r="A816" t="str">
        <f>COUNTIF($D$2:D872,D872)&amp;D872</f>
        <v>0</v>
      </c>
      <c r="B816" t="str">
        <f>COUNTIF($E$2:E872,E872)&amp;E872</f>
        <v>0</v>
      </c>
    </row>
    <row r="817" spans="1:2" x14ac:dyDescent="0.25">
      <c r="A817" t="str">
        <f>COUNTIF($D$2:D873,D873)&amp;D873</f>
        <v>0</v>
      </c>
      <c r="B817" t="str">
        <f>COUNTIF($E$2:E873,E873)&amp;E873</f>
        <v>0</v>
      </c>
    </row>
    <row r="818" spans="1:2" x14ac:dyDescent="0.25">
      <c r="A818" t="str">
        <f>COUNTIF($D$2:D874,D874)&amp;D874</f>
        <v>0</v>
      </c>
      <c r="B818" t="str">
        <f>COUNTIF($E$2:E874,E874)&amp;E874</f>
        <v>0</v>
      </c>
    </row>
    <row r="819" spans="1:2" x14ac:dyDescent="0.25">
      <c r="A819" t="str">
        <f>COUNTIF($D$2:D875,D875)&amp;D875</f>
        <v>0</v>
      </c>
      <c r="B819" t="str">
        <f>COUNTIF($E$2:E875,E875)&amp;E875</f>
        <v>0</v>
      </c>
    </row>
    <row r="820" spans="1:2" x14ac:dyDescent="0.25">
      <c r="A820" t="str">
        <f>COUNTIF($D$2:D876,D876)&amp;D876</f>
        <v>0</v>
      </c>
      <c r="B820" t="str">
        <f>COUNTIF($E$2:E876,E876)&amp;E876</f>
        <v>0</v>
      </c>
    </row>
    <row r="821" spans="1:2" x14ac:dyDescent="0.25">
      <c r="A821" t="str">
        <f>COUNTIF($D$2:D877,D877)&amp;D877</f>
        <v>0</v>
      </c>
      <c r="B821" t="str">
        <f>COUNTIF($E$2:E877,E877)&amp;E877</f>
        <v>0</v>
      </c>
    </row>
    <row r="822" spans="1:2" x14ac:dyDescent="0.25">
      <c r="A822" t="str">
        <f>COUNTIF($D$2:D878,D878)&amp;D878</f>
        <v>0</v>
      </c>
      <c r="B822" t="str">
        <f>COUNTIF($E$2:E878,E878)&amp;E878</f>
        <v>0</v>
      </c>
    </row>
    <row r="823" spans="1:2" x14ac:dyDescent="0.25">
      <c r="A823" t="str">
        <f>COUNTIF($D$2:D879,D879)&amp;D879</f>
        <v>0</v>
      </c>
      <c r="B823" t="str">
        <f>COUNTIF($E$2:E879,E879)&amp;E879</f>
        <v>0</v>
      </c>
    </row>
    <row r="824" spans="1:2" x14ac:dyDescent="0.25">
      <c r="A824" t="str">
        <f>COUNTIF($D$2:D880,D880)&amp;D880</f>
        <v>0</v>
      </c>
      <c r="B824" t="str">
        <f>COUNTIF($E$2:E880,E880)&amp;E880</f>
        <v>0</v>
      </c>
    </row>
    <row r="825" spans="1:2" x14ac:dyDescent="0.25">
      <c r="A825" t="str">
        <f>COUNTIF($D$2:D881,D881)&amp;D881</f>
        <v>0</v>
      </c>
      <c r="B825" t="str">
        <f>COUNTIF($E$2:E881,E881)&amp;E881</f>
        <v>0</v>
      </c>
    </row>
    <row r="826" spans="1:2" x14ac:dyDescent="0.25">
      <c r="A826" t="str">
        <f>COUNTIF($D$2:D882,D882)&amp;D882</f>
        <v>0</v>
      </c>
      <c r="B826" t="str">
        <f>COUNTIF($E$2:E882,E882)&amp;E882</f>
        <v>0</v>
      </c>
    </row>
    <row r="827" spans="1:2" x14ac:dyDescent="0.25">
      <c r="A827" t="str">
        <f>COUNTIF($D$2:D883,D883)&amp;D883</f>
        <v>0</v>
      </c>
      <c r="B827" t="str">
        <f>COUNTIF($E$2:E883,E883)&amp;E883</f>
        <v>0</v>
      </c>
    </row>
    <row r="828" spans="1:2" x14ac:dyDescent="0.25">
      <c r="A828" t="str">
        <f>COUNTIF($D$2:D884,D884)&amp;D884</f>
        <v>0</v>
      </c>
      <c r="B828" t="str">
        <f>COUNTIF($E$2:E884,E884)&amp;E884</f>
        <v>0</v>
      </c>
    </row>
    <row r="829" spans="1:2" x14ac:dyDescent="0.25">
      <c r="A829" t="str">
        <f>COUNTIF($D$2:D885,D885)&amp;D885</f>
        <v>0</v>
      </c>
      <c r="B829" t="str">
        <f>COUNTIF($E$2:E885,E885)&amp;E885</f>
        <v>0</v>
      </c>
    </row>
    <row r="830" spans="1:2" x14ac:dyDescent="0.25">
      <c r="A830" t="str">
        <f>COUNTIF($D$2:D886,D886)&amp;D886</f>
        <v>0</v>
      </c>
      <c r="B830" t="str">
        <f>COUNTIF($E$2:E886,E886)&amp;E886</f>
        <v>0</v>
      </c>
    </row>
    <row r="831" spans="1:2" x14ac:dyDescent="0.25">
      <c r="A831" t="str">
        <f>COUNTIF($D$2:D887,D887)&amp;D887</f>
        <v>0</v>
      </c>
      <c r="B831" t="str">
        <f>COUNTIF($E$2:E887,E887)&amp;E887</f>
        <v>0</v>
      </c>
    </row>
    <row r="832" spans="1:2" x14ac:dyDescent="0.25">
      <c r="A832" t="str">
        <f>COUNTIF($D$2:D888,D888)&amp;D888</f>
        <v>0</v>
      </c>
      <c r="B832" t="str">
        <f>COUNTIF($E$2:E888,E888)&amp;E888</f>
        <v>0</v>
      </c>
    </row>
    <row r="833" spans="1:2" x14ac:dyDescent="0.25">
      <c r="A833" t="str">
        <f>COUNTIF($D$2:D889,D889)&amp;D889</f>
        <v>0</v>
      </c>
      <c r="B833" t="str">
        <f>COUNTIF($E$2:E889,E889)&amp;E889</f>
        <v>0</v>
      </c>
    </row>
    <row r="834" spans="1:2" x14ac:dyDescent="0.25">
      <c r="A834" t="str">
        <f>COUNTIF($D$2:D890,D890)&amp;D890</f>
        <v>0</v>
      </c>
      <c r="B834" t="str">
        <f>COUNTIF($E$2:E890,E890)&amp;E890</f>
        <v>0</v>
      </c>
    </row>
    <row r="835" spans="1:2" x14ac:dyDescent="0.25">
      <c r="A835" t="str">
        <f>COUNTIF($D$2:D891,D891)&amp;D891</f>
        <v>0</v>
      </c>
      <c r="B835" t="str">
        <f>COUNTIF($E$2:E891,E891)&amp;E891</f>
        <v>0</v>
      </c>
    </row>
    <row r="836" spans="1:2" x14ac:dyDescent="0.25">
      <c r="A836" t="str">
        <f>COUNTIF($D$2:D892,D892)&amp;D892</f>
        <v>0</v>
      </c>
      <c r="B836" t="str">
        <f>COUNTIF($E$2:E892,E892)&amp;E892</f>
        <v>0</v>
      </c>
    </row>
    <row r="837" spans="1:2" x14ac:dyDescent="0.25">
      <c r="A837" t="str">
        <f>COUNTIF($D$2:D893,D893)&amp;D893</f>
        <v>0</v>
      </c>
      <c r="B837" t="str">
        <f>COUNTIF($E$2:E893,E893)&amp;E893</f>
        <v>0</v>
      </c>
    </row>
    <row r="838" spans="1:2" x14ac:dyDescent="0.25">
      <c r="A838" t="str">
        <f>COUNTIF($D$2:D894,D894)&amp;D894</f>
        <v>0</v>
      </c>
      <c r="B838" t="str">
        <f>COUNTIF($E$2:E894,E894)&amp;E894</f>
        <v>0</v>
      </c>
    </row>
    <row r="839" spans="1:2" x14ac:dyDescent="0.25">
      <c r="A839" t="str">
        <f>COUNTIF($D$2:D895,D895)&amp;D895</f>
        <v>0</v>
      </c>
      <c r="B839" t="str">
        <f>COUNTIF($E$2:E895,E895)&amp;E895</f>
        <v>0</v>
      </c>
    </row>
    <row r="840" spans="1:2" x14ac:dyDescent="0.25">
      <c r="A840" t="str">
        <f>COUNTIF($D$2:D896,D896)&amp;D896</f>
        <v>0</v>
      </c>
      <c r="B840" t="str">
        <f>COUNTIF($E$2:E896,E896)&amp;E896</f>
        <v>0</v>
      </c>
    </row>
    <row r="841" spans="1:2" x14ac:dyDescent="0.25">
      <c r="A841" t="str">
        <f>COUNTIF($D$2:D897,D897)&amp;D897</f>
        <v>0</v>
      </c>
      <c r="B841" t="str">
        <f>COUNTIF($E$2:E897,E897)&amp;E897</f>
        <v>0</v>
      </c>
    </row>
    <row r="842" spans="1:2" x14ac:dyDescent="0.25">
      <c r="A842" t="str">
        <f>COUNTIF($D$2:D898,D898)&amp;D898</f>
        <v>0</v>
      </c>
      <c r="B842" t="str">
        <f>COUNTIF($E$2:E898,E898)&amp;E898</f>
        <v>0</v>
      </c>
    </row>
    <row r="843" spans="1:2" x14ac:dyDescent="0.25">
      <c r="A843" t="str">
        <f>COUNTIF($D$2:D899,D899)&amp;D899</f>
        <v>0</v>
      </c>
      <c r="B843" t="str">
        <f>COUNTIF($E$2:E899,E899)&amp;E899</f>
        <v>0</v>
      </c>
    </row>
    <row r="844" spans="1:2" x14ac:dyDescent="0.25">
      <c r="A844" t="str">
        <f>COUNTIF($D$2:D900,D900)&amp;D900</f>
        <v>0</v>
      </c>
      <c r="B844" t="str">
        <f>COUNTIF($E$2:E900,E900)&amp;E900</f>
        <v>0</v>
      </c>
    </row>
    <row r="845" spans="1:2" x14ac:dyDescent="0.25">
      <c r="A845" t="str">
        <f>COUNTIF($D$2:D901,D901)&amp;D901</f>
        <v>0</v>
      </c>
      <c r="B845" t="str">
        <f>COUNTIF($E$2:E901,E901)&amp;E901</f>
        <v>0</v>
      </c>
    </row>
    <row r="846" spans="1:2" x14ac:dyDescent="0.25">
      <c r="A846" t="str">
        <f>COUNTIF($D$2:D902,D902)&amp;D902</f>
        <v>0</v>
      </c>
      <c r="B846" t="str">
        <f>COUNTIF($E$2:E902,E902)&amp;E902</f>
        <v>0</v>
      </c>
    </row>
    <row r="847" spans="1:2" x14ac:dyDescent="0.25">
      <c r="A847" t="str">
        <f>COUNTIF($D$2:D903,D903)&amp;D903</f>
        <v>0</v>
      </c>
      <c r="B847" t="str">
        <f>COUNTIF($E$2:E903,E903)&amp;E903</f>
        <v>0</v>
      </c>
    </row>
    <row r="848" spans="1:2" x14ac:dyDescent="0.25">
      <c r="A848" t="str">
        <f>COUNTIF($D$2:D904,D904)&amp;D904</f>
        <v>0</v>
      </c>
      <c r="B848" t="str">
        <f>COUNTIF($E$2:E904,E904)&amp;E904</f>
        <v>0</v>
      </c>
    </row>
    <row r="849" spans="1:2" x14ac:dyDescent="0.25">
      <c r="A849" t="str">
        <f>COUNTIF($D$2:D905,D905)&amp;D905</f>
        <v>0</v>
      </c>
      <c r="B849" t="str">
        <f>COUNTIF($E$2:E905,E905)&amp;E905</f>
        <v>0</v>
      </c>
    </row>
    <row r="850" spans="1:2" x14ac:dyDescent="0.25">
      <c r="A850" t="str">
        <f>COUNTIF($D$2:D906,D906)&amp;D906</f>
        <v>0</v>
      </c>
      <c r="B850" t="str">
        <f>COUNTIF($E$2:E906,E906)&amp;E906</f>
        <v>0</v>
      </c>
    </row>
    <row r="851" spans="1:2" x14ac:dyDescent="0.25">
      <c r="A851" t="str">
        <f>COUNTIF($D$2:D907,D907)&amp;D907</f>
        <v>0</v>
      </c>
      <c r="B851" t="str">
        <f>COUNTIF($E$2:E907,E907)&amp;E907</f>
        <v>0</v>
      </c>
    </row>
    <row r="852" spans="1:2" x14ac:dyDescent="0.25">
      <c r="A852" t="str">
        <f>COUNTIF($D$2:D908,D908)&amp;D908</f>
        <v>0</v>
      </c>
      <c r="B852" t="str">
        <f>COUNTIF($E$2:E908,E908)&amp;E908</f>
        <v>0</v>
      </c>
    </row>
    <row r="853" spans="1:2" x14ac:dyDescent="0.25">
      <c r="A853" t="str">
        <f>COUNTIF($D$2:D909,D909)&amp;D909</f>
        <v>0</v>
      </c>
      <c r="B853" t="str">
        <f>COUNTIF($E$2:E909,E909)&amp;E909</f>
        <v>0</v>
      </c>
    </row>
    <row r="854" spans="1:2" x14ac:dyDescent="0.25">
      <c r="A854" t="str">
        <f>COUNTIF($D$2:D910,D910)&amp;D910</f>
        <v>0</v>
      </c>
      <c r="B854" t="str">
        <f>COUNTIF($E$2:E910,E910)&amp;E910</f>
        <v>0</v>
      </c>
    </row>
    <row r="855" spans="1:2" x14ac:dyDescent="0.25">
      <c r="A855" t="str">
        <f>COUNTIF($D$2:D911,D911)&amp;D911</f>
        <v>0</v>
      </c>
      <c r="B855" t="str">
        <f>COUNTIF($E$2:E911,E911)&amp;E911</f>
        <v>0</v>
      </c>
    </row>
    <row r="856" spans="1:2" x14ac:dyDescent="0.25">
      <c r="A856" t="str">
        <f>COUNTIF($D$2:D912,D912)&amp;D912</f>
        <v>0</v>
      </c>
      <c r="B856" t="str">
        <f>COUNTIF($E$2:E912,E912)&amp;E912</f>
        <v>0</v>
      </c>
    </row>
    <row r="857" spans="1:2" x14ac:dyDescent="0.25">
      <c r="A857" t="str">
        <f>COUNTIF($D$2:D913,D913)&amp;D913</f>
        <v>0</v>
      </c>
      <c r="B857" t="str">
        <f>COUNTIF($E$2:E913,E913)&amp;E913</f>
        <v>0</v>
      </c>
    </row>
    <row r="858" spans="1:2" x14ac:dyDescent="0.25">
      <c r="A858" t="str">
        <f>COUNTIF($D$2:D914,D914)&amp;D914</f>
        <v>0</v>
      </c>
      <c r="B858" t="str">
        <f>COUNTIF($E$2:E914,E914)&amp;E914</f>
        <v>0</v>
      </c>
    </row>
    <row r="859" spans="1:2" x14ac:dyDescent="0.25">
      <c r="A859" t="str">
        <f>COUNTIF($D$2:D915,D915)&amp;D915</f>
        <v>0</v>
      </c>
      <c r="B859" t="str">
        <f>COUNTIF($E$2:E915,E915)&amp;E915</f>
        <v>0</v>
      </c>
    </row>
    <row r="860" spans="1:2" x14ac:dyDescent="0.25">
      <c r="A860" t="str">
        <f>COUNTIF($D$2:D916,D916)&amp;D916</f>
        <v>0</v>
      </c>
      <c r="B860" t="str">
        <f>COUNTIF($E$2:E916,E916)&amp;E916</f>
        <v>0</v>
      </c>
    </row>
    <row r="861" spans="1:2" x14ac:dyDescent="0.25">
      <c r="A861" t="str">
        <f>COUNTIF($D$2:D917,D917)&amp;D917</f>
        <v>0</v>
      </c>
      <c r="B861" t="str">
        <f>COUNTIF($E$2:E917,E917)&amp;E917</f>
        <v>0</v>
      </c>
    </row>
    <row r="862" spans="1:2" x14ac:dyDescent="0.25">
      <c r="A862" t="str">
        <f>COUNTIF($D$2:D918,D918)&amp;D918</f>
        <v>0</v>
      </c>
      <c r="B862" t="str">
        <f>COUNTIF($E$2:E918,E918)&amp;E918</f>
        <v>0</v>
      </c>
    </row>
    <row r="863" spans="1:2" x14ac:dyDescent="0.25">
      <c r="A863" t="str">
        <f>COUNTIF($D$2:D919,D919)&amp;D919</f>
        <v>0</v>
      </c>
      <c r="B863" t="str">
        <f>COUNTIF($E$2:E919,E919)&amp;E919</f>
        <v>0</v>
      </c>
    </row>
    <row r="864" spans="1:2" x14ac:dyDescent="0.25">
      <c r="A864" t="str">
        <f>COUNTIF($D$2:D920,D920)&amp;D920</f>
        <v>0</v>
      </c>
      <c r="B864" t="str">
        <f>COUNTIF($E$2:E920,E920)&amp;E920</f>
        <v>0</v>
      </c>
    </row>
    <row r="865" spans="1:2" x14ac:dyDescent="0.25">
      <c r="A865" t="str">
        <f>COUNTIF($D$2:D921,D921)&amp;D921</f>
        <v>0</v>
      </c>
      <c r="B865" t="str">
        <f>COUNTIF($E$2:E921,E921)&amp;E921</f>
        <v>0</v>
      </c>
    </row>
    <row r="866" spans="1:2" x14ac:dyDescent="0.25">
      <c r="A866" t="str">
        <f>COUNTIF($D$2:D922,D922)&amp;D922</f>
        <v>0</v>
      </c>
      <c r="B866" t="str">
        <f>COUNTIF($E$2:E922,E922)&amp;E922</f>
        <v>0</v>
      </c>
    </row>
    <row r="867" spans="1:2" x14ac:dyDescent="0.25">
      <c r="A867" t="str">
        <f>COUNTIF($D$2:D923,D923)&amp;D923</f>
        <v>0</v>
      </c>
      <c r="B867" t="str">
        <f>COUNTIF($E$2:E923,E923)&amp;E923</f>
        <v>0</v>
      </c>
    </row>
    <row r="868" spans="1:2" x14ac:dyDescent="0.25">
      <c r="A868" t="str">
        <f>COUNTIF($D$2:D924,D924)&amp;D924</f>
        <v>0</v>
      </c>
      <c r="B868" t="str">
        <f>COUNTIF($E$2:E924,E924)&amp;E924</f>
        <v>0</v>
      </c>
    </row>
    <row r="869" spans="1:2" x14ac:dyDescent="0.25">
      <c r="A869" t="str">
        <f>COUNTIF($D$2:D925,D925)&amp;D925</f>
        <v>0</v>
      </c>
      <c r="B869" t="str">
        <f>COUNTIF($E$2:E925,E925)&amp;E925</f>
        <v>0</v>
      </c>
    </row>
    <row r="870" spans="1:2" x14ac:dyDescent="0.25">
      <c r="A870" t="str">
        <f>COUNTIF($D$2:D926,D926)&amp;D926</f>
        <v>0</v>
      </c>
      <c r="B870" t="str">
        <f>COUNTIF($E$2:E926,E926)&amp;E926</f>
        <v>0</v>
      </c>
    </row>
    <row r="871" spans="1:2" x14ac:dyDescent="0.25">
      <c r="A871" t="str">
        <f>COUNTIF($D$2:D927,D927)&amp;D927</f>
        <v>0</v>
      </c>
      <c r="B871" t="str">
        <f>COUNTIF($E$2:E927,E927)&amp;E927</f>
        <v>0</v>
      </c>
    </row>
    <row r="872" spans="1:2" x14ac:dyDescent="0.25">
      <c r="A872" t="str">
        <f>COUNTIF($D$2:D928,D928)&amp;D928</f>
        <v>0</v>
      </c>
      <c r="B872" t="str">
        <f>COUNTIF($E$2:E928,E928)&amp;E928</f>
        <v>0</v>
      </c>
    </row>
    <row r="873" spans="1:2" x14ac:dyDescent="0.25">
      <c r="A873" t="str">
        <f>COUNTIF($D$2:D929,D929)&amp;D929</f>
        <v>0</v>
      </c>
      <c r="B873" t="str">
        <f>COUNTIF($E$2:E929,E929)&amp;E929</f>
        <v>0</v>
      </c>
    </row>
    <row r="874" spans="1:2" x14ac:dyDescent="0.25">
      <c r="A874" t="str">
        <f>COUNTIF($D$2:D930,D930)&amp;D930</f>
        <v>0</v>
      </c>
      <c r="B874" t="str">
        <f>COUNTIF($E$2:E930,E930)&amp;E930</f>
        <v>0</v>
      </c>
    </row>
    <row r="875" spans="1:2" x14ac:dyDescent="0.25">
      <c r="A875" t="str">
        <f>COUNTIF($D$2:D931,D931)&amp;D931</f>
        <v>0</v>
      </c>
      <c r="B875" t="str">
        <f>COUNTIF($E$2:E931,E931)&amp;E931</f>
        <v>0</v>
      </c>
    </row>
    <row r="876" spans="1:2" x14ac:dyDescent="0.25">
      <c r="A876" t="str">
        <f>COUNTIF($D$2:D932,D932)&amp;D932</f>
        <v>0</v>
      </c>
      <c r="B876" t="str">
        <f>COUNTIF($E$2:E932,E932)&amp;E932</f>
        <v>0</v>
      </c>
    </row>
    <row r="877" spans="1:2" x14ac:dyDescent="0.25">
      <c r="A877" t="str">
        <f>COUNTIF($D$2:D933,D933)&amp;D933</f>
        <v>0</v>
      </c>
      <c r="B877" t="str">
        <f>COUNTIF($E$2:E933,E933)&amp;E933</f>
        <v>0</v>
      </c>
    </row>
    <row r="878" spans="1:2" x14ac:dyDescent="0.25">
      <c r="A878" t="str">
        <f>COUNTIF($D$2:D934,D934)&amp;D934</f>
        <v>0</v>
      </c>
      <c r="B878" t="str">
        <f>COUNTIF($E$2:E934,E934)&amp;E934</f>
        <v>0</v>
      </c>
    </row>
    <row r="879" spans="1:2" x14ac:dyDescent="0.25">
      <c r="A879" t="str">
        <f>COUNTIF($D$2:D935,D935)&amp;D935</f>
        <v>0</v>
      </c>
      <c r="B879" t="str">
        <f>COUNTIF($E$2:E935,E935)&amp;E935</f>
        <v>0</v>
      </c>
    </row>
    <row r="880" spans="1:2" x14ac:dyDescent="0.25">
      <c r="A880" t="str">
        <f>COUNTIF($D$2:D936,D936)&amp;D936</f>
        <v>0</v>
      </c>
      <c r="B880" t="str">
        <f>COUNTIF($E$2:E936,E936)&amp;E936</f>
        <v>0</v>
      </c>
    </row>
    <row r="881" spans="1:2" x14ac:dyDescent="0.25">
      <c r="A881" t="str">
        <f>COUNTIF($D$2:D937,D937)&amp;D937</f>
        <v>0</v>
      </c>
      <c r="B881" t="str">
        <f>COUNTIF($E$2:E937,E937)&amp;E937</f>
        <v>0</v>
      </c>
    </row>
    <row r="882" spans="1:2" x14ac:dyDescent="0.25">
      <c r="A882" t="str">
        <f>COUNTIF($D$2:D938,D938)&amp;D938</f>
        <v>0</v>
      </c>
      <c r="B882" t="str">
        <f>COUNTIF($E$2:E938,E938)&amp;E938</f>
        <v>0</v>
      </c>
    </row>
    <row r="883" spans="1:2" x14ac:dyDescent="0.25">
      <c r="A883" t="str">
        <f>COUNTIF($D$2:D939,D939)&amp;D939</f>
        <v>0</v>
      </c>
      <c r="B883" t="str">
        <f>COUNTIF($E$2:E939,E939)&amp;E939</f>
        <v>0</v>
      </c>
    </row>
    <row r="884" spans="1:2" x14ac:dyDescent="0.25">
      <c r="A884" t="str">
        <f>COUNTIF($D$2:D940,D940)&amp;D940</f>
        <v>0</v>
      </c>
      <c r="B884" t="str">
        <f>COUNTIF($E$2:E940,E940)&amp;E940</f>
        <v>0</v>
      </c>
    </row>
    <row r="885" spans="1:2" x14ac:dyDescent="0.25">
      <c r="A885" t="str">
        <f>COUNTIF($D$2:D941,D941)&amp;D941</f>
        <v>0</v>
      </c>
      <c r="B885" t="str">
        <f>COUNTIF($E$2:E941,E941)&amp;E941</f>
        <v>0</v>
      </c>
    </row>
    <row r="886" spans="1:2" x14ac:dyDescent="0.25">
      <c r="A886" t="str">
        <f>COUNTIF($D$2:D942,D942)&amp;D942</f>
        <v>0</v>
      </c>
      <c r="B886" t="str">
        <f>COUNTIF($E$2:E942,E942)&amp;E942</f>
        <v>0</v>
      </c>
    </row>
    <row r="887" spans="1:2" x14ac:dyDescent="0.25">
      <c r="A887" t="str">
        <f>COUNTIF($D$2:D943,D943)&amp;D943</f>
        <v>0</v>
      </c>
      <c r="B887" t="str">
        <f>COUNTIF($E$2:E943,E943)&amp;E943</f>
        <v>0</v>
      </c>
    </row>
    <row r="888" spans="1:2" x14ac:dyDescent="0.25">
      <c r="A888" t="str">
        <f>COUNTIF($D$2:D944,D944)&amp;D944</f>
        <v>0</v>
      </c>
      <c r="B888" t="str">
        <f>COUNTIF($E$2:E944,E944)&amp;E944</f>
        <v>0</v>
      </c>
    </row>
    <row r="889" spans="1:2" x14ac:dyDescent="0.25">
      <c r="A889" t="str">
        <f>COUNTIF($D$2:D945,D945)&amp;D945</f>
        <v>0</v>
      </c>
      <c r="B889" t="str">
        <f>COUNTIF($E$2:E945,E945)&amp;E945</f>
        <v>0</v>
      </c>
    </row>
    <row r="890" spans="1:2" x14ac:dyDescent="0.25">
      <c r="A890" t="str">
        <f>COUNTIF($D$2:D946,D946)&amp;D946</f>
        <v>0</v>
      </c>
      <c r="B890" t="str">
        <f>COUNTIF($E$2:E946,E946)&amp;E946</f>
        <v>0</v>
      </c>
    </row>
    <row r="891" spans="1:2" x14ac:dyDescent="0.25">
      <c r="A891" t="str">
        <f>COUNTIF($D$2:D947,D947)&amp;D947</f>
        <v>0</v>
      </c>
      <c r="B891" t="str">
        <f>COUNTIF($E$2:E947,E947)&amp;E947</f>
        <v>0</v>
      </c>
    </row>
    <row r="892" spans="1:2" x14ac:dyDescent="0.25">
      <c r="A892" t="str">
        <f>COUNTIF($D$2:D948,D948)&amp;D948</f>
        <v>0</v>
      </c>
      <c r="B892" t="str">
        <f>COUNTIF($E$2:E948,E948)&amp;E948</f>
        <v>0</v>
      </c>
    </row>
    <row r="893" spans="1:2" x14ac:dyDescent="0.25">
      <c r="A893" t="str">
        <f>COUNTIF($D$2:D949,D949)&amp;D949</f>
        <v>0</v>
      </c>
      <c r="B893" t="str">
        <f>COUNTIF($E$2:E949,E949)&amp;E949</f>
        <v>0</v>
      </c>
    </row>
    <row r="894" spans="1:2" x14ac:dyDescent="0.25">
      <c r="A894" t="str">
        <f>COUNTIF($D$2:D950,D950)&amp;D950</f>
        <v>0</v>
      </c>
      <c r="B894" t="str">
        <f>COUNTIF($E$2:E950,E950)&amp;E950</f>
        <v>0</v>
      </c>
    </row>
    <row r="895" spans="1:2" x14ac:dyDescent="0.25">
      <c r="A895" t="str">
        <f>COUNTIF($D$2:D951,D951)&amp;D951</f>
        <v>0</v>
      </c>
      <c r="B895" t="str">
        <f>COUNTIF($E$2:E951,E951)&amp;E951</f>
        <v>0</v>
      </c>
    </row>
    <row r="896" spans="1:2" x14ac:dyDescent="0.25">
      <c r="A896" t="str">
        <f>COUNTIF($D$2:D952,D952)&amp;D952</f>
        <v>0</v>
      </c>
      <c r="B896" t="str">
        <f>COUNTIF($E$2:E952,E952)&amp;E952</f>
        <v>0</v>
      </c>
    </row>
    <row r="897" spans="1:2" x14ac:dyDescent="0.25">
      <c r="A897" t="str">
        <f>COUNTIF($D$2:D953,D953)&amp;D953</f>
        <v>0</v>
      </c>
      <c r="B897" t="str">
        <f>COUNTIF($E$2:E953,E953)&amp;E953</f>
        <v>0</v>
      </c>
    </row>
    <row r="898" spans="1:2" x14ac:dyDescent="0.25">
      <c r="A898" t="str">
        <f>COUNTIF($D$2:D954,D954)&amp;D954</f>
        <v>0</v>
      </c>
      <c r="B898" t="str">
        <f>COUNTIF($E$2:E954,E954)&amp;E954</f>
        <v>0</v>
      </c>
    </row>
    <row r="899" spans="1:2" x14ac:dyDescent="0.25">
      <c r="A899" t="str">
        <f>COUNTIF($D$2:D955,D955)&amp;D955</f>
        <v>0</v>
      </c>
      <c r="B899" t="str">
        <f>COUNTIF($E$2:E955,E955)&amp;E955</f>
        <v>0</v>
      </c>
    </row>
    <row r="900" spans="1:2" x14ac:dyDescent="0.25">
      <c r="A900" t="str">
        <f>COUNTIF($D$2:D956,D956)&amp;D956</f>
        <v>0</v>
      </c>
      <c r="B900" t="str">
        <f>COUNTIF($E$2:E956,E956)&amp;E956</f>
        <v>0</v>
      </c>
    </row>
    <row r="901" spans="1:2" x14ac:dyDescent="0.25">
      <c r="A901" t="str">
        <f>COUNTIF($D$2:D957,D957)&amp;D957</f>
        <v>0</v>
      </c>
      <c r="B901" t="str">
        <f>COUNTIF($E$2:E957,E957)&amp;E957</f>
        <v>0</v>
      </c>
    </row>
    <row r="902" spans="1:2" x14ac:dyDescent="0.25">
      <c r="A902" t="str">
        <f>COUNTIF($D$2:D958,D958)&amp;D958</f>
        <v>0</v>
      </c>
      <c r="B902" t="str">
        <f>COUNTIF($E$2:E958,E958)&amp;E958</f>
        <v>0</v>
      </c>
    </row>
    <row r="903" spans="1:2" x14ac:dyDescent="0.25">
      <c r="A903" t="str">
        <f>COUNTIF($D$2:D959,D959)&amp;D959</f>
        <v>0</v>
      </c>
      <c r="B903" t="str">
        <f>COUNTIF($E$2:E959,E959)&amp;E959</f>
        <v>0</v>
      </c>
    </row>
    <row r="904" spans="1:2" x14ac:dyDescent="0.25">
      <c r="A904" t="str">
        <f>COUNTIF($D$2:D960,D960)&amp;D960</f>
        <v>0</v>
      </c>
      <c r="B904" t="str">
        <f>COUNTIF($E$2:E960,E960)&amp;E960</f>
        <v>0</v>
      </c>
    </row>
    <row r="905" spans="1:2" x14ac:dyDescent="0.25">
      <c r="A905" t="str">
        <f>COUNTIF($D$2:D961,D961)&amp;D961</f>
        <v>0</v>
      </c>
      <c r="B905" t="str">
        <f>COUNTIF($E$2:E961,E961)&amp;E961</f>
        <v>0</v>
      </c>
    </row>
    <row r="906" spans="1:2" x14ac:dyDescent="0.25">
      <c r="A906" t="str">
        <f>COUNTIF($D$2:D962,D962)&amp;D962</f>
        <v>0</v>
      </c>
      <c r="B906" t="str">
        <f>COUNTIF($E$2:E962,E962)&amp;E962</f>
        <v>0</v>
      </c>
    </row>
    <row r="907" spans="1:2" x14ac:dyDescent="0.25">
      <c r="A907" t="str">
        <f>COUNTIF($D$2:D963,D963)&amp;D963</f>
        <v>0</v>
      </c>
      <c r="B907" t="str">
        <f>COUNTIF($E$2:E963,E963)&amp;E963</f>
        <v>0</v>
      </c>
    </row>
    <row r="908" spans="1:2" x14ac:dyDescent="0.25">
      <c r="A908" t="str">
        <f>COUNTIF($D$2:D964,D964)&amp;D964</f>
        <v>0</v>
      </c>
      <c r="B908" t="str">
        <f>COUNTIF($E$2:E964,E964)&amp;E964</f>
        <v>0</v>
      </c>
    </row>
    <row r="909" spans="1:2" x14ac:dyDescent="0.25">
      <c r="A909" t="str">
        <f>COUNTIF($D$2:D965,D965)&amp;D965</f>
        <v>0</v>
      </c>
      <c r="B909" t="str">
        <f>COUNTIF($E$2:E965,E965)&amp;E965</f>
        <v>0</v>
      </c>
    </row>
    <row r="910" spans="1:2" x14ac:dyDescent="0.25">
      <c r="A910" t="str">
        <f>COUNTIF($D$2:D966,D966)&amp;D966</f>
        <v>0</v>
      </c>
      <c r="B910" t="str">
        <f>COUNTIF($E$2:E966,E966)&amp;E966</f>
        <v>0</v>
      </c>
    </row>
    <row r="911" spans="1:2" x14ac:dyDescent="0.25">
      <c r="A911" t="str">
        <f>COUNTIF($D$2:D967,D967)&amp;D967</f>
        <v>0</v>
      </c>
      <c r="B911" t="str">
        <f>COUNTIF($E$2:E967,E967)&amp;E967</f>
        <v>0</v>
      </c>
    </row>
    <row r="912" spans="1:2" x14ac:dyDescent="0.25">
      <c r="A912" t="str">
        <f>COUNTIF($D$2:D968,D968)&amp;D968</f>
        <v>0</v>
      </c>
      <c r="B912" t="str">
        <f>COUNTIF($E$2:E968,E968)&amp;E968</f>
        <v>0</v>
      </c>
    </row>
    <row r="913" spans="1:2" x14ac:dyDescent="0.25">
      <c r="A913" t="str">
        <f>COUNTIF($D$2:D969,D969)&amp;D969</f>
        <v>0</v>
      </c>
      <c r="B913" t="str">
        <f>COUNTIF($E$2:E969,E969)&amp;E969</f>
        <v>0</v>
      </c>
    </row>
    <row r="914" spans="1:2" x14ac:dyDescent="0.25">
      <c r="A914" t="str">
        <f>COUNTIF($D$2:D970,D970)&amp;D970</f>
        <v>0</v>
      </c>
      <c r="B914" t="str">
        <f>COUNTIF($E$2:E970,E970)&amp;E970</f>
        <v>0</v>
      </c>
    </row>
    <row r="915" spans="1:2" x14ac:dyDescent="0.25">
      <c r="A915" t="str">
        <f>COUNTIF($D$2:D971,D971)&amp;D971</f>
        <v>0</v>
      </c>
      <c r="B915" t="str">
        <f>COUNTIF($E$2:E971,E971)&amp;E971</f>
        <v>0</v>
      </c>
    </row>
    <row r="916" spans="1:2" x14ac:dyDescent="0.25">
      <c r="A916" t="str">
        <f>COUNTIF($D$2:D972,D972)&amp;D972</f>
        <v>0</v>
      </c>
      <c r="B916" t="str">
        <f>COUNTIF($E$2:E972,E972)&amp;E972</f>
        <v>0</v>
      </c>
    </row>
    <row r="917" spans="1:2" x14ac:dyDescent="0.25">
      <c r="A917" t="str">
        <f>COUNTIF($D$2:D973,D973)&amp;D973</f>
        <v>0</v>
      </c>
      <c r="B917" t="str">
        <f>COUNTIF($E$2:E973,E973)&amp;E973</f>
        <v>0</v>
      </c>
    </row>
    <row r="918" spans="1:2" x14ac:dyDescent="0.25">
      <c r="A918" t="str">
        <f>COUNTIF($D$2:D974,D974)&amp;D974</f>
        <v>0</v>
      </c>
      <c r="B918" t="str">
        <f>COUNTIF($E$2:E974,E974)&amp;E974</f>
        <v>0</v>
      </c>
    </row>
    <row r="919" spans="1:2" x14ac:dyDescent="0.25">
      <c r="A919" t="str">
        <f>COUNTIF($D$2:D975,D975)&amp;D975</f>
        <v>0</v>
      </c>
      <c r="B919" t="str">
        <f>COUNTIF($E$2:E975,E975)&amp;E975</f>
        <v>0</v>
      </c>
    </row>
    <row r="920" spans="1:2" x14ac:dyDescent="0.25">
      <c r="A920" t="str">
        <f>COUNTIF($D$2:D976,D976)&amp;D976</f>
        <v>0</v>
      </c>
      <c r="B920" t="str">
        <f>COUNTIF($E$2:E976,E976)&amp;E976</f>
        <v>0</v>
      </c>
    </row>
    <row r="921" spans="1:2" x14ac:dyDescent="0.25">
      <c r="A921" t="str">
        <f>COUNTIF($D$2:D977,D977)&amp;D977</f>
        <v>0</v>
      </c>
      <c r="B921" t="str">
        <f>COUNTIF($E$2:E977,E977)&amp;E977</f>
        <v>0</v>
      </c>
    </row>
    <row r="922" spans="1:2" x14ac:dyDescent="0.25">
      <c r="A922" t="str">
        <f>COUNTIF($D$2:D978,D978)&amp;D978</f>
        <v>0</v>
      </c>
      <c r="B922" t="str">
        <f>COUNTIF($E$2:E978,E978)&amp;E978</f>
        <v>0</v>
      </c>
    </row>
    <row r="923" spans="1:2" x14ac:dyDescent="0.25">
      <c r="A923" t="str">
        <f>COUNTIF($D$2:D979,D979)&amp;D979</f>
        <v>0</v>
      </c>
      <c r="B923" t="str">
        <f>COUNTIF($E$2:E979,E979)&amp;E979</f>
        <v>0</v>
      </c>
    </row>
    <row r="924" spans="1:2" x14ac:dyDescent="0.25">
      <c r="A924" t="str">
        <f>COUNTIF($D$2:D980,D980)&amp;D980</f>
        <v>0</v>
      </c>
      <c r="B924" t="str">
        <f>COUNTIF($E$2:E980,E980)&amp;E980</f>
        <v>0</v>
      </c>
    </row>
    <row r="925" spans="1:2" x14ac:dyDescent="0.25">
      <c r="A925" t="str">
        <f>COUNTIF($D$2:D981,D981)&amp;D981</f>
        <v>0</v>
      </c>
      <c r="B925" t="str">
        <f>COUNTIF($E$2:E981,E981)&amp;E981</f>
        <v>0</v>
      </c>
    </row>
    <row r="926" spans="1:2" x14ac:dyDescent="0.25">
      <c r="A926" t="str">
        <f>COUNTIF($D$2:D982,D982)&amp;D982</f>
        <v>0</v>
      </c>
      <c r="B926" t="str">
        <f>COUNTIF($E$2:E982,E982)&amp;E982</f>
        <v>0</v>
      </c>
    </row>
    <row r="927" spans="1:2" x14ac:dyDescent="0.25">
      <c r="A927" t="str">
        <f>COUNTIF($D$2:D983,D983)&amp;D983</f>
        <v>0</v>
      </c>
      <c r="B927" t="str">
        <f>COUNTIF($E$2:E983,E983)&amp;E983</f>
        <v>0</v>
      </c>
    </row>
    <row r="928" spans="1:2" x14ac:dyDescent="0.25">
      <c r="A928" t="str">
        <f>COUNTIF($D$2:D984,D984)&amp;D984</f>
        <v>0</v>
      </c>
      <c r="B928" t="str">
        <f>COUNTIF($E$2:E984,E984)&amp;E984</f>
        <v>0</v>
      </c>
    </row>
    <row r="929" spans="1:2" x14ac:dyDescent="0.25">
      <c r="A929" t="str">
        <f>COUNTIF($D$2:D985,D985)&amp;D985</f>
        <v>0</v>
      </c>
      <c r="B929" t="str">
        <f>COUNTIF($E$2:E985,E985)&amp;E985</f>
        <v>0</v>
      </c>
    </row>
    <row r="930" spans="1:2" x14ac:dyDescent="0.25">
      <c r="A930" t="str">
        <f>COUNTIF($D$2:D986,D986)&amp;D986</f>
        <v>0</v>
      </c>
      <c r="B930" t="str">
        <f>COUNTIF($E$2:E986,E986)&amp;E986</f>
        <v>0</v>
      </c>
    </row>
    <row r="931" spans="1:2" x14ac:dyDescent="0.25">
      <c r="A931" t="str">
        <f>COUNTIF($D$2:D987,D987)&amp;D987</f>
        <v>0</v>
      </c>
      <c r="B931" t="str">
        <f>COUNTIF($E$2:E987,E987)&amp;E987</f>
        <v>0</v>
      </c>
    </row>
    <row r="932" spans="1:2" x14ac:dyDescent="0.25">
      <c r="A932" t="str">
        <f>COUNTIF($D$2:D988,D988)&amp;D988</f>
        <v>0</v>
      </c>
      <c r="B932" t="str">
        <f>COUNTIF($E$2:E988,E988)&amp;E988</f>
        <v>0</v>
      </c>
    </row>
    <row r="933" spans="1:2" x14ac:dyDescent="0.25">
      <c r="A933" t="str">
        <f>COUNTIF($D$2:D989,D989)&amp;D989</f>
        <v>0</v>
      </c>
      <c r="B933" t="str">
        <f>COUNTIF($E$2:E989,E989)&amp;E989</f>
        <v>0</v>
      </c>
    </row>
    <row r="934" spans="1:2" x14ac:dyDescent="0.25">
      <c r="A934" t="str">
        <f>COUNTIF($D$2:D990,D990)&amp;D990</f>
        <v>0</v>
      </c>
      <c r="B934" t="str">
        <f>COUNTIF($E$2:E990,E990)&amp;E990</f>
        <v>0</v>
      </c>
    </row>
    <row r="935" spans="1:2" x14ac:dyDescent="0.25">
      <c r="A935" t="str">
        <f>COUNTIF($D$2:D991,D991)&amp;D991</f>
        <v>0</v>
      </c>
      <c r="B935" t="str">
        <f>COUNTIF($E$2:E991,E991)&amp;E991</f>
        <v>0</v>
      </c>
    </row>
    <row r="936" spans="1:2" x14ac:dyDescent="0.25">
      <c r="A936" t="str">
        <f>COUNTIF($D$2:D992,D992)&amp;D992</f>
        <v>0</v>
      </c>
      <c r="B936" t="str">
        <f>COUNTIF($E$2:E992,E992)&amp;E992</f>
        <v>0</v>
      </c>
    </row>
    <row r="937" spans="1:2" x14ac:dyDescent="0.25">
      <c r="A937" t="str">
        <f>COUNTIF($D$2:D993,D993)&amp;D993</f>
        <v>0</v>
      </c>
      <c r="B937" t="str">
        <f>COUNTIF($E$2:E993,E993)&amp;E993</f>
        <v>0</v>
      </c>
    </row>
    <row r="938" spans="1:2" x14ac:dyDescent="0.25">
      <c r="A938" t="str">
        <f>COUNTIF($D$2:D994,D994)&amp;D994</f>
        <v>0</v>
      </c>
      <c r="B938" t="str">
        <f>COUNTIF($E$2:E994,E994)&amp;E994</f>
        <v>0</v>
      </c>
    </row>
    <row r="939" spans="1:2" x14ac:dyDescent="0.25">
      <c r="A939" t="str">
        <f>COUNTIF($D$2:D995,D995)&amp;D995</f>
        <v>0</v>
      </c>
      <c r="B939" t="str">
        <f>COUNTIF($E$2:E995,E995)&amp;E995</f>
        <v>0</v>
      </c>
    </row>
    <row r="940" spans="1:2" x14ac:dyDescent="0.25">
      <c r="A940" t="str">
        <f>COUNTIF($D$2:D996,D996)&amp;D996</f>
        <v>0</v>
      </c>
      <c r="B940" t="str">
        <f>COUNTIF($E$2:E996,E996)&amp;E996</f>
        <v>0</v>
      </c>
    </row>
    <row r="941" spans="1:2" x14ac:dyDescent="0.25">
      <c r="A941" t="str">
        <f>COUNTIF($D$2:D997,D997)&amp;D997</f>
        <v>0</v>
      </c>
      <c r="B941" t="str">
        <f>COUNTIF($E$2:E997,E997)&amp;E997</f>
        <v>0</v>
      </c>
    </row>
    <row r="942" spans="1:2" x14ac:dyDescent="0.25">
      <c r="A942" t="str">
        <f>COUNTIF($D$2:D998,D998)&amp;D998</f>
        <v>0</v>
      </c>
      <c r="B942" t="str">
        <f>COUNTIF($E$2:E998,E998)&amp;E998</f>
        <v>0</v>
      </c>
    </row>
    <row r="943" spans="1:2" x14ac:dyDescent="0.25">
      <c r="A943" t="str">
        <f>COUNTIF($D$2:D999,D999)&amp;D999</f>
        <v>0</v>
      </c>
      <c r="B943" t="str">
        <f>COUNTIF($E$2:E999,E999)&amp;E999</f>
        <v>0</v>
      </c>
    </row>
    <row r="944" spans="1:2" x14ac:dyDescent="0.25">
      <c r="A944" t="str">
        <f>COUNTIF($D$2:D1000,D1000)&amp;D1000</f>
        <v>0</v>
      </c>
      <c r="B944" t="str">
        <f>COUNTIF($E$2:E1000,E1000)&amp;E1000</f>
        <v>0</v>
      </c>
    </row>
    <row r="945" spans="1:2" x14ac:dyDescent="0.25">
      <c r="A945" t="str">
        <f>COUNTIF($D$2:D1001,D1001)&amp;D1001</f>
        <v>0</v>
      </c>
      <c r="B945" t="str">
        <f>COUNTIF($E$2:E1001,E1001)&amp;E1001</f>
        <v>0</v>
      </c>
    </row>
    <row r="946" spans="1:2" x14ac:dyDescent="0.25">
      <c r="A946" t="str">
        <f>COUNTIF($D$2:D1002,D1002)&amp;D1002</f>
        <v>0</v>
      </c>
      <c r="B946" t="str">
        <f>COUNTIF($E$2:E1002,E1002)&amp;E1002</f>
        <v>0</v>
      </c>
    </row>
    <row r="947" spans="1:2" x14ac:dyDescent="0.25">
      <c r="A947" t="str">
        <f>COUNTIF($D$2:D1003,D1003)&amp;D1003</f>
        <v>0</v>
      </c>
      <c r="B947" t="str">
        <f>COUNTIF($E$2:E1003,E1003)&amp;E1003</f>
        <v>0</v>
      </c>
    </row>
    <row r="948" spans="1:2" x14ac:dyDescent="0.25">
      <c r="A948" t="str">
        <f>COUNTIF($D$2:D1004,D1004)&amp;D1004</f>
        <v>0</v>
      </c>
      <c r="B948" t="str">
        <f>COUNTIF($E$2:E1004,E1004)&amp;E1004</f>
        <v>0</v>
      </c>
    </row>
    <row r="949" spans="1:2" x14ac:dyDescent="0.25">
      <c r="A949" t="str">
        <f>COUNTIF($D$2:D1005,D1005)&amp;D1005</f>
        <v>0</v>
      </c>
      <c r="B949" t="str">
        <f>COUNTIF($E$2:E1005,E1005)&amp;E1005</f>
        <v>0</v>
      </c>
    </row>
    <row r="950" spans="1:2" x14ac:dyDescent="0.25">
      <c r="A950" t="str">
        <f>COUNTIF($D$2:D1006,D1006)&amp;D1006</f>
        <v>0</v>
      </c>
      <c r="B950" t="str">
        <f>COUNTIF($E$2:E1006,E1006)&amp;E1006</f>
        <v>0</v>
      </c>
    </row>
    <row r="951" spans="1:2" x14ac:dyDescent="0.25">
      <c r="A951" t="str">
        <f>COUNTIF($D$2:D1007,D1007)&amp;D1007</f>
        <v>0</v>
      </c>
      <c r="B951" t="str">
        <f>COUNTIF($E$2:E1007,E1007)&amp;E1007</f>
        <v>0</v>
      </c>
    </row>
    <row r="952" spans="1:2" x14ac:dyDescent="0.25">
      <c r="A952" t="str">
        <f>COUNTIF($D$2:D1008,D1008)&amp;D1008</f>
        <v>0</v>
      </c>
      <c r="B952" t="str">
        <f>COUNTIF($E$2:E1008,E1008)&amp;E1008</f>
        <v>0</v>
      </c>
    </row>
    <row r="953" spans="1:2" x14ac:dyDescent="0.25">
      <c r="A953" t="str">
        <f>COUNTIF($D$2:D1009,D1009)&amp;D1009</f>
        <v>0</v>
      </c>
      <c r="B953" t="str">
        <f>COUNTIF($E$2:E1009,E1009)&amp;E1009</f>
        <v>0</v>
      </c>
    </row>
    <row r="954" spans="1:2" x14ac:dyDescent="0.25">
      <c r="A954" t="str">
        <f>COUNTIF($D$2:D1010,D1010)&amp;D1010</f>
        <v>0</v>
      </c>
      <c r="B954" t="str">
        <f>COUNTIF($E$2:E1010,E1010)&amp;E1010</f>
        <v>0</v>
      </c>
    </row>
    <row r="955" spans="1:2" x14ac:dyDescent="0.25">
      <c r="A955" t="str">
        <f>COUNTIF($D$2:D1011,D1011)&amp;D1011</f>
        <v>0</v>
      </c>
      <c r="B955" t="str">
        <f>COUNTIF($E$2:E1011,E1011)&amp;E1011</f>
        <v>0</v>
      </c>
    </row>
    <row r="956" spans="1:2" x14ac:dyDescent="0.25">
      <c r="A956" t="str">
        <f>COUNTIF($D$2:D1012,D1012)&amp;D1012</f>
        <v>0</v>
      </c>
      <c r="B956" t="str">
        <f>COUNTIF($E$2:E1012,E1012)&amp;E1012</f>
        <v>0</v>
      </c>
    </row>
    <row r="957" spans="1:2" x14ac:dyDescent="0.25">
      <c r="A957" t="str">
        <f>COUNTIF($D$2:D1013,D1013)&amp;D1013</f>
        <v>0</v>
      </c>
      <c r="B957" t="str">
        <f>COUNTIF($E$2:E1013,E1013)&amp;E1013</f>
        <v>0</v>
      </c>
    </row>
    <row r="958" spans="1:2" x14ac:dyDescent="0.25">
      <c r="A958" t="str">
        <f>COUNTIF($D$2:D1014,D1014)&amp;D1014</f>
        <v>0</v>
      </c>
      <c r="B958" t="str">
        <f>COUNTIF($E$2:E1014,E1014)&amp;E1014</f>
        <v>0</v>
      </c>
    </row>
    <row r="959" spans="1:2" x14ac:dyDescent="0.25">
      <c r="A959" t="str">
        <f>COUNTIF($D$2:D1015,D1015)&amp;D1015</f>
        <v>0</v>
      </c>
      <c r="B959" t="str">
        <f>COUNTIF($E$2:E1015,E1015)&amp;E1015</f>
        <v>0</v>
      </c>
    </row>
    <row r="960" spans="1:2" x14ac:dyDescent="0.25">
      <c r="A960" t="str">
        <f>COUNTIF($D$2:D1016,D1016)&amp;D1016</f>
        <v>0</v>
      </c>
      <c r="B960" t="str">
        <f>COUNTIF($E$2:E1016,E1016)&amp;E1016</f>
        <v>0</v>
      </c>
    </row>
    <row r="961" spans="1:2" x14ac:dyDescent="0.25">
      <c r="A961" t="str">
        <f>COUNTIF($D$2:D1017,D1017)&amp;D1017</f>
        <v>0</v>
      </c>
      <c r="B961" t="str">
        <f>COUNTIF($E$2:E1017,E1017)&amp;E1017</f>
        <v>0</v>
      </c>
    </row>
    <row r="962" spans="1:2" x14ac:dyDescent="0.25">
      <c r="A962" t="str">
        <f>COUNTIF($D$2:D1018,D1018)&amp;D1018</f>
        <v>0</v>
      </c>
      <c r="B962" t="str">
        <f>COUNTIF($E$2:E1018,E1018)&amp;E1018</f>
        <v>0</v>
      </c>
    </row>
    <row r="963" spans="1:2" x14ac:dyDescent="0.25">
      <c r="A963" t="str">
        <f>COUNTIF($D$2:D1019,D1019)&amp;D1019</f>
        <v>0</v>
      </c>
      <c r="B963" t="str">
        <f>COUNTIF($E$2:E1019,E1019)&amp;E1019</f>
        <v>0</v>
      </c>
    </row>
    <row r="964" spans="1:2" x14ac:dyDescent="0.25">
      <c r="A964" t="str">
        <f>COUNTIF($D$2:D1020,D1020)&amp;D1020</f>
        <v>0</v>
      </c>
      <c r="B964" t="str">
        <f>COUNTIF($E$2:E1020,E1020)&amp;E1020</f>
        <v>0</v>
      </c>
    </row>
    <row r="965" spans="1:2" x14ac:dyDescent="0.25">
      <c r="A965" t="str">
        <f>COUNTIF($D$2:D1021,D1021)&amp;D1021</f>
        <v>0</v>
      </c>
      <c r="B965" t="str">
        <f>COUNTIF($E$2:E1021,E1021)&amp;E1021</f>
        <v>0</v>
      </c>
    </row>
    <row r="966" spans="1:2" x14ac:dyDescent="0.25">
      <c r="A966" t="str">
        <f>COUNTIF($D$2:D1022,D1022)&amp;D1022</f>
        <v>0</v>
      </c>
      <c r="B966" t="str">
        <f>COUNTIF($E$2:E1022,E1022)&amp;E1022</f>
        <v>0</v>
      </c>
    </row>
    <row r="967" spans="1:2" x14ac:dyDescent="0.25">
      <c r="A967" t="str">
        <f>COUNTIF($D$2:D1023,D1023)&amp;D1023</f>
        <v>0</v>
      </c>
      <c r="B967" t="str">
        <f>COUNTIF($E$2:E1023,E1023)&amp;E1023</f>
        <v>0</v>
      </c>
    </row>
    <row r="968" spans="1:2" x14ac:dyDescent="0.25">
      <c r="A968" t="str">
        <f>COUNTIF($D$2:D1024,D1024)&amp;D1024</f>
        <v>0</v>
      </c>
      <c r="B968" t="str">
        <f>COUNTIF($E$2:E1024,E1024)&amp;E1024</f>
        <v>0</v>
      </c>
    </row>
    <row r="969" spans="1:2" x14ac:dyDescent="0.25">
      <c r="A969" t="str">
        <f>COUNTIF($D$2:D1025,D1025)&amp;D1025</f>
        <v>0</v>
      </c>
      <c r="B969" t="str">
        <f>COUNTIF($E$2:E1025,E1025)&amp;E1025</f>
        <v>0</v>
      </c>
    </row>
    <row r="970" spans="1:2" x14ac:dyDescent="0.25">
      <c r="A970" t="str">
        <f>COUNTIF($D$2:D1026,D1026)&amp;D1026</f>
        <v>0</v>
      </c>
      <c r="B970" t="str">
        <f>COUNTIF($E$2:E1026,E1026)&amp;E1026</f>
        <v>0</v>
      </c>
    </row>
    <row r="971" spans="1:2" x14ac:dyDescent="0.25">
      <c r="A971" t="str">
        <f>COUNTIF($D$2:D1027,D1027)&amp;D1027</f>
        <v>0</v>
      </c>
      <c r="B971" t="str">
        <f>COUNTIF($E$2:E1027,E1027)&amp;E1027</f>
        <v>0</v>
      </c>
    </row>
    <row r="972" spans="1:2" x14ac:dyDescent="0.25">
      <c r="A972" t="str">
        <f>COUNTIF($D$2:D1028,D1028)&amp;D1028</f>
        <v>0</v>
      </c>
      <c r="B972" t="str">
        <f>COUNTIF($E$2:E1028,E1028)&amp;E1028</f>
        <v>0</v>
      </c>
    </row>
    <row r="973" spans="1:2" x14ac:dyDescent="0.25">
      <c r="A973" t="str">
        <f>COUNTIF($D$2:D1029,D1029)&amp;D1029</f>
        <v>0</v>
      </c>
      <c r="B973" t="str">
        <f>COUNTIF($E$2:E1029,E1029)&amp;E1029</f>
        <v>0</v>
      </c>
    </row>
    <row r="974" spans="1:2" x14ac:dyDescent="0.25">
      <c r="A974" t="str">
        <f>COUNTIF($D$2:D1030,D1030)&amp;D1030</f>
        <v>0</v>
      </c>
      <c r="B974" t="str">
        <f>COUNTIF($E$2:E1030,E1030)&amp;E1030</f>
        <v>0</v>
      </c>
    </row>
    <row r="975" spans="1:2" x14ac:dyDescent="0.25">
      <c r="A975" t="str">
        <f>COUNTIF($D$2:D1031,D1031)&amp;D1031</f>
        <v>0</v>
      </c>
      <c r="B975" t="str">
        <f>COUNTIF($E$2:E1031,E1031)&amp;E1031</f>
        <v>0</v>
      </c>
    </row>
    <row r="976" spans="1:2" x14ac:dyDescent="0.25">
      <c r="A976" t="str">
        <f>COUNTIF($D$2:D1032,D1032)&amp;D1032</f>
        <v>0</v>
      </c>
      <c r="B976" t="str">
        <f>COUNTIF($E$2:E1032,E1032)&amp;E1032</f>
        <v>0</v>
      </c>
    </row>
    <row r="977" spans="1:2" x14ac:dyDescent="0.25">
      <c r="A977" t="str">
        <f>COUNTIF($D$2:D1033,D1033)&amp;D1033</f>
        <v>0</v>
      </c>
      <c r="B977" t="str">
        <f>COUNTIF($E$2:E1033,E1033)&amp;E1033</f>
        <v>0</v>
      </c>
    </row>
    <row r="978" spans="1:2" x14ac:dyDescent="0.25">
      <c r="A978" t="str">
        <f>COUNTIF($D$2:D1034,D1034)&amp;D1034</f>
        <v>0</v>
      </c>
      <c r="B978" t="str">
        <f>COUNTIF($E$2:E1034,E1034)&amp;E1034</f>
        <v>0</v>
      </c>
    </row>
    <row r="979" spans="1:2" x14ac:dyDescent="0.25">
      <c r="A979" t="str">
        <f>COUNTIF($D$2:D1035,D1035)&amp;D1035</f>
        <v>0</v>
      </c>
      <c r="B979" t="str">
        <f>COUNTIF($E$2:E1035,E1035)&amp;E1035</f>
        <v>0</v>
      </c>
    </row>
    <row r="980" spans="1:2" x14ac:dyDescent="0.25">
      <c r="A980" t="str">
        <f>COUNTIF($D$2:D1036,D1036)&amp;D1036</f>
        <v>0</v>
      </c>
      <c r="B980" t="str">
        <f>COUNTIF($E$2:E1036,E1036)&amp;E1036</f>
        <v>0</v>
      </c>
    </row>
    <row r="981" spans="1:2" x14ac:dyDescent="0.25">
      <c r="A981" t="str">
        <f>COUNTIF($D$2:D1037,D1037)&amp;D1037</f>
        <v>0</v>
      </c>
      <c r="B981" t="str">
        <f>COUNTIF($E$2:E1037,E1037)&amp;E1037</f>
        <v>0</v>
      </c>
    </row>
    <row r="982" spans="1:2" x14ac:dyDescent="0.25">
      <c r="A982" t="str">
        <f>COUNTIF($D$2:D1038,D1038)&amp;D1038</f>
        <v>0</v>
      </c>
      <c r="B982" t="str">
        <f>COUNTIF($E$2:E1038,E1038)&amp;E1038</f>
        <v>0</v>
      </c>
    </row>
    <row r="983" spans="1:2" x14ac:dyDescent="0.25">
      <c r="A983" t="str">
        <f>COUNTIF($D$2:D1039,D1039)&amp;D1039</f>
        <v>0</v>
      </c>
      <c r="B983" t="str">
        <f>COUNTIF($E$2:E1039,E1039)&amp;E1039</f>
        <v>0</v>
      </c>
    </row>
    <row r="984" spans="1:2" x14ac:dyDescent="0.25">
      <c r="A984" t="str">
        <f>COUNTIF($D$2:D1040,D1040)&amp;D1040</f>
        <v>0</v>
      </c>
      <c r="B984" t="str">
        <f>COUNTIF($E$2:E1040,E1040)&amp;E1040</f>
        <v>0</v>
      </c>
    </row>
    <row r="985" spans="1:2" x14ac:dyDescent="0.25">
      <c r="A985" t="str">
        <f>COUNTIF($D$2:D1041,D1041)&amp;D1041</f>
        <v>0</v>
      </c>
      <c r="B985" t="str">
        <f>COUNTIF($E$2:E1041,E1041)&amp;E1041</f>
        <v>0</v>
      </c>
    </row>
    <row r="986" spans="1:2" x14ac:dyDescent="0.25">
      <c r="A986" t="str">
        <f>COUNTIF($D$2:D1042,D1042)&amp;D1042</f>
        <v>0</v>
      </c>
      <c r="B986" t="str">
        <f>COUNTIF($E$2:E1042,E1042)&amp;E1042</f>
        <v>0</v>
      </c>
    </row>
    <row r="987" spans="1:2" x14ac:dyDescent="0.25">
      <c r="A987" t="str">
        <f>COUNTIF($D$2:D1043,D1043)&amp;D1043</f>
        <v>0</v>
      </c>
      <c r="B987" t="str">
        <f>COUNTIF($E$2:E1043,E1043)&amp;E1043</f>
        <v>0</v>
      </c>
    </row>
    <row r="988" spans="1:2" x14ac:dyDescent="0.25">
      <c r="A988" t="str">
        <f>COUNTIF($D$2:D1044,D1044)&amp;D1044</f>
        <v>0</v>
      </c>
      <c r="B988" t="str">
        <f>COUNTIF($E$2:E1044,E1044)&amp;E1044</f>
        <v>0</v>
      </c>
    </row>
    <row r="989" spans="1:2" x14ac:dyDescent="0.25">
      <c r="A989" t="str">
        <f>COUNTIF($D$2:D1045,D1045)&amp;D1045</f>
        <v>0</v>
      </c>
      <c r="B989" t="str">
        <f>COUNTIF($E$2:E1045,E1045)&amp;E1045</f>
        <v>0</v>
      </c>
    </row>
    <row r="990" spans="1:2" x14ac:dyDescent="0.25">
      <c r="A990" t="str">
        <f>COUNTIF($D$2:D1046,D1046)&amp;D1046</f>
        <v>0</v>
      </c>
      <c r="B990" t="str">
        <f>COUNTIF($E$2:E1046,E1046)&amp;E1046</f>
        <v>0</v>
      </c>
    </row>
    <row r="991" spans="1:2" x14ac:dyDescent="0.25">
      <c r="A991" t="str">
        <f>COUNTIF($D$2:D1047,D1047)&amp;D1047</f>
        <v>0</v>
      </c>
      <c r="B991" t="str">
        <f>COUNTIF($E$2:E1047,E1047)&amp;E1047</f>
        <v>0</v>
      </c>
    </row>
    <row r="992" spans="1:2" x14ac:dyDescent="0.25">
      <c r="A992" t="str">
        <f>COUNTIF($D$2:D1048,D1048)&amp;D1048</f>
        <v>0</v>
      </c>
      <c r="B992" t="str">
        <f>COUNTIF($E$2:E1048,E1048)&amp;E1048</f>
        <v>0</v>
      </c>
    </row>
    <row r="993" spans="1:2" x14ac:dyDescent="0.25">
      <c r="A993" t="str">
        <f>COUNTIF($D$2:D1049,D1049)&amp;D1049</f>
        <v>0</v>
      </c>
      <c r="B993" t="str">
        <f>COUNTIF($E$2:E1049,E1049)&amp;E1049</f>
        <v>0</v>
      </c>
    </row>
    <row r="994" spans="1:2" x14ac:dyDescent="0.25">
      <c r="A994" t="str">
        <f>COUNTIF($D$2:D1050,D1050)&amp;D1050</f>
        <v>0</v>
      </c>
      <c r="B994" t="str">
        <f>COUNTIF($E$2:E1050,E1050)&amp;E1050</f>
        <v>0</v>
      </c>
    </row>
    <row r="995" spans="1:2" x14ac:dyDescent="0.25">
      <c r="A995" t="str">
        <f>COUNTIF($D$2:D1051,D1051)&amp;D1051</f>
        <v>0</v>
      </c>
      <c r="B995" t="str">
        <f>COUNTIF($E$2:E1051,E1051)&amp;E1051</f>
        <v>0</v>
      </c>
    </row>
    <row r="996" spans="1:2" x14ac:dyDescent="0.25">
      <c r="A996" t="str">
        <f>COUNTIF($D$2:D1052,D1052)&amp;D1052</f>
        <v>0</v>
      </c>
      <c r="B996" t="str">
        <f>COUNTIF($E$2:E1052,E1052)&amp;E1052</f>
        <v>0</v>
      </c>
    </row>
    <row r="997" spans="1:2" x14ac:dyDescent="0.25">
      <c r="A997" t="str">
        <f>COUNTIF($D$2:D1053,D1053)&amp;D1053</f>
        <v>0</v>
      </c>
      <c r="B997" t="str">
        <f>COUNTIF($E$2:E1053,E1053)&amp;E1053</f>
        <v>0</v>
      </c>
    </row>
    <row r="998" spans="1:2" x14ac:dyDescent="0.25">
      <c r="A998" t="str">
        <f>COUNTIF($D$2:D1054,D1054)&amp;D1054</f>
        <v>0</v>
      </c>
      <c r="B998" t="str">
        <f>COUNTIF($E$2:E1054,E1054)&amp;E1054</f>
        <v>0</v>
      </c>
    </row>
    <row r="999" spans="1:2" x14ac:dyDescent="0.25">
      <c r="A999" t="str">
        <f>COUNTIF($D$2:D1055,D1055)&amp;D1055</f>
        <v>0</v>
      </c>
      <c r="B999" t="str">
        <f>COUNTIF($E$2:E1055,E1055)&amp;E1055</f>
        <v>0</v>
      </c>
    </row>
    <row r="1000" spans="1:2" x14ac:dyDescent="0.25">
      <c r="A1000" t="str">
        <f>COUNTIF($D$2:D1056,D1056)&amp;D1056</f>
        <v>0</v>
      </c>
      <c r="B1000" t="str">
        <f>COUNTIF($E$2:E1056,E1056)&amp;E1056</f>
        <v>0</v>
      </c>
    </row>
    <row r="1001" spans="1:2" x14ac:dyDescent="0.25">
      <c r="A1001" t="str">
        <f>COUNTIF($D$2:D1057,D1057)&amp;D1057</f>
        <v>0</v>
      </c>
      <c r="B1001" t="str">
        <f>COUNTIF($E$2:E1057,E1057)&amp;E1057</f>
        <v>0</v>
      </c>
    </row>
    <row r="1002" spans="1:2" x14ac:dyDescent="0.25">
      <c r="A1002" t="str">
        <f>COUNTIF($D$2:D1058,D1058)&amp;D1058</f>
        <v>0</v>
      </c>
      <c r="B1002" t="str">
        <f>COUNTIF($E$2:E1058,E1058)&amp;E1058</f>
        <v>0</v>
      </c>
    </row>
    <row r="1003" spans="1:2" x14ac:dyDescent="0.25">
      <c r="A1003" t="str">
        <f>COUNTIF($D$2:D1059,D1059)&amp;D1059</f>
        <v>0</v>
      </c>
      <c r="B1003" t="str">
        <f>COUNTIF($E$2:E1059,E1059)&amp;E1059</f>
        <v>0</v>
      </c>
    </row>
    <row r="1004" spans="1:2" x14ac:dyDescent="0.25">
      <c r="A1004" t="str">
        <f>COUNTIF($D$2:D1060,D1060)&amp;D1060</f>
        <v>0</v>
      </c>
      <c r="B1004" t="str">
        <f>COUNTIF($E$2:E1060,E1060)&amp;E1060</f>
        <v>0</v>
      </c>
    </row>
    <row r="1005" spans="1:2" x14ac:dyDescent="0.25">
      <c r="A1005" t="str">
        <f>COUNTIF($D$2:D1061,D1061)&amp;D1061</f>
        <v>0</v>
      </c>
      <c r="B1005" t="str">
        <f>COUNTIF($E$2:E1061,E1061)&amp;E1061</f>
        <v>0</v>
      </c>
    </row>
    <row r="1006" spans="1:2" x14ac:dyDescent="0.25">
      <c r="A1006" t="str">
        <f>COUNTIF($D$2:D1062,D1062)&amp;D1062</f>
        <v>0</v>
      </c>
      <c r="B1006" t="str">
        <f>COUNTIF($E$2:E1062,E1062)&amp;E1062</f>
        <v>0</v>
      </c>
    </row>
    <row r="1007" spans="1:2" x14ac:dyDescent="0.25">
      <c r="A1007" t="str">
        <f>COUNTIF($D$2:D1063,D1063)&amp;D1063</f>
        <v>0</v>
      </c>
      <c r="B1007" t="str">
        <f>COUNTIF($E$2:E1063,E1063)&amp;E1063</f>
        <v>0</v>
      </c>
    </row>
    <row r="1008" spans="1:2" x14ac:dyDescent="0.25">
      <c r="A1008" t="str">
        <f>COUNTIF($D$2:D1064,D1064)&amp;D1064</f>
        <v>0</v>
      </c>
      <c r="B1008" t="str">
        <f>COUNTIF($E$2:E1064,E1064)&amp;E1064</f>
        <v>0</v>
      </c>
    </row>
    <row r="1009" spans="1:2" x14ac:dyDescent="0.25">
      <c r="A1009" t="str">
        <f>COUNTIF($D$2:D1065,D1065)&amp;D1065</f>
        <v>0</v>
      </c>
      <c r="B1009" t="str">
        <f>COUNTIF($E$2:E1065,E1065)&amp;E1065</f>
        <v>0</v>
      </c>
    </row>
    <row r="1010" spans="1:2" x14ac:dyDescent="0.25">
      <c r="A1010" t="str">
        <f>COUNTIF($D$2:D1066,D1066)&amp;D1066</f>
        <v>0</v>
      </c>
      <c r="B1010" t="str">
        <f>COUNTIF($E$2:E1066,E1066)&amp;E1066</f>
        <v>0</v>
      </c>
    </row>
    <row r="1011" spans="1:2" x14ac:dyDescent="0.25">
      <c r="A1011" t="str">
        <f>COUNTIF($D$2:D1067,D1067)&amp;D1067</f>
        <v>0</v>
      </c>
      <c r="B1011" t="str">
        <f>COUNTIF($E$2:E1067,E1067)&amp;E1067</f>
        <v>0</v>
      </c>
    </row>
    <row r="1012" spans="1:2" x14ac:dyDescent="0.25">
      <c r="A1012" t="str">
        <f>COUNTIF($D$2:D1068,D1068)&amp;D1068</f>
        <v>0</v>
      </c>
      <c r="B1012" t="str">
        <f>COUNTIF($E$2:E1068,E1068)&amp;E1068</f>
        <v>0</v>
      </c>
    </row>
    <row r="1013" spans="1:2" x14ac:dyDescent="0.25">
      <c r="A1013" t="str">
        <f>COUNTIF($D$2:D1069,D1069)&amp;D1069</f>
        <v>0</v>
      </c>
      <c r="B1013" t="str">
        <f>COUNTIF($E$2:E1069,E1069)&amp;E1069</f>
        <v>0</v>
      </c>
    </row>
    <row r="1014" spans="1:2" x14ac:dyDescent="0.25">
      <c r="A1014" t="str">
        <f>COUNTIF($D$2:D1070,D1070)&amp;D1070</f>
        <v>0</v>
      </c>
      <c r="B1014" t="str">
        <f>COUNTIF($E$2:E1070,E1070)&amp;E1070</f>
        <v>0</v>
      </c>
    </row>
    <row r="1015" spans="1:2" x14ac:dyDescent="0.25">
      <c r="A1015" t="str">
        <f>COUNTIF($D$2:D1071,D1071)&amp;D1071</f>
        <v>0</v>
      </c>
      <c r="B1015" t="str">
        <f>COUNTIF($E$2:E1071,E1071)&amp;E1071</f>
        <v>0</v>
      </c>
    </row>
    <row r="1016" spans="1:2" x14ac:dyDescent="0.25">
      <c r="A1016" t="str">
        <f>COUNTIF($D$2:D1072,D1072)&amp;D1072</f>
        <v>0</v>
      </c>
      <c r="B1016" t="str">
        <f>COUNTIF($E$2:E1072,E1072)&amp;E1072</f>
        <v>0</v>
      </c>
    </row>
    <row r="1017" spans="1:2" x14ac:dyDescent="0.25">
      <c r="A1017" t="str">
        <f>COUNTIF($D$2:D1073,D1073)&amp;D1073</f>
        <v>0</v>
      </c>
      <c r="B1017" t="str">
        <f>COUNTIF($E$2:E1073,E1073)&amp;E1073</f>
        <v>0</v>
      </c>
    </row>
    <row r="1018" spans="1:2" x14ac:dyDescent="0.25">
      <c r="A1018" t="str">
        <f>COUNTIF($D$2:D1074,D1074)&amp;D1074</f>
        <v>0</v>
      </c>
      <c r="B1018" t="str">
        <f>COUNTIF($E$2:E1074,E1074)&amp;E1074</f>
        <v>0</v>
      </c>
    </row>
    <row r="1019" spans="1:2" x14ac:dyDescent="0.25">
      <c r="A1019" t="str">
        <f>COUNTIF($D$2:D1075,D1075)&amp;D1075</f>
        <v>0</v>
      </c>
      <c r="B1019" t="str">
        <f>COUNTIF($E$2:E1075,E1075)&amp;E1075</f>
        <v>0</v>
      </c>
    </row>
    <row r="1020" spans="1:2" x14ac:dyDescent="0.25">
      <c r="A1020" t="str">
        <f>COUNTIF($D$2:D1076,D1076)&amp;D1076</f>
        <v>0</v>
      </c>
      <c r="B1020" t="str">
        <f>COUNTIF($E$2:E1076,E1076)&amp;E1076</f>
        <v>0</v>
      </c>
    </row>
    <row r="1021" spans="1:2" x14ac:dyDescent="0.25">
      <c r="A1021" t="str">
        <f>COUNTIF($D$2:D1077,D1077)&amp;D1077</f>
        <v>0</v>
      </c>
      <c r="B1021" t="str">
        <f>COUNTIF($E$2:E1077,E1077)&amp;E1077</f>
        <v>0</v>
      </c>
    </row>
    <row r="1022" spans="1:2" x14ac:dyDescent="0.25">
      <c r="A1022" t="str">
        <f>COUNTIF($D$2:D1078,D1078)&amp;D1078</f>
        <v>0</v>
      </c>
      <c r="B1022" t="str">
        <f>COUNTIF($E$2:E1078,E1078)&amp;E1078</f>
        <v>0</v>
      </c>
    </row>
    <row r="1023" spans="1:2" x14ac:dyDescent="0.25">
      <c r="A1023" t="str">
        <f>COUNTIF($D$2:D1079,D1079)&amp;D1079</f>
        <v>0</v>
      </c>
      <c r="B1023" t="str">
        <f>COUNTIF($E$2:E1079,E1079)&amp;E1079</f>
        <v>0</v>
      </c>
    </row>
    <row r="1024" spans="1:2" x14ac:dyDescent="0.25">
      <c r="A1024" t="str">
        <f>COUNTIF($D$2:D1080,D1080)&amp;D1080</f>
        <v>0</v>
      </c>
      <c r="B1024" t="str">
        <f>COUNTIF($E$2:E1080,E1080)&amp;E1080</f>
        <v>0</v>
      </c>
    </row>
    <row r="1025" spans="1:2" x14ac:dyDescent="0.25">
      <c r="A1025" t="str">
        <f>COUNTIF($D$2:D1081,D1081)&amp;D1081</f>
        <v>0</v>
      </c>
      <c r="B1025" t="str">
        <f>COUNTIF($E$2:E1081,E1081)&amp;E1081</f>
        <v>0</v>
      </c>
    </row>
    <row r="1026" spans="1:2" x14ac:dyDescent="0.25">
      <c r="A1026" t="str">
        <f>COUNTIF($D$2:D1082,D1082)&amp;D1082</f>
        <v>0</v>
      </c>
      <c r="B1026" t="str">
        <f>COUNTIF($E$2:E1082,E1082)&amp;E1082</f>
        <v>0</v>
      </c>
    </row>
    <row r="1027" spans="1:2" x14ac:dyDescent="0.25">
      <c r="A1027" t="str">
        <f>COUNTIF($D$2:D1083,D1083)&amp;D1083</f>
        <v>0</v>
      </c>
      <c r="B1027" t="str">
        <f>COUNTIF($E$2:E1083,E1083)&amp;E1083</f>
        <v>0</v>
      </c>
    </row>
    <row r="1028" spans="1:2" x14ac:dyDescent="0.25">
      <c r="A1028" t="str">
        <f>COUNTIF($D$2:D1084,D1084)&amp;D1084</f>
        <v>0</v>
      </c>
      <c r="B1028" t="str">
        <f>COUNTIF($E$2:E1084,E1084)&amp;E1084</f>
        <v>0</v>
      </c>
    </row>
    <row r="1029" spans="1:2" x14ac:dyDescent="0.25">
      <c r="A1029" t="str">
        <f>COUNTIF($D$2:D1085,D1085)&amp;D1085</f>
        <v>0</v>
      </c>
      <c r="B1029" t="str">
        <f>COUNTIF($E$2:E1085,E1085)&amp;E1085</f>
        <v>0</v>
      </c>
    </row>
    <row r="1030" spans="1:2" x14ac:dyDescent="0.25">
      <c r="A1030" t="str">
        <f>COUNTIF($D$2:D1086,D1086)&amp;D1086</f>
        <v>0</v>
      </c>
      <c r="B1030" t="str">
        <f>COUNTIF($E$2:E1086,E1086)&amp;E1086</f>
        <v>0</v>
      </c>
    </row>
    <row r="1031" spans="1:2" x14ac:dyDescent="0.25">
      <c r="A1031" t="str">
        <f>COUNTIF($D$2:D1087,D1087)&amp;D1087</f>
        <v>0</v>
      </c>
      <c r="B1031" t="str">
        <f>COUNTIF($E$2:E1087,E1087)&amp;E1087</f>
        <v>0</v>
      </c>
    </row>
    <row r="1032" spans="1:2" x14ac:dyDescent="0.25">
      <c r="A1032" t="str">
        <f>COUNTIF($D$2:D1088,D1088)&amp;D1088</f>
        <v>0</v>
      </c>
      <c r="B1032" t="str">
        <f>COUNTIF($E$2:E1088,E1088)&amp;E1088</f>
        <v>0</v>
      </c>
    </row>
    <row r="1033" spans="1:2" x14ac:dyDescent="0.25">
      <c r="A1033" t="str">
        <f>COUNTIF($D$2:D1089,D1089)&amp;D1089</f>
        <v>0</v>
      </c>
      <c r="B1033" t="str">
        <f>COUNTIF($E$2:E1089,E1089)&amp;E1089</f>
        <v>0</v>
      </c>
    </row>
    <row r="1034" spans="1:2" x14ac:dyDescent="0.25">
      <c r="A1034" t="str">
        <f>COUNTIF($D$2:D1090,D1090)&amp;D1090</f>
        <v>0</v>
      </c>
      <c r="B1034" t="str">
        <f>COUNTIF($E$2:E1090,E1090)&amp;E1090</f>
        <v>0</v>
      </c>
    </row>
    <row r="1035" spans="1:2" x14ac:dyDescent="0.25">
      <c r="A1035" t="str">
        <f>COUNTIF($D$2:D1091,D1091)&amp;D1091</f>
        <v>0</v>
      </c>
      <c r="B1035" t="str">
        <f>COUNTIF($E$2:E1091,E1091)&amp;E1091</f>
        <v>0</v>
      </c>
    </row>
    <row r="1036" spans="1:2" x14ac:dyDescent="0.25">
      <c r="A1036" t="str">
        <f>COUNTIF($D$2:D1092,D1092)&amp;D1092</f>
        <v>0</v>
      </c>
      <c r="B1036" t="str">
        <f>COUNTIF($E$2:E1092,E1092)&amp;E1092</f>
        <v>0</v>
      </c>
    </row>
    <row r="1037" spans="1:2" x14ac:dyDescent="0.25">
      <c r="A1037" t="str">
        <f>COUNTIF($D$2:D1093,D1093)&amp;D1093</f>
        <v>0</v>
      </c>
      <c r="B1037" t="str">
        <f>COUNTIF($E$2:E1093,E1093)&amp;E1093</f>
        <v>0</v>
      </c>
    </row>
    <row r="1038" spans="1:2" x14ac:dyDescent="0.25">
      <c r="A1038" t="str">
        <f>COUNTIF($D$2:D1094,D1094)&amp;D1094</f>
        <v>0</v>
      </c>
      <c r="B1038" t="str">
        <f>COUNTIF($E$2:E1094,E1094)&amp;E1094</f>
        <v>0</v>
      </c>
    </row>
    <row r="1039" spans="1:2" x14ac:dyDescent="0.25">
      <c r="A1039" t="str">
        <f>COUNTIF($D$2:D1095,D1095)&amp;D1095</f>
        <v>0</v>
      </c>
      <c r="B1039" t="str">
        <f>COUNTIF($E$2:E1095,E1095)&amp;E1095</f>
        <v>0</v>
      </c>
    </row>
    <row r="1040" spans="1:2" x14ac:dyDescent="0.25">
      <c r="A1040" t="str">
        <f>COUNTIF($D$2:D1096,D1096)&amp;D1096</f>
        <v>0</v>
      </c>
      <c r="B1040" t="str">
        <f>COUNTIF($E$2:E1096,E1096)&amp;E1096</f>
        <v>0</v>
      </c>
    </row>
    <row r="1041" spans="1:2" x14ac:dyDescent="0.25">
      <c r="A1041" t="str">
        <f>COUNTIF($D$2:D1097,D1097)&amp;D1097</f>
        <v>0</v>
      </c>
      <c r="B1041" t="str">
        <f>COUNTIF($E$2:E1097,E1097)&amp;E1097</f>
        <v>0</v>
      </c>
    </row>
    <row r="1042" spans="1:2" x14ac:dyDescent="0.25">
      <c r="A1042" t="str">
        <f>COUNTIF($D$2:D1098,D1098)&amp;D1098</f>
        <v>0</v>
      </c>
      <c r="B1042" t="str">
        <f>COUNTIF($E$2:E1098,E1098)&amp;E1098</f>
        <v>0</v>
      </c>
    </row>
    <row r="1043" spans="1:2" x14ac:dyDescent="0.25">
      <c r="A1043" t="str">
        <f>COUNTIF($D$2:D1099,D1099)&amp;D1099</f>
        <v>0</v>
      </c>
      <c r="B1043" t="str">
        <f>COUNTIF($E$2:E1099,E1099)&amp;E1099</f>
        <v>0</v>
      </c>
    </row>
    <row r="1044" spans="1:2" x14ac:dyDescent="0.25">
      <c r="A1044" t="str">
        <f>COUNTIF($D$2:D1100,D1100)&amp;D1100</f>
        <v>0</v>
      </c>
      <c r="B1044" t="str">
        <f>COUNTIF($E$2:E1100,E1100)&amp;E1100</f>
        <v>0</v>
      </c>
    </row>
    <row r="1045" spans="1:2" x14ac:dyDescent="0.25">
      <c r="A1045" t="str">
        <f>COUNTIF($D$2:D1101,D1101)&amp;D1101</f>
        <v>0</v>
      </c>
      <c r="B1045" t="str">
        <f>COUNTIF($E$2:E1101,E1101)&amp;E1101</f>
        <v>0</v>
      </c>
    </row>
    <row r="1046" spans="1:2" x14ac:dyDescent="0.25">
      <c r="A1046" t="str">
        <f>COUNTIF($D$2:D1102,D1102)&amp;D1102</f>
        <v>0</v>
      </c>
      <c r="B1046" t="str">
        <f>COUNTIF($E$2:E1102,E1102)&amp;E1102</f>
        <v>0</v>
      </c>
    </row>
    <row r="1047" spans="1:2" x14ac:dyDescent="0.25">
      <c r="A1047" t="str">
        <f>COUNTIF($D$2:D1103,D1103)&amp;D1103</f>
        <v>0</v>
      </c>
      <c r="B1047" t="str">
        <f>COUNTIF($E$2:E1103,E1103)&amp;E1103</f>
        <v>0</v>
      </c>
    </row>
    <row r="1048" spans="1:2" x14ac:dyDescent="0.25">
      <c r="A1048" t="str">
        <f>COUNTIF($D$2:D1104,D1104)&amp;D1104</f>
        <v>0</v>
      </c>
      <c r="B1048" t="str">
        <f>COUNTIF($E$2:E1104,E1104)&amp;E1104</f>
        <v>0</v>
      </c>
    </row>
    <row r="1049" spans="1:2" x14ac:dyDescent="0.25">
      <c r="A1049" t="str">
        <f>COUNTIF($D$2:D1105,D1105)&amp;D1105</f>
        <v>0</v>
      </c>
      <c r="B1049" t="str">
        <f>COUNTIF($E$2:E1105,E1105)&amp;E1105</f>
        <v>0</v>
      </c>
    </row>
    <row r="1050" spans="1:2" x14ac:dyDescent="0.25">
      <c r="A1050" t="str">
        <f>COUNTIF($D$2:D1106,D1106)&amp;D1106</f>
        <v>0</v>
      </c>
      <c r="B1050" t="str">
        <f>COUNTIF($E$2:E1106,E1106)&amp;E1106</f>
        <v>0</v>
      </c>
    </row>
    <row r="1051" spans="1:2" x14ac:dyDescent="0.25">
      <c r="A1051" t="str">
        <f>COUNTIF($D$2:D1107,D1107)&amp;D1107</f>
        <v>0</v>
      </c>
      <c r="B1051" t="str">
        <f>COUNTIF($E$2:E1107,E1107)&amp;E1107</f>
        <v>0</v>
      </c>
    </row>
    <row r="1052" spans="1:2" x14ac:dyDescent="0.25">
      <c r="A1052" t="str">
        <f>COUNTIF($D$2:D1108,D1108)&amp;D1108</f>
        <v>0</v>
      </c>
      <c r="B1052" t="str">
        <f>COUNTIF($E$2:E1108,E1108)&amp;E1108</f>
        <v>0</v>
      </c>
    </row>
    <row r="1053" spans="1:2" x14ac:dyDescent="0.25">
      <c r="A1053" t="str">
        <f>COUNTIF($D$2:D1109,D1109)&amp;D1109</f>
        <v>0</v>
      </c>
      <c r="B1053" t="str">
        <f>COUNTIF($E$2:E1109,E1109)&amp;E1109</f>
        <v>0</v>
      </c>
    </row>
    <row r="1054" spans="1:2" x14ac:dyDescent="0.25">
      <c r="A1054" t="str">
        <f>COUNTIF($D$2:D1110,D1110)&amp;D1110</f>
        <v>0</v>
      </c>
      <c r="B1054" t="str">
        <f>COUNTIF($E$2:E1110,E1110)&amp;E1110</f>
        <v>0</v>
      </c>
    </row>
    <row r="1055" spans="1:2" x14ac:dyDescent="0.25">
      <c r="A1055" t="str">
        <f>COUNTIF($D$2:D1111,D1111)&amp;D1111</f>
        <v>0</v>
      </c>
      <c r="B1055" t="str">
        <f>COUNTIF($E$2:E1111,E1111)&amp;E1111</f>
        <v>0</v>
      </c>
    </row>
    <row r="1056" spans="1:2" x14ac:dyDescent="0.25">
      <c r="A1056" t="str">
        <f>COUNTIF($D$2:D1112,D1112)&amp;D1112</f>
        <v>0</v>
      </c>
      <c r="B1056" t="str">
        <f>COUNTIF($E$2:E1112,E1112)&amp;E1112</f>
        <v>0</v>
      </c>
    </row>
    <row r="1057" spans="1:2" x14ac:dyDescent="0.25">
      <c r="A1057" t="str">
        <f>COUNTIF($D$2:D1113,D1113)&amp;D1113</f>
        <v>0</v>
      </c>
      <c r="B1057" t="str">
        <f>COUNTIF($E$2:E1113,E1113)&amp;E1113</f>
        <v>0</v>
      </c>
    </row>
    <row r="1058" spans="1:2" x14ac:dyDescent="0.25">
      <c r="A1058" t="str">
        <f>COUNTIF($D$2:D1114,D1114)&amp;D1114</f>
        <v>0</v>
      </c>
      <c r="B1058" t="str">
        <f>COUNTIF($E$2:E1114,E1114)&amp;E1114</f>
        <v>0</v>
      </c>
    </row>
    <row r="1059" spans="1:2" x14ac:dyDescent="0.25">
      <c r="A1059" t="str">
        <f>COUNTIF($D$2:D1115,D1115)&amp;D1115</f>
        <v>0</v>
      </c>
      <c r="B1059" t="str">
        <f>COUNTIF($E$2:E1115,E1115)&amp;E1115</f>
        <v>0</v>
      </c>
    </row>
    <row r="1060" spans="1:2" x14ac:dyDescent="0.25">
      <c r="A1060" t="str">
        <f>COUNTIF($D$2:D1116,D1116)&amp;D1116</f>
        <v>0</v>
      </c>
      <c r="B1060" t="str">
        <f>COUNTIF($E$2:E1116,E1116)&amp;E1116</f>
        <v>0</v>
      </c>
    </row>
    <row r="1061" spans="1:2" x14ac:dyDescent="0.25">
      <c r="A1061" t="str">
        <f>COUNTIF($D$2:D1117,D1117)&amp;D1117</f>
        <v>0</v>
      </c>
      <c r="B1061" t="str">
        <f>COUNTIF($E$2:E1117,E1117)&amp;E1117</f>
        <v>0</v>
      </c>
    </row>
    <row r="1062" spans="1:2" x14ac:dyDescent="0.25">
      <c r="A1062" t="str">
        <f>COUNTIF($D$2:D1118,D1118)&amp;D1118</f>
        <v>0</v>
      </c>
      <c r="B1062" t="str">
        <f>COUNTIF($E$2:E1118,E1118)&amp;E1118</f>
        <v>0</v>
      </c>
    </row>
    <row r="1063" spans="1:2" x14ac:dyDescent="0.25">
      <c r="A1063" t="str">
        <f>COUNTIF($D$2:D1119,D1119)&amp;D1119</f>
        <v>0</v>
      </c>
      <c r="B1063" t="str">
        <f>COUNTIF($E$2:E1119,E1119)&amp;E1119</f>
        <v>0</v>
      </c>
    </row>
    <row r="1064" spans="1:2" x14ac:dyDescent="0.25">
      <c r="A1064" t="str">
        <f>COUNTIF($D$2:D1120,D1120)&amp;D1120</f>
        <v>0</v>
      </c>
      <c r="B1064" t="str">
        <f>COUNTIF($E$2:E1120,E1120)&amp;E1120</f>
        <v>0</v>
      </c>
    </row>
    <row r="1065" spans="1:2" x14ac:dyDescent="0.25">
      <c r="A1065" t="str">
        <f>COUNTIF($D$2:D1121,D1121)&amp;D1121</f>
        <v>0</v>
      </c>
      <c r="B1065" t="str">
        <f>COUNTIF($E$2:E1121,E1121)&amp;E1121</f>
        <v>0</v>
      </c>
    </row>
    <row r="1066" spans="1:2" x14ac:dyDescent="0.25">
      <c r="A1066" t="str">
        <f>COUNTIF($D$2:D1122,D1122)&amp;D1122</f>
        <v>0</v>
      </c>
      <c r="B1066" t="str">
        <f>COUNTIF($E$2:E1122,E1122)&amp;E1122</f>
        <v>0</v>
      </c>
    </row>
    <row r="1067" spans="1:2" x14ac:dyDescent="0.25">
      <c r="A1067" t="str">
        <f>COUNTIF($D$2:D1123,D1123)&amp;D1123</f>
        <v>0</v>
      </c>
      <c r="B1067" t="str">
        <f>COUNTIF($E$2:E1123,E1123)&amp;E1123</f>
        <v>0</v>
      </c>
    </row>
    <row r="1068" spans="1:2" x14ac:dyDescent="0.25">
      <c r="A1068" t="str">
        <f>COUNTIF($D$2:D1124,D1124)&amp;D1124</f>
        <v>0</v>
      </c>
      <c r="B1068" t="str">
        <f>COUNTIF($E$2:E1124,E1124)&amp;E1124</f>
        <v>0</v>
      </c>
    </row>
    <row r="1069" spans="1:2" x14ac:dyDescent="0.25">
      <c r="A1069" t="str">
        <f>COUNTIF($D$2:D1125,D1125)&amp;D1125</f>
        <v>0</v>
      </c>
      <c r="B1069" t="str">
        <f>COUNTIF($E$2:E1125,E1125)&amp;E1125</f>
        <v>0</v>
      </c>
    </row>
    <row r="1070" spans="1:2" x14ac:dyDescent="0.25">
      <c r="A1070" t="str">
        <f>COUNTIF($D$2:D1126,D1126)&amp;D1126</f>
        <v>0</v>
      </c>
      <c r="B1070" t="str">
        <f>COUNTIF($E$2:E1126,E1126)&amp;E1126</f>
        <v>0</v>
      </c>
    </row>
    <row r="1071" spans="1:2" x14ac:dyDescent="0.25">
      <c r="A1071" t="str">
        <f>COUNTIF($D$2:D1127,D1127)&amp;D1127</f>
        <v>0</v>
      </c>
      <c r="B1071" t="str">
        <f>COUNTIF($E$2:E1127,E1127)&amp;E1127</f>
        <v>0</v>
      </c>
    </row>
    <row r="1072" spans="1:2" x14ac:dyDescent="0.25">
      <c r="A1072" t="str">
        <f>COUNTIF($D$2:D1128,D1128)&amp;D1128</f>
        <v>0</v>
      </c>
      <c r="B1072" t="str">
        <f>COUNTIF($E$2:E1128,E1128)&amp;E1128</f>
        <v>0</v>
      </c>
    </row>
    <row r="1073" spans="1:2" x14ac:dyDescent="0.25">
      <c r="A1073" t="str">
        <f>COUNTIF($D$2:D1129,D1129)&amp;D1129</f>
        <v>0</v>
      </c>
      <c r="B1073" t="str">
        <f>COUNTIF($E$2:E1129,E1129)&amp;E1129</f>
        <v>0</v>
      </c>
    </row>
    <row r="1074" spans="1:2" x14ac:dyDescent="0.25">
      <c r="A1074" t="str">
        <f>COUNTIF($D$2:D1130,D1130)&amp;D1130</f>
        <v>0</v>
      </c>
      <c r="B1074" t="str">
        <f>COUNTIF($E$2:E1130,E1130)&amp;E1130</f>
        <v>0</v>
      </c>
    </row>
    <row r="1075" spans="1:2" x14ac:dyDescent="0.25">
      <c r="A1075" t="str">
        <f>COUNTIF($D$2:D1131,D1131)&amp;D1131</f>
        <v>0</v>
      </c>
      <c r="B1075" t="str">
        <f>COUNTIF($E$2:E1131,E1131)&amp;E1131</f>
        <v>0</v>
      </c>
    </row>
    <row r="1076" spans="1:2" x14ac:dyDescent="0.25">
      <c r="A1076" t="str">
        <f>COUNTIF($D$2:D1132,D1132)&amp;D1132</f>
        <v>0</v>
      </c>
      <c r="B1076" t="str">
        <f>COUNTIF($E$2:E1132,E1132)&amp;E1132</f>
        <v>0</v>
      </c>
    </row>
    <row r="1077" spans="1:2" x14ac:dyDescent="0.25">
      <c r="A1077" t="str">
        <f>COUNTIF($D$2:D1133,D1133)&amp;D1133</f>
        <v>0</v>
      </c>
      <c r="B1077" t="str">
        <f>COUNTIF($E$2:E1133,E1133)&amp;E1133</f>
        <v>0</v>
      </c>
    </row>
    <row r="1078" spans="1:2" x14ac:dyDescent="0.25">
      <c r="A1078" t="str">
        <f>COUNTIF($D$2:D1134,D1134)&amp;D1134</f>
        <v>0</v>
      </c>
      <c r="B1078" t="str">
        <f>COUNTIF($E$2:E1134,E1134)&amp;E1134</f>
        <v>0</v>
      </c>
    </row>
    <row r="1079" spans="1:2" x14ac:dyDescent="0.25">
      <c r="A1079" t="str">
        <f>COUNTIF($D$2:D1135,D1135)&amp;D1135</f>
        <v>0</v>
      </c>
      <c r="B1079" t="str">
        <f>COUNTIF($E$2:E1135,E1135)&amp;E1135</f>
        <v>0</v>
      </c>
    </row>
    <row r="1080" spans="1:2" x14ac:dyDescent="0.25">
      <c r="A1080" t="str">
        <f>COUNTIF($D$2:D1136,D1136)&amp;D1136</f>
        <v>0</v>
      </c>
      <c r="B1080" t="str">
        <f>COUNTIF($E$2:E1136,E1136)&amp;E1136</f>
        <v>0</v>
      </c>
    </row>
    <row r="1081" spans="1:2" x14ac:dyDescent="0.25">
      <c r="A1081" t="str">
        <f>COUNTIF($D$2:D1137,D1137)&amp;D1137</f>
        <v>0</v>
      </c>
      <c r="B1081" t="str">
        <f>COUNTIF($E$2:E1137,E1137)&amp;E1137</f>
        <v>0</v>
      </c>
    </row>
    <row r="1082" spans="1:2" x14ac:dyDescent="0.25">
      <c r="A1082" t="str">
        <f>COUNTIF($D$2:D1138,D1138)&amp;D1138</f>
        <v>0</v>
      </c>
      <c r="B1082" t="str">
        <f>COUNTIF($E$2:E1138,E1138)&amp;E1138</f>
        <v>0</v>
      </c>
    </row>
    <row r="1083" spans="1:2" x14ac:dyDescent="0.25">
      <c r="A1083" t="str">
        <f>COUNTIF($D$2:D1139,D1139)&amp;D1139</f>
        <v>0</v>
      </c>
      <c r="B1083" t="str">
        <f>COUNTIF($E$2:E1139,E1139)&amp;E1139</f>
        <v>0</v>
      </c>
    </row>
    <row r="1084" spans="1:2" x14ac:dyDescent="0.25">
      <c r="A1084" t="str">
        <f>COUNTIF($D$2:D1140,D1140)&amp;D1140</f>
        <v>0</v>
      </c>
      <c r="B1084" t="str">
        <f>COUNTIF($E$2:E1140,E1140)&amp;E1140</f>
        <v>0</v>
      </c>
    </row>
    <row r="1085" spans="1:2" x14ac:dyDescent="0.25">
      <c r="A1085" t="str">
        <f>COUNTIF($D$2:D1141,D1141)&amp;D1141</f>
        <v>0</v>
      </c>
      <c r="B1085" t="str">
        <f>COUNTIF($E$2:E1141,E1141)&amp;E1141</f>
        <v>0</v>
      </c>
    </row>
    <row r="1086" spans="1:2" x14ac:dyDescent="0.25">
      <c r="A1086" t="str">
        <f>COUNTIF($D$2:D1142,D1142)&amp;D1142</f>
        <v>0</v>
      </c>
      <c r="B1086" t="str">
        <f>COUNTIF($E$2:E1142,E1142)&amp;E1142</f>
        <v>0</v>
      </c>
    </row>
    <row r="1087" spans="1:2" x14ac:dyDescent="0.25">
      <c r="A1087" t="str">
        <f>COUNTIF($D$2:D1143,D1143)&amp;D1143</f>
        <v>0</v>
      </c>
      <c r="B1087" t="str">
        <f>COUNTIF($E$2:E1143,E1143)&amp;E1143</f>
        <v>0</v>
      </c>
    </row>
    <row r="1088" spans="1:2" x14ac:dyDescent="0.25">
      <c r="A1088" t="str">
        <f>COUNTIF($D$2:D1144,D1144)&amp;D1144</f>
        <v>0</v>
      </c>
      <c r="B1088" t="str">
        <f>COUNTIF($E$2:E1144,E1144)&amp;E1144</f>
        <v>0</v>
      </c>
    </row>
    <row r="1089" spans="1:2" x14ac:dyDescent="0.25">
      <c r="A1089" t="str">
        <f>COUNTIF($D$2:D1145,D1145)&amp;D1145</f>
        <v>0</v>
      </c>
      <c r="B1089" t="str">
        <f>COUNTIF($E$2:E1145,E1145)&amp;E1145</f>
        <v>0</v>
      </c>
    </row>
    <row r="1090" spans="1:2" x14ac:dyDescent="0.25">
      <c r="A1090" t="str">
        <f>COUNTIF($D$2:D1146,D1146)&amp;D1146</f>
        <v>0</v>
      </c>
      <c r="B1090" t="str">
        <f>COUNTIF($E$2:E1146,E1146)&amp;E1146</f>
        <v>0</v>
      </c>
    </row>
    <row r="1091" spans="1:2" x14ac:dyDescent="0.25">
      <c r="A1091" t="str">
        <f>COUNTIF($D$2:D1147,D1147)&amp;D1147</f>
        <v>0</v>
      </c>
      <c r="B1091" t="str">
        <f>COUNTIF($E$2:E1147,E1147)&amp;E1147</f>
        <v>0</v>
      </c>
    </row>
    <row r="1092" spans="1:2" x14ac:dyDescent="0.25">
      <c r="A1092" t="str">
        <f>COUNTIF($D$2:D1148,D1148)&amp;D1148</f>
        <v>0</v>
      </c>
      <c r="B1092" t="str">
        <f>COUNTIF($E$2:E1148,E1148)&amp;E1148</f>
        <v>0</v>
      </c>
    </row>
    <row r="1093" spans="1:2" x14ac:dyDescent="0.25">
      <c r="A1093" t="str">
        <f>COUNTIF($D$2:D1149,D1149)&amp;D1149</f>
        <v>0</v>
      </c>
      <c r="B1093" t="str">
        <f>COUNTIF($E$2:E1149,E1149)&amp;E1149</f>
        <v>0</v>
      </c>
    </row>
    <row r="1094" spans="1:2" x14ac:dyDescent="0.25">
      <c r="A1094" t="str">
        <f>COUNTIF($D$2:D1150,D1150)&amp;D1150</f>
        <v>0</v>
      </c>
      <c r="B1094" t="str">
        <f>COUNTIF($E$2:E1150,E1150)&amp;E1150</f>
        <v>0</v>
      </c>
    </row>
    <row r="1095" spans="1:2" x14ac:dyDescent="0.25">
      <c r="A1095" t="str">
        <f>COUNTIF($D$2:D1151,D1151)&amp;D1151</f>
        <v>0</v>
      </c>
      <c r="B1095" t="str">
        <f>COUNTIF($E$2:E1151,E1151)&amp;E1151</f>
        <v>0</v>
      </c>
    </row>
    <row r="1096" spans="1:2" x14ac:dyDescent="0.25">
      <c r="A1096" t="str">
        <f>COUNTIF($D$2:D1152,D1152)&amp;D1152</f>
        <v>0</v>
      </c>
      <c r="B1096" t="str">
        <f>COUNTIF($E$2:E1152,E1152)&amp;E1152</f>
        <v>0</v>
      </c>
    </row>
    <row r="1097" spans="1:2" x14ac:dyDescent="0.25">
      <c r="A1097" t="str">
        <f>COUNTIF($D$2:D1153,D1153)&amp;D1153</f>
        <v>0</v>
      </c>
      <c r="B1097" t="str">
        <f>COUNTIF($E$2:E1153,E1153)&amp;E1153</f>
        <v>0</v>
      </c>
    </row>
    <row r="1098" spans="1:2" x14ac:dyDescent="0.25">
      <c r="A1098" t="str">
        <f>COUNTIF($D$2:D1154,D1154)&amp;D1154</f>
        <v>0</v>
      </c>
      <c r="B1098" t="str">
        <f>COUNTIF($E$2:E1154,E1154)&amp;E1154</f>
        <v>0</v>
      </c>
    </row>
    <row r="1099" spans="1:2" x14ac:dyDescent="0.25">
      <c r="A1099" t="str">
        <f>COUNTIF($D$2:D1155,D1155)&amp;D1155</f>
        <v>0</v>
      </c>
      <c r="B1099" t="str">
        <f>COUNTIF($E$2:E1155,E1155)&amp;E1155</f>
        <v>0</v>
      </c>
    </row>
    <row r="1100" spans="1:2" x14ac:dyDescent="0.25">
      <c r="A1100" t="str">
        <f>COUNTIF($D$2:D1156,D1156)&amp;D1156</f>
        <v>0</v>
      </c>
      <c r="B1100" t="str">
        <f>COUNTIF($E$2:E1156,E1156)&amp;E1156</f>
        <v>0</v>
      </c>
    </row>
    <row r="1101" spans="1:2" x14ac:dyDescent="0.25">
      <c r="A1101" t="str">
        <f>COUNTIF($D$2:D1157,D1157)&amp;D1157</f>
        <v>0</v>
      </c>
      <c r="B1101" t="str">
        <f>COUNTIF($E$2:E1157,E1157)&amp;E1157</f>
        <v>0</v>
      </c>
    </row>
    <row r="1102" spans="1:2" x14ac:dyDescent="0.25">
      <c r="A1102" t="str">
        <f>COUNTIF($D$2:D1158,D1158)&amp;D1158</f>
        <v>0</v>
      </c>
      <c r="B1102" t="str">
        <f>COUNTIF($E$2:E1158,E1158)&amp;E1158</f>
        <v>0</v>
      </c>
    </row>
    <row r="1103" spans="1:2" x14ac:dyDescent="0.25">
      <c r="A1103" t="str">
        <f>COUNTIF($D$2:D1159,D1159)&amp;D1159</f>
        <v>0</v>
      </c>
      <c r="B1103" t="str">
        <f>COUNTIF($E$2:E1159,E1159)&amp;E1159</f>
        <v>0</v>
      </c>
    </row>
    <row r="1104" spans="1:2" x14ac:dyDescent="0.25">
      <c r="A1104" t="str">
        <f>COUNTIF($D$2:D1160,D1160)&amp;D1160</f>
        <v>0</v>
      </c>
      <c r="B1104" t="str">
        <f>COUNTIF($E$2:E1160,E1160)&amp;E1160</f>
        <v>0</v>
      </c>
    </row>
    <row r="1105" spans="1:2" x14ac:dyDescent="0.25">
      <c r="A1105" t="str">
        <f>COUNTIF($D$2:D1161,D1161)&amp;D1161</f>
        <v>0</v>
      </c>
      <c r="B1105" t="str">
        <f>COUNTIF($E$2:E1161,E1161)&amp;E1161</f>
        <v>0</v>
      </c>
    </row>
    <row r="1106" spans="1:2" x14ac:dyDescent="0.25">
      <c r="A1106" t="str">
        <f>COUNTIF($D$2:D1162,D1162)&amp;D1162</f>
        <v>0</v>
      </c>
      <c r="B1106" t="str">
        <f>COUNTIF($E$2:E1162,E1162)&amp;E1162</f>
        <v>0</v>
      </c>
    </row>
    <row r="1107" spans="1:2" x14ac:dyDescent="0.25">
      <c r="A1107" t="str">
        <f>COUNTIF($D$2:D1163,D1163)&amp;D1163</f>
        <v>0</v>
      </c>
      <c r="B1107" t="str">
        <f>COUNTIF($E$2:E1163,E1163)&amp;E1163</f>
        <v>0</v>
      </c>
    </row>
    <row r="1108" spans="1:2" x14ac:dyDescent="0.25">
      <c r="A1108" t="str">
        <f>COUNTIF($D$2:D1164,D1164)&amp;D1164</f>
        <v>0</v>
      </c>
      <c r="B1108" t="str">
        <f>COUNTIF($E$2:E1164,E1164)&amp;E1164</f>
        <v>0</v>
      </c>
    </row>
    <row r="1109" spans="1:2" x14ac:dyDescent="0.25">
      <c r="A1109" t="str">
        <f>COUNTIF($D$2:D1165,D1165)&amp;D1165</f>
        <v>0</v>
      </c>
      <c r="B1109" t="str">
        <f>COUNTIF($E$2:E1165,E1165)&amp;E1165</f>
        <v>0</v>
      </c>
    </row>
    <row r="1110" spans="1:2" x14ac:dyDescent="0.25">
      <c r="A1110" t="str">
        <f>COUNTIF($D$2:D1166,D1166)&amp;D1166</f>
        <v>0</v>
      </c>
      <c r="B1110" t="str">
        <f>COUNTIF($E$2:E1166,E1166)&amp;E1166</f>
        <v>0</v>
      </c>
    </row>
    <row r="1111" spans="1:2" x14ac:dyDescent="0.25">
      <c r="A1111" t="str">
        <f>COUNTIF($D$2:D1167,D1167)&amp;D1167</f>
        <v>0</v>
      </c>
      <c r="B1111" t="str">
        <f>COUNTIF($E$2:E1167,E1167)&amp;E1167</f>
        <v>0</v>
      </c>
    </row>
    <row r="1112" spans="1:2" x14ac:dyDescent="0.25">
      <c r="A1112" t="str">
        <f>COUNTIF($D$2:D1168,D1168)&amp;D1168</f>
        <v>0</v>
      </c>
      <c r="B1112" t="str">
        <f>COUNTIF($E$2:E1168,E1168)&amp;E1168</f>
        <v>0</v>
      </c>
    </row>
    <row r="1113" spans="1:2" x14ac:dyDescent="0.25">
      <c r="A1113" t="str">
        <f>COUNTIF($D$2:D1169,D1169)&amp;D1169</f>
        <v>0</v>
      </c>
      <c r="B1113" t="str">
        <f>COUNTIF($E$2:E1169,E1169)&amp;E1169</f>
        <v>0</v>
      </c>
    </row>
    <row r="1114" spans="1:2" x14ac:dyDescent="0.25">
      <c r="A1114" t="str">
        <f>COUNTIF($D$2:D1170,D1170)&amp;D1170</f>
        <v>0</v>
      </c>
      <c r="B1114" t="str">
        <f>COUNTIF($E$2:E1170,E1170)&amp;E1170</f>
        <v>0</v>
      </c>
    </row>
    <row r="1115" spans="1:2" x14ac:dyDescent="0.25">
      <c r="A1115" t="str">
        <f>COUNTIF($D$2:D1171,D1171)&amp;D1171</f>
        <v>0</v>
      </c>
      <c r="B1115" t="str">
        <f>COUNTIF($E$2:E1171,E1171)&amp;E1171</f>
        <v>0</v>
      </c>
    </row>
    <row r="1116" spans="1:2" x14ac:dyDescent="0.25">
      <c r="A1116" t="str">
        <f>COUNTIF($D$2:D1172,D1172)&amp;D1172</f>
        <v>0</v>
      </c>
      <c r="B1116" t="str">
        <f>COUNTIF($E$2:E1172,E1172)&amp;E1172</f>
        <v>0</v>
      </c>
    </row>
    <row r="1117" spans="1:2" x14ac:dyDescent="0.25">
      <c r="A1117" t="str">
        <f>COUNTIF($D$2:D1173,D1173)&amp;D1173</f>
        <v>0</v>
      </c>
      <c r="B1117" t="str">
        <f>COUNTIF($E$2:E1173,E1173)&amp;E1173</f>
        <v>0</v>
      </c>
    </row>
    <row r="1118" spans="1:2" x14ac:dyDescent="0.25">
      <c r="A1118" t="str">
        <f>COUNTIF($D$2:D1174,D1174)&amp;D1174</f>
        <v>0</v>
      </c>
      <c r="B1118" t="str">
        <f>COUNTIF($E$2:E1174,E1174)&amp;E1174</f>
        <v>0</v>
      </c>
    </row>
    <row r="1119" spans="1:2" x14ac:dyDescent="0.25">
      <c r="A1119" t="str">
        <f>COUNTIF($D$2:D1175,D1175)&amp;D1175</f>
        <v>0</v>
      </c>
      <c r="B1119" t="str">
        <f>COUNTIF($E$2:E1175,E1175)&amp;E1175</f>
        <v>0</v>
      </c>
    </row>
    <row r="1120" spans="1:2" x14ac:dyDescent="0.25">
      <c r="A1120" t="str">
        <f>COUNTIF($D$2:D1176,D1176)&amp;D1176</f>
        <v>0</v>
      </c>
      <c r="B1120" t="str">
        <f>COUNTIF($E$2:E1176,E1176)&amp;E1176</f>
        <v>0</v>
      </c>
    </row>
    <row r="1121" spans="1:2" x14ac:dyDescent="0.25">
      <c r="A1121" t="str">
        <f>COUNTIF($D$2:D1177,D1177)&amp;D1177</f>
        <v>0</v>
      </c>
      <c r="B1121" t="str">
        <f>COUNTIF($E$2:E1177,E1177)&amp;E1177</f>
        <v>0</v>
      </c>
    </row>
    <row r="1122" spans="1:2" x14ac:dyDescent="0.25">
      <c r="A1122" t="str">
        <f>COUNTIF($D$2:D1178,D1178)&amp;D1178</f>
        <v>0</v>
      </c>
      <c r="B1122" t="str">
        <f>COUNTIF($E$2:E1178,E1178)&amp;E1178</f>
        <v>0</v>
      </c>
    </row>
    <row r="1123" spans="1:2" x14ac:dyDescent="0.25">
      <c r="A1123" t="str">
        <f>COUNTIF($D$2:D1179,D1179)&amp;D1179</f>
        <v>0</v>
      </c>
      <c r="B1123" t="str">
        <f>COUNTIF($E$2:E1179,E1179)&amp;E1179</f>
        <v>0</v>
      </c>
    </row>
    <row r="1124" spans="1:2" x14ac:dyDescent="0.25">
      <c r="A1124" t="str">
        <f>COUNTIF($D$2:D1180,D1180)&amp;D1180</f>
        <v>0</v>
      </c>
      <c r="B1124" t="str">
        <f>COUNTIF($E$2:E1180,E1180)&amp;E1180</f>
        <v>0</v>
      </c>
    </row>
    <row r="1125" spans="1:2" x14ac:dyDescent="0.25">
      <c r="A1125" t="str">
        <f>COUNTIF($D$2:D1181,D1181)&amp;D1181</f>
        <v>0</v>
      </c>
      <c r="B1125" t="str">
        <f>COUNTIF($E$2:E1181,E1181)&amp;E1181</f>
        <v>0</v>
      </c>
    </row>
    <row r="1126" spans="1:2" x14ac:dyDescent="0.25">
      <c r="A1126" t="str">
        <f>COUNTIF($D$2:D1182,D1182)&amp;D1182</f>
        <v>0</v>
      </c>
      <c r="B1126" t="str">
        <f>COUNTIF($E$2:E1182,E1182)&amp;E1182</f>
        <v>0</v>
      </c>
    </row>
    <row r="1127" spans="1:2" x14ac:dyDescent="0.25">
      <c r="A1127" t="str">
        <f>COUNTIF($D$2:D1183,D1183)&amp;D1183</f>
        <v>0</v>
      </c>
      <c r="B1127" t="str">
        <f>COUNTIF($E$2:E1183,E1183)&amp;E1183</f>
        <v>0</v>
      </c>
    </row>
    <row r="1128" spans="1:2" x14ac:dyDescent="0.25">
      <c r="A1128" t="str">
        <f>COUNTIF($D$2:D1184,D1184)&amp;D1184</f>
        <v>0</v>
      </c>
      <c r="B1128" t="str">
        <f>COUNTIF($E$2:E1184,E1184)&amp;E1184</f>
        <v>0</v>
      </c>
    </row>
    <row r="1129" spans="1:2" x14ac:dyDescent="0.25">
      <c r="A1129" t="str">
        <f>COUNTIF($D$2:D1185,D1185)&amp;D1185</f>
        <v>0</v>
      </c>
      <c r="B1129" t="str">
        <f>COUNTIF($E$2:E1185,E1185)&amp;E1185</f>
        <v>0</v>
      </c>
    </row>
    <row r="1130" spans="1:2" x14ac:dyDescent="0.25">
      <c r="A1130" t="str">
        <f>COUNTIF($D$2:D1186,D1186)&amp;D1186</f>
        <v>0</v>
      </c>
      <c r="B1130" t="str">
        <f>COUNTIF($E$2:E1186,E1186)&amp;E1186</f>
        <v>0</v>
      </c>
    </row>
    <row r="1131" spans="1:2" x14ac:dyDescent="0.25">
      <c r="A1131" t="str">
        <f>COUNTIF($D$2:D1187,D1187)&amp;D1187</f>
        <v>0</v>
      </c>
      <c r="B1131" t="str">
        <f>COUNTIF($E$2:E1187,E1187)&amp;E1187</f>
        <v>0</v>
      </c>
    </row>
    <row r="1132" spans="1:2" x14ac:dyDescent="0.25">
      <c r="A1132" t="str">
        <f>COUNTIF($D$2:D1188,D1188)&amp;D1188</f>
        <v>0</v>
      </c>
      <c r="B1132" t="str">
        <f>COUNTIF($E$2:E1188,E1188)&amp;E1188</f>
        <v>0</v>
      </c>
    </row>
    <row r="1133" spans="1:2" x14ac:dyDescent="0.25">
      <c r="A1133" t="str">
        <f>COUNTIF($D$2:D1189,D1189)&amp;D1189</f>
        <v>0</v>
      </c>
      <c r="B1133" t="str">
        <f>COUNTIF($E$2:E1189,E1189)&amp;E1189</f>
        <v>0</v>
      </c>
    </row>
    <row r="1134" spans="1:2" x14ac:dyDescent="0.25">
      <c r="A1134" t="str">
        <f>COUNTIF($D$2:D1190,D1190)&amp;D1190</f>
        <v>0</v>
      </c>
      <c r="B1134" t="str">
        <f>COUNTIF($E$2:E1190,E1190)&amp;E1190</f>
        <v>0</v>
      </c>
    </row>
    <row r="1135" spans="1:2" x14ac:dyDescent="0.25">
      <c r="A1135" t="str">
        <f>COUNTIF($D$2:D1191,D1191)&amp;D1191</f>
        <v>0</v>
      </c>
      <c r="B1135" t="str">
        <f>COUNTIF($E$2:E1191,E1191)&amp;E1191</f>
        <v>0</v>
      </c>
    </row>
    <row r="1136" spans="1:2" x14ac:dyDescent="0.25">
      <c r="A1136" t="str">
        <f>COUNTIF($D$2:D1192,D1192)&amp;D1192</f>
        <v>0</v>
      </c>
      <c r="B1136" t="str">
        <f>COUNTIF($E$2:E1192,E1192)&amp;E1192</f>
        <v>0</v>
      </c>
    </row>
    <row r="1137" spans="1:2" x14ac:dyDescent="0.25">
      <c r="A1137" t="str">
        <f>COUNTIF($D$2:D1193,D1193)&amp;D1193</f>
        <v>0</v>
      </c>
      <c r="B1137" t="str">
        <f>COUNTIF($E$2:E1193,E1193)&amp;E1193</f>
        <v>0</v>
      </c>
    </row>
    <row r="1138" spans="1:2" x14ac:dyDescent="0.25">
      <c r="A1138" t="str">
        <f>COUNTIF($D$2:D1194,D1194)&amp;D1194</f>
        <v>0</v>
      </c>
      <c r="B1138" t="str">
        <f>COUNTIF($E$2:E1194,E1194)&amp;E1194</f>
        <v>0</v>
      </c>
    </row>
    <row r="1139" spans="1:2" x14ac:dyDescent="0.25">
      <c r="A1139" t="str">
        <f>COUNTIF($D$2:D1195,D1195)&amp;D1195</f>
        <v>0</v>
      </c>
      <c r="B1139" t="str">
        <f>COUNTIF($E$2:E1195,E1195)&amp;E1195</f>
        <v>0</v>
      </c>
    </row>
    <row r="1140" spans="1:2" x14ac:dyDescent="0.25">
      <c r="A1140" t="str">
        <f>COUNTIF($D$2:D1196,D1196)&amp;D1196</f>
        <v>0</v>
      </c>
      <c r="B1140" t="str">
        <f>COUNTIF($E$2:E1196,E1196)&amp;E1196</f>
        <v>0</v>
      </c>
    </row>
    <row r="1141" spans="1:2" x14ac:dyDescent="0.25">
      <c r="A1141" t="str">
        <f>COUNTIF($D$2:D1197,D1197)&amp;D1197</f>
        <v>0</v>
      </c>
      <c r="B1141" t="str">
        <f>COUNTIF($E$2:E1197,E1197)&amp;E1197</f>
        <v>0</v>
      </c>
    </row>
    <row r="1142" spans="1:2" x14ac:dyDescent="0.25">
      <c r="A1142" t="str">
        <f>COUNTIF($D$2:D1198,D1198)&amp;D1198</f>
        <v>0</v>
      </c>
      <c r="B1142" t="str">
        <f>COUNTIF($E$2:E1198,E1198)&amp;E1198</f>
        <v>0</v>
      </c>
    </row>
    <row r="1143" spans="1:2" x14ac:dyDescent="0.25">
      <c r="A1143" t="str">
        <f>COUNTIF($D$2:D1199,D1199)&amp;D1199</f>
        <v>0</v>
      </c>
      <c r="B1143" t="str">
        <f>COUNTIF($E$2:E1199,E1199)&amp;E1199</f>
        <v>0</v>
      </c>
    </row>
    <row r="1144" spans="1:2" x14ac:dyDescent="0.25">
      <c r="A1144" t="str">
        <f>COUNTIF($D$2:D1200,D1200)&amp;D1200</f>
        <v>0</v>
      </c>
      <c r="B1144" t="str">
        <f>COUNTIF($E$2:E1200,E1200)&amp;E1200</f>
        <v>0</v>
      </c>
    </row>
    <row r="1145" spans="1:2" x14ac:dyDescent="0.25">
      <c r="A1145" t="str">
        <f>COUNTIF($D$2:D1201,D1201)&amp;D1201</f>
        <v>0</v>
      </c>
      <c r="B1145" t="str">
        <f>COUNTIF($E$2:E1201,E1201)&amp;E1201</f>
        <v>0</v>
      </c>
    </row>
    <row r="1146" spans="1:2" x14ac:dyDescent="0.25">
      <c r="A1146" t="str">
        <f>COUNTIF($D$2:D1202,D1202)&amp;D1202</f>
        <v>0</v>
      </c>
      <c r="B1146" t="str">
        <f>COUNTIF($E$2:E1202,E1202)&amp;E1202</f>
        <v>0</v>
      </c>
    </row>
    <row r="1147" spans="1:2" x14ac:dyDescent="0.25">
      <c r="A1147" t="str">
        <f>COUNTIF($D$2:D1203,D1203)&amp;D1203</f>
        <v>0</v>
      </c>
      <c r="B1147" t="str">
        <f>COUNTIF($E$2:E1203,E1203)&amp;E1203</f>
        <v>0</v>
      </c>
    </row>
    <row r="1148" spans="1:2" x14ac:dyDescent="0.25">
      <c r="A1148" t="str">
        <f>COUNTIF($D$2:D1204,D1204)&amp;D1204</f>
        <v>0</v>
      </c>
      <c r="B1148" t="str">
        <f>COUNTIF($E$2:E1204,E1204)&amp;E1204</f>
        <v>0</v>
      </c>
    </row>
    <row r="1149" spans="1:2" x14ac:dyDescent="0.25">
      <c r="A1149" t="str">
        <f>COUNTIF($D$2:D1205,D1205)&amp;D1205</f>
        <v>0</v>
      </c>
      <c r="B1149" t="str">
        <f>COUNTIF($E$2:E1205,E1205)&amp;E1205</f>
        <v>0</v>
      </c>
    </row>
    <row r="1150" spans="1:2" x14ac:dyDescent="0.25">
      <c r="A1150" t="str">
        <f>COUNTIF($D$2:D1206,D1206)&amp;D1206</f>
        <v>0</v>
      </c>
      <c r="B1150" t="str">
        <f>COUNTIF($E$2:E1206,E1206)&amp;E1206</f>
        <v>0</v>
      </c>
    </row>
    <row r="1151" spans="1:2" x14ac:dyDescent="0.25">
      <c r="A1151" t="str">
        <f>COUNTIF($D$2:D1207,D1207)&amp;D1207</f>
        <v>0</v>
      </c>
      <c r="B1151" t="str">
        <f>COUNTIF($E$2:E1207,E1207)&amp;E1207</f>
        <v>0</v>
      </c>
    </row>
    <row r="1152" spans="1:2" x14ac:dyDescent="0.25">
      <c r="A1152" t="str">
        <f>COUNTIF($D$2:D1208,D1208)&amp;D1208</f>
        <v>0</v>
      </c>
      <c r="B1152" t="str">
        <f>COUNTIF($E$2:E1208,E1208)&amp;E1208</f>
        <v>0</v>
      </c>
    </row>
    <row r="1153" spans="1:2" x14ac:dyDescent="0.25">
      <c r="A1153" t="str">
        <f>COUNTIF($D$2:D1209,D1209)&amp;D1209</f>
        <v>0</v>
      </c>
      <c r="B1153" t="str">
        <f>COUNTIF($E$2:E1209,E1209)&amp;E1209</f>
        <v>0</v>
      </c>
    </row>
    <row r="1154" spans="1:2" x14ac:dyDescent="0.25">
      <c r="A1154" t="str">
        <f>COUNTIF($D$2:D1210,D1210)&amp;D1210</f>
        <v>0</v>
      </c>
      <c r="B1154" t="str">
        <f>COUNTIF($E$2:E1210,E1210)&amp;E1210</f>
        <v>0</v>
      </c>
    </row>
    <row r="1155" spans="1:2" x14ac:dyDescent="0.25">
      <c r="A1155" t="str">
        <f>COUNTIF($D$2:D1211,D1211)&amp;D1211</f>
        <v>0</v>
      </c>
      <c r="B1155" t="str">
        <f>COUNTIF($E$2:E1211,E1211)&amp;E1211</f>
        <v>0</v>
      </c>
    </row>
    <row r="1156" spans="1:2" x14ac:dyDescent="0.25">
      <c r="A1156" t="str">
        <f>COUNTIF($D$2:D1212,D1212)&amp;D1212</f>
        <v>0</v>
      </c>
      <c r="B1156" t="str">
        <f>COUNTIF($E$2:E1212,E1212)&amp;E1212</f>
        <v>0</v>
      </c>
    </row>
    <row r="1157" spans="1:2" x14ac:dyDescent="0.25">
      <c r="A1157" t="str">
        <f>COUNTIF($D$2:D1213,D1213)&amp;D1213</f>
        <v>0</v>
      </c>
      <c r="B1157" t="str">
        <f>COUNTIF($E$2:E1213,E1213)&amp;E1213</f>
        <v>0</v>
      </c>
    </row>
    <row r="1158" spans="1:2" x14ac:dyDescent="0.25">
      <c r="A1158" t="str">
        <f>COUNTIF($D$2:D1214,D1214)&amp;D1214</f>
        <v>0</v>
      </c>
      <c r="B1158" t="str">
        <f>COUNTIF($E$2:E1214,E1214)&amp;E1214</f>
        <v>0</v>
      </c>
    </row>
    <row r="1159" spans="1:2" x14ac:dyDescent="0.25">
      <c r="A1159" t="str">
        <f>COUNTIF($D$2:D1215,D1215)&amp;D1215</f>
        <v>0</v>
      </c>
      <c r="B1159" t="str">
        <f>COUNTIF($E$2:E1215,E1215)&amp;E1215</f>
        <v>0</v>
      </c>
    </row>
    <row r="1160" spans="1:2" x14ac:dyDescent="0.25">
      <c r="A1160" t="str">
        <f>COUNTIF($D$2:D1216,D1216)&amp;D1216</f>
        <v>0</v>
      </c>
      <c r="B1160" t="str">
        <f>COUNTIF($E$2:E1216,E1216)&amp;E1216</f>
        <v>0</v>
      </c>
    </row>
    <row r="1161" spans="1:2" x14ac:dyDescent="0.25">
      <c r="A1161" t="str">
        <f>COUNTIF($D$2:D1217,D1217)&amp;D1217</f>
        <v>0</v>
      </c>
      <c r="B1161" t="str">
        <f>COUNTIF($E$2:E1217,E1217)&amp;E1217</f>
        <v>0</v>
      </c>
    </row>
    <row r="1162" spans="1:2" x14ac:dyDescent="0.25">
      <c r="A1162" t="str">
        <f>COUNTIF($D$2:D1218,D1218)&amp;D1218</f>
        <v>0</v>
      </c>
      <c r="B1162" t="str">
        <f>COUNTIF($E$2:E1218,E1218)&amp;E1218</f>
        <v>0</v>
      </c>
    </row>
    <row r="1163" spans="1:2" x14ac:dyDescent="0.25">
      <c r="A1163" t="str">
        <f>COUNTIF($D$2:D1219,D1219)&amp;D1219</f>
        <v>0</v>
      </c>
      <c r="B1163" t="str">
        <f>COUNTIF($E$2:E1219,E1219)&amp;E1219</f>
        <v>0</v>
      </c>
    </row>
    <row r="1164" spans="1:2" x14ac:dyDescent="0.25">
      <c r="A1164" t="str">
        <f>COUNTIF($D$2:D1220,D1220)&amp;D1220</f>
        <v>0</v>
      </c>
      <c r="B1164" t="str">
        <f>COUNTIF($E$2:E1220,E1220)&amp;E1220</f>
        <v>0</v>
      </c>
    </row>
    <row r="1165" spans="1:2" x14ac:dyDescent="0.25">
      <c r="A1165" t="str">
        <f>COUNTIF($D$2:D1221,D1221)&amp;D1221</f>
        <v>0</v>
      </c>
      <c r="B1165" t="str">
        <f>COUNTIF($E$2:E1221,E1221)&amp;E1221</f>
        <v>0</v>
      </c>
    </row>
    <row r="1166" spans="1:2" x14ac:dyDescent="0.25">
      <c r="A1166" t="str">
        <f>COUNTIF($D$2:D1222,D1222)&amp;D1222</f>
        <v>0</v>
      </c>
      <c r="B1166" t="str">
        <f>COUNTIF($E$2:E1222,E1222)&amp;E1222</f>
        <v>0</v>
      </c>
    </row>
    <row r="1167" spans="1:2" x14ac:dyDescent="0.25">
      <c r="A1167" t="str">
        <f>COUNTIF($D$2:D1223,D1223)&amp;D1223</f>
        <v>0</v>
      </c>
      <c r="B1167" t="str">
        <f>COUNTIF($E$2:E1223,E1223)&amp;E1223</f>
        <v>0</v>
      </c>
    </row>
    <row r="1168" spans="1:2" x14ac:dyDescent="0.25">
      <c r="A1168" t="str">
        <f>COUNTIF($D$2:D1224,D1224)&amp;D1224</f>
        <v>0</v>
      </c>
      <c r="B1168" t="str">
        <f>COUNTIF($E$2:E1224,E1224)&amp;E1224</f>
        <v>0</v>
      </c>
    </row>
    <row r="1169" spans="1:2" x14ac:dyDescent="0.25">
      <c r="A1169" t="str">
        <f>COUNTIF($D$2:D1225,D1225)&amp;D1225</f>
        <v>0</v>
      </c>
      <c r="B1169" t="str">
        <f>COUNTIF($E$2:E1225,E1225)&amp;E1225</f>
        <v>0</v>
      </c>
    </row>
    <row r="1170" spans="1:2" x14ac:dyDescent="0.25">
      <c r="A1170" t="str">
        <f>COUNTIF($D$2:D1226,D1226)&amp;D1226</f>
        <v>0</v>
      </c>
      <c r="B1170" t="str">
        <f>COUNTIF($E$2:E1226,E1226)&amp;E1226</f>
        <v>0</v>
      </c>
    </row>
    <row r="1171" spans="1:2" x14ac:dyDescent="0.25">
      <c r="A1171" t="str">
        <f>COUNTIF($D$2:D1227,D1227)&amp;D1227</f>
        <v>0</v>
      </c>
      <c r="B1171" t="str">
        <f>COUNTIF($E$2:E1227,E1227)&amp;E1227</f>
        <v>0</v>
      </c>
    </row>
    <row r="1172" spans="1:2" x14ac:dyDescent="0.25">
      <c r="A1172" t="str">
        <f>COUNTIF($D$2:D1228,D1228)&amp;D1228</f>
        <v>0</v>
      </c>
      <c r="B1172" t="str">
        <f>COUNTIF($E$2:E1228,E1228)&amp;E1228</f>
        <v>0</v>
      </c>
    </row>
    <row r="1173" spans="1:2" x14ac:dyDescent="0.25">
      <c r="A1173" t="str">
        <f>COUNTIF($D$2:D1229,D1229)&amp;D1229</f>
        <v>0</v>
      </c>
      <c r="B1173" t="str">
        <f>COUNTIF($E$2:E1229,E1229)&amp;E1229</f>
        <v>0</v>
      </c>
    </row>
    <row r="1174" spans="1:2" x14ac:dyDescent="0.25">
      <c r="A1174" t="str">
        <f>COUNTIF($D$2:D1230,D1230)&amp;D1230</f>
        <v>0</v>
      </c>
      <c r="B1174" t="str">
        <f>COUNTIF($E$2:E1230,E1230)&amp;E1230</f>
        <v>0</v>
      </c>
    </row>
    <row r="1175" spans="1:2" x14ac:dyDescent="0.25">
      <c r="A1175" t="str">
        <f>COUNTIF($D$2:D1231,D1231)&amp;D1231</f>
        <v>0</v>
      </c>
      <c r="B1175" t="str">
        <f>COUNTIF($E$2:E1231,E1231)&amp;E1231</f>
        <v>0</v>
      </c>
    </row>
    <row r="1176" spans="1:2" x14ac:dyDescent="0.25">
      <c r="A1176" t="str">
        <f>COUNTIF($D$2:D1232,D1232)&amp;D1232</f>
        <v>0</v>
      </c>
      <c r="B1176" t="str">
        <f>COUNTIF($E$2:E1232,E1232)&amp;E1232</f>
        <v>0</v>
      </c>
    </row>
    <row r="1177" spans="1:2" x14ac:dyDescent="0.25">
      <c r="A1177" t="str">
        <f>COUNTIF($D$2:D1233,D1233)&amp;D1233</f>
        <v>0</v>
      </c>
      <c r="B1177" t="str">
        <f>COUNTIF($E$2:E1233,E1233)&amp;E1233</f>
        <v>0</v>
      </c>
    </row>
    <row r="1178" spans="1:2" x14ac:dyDescent="0.25">
      <c r="A1178" t="str">
        <f>COUNTIF($D$2:D1234,D1234)&amp;D1234</f>
        <v>0</v>
      </c>
      <c r="B1178" t="str">
        <f>COUNTIF($E$2:E1234,E1234)&amp;E1234</f>
        <v>0</v>
      </c>
    </row>
    <row r="1179" spans="1:2" x14ac:dyDescent="0.25">
      <c r="A1179" t="str">
        <f>COUNTIF($D$2:D1235,D1235)&amp;D1235</f>
        <v>0</v>
      </c>
      <c r="B1179" t="str">
        <f>COUNTIF($E$2:E1235,E1235)&amp;E1235</f>
        <v>0</v>
      </c>
    </row>
    <row r="1180" spans="1:2" x14ac:dyDescent="0.25">
      <c r="A1180" t="str">
        <f>COUNTIF($D$2:D1236,D1236)&amp;D1236</f>
        <v>0</v>
      </c>
      <c r="B1180" t="str">
        <f>COUNTIF($E$2:E1236,E1236)&amp;E1236</f>
        <v>0</v>
      </c>
    </row>
    <row r="1181" spans="1:2" x14ac:dyDescent="0.25">
      <c r="A1181" t="str">
        <f>COUNTIF($D$2:D1237,D1237)&amp;D1237</f>
        <v>0</v>
      </c>
      <c r="B1181" t="str">
        <f>COUNTIF($E$2:E1237,E1237)&amp;E1237</f>
        <v>0</v>
      </c>
    </row>
    <row r="1182" spans="1:2" x14ac:dyDescent="0.25">
      <c r="A1182" t="str">
        <f>COUNTIF($D$2:D1238,D1238)&amp;D1238</f>
        <v>0</v>
      </c>
      <c r="B1182" t="str">
        <f>COUNTIF($E$2:E1238,E1238)&amp;E1238</f>
        <v>0</v>
      </c>
    </row>
    <row r="1183" spans="1:2" x14ac:dyDescent="0.25">
      <c r="A1183" t="str">
        <f>COUNTIF($D$2:D1239,D1239)&amp;D1239</f>
        <v>0</v>
      </c>
      <c r="B1183" t="str">
        <f>COUNTIF($E$2:E1239,E1239)&amp;E1239</f>
        <v>0</v>
      </c>
    </row>
    <row r="1184" spans="1:2" x14ac:dyDescent="0.25">
      <c r="A1184" t="str">
        <f>COUNTIF($D$2:D1240,D1240)&amp;D1240</f>
        <v>0</v>
      </c>
      <c r="B1184" t="str">
        <f>COUNTIF($E$2:E1240,E1240)&amp;E1240</f>
        <v>0</v>
      </c>
    </row>
    <row r="1185" spans="1:2" x14ac:dyDescent="0.25">
      <c r="A1185" t="str">
        <f>COUNTIF($D$2:D1241,D1241)&amp;D1241</f>
        <v>0</v>
      </c>
      <c r="B1185" t="str">
        <f>COUNTIF($E$2:E1241,E1241)&amp;E1241</f>
        <v>0</v>
      </c>
    </row>
    <row r="1186" spans="1:2" x14ac:dyDescent="0.25">
      <c r="A1186" t="str">
        <f>COUNTIF($D$2:D1242,D1242)&amp;D1242</f>
        <v>0</v>
      </c>
      <c r="B1186" t="str">
        <f>COUNTIF($E$2:E1242,E1242)&amp;E1242</f>
        <v>0</v>
      </c>
    </row>
    <row r="1187" spans="1:2" x14ac:dyDescent="0.25">
      <c r="A1187" t="str">
        <f>COUNTIF($D$2:D1243,D1243)&amp;D1243</f>
        <v>0</v>
      </c>
      <c r="B1187" t="str">
        <f>COUNTIF($E$2:E1243,E1243)&amp;E1243</f>
        <v>0</v>
      </c>
    </row>
    <row r="1188" spans="1:2" x14ac:dyDescent="0.25">
      <c r="A1188" t="str">
        <f>COUNTIF($D$2:D1244,D1244)&amp;D1244</f>
        <v>0</v>
      </c>
      <c r="B1188" t="str">
        <f>COUNTIF($E$2:E1244,E1244)&amp;E1244</f>
        <v>0</v>
      </c>
    </row>
    <row r="1189" spans="1:2" x14ac:dyDescent="0.25">
      <c r="A1189" t="str">
        <f>COUNTIF($D$2:D1245,D1245)&amp;D1245</f>
        <v>0</v>
      </c>
      <c r="B1189" t="str">
        <f>COUNTIF($E$2:E1245,E1245)&amp;E1245</f>
        <v>0</v>
      </c>
    </row>
    <row r="1190" spans="1:2" x14ac:dyDescent="0.25">
      <c r="A1190" t="str">
        <f>COUNTIF($D$2:D1246,D1246)&amp;D1246</f>
        <v>0</v>
      </c>
      <c r="B1190" t="str">
        <f>COUNTIF($E$2:E1246,E1246)&amp;E1246</f>
        <v>0</v>
      </c>
    </row>
    <row r="1191" spans="1:2" x14ac:dyDescent="0.25">
      <c r="A1191" t="str">
        <f>COUNTIF($D$2:D1247,D1247)&amp;D1247</f>
        <v>0</v>
      </c>
      <c r="B1191" t="str">
        <f>COUNTIF($E$2:E1247,E1247)&amp;E1247</f>
        <v>0</v>
      </c>
    </row>
    <row r="1192" spans="1:2" x14ac:dyDescent="0.25">
      <c r="A1192" t="str">
        <f>COUNTIF($D$2:D1248,D1248)&amp;D1248</f>
        <v>0</v>
      </c>
      <c r="B1192" t="str">
        <f>COUNTIF($E$2:E1248,E1248)&amp;E1248</f>
        <v>0</v>
      </c>
    </row>
    <row r="1193" spans="1:2" x14ac:dyDescent="0.25">
      <c r="A1193" t="str">
        <f>COUNTIF($D$2:D1249,D1249)&amp;D1249</f>
        <v>0</v>
      </c>
      <c r="B1193" t="str">
        <f>COUNTIF($E$2:E1249,E1249)&amp;E1249</f>
        <v>0</v>
      </c>
    </row>
    <row r="1194" spans="1:2" x14ac:dyDescent="0.25">
      <c r="A1194" t="str">
        <f>COUNTIF($D$2:D1250,D1250)&amp;D1250</f>
        <v>0</v>
      </c>
      <c r="B1194" t="str">
        <f>COUNTIF($E$2:E1250,E1250)&amp;E1250</f>
        <v>0</v>
      </c>
    </row>
    <row r="1195" spans="1:2" x14ac:dyDescent="0.25">
      <c r="A1195" t="str">
        <f>COUNTIF($D$2:D1251,D1251)&amp;D1251</f>
        <v>0</v>
      </c>
      <c r="B1195" t="str">
        <f>COUNTIF($E$2:E1251,E1251)&amp;E1251</f>
        <v>0</v>
      </c>
    </row>
    <row r="1196" spans="1:2" x14ac:dyDescent="0.25">
      <c r="A1196" t="str">
        <f>COUNTIF($D$2:D1252,D1252)&amp;D1252</f>
        <v>0</v>
      </c>
      <c r="B1196" t="str">
        <f>COUNTIF($E$2:E1252,E1252)&amp;E1252</f>
        <v>0</v>
      </c>
    </row>
    <row r="1197" spans="1:2" x14ac:dyDescent="0.25">
      <c r="A1197" t="str">
        <f>COUNTIF($D$2:D1253,D1253)&amp;D1253</f>
        <v>0</v>
      </c>
      <c r="B1197" t="str">
        <f>COUNTIF($E$2:E1253,E1253)&amp;E1253</f>
        <v>0</v>
      </c>
    </row>
    <row r="1198" spans="1:2" x14ac:dyDescent="0.25">
      <c r="A1198" t="str">
        <f>COUNTIF($D$2:D1254,D1254)&amp;D1254</f>
        <v>0</v>
      </c>
      <c r="B1198" t="str">
        <f>COUNTIF($E$2:E1254,E1254)&amp;E1254</f>
        <v>0</v>
      </c>
    </row>
    <row r="1199" spans="1:2" x14ac:dyDescent="0.25">
      <c r="A1199" t="str">
        <f>COUNTIF($D$2:D1255,D1255)&amp;D1255</f>
        <v>0</v>
      </c>
      <c r="B1199" t="str">
        <f>COUNTIF($E$2:E1255,E1255)&amp;E1255</f>
        <v>0</v>
      </c>
    </row>
    <row r="1200" spans="1:2" x14ac:dyDescent="0.25">
      <c r="A1200" t="str">
        <f>COUNTIF($D$2:D1256,D1256)&amp;D1256</f>
        <v>0</v>
      </c>
      <c r="B1200" t="str">
        <f>COUNTIF($E$2:E1256,E1256)&amp;E1256</f>
        <v>0</v>
      </c>
    </row>
    <row r="1201" spans="1:2" x14ac:dyDescent="0.25">
      <c r="A1201" t="str">
        <f>COUNTIF($D$2:D1257,D1257)&amp;D1257</f>
        <v>0</v>
      </c>
      <c r="B1201" t="str">
        <f>COUNTIF($E$2:E1257,E1257)&amp;E1257</f>
        <v>0</v>
      </c>
    </row>
    <row r="1202" spans="1:2" x14ac:dyDescent="0.25">
      <c r="A1202" t="str">
        <f>COUNTIF($D$2:D1258,D1258)&amp;D1258</f>
        <v>0</v>
      </c>
      <c r="B1202" t="str">
        <f>COUNTIF($E$2:E1258,E1258)&amp;E1258</f>
        <v>0</v>
      </c>
    </row>
    <row r="1203" spans="1:2" x14ac:dyDescent="0.25">
      <c r="A1203" t="str">
        <f>COUNTIF($D$2:D1259,D1259)&amp;D1259</f>
        <v>0</v>
      </c>
      <c r="B1203" t="str">
        <f>COUNTIF($E$2:E1259,E1259)&amp;E1259</f>
        <v>0</v>
      </c>
    </row>
    <row r="1204" spans="1:2" x14ac:dyDescent="0.25">
      <c r="A1204" t="str">
        <f>COUNTIF($D$2:D1260,D1260)&amp;D1260</f>
        <v>0</v>
      </c>
      <c r="B1204" t="str">
        <f>COUNTIF($E$2:E1260,E1260)&amp;E1260</f>
        <v>0</v>
      </c>
    </row>
    <row r="1205" spans="1:2" x14ac:dyDescent="0.25">
      <c r="A1205" t="str">
        <f>COUNTIF($D$2:D1261,D1261)&amp;D1261</f>
        <v>0</v>
      </c>
      <c r="B1205" t="str">
        <f>COUNTIF($E$2:E1261,E1261)&amp;E1261</f>
        <v>0</v>
      </c>
    </row>
    <row r="1206" spans="1:2" x14ac:dyDescent="0.25">
      <c r="A1206" t="str">
        <f>COUNTIF($D$2:D1262,D1262)&amp;D1262</f>
        <v>0</v>
      </c>
      <c r="B1206" t="str">
        <f>COUNTIF($E$2:E1262,E1262)&amp;E1262</f>
        <v>0</v>
      </c>
    </row>
    <row r="1207" spans="1:2" x14ac:dyDescent="0.25">
      <c r="A1207" t="str">
        <f>COUNTIF($D$2:D1263,D1263)&amp;D1263</f>
        <v>0</v>
      </c>
      <c r="B1207" t="str">
        <f>COUNTIF($E$2:E1263,E1263)&amp;E1263</f>
        <v>0</v>
      </c>
    </row>
    <row r="1208" spans="1:2" x14ac:dyDescent="0.25">
      <c r="A1208" t="str">
        <f>COUNTIF($D$2:D1264,D1264)&amp;D1264</f>
        <v>0</v>
      </c>
      <c r="B1208" t="str">
        <f>COUNTIF($E$2:E1264,E1264)&amp;E1264</f>
        <v>0</v>
      </c>
    </row>
    <row r="1209" spans="1:2" x14ac:dyDescent="0.25">
      <c r="A1209" t="str">
        <f>COUNTIF($D$2:D1265,D1265)&amp;D1265</f>
        <v>0</v>
      </c>
      <c r="B1209" t="str">
        <f>COUNTIF($E$2:E1265,E1265)&amp;E1265</f>
        <v>0</v>
      </c>
    </row>
    <row r="1210" spans="1:2" x14ac:dyDescent="0.25">
      <c r="A1210" t="str">
        <f>COUNTIF($D$2:D1266,D1266)&amp;D1266</f>
        <v>0</v>
      </c>
      <c r="B1210" t="str">
        <f>COUNTIF($E$2:E1266,E1266)&amp;E1266</f>
        <v>0</v>
      </c>
    </row>
    <row r="1211" spans="1:2" x14ac:dyDescent="0.25">
      <c r="A1211" t="str">
        <f>COUNTIF($D$2:D1267,D1267)&amp;D1267</f>
        <v>0</v>
      </c>
      <c r="B1211" t="str">
        <f>COUNTIF($E$2:E1267,E1267)&amp;E1267</f>
        <v>0</v>
      </c>
    </row>
    <row r="1212" spans="1:2" x14ac:dyDescent="0.25">
      <c r="A1212" t="str">
        <f>COUNTIF($D$2:D1268,D1268)&amp;D1268</f>
        <v>0</v>
      </c>
      <c r="B1212" t="str">
        <f>COUNTIF($E$2:E1268,E1268)&amp;E1268</f>
        <v>0</v>
      </c>
    </row>
    <row r="1213" spans="1:2" x14ac:dyDescent="0.25">
      <c r="A1213" t="str">
        <f>COUNTIF($D$2:D1269,D1269)&amp;D1269</f>
        <v>0</v>
      </c>
      <c r="B1213" t="str">
        <f>COUNTIF($E$2:E1269,E1269)&amp;E1269</f>
        <v>0</v>
      </c>
    </row>
    <row r="1214" spans="1:2" x14ac:dyDescent="0.25">
      <c r="A1214" t="str">
        <f>COUNTIF($D$2:D1270,D1270)&amp;D1270</f>
        <v>0</v>
      </c>
      <c r="B1214" t="str">
        <f>COUNTIF($E$2:E1270,E1270)&amp;E1270</f>
        <v>0</v>
      </c>
    </row>
    <row r="1215" spans="1:2" x14ac:dyDescent="0.25">
      <c r="A1215" t="str">
        <f>COUNTIF($D$2:D1271,D1271)&amp;D1271</f>
        <v>0</v>
      </c>
      <c r="B1215" t="str">
        <f>COUNTIF($E$2:E1271,E1271)&amp;E1271</f>
        <v>0</v>
      </c>
    </row>
    <row r="1216" spans="1:2" x14ac:dyDescent="0.25">
      <c r="A1216" t="str">
        <f>COUNTIF($D$2:D1272,D1272)&amp;D1272</f>
        <v>0</v>
      </c>
      <c r="B1216" t="str">
        <f>COUNTIF($E$2:E1272,E1272)&amp;E1272</f>
        <v>0</v>
      </c>
    </row>
    <row r="1217" spans="1:2" x14ac:dyDescent="0.25">
      <c r="A1217" t="str">
        <f>COUNTIF($D$2:D1273,D1273)&amp;D1273</f>
        <v>0</v>
      </c>
      <c r="B1217" t="str">
        <f>COUNTIF($E$2:E1273,E1273)&amp;E1273</f>
        <v>0</v>
      </c>
    </row>
    <row r="1218" spans="1:2" x14ac:dyDescent="0.25">
      <c r="A1218" t="str">
        <f>COUNTIF($D$2:D1274,D1274)&amp;D1274</f>
        <v>0</v>
      </c>
      <c r="B1218" t="str">
        <f>COUNTIF($E$2:E1274,E1274)&amp;E1274</f>
        <v>0</v>
      </c>
    </row>
    <row r="1219" spans="1:2" x14ac:dyDescent="0.25">
      <c r="A1219" t="str">
        <f>COUNTIF($D$2:D1275,D1275)&amp;D1275</f>
        <v>0</v>
      </c>
      <c r="B1219" t="str">
        <f>COUNTIF($E$2:E1275,E1275)&amp;E1275</f>
        <v>0</v>
      </c>
    </row>
    <row r="1220" spans="1:2" x14ac:dyDescent="0.25">
      <c r="A1220" t="str">
        <f>COUNTIF($D$2:D1276,D1276)&amp;D1276</f>
        <v>0</v>
      </c>
      <c r="B1220" t="str">
        <f>COUNTIF($E$2:E1276,E1276)&amp;E1276</f>
        <v>0</v>
      </c>
    </row>
    <row r="1221" spans="1:2" x14ac:dyDescent="0.25">
      <c r="A1221" t="str">
        <f>COUNTIF($D$2:D1277,D1277)&amp;D1277</f>
        <v>0</v>
      </c>
      <c r="B1221" t="str">
        <f>COUNTIF($E$2:E1277,E1277)&amp;E1277</f>
        <v>0</v>
      </c>
    </row>
    <row r="1222" spans="1:2" x14ac:dyDescent="0.25">
      <c r="A1222" t="str">
        <f>COUNTIF($D$2:D1278,D1278)&amp;D1278</f>
        <v>0</v>
      </c>
      <c r="B1222" t="str">
        <f>COUNTIF($E$2:E1278,E1278)&amp;E1278</f>
        <v>0</v>
      </c>
    </row>
    <row r="1223" spans="1:2" x14ac:dyDescent="0.25">
      <c r="A1223" t="str">
        <f>COUNTIF($D$2:D1279,D1279)&amp;D1279</f>
        <v>0</v>
      </c>
      <c r="B1223" t="str">
        <f>COUNTIF($E$2:E1279,E1279)&amp;E1279</f>
        <v>0</v>
      </c>
    </row>
    <row r="1224" spans="1:2" x14ac:dyDescent="0.25">
      <c r="A1224" t="str">
        <f>COUNTIF($D$2:D1280,D1280)&amp;D1280</f>
        <v>0</v>
      </c>
      <c r="B1224" t="str">
        <f>COUNTIF($E$2:E1280,E1280)&amp;E1280</f>
        <v>0</v>
      </c>
    </row>
    <row r="1225" spans="1:2" x14ac:dyDescent="0.25">
      <c r="A1225" t="str">
        <f>COUNTIF($D$2:D1281,D1281)&amp;D1281</f>
        <v>0</v>
      </c>
      <c r="B1225" t="str">
        <f>COUNTIF($E$2:E1281,E1281)&amp;E1281</f>
        <v>0</v>
      </c>
    </row>
    <row r="1226" spans="1:2" x14ac:dyDescent="0.25">
      <c r="A1226" t="str">
        <f>COUNTIF($D$2:D1282,D1282)&amp;D1282</f>
        <v>0</v>
      </c>
      <c r="B1226" t="str">
        <f>COUNTIF($E$2:E1282,E1282)&amp;E1282</f>
        <v>0</v>
      </c>
    </row>
    <row r="1227" spans="1:2" x14ac:dyDescent="0.25">
      <c r="A1227" t="str">
        <f>COUNTIF($D$2:D1283,D1283)&amp;D1283</f>
        <v>0</v>
      </c>
      <c r="B1227" t="str">
        <f>COUNTIF($E$2:E1283,E1283)&amp;E1283</f>
        <v>0</v>
      </c>
    </row>
    <row r="1228" spans="1:2" x14ac:dyDescent="0.25">
      <c r="A1228" t="str">
        <f>COUNTIF($D$2:D1284,D1284)&amp;D1284</f>
        <v>0</v>
      </c>
      <c r="B1228" t="str">
        <f>COUNTIF($E$2:E1284,E1284)&amp;E1284</f>
        <v>0</v>
      </c>
    </row>
    <row r="1229" spans="1:2" x14ac:dyDescent="0.25">
      <c r="A1229" t="str">
        <f>COUNTIF($D$2:D1285,D1285)&amp;D1285</f>
        <v>0</v>
      </c>
      <c r="B1229" t="str">
        <f>COUNTIF($E$2:E1285,E1285)&amp;E1285</f>
        <v>0</v>
      </c>
    </row>
    <row r="1230" spans="1:2" x14ac:dyDescent="0.25">
      <c r="A1230" t="str">
        <f>COUNTIF($D$2:D1286,D1286)&amp;D1286</f>
        <v>0</v>
      </c>
      <c r="B1230" t="str">
        <f>COUNTIF($E$2:E1286,E1286)&amp;E1286</f>
        <v>0</v>
      </c>
    </row>
    <row r="1231" spans="1:2" x14ac:dyDescent="0.25">
      <c r="A1231" t="str">
        <f>COUNTIF($D$2:D1287,D1287)&amp;D1287</f>
        <v>0</v>
      </c>
      <c r="B1231" t="str">
        <f>COUNTIF($E$2:E1287,E1287)&amp;E1287</f>
        <v>0</v>
      </c>
    </row>
    <row r="1232" spans="1:2" x14ac:dyDescent="0.25">
      <c r="A1232" t="str">
        <f>COUNTIF($D$2:D1288,D1288)&amp;D1288</f>
        <v>0</v>
      </c>
      <c r="B1232" t="str">
        <f>COUNTIF($E$2:E1288,E1288)&amp;E1288</f>
        <v>0</v>
      </c>
    </row>
    <row r="1233" spans="1:2" x14ac:dyDescent="0.25">
      <c r="A1233" t="str">
        <f>COUNTIF($D$2:D1289,D1289)&amp;D1289</f>
        <v>0</v>
      </c>
      <c r="B1233" t="str">
        <f>COUNTIF($E$2:E1289,E1289)&amp;E1289</f>
        <v>0</v>
      </c>
    </row>
    <row r="1234" spans="1:2" x14ac:dyDescent="0.25">
      <c r="A1234" t="str">
        <f>COUNTIF($D$2:D1290,D1290)&amp;D1290</f>
        <v>0</v>
      </c>
      <c r="B1234" t="str">
        <f>COUNTIF($E$2:E1290,E1290)&amp;E1290</f>
        <v>0</v>
      </c>
    </row>
    <row r="1235" spans="1:2" x14ac:dyDescent="0.25">
      <c r="A1235" t="str">
        <f>COUNTIF($D$2:D1291,D1291)&amp;D1291</f>
        <v>0</v>
      </c>
      <c r="B1235" t="str">
        <f>COUNTIF($E$2:E1291,E1291)&amp;E1291</f>
        <v>0</v>
      </c>
    </row>
    <row r="1236" spans="1:2" x14ac:dyDescent="0.25">
      <c r="A1236" t="str">
        <f>COUNTIF($D$2:D1292,D1292)&amp;D1292</f>
        <v>0</v>
      </c>
      <c r="B1236" t="str">
        <f>COUNTIF($E$2:E1292,E1292)&amp;E1292</f>
        <v>0</v>
      </c>
    </row>
    <row r="1237" spans="1:2" x14ac:dyDescent="0.25">
      <c r="A1237" t="str">
        <f>COUNTIF($D$2:D1293,D1293)&amp;D1293</f>
        <v>0</v>
      </c>
      <c r="B1237" t="str">
        <f>COUNTIF($E$2:E1293,E1293)&amp;E1293</f>
        <v>0</v>
      </c>
    </row>
    <row r="1238" spans="1:2" x14ac:dyDescent="0.25">
      <c r="A1238" t="str">
        <f>COUNTIF($D$2:D1294,D1294)&amp;D1294</f>
        <v>0</v>
      </c>
      <c r="B1238" t="str">
        <f>COUNTIF($E$2:E1294,E1294)&amp;E1294</f>
        <v>0</v>
      </c>
    </row>
    <row r="1239" spans="1:2" x14ac:dyDescent="0.25">
      <c r="A1239" t="str">
        <f>COUNTIF($D$2:D1295,D1295)&amp;D1295</f>
        <v>0</v>
      </c>
      <c r="B1239" t="str">
        <f>COUNTIF($E$2:E1295,E1295)&amp;E1295</f>
        <v>0</v>
      </c>
    </row>
    <row r="1240" spans="1:2" x14ac:dyDescent="0.25">
      <c r="A1240" t="str">
        <f>COUNTIF($D$2:D1296,D1296)&amp;D1296</f>
        <v>0</v>
      </c>
      <c r="B1240" t="str">
        <f>COUNTIF($E$2:E1296,E1296)&amp;E1296</f>
        <v>0</v>
      </c>
    </row>
    <row r="1241" spans="1:2" x14ac:dyDescent="0.25">
      <c r="A1241" t="str">
        <f>COUNTIF($D$2:D1297,D1297)&amp;D1297</f>
        <v>0</v>
      </c>
      <c r="B1241" t="str">
        <f>COUNTIF($E$2:E1297,E1297)&amp;E1297</f>
        <v>0</v>
      </c>
    </row>
    <row r="1242" spans="1:2" x14ac:dyDescent="0.25">
      <c r="A1242" t="str">
        <f>COUNTIF($D$2:D1298,D1298)&amp;D1298</f>
        <v>0</v>
      </c>
      <c r="B1242" t="str">
        <f>COUNTIF($E$2:E1298,E1298)&amp;E1298</f>
        <v>0</v>
      </c>
    </row>
    <row r="1243" spans="1:2" x14ac:dyDescent="0.25">
      <c r="A1243" t="str">
        <f>COUNTIF($D$2:D1299,D1299)&amp;D1299</f>
        <v>0</v>
      </c>
      <c r="B1243" t="str">
        <f>COUNTIF($E$2:E1299,E1299)&amp;E1299</f>
        <v>0</v>
      </c>
    </row>
    <row r="1244" spans="1:2" x14ac:dyDescent="0.25">
      <c r="A1244" t="str">
        <f>COUNTIF($D$2:D1300,D1300)&amp;D1300</f>
        <v>0</v>
      </c>
      <c r="B1244" t="str">
        <f>COUNTIF($E$2:E1300,E1300)&amp;E1300</f>
        <v>0</v>
      </c>
    </row>
    <row r="1245" spans="1:2" x14ac:dyDescent="0.25">
      <c r="A1245" t="str">
        <f>COUNTIF($D$2:D1301,D1301)&amp;D1301</f>
        <v>0</v>
      </c>
      <c r="B1245" t="str">
        <f>COUNTIF($E$2:E1301,E1301)&amp;E1301</f>
        <v>0</v>
      </c>
    </row>
    <row r="1246" spans="1:2" x14ac:dyDescent="0.25">
      <c r="A1246" t="str">
        <f>COUNTIF($D$2:D1302,D1302)&amp;D1302</f>
        <v>0</v>
      </c>
      <c r="B1246" t="str">
        <f>COUNTIF($E$2:E1302,E1302)&amp;E1302</f>
        <v>0</v>
      </c>
    </row>
    <row r="1247" spans="1:2" x14ac:dyDescent="0.25">
      <c r="A1247" t="str">
        <f>COUNTIF($D$2:D1303,D1303)&amp;D1303</f>
        <v>0</v>
      </c>
      <c r="B1247" t="str">
        <f>COUNTIF($E$2:E1303,E1303)&amp;E1303</f>
        <v>0</v>
      </c>
    </row>
    <row r="1248" spans="1:2" x14ac:dyDescent="0.25">
      <c r="A1248" t="str">
        <f>COUNTIF($D$2:D1304,D1304)&amp;D1304</f>
        <v>0</v>
      </c>
      <c r="B1248" t="str">
        <f>COUNTIF($E$2:E1304,E1304)&amp;E1304</f>
        <v>0</v>
      </c>
    </row>
    <row r="1249" spans="1:2" x14ac:dyDescent="0.25">
      <c r="A1249" t="str">
        <f>COUNTIF($D$2:D1305,D1305)&amp;D1305</f>
        <v>0</v>
      </c>
      <c r="B1249" t="str">
        <f>COUNTIF($E$2:E1305,E1305)&amp;E1305</f>
        <v>0</v>
      </c>
    </row>
    <row r="1250" spans="1:2" x14ac:dyDescent="0.25">
      <c r="A1250" t="str">
        <f>COUNTIF($D$2:D1306,D1306)&amp;D1306</f>
        <v>0</v>
      </c>
      <c r="B1250" t="str">
        <f>COUNTIF($E$2:E1306,E1306)&amp;E1306</f>
        <v>0</v>
      </c>
    </row>
    <row r="1251" spans="1:2" x14ac:dyDescent="0.25">
      <c r="A1251" t="str">
        <f>COUNTIF($D$2:D1307,D1307)&amp;D1307</f>
        <v>0</v>
      </c>
      <c r="B1251" t="str">
        <f>COUNTIF($E$2:E1307,E1307)&amp;E1307</f>
        <v>0</v>
      </c>
    </row>
    <row r="1252" spans="1:2" x14ac:dyDescent="0.25">
      <c r="A1252" t="str">
        <f>COUNTIF($D$2:D1308,D1308)&amp;D1308</f>
        <v>0</v>
      </c>
      <c r="B1252" t="str">
        <f>COUNTIF($E$2:E1308,E1308)&amp;E1308</f>
        <v>0</v>
      </c>
    </row>
    <row r="1253" spans="1:2" x14ac:dyDescent="0.25">
      <c r="A1253" t="str">
        <f>COUNTIF($D$2:D1309,D1309)&amp;D1309</f>
        <v>0</v>
      </c>
      <c r="B1253" t="str">
        <f>COUNTIF($E$2:E1309,E1309)&amp;E1309</f>
        <v>0</v>
      </c>
    </row>
    <row r="1254" spans="1:2" x14ac:dyDescent="0.25">
      <c r="A1254" t="str">
        <f>COUNTIF($D$2:D1310,D1310)&amp;D1310</f>
        <v>0</v>
      </c>
      <c r="B1254" t="str">
        <f>COUNTIF($E$2:E1310,E1310)&amp;E1310</f>
        <v>0</v>
      </c>
    </row>
    <row r="1255" spans="1:2" x14ac:dyDescent="0.25">
      <c r="A1255" t="str">
        <f>COUNTIF($D$2:D1311,D1311)&amp;D1311</f>
        <v>0</v>
      </c>
      <c r="B1255" t="str">
        <f>COUNTIF($E$2:E1311,E1311)&amp;E1311</f>
        <v>0</v>
      </c>
    </row>
    <row r="1256" spans="1:2" x14ac:dyDescent="0.25">
      <c r="A1256" t="str">
        <f>COUNTIF($D$2:D1312,D1312)&amp;D1312</f>
        <v>0</v>
      </c>
      <c r="B1256" t="str">
        <f>COUNTIF($E$2:E1312,E1312)&amp;E1312</f>
        <v>0</v>
      </c>
    </row>
    <row r="1257" spans="1:2" x14ac:dyDescent="0.25">
      <c r="A1257" t="str">
        <f>COUNTIF($D$2:D1313,D1313)&amp;D1313</f>
        <v>0</v>
      </c>
      <c r="B1257" t="str">
        <f>COUNTIF($E$2:E1313,E1313)&amp;E1313</f>
        <v>0</v>
      </c>
    </row>
    <row r="1258" spans="1:2" x14ac:dyDescent="0.25">
      <c r="A1258" t="str">
        <f>COUNTIF($D$2:D1314,D1314)&amp;D1314</f>
        <v>0</v>
      </c>
      <c r="B1258" t="str">
        <f>COUNTIF($E$2:E1314,E1314)&amp;E1314</f>
        <v>0</v>
      </c>
    </row>
    <row r="1259" spans="1:2" x14ac:dyDescent="0.25">
      <c r="A1259" t="str">
        <f>COUNTIF($D$2:D1315,D1315)&amp;D1315</f>
        <v>0</v>
      </c>
      <c r="B1259" t="str">
        <f>COUNTIF($E$2:E1315,E1315)&amp;E1315</f>
        <v>0</v>
      </c>
    </row>
    <row r="1260" spans="1:2" x14ac:dyDescent="0.25">
      <c r="A1260" t="str">
        <f>COUNTIF($D$2:D1316,D1316)&amp;D1316</f>
        <v>0</v>
      </c>
      <c r="B1260" t="str">
        <f>COUNTIF($E$2:E1316,E1316)&amp;E1316</f>
        <v>0</v>
      </c>
    </row>
    <row r="1261" spans="1:2" x14ac:dyDescent="0.25">
      <c r="A1261" t="str">
        <f>COUNTIF($D$2:D1317,D1317)&amp;D1317</f>
        <v>0</v>
      </c>
      <c r="B1261" t="str">
        <f>COUNTIF($E$2:E1317,E1317)&amp;E1317</f>
        <v>0</v>
      </c>
    </row>
    <row r="1262" spans="1:2" x14ac:dyDescent="0.25">
      <c r="A1262" t="str">
        <f>COUNTIF($D$2:D1318,D1318)&amp;D1318</f>
        <v>0</v>
      </c>
      <c r="B1262" t="str">
        <f>COUNTIF($E$2:E1318,E1318)&amp;E1318</f>
        <v>0</v>
      </c>
    </row>
    <row r="1263" spans="1:2" x14ac:dyDescent="0.25">
      <c r="A1263" t="str">
        <f>COUNTIF($D$2:D1319,D1319)&amp;D1319</f>
        <v>0</v>
      </c>
      <c r="B1263" t="str">
        <f>COUNTIF($E$2:E1319,E1319)&amp;E1319</f>
        <v>0</v>
      </c>
    </row>
    <row r="1264" spans="1:2" x14ac:dyDescent="0.25">
      <c r="A1264" t="str">
        <f>COUNTIF($D$2:D1320,D1320)&amp;D1320</f>
        <v>0</v>
      </c>
      <c r="B1264" t="str">
        <f>COUNTIF($E$2:E1320,E1320)&amp;E1320</f>
        <v>0</v>
      </c>
    </row>
    <row r="1265" spans="1:2" x14ac:dyDescent="0.25">
      <c r="A1265" t="str">
        <f>COUNTIF($D$2:D1321,D1321)&amp;D1321</f>
        <v>0</v>
      </c>
      <c r="B1265" t="str">
        <f>COUNTIF($E$2:E1321,E1321)&amp;E1321</f>
        <v>0</v>
      </c>
    </row>
    <row r="1266" spans="1:2" x14ac:dyDescent="0.25">
      <c r="A1266" t="str">
        <f>COUNTIF($D$2:D1322,D1322)&amp;D1322</f>
        <v>0</v>
      </c>
      <c r="B1266" t="str">
        <f>COUNTIF($E$2:E1322,E1322)&amp;E1322</f>
        <v>0</v>
      </c>
    </row>
    <row r="1267" spans="1:2" x14ac:dyDescent="0.25">
      <c r="A1267" t="str">
        <f>COUNTIF($D$2:D1323,D1323)&amp;D1323</f>
        <v>0</v>
      </c>
      <c r="B1267" t="str">
        <f>COUNTIF($E$2:E1323,E1323)&amp;E1323</f>
        <v>0</v>
      </c>
    </row>
    <row r="1268" spans="1:2" x14ac:dyDescent="0.25">
      <c r="A1268" t="str">
        <f>COUNTIF($D$2:D1324,D1324)&amp;D1324</f>
        <v>0</v>
      </c>
      <c r="B1268" t="str">
        <f>COUNTIF($E$2:E1324,E1324)&amp;E1324</f>
        <v>0</v>
      </c>
    </row>
    <row r="1269" spans="1:2" x14ac:dyDescent="0.25">
      <c r="A1269" t="str">
        <f>COUNTIF($D$2:D1325,D1325)&amp;D1325</f>
        <v>0</v>
      </c>
      <c r="B1269" t="str">
        <f>COUNTIF($E$2:E1325,E1325)&amp;E1325</f>
        <v>0</v>
      </c>
    </row>
    <row r="1270" spans="1:2" x14ac:dyDescent="0.25">
      <c r="A1270" t="str">
        <f>COUNTIF($D$2:D1326,D1326)&amp;D1326</f>
        <v>0</v>
      </c>
      <c r="B1270" t="str">
        <f>COUNTIF($E$2:E1326,E1326)&amp;E1326</f>
        <v>0</v>
      </c>
    </row>
    <row r="1271" spans="1:2" x14ac:dyDescent="0.25">
      <c r="A1271" t="str">
        <f>COUNTIF($D$2:D1327,D1327)&amp;D1327</f>
        <v>0</v>
      </c>
      <c r="B1271" t="str">
        <f>COUNTIF($E$2:E1327,E1327)&amp;E1327</f>
        <v>0</v>
      </c>
    </row>
    <row r="1272" spans="1:2" x14ac:dyDescent="0.25">
      <c r="A1272" t="str">
        <f>COUNTIF($D$2:D1328,D1328)&amp;D1328</f>
        <v>0</v>
      </c>
      <c r="B1272" t="str">
        <f>COUNTIF($E$2:E1328,E1328)&amp;E1328</f>
        <v>0</v>
      </c>
    </row>
    <row r="1273" spans="1:2" x14ac:dyDescent="0.25">
      <c r="A1273" t="str">
        <f>COUNTIF($D$2:D1329,D1329)&amp;D1329</f>
        <v>0</v>
      </c>
      <c r="B1273" t="str">
        <f>COUNTIF($E$2:E1329,E1329)&amp;E1329</f>
        <v>0</v>
      </c>
    </row>
    <row r="1274" spans="1:2" x14ac:dyDescent="0.25">
      <c r="A1274" t="str">
        <f>COUNTIF($D$2:D1330,D1330)&amp;D1330</f>
        <v>0</v>
      </c>
      <c r="B1274" t="str">
        <f>COUNTIF($E$2:E1330,E1330)&amp;E1330</f>
        <v>0</v>
      </c>
    </row>
    <row r="1275" spans="1:2" x14ac:dyDescent="0.25">
      <c r="A1275" t="str">
        <f>COUNTIF($D$2:D1331,D1331)&amp;D1331</f>
        <v>0</v>
      </c>
      <c r="B1275" t="str">
        <f>COUNTIF($E$2:E1331,E1331)&amp;E1331</f>
        <v>0</v>
      </c>
    </row>
    <row r="1276" spans="1:2" x14ac:dyDescent="0.25">
      <c r="A1276" t="str">
        <f>COUNTIF($D$2:D1332,D1332)&amp;D1332</f>
        <v>0</v>
      </c>
      <c r="B1276" t="str">
        <f>COUNTIF($E$2:E1332,E1332)&amp;E1332</f>
        <v>0</v>
      </c>
    </row>
    <row r="1277" spans="1:2" x14ac:dyDescent="0.25">
      <c r="A1277" t="str">
        <f>COUNTIF($D$2:D1333,D1333)&amp;D1333</f>
        <v>0</v>
      </c>
      <c r="B1277" t="str">
        <f>COUNTIF($E$2:E1333,E1333)&amp;E1333</f>
        <v>0</v>
      </c>
    </row>
    <row r="1278" spans="1:2" x14ac:dyDescent="0.25">
      <c r="A1278" t="str">
        <f>COUNTIF($D$2:D1334,D1334)&amp;D1334</f>
        <v>0</v>
      </c>
      <c r="B1278" t="str">
        <f>COUNTIF($E$2:E1334,E1334)&amp;E1334</f>
        <v>0</v>
      </c>
    </row>
    <row r="1279" spans="1:2" x14ac:dyDescent="0.25">
      <c r="A1279" t="str">
        <f>COUNTIF($D$2:D1335,D1335)&amp;D1335</f>
        <v>0</v>
      </c>
      <c r="B1279" t="str">
        <f>COUNTIF($E$2:E1335,E1335)&amp;E1335</f>
        <v>0</v>
      </c>
    </row>
    <row r="1280" spans="1:2" x14ac:dyDescent="0.25">
      <c r="A1280" t="str">
        <f>COUNTIF($D$2:D1336,D1336)&amp;D1336</f>
        <v>0</v>
      </c>
      <c r="B1280" t="str">
        <f>COUNTIF($E$2:E1336,E1336)&amp;E1336</f>
        <v>0</v>
      </c>
    </row>
    <row r="1281" spans="1:2" x14ac:dyDescent="0.25">
      <c r="A1281" t="str">
        <f>COUNTIF($D$2:D1337,D1337)&amp;D1337</f>
        <v>0</v>
      </c>
      <c r="B1281" t="str">
        <f>COUNTIF($E$2:E1337,E1337)&amp;E1337</f>
        <v>0</v>
      </c>
    </row>
    <row r="1282" spans="1:2" x14ac:dyDescent="0.25">
      <c r="A1282" t="str">
        <f>COUNTIF($D$2:D1338,D1338)&amp;D1338</f>
        <v>0</v>
      </c>
      <c r="B1282" t="str">
        <f>COUNTIF($E$2:E1338,E1338)&amp;E1338</f>
        <v>0</v>
      </c>
    </row>
    <row r="1283" spans="1:2" x14ac:dyDescent="0.25">
      <c r="A1283" t="str">
        <f>COUNTIF($D$2:D1339,D1339)&amp;D1339</f>
        <v>0</v>
      </c>
      <c r="B1283" t="str">
        <f>COUNTIF($E$2:E1339,E1339)&amp;E1339</f>
        <v>0</v>
      </c>
    </row>
    <row r="1284" spans="1:2" x14ac:dyDescent="0.25">
      <c r="A1284" t="str">
        <f>COUNTIF($D$2:D1340,D1340)&amp;D1340</f>
        <v>0</v>
      </c>
      <c r="B1284" t="str">
        <f>COUNTIF($E$2:E1340,E1340)&amp;E1340</f>
        <v>0</v>
      </c>
    </row>
    <row r="1285" spans="1:2" x14ac:dyDescent="0.25">
      <c r="A1285" t="str">
        <f>COUNTIF($D$2:D1341,D1341)&amp;D1341</f>
        <v>0</v>
      </c>
      <c r="B1285" t="str">
        <f>COUNTIF($E$2:E1341,E1341)&amp;E1341</f>
        <v>0</v>
      </c>
    </row>
    <row r="1286" spans="1:2" x14ac:dyDescent="0.25">
      <c r="A1286" t="str">
        <f>COUNTIF($D$2:D1342,D1342)&amp;D1342</f>
        <v>0</v>
      </c>
      <c r="B1286" t="str">
        <f>COUNTIF($E$2:E1342,E1342)&amp;E1342</f>
        <v>0</v>
      </c>
    </row>
    <row r="1287" spans="1:2" x14ac:dyDescent="0.25">
      <c r="A1287" t="str">
        <f>COUNTIF($D$2:D1343,D1343)&amp;D1343</f>
        <v>0</v>
      </c>
      <c r="B1287" t="str">
        <f>COUNTIF($E$2:E1343,E1343)&amp;E1343</f>
        <v>0</v>
      </c>
    </row>
    <row r="1288" spans="1:2" x14ac:dyDescent="0.25">
      <c r="A1288" t="str">
        <f>COUNTIF($D$2:D1344,D1344)&amp;D1344</f>
        <v>0</v>
      </c>
      <c r="B1288" t="str">
        <f>COUNTIF($E$2:E1344,E1344)&amp;E1344</f>
        <v>0</v>
      </c>
    </row>
    <row r="1289" spans="1:2" x14ac:dyDescent="0.25">
      <c r="A1289" t="str">
        <f>COUNTIF($D$2:D1345,D1345)&amp;D1345</f>
        <v>0</v>
      </c>
      <c r="B1289" t="str">
        <f>COUNTIF($E$2:E1345,E1345)&amp;E1345</f>
        <v>0</v>
      </c>
    </row>
    <row r="1290" spans="1:2" x14ac:dyDescent="0.25">
      <c r="A1290" t="str">
        <f>COUNTIF($D$2:D1346,D1346)&amp;D1346</f>
        <v>0</v>
      </c>
      <c r="B1290" t="str">
        <f>COUNTIF($E$2:E1346,E1346)&amp;E1346</f>
        <v>0</v>
      </c>
    </row>
    <row r="1291" spans="1:2" x14ac:dyDescent="0.25">
      <c r="A1291" t="str">
        <f>COUNTIF($D$2:D1347,D1347)&amp;D1347</f>
        <v>0</v>
      </c>
      <c r="B1291" t="str">
        <f>COUNTIF($E$2:E1347,E1347)&amp;E1347</f>
        <v>0</v>
      </c>
    </row>
    <row r="1292" spans="1:2" x14ac:dyDescent="0.25">
      <c r="A1292" t="str">
        <f>COUNTIF($D$2:D1348,D1348)&amp;D1348</f>
        <v>0</v>
      </c>
      <c r="B1292" t="str">
        <f>COUNTIF($E$2:E1348,E1348)&amp;E1348</f>
        <v>0</v>
      </c>
    </row>
    <row r="1293" spans="1:2" x14ac:dyDescent="0.25">
      <c r="A1293" t="str">
        <f>COUNTIF($D$2:D1349,D1349)&amp;D1349</f>
        <v>0</v>
      </c>
      <c r="B1293" t="str">
        <f>COUNTIF($E$2:E1349,E1349)&amp;E1349</f>
        <v>0</v>
      </c>
    </row>
    <row r="1294" spans="1:2" x14ac:dyDescent="0.25">
      <c r="A1294" t="str">
        <f>COUNTIF($D$2:D1350,D1350)&amp;D1350</f>
        <v>0</v>
      </c>
      <c r="B1294" t="str">
        <f>COUNTIF($E$2:E1350,E1350)&amp;E1350</f>
        <v>0</v>
      </c>
    </row>
    <row r="1295" spans="1:2" x14ac:dyDescent="0.25">
      <c r="A1295" t="str">
        <f>COUNTIF($D$2:D1351,D1351)&amp;D1351</f>
        <v>0</v>
      </c>
      <c r="B1295" t="str">
        <f>COUNTIF($E$2:E1351,E1351)&amp;E1351</f>
        <v>0</v>
      </c>
    </row>
    <row r="1296" spans="1:2" x14ac:dyDescent="0.25">
      <c r="A1296" t="str">
        <f>COUNTIF($D$2:D1352,D1352)&amp;D1352</f>
        <v>0</v>
      </c>
      <c r="B1296" t="str">
        <f>COUNTIF($E$2:E1352,E1352)&amp;E1352</f>
        <v>0</v>
      </c>
    </row>
    <row r="1297" spans="1:2" x14ac:dyDescent="0.25">
      <c r="A1297" t="str">
        <f>COUNTIF($D$2:D1353,D1353)&amp;D1353</f>
        <v>0</v>
      </c>
      <c r="B1297" t="str">
        <f>COUNTIF($E$2:E1353,E1353)&amp;E1353</f>
        <v>0</v>
      </c>
    </row>
    <row r="1298" spans="1:2" x14ac:dyDescent="0.25">
      <c r="A1298" t="str">
        <f>COUNTIF($D$2:D1354,D1354)&amp;D1354</f>
        <v>0</v>
      </c>
      <c r="B1298" t="str">
        <f>COUNTIF($E$2:E1354,E1354)&amp;E1354</f>
        <v>0</v>
      </c>
    </row>
    <row r="1299" spans="1:2" x14ac:dyDescent="0.25">
      <c r="A1299" t="str">
        <f>COUNTIF($D$2:D1355,D1355)&amp;D1355</f>
        <v>0</v>
      </c>
      <c r="B1299" t="str">
        <f>COUNTIF($E$2:E1355,E1355)&amp;E1355</f>
        <v>0</v>
      </c>
    </row>
    <row r="1300" spans="1:2" x14ac:dyDescent="0.25">
      <c r="A1300" t="str">
        <f>COUNTIF($D$2:D1356,D1356)&amp;D1356</f>
        <v>0</v>
      </c>
      <c r="B1300" t="str">
        <f>COUNTIF($E$2:E1356,E1356)&amp;E1356</f>
        <v>0</v>
      </c>
    </row>
    <row r="1301" spans="1:2" x14ac:dyDescent="0.25">
      <c r="A1301" t="str">
        <f>COUNTIF($D$2:D1357,D1357)&amp;D1357</f>
        <v>0</v>
      </c>
      <c r="B1301" t="str">
        <f>COUNTIF($E$2:E1357,E1357)&amp;E1357</f>
        <v>0</v>
      </c>
    </row>
    <row r="1302" spans="1:2" x14ac:dyDescent="0.25">
      <c r="A1302" t="str">
        <f>COUNTIF($D$2:D1358,D1358)&amp;D1358</f>
        <v>0</v>
      </c>
      <c r="B1302" t="str">
        <f>COUNTIF($E$2:E1358,E1358)&amp;E1358</f>
        <v>0</v>
      </c>
    </row>
    <row r="1303" spans="1:2" x14ac:dyDescent="0.25">
      <c r="A1303" t="str">
        <f>COUNTIF($D$2:D1359,D1359)&amp;D1359</f>
        <v>0</v>
      </c>
      <c r="B1303" t="str">
        <f>COUNTIF($E$2:E1359,E1359)&amp;E1359</f>
        <v>0</v>
      </c>
    </row>
    <row r="1304" spans="1:2" x14ac:dyDescent="0.25">
      <c r="A1304" t="str">
        <f>COUNTIF($D$2:D1360,D1360)&amp;D1360</f>
        <v>0</v>
      </c>
      <c r="B1304" t="str">
        <f>COUNTIF($E$2:E1360,E1360)&amp;E1360</f>
        <v>0</v>
      </c>
    </row>
    <row r="1305" spans="1:2" x14ac:dyDescent="0.25">
      <c r="A1305" t="str">
        <f>COUNTIF($D$2:D1361,D1361)&amp;D1361</f>
        <v>0</v>
      </c>
      <c r="B1305" t="str">
        <f>COUNTIF($E$2:E1361,E1361)&amp;E1361</f>
        <v>0</v>
      </c>
    </row>
    <row r="1306" spans="1:2" x14ac:dyDescent="0.25">
      <c r="A1306" t="str">
        <f>COUNTIF($D$2:D1362,D1362)&amp;D1362</f>
        <v>0</v>
      </c>
      <c r="B1306" t="str">
        <f>COUNTIF($E$2:E1362,E1362)&amp;E1362</f>
        <v>0</v>
      </c>
    </row>
    <row r="1307" spans="1:2" x14ac:dyDescent="0.25">
      <c r="A1307" t="str">
        <f>COUNTIF($D$2:D1363,D1363)&amp;D1363</f>
        <v>0</v>
      </c>
      <c r="B1307" t="str">
        <f>COUNTIF($E$2:E1363,E1363)&amp;E1363</f>
        <v>0</v>
      </c>
    </row>
    <row r="1308" spans="1:2" x14ac:dyDescent="0.25">
      <c r="A1308" t="str">
        <f>COUNTIF($D$2:D1364,D1364)&amp;D1364</f>
        <v>0</v>
      </c>
      <c r="B1308" t="str">
        <f>COUNTIF($E$2:E1364,E1364)&amp;E1364</f>
        <v>0</v>
      </c>
    </row>
    <row r="1309" spans="1:2" x14ac:dyDescent="0.25">
      <c r="A1309" t="str">
        <f>COUNTIF($D$2:D1365,D1365)&amp;D1365</f>
        <v>0</v>
      </c>
      <c r="B1309" t="str">
        <f>COUNTIF($E$2:E1365,E1365)&amp;E1365</f>
        <v>0</v>
      </c>
    </row>
    <row r="1310" spans="1:2" x14ac:dyDescent="0.25">
      <c r="A1310" t="str">
        <f>COUNTIF($D$2:D1366,D1366)&amp;D1366</f>
        <v>0</v>
      </c>
      <c r="B1310" t="str">
        <f>COUNTIF($E$2:E1366,E1366)&amp;E1366</f>
        <v>0</v>
      </c>
    </row>
    <row r="1311" spans="1:2" x14ac:dyDescent="0.25">
      <c r="A1311" t="str">
        <f>COUNTIF($D$2:D1367,D1367)&amp;D1367</f>
        <v>0</v>
      </c>
      <c r="B1311" t="str">
        <f>COUNTIF($E$2:E1367,E1367)&amp;E1367</f>
        <v>0</v>
      </c>
    </row>
    <row r="1312" spans="1:2" x14ac:dyDescent="0.25">
      <c r="A1312" t="str">
        <f>COUNTIF($D$2:D1368,D1368)&amp;D1368</f>
        <v>0</v>
      </c>
      <c r="B1312" t="str">
        <f>COUNTIF($E$2:E1368,E1368)&amp;E1368</f>
        <v>0</v>
      </c>
    </row>
    <row r="1313" spans="1:2" x14ac:dyDescent="0.25">
      <c r="A1313" t="str">
        <f>COUNTIF($D$2:D1369,D1369)&amp;D1369</f>
        <v>0</v>
      </c>
      <c r="B1313" t="str">
        <f>COUNTIF($E$2:E1369,E1369)&amp;E1369</f>
        <v>0</v>
      </c>
    </row>
    <row r="1314" spans="1:2" x14ac:dyDescent="0.25">
      <c r="A1314" t="str">
        <f>COUNTIF($D$2:D1370,D1370)&amp;D1370</f>
        <v>0</v>
      </c>
      <c r="B1314" t="str">
        <f>COUNTIF($E$2:E1370,E1370)&amp;E1370</f>
        <v>0</v>
      </c>
    </row>
    <row r="1315" spans="1:2" x14ac:dyDescent="0.25">
      <c r="A1315" t="str">
        <f>COUNTIF($D$2:D1371,D1371)&amp;D1371</f>
        <v>0</v>
      </c>
      <c r="B1315" t="str">
        <f>COUNTIF($E$2:E1371,E1371)&amp;E1371</f>
        <v>0</v>
      </c>
    </row>
    <row r="1316" spans="1:2" x14ac:dyDescent="0.25">
      <c r="A1316" t="str">
        <f>COUNTIF($D$2:D1372,D1372)&amp;D1372</f>
        <v>0</v>
      </c>
      <c r="B1316" t="str">
        <f>COUNTIF($E$2:E1372,E1372)&amp;E1372</f>
        <v>0</v>
      </c>
    </row>
    <row r="1317" spans="1:2" x14ac:dyDescent="0.25">
      <c r="A1317" t="str">
        <f>COUNTIF($D$2:D1373,D1373)&amp;D1373</f>
        <v>0</v>
      </c>
      <c r="B1317" t="str">
        <f>COUNTIF($E$2:E1373,E1373)&amp;E1373</f>
        <v>0</v>
      </c>
    </row>
    <row r="1318" spans="1:2" x14ac:dyDescent="0.25">
      <c r="A1318" t="str">
        <f>COUNTIF($D$2:D1374,D1374)&amp;D1374</f>
        <v>0</v>
      </c>
      <c r="B1318" t="str">
        <f>COUNTIF($E$2:E1374,E1374)&amp;E1374</f>
        <v>0</v>
      </c>
    </row>
    <row r="1319" spans="1:2" x14ac:dyDescent="0.25">
      <c r="A1319" t="str">
        <f>COUNTIF($D$2:D1375,D1375)&amp;D1375</f>
        <v>0</v>
      </c>
      <c r="B1319" t="str">
        <f>COUNTIF($E$2:E1375,E1375)&amp;E1375</f>
        <v>0</v>
      </c>
    </row>
    <row r="1320" spans="1:2" x14ac:dyDescent="0.25">
      <c r="A1320" t="str">
        <f>COUNTIF($D$2:D1376,D1376)&amp;D1376</f>
        <v>0</v>
      </c>
      <c r="B1320" t="str">
        <f>COUNTIF($E$2:E1376,E1376)&amp;E1376</f>
        <v>0</v>
      </c>
    </row>
    <row r="1321" spans="1:2" x14ac:dyDescent="0.25">
      <c r="A1321" t="str">
        <f>COUNTIF($D$2:D1377,D1377)&amp;D1377</f>
        <v>0</v>
      </c>
      <c r="B1321" t="str">
        <f>COUNTIF($E$2:E1377,E1377)&amp;E1377</f>
        <v>0</v>
      </c>
    </row>
    <row r="1322" spans="1:2" x14ac:dyDescent="0.25">
      <c r="A1322" t="str">
        <f>COUNTIF($D$2:D1378,D1378)&amp;D1378</f>
        <v>0</v>
      </c>
      <c r="B1322" t="str">
        <f>COUNTIF($E$2:E1378,E1378)&amp;E1378</f>
        <v>0</v>
      </c>
    </row>
    <row r="1323" spans="1:2" x14ac:dyDescent="0.25">
      <c r="A1323" t="str">
        <f>COUNTIF($D$2:D1379,D1379)&amp;D1379</f>
        <v>0</v>
      </c>
      <c r="B1323" t="str">
        <f>COUNTIF($E$2:E1379,E1379)&amp;E1379</f>
        <v>0</v>
      </c>
    </row>
    <row r="1324" spans="1:2" x14ac:dyDescent="0.25">
      <c r="A1324" t="str">
        <f>COUNTIF($D$2:D1380,D1380)&amp;D1380</f>
        <v>0</v>
      </c>
      <c r="B1324" t="str">
        <f>COUNTIF($E$2:E1380,E1380)&amp;E1380</f>
        <v>0</v>
      </c>
    </row>
    <row r="1325" spans="1:2" x14ac:dyDescent="0.25">
      <c r="A1325" t="str">
        <f>COUNTIF($D$2:D1381,D1381)&amp;D1381</f>
        <v>0</v>
      </c>
      <c r="B1325" t="str">
        <f>COUNTIF($E$2:E1381,E1381)&amp;E1381</f>
        <v>0</v>
      </c>
    </row>
    <row r="1326" spans="1:2" x14ac:dyDescent="0.25">
      <c r="A1326" t="str">
        <f>COUNTIF($D$2:D1382,D1382)&amp;D1382</f>
        <v>0</v>
      </c>
      <c r="B1326" t="str">
        <f>COUNTIF($E$2:E1382,E1382)&amp;E1382</f>
        <v>0</v>
      </c>
    </row>
    <row r="1327" spans="1:2" x14ac:dyDescent="0.25">
      <c r="A1327" t="str">
        <f>COUNTIF($D$2:D1383,D1383)&amp;D1383</f>
        <v>0</v>
      </c>
      <c r="B1327" t="str">
        <f>COUNTIF($E$2:E1383,E1383)&amp;E1383</f>
        <v>0</v>
      </c>
    </row>
    <row r="1328" spans="1:2" x14ac:dyDescent="0.25">
      <c r="A1328" t="str">
        <f>COUNTIF($D$2:D1384,D1384)&amp;D1384</f>
        <v>0</v>
      </c>
      <c r="B1328" t="str">
        <f>COUNTIF($E$2:E1384,E1384)&amp;E1384</f>
        <v>0</v>
      </c>
    </row>
    <row r="1329" spans="1:2" x14ac:dyDescent="0.25">
      <c r="A1329" t="str">
        <f>COUNTIF($D$2:D1385,D1385)&amp;D1385</f>
        <v>0</v>
      </c>
      <c r="B1329" t="str">
        <f>COUNTIF($E$2:E1385,E1385)&amp;E1385</f>
        <v>0</v>
      </c>
    </row>
    <row r="1330" spans="1:2" x14ac:dyDescent="0.25">
      <c r="A1330" t="str">
        <f>COUNTIF($D$2:D1386,D1386)&amp;D1386</f>
        <v>0</v>
      </c>
      <c r="B1330" t="str">
        <f>COUNTIF($E$2:E1386,E1386)&amp;E1386</f>
        <v>0</v>
      </c>
    </row>
    <row r="1331" spans="1:2" x14ac:dyDescent="0.25">
      <c r="A1331" t="str">
        <f>COUNTIF($D$2:D1387,D1387)&amp;D1387</f>
        <v>0</v>
      </c>
      <c r="B1331" t="str">
        <f>COUNTIF($E$2:E1387,E1387)&amp;E1387</f>
        <v>0</v>
      </c>
    </row>
    <row r="1332" spans="1:2" x14ac:dyDescent="0.25">
      <c r="A1332" t="str">
        <f>COUNTIF($D$2:D1388,D1388)&amp;D1388</f>
        <v>0</v>
      </c>
      <c r="B1332" t="str">
        <f>COUNTIF($E$2:E1388,E1388)&amp;E1388</f>
        <v>0</v>
      </c>
    </row>
    <row r="1333" spans="1:2" x14ac:dyDescent="0.25">
      <c r="A1333" t="str">
        <f>COUNTIF($D$2:D1389,D1389)&amp;D1389</f>
        <v>0</v>
      </c>
      <c r="B1333" t="str">
        <f>COUNTIF($E$2:E1389,E1389)&amp;E1389</f>
        <v>0</v>
      </c>
    </row>
    <row r="1334" spans="1:2" x14ac:dyDescent="0.25">
      <c r="A1334" t="str">
        <f>COUNTIF($D$2:D1390,D1390)&amp;D1390</f>
        <v>0</v>
      </c>
      <c r="B1334" t="str">
        <f>COUNTIF($E$2:E1390,E1390)&amp;E1390</f>
        <v>0</v>
      </c>
    </row>
    <row r="1335" spans="1:2" x14ac:dyDescent="0.25">
      <c r="A1335" t="str">
        <f>COUNTIF($D$2:D1391,D1391)&amp;D1391</f>
        <v>0</v>
      </c>
      <c r="B1335" t="str">
        <f>COUNTIF($E$2:E1391,E1391)&amp;E1391</f>
        <v>0</v>
      </c>
    </row>
    <row r="1336" spans="1:2" x14ac:dyDescent="0.25">
      <c r="A1336" t="str">
        <f>COUNTIF($D$2:D1392,D1392)&amp;D1392</f>
        <v>0</v>
      </c>
      <c r="B1336" t="str">
        <f>COUNTIF($E$2:E1392,E1392)&amp;E1392</f>
        <v>0</v>
      </c>
    </row>
    <row r="1337" spans="1:2" x14ac:dyDescent="0.25">
      <c r="A1337" t="str">
        <f>COUNTIF($D$2:D1393,D1393)&amp;D1393</f>
        <v>0</v>
      </c>
      <c r="B1337" t="str">
        <f>COUNTIF($E$2:E1393,E1393)&amp;E1393</f>
        <v>0</v>
      </c>
    </row>
    <row r="1338" spans="1:2" x14ac:dyDescent="0.25">
      <c r="A1338" t="str">
        <f>COUNTIF($D$2:D1394,D1394)&amp;D1394</f>
        <v>0</v>
      </c>
      <c r="B1338" t="str">
        <f>COUNTIF($E$2:E1394,E1394)&amp;E1394</f>
        <v>0</v>
      </c>
    </row>
    <row r="1339" spans="1:2" x14ac:dyDescent="0.25">
      <c r="A1339" t="str">
        <f>COUNTIF($D$2:D1395,D1395)&amp;D1395</f>
        <v>0</v>
      </c>
      <c r="B1339" t="str">
        <f>COUNTIF($E$2:E1395,E1395)&amp;E1395</f>
        <v>0</v>
      </c>
    </row>
    <row r="1340" spans="1:2" x14ac:dyDescent="0.25">
      <c r="A1340" t="str">
        <f>COUNTIF($D$2:D1396,D1396)&amp;D1396</f>
        <v>0</v>
      </c>
      <c r="B1340" t="str">
        <f>COUNTIF($E$2:E1396,E1396)&amp;E1396</f>
        <v>0</v>
      </c>
    </row>
    <row r="1341" spans="1:2" x14ac:dyDescent="0.25">
      <c r="A1341" t="str">
        <f>COUNTIF($D$2:D1397,D1397)&amp;D1397</f>
        <v>0</v>
      </c>
      <c r="B1341" t="str">
        <f>COUNTIF($E$2:E1397,E1397)&amp;E1397</f>
        <v>0</v>
      </c>
    </row>
    <row r="1342" spans="1:2" x14ac:dyDescent="0.25">
      <c r="A1342" t="str">
        <f>COUNTIF($D$2:D1398,D1398)&amp;D1398</f>
        <v>0</v>
      </c>
      <c r="B1342" t="str">
        <f>COUNTIF($E$2:E1398,E1398)&amp;E1398</f>
        <v>0</v>
      </c>
    </row>
    <row r="1343" spans="1:2" x14ac:dyDescent="0.25">
      <c r="A1343" t="str">
        <f>COUNTIF($D$2:D1399,D1399)&amp;D1399</f>
        <v>0</v>
      </c>
      <c r="B1343" t="str">
        <f>COUNTIF($E$2:E1399,E1399)&amp;E1399</f>
        <v>0</v>
      </c>
    </row>
    <row r="1344" spans="1:2" x14ac:dyDescent="0.25">
      <c r="A1344" t="str">
        <f>COUNTIF($D$2:D1400,D1400)&amp;D1400</f>
        <v>0</v>
      </c>
      <c r="B1344" t="str">
        <f>COUNTIF($E$2:E1400,E1400)&amp;E1400</f>
        <v>0</v>
      </c>
    </row>
    <row r="1345" spans="1:2" x14ac:dyDescent="0.25">
      <c r="A1345" t="str">
        <f>COUNTIF($D$2:D1401,D1401)&amp;D1401</f>
        <v>0</v>
      </c>
      <c r="B1345" t="str">
        <f>COUNTIF($E$2:E1401,E1401)&amp;E1401</f>
        <v>0</v>
      </c>
    </row>
    <row r="1346" spans="1:2" x14ac:dyDescent="0.25">
      <c r="A1346" t="str">
        <f>COUNTIF($D$2:D1402,D1402)&amp;D1402</f>
        <v>0</v>
      </c>
      <c r="B1346" t="str">
        <f>COUNTIF($E$2:E1402,E1402)&amp;E1402</f>
        <v>0</v>
      </c>
    </row>
    <row r="1347" spans="1:2" x14ac:dyDescent="0.25">
      <c r="A1347" t="str">
        <f>COUNTIF($D$2:D1403,D1403)&amp;D1403</f>
        <v>0</v>
      </c>
      <c r="B1347" t="str">
        <f>COUNTIF($E$2:E1403,E1403)&amp;E1403</f>
        <v>0</v>
      </c>
    </row>
    <row r="1348" spans="1:2" x14ac:dyDescent="0.25">
      <c r="A1348" t="str">
        <f>COUNTIF($D$2:D1404,D1404)&amp;D1404</f>
        <v>0</v>
      </c>
      <c r="B1348" t="str">
        <f>COUNTIF($E$2:E1404,E1404)&amp;E1404</f>
        <v>0</v>
      </c>
    </row>
    <row r="1349" spans="1:2" x14ac:dyDescent="0.25">
      <c r="A1349" t="str">
        <f>COUNTIF($D$2:D1405,D1405)&amp;D1405</f>
        <v>0</v>
      </c>
      <c r="B1349" t="str">
        <f>COUNTIF($E$2:E1405,E1405)&amp;E1405</f>
        <v>0</v>
      </c>
    </row>
    <row r="1350" spans="1:2" x14ac:dyDescent="0.25">
      <c r="A1350" t="str">
        <f>COUNTIF($D$2:D1406,D1406)&amp;D1406</f>
        <v>0</v>
      </c>
      <c r="B1350" t="str">
        <f>COUNTIF($E$2:E1406,E1406)&amp;E1406</f>
        <v>0</v>
      </c>
    </row>
    <row r="1351" spans="1:2" x14ac:dyDescent="0.25">
      <c r="A1351" t="str">
        <f>COUNTIF($D$2:D1407,D1407)&amp;D1407</f>
        <v>0</v>
      </c>
      <c r="B1351" t="str">
        <f>COUNTIF($E$2:E1407,E1407)&amp;E1407</f>
        <v>0</v>
      </c>
    </row>
    <row r="1352" spans="1:2" x14ac:dyDescent="0.25">
      <c r="A1352" t="str">
        <f>COUNTIF($D$2:D1408,D1408)&amp;D1408</f>
        <v>0</v>
      </c>
      <c r="B1352" t="str">
        <f>COUNTIF($E$2:E1408,E1408)&amp;E1408</f>
        <v>0</v>
      </c>
    </row>
    <row r="1353" spans="1:2" x14ac:dyDescent="0.25">
      <c r="A1353" t="str">
        <f>COUNTIF($D$2:D1409,D1409)&amp;D1409</f>
        <v>0</v>
      </c>
      <c r="B1353" t="str">
        <f>COUNTIF($E$2:E1409,E1409)&amp;E1409</f>
        <v>0</v>
      </c>
    </row>
    <row r="1354" spans="1:2" x14ac:dyDescent="0.25">
      <c r="A1354" t="str">
        <f>COUNTIF($D$2:D1410,D1410)&amp;D1410</f>
        <v>0</v>
      </c>
      <c r="B1354" t="str">
        <f>COUNTIF($E$2:E1410,E1410)&amp;E1410</f>
        <v>0</v>
      </c>
    </row>
    <row r="1355" spans="1:2" x14ac:dyDescent="0.25">
      <c r="A1355" t="str">
        <f>COUNTIF($D$2:D1411,D1411)&amp;D1411</f>
        <v>0</v>
      </c>
      <c r="B1355" t="str">
        <f>COUNTIF($E$2:E1411,E1411)&amp;E1411</f>
        <v>0</v>
      </c>
    </row>
    <row r="1356" spans="1:2" x14ac:dyDescent="0.25">
      <c r="A1356" t="str">
        <f>COUNTIF($D$2:D1412,D1412)&amp;D1412</f>
        <v>0</v>
      </c>
      <c r="B1356" t="str">
        <f>COUNTIF($E$2:E1412,E1412)&amp;E1412</f>
        <v>0</v>
      </c>
    </row>
    <row r="1357" spans="1:2" x14ac:dyDescent="0.25">
      <c r="A1357" t="str">
        <f>COUNTIF($D$2:D1413,D1413)&amp;D1413</f>
        <v>0</v>
      </c>
      <c r="B1357" t="str">
        <f>COUNTIF($E$2:E1413,E1413)&amp;E1413</f>
        <v>0</v>
      </c>
    </row>
    <row r="1358" spans="1:2" x14ac:dyDescent="0.25">
      <c r="A1358" t="str">
        <f>COUNTIF($D$2:D1414,D1414)&amp;D1414</f>
        <v>0</v>
      </c>
      <c r="B1358" t="str">
        <f>COUNTIF($E$2:E1414,E1414)&amp;E1414</f>
        <v>0</v>
      </c>
    </row>
    <row r="1359" spans="1:2" x14ac:dyDescent="0.25">
      <c r="A1359" t="str">
        <f>COUNTIF($D$2:D1415,D1415)&amp;D1415</f>
        <v>0</v>
      </c>
      <c r="B1359" t="str">
        <f>COUNTIF($E$2:E1415,E1415)&amp;E1415</f>
        <v>0</v>
      </c>
    </row>
    <row r="1360" spans="1:2" x14ac:dyDescent="0.25">
      <c r="A1360" t="str">
        <f>COUNTIF($D$2:D1416,D1416)&amp;D1416</f>
        <v>0</v>
      </c>
      <c r="B1360" t="str">
        <f>COUNTIF($E$2:E1416,E1416)&amp;E1416</f>
        <v>0</v>
      </c>
    </row>
    <row r="1361" spans="1:2" x14ac:dyDescent="0.25">
      <c r="A1361" t="str">
        <f>COUNTIF($D$2:D1417,D1417)&amp;D1417</f>
        <v>0</v>
      </c>
      <c r="B1361" t="str">
        <f>COUNTIF($E$2:E1417,E1417)&amp;E1417</f>
        <v>0</v>
      </c>
    </row>
    <row r="1362" spans="1:2" x14ac:dyDescent="0.25">
      <c r="A1362" t="str">
        <f>COUNTIF($D$2:D1418,D1418)&amp;D1418</f>
        <v>0</v>
      </c>
      <c r="B1362" t="str">
        <f>COUNTIF($E$2:E1418,E1418)&amp;E1418</f>
        <v>0</v>
      </c>
    </row>
    <row r="1363" spans="1:2" x14ac:dyDescent="0.25">
      <c r="A1363" t="str">
        <f>COUNTIF($D$2:D1419,D1419)&amp;D1419</f>
        <v>0</v>
      </c>
      <c r="B1363" t="str">
        <f>COUNTIF($E$2:E1419,E1419)&amp;E1419</f>
        <v>0</v>
      </c>
    </row>
    <row r="1364" spans="1:2" x14ac:dyDescent="0.25">
      <c r="A1364" t="str">
        <f>COUNTIF($D$2:D1420,D1420)&amp;D1420</f>
        <v>0</v>
      </c>
      <c r="B1364" t="str">
        <f>COUNTIF($E$2:E1420,E1420)&amp;E1420</f>
        <v>0</v>
      </c>
    </row>
    <row r="1365" spans="1:2" x14ac:dyDescent="0.25">
      <c r="A1365" t="str">
        <f>COUNTIF($D$2:D1421,D1421)&amp;D1421</f>
        <v>0</v>
      </c>
      <c r="B1365" t="str">
        <f>COUNTIF($E$2:E1421,E1421)&amp;E1421</f>
        <v>0</v>
      </c>
    </row>
    <row r="1366" spans="1:2" x14ac:dyDescent="0.25">
      <c r="A1366" t="str">
        <f>COUNTIF($D$2:D1422,D1422)&amp;D1422</f>
        <v>0</v>
      </c>
      <c r="B1366" t="str">
        <f>COUNTIF($E$2:E1422,E1422)&amp;E1422</f>
        <v>0</v>
      </c>
    </row>
    <row r="1367" spans="1:2" x14ac:dyDescent="0.25">
      <c r="A1367" t="str">
        <f>COUNTIF($D$2:D1423,D1423)&amp;D1423</f>
        <v>0</v>
      </c>
      <c r="B1367" t="str">
        <f>COUNTIF($E$2:E1423,E1423)&amp;E1423</f>
        <v>0</v>
      </c>
    </row>
    <row r="1368" spans="1:2" x14ac:dyDescent="0.25">
      <c r="A1368" t="str">
        <f>COUNTIF($D$2:D1424,D1424)&amp;D1424</f>
        <v>0</v>
      </c>
      <c r="B1368" t="str">
        <f>COUNTIF($E$2:E1424,E1424)&amp;E1424</f>
        <v>0</v>
      </c>
    </row>
    <row r="1369" spans="1:2" x14ac:dyDescent="0.25">
      <c r="A1369" t="str">
        <f>COUNTIF($D$2:D1425,D1425)&amp;D1425</f>
        <v>0</v>
      </c>
      <c r="B1369" t="str">
        <f>COUNTIF($E$2:E1425,E1425)&amp;E1425</f>
        <v>0</v>
      </c>
    </row>
    <row r="1370" spans="1:2" x14ac:dyDescent="0.25">
      <c r="A1370" t="str">
        <f>COUNTIF($D$2:D1426,D1426)&amp;D1426</f>
        <v>0</v>
      </c>
      <c r="B1370" t="str">
        <f>COUNTIF($E$2:E1426,E1426)&amp;E1426</f>
        <v>0</v>
      </c>
    </row>
    <row r="1371" spans="1:2" x14ac:dyDescent="0.25">
      <c r="A1371" t="str">
        <f>COUNTIF($D$2:D1427,D1427)&amp;D1427</f>
        <v>0</v>
      </c>
      <c r="B1371" t="str">
        <f>COUNTIF($E$2:E1427,E1427)&amp;E1427</f>
        <v>0</v>
      </c>
    </row>
    <row r="1372" spans="1:2" x14ac:dyDescent="0.25">
      <c r="A1372" t="str">
        <f>COUNTIF($D$2:D1428,D1428)&amp;D1428</f>
        <v>0</v>
      </c>
      <c r="B1372" t="str">
        <f>COUNTIF($E$2:E1428,E1428)&amp;E1428</f>
        <v>0</v>
      </c>
    </row>
    <row r="1373" spans="1:2" x14ac:dyDescent="0.25">
      <c r="A1373" t="str">
        <f>COUNTIF($D$2:D1429,D1429)&amp;D1429</f>
        <v>0</v>
      </c>
      <c r="B1373" t="str">
        <f>COUNTIF($E$2:E1429,E1429)&amp;E1429</f>
        <v>0</v>
      </c>
    </row>
    <row r="1374" spans="1:2" x14ac:dyDescent="0.25">
      <c r="A1374" t="str">
        <f>COUNTIF($D$2:D1430,D1430)&amp;D1430</f>
        <v>0</v>
      </c>
      <c r="B1374" t="str">
        <f>COUNTIF($E$2:E1430,E1430)&amp;E1430</f>
        <v>0</v>
      </c>
    </row>
    <row r="1375" spans="1:2" x14ac:dyDescent="0.25">
      <c r="A1375" t="str">
        <f>COUNTIF($D$2:D1431,D1431)&amp;D1431</f>
        <v>0</v>
      </c>
      <c r="B1375" t="str">
        <f>COUNTIF($E$2:E1431,E1431)&amp;E1431</f>
        <v>0</v>
      </c>
    </row>
    <row r="1376" spans="1:2" x14ac:dyDescent="0.25">
      <c r="A1376" t="str">
        <f>COUNTIF($D$2:D1432,D1432)&amp;D1432</f>
        <v>0</v>
      </c>
      <c r="B1376" t="str">
        <f>COUNTIF($E$2:E1432,E1432)&amp;E1432</f>
        <v>0</v>
      </c>
    </row>
    <row r="1377" spans="1:2" x14ac:dyDescent="0.25">
      <c r="A1377" t="str">
        <f>COUNTIF($D$2:D1433,D1433)&amp;D1433</f>
        <v>0</v>
      </c>
      <c r="B1377" t="str">
        <f>COUNTIF($E$2:E1433,E1433)&amp;E1433</f>
        <v>0</v>
      </c>
    </row>
    <row r="1378" spans="1:2" x14ac:dyDescent="0.25">
      <c r="A1378" t="str">
        <f>COUNTIF($D$2:D1434,D1434)&amp;D1434</f>
        <v>0</v>
      </c>
      <c r="B1378" t="str">
        <f>COUNTIF($E$2:E1434,E1434)&amp;E1434</f>
        <v>0</v>
      </c>
    </row>
    <row r="1379" spans="1:2" x14ac:dyDescent="0.25">
      <c r="A1379" t="str">
        <f>COUNTIF($D$2:D1435,D1435)&amp;D1435</f>
        <v>0</v>
      </c>
      <c r="B1379" t="str">
        <f>COUNTIF($E$2:E1435,E1435)&amp;E1435</f>
        <v>0</v>
      </c>
    </row>
    <row r="1380" spans="1:2" x14ac:dyDescent="0.25">
      <c r="A1380" t="str">
        <f>COUNTIF($D$2:D1436,D1436)&amp;D1436</f>
        <v>0</v>
      </c>
      <c r="B1380" t="str">
        <f>COUNTIF($E$2:E1436,E1436)&amp;E1436</f>
        <v>0</v>
      </c>
    </row>
    <row r="1381" spans="1:2" x14ac:dyDescent="0.25">
      <c r="A1381" t="str">
        <f>COUNTIF($D$2:D1437,D1437)&amp;D1437</f>
        <v>0</v>
      </c>
      <c r="B1381" t="str">
        <f>COUNTIF($E$2:E1437,E1437)&amp;E1437</f>
        <v>0</v>
      </c>
    </row>
    <row r="1382" spans="1:2" x14ac:dyDescent="0.25">
      <c r="A1382" t="str">
        <f>COUNTIF($D$2:D1438,D1438)&amp;D1438</f>
        <v>0</v>
      </c>
      <c r="B1382" t="str">
        <f>COUNTIF($E$2:E1438,E1438)&amp;E1438</f>
        <v>0</v>
      </c>
    </row>
    <row r="1383" spans="1:2" x14ac:dyDescent="0.25">
      <c r="A1383" t="str">
        <f>COUNTIF($D$2:D1439,D1439)&amp;D1439</f>
        <v>0</v>
      </c>
      <c r="B1383" t="str">
        <f>COUNTIF($E$2:E1439,E1439)&amp;E1439</f>
        <v>0</v>
      </c>
    </row>
    <row r="1384" spans="1:2" x14ac:dyDescent="0.25">
      <c r="A1384" t="str">
        <f>COUNTIF($D$2:D1440,D1440)&amp;D1440</f>
        <v>0</v>
      </c>
      <c r="B1384" t="str">
        <f>COUNTIF($E$2:E1440,E1440)&amp;E1440</f>
        <v>0</v>
      </c>
    </row>
    <row r="1385" spans="1:2" x14ac:dyDescent="0.25">
      <c r="A1385" t="str">
        <f>COUNTIF($D$2:D1441,D1441)&amp;D1441</f>
        <v>0</v>
      </c>
      <c r="B1385" t="str">
        <f>COUNTIF($E$2:E1441,E1441)&amp;E1441</f>
        <v>0</v>
      </c>
    </row>
    <row r="1386" spans="1:2" x14ac:dyDescent="0.25">
      <c r="A1386" t="str">
        <f>COUNTIF($D$2:D1442,D1442)&amp;D1442</f>
        <v>0</v>
      </c>
      <c r="B1386" t="str">
        <f>COUNTIF($E$2:E1442,E1442)&amp;E1442</f>
        <v>0</v>
      </c>
    </row>
    <row r="1387" spans="1:2" x14ac:dyDescent="0.25">
      <c r="A1387" t="str">
        <f>COUNTIF($D$2:D1443,D1443)&amp;D1443</f>
        <v>0</v>
      </c>
      <c r="B1387" t="str">
        <f>COUNTIF($E$2:E1443,E1443)&amp;E1443</f>
        <v>0</v>
      </c>
    </row>
    <row r="1388" spans="1:2" x14ac:dyDescent="0.25">
      <c r="A1388" t="str">
        <f>COUNTIF($D$2:D1444,D1444)&amp;D1444</f>
        <v>0</v>
      </c>
      <c r="B1388" t="str">
        <f>COUNTIF($E$2:E1444,E1444)&amp;E1444</f>
        <v>0</v>
      </c>
    </row>
    <row r="1389" spans="1:2" x14ac:dyDescent="0.25">
      <c r="A1389" t="str">
        <f>COUNTIF($D$2:D1445,D1445)&amp;D1445</f>
        <v>0</v>
      </c>
      <c r="B1389" t="str">
        <f>COUNTIF($E$2:E1445,E1445)&amp;E1445</f>
        <v>0</v>
      </c>
    </row>
    <row r="1390" spans="1:2" x14ac:dyDescent="0.25">
      <c r="A1390" t="str">
        <f>COUNTIF($D$2:D1446,D1446)&amp;D1446</f>
        <v>0</v>
      </c>
      <c r="B1390" t="str">
        <f>COUNTIF($E$2:E1446,E1446)&amp;E1446</f>
        <v>0</v>
      </c>
    </row>
    <row r="1391" spans="1:2" x14ac:dyDescent="0.25">
      <c r="A1391" t="str">
        <f>COUNTIF($D$2:D1447,D1447)&amp;D1447</f>
        <v>0</v>
      </c>
      <c r="B1391" t="str">
        <f>COUNTIF($E$2:E1447,E1447)&amp;E1447</f>
        <v>0</v>
      </c>
    </row>
    <row r="1392" spans="1:2" x14ac:dyDescent="0.25">
      <c r="A1392" t="str">
        <f>COUNTIF($D$2:D1448,D1448)&amp;D1448</f>
        <v>0</v>
      </c>
      <c r="B1392" t="str">
        <f>COUNTIF($E$2:E1448,E1448)&amp;E1448</f>
        <v>0</v>
      </c>
    </row>
    <row r="1393" spans="1:2" x14ac:dyDescent="0.25">
      <c r="A1393" t="str">
        <f>COUNTIF($D$2:D1449,D1449)&amp;D1449</f>
        <v>0</v>
      </c>
      <c r="B1393" t="str">
        <f>COUNTIF($E$2:E1449,E1449)&amp;E1449</f>
        <v>0</v>
      </c>
    </row>
    <row r="1394" spans="1:2" x14ac:dyDescent="0.25">
      <c r="A1394" t="str">
        <f>COUNTIF($D$2:D1450,D1450)&amp;D1450</f>
        <v>0</v>
      </c>
      <c r="B1394" t="str">
        <f>COUNTIF($E$2:E1450,E1450)&amp;E1450</f>
        <v>0</v>
      </c>
    </row>
    <row r="1395" spans="1:2" x14ac:dyDescent="0.25">
      <c r="A1395" t="str">
        <f>COUNTIF($D$2:D1451,D1451)&amp;D1451</f>
        <v>0</v>
      </c>
      <c r="B1395" t="str">
        <f>COUNTIF($E$2:E1451,E1451)&amp;E1451</f>
        <v>0</v>
      </c>
    </row>
    <row r="1396" spans="1:2" x14ac:dyDescent="0.25">
      <c r="A1396" t="str">
        <f>COUNTIF($D$2:D1452,D1452)&amp;D1452</f>
        <v>0</v>
      </c>
      <c r="B1396" t="str">
        <f>COUNTIF($E$2:E1452,E1452)&amp;E1452</f>
        <v>0</v>
      </c>
    </row>
    <row r="1397" spans="1:2" x14ac:dyDescent="0.25">
      <c r="A1397" t="str">
        <f>COUNTIF($D$2:D1453,D1453)&amp;D1453</f>
        <v>0</v>
      </c>
      <c r="B1397" t="str">
        <f>COUNTIF($E$2:E1453,E1453)&amp;E1453</f>
        <v>0</v>
      </c>
    </row>
    <row r="1398" spans="1:2" x14ac:dyDescent="0.25">
      <c r="A1398" t="str">
        <f>COUNTIF($D$2:D1454,D1454)&amp;D1454</f>
        <v>0</v>
      </c>
      <c r="B1398" t="str">
        <f>COUNTIF($E$2:E1454,E1454)&amp;E1454</f>
        <v>0</v>
      </c>
    </row>
    <row r="1399" spans="1:2" x14ac:dyDescent="0.25">
      <c r="A1399" t="str">
        <f>COUNTIF($D$2:D1455,D1455)&amp;D1455</f>
        <v>0</v>
      </c>
      <c r="B1399" t="str">
        <f>COUNTIF($E$2:E1455,E1455)&amp;E1455</f>
        <v>0</v>
      </c>
    </row>
    <row r="1400" spans="1:2" x14ac:dyDescent="0.25">
      <c r="A1400" t="str">
        <f>COUNTIF($D$2:D1456,D1456)&amp;D1456</f>
        <v>0</v>
      </c>
      <c r="B1400" t="str">
        <f>COUNTIF($E$2:E1456,E1456)&amp;E1456</f>
        <v>0</v>
      </c>
    </row>
    <row r="1401" spans="1:2" x14ac:dyDescent="0.25">
      <c r="A1401" t="str">
        <f>COUNTIF($D$2:D1457,D1457)&amp;D1457</f>
        <v>0</v>
      </c>
      <c r="B1401" t="str">
        <f>COUNTIF($E$2:E1457,E1457)&amp;E1457</f>
        <v>0</v>
      </c>
    </row>
    <row r="1402" spans="1:2" x14ac:dyDescent="0.25">
      <c r="A1402" t="str">
        <f>COUNTIF($D$2:D1458,D1458)&amp;D1458</f>
        <v>0</v>
      </c>
      <c r="B1402" t="str">
        <f>COUNTIF($E$2:E1458,E1458)&amp;E1458</f>
        <v>0</v>
      </c>
    </row>
    <row r="1403" spans="1:2" x14ac:dyDescent="0.25">
      <c r="A1403" t="str">
        <f>COUNTIF($D$2:D1459,D1459)&amp;D1459</f>
        <v>0</v>
      </c>
      <c r="B1403" t="str">
        <f>COUNTIF($E$2:E1459,E1459)&amp;E1459</f>
        <v>0</v>
      </c>
    </row>
    <row r="1404" spans="1:2" x14ac:dyDescent="0.25">
      <c r="A1404" t="str">
        <f>COUNTIF($D$2:D1460,D1460)&amp;D1460</f>
        <v>0</v>
      </c>
      <c r="B1404" t="str">
        <f>COUNTIF($E$2:E1460,E1460)&amp;E1460</f>
        <v>0</v>
      </c>
    </row>
    <row r="1405" spans="1:2" x14ac:dyDescent="0.25">
      <c r="A1405" t="str">
        <f>COUNTIF($D$2:D1461,D1461)&amp;D1461</f>
        <v>0</v>
      </c>
      <c r="B1405" t="str">
        <f>COUNTIF($E$2:E1461,E1461)&amp;E1461</f>
        <v>0</v>
      </c>
    </row>
    <row r="1406" spans="1:2" x14ac:dyDescent="0.25">
      <c r="A1406" t="str">
        <f>COUNTIF($D$2:D1462,D1462)&amp;D1462</f>
        <v>0</v>
      </c>
      <c r="B1406" t="str">
        <f>COUNTIF($E$2:E1462,E1462)&amp;E1462</f>
        <v>0</v>
      </c>
    </row>
    <row r="1407" spans="1:2" x14ac:dyDescent="0.25">
      <c r="A1407" t="str">
        <f>COUNTIF($D$2:D1463,D1463)&amp;D1463</f>
        <v>0</v>
      </c>
      <c r="B1407" t="str">
        <f>COUNTIF($E$2:E1463,E1463)&amp;E1463</f>
        <v>0</v>
      </c>
    </row>
    <row r="1408" spans="1:2" x14ac:dyDescent="0.25">
      <c r="A1408" t="str">
        <f>COUNTIF($D$2:D1464,D1464)&amp;D1464</f>
        <v>0</v>
      </c>
      <c r="B1408" t="str">
        <f>COUNTIF($E$2:E1464,E1464)&amp;E1464</f>
        <v>0</v>
      </c>
    </row>
    <row r="1409" spans="1:2" x14ac:dyDescent="0.25">
      <c r="A1409" t="str">
        <f>COUNTIF($D$2:D1465,D1465)&amp;D1465</f>
        <v>0</v>
      </c>
      <c r="B1409" t="str">
        <f>COUNTIF($E$2:E1465,E1465)&amp;E1465</f>
        <v>0</v>
      </c>
    </row>
    <row r="1410" spans="1:2" x14ac:dyDescent="0.25">
      <c r="A1410" t="str">
        <f>COUNTIF($D$2:D1466,D1466)&amp;D1466</f>
        <v>0</v>
      </c>
      <c r="B1410" t="str">
        <f>COUNTIF($E$2:E1466,E1466)&amp;E1466</f>
        <v>0</v>
      </c>
    </row>
    <row r="1411" spans="1:2" x14ac:dyDescent="0.25">
      <c r="A1411" t="str">
        <f>COUNTIF($D$2:D1467,D1467)&amp;D1467</f>
        <v>0</v>
      </c>
      <c r="B1411" t="str">
        <f>COUNTIF($E$2:E1467,E1467)&amp;E1467</f>
        <v>0</v>
      </c>
    </row>
    <row r="1412" spans="1:2" x14ac:dyDescent="0.25">
      <c r="A1412" t="str">
        <f>COUNTIF($D$2:D1468,D1468)&amp;D1468</f>
        <v>0</v>
      </c>
      <c r="B1412" t="str">
        <f>COUNTIF($E$2:E1468,E1468)&amp;E1468</f>
        <v>0</v>
      </c>
    </row>
    <row r="1413" spans="1:2" x14ac:dyDescent="0.25">
      <c r="A1413" t="str">
        <f>COUNTIF($D$2:D1469,D1469)&amp;D1469</f>
        <v>0</v>
      </c>
      <c r="B1413" t="str">
        <f>COUNTIF($E$2:E1469,E1469)&amp;E1469</f>
        <v>0</v>
      </c>
    </row>
    <row r="1414" spans="1:2" x14ac:dyDescent="0.25">
      <c r="A1414" t="str">
        <f>COUNTIF($D$2:D1470,D1470)&amp;D1470</f>
        <v>0</v>
      </c>
      <c r="B1414" t="str">
        <f>COUNTIF($E$2:E1470,E1470)&amp;E1470</f>
        <v>0</v>
      </c>
    </row>
    <row r="1415" spans="1:2" x14ac:dyDescent="0.25">
      <c r="A1415" t="str">
        <f>COUNTIF($D$2:D1471,D1471)&amp;D1471</f>
        <v>0</v>
      </c>
      <c r="B1415" t="str">
        <f>COUNTIF($E$2:E1471,E1471)&amp;E1471</f>
        <v>0</v>
      </c>
    </row>
    <row r="1416" spans="1:2" x14ac:dyDescent="0.25">
      <c r="A1416" t="str">
        <f>COUNTIF($D$2:D1472,D1472)&amp;D1472</f>
        <v>0</v>
      </c>
      <c r="B1416" t="str">
        <f>COUNTIF($E$2:E1472,E1472)&amp;E1472</f>
        <v>0</v>
      </c>
    </row>
    <row r="1417" spans="1:2" x14ac:dyDescent="0.25">
      <c r="A1417" t="str">
        <f>COUNTIF($D$2:D1473,D1473)&amp;D1473</f>
        <v>0</v>
      </c>
      <c r="B1417" t="str">
        <f>COUNTIF($E$2:E1473,E1473)&amp;E1473</f>
        <v>0</v>
      </c>
    </row>
    <row r="1418" spans="1:2" x14ac:dyDescent="0.25">
      <c r="A1418" t="str">
        <f>COUNTIF($D$2:D1474,D1474)&amp;D1474</f>
        <v>0</v>
      </c>
      <c r="B1418" t="str">
        <f>COUNTIF($E$2:E1474,E1474)&amp;E1474</f>
        <v>0</v>
      </c>
    </row>
    <row r="1419" spans="1:2" x14ac:dyDescent="0.25">
      <c r="A1419" t="str">
        <f>COUNTIF($D$2:D1475,D1475)&amp;D1475</f>
        <v>0</v>
      </c>
      <c r="B1419" t="str">
        <f>COUNTIF($E$2:E1475,E1475)&amp;E1475</f>
        <v>0</v>
      </c>
    </row>
    <row r="1420" spans="1:2" x14ac:dyDescent="0.25">
      <c r="A1420" t="str">
        <f>COUNTIF($D$2:D1476,D1476)&amp;D1476</f>
        <v>0</v>
      </c>
      <c r="B1420" t="str">
        <f>COUNTIF($E$2:E1476,E1476)&amp;E1476</f>
        <v>0</v>
      </c>
    </row>
    <row r="1421" spans="1:2" x14ac:dyDescent="0.25">
      <c r="A1421" t="str">
        <f>COUNTIF($D$2:D1477,D1477)&amp;D1477</f>
        <v>0</v>
      </c>
      <c r="B1421" t="str">
        <f>COUNTIF($E$2:E1477,E1477)&amp;E1477</f>
        <v>0</v>
      </c>
    </row>
    <row r="1422" spans="1:2" x14ac:dyDescent="0.25">
      <c r="A1422" t="str">
        <f>COUNTIF($D$2:D1478,D1478)&amp;D1478</f>
        <v>0</v>
      </c>
      <c r="B1422" t="str">
        <f>COUNTIF($E$2:E1478,E1478)&amp;E1478</f>
        <v>0</v>
      </c>
    </row>
    <row r="1423" spans="1:2" x14ac:dyDescent="0.25">
      <c r="A1423" t="str">
        <f>COUNTIF($D$2:D1479,D1479)&amp;D1479</f>
        <v>0</v>
      </c>
      <c r="B1423" t="str">
        <f>COUNTIF($E$2:E1479,E1479)&amp;E1479</f>
        <v>0</v>
      </c>
    </row>
    <row r="1424" spans="1:2" x14ac:dyDescent="0.25">
      <c r="A1424" t="str">
        <f>COUNTIF($D$2:D1480,D1480)&amp;D1480</f>
        <v>0</v>
      </c>
      <c r="B1424" t="str">
        <f>COUNTIF($E$2:E1480,E1480)&amp;E1480</f>
        <v>0</v>
      </c>
    </row>
    <row r="1425" spans="1:2" x14ac:dyDescent="0.25">
      <c r="A1425" t="str">
        <f>COUNTIF($D$2:D1481,D1481)&amp;D1481</f>
        <v>0</v>
      </c>
      <c r="B1425" t="str">
        <f>COUNTIF($E$2:E1481,E1481)&amp;E1481</f>
        <v>0</v>
      </c>
    </row>
    <row r="1426" spans="1:2" x14ac:dyDescent="0.25">
      <c r="A1426" t="str">
        <f>COUNTIF($D$2:D1482,D1482)&amp;D1482</f>
        <v>0</v>
      </c>
      <c r="B1426" t="str">
        <f>COUNTIF($E$2:E1482,E1482)&amp;E1482</f>
        <v>0</v>
      </c>
    </row>
    <row r="1427" spans="1:2" x14ac:dyDescent="0.25">
      <c r="A1427" t="str">
        <f>COUNTIF($D$2:D1483,D1483)&amp;D1483</f>
        <v>0</v>
      </c>
      <c r="B1427" t="str">
        <f>COUNTIF($E$2:E1483,E1483)&amp;E1483</f>
        <v>0</v>
      </c>
    </row>
    <row r="1428" spans="1:2" x14ac:dyDescent="0.25">
      <c r="A1428" t="str">
        <f>COUNTIF($D$2:D1484,D1484)&amp;D1484</f>
        <v>0</v>
      </c>
      <c r="B1428" t="str">
        <f>COUNTIF($E$2:E1484,E1484)&amp;E1484</f>
        <v>0</v>
      </c>
    </row>
    <row r="1429" spans="1:2" x14ac:dyDescent="0.25">
      <c r="A1429" t="str">
        <f>COUNTIF($D$2:D1485,D1485)&amp;D1485</f>
        <v>0</v>
      </c>
      <c r="B1429" t="str">
        <f>COUNTIF($E$2:E1485,E1485)&amp;E1485</f>
        <v>0</v>
      </c>
    </row>
    <row r="1430" spans="1:2" x14ac:dyDescent="0.25">
      <c r="A1430" t="str">
        <f>COUNTIF($D$2:D1486,D1486)&amp;D1486</f>
        <v>0</v>
      </c>
      <c r="B1430" t="str">
        <f>COUNTIF($E$2:E1486,E1486)&amp;E1486</f>
        <v>0</v>
      </c>
    </row>
    <row r="1431" spans="1:2" x14ac:dyDescent="0.25">
      <c r="A1431" t="str">
        <f>COUNTIF($D$2:D1487,D1487)&amp;D1487</f>
        <v>0</v>
      </c>
      <c r="B1431" t="str">
        <f>COUNTIF($E$2:E1487,E1487)&amp;E1487</f>
        <v>0</v>
      </c>
    </row>
    <row r="1432" spans="1:2" x14ac:dyDescent="0.25">
      <c r="A1432" t="str">
        <f>COUNTIF($D$2:D1488,D1488)&amp;D1488</f>
        <v>0</v>
      </c>
      <c r="B1432" t="str">
        <f>COUNTIF($E$2:E1488,E1488)&amp;E1488</f>
        <v>0</v>
      </c>
    </row>
    <row r="1433" spans="1:2" x14ac:dyDescent="0.25">
      <c r="A1433" t="str">
        <f>COUNTIF($D$2:D1489,D1489)&amp;D1489</f>
        <v>0</v>
      </c>
      <c r="B1433" t="str">
        <f>COUNTIF($E$2:E1489,E1489)&amp;E1489</f>
        <v>0</v>
      </c>
    </row>
    <row r="1434" spans="1:2" x14ac:dyDescent="0.25">
      <c r="A1434" t="str">
        <f>COUNTIF($D$2:D1490,D1490)&amp;D1490</f>
        <v>0</v>
      </c>
      <c r="B1434" t="str">
        <f>COUNTIF($E$2:E1490,E1490)&amp;E1490</f>
        <v>0</v>
      </c>
    </row>
    <row r="1435" spans="1:2" x14ac:dyDescent="0.25">
      <c r="A1435" t="str">
        <f>COUNTIF($D$2:D1491,D1491)&amp;D1491</f>
        <v>0</v>
      </c>
      <c r="B1435" t="str">
        <f>COUNTIF($E$2:E1491,E1491)&amp;E1491</f>
        <v>0</v>
      </c>
    </row>
    <row r="1436" spans="1:2" x14ac:dyDescent="0.25">
      <c r="A1436" t="str">
        <f>COUNTIF($D$2:D1492,D1492)&amp;D1492</f>
        <v>0</v>
      </c>
      <c r="B1436" t="str">
        <f>COUNTIF($E$2:E1492,E1492)&amp;E1492</f>
        <v>0</v>
      </c>
    </row>
    <row r="1437" spans="1:2" x14ac:dyDescent="0.25">
      <c r="A1437" t="str">
        <f>COUNTIF($D$2:D1493,D1493)&amp;D1493</f>
        <v>0</v>
      </c>
      <c r="B1437" t="str">
        <f>COUNTIF($E$2:E1493,E1493)&amp;E1493</f>
        <v>0</v>
      </c>
    </row>
    <row r="1438" spans="1:2" x14ac:dyDescent="0.25">
      <c r="A1438" t="str">
        <f>COUNTIF($D$2:D1494,D1494)&amp;D1494</f>
        <v>0</v>
      </c>
      <c r="B1438" t="str">
        <f>COUNTIF($E$2:E1494,E1494)&amp;E1494</f>
        <v>0</v>
      </c>
    </row>
    <row r="1439" spans="1:2" x14ac:dyDescent="0.25">
      <c r="A1439" t="str">
        <f>COUNTIF($D$2:D1495,D1495)&amp;D1495</f>
        <v>0</v>
      </c>
      <c r="B1439" t="str">
        <f>COUNTIF($E$2:E1495,E1495)&amp;E1495</f>
        <v>0</v>
      </c>
    </row>
    <row r="1440" spans="1:2" x14ac:dyDescent="0.25">
      <c r="A1440" t="str">
        <f>COUNTIF($D$2:D1496,D1496)&amp;D1496</f>
        <v>0</v>
      </c>
      <c r="B1440" t="str">
        <f>COUNTIF($E$2:E1496,E1496)&amp;E1496</f>
        <v>0</v>
      </c>
    </row>
    <row r="1441" spans="1:2" x14ac:dyDescent="0.25">
      <c r="A1441" t="str">
        <f>COUNTIF($D$2:D1497,D1497)&amp;D1497</f>
        <v>0</v>
      </c>
      <c r="B1441" t="str">
        <f>COUNTIF($E$2:E1497,E1497)&amp;E1497</f>
        <v>0</v>
      </c>
    </row>
    <row r="1442" spans="1:2" x14ac:dyDescent="0.25">
      <c r="A1442" t="str">
        <f>COUNTIF($D$2:D1498,D1498)&amp;D1498</f>
        <v>0</v>
      </c>
      <c r="B1442" t="str">
        <f>COUNTIF($E$2:E1498,E1498)&amp;E1498</f>
        <v>0</v>
      </c>
    </row>
    <row r="1443" spans="1:2" x14ac:dyDescent="0.25">
      <c r="A1443" t="str">
        <f>COUNTIF($D$2:D1499,D1499)&amp;D1499</f>
        <v>0</v>
      </c>
      <c r="B1443" t="str">
        <f>COUNTIF($E$2:E1499,E1499)&amp;E1499</f>
        <v>0</v>
      </c>
    </row>
    <row r="1444" spans="1:2" x14ac:dyDescent="0.25">
      <c r="A1444" t="str">
        <f>COUNTIF($D$2:D1500,D1500)&amp;D1500</f>
        <v>0</v>
      </c>
      <c r="B1444" t="str">
        <f>COUNTIF($E$2:E1500,E1500)&amp;E1500</f>
        <v>0</v>
      </c>
    </row>
    <row r="1445" spans="1:2" x14ac:dyDescent="0.25">
      <c r="A1445" t="str">
        <f>COUNTIF($D$2:D1501,D1501)&amp;D1501</f>
        <v>0</v>
      </c>
      <c r="B1445" t="str">
        <f>COUNTIF($E$2:E1501,E1501)&amp;E1501</f>
        <v>0</v>
      </c>
    </row>
    <row r="1446" spans="1:2" x14ac:dyDescent="0.25">
      <c r="A1446" t="str">
        <f>COUNTIF($D$2:D1502,D1502)&amp;D1502</f>
        <v>0</v>
      </c>
      <c r="B1446" t="str">
        <f>COUNTIF($E$2:E1502,E1502)&amp;E1502</f>
        <v>0</v>
      </c>
    </row>
    <row r="1447" spans="1:2" x14ac:dyDescent="0.25">
      <c r="A1447" t="str">
        <f>COUNTIF($D$2:D1503,D1503)&amp;D1503</f>
        <v>0</v>
      </c>
      <c r="B1447" t="str">
        <f>COUNTIF($E$2:E1503,E1503)&amp;E1503</f>
        <v>0</v>
      </c>
    </row>
    <row r="1448" spans="1:2" x14ac:dyDescent="0.25">
      <c r="A1448" t="str">
        <f>COUNTIF($D$2:D1504,D1504)&amp;D1504</f>
        <v>0</v>
      </c>
      <c r="B1448" t="str">
        <f>COUNTIF($E$2:E1504,E1504)&amp;E1504</f>
        <v>0</v>
      </c>
    </row>
    <row r="1449" spans="1:2" x14ac:dyDescent="0.25">
      <c r="A1449" t="str">
        <f>COUNTIF($D$2:D1505,D1505)&amp;D1505</f>
        <v>0</v>
      </c>
      <c r="B1449" t="str">
        <f>COUNTIF($E$2:E1505,E1505)&amp;E1505</f>
        <v>0</v>
      </c>
    </row>
    <row r="1450" spans="1:2" x14ac:dyDescent="0.25">
      <c r="A1450" t="str">
        <f>COUNTIF($D$2:D1506,D1506)&amp;D1506</f>
        <v>0</v>
      </c>
      <c r="B1450" t="str">
        <f>COUNTIF($E$2:E1506,E1506)&amp;E1506</f>
        <v>0</v>
      </c>
    </row>
    <row r="1451" spans="1:2" x14ac:dyDescent="0.25">
      <c r="A1451" t="str">
        <f>COUNTIF($D$2:D1507,D1507)&amp;D1507</f>
        <v>0</v>
      </c>
      <c r="B1451" t="str">
        <f>COUNTIF($E$2:E1507,E1507)&amp;E1507</f>
        <v>0</v>
      </c>
    </row>
    <row r="1452" spans="1:2" x14ac:dyDescent="0.25">
      <c r="A1452" t="str">
        <f>COUNTIF($D$2:D1508,D1508)&amp;D1508</f>
        <v>0</v>
      </c>
      <c r="B1452" t="str">
        <f>COUNTIF($E$2:E1508,E1508)&amp;E1508</f>
        <v>0</v>
      </c>
    </row>
    <row r="1453" spans="1:2" x14ac:dyDescent="0.25">
      <c r="A1453" t="str">
        <f>COUNTIF($D$2:D1509,D1509)&amp;D1509</f>
        <v>0</v>
      </c>
      <c r="B1453" t="str">
        <f>COUNTIF($E$2:E1509,E1509)&amp;E1509</f>
        <v>0</v>
      </c>
    </row>
    <row r="1454" spans="1:2" x14ac:dyDescent="0.25">
      <c r="A1454" t="str">
        <f>COUNTIF($D$2:D1510,D1510)&amp;D1510</f>
        <v>0</v>
      </c>
      <c r="B1454" t="str">
        <f>COUNTIF($E$2:E1510,E1510)&amp;E1510</f>
        <v>0</v>
      </c>
    </row>
    <row r="1455" spans="1:2" x14ac:dyDescent="0.25">
      <c r="A1455" t="str">
        <f>COUNTIF($D$2:D1511,D1511)&amp;D1511</f>
        <v>0</v>
      </c>
      <c r="B1455" t="str">
        <f>COUNTIF($E$2:E1511,E1511)&amp;E1511</f>
        <v>0</v>
      </c>
    </row>
    <row r="1456" spans="1:2" x14ac:dyDescent="0.25">
      <c r="A1456" t="str">
        <f>COUNTIF($D$2:D1512,D1512)&amp;D1512</f>
        <v>0</v>
      </c>
      <c r="B1456" t="str">
        <f>COUNTIF($E$2:E1512,E1512)&amp;E1512</f>
        <v>0</v>
      </c>
    </row>
    <row r="1457" spans="1:2" x14ac:dyDescent="0.25">
      <c r="A1457" t="str">
        <f>COUNTIF($D$2:D1513,D1513)&amp;D1513</f>
        <v>0</v>
      </c>
      <c r="B1457" t="str">
        <f>COUNTIF($E$2:E1513,E1513)&amp;E1513</f>
        <v>0</v>
      </c>
    </row>
    <row r="1458" spans="1:2" x14ac:dyDescent="0.25">
      <c r="A1458" t="str">
        <f>COUNTIF($D$2:D1514,D1514)&amp;D1514</f>
        <v>0</v>
      </c>
      <c r="B1458" t="str">
        <f>COUNTIF($E$2:E1514,E1514)&amp;E1514</f>
        <v>0</v>
      </c>
    </row>
    <row r="1459" spans="1:2" x14ac:dyDescent="0.25">
      <c r="A1459" t="str">
        <f>COUNTIF($D$2:D1515,D1515)&amp;D1515</f>
        <v>0</v>
      </c>
      <c r="B1459" t="str">
        <f>COUNTIF($E$2:E1515,E1515)&amp;E1515</f>
        <v>0</v>
      </c>
    </row>
    <row r="1460" spans="1:2" x14ac:dyDescent="0.25">
      <c r="A1460" t="str">
        <f>COUNTIF($D$2:D1516,D1516)&amp;D1516</f>
        <v>0</v>
      </c>
      <c r="B1460" t="str">
        <f>COUNTIF($E$2:E1516,E1516)&amp;E1516</f>
        <v>0</v>
      </c>
    </row>
    <row r="1461" spans="1:2" x14ac:dyDescent="0.25">
      <c r="A1461" t="str">
        <f>COUNTIF($D$2:D1517,D1517)&amp;D1517</f>
        <v>0</v>
      </c>
      <c r="B1461" t="str">
        <f>COUNTIF($E$2:E1517,E1517)&amp;E1517</f>
        <v>0</v>
      </c>
    </row>
    <row r="1462" spans="1:2" x14ac:dyDescent="0.25">
      <c r="A1462" t="str">
        <f>COUNTIF($D$2:D1518,D1518)&amp;D1518</f>
        <v>0</v>
      </c>
      <c r="B1462" t="str">
        <f>COUNTIF($E$2:E1518,E1518)&amp;E1518</f>
        <v>0</v>
      </c>
    </row>
    <row r="1463" spans="1:2" x14ac:dyDescent="0.25">
      <c r="A1463" t="str">
        <f>COUNTIF($D$2:D1519,D1519)&amp;D1519</f>
        <v>0</v>
      </c>
      <c r="B1463" t="str">
        <f>COUNTIF($E$2:E1519,E1519)&amp;E1519</f>
        <v>0</v>
      </c>
    </row>
    <row r="1464" spans="1:2" x14ac:dyDescent="0.25">
      <c r="A1464" t="str">
        <f>COUNTIF($D$2:D1520,D1520)&amp;D1520</f>
        <v>0</v>
      </c>
      <c r="B1464" t="str">
        <f>COUNTIF($E$2:E1520,E1520)&amp;E1520</f>
        <v>0</v>
      </c>
    </row>
    <row r="1465" spans="1:2" x14ac:dyDescent="0.25">
      <c r="A1465" t="str">
        <f>COUNTIF($D$2:D1521,D1521)&amp;D1521</f>
        <v>0</v>
      </c>
      <c r="B1465" t="str">
        <f>COUNTIF($E$2:E1521,E1521)&amp;E1521</f>
        <v>0</v>
      </c>
    </row>
    <row r="1466" spans="1:2" x14ac:dyDescent="0.25">
      <c r="A1466" t="str">
        <f>COUNTIF($D$2:D1522,D1522)&amp;D1522</f>
        <v>0</v>
      </c>
      <c r="B1466" t="str">
        <f>COUNTIF($E$2:E1522,E1522)&amp;E1522</f>
        <v>0</v>
      </c>
    </row>
    <row r="1467" spans="1:2" x14ac:dyDescent="0.25">
      <c r="A1467" t="str">
        <f>COUNTIF($D$2:D1523,D1523)&amp;D1523</f>
        <v>0</v>
      </c>
      <c r="B1467" t="str">
        <f>COUNTIF($E$2:E1523,E1523)&amp;E1523</f>
        <v>0</v>
      </c>
    </row>
    <row r="1468" spans="1:2" x14ac:dyDescent="0.25">
      <c r="A1468" t="str">
        <f>COUNTIF($D$2:D1524,D1524)&amp;D1524</f>
        <v>0</v>
      </c>
      <c r="B1468" t="str">
        <f>COUNTIF($E$2:E1524,E1524)&amp;E1524</f>
        <v>0</v>
      </c>
    </row>
    <row r="1469" spans="1:2" x14ac:dyDescent="0.25">
      <c r="A1469" t="str">
        <f>COUNTIF($D$2:D1525,D1525)&amp;D1525</f>
        <v>0</v>
      </c>
      <c r="B1469" t="str">
        <f>COUNTIF($E$2:E1525,E1525)&amp;E1525</f>
        <v>0</v>
      </c>
    </row>
    <row r="1470" spans="1:2" x14ac:dyDescent="0.25">
      <c r="A1470" t="str">
        <f>COUNTIF($D$2:D1526,D1526)&amp;D1526</f>
        <v>0</v>
      </c>
      <c r="B1470" t="str">
        <f>COUNTIF($E$2:E1526,E1526)&amp;E1526</f>
        <v>0</v>
      </c>
    </row>
    <row r="1471" spans="1:2" x14ac:dyDescent="0.25">
      <c r="A1471" t="str">
        <f>COUNTIF($D$2:D1527,D1527)&amp;D1527</f>
        <v>0</v>
      </c>
      <c r="B1471" t="str">
        <f>COUNTIF($E$2:E1527,E1527)&amp;E1527</f>
        <v>0</v>
      </c>
    </row>
    <row r="1472" spans="1:2" x14ac:dyDescent="0.25">
      <c r="A1472" t="str">
        <f>COUNTIF($D$2:D1528,D1528)&amp;D1528</f>
        <v>0</v>
      </c>
      <c r="B1472" t="str">
        <f>COUNTIF($E$2:E1528,E1528)&amp;E1528</f>
        <v>0</v>
      </c>
    </row>
    <row r="1473" spans="1:2" x14ac:dyDescent="0.25">
      <c r="A1473" t="str">
        <f>COUNTIF($D$2:D1529,D1529)&amp;D1529</f>
        <v>0</v>
      </c>
      <c r="B1473" t="str">
        <f>COUNTIF($E$2:E1529,E1529)&amp;E1529</f>
        <v>0</v>
      </c>
    </row>
    <row r="1474" spans="1:2" x14ac:dyDescent="0.25">
      <c r="A1474" t="str">
        <f>COUNTIF($D$2:D1530,D1530)&amp;D1530</f>
        <v>0</v>
      </c>
      <c r="B1474" t="str">
        <f>COUNTIF($E$2:E1530,E1530)&amp;E1530</f>
        <v>0</v>
      </c>
    </row>
    <row r="1475" spans="1:2" x14ac:dyDescent="0.25">
      <c r="A1475" t="str">
        <f>COUNTIF($D$2:D1531,D1531)&amp;D1531</f>
        <v>0</v>
      </c>
      <c r="B1475" t="str">
        <f>COUNTIF($E$2:E1531,E1531)&amp;E1531</f>
        <v>0</v>
      </c>
    </row>
    <row r="1476" spans="1:2" x14ac:dyDescent="0.25">
      <c r="A1476" t="str">
        <f>COUNTIF($D$2:D1532,D1532)&amp;D1532</f>
        <v>0</v>
      </c>
      <c r="B1476" t="str">
        <f>COUNTIF($E$2:E1532,E1532)&amp;E1532</f>
        <v>0</v>
      </c>
    </row>
    <row r="1477" spans="1:2" x14ac:dyDescent="0.25">
      <c r="A1477" t="str">
        <f>COUNTIF($D$2:D1533,D1533)&amp;D1533</f>
        <v>0</v>
      </c>
      <c r="B1477" t="str">
        <f>COUNTIF($E$2:E1533,E1533)&amp;E1533</f>
        <v>0</v>
      </c>
    </row>
    <row r="1478" spans="1:2" x14ac:dyDescent="0.25">
      <c r="A1478" t="str">
        <f>COUNTIF($D$2:D1534,D1534)&amp;D1534</f>
        <v>0</v>
      </c>
      <c r="B1478" t="str">
        <f>COUNTIF($E$2:E1534,E1534)&amp;E1534</f>
        <v>0</v>
      </c>
    </row>
    <row r="1479" spans="1:2" x14ac:dyDescent="0.25">
      <c r="A1479" t="str">
        <f>COUNTIF($D$2:D1535,D1535)&amp;D1535</f>
        <v>0</v>
      </c>
      <c r="B1479" t="str">
        <f>COUNTIF($E$2:E1535,E1535)&amp;E1535</f>
        <v>0</v>
      </c>
    </row>
    <row r="1480" spans="1:2" x14ac:dyDescent="0.25">
      <c r="A1480" t="str">
        <f>COUNTIF($D$2:D1536,D1536)&amp;D1536</f>
        <v>0</v>
      </c>
      <c r="B1480" t="str">
        <f>COUNTIF($E$2:E1536,E1536)&amp;E1536</f>
        <v>0</v>
      </c>
    </row>
    <row r="1481" spans="1:2" x14ac:dyDescent="0.25">
      <c r="A1481" t="str">
        <f>COUNTIF($D$2:D1537,D1537)&amp;D1537</f>
        <v>0</v>
      </c>
      <c r="B1481" t="str">
        <f>COUNTIF($E$2:E1537,E1537)&amp;E1537</f>
        <v>0</v>
      </c>
    </row>
    <row r="1482" spans="1:2" x14ac:dyDescent="0.25">
      <c r="A1482" t="str">
        <f>COUNTIF($D$2:D1538,D1538)&amp;D1538</f>
        <v>0</v>
      </c>
      <c r="B1482" t="str">
        <f>COUNTIF($E$2:E1538,E1538)&amp;E1538</f>
        <v>0</v>
      </c>
    </row>
    <row r="1483" spans="1:2" x14ac:dyDescent="0.25">
      <c r="A1483" t="str">
        <f>COUNTIF($D$2:D1539,D1539)&amp;D1539</f>
        <v>0</v>
      </c>
      <c r="B1483" t="str">
        <f>COUNTIF($E$2:E1539,E1539)&amp;E1539</f>
        <v>0</v>
      </c>
    </row>
    <row r="1484" spans="1:2" x14ac:dyDescent="0.25">
      <c r="A1484" t="str">
        <f>COUNTIF($D$2:D1540,D1540)&amp;D1540</f>
        <v>0</v>
      </c>
      <c r="B1484" t="str">
        <f>COUNTIF($E$2:E1540,E1540)&amp;E1540</f>
        <v>0</v>
      </c>
    </row>
    <row r="1485" spans="1:2" x14ac:dyDescent="0.25">
      <c r="A1485" t="str">
        <f>COUNTIF($D$2:D1541,D1541)&amp;D1541</f>
        <v>0</v>
      </c>
      <c r="B1485" t="str">
        <f>COUNTIF($E$2:E1541,E1541)&amp;E1541</f>
        <v>0</v>
      </c>
    </row>
    <row r="1486" spans="1:2" x14ac:dyDescent="0.25">
      <c r="A1486" t="str">
        <f>COUNTIF($D$2:D1542,D1542)&amp;D1542</f>
        <v>0</v>
      </c>
      <c r="B1486" t="str">
        <f>COUNTIF($E$2:E1542,E1542)&amp;E1542</f>
        <v>0</v>
      </c>
    </row>
    <row r="1487" spans="1:2" x14ac:dyDescent="0.25">
      <c r="A1487" t="str">
        <f>COUNTIF($D$2:D1543,D1543)&amp;D1543</f>
        <v>0</v>
      </c>
      <c r="B1487" t="str">
        <f>COUNTIF($E$2:E1543,E1543)&amp;E1543</f>
        <v>0</v>
      </c>
    </row>
    <row r="1488" spans="1:2" x14ac:dyDescent="0.25">
      <c r="A1488" t="str">
        <f>COUNTIF($D$2:D1544,D1544)&amp;D1544</f>
        <v>0</v>
      </c>
      <c r="B1488" t="str">
        <f>COUNTIF($E$2:E1544,E1544)&amp;E1544</f>
        <v>0</v>
      </c>
    </row>
    <row r="1489" spans="1:2" x14ac:dyDescent="0.25">
      <c r="A1489" t="str">
        <f>COUNTIF($D$2:D1545,D1545)&amp;D1545</f>
        <v>0</v>
      </c>
      <c r="B1489" t="str">
        <f>COUNTIF($E$2:E1545,E1545)&amp;E1545</f>
        <v>0</v>
      </c>
    </row>
    <row r="1490" spans="1:2" x14ac:dyDescent="0.25">
      <c r="A1490" t="str">
        <f>COUNTIF($D$2:D1546,D1546)&amp;D1546</f>
        <v>0</v>
      </c>
      <c r="B1490" t="str">
        <f>COUNTIF($E$2:E1546,E1546)&amp;E1546</f>
        <v>0</v>
      </c>
    </row>
    <row r="1491" spans="1:2" x14ac:dyDescent="0.25">
      <c r="A1491" t="str">
        <f>COUNTIF($D$2:D1547,D1547)&amp;D1547</f>
        <v>0</v>
      </c>
      <c r="B1491" t="str">
        <f>COUNTIF($E$2:E1547,E1547)&amp;E1547</f>
        <v>0</v>
      </c>
    </row>
    <row r="1492" spans="1:2" x14ac:dyDescent="0.25">
      <c r="A1492" t="str">
        <f>COUNTIF($D$2:D1548,D1548)&amp;D1548</f>
        <v>0</v>
      </c>
      <c r="B1492" t="str">
        <f>COUNTIF($E$2:E1548,E1548)&amp;E1548</f>
        <v>0</v>
      </c>
    </row>
    <row r="1493" spans="1:2" x14ac:dyDescent="0.25">
      <c r="A1493" t="str">
        <f>COUNTIF($D$2:D1549,D1549)&amp;D1549</f>
        <v>0</v>
      </c>
      <c r="B1493" t="str">
        <f>COUNTIF($E$2:E1549,E1549)&amp;E1549</f>
        <v>0</v>
      </c>
    </row>
    <row r="1494" spans="1:2" x14ac:dyDescent="0.25">
      <c r="A1494" t="str">
        <f>COUNTIF($D$2:D1550,D1550)&amp;D1550</f>
        <v>0</v>
      </c>
      <c r="B1494" t="str">
        <f>COUNTIF($E$2:E1550,E1550)&amp;E1550</f>
        <v>0</v>
      </c>
    </row>
    <row r="1495" spans="1:2" x14ac:dyDescent="0.25">
      <c r="A1495" t="str">
        <f>COUNTIF($D$2:D1551,D1551)&amp;D1551</f>
        <v>0</v>
      </c>
      <c r="B1495" t="str">
        <f>COUNTIF($E$2:E1551,E1551)&amp;E1551</f>
        <v>0</v>
      </c>
    </row>
    <row r="1496" spans="1:2" x14ac:dyDescent="0.25">
      <c r="A1496" t="str">
        <f>COUNTIF($D$2:D1552,D1552)&amp;D1552</f>
        <v>0</v>
      </c>
      <c r="B1496" t="str">
        <f>COUNTIF($E$2:E1552,E1552)&amp;E1552</f>
        <v>0</v>
      </c>
    </row>
    <row r="1497" spans="1:2" x14ac:dyDescent="0.25">
      <c r="A1497" t="str">
        <f>COUNTIF($D$2:D1553,D1553)&amp;D1553</f>
        <v>0</v>
      </c>
      <c r="B1497" t="str">
        <f>COUNTIF($E$2:E1553,E1553)&amp;E1553</f>
        <v>0</v>
      </c>
    </row>
    <row r="1498" spans="1:2" x14ac:dyDescent="0.25">
      <c r="A1498" t="str">
        <f>COUNTIF($D$2:D1554,D1554)&amp;D1554</f>
        <v>0</v>
      </c>
      <c r="B1498" t="str">
        <f>COUNTIF($E$2:E1554,E1554)&amp;E1554</f>
        <v>0</v>
      </c>
    </row>
    <row r="1499" spans="1:2" x14ac:dyDescent="0.25">
      <c r="A1499" t="str">
        <f>COUNTIF($D$2:D1555,D1555)&amp;D1555</f>
        <v>0</v>
      </c>
      <c r="B1499" t="str">
        <f>COUNTIF($E$2:E1555,E1555)&amp;E1555</f>
        <v>0</v>
      </c>
    </row>
    <row r="1500" spans="1:2" x14ac:dyDescent="0.25">
      <c r="A1500" t="str">
        <f>COUNTIF($D$2:D1556,D1556)&amp;D1556</f>
        <v>0</v>
      </c>
      <c r="B1500" t="str">
        <f>COUNTIF($E$2:E1556,E1556)&amp;E1556</f>
        <v>0</v>
      </c>
    </row>
    <row r="1501" spans="1:2" x14ac:dyDescent="0.25">
      <c r="A1501" t="str">
        <f>COUNTIF($D$2:D1557,D1557)&amp;D1557</f>
        <v>0</v>
      </c>
      <c r="B1501" t="str">
        <f>COUNTIF($E$2:E1557,E1557)&amp;E1557</f>
        <v>0</v>
      </c>
    </row>
    <row r="1502" spans="1:2" x14ac:dyDescent="0.25">
      <c r="A1502" t="str">
        <f>COUNTIF($D$2:D1558,D1558)&amp;D1558</f>
        <v>0</v>
      </c>
      <c r="B1502" t="str">
        <f>COUNTIF($E$2:E1558,E1558)&amp;E1558</f>
        <v>0</v>
      </c>
    </row>
    <row r="1503" spans="1:2" x14ac:dyDescent="0.25">
      <c r="A1503" t="str">
        <f>COUNTIF($D$2:D1559,D1559)&amp;D1559</f>
        <v>0</v>
      </c>
      <c r="B1503" t="str">
        <f>COUNTIF($E$2:E1559,E1559)&amp;E1559</f>
        <v>0</v>
      </c>
    </row>
    <row r="1504" spans="1:2" x14ac:dyDescent="0.25">
      <c r="A1504" t="str">
        <f>COUNTIF($D$2:D1560,D1560)&amp;D1560</f>
        <v>0</v>
      </c>
      <c r="B1504" t="str">
        <f>COUNTIF($E$2:E1560,E1560)&amp;E1560</f>
        <v>0</v>
      </c>
    </row>
    <row r="1505" spans="1:2" x14ac:dyDescent="0.25">
      <c r="A1505" t="str">
        <f>COUNTIF($D$2:D1561,D1561)&amp;D1561</f>
        <v>0</v>
      </c>
      <c r="B1505" t="str">
        <f>COUNTIF($E$2:E1561,E1561)&amp;E1561</f>
        <v>0</v>
      </c>
    </row>
    <row r="1506" spans="1:2" x14ac:dyDescent="0.25">
      <c r="A1506" t="str">
        <f>COUNTIF($D$2:D1562,D1562)&amp;D1562</f>
        <v>0</v>
      </c>
      <c r="B1506" t="str">
        <f>COUNTIF($E$2:E1562,E1562)&amp;E1562</f>
        <v>0</v>
      </c>
    </row>
    <row r="1507" spans="1:2" x14ac:dyDescent="0.25">
      <c r="A1507" t="str">
        <f>COUNTIF($D$2:D1563,D1563)&amp;D1563</f>
        <v>0</v>
      </c>
      <c r="B1507" t="str">
        <f>COUNTIF($E$2:E1563,E1563)&amp;E1563</f>
        <v>0</v>
      </c>
    </row>
    <row r="1508" spans="1:2" x14ac:dyDescent="0.25">
      <c r="A1508" t="str">
        <f>COUNTIF($D$2:D1564,D1564)&amp;D1564</f>
        <v>0</v>
      </c>
      <c r="B1508" t="str">
        <f>COUNTIF($E$2:E1564,E1564)&amp;E1564</f>
        <v>0</v>
      </c>
    </row>
    <row r="1509" spans="1:2" x14ac:dyDescent="0.25">
      <c r="A1509" t="str">
        <f>COUNTIF($D$2:D1565,D1565)&amp;D1565</f>
        <v>0</v>
      </c>
      <c r="B1509" t="str">
        <f>COUNTIF($E$2:E1565,E1565)&amp;E1565</f>
        <v>0</v>
      </c>
    </row>
    <row r="1510" spans="1:2" x14ac:dyDescent="0.25">
      <c r="A1510" t="str">
        <f>COUNTIF($D$2:D1566,D1566)&amp;D1566</f>
        <v>0</v>
      </c>
      <c r="B1510" t="str">
        <f>COUNTIF($E$2:E1566,E1566)&amp;E1566</f>
        <v>0</v>
      </c>
    </row>
    <row r="1511" spans="1:2" x14ac:dyDescent="0.25">
      <c r="A1511" t="str">
        <f>COUNTIF($D$2:D1567,D1567)&amp;D1567</f>
        <v>0</v>
      </c>
      <c r="B1511" t="str">
        <f>COUNTIF($E$2:E1567,E1567)&amp;E1567</f>
        <v>0</v>
      </c>
    </row>
    <row r="1512" spans="1:2" x14ac:dyDescent="0.25">
      <c r="A1512" t="str">
        <f>COUNTIF($D$2:D1568,D1568)&amp;D1568</f>
        <v>0</v>
      </c>
      <c r="B1512" t="str">
        <f>COUNTIF($E$2:E1568,E1568)&amp;E1568</f>
        <v>0</v>
      </c>
    </row>
    <row r="1513" spans="1:2" x14ac:dyDescent="0.25">
      <c r="A1513" t="str">
        <f>COUNTIF($D$2:D1569,D1569)&amp;D1569</f>
        <v>0</v>
      </c>
      <c r="B1513" t="str">
        <f>COUNTIF($E$2:E1569,E1569)&amp;E1569</f>
        <v>0</v>
      </c>
    </row>
    <row r="1514" spans="1:2" x14ac:dyDescent="0.25">
      <c r="A1514" t="str">
        <f>COUNTIF($D$2:D1570,D1570)&amp;D1570</f>
        <v>0</v>
      </c>
      <c r="B1514" t="str">
        <f>COUNTIF($E$2:E1570,E1570)&amp;E1570</f>
        <v>0</v>
      </c>
    </row>
    <row r="1515" spans="1:2" x14ac:dyDescent="0.25">
      <c r="A1515" t="str">
        <f>COUNTIF($D$2:D1571,D1571)&amp;D1571</f>
        <v>0</v>
      </c>
      <c r="B1515" t="str">
        <f>COUNTIF($E$2:E1571,E1571)&amp;E1571</f>
        <v>0</v>
      </c>
    </row>
    <row r="1516" spans="1:2" x14ac:dyDescent="0.25">
      <c r="A1516" t="str">
        <f>COUNTIF($D$2:D1572,D1572)&amp;D1572</f>
        <v>0</v>
      </c>
      <c r="B1516" t="str">
        <f>COUNTIF($E$2:E1572,E1572)&amp;E1572</f>
        <v>0</v>
      </c>
    </row>
    <row r="1517" spans="1:2" x14ac:dyDescent="0.25">
      <c r="A1517" t="str">
        <f>COUNTIF($D$2:D1573,D1573)&amp;D1573</f>
        <v>0</v>
      </c>
      <c r="B1517" t="str">
        <f>COUNTIF($E$2:E1573,E1573)&amp;E1573</f>
        <v>0</v>
      </c>
    </row>
    <row r="1518" spans="1:2" x14ac:dyDescent="0.25">
      <c r="A1518" t="str">
        <f>COUNTIF($D$2:D1574,D1574)&amp;D1574</f>
        <v>0</v>
      </c>
      <c r="B1518" t="str">
        <f>COUNTIF($E$2:E1574,E1574)&amp;E1574</f>
        <v>0</v>
      </c>
    </row>
    <row r="1519" spans="1:2" x14ac:dyDescent="0.25">
      <c r="A1519" t="str">
        <f>COUNTIF($D$2:D1575,D1575)&amp;D1575</f>
        <v>0</v>
      </c>
      <c r="B1519" t="str">
        <f>COUNTIF($E$2:E1575,E1575)&amp;E1575</f>
        <v>0</v>
      </c>
    </row>
    <row r="1520" spans="1:2" x14ac:dyDescent="0.25">
      <c r="A1520" t="str">
        <f>COUNTIF($D$2:D1576,D1576)&amp;D1576</f>
        <v>0</v>
      </c>
      <c r="B1520" t="str">
        <f>COUNTIF($E$2:E1576,E1576)&amp;E1576</f>
        <v>0</v>
      </c>
    </row>
    <row r="1521" spans="1:2" x14ac:dyDescent="0.25">
      <c r="A1521" t="str">
        <f>COUNTIF($D$2:D1577,D1577)&amp;D1577</f>
        <v>0</v>
      </c>
      <c r="B1521" t="str">
        <f>COUNTIF($E$2:E1577,E1577)&amp;E1577</f>
        <v>0</v>
      </c>
    </row>
    <row r="1522" spans="1:2" x14ac:dyDescent="0.25">
      <c r="A1522" t="str">
        <f>COUNTIF($D$2:D1578,D1578)&amp;D1578</f>
        <v>0</v>
      </c>
      <c r="B1522" t="str">
        <f>COUNTIF($E$2:E1578,E1578)&amp;E1578</f>
        <v>0</v>
      </c>
    </row>
    <row r="1523" spans="1:2" x14ac:dyDescent="0.25">
      <c r="A1523" t="str">
        <f>COUNTIF($D$2:D1579,D1579)&amp;D1579</f>
        <v>0</v>
      </c>
      <c r="B1523" t="str">
        <f>COUNTIF($E$2:E1579,E1579)&amp;E1579</f>
        <v>0</v>
      </c>
    </row>
    <row r="1524" spans="1:2" x14ac:dyDescent="0.25">
      <c r="A1524" t="str">
        <f>COUNTIF($D$2:D1580,D1580)&amp;D1580</f>
        <v>0</v>
      </c>
      <c r="B1524" t="str">
        <f>COUNTIF($E$2:E1580,E1580)&amp;E1580</f>
        <v>0</v>
      </c>
    </row>
    <row r="1525" spans="1:2" x14ac:dyDescent="0.25">
      <c r="A1525" t="str">
        <f>COUNTIF($D$2:D1581,D1581)&amp;D1581</f>
        <v>0</v>
      </c>
      <c r="B1525" t="str">
        <f>COUNTIF($E$2:E1581,E1581)&amp;E1581</f>
        <v>0</v>
      </c>
    </row>
    <row r="1526" spans="1:2" x14ac:dyDescent="0.25">
      <c r="A1526" t="str">
        <f>COUNTIF($D$2:D1582,D1582)&amp;D1582</f>
        <v>0</v>
      </c>
      <c r="B1526" t="str">
        <f>COUNTIF($E$2:E1582,E1582)&amp;E1582</f>
        <v>0</v>
      </c>
    </row>
    <row r="1527" spans="1:2" x14ac:dyDescent="0.25">
      <c r="A1527" t="str">
        <f>COUNTIF($D$2:D1583,D1583)&amp;D1583</f>
        <v>0</v>
      </c>
      <c r="B1527" t="str">
        <f>COUNTIF($E$2:E1583,E1583)&amp;E1583</f>
        <v>0</v>
      </c>
    </row>
    <row r="1528" spans="1:2" x14ac:dyDescent="0.25">
      <c r="A1528" t="str">
        <f>COUNTIF($D$2:D1584,D1584)&amp;D1584</f>
        <v>0</v>
      </c>
      <c r="B1528" t="str">
        <f>COUNTIF($E$2:E1584,E1584)&amp;E1584</f>
        <v>0</v>
      </c>
    </row>
    <row r="1529" spans="1:2" x14ac:dyDescent="0.25">
      <c r="A1529" t="str">
        <f>COUNTIF($D$2:D1585,D1585)&amp;D1585</f>
        <v>0</v>
      </c>
      <c r="B1529" t="str">
        <f>COUNTIF($E$2:E1585,E1585)&amp;E1585</f>
        <v>0</v>
      </c>
    </row>
    <row r="1530" spans="1:2" x14ac:dyDescent="0.25">
      <c r="A1530" t="str">
        <f>COUNTIF($D$2:D1586,D1586)&amp;D1586</f>
        <v>0</v>
      </c>
      <c r="B1530" t="str">
        <f>COUNTIF($E$2:E1586,E1586)&amp;E1586</f>
        <v>0</v>
      </c>
    </row>
    <row r="1531" spans="1:2" x14ac:dyDescent="0.25">
      <c r="A1531" t="str">
        <f>COUNTIF($D$2:D1587,D1587)&amp;D1587</f>
        <v>0</v>
      </c>
      <c r="B1531" t="str">
        <f>COUNTIF($E$2:E1587,E1587)&amp;E1587</f>
        <v>0</v>
      </c>
    </row>
    <row r="1532" spans="1:2" x14ac:dyDescent="0.25">
      <c r="A1532" t="str">
        <f>COUNTIF($D$2:D1588,D1588)&amp;D1588</f>
        <v>0</v>
      </c>
      <c r="B1532" t="str">
        <f>COUNTIF($E$2:E1588,E1588)&amp;E1588</f>
        <v>0</v>
      </c>
    </row>
    <row r="1533" spans="1:2" x14ac:dyDescent="0.25">
      <c r="A1533" t="str">
        <f>COUNTIF($D$2:D1589,D1589)&amp;D1589</f>
        <v>0</v>
      </c>
      <c r="B1533" t="str">
        <f>COUNTIF($E$2:E1589,E1589)&amp;E1589</f>
        <v>0</v>
      </c>
    </row>
    <row r="1534" spans="1:2" x14ac:dyDescent="0.25">
      <c r="A1534" t="str">
        <f>COUNTIF($D$2:D1590,D1590)&amp;D1590</f>
        <v>0</v>
      </c>
      <c r="B1534" t="str">
        <f>COUNTIF($E$2:E1590,E1590)&amp;E1590</f>
        <v>0</v>
      </c>
    </row>
    <row r="1535" spans="1:2" x14ac:dyDescent="0.25">
      <c r="A1535" t="str">
        <f>COUNTIF($D$2:D1591,D1591)&amp;D1591</f>
        <v>0</v>
      </c>
      <c r="B1535" t="str">
        <f>COUNTIF($E$2:E1591,E1591)&amp;E1591</f>
        <v>0</v>
      </c>
    </row>
    <row r="1536" spans="1:2" x14ac:dyDescent="0.25">
      <c r="A1536" t="str">
        <f>COUNTIF($D$2:D1592,D1592)&amp;D1592</f>
        <v>0</v>
      </c>
      <c r="B1536" t="str">
        <f>COUNTIF($E$2:E1592,E1592)&amp;E1592</f>
        <v>0</v>
      </c>
    </row>
    <row r="1537" spans="1:2" x14ac:dyDescent="0.25">
      <c r="A1537" t="str">
        <f>COUNTIF($D$2:D1593,D1593)&amp;D1593</f>
        <v>0</v>
      </c>
      <c r="B1537" t="str">
        <f>COUNTIF($E$2:E1593,E1593)&amp;E1593</f>
        <v>0</v>
      </c>
    </row>
    <row r="1538" spans="1:2" x14ac:dyDescent="0.25">
      <c r="A1538" t="str">
        <f>COUNTIF($D$2:D1594,D1594)&amp;D1594</f>
        <v>0</v>
      </c>
      <c r="B1538" t="str">
        <f>COUNTIF($E$2:E1594,E1594)&amp;E1594</f>
        <v>0</v>
      </c>
    </row>
    <row r="1539" spans="1:2" x14ac:dyDescent="0.25">
      <c r="A1539" t="str">
        <f>COUNTIF($D$2:D1595,D1595)&amp;D1595</f>
        <v>0</v>
      </c>
      <c r="B1539" t="str">
        <f>COUNTIF($E$2:E1595,E1595)&amp;E1595</f>
        <v>0</v>
      </c>
    </row>
    <row r="1540" spans="1:2" x14ac:dyDescent="0.25">
      <c r="A1540" t="str">
        <f>COUNTIF($D$2:D1596,D1596)&amp;D1596</f>
        <v>0</v>
      </c>
      <c r="B1540" t="str">
        <f>COUNTIF($E$2:E1596,E1596)&amp;E1596</f>
        <v>0</v>
      </c>
    </row>
    <row r="1541" spans="1:2" x14ac:dyDescent="0.25">
      <c r="A1541" t="str">
        <f>COUNTIF($D$2:D1597,D1597)&amp;D1597</f>
        <v>0</v>
      </c>
      <c r="B1541" t="str">
        <f>COUNTIF($E$2:E1597,E1597)&amp;E1597</f>
        <v>0</v>
      </c>
    </row>
    <row r="1542" spans="1:2" x14ac:dyDescent="0.25">
      <c r="A1542" t="str">
        <f>COUNTIF($D$2:D1598,D1598)&amp;D1598</f>
        <v>0</v>
      </c>
      <c r="B1542" t="str">
        <f>COUNTIF($E$2:E1598,E1598)&amp;E1598</f>
        <v>0</v>
      </c>
    </row>
    <row r="1543" spans="1:2" x14ac:dyDescent="0.25">
      <c r="A1543" t="str">
        <f>COUNTIF($D$2:D1599,D1599)&amp;D1599</f>
        <v>0</v>
      </c>
      <c r="B1543" t="str">
        <f>COUNTIF($E$2:E1599,E1599)&amp;E1599</f>
        <v>0</v>
      </c>
    </row>
    <row r="1544" spans="1:2" x14ac:dyDescent="0.25">
      <c r="A1544" t="str">
        <f>COUNTIF($D$2:D1600,D1600)&amp;D1600</f>
        <v>0</v>
      </c>
      <c r="B1544" t="str">
        <f>COUNTIF($E$2:E1600,E1600)&amp;E1600</f>
        <v>0</v>
      </c>
    </row>
    <row r="1545" spans="1:2" x14ac:dyDescent="0.25">
      <c r="A1545" t="str">
        <f>COUNTIF($D$2:D1601,D1601)&amp;D1601</f>
        <v>0</v>
      </c>
      <c r="B1545" t="str">
        <f>COUNTIF($E$2:E1601,E1601)&amp;E1601</f>
        <v>0</v>
      </c>
    </row>
    <row r="1546" spans="1:2" x14ac:dyDescent="0.25">
      <c r="A1546" t="str">
        <f>COUNTIF($D$2:D1602,D1602)&amp;D1602</f>
        <v>0</v>
      </c>
      <c r="B1546" t="str">
        <f>COUNTIF($E$2:E1602,E1602)&amp;E1602</f>
        <v>0</v>
      </c>
    </row>
    <row r="1547" spans="1:2" x14ac:dyDescent="0.25">
      <c r="A1547" t="str">
        <f>COUNTIF($D$2:D1603,D1603)&amp;D1603</f>
        <v>0</v>
      </c>
      <c r="B1547" t="str">
        <f>COUNTIF($E$2:E1603,E1603)&amp;E1603</f>
        <v>0</v>
      </c>
    </row>
    <row r="1548" spans="1:2" x14ac:dyDescent="0.25">
      <c r="A1548" t="str">
        <f>COUNTIF($D$2:D1604,D1604)&amp;D1604</f>
        <v>0</v>
      </c>
      <c r="B1548" t="str">
        <f>COUNTIF($E$2:E1604,E1604)&amp;E1604</f>
        <v>0</v>
      </c>
    </row>
    <row r="1549" spans="1:2" x14ac:dyDescent="0.25">
      <c r="A1549" t="str">
        <f>COUNTIF($D$2:D1605,D1605)&amp;D1605</f>
        <v>0</v>
      </c>
      <c r="B1549" t="str">
        <f>COUNTIF($E$2:E1605,E1605)&amp;E1605</f>
        <v>0</v>
      </c>
    </row>
    <row r="1550" spans="1:2" x14ac:dyDescent="0.25">
      <c r="A1550" t="str">
        <f>COUNTIF($D$2:D1606,D1606)&amp;D1606</f>
        <v>0</v>
      </c>
      <c r="B1550" t="str">
        <f>COUNTIF($E$2:E1606,E1606)&amp;E1606</f>
        <v>0</v>
      </c>
    </row>
    <row r="1551" spans="1:2" x14ac:dyDescent="0.25">
      <c r="A1551" t="str">
        <f>COUNTIF($D$2:D1607,D1607)&amp;D1607</f>
        <v>0</v>
      </c>
      <c r="B1551" t="str">
        <f>COUNTIF($E$2:E1607,E1607)&amp;E1607</f>
        <v>0</v>
      </c>
    </row>
    <row r="1552" spans="1:2" x14ac:dyDescent="0.25">
      <c r="A1552" t="str">
        <f>COUNTIF($D$2:D1608,D1608)&amp;D1608</f>
        <v>0</v>
      </c>
      <c r="B1552" t="str">
        <f>COUNTIF($E$2:E1608,E1608)&amp;E1608</f>
        <v>0</v>
      </c>
    </row>
    <row r="1553" spans="1:2" x14ac:dyDescent="0.25">
      <c r="A1553" t="str">
        <f>COUNTIF($D$2:D1609,D1609)&amp;D1609</f>
        <v>0</v>
      </c>
      <c r="B1553" t="str">
        <f>COUNTIF($E$2:E1609,E1609)&amp;E1609</f>
        <v>0</v>
      </c>
    </row>
    <row r="1554" spans="1:2" x14ac:dyDescent="0.25">
      <c r="A1554" t="str">
        <f>COUNTIF($D$2:D1610,D1610)&amp;D1610</f>
        <v>0</v>
      </c>
      <c r="B1554" t="str">
        <f>COUNTIF($E$2:E1610,E1610)&amp;E1610</f>
        <v>0</v>
      </c>
    </row>
    <row r="1555" spans="1:2" x14ac:dyDescent="0.25">
      <c r="A1555" t="str">
        <f>COUNTIF($D$2:D1611,D1611)&amp;D1611</f>
        <v>0</v>
      </c>
      <c r="B1555" t="str">
        <f>COUNTIF($E$2:E1611,E1611)&amp;E1611</f>
        <v>0</v>
      </c>
    </row>
    <row r="1556" spans="1:2" x14ac:dyDescent="0.25">
      <c r="A1556" t="str">
        <f>COUNTIF($D$2:D1612,D1612)&amp;D1612</f>
        <v>0</v>
      </c>
      <c r="B1556" t="str">
        <f>COUNTIF($E$2:E1612,E1612)&amp;E1612</f>
        <v>0</v>
      </c>
    </row>
    <row r="1557" spans="1:2" x14ac:dyDescent="0.25">
      <c r="A1557" t="str">
        <f>COUNTIF($D$2:D1613,D1613)&amp;D1613</f>
        <v>0</v>
      </c>
      <c r="B1557" t="str">
        <f>COUNTIF($E$2:E1613,E1613)&amp;E1613</f>
        <v>0</v>
      </c>
    </row>
    <row r="1558" spans="1:2" x14ac:dyDescent="0.25">
      <c r="A1558" t="str">
        <f>COUNTIF($D$2:D1614,D1614)&amp;D1614</f>
        <v>0</v>
      </c>
      <c r="B1558" t="str">
        <f>COUNTIF($E$2:E1614,E1614)&amp;E1614</f>
        <v>0</v>
      </c>
    </row>
    <row r="1559" spans="1:2" x14ac:dyDescent="0.25">
      <c r="A1559" t="str">
        <f>COUNTIF($D$2:D1615,D1615)&amp;D1615</f>
        <v>0</v>
      </c>
      <c r="B1559" t="str">
        <f>COUNTIF($E$2:E1615,E1615)&amp;E1615</f>
        <v>0</v>
      </c>
    </row>
    <row r="1560" spans="1:2" x14ac:dyDescent="0.25">
      <c r="A1560" t="str">
        <f>COUNTIF($D$2:D1616,D1616)&amp;D1616</f>
        <v>0</v>
      </c>
      <c r="B1560" t="str">
        <f>COUNTIF($E$2:E1616,E1616)&amp;E1616</f>
        <v>0</v>
      </c>
    </row>
    <row r="1561" spans="1:2" x14ac:dyDescent="0.25">
      <c r="A1561" t="str">
        <f>COUNTIF($D$2:D1617,D1617)&amp;D1617</f>
        <v>0</v>
      </c>
      <c r="B1561" t="str">
        <f>COUNTIF($E$2:E1617,E1617)&amp;E1617</f>
        <v>0</v>
      </c>
    </row>
    <row r="1562" spans="1:2" x14ac:dyDescent="0.25">
      <c r="A1562" t="str">
        <f>COUNTIF($D$2:D1618,D1618)&amp;D1618</f>
        <v>0</v>
      </c>
      <c r="B1562" t="str">
        <f>COUNTIF($E$2:E1618,E1618)&amp;E1618</f>
        <v>0</v>
      </c>
    </row>
    <row r="1563" spans="1:2" x14ac:dyDescent="0.25">
      <c r="A1563" t="str">
        <f>COUNTIF($D$2:D1619,D1619)&amp;D1619</f>
        <v>0</v>
      </c>
      <c r="B1563" t="str">
        <f>COUNTIF($E$2:E1619,E1619)&amp;E1619</f>
        <v>0</v>
      </c>
    </row>
    <row r="1564" spans="1:2" x14ac:dyDescent="0.25">
      <c r="A1564" t="str">
        <f>COUNTIF($D$2:D1620,D1620)&amp;D1620</f>
        <v>0</v>
      </c>
      <c r="B1564" t="str">
        <f>COUNTIF($E$2:E1620,E1620)&amp;E1620</f>
        <v>0</v>
      </c>
    </row>
    <row r="1565" spans="1:2" x14ac:dyDescent="0.25">
      <c r="A1565" t="str">
        <f>COUNTIF($D$2:D1621,D1621)&amp;D1621</f>
        <v>0</v>
      </c>
      <c r="B1565" t="str">
        <f>COUNTIF($E$2:E1621,E1621)&amp;E1621</f>
        <v>0</v>
      </c>
    </row>
    <row r="1566" spans="1:2" x14ac:dyDescent="0.25">
      <c r="A1566" t="str">
        <f>COUNTIF($D$2:D1622,D1622)&amp;D1622</f>
        <v>0</v>
      </c>
      <c r="B1566" t="str">
        <f>COUNTIF($E$2:E1622,E1622)&amp;E1622</f>
        <v>0</v>
      </c>
    </row>
    <row r="1567" spans="1:2" x14ac:dyDescent="0.25">
      <c r="A1567" t="str">
        <f>COUNTIF($D$2:D1623,D1623)&amp;D1623</f>
        <v>0</v>
      </c>
      <c r="B1567" t="str">
        <f>COUNTIF($E$2:E1623,E1623)&amp;E1623</f>
        <v>0</v>
      </c>
    </row>
    <row r="1568" spans="1:2" x14ac:dyDescent="0.25">
      <c r="A1568" t="str">
        <f>COUNTIF($D$2:D1624,D1624)&amp;D1624</f>
        <v>0</v>
      </c>
      <c r="B1568" t="str">
        <f>COUNTIF($E$2:E1624,E1624)&amp;E1624</f>
        <v>0</v>
      </c>
    </row>
    <row r="1569" spans="1:2" x14ac:dyDescent="0.25">
      <c r="A1569" t="str">
        <f>COUNTIF($D$2:D1625,D1625)&amp;D1625</f>
        <v>0</v>
      </c>
      <c r="B1569" t="str">
        <f>COUNTIF($E$2:E1625,E1625)&amp;E1625</f>
        <v>0</v>
      </c>
    </row>
    <row r="1570" spans="1:2" x14ac:dyDescent="0.25">
      <c r="A1570" t="str">
        <f>COUNTIF($D$2:D1626,D1626)&amp;D1626</f>
        <v>0</v>
      </c>
      <c r="B1570" t="str">
        <f>COUNTIF($E$2:E1626,E1626)&amp;E1626</f>
        <v>0</v>
      </c>
    </row>
    <row r="1571" spans="1:2" x14ac:dyDescent="0.25">
      <c r="A1571" t="str">
        <f>COUNTIF($D$2:D1627,D1627)&amp;D1627</f>
        <v>0</v>
      </c>
      <c r="B1571" t="str">
        <f>COUNTIF($E$2:E1627,E1627)&amp;E1627</f>
        <v>0</v>
      </c>
    </row>
    <row r="1572" spans="1:2" x14ac:dyDescent="0.25">
      <c r="A1572" t="str">
        <f>COUNTIF($D$2:D1628,D1628)&amp;D1628</f>
        <v>0</v>
      </c>
      <c r="B1572" t="str">
        <f>COUNTIF($E$2:E1628,E1628)&amp;E1628</f>
        <v>0</v>
      </c>
    </row>
    <row r="1573" spans="1:2" x14ac:dyDescent="0.25">
      <c r="A1573" t="str">
        <f>COUNTIF($D$2:D1629,D1629)&amp;D1629</f>
        <v>0</v>
      </c>
      <c r="B1573" t="str">
        <f>COUNTIF($E$2:E1629,E1629)&amp;E1629</f>
        <v>0</v>
      </c>
    </row>
    <row r="1574" spans="1:2" x14ac:dyDescent="0.25">
      <c r="A1574" t="str">
        <f>COUNTIF($D$2:D1630,D1630)&amp;D1630</f>
        <v>0</v>
      </c>
      <c r="B1574" t="str">
        <f>COUNTIF($E$2:E1630,E1630)&amp;E1630</f>
        <v>0</v>
      </c>
    </row>
    <row r="1575" spans="1:2" x14ac:dyDescent="0.25">
      <c r="A1575" t="str">
        <f>COUNTIF($D$2:D1631,D1631)&amp;D1631</f>
        <v>0</v>
      </c>
      <c r="B1575" t="str">
        <f>COUNTIF($E$2:E1631,E1631)&amp;E1631</f>
        <v>0</v>
      </c>
    </row>
    <row r="1576" spans="1:2" x14ac:dyDescent="0.25">
      <c r="A1576" t="str">
        <f>COUNTIF($D$2:D1632,D1632)&amp;D1632</f>
        <v>0</v>
      </c>
      <c r="B1576" t="str">
        <f>COUNTIF($E$2:E1632,E1632)&amp;E1632</f>
        <v>0</v>
      </c>
    </row>
    <row r="1577" spans="1:2" x14ac:dyDescent="0.25">
      <c r="A1577" t="str">
        <f>COUNTIF($D$2:D1633,D1633)&amp;D1633</f>
        <v>0</v>
      </c>
      <c r="B1577" t="str">
        <f>COUNTIF($E$2:E1633,E1633)&amp;E1633</f>
        <v>0</v>
      </c>
    </row>
    <row r="1578" spans="1:2" x14ac:dyDescent="0.25">
      <c r="A1578" t="str">
        <f>COUNTIF($D$2:D1634,D1634)&amp;D1634</f>
        <v>0</v>
      </c>
      <c r="B1578" t="str">
        <f>COUNTIF($E$2:E1634,E1634)&amp;E1634</f>
        <v>0</v>
      </c>
    </row>
    <row r="1579" spans="1:2" x14ac:dyDescent="0.25">
      <c r="A1579" t="str">
        <f>COUNTIF($D$2:D1635,D1635)&amp;D1635</f>
        <v>0</v>
      </c>
      <c r="B1579" t="str">
        <f>COUNTIF($E$2:E1635,E1635)&amp;E1635</f>
        <v>0</v>
      </c>
    </row>
    <row r="1580" spans="1:2" x14ac:dyDescent="0.25">
      <c r="A1580" t="str">
        <f>COUNTIF($D$2:D1636,D1636)&amp;D1636</f>
        <v>0</v>
      </c>
      <c r="B1580" t="str">
        <f>COUNTIF($E$2:E1636,E1636)&amp;E1636</f>
        <v>0</v>
      </c>
    </row>
    <row r="1581" spans="1:2" x14ac:dyDescent="0.25">
      <c r="A1581" t="str">
        <f>COUNTIF($D$2:D1637,D1637)&amp;D1637</f>
        <v>0</v>
      </c>
      <c r="B1581" t="str">
        <f>COUNTIF($E$2:E1637,E1637)&amp;E1637</f>
        <v>0</v>
      </c>
    </row>
    <row r="1582" spans="1:2" x14ac:dyDescent="0.25">
      <c r="A1582" t="str">
        <f>COUNTIF($D$2:D1638,D1638)&amp;D1638</f>
        <v>0</v>
      </c>
      <c r="B1582" t="str">
        <f>COUNTIF($E$2:E1638,E1638)&amp;E1638</f>
        <v>0</v>
      </c>
    </row>
    <row r="1583" spans="1:2" x14ac:dyDescent="0.25">
      <c r="A1583" t="str">
        <f>COUNTIF($D$2:D1639,D1639)&amp;D1639</f>
        <v>0</v>
      </c>
      <c r="B1583" t="str">
        <f>COUNTIF($E$2:E1639,E1639)&amp;E1639</f>
        <v>0</v>
      </c>
    </row>
    <row r="1584" spans="1:2" x14ac:dyDescent="0.25">
      <c r="A1584" t="str">
        <f>COUNTIF($D$2:D1640,D1640)&amp;D1640</f>
        <v>0</v>
      </c>
      <c r="B1584" t="str">
        <f>COUNTIF($E$2:E1640,E1640)&amp;E1640</f>
        <v>0</v>
      </c>
    </row>
    <row r="1585" spans="1:2" x14ac:dyDescent="0.25">
      <c r="A1585" t="str">
        <f>COUNTIF($D$2:D1641,D1641)&amp;D1641</f>
        <v>0</v>
      </c>
      <c r="B1585" t="str">
        <f>COUNTIF($E$2:E1641,E1641)&amp;E1641</f>
        <v>0</v>
      </c>
    </row>
    <row r="1586" spans="1:2" x14ac:dyDescent="0.25">
      <c r="A1586" t="str">
        <f>COUNTIF($D$2:D1642,D1642)&amp;D1642</f>
        <v>0</v>
      </c>
      <c r="B1586" t="str">
        <f>COUNTIF($E$2:E1642,E1642)&amp;E1642</f>
        <v>0</v>
      </c>
    </row>
    <row r="1587" spans="1:2" x14ac:dyDescent="0.25">
      <c r="A1587" t="str">
        <f>COUNTIF($D$2:D1643,D1643)&amp;D1643</f>
        <v>0</v>
      </c>
      <c r="B1587" t="str">
        <f>COUNTIF($E$2:E1643,E1643)&amp;E1643</f>
        <v>0</v>
      </c>
    </row>
    <row r="1588" spans="1:2" x14ac:dyDescent="0.25">
      <c r="A1588" t="str">
        <f>COUNTIF($D$2:D1644,D1644)&amp;D1644</f>
        <v>0</v>
      </c>
      <c r="B1588" t="str">
        <f>COUNTIF($E$2:E1644,E1644)&amp;E1644</f>
        <v>0</v>
      </c>
    </row>
    <row r="1589" spans="1:2" x14ac:dyDescent="0.25">
      <c r="A1589" t="str">
        <f>COUNTIF($D$2:D1645,D1645)&amp;D1645</f>
        <v>0</v>
      </c>
      <c r="B1589" t="str">
        <f>COUNTIF($E$2:E1645,E1645)&amp;E1645</f>
        <v>0</v>
      </c>
    </row>
    <row r="1590" spans="1:2" x14ac:dyDescent="0.25">
      <c r="A1590" t="str">
        <f>COUNTIF($D$2:D1646,D1646)&amp;D1646</f>
        <v>0</v>
      </c>
      <c r="B1590" t="str">
        <f>COUNTIF($E$2:E1646,E1646)&amp;E1646</f>
        <v>0</v>
      </c>
    </row>
    <row r="1591" spans="1:2" x14ac:dyDescent="0.25">
      <c r="A1591" t="str">
        <f>COUNTIF($D$2:D1647,D1647)&amp;D1647</f>
        <v>0</v>
      </c>
      <c r="B1591" t="str">
        <f>COUNTIF($E$2:E1647,E1647)&amp;E1647</f>
        <v>0</v>
      </c>
    </row>
    <row r="1592" spans="1:2" x14ac:dyDescent="0.25">
      <c r="A1592" t="str">
        <f>COUNTIF($D$2:D1648,D1648)&amp;D1648</f>
        <v>0</v>
      </c>
      <c r="B1592" t="str">
        <f>COUNTIF($E$2:E1648,E1648)&amp;E1648</f>
        <v>0</v>
      </c>
    </row>
    <row r="1593" spans="1:2" x14ac:dyDescent="0.25">
      <c r="A1593" t="str">
        <f>COUNTIF($D$2:D1649,D1649)&amp;D1649</f>
        <v>0</v>
      </c>
      <c r="B1593" t="str">
        <f>COUNTIF($E$2:E1649,E1649)&amp;E1649</f>
        <v>0</v>
      </c>
    </row>
    <row r="1594" spans="1:2" x14ac:dyDescent="0.25">
      <c r="A1594" t="str">
        <f>COUNTIF($D$2:D1650,D1650)&amp;D1650</f>
        <v>0</v>
      </c>
      <c r="B1594" t="str">
        <f>COUNTIF($E$2:E1650,E1650)&amp;E1650</f>
        <v>0</v>
      </c>
    </row>
    <row r="1595" spans="1:2" x14ac:dyDescent="0.25">
      <c r="A1595" t="str">
        <f>COUNTIF($D$2:D1651,D1651)&amp;D1651</f>
        <v>0</v>
      </c>
      <c r="B1595" t="str">
        <f>COUNTIF($E$2:E1651,E1651)&amp;E1651</f>
        <v>0</v>
      </c>
    </row>
    <row r="1596" spans="1:2" x14ac:dyDescent="0.25">
      <c r="A1596" t="str">
        <f>COUNTIF($D$2:D1652,D1652)&amp;D1652</f>
        <v>0</v>
      </c>
      <c r="B1596" t="str">
        <f>COUNTIF($E$2:E1652,E1652)&amp;E1652</f>
        <v>0</v>
      </c>
    </row>
    <row r="1597" spans="1:2" x14ac:dyDescent="0.25">
      <c r="A1597" t="str">
        <f>COUNTIF($D$2:D1653,D1653)&amp;D1653</f>
        <v>0</v>
      </c>
      <c r="B1597" t="str">
        <f>COUNTIF($E$2:E1653,E1653)&amp;E1653</f>
        <v>0</v>
      </c>
    </row>
    <row r="1598" spans="1:2" x14ac:dyDescent="0.25">
      <c r="A1598" t="str">
        <f>COUNTIF($D$2:D1654,D1654)&amp;D1654</f>
        <v>0</v>
      </c>
      <c r="B1598" t="str">
        <f>COUNTIF($E$2:E1654,E1654)&amp;E1654</f>
        <v>0</v>
      </c>
    </row>
    <row r="1599" spans="1:2" x14ac:dyDescent="0.25">
      <c r="A1599" t="str">
        <f>COUNTIF($D$2:D1655,D1655)&amp;D1655</f>
        <v>0</v>
      </c>
      <c r="B1599" t="str">
        <f>COUNTIF($E$2:E1655,E1655)&amp;E1655</f>
        <v>0</v>
      </c>
    </row>
    <row r="1600" spans="1:2" x14ac:dyDescent="0.25">
      <c r="A1600" t="str">
        <f>COUNTIF($D$2:D1656,D1656)&amp;D1656</f>
        <v>0</v>
      </c>
      <c r="B1600" t="str">
        <f>COUNTIF($E$2:E1656,E1656)&amp;E1656</f>
        <v>0</v>
      </c>
    </row>
    <row r="1601" spans="1:2" x14ac:dyDescent="0.25">
      <c r="A1601" t="str">
        <f>COUNTIF($D$2:D1657,D1657)&amp;D1657</f>
        <v>0</v>
      </c>
      <c r="B1601" t="str">
        <f>COUNTIF($E$2:E1657,E1657)&amp;E1657</f>
        <v>0</v>
      </c>
    </row>
    <row r="1602" spans="1:2" x14ac:dyDescent="0.25">
      <c r="A1602" t="str">
        <f>COUNTIF($D$2:D1658,D1658)&amp;D1658</f>
        <v>0</v>
      </c>
      <c r="B1602" t="str">
        <f>COUNTIF($E$2:E1658,E1658)&amp;E1658</f>
        <v>0</v>
      </c>
    </row>
    <row r="1603" spans="1:2" x14ac:dyDescent="0.25">
      <c r="A1603" t="str">
        <f>COUNTIF($D$2:D1659,D1659)&amp;D1659</f>
        <v>0</v>
      </c>
      <c r="B1603" t="str">
        <f>COUNTIF($E$2:E1659,E1659)&amp;E1659</f>
        <v>0</v>
      </c>
    </row>
    <row r="1604" spans="1:2" x14ac:dyDescent="0.25">
      <c r="A1604" t="str">
        <f>COUNTIF($D$2:D1660,D1660)&amp;D1660</f>
        <v>0</v>
      </c>
      <c r="B1604" t="str">
        <f>COUNTIF($E$2:E1660,E1660)&amp;E1660</f>
        <v>0</v>
      </c>
    </row>
    <row r="1605" spans="1:2" x14ac:dyDescent="0.25">
      <c r="A1605" t="str">
        <f>COUNTIF($D$2:D1661,D1661)&amp;D1661</f>
        <v>0</v>
      </c>
      <c r="B1605" t="str">
        <f>COUNTIF($E$2:E1661,E1661)&amp;E1661</f>
        <v>0</v>
      </c>
    </row>
    <row r="1606" spans="1:2" x14ac:dyDescent="0.25">
      <c r="A1606" t="str">
        <f>COUNTIF($D$2:D1662,D1662)&amp;D1662</f>
        <v>0</v>
      </c>
      <c r="B1606" t="str">
        <f>COUNTIF($E$2:E1662,E1662)&amp;E1662</f>
        <v>0</v>
      </c>
    </row>
    <row r="1607" spans="1:2" x14ac:dyDescent="0.25">
      <c r="A1607" t="str">
        <f>COUNTIF($D$2:D1663,D1663)&amp;D1663</f>
        <v>0</v>
      </c>
      <c r="B1607" t="str">
        <f>COUNTIF($E$2:E1663,E1663)&amp;E1663</f>
        <v>0</v>
      </c>
    </row>
    <row r="1608" spans="1:2" x14ac:dyDescent="0.25">
      <c r="A1608" t="str">
        <f>COUNTIF($D$2:D1664,D1664)&amp;D1664</f>
        <v>0</v>
      </c>
      <c r="B1608" t="str">
        <f>COUNTIF($E$2:E1664,E1664)&amp;E1664</f>
        <v>0</v>
      </c>
    </row>
    <row r="1609" spans="1:2" x14ac:dyDescent="0.25">
      <c r="A1609" t="str">
        <f>COUNTIF($D$2:D1665,D1665)&amp;D1665</f>
        <v>0</v>
      </c>
      <c r="B1609" t="str">
        <f>COUNTIF($E$2:E1665,E1665)&amp;E1665</f>
        <v>0</v>
      </c>
    </row>
    <row r="1610" spans="1:2" x14ac:dyDescent="0.25">
      <c r="A1610" t="str">
        <f>COUNTIF($D$2:D1666,D1666)&amp;D1666</f>
        <v>0</v>
      </c>
      <c r="B1610" t="str">
        <f>COUNTIF($E$2:E1666,E1666)&amp;E1666</f>
        <v>0</v>
      </c>
    </row>
    <row r="1611" spans="1:2" x14ac:dyDescent="0.25">
      <c r="A1611" t="str">
        <f>COUNTIF($D$2:D1667,D1667)&amp;D1667</f>
        <v>0</v>
      </c>
      <c r="B1611" t="str">
        <f>COUNTIF($E$2:E1667,E1667)&amp;E1667</f>
        <v>0</v>
      </c>
    </row>
    <row r="1612" spans="1:2" x14ac:dyDescent="0.25">
      <c r="A1612" t="str">
        <f>COUNTIF($D$2:D1668,D1668)&amp;D1668</f>
        <v>0</v>
      </c>
      <c r="B1612" t="str">
        <f>COUNTIF($E$2:E1668,E1668)&amp;E1668</f>
        <v>0</v>
      </c>
    </row>
    <row r="1613" spans="1:2" x14ac:dyDescent="0.25">
      <c r="A1613" t="str">
        <f>COUNTIF($D$2:D1669,D1669)&amp;D1669</f>
        <v>0</v>
      </c>
      <c r="B1613" t="str">
        <f>COUNTIF($E$2:E1669,E1669)&amp;E1669</f>
        <v>0</v>
      </c>
    </row>
    <row r="1614" spans="1:2" x14ac:dyDescent="0.25">
      <c r="A1614" t="str">
        <f>COUNTIF($D$2:D1670,D1670)&amp;D1670</f>
        <v>0</v>
      </c>
      <c r="B1614" t="str">
        <f>COUNTIF($E$2:E1670,E1670)&amp;E1670</f>
        <v>0</v>
      </c>
    </row>
    <row r="1615" spans="1:2" x14ac:dyDescent="0.25">
      <c r="A1615" t="str">
        <f>COUNTIF($D$2:D1671,D1671)&amp;D1671</f>
        <v>0</v>
      </c>
      <c r="B1615" t="str">
        <f>COUNTIF($E$2:E1671,E1671)&amp;E1671</f>
        <v>0</v>
      </c>
    </row>
    <row r="1616" spans="1:2" x14ac:dyDescent="0.25">
      <c r="A1616" t="str">
        <f>COUNTIF($D$2:D1672,D1672)&amp;D1672</f>
        <v>0</v>
      </c>
      <c r="B1616" t="str">
        <f>COUNTIF($E$2:E1672,E1672)&amp;E1672</f>
        <v>0</v>
      </c>
    </row>
    <row r="1617" spans="1:2" x14ac:dyDescent="0.25">
      <c r="A1617" t="str">
        <f>COUNTIF($D$2:D1673,D1673)&amp;D1673</f>
        <v>0</v>
      </c>
      <c r="B1617" t="str">
        <f>COUNTIF($E$2:E1673,E1673)&amp;E1673</f>
        <v>0</v>
      </c>
    </row>
    <row r="1618" spans="1:2" x14ac:dyDescent="0.25">
      <c r="A1618" t="str">
        <f>COUNTIF($D$2:D1674,D1674)&amp;D1674</f>
        <v>0</v>
      </c>
      <c r="B1618" t="str">
        <f>COUNTIF($E$2:E1674,E1674)&amp;E1674</f>
        <v>0</v>
      </c>
    </row>
    <row r="1619" spans="1:2" x14ac:dyDescent="0.25">
      <c r="A1619" t="str">
        <f>COUNTIF($D$2:D1675,D1675)&amp;D1675</f>
        <v>0</v>
      </c>
      <c r="B1619" t="str">
        <f>COUNTIF($E$2:E1675,E1675)&amp;E1675</f>
        <v>0</v>
      </c>
    </row>
    <row r="1620" spans="1:2" x14ac:dyDescent="0.25">
      <c r="A1620" t="str">
        <f>COUNTIF($D$2:D1676,D1676)&amp;D1676</f>
        <v>0</v>
      </c>
      <c r="B1620" t="str">
        <f>COUNTIF($E$2:E1676,E1676)&amp;E1676</f>
        <v>0</v>
      </c>
    </row>
    <row r="1621" spans="1:2" x14ac:dyDescent="0.25">
      <c r="A1621" t="str">
        <f>COUNTIF($D$2:D1677,D1677)&amp;D1677</f>
        <v>0</v>
      </c>
      <c r="B1621" t="str">
        <f>COUNTIF($E$2:E1677,E1677)&amp;E1677</f>
        <v>0</v>
      </c>
    </row>
    <row r="1622" spans="1:2" x14ac:dyDescent="0.25">
      <c r="A1622" t="str">
        <f>COUNTIF($D$2:D1678,D1678)&amp;D1678</f>
        <v>0</v>
      </c>
      <c r="B1622" t="str">
        <f>COUNTIF($E$2:E1678,E1678)&amp;E1678</f>
        <v>0</v>
      </c>
    </row>
    <row r="1623" spans="1:2" x14ac:dyDescent="0.25">
      <c r="A1623" t="str">
        <f>COUNTIF($D$2:D1679,D1679)&amp;D1679</f>
        <v>0</v>
      </c>
      <c r="B1623" t="str">
        <f>COUNTIF($E$2:E1679,E1679)&amp;E1679</f>
        <v>0</v>
      </c>
    </row>
    <row r="1624" spans="1:2" x14ac:dyDescent="0.25">
      <c r="A1624" t="str">
        <f>COUNTIF($D$2:D1680,D1680)&amp;D1680</f>
        <v>0</v>
      </c>
      <c r="B1624" t="str">
        <f>COUNTIF($E$2:E1680,E1680)&amp;E1680</f>
        <v>0</v>
      </c>
    </row>
    <row r="1625" spans="1:2" x14ac:dyDescent="0.25">
      <c r="A1625" t="str">
        <f>COUNTIF($D$2:D1681,D1681)&amp;D1681</f>
        <v>0</v>
      </c>
      <c r="B1625" t="str">
        <f>COUNTIF($E$2:E1681,E1681)&amp;E1681</f>
        <v>0</v>
      </c>
    </row>
    <row r="1626" spans="1:2" x14ac:dyDescent="0.25">
      <c r="A1626" t="str">
        <f>COUNTIF($D$2:D1682,D1682)&amp;D1682</f>
        <v>0</v>
      </c>
      <c r="B1626" t="str">
        <f>COUNTIF($E$2:E1682,E1682)&amp;E1682</f>
        <v>0</v>
      </c>
    </row>
    <row r="1627" spans="1:2" x14ac:dyDescent="0.25">
      <c r="A1627" t="str">
        <f>COUNTIF($D$2:D1683,D1683)&amp;D1683</f>
        <v>0</v>
      </c>
      <c r="B1627" t="str">
        <f>COUNTIF($E$2:E1683,E1683)&amp;E1683</f>
        <v>0</v>
      </c>
    </row>
    <row r="1628" spans="1:2" x14ac:dyDescent="0.25">
      <c r="A1628" t="str">
        <f>COUNTIF($D$2:D1684,D1684)&amp;D1684</f>
        <v>0</v>
      </c>
      <c r="B1628" t="str">
        <f>COUNTIF($E$2:E1684,E1684)&amp;E1684</f>
        <v>0</v>
      </c>
    </row>
    <row r="1629" spans="1:2" x14ac:dyDescent="0.25">
      <c r="A1629" t="str">
        <f>COUNTIF($D$2:D1685,D1685)&amp;D1685</f>
        <v>0</v>
      </c>
      <c r="B1629" t="str">
        <f>COUNTIF($E$2:E1685,E1685)&amp;E1685</f>
        <v>0</v>
      </c>
    </row>
    <row r="1630" spans="1:2" x14ac:dyDescent="0.25">
      <c r="A1630" t="str">
        <f>COUNTIF($D$2:D1686,D1686)&amp;D1686</f>
        <v>0</v>
      </c>
      <c r="B1630" t="str">
        <f>COUNTIF($E$2:E1686,E1686)&amp;E1686</f>
        <v>0</v>
      </c>
    </row>
    <row r="1631" spans="1:2" x14ac:dyDescent="0.25">
      <c r="A1631" t="str">
        <f>COUNTIF($D$2:D1687,D1687)&amp;D1687</f>
        <v>0</v>
      </c>
      <c r="B1631" t="str">
        <f>COUNTIF($E$2:E1687,E1687)&amp;E1687</f>
        <v>0</v>
      </c>
    </row>
    <row r="1632" spans="1:2" x14ac:dyDescent="0.25">
      <c r="A1632" t="str">
        <f>COUNTIF($D$2:D1688,D1688)&amp;D1688</f>
        <v>0</v>
      </c>
      <c r="B1632" t="str">
        <f>COUNTIF($E$2:E1688,E1688)&amp;E1688</f>
        <v>0</v>
      </c>
    </row>
    <row r="1633" spans="1:2" x14ac:dyDescent="0.25">
      <c r="A1633" t="str">
        <f>COUNTIF($D$2:D1689,D1689)&amp;D1689</f>
        <v>0</v>
      </c>
      <c r="B1633" t="str">
        <f>COUNTIF($E$2:E1689,E1689)&amp;E1689</f>
        <v>0</v>
      </c>
    </row>
    <row r="1634" spans="1:2" x14ac:dyDescent="0.25">
      <c r="A1634" t="str">
        <f>COUNTIF($D$2:D1690,D1690)&amp;D1690</f>
        <v>0</v>
      </c>
      <c r="B1634" t="str">
        <f>COUNTIF($E$2:E1690,E1690)&amp;E1690</f>
        <v>0</v>
      </c>
    </row>
    <row r="1635" spans="1:2" x14ac:dyDescent="0.25">
      <c r="A1635" t="str">
        <f>COUNTIF($D$2:D1691,D1691)&amp;D1691</f>
        <v>0</v>
      </c>
      <c r="B1635" t="str">
        <f>COUNTIF($E$2:E1691,E1691)&amp;E1691</f>
        <v>0</v>
      </c>
    </row>
    <row r="1636" spans="1:2" x14ac:dyDescent="0.25">
      <c r="A1636" t="str">
        <f>COUNTIF($D$2:D1692,D1692)&amp;D1692</f>
        <v>0</v>
      </c>
      <c r="B1636" t="str">
        <f>COUNTIF($E$2:E1692,E1692)&amp;E1692</f>
        <v>0</v>
      </c>
    </row>
    <row r="1637" spans="1:2" x14ac:dyDescent="0.25">
      <c r="A1637" t="str">
        <f>COUNTIF($D$2:D1693,D1693)&amp;D1693</f>
        <v>0</v>
      </c>
      <c r="B1637" t="str">
        <f>COUNTIF($E$2:E1693,E1693)&amp;E1693</f>
        <v>0</v>
      </c>
    </row>
    <row r="1638" spans="1:2" x14ac:dyDescent="0.25">
      <c r="A1638" t="str">
        <f>COUNTIF($D$2:D1694,D1694)&amp;D1694</f>
        <v>0</v>
      </c>
      <c r="B1638" t="str">
        <f>COUNTIF($E$2:E1694,E1694)&amp;E1694</f>
        <v>0</v>
      </c>
    </row>
    <row r="1639" spans="1:2" x14ac:dyDescent="0.25">
      <c r="A1639" t="str">
        <f>COUNTIF($D$2:D1695,D1695)&amp;D1695</f>
        <v>0</v>
      </c>
      <c r="B1639" t="str">
        <f>COUNTIF($E$2:E1695,E1695)&amp;E1695</f>
        <v>0</v>
      </c>
    </row>
    <row r="1640" spans="1:2" x14ac:dyDescent="0.25">
      <c r="A1640" t="str">
        <f>COUNTIF($D$2:D1696,D1696)&amp;D1696</f>
        <v>0</v>
      </c>
      <c r="B1640" t="str">
        <f>COUNTIF($E$2:E1696,E1696)&amp;E1696</f>
        <v>0</v>
      </c>
    </row>
    <row r="1641" spans="1:2" x14ac:dyDescent="0.25">
      <c r="A1641" t="str">
        <f>COUNTIF($D$2:D1697,D1697)&amp;D1697</f>
        <v>0</v>
      </c>
      <c r="B1641" t="str">
        <f>COUNTIF($E$2:E1697,E1697)&amp;E1697</f>
        <v>0</v>
      </c>
    </row>
    <row r="1642" spans="1:2" x14ac:dyDescent="0.25">
      <c r="A1642" t="str">
        <f>COUNTIF($D$2:D1698,D1698)&amp;D1698</f>
        <v>0</v>
      </c>
      <c r="B1642" t="str">
        <f>COUNTIF($E$2:E1698,E1698)&amp;E1698</f>
        <v>0</v>
      </c>
    </row>
    <row r="1643" spans="1:2" x14ac:dyDescent="0.25">
      <c r="A1643" t="str">
        <f>COUNTIF($D$2:D1699,D1699)&amp;D1699</f>
        <v>0</v>
      </c>
      <c r="B1643" t="str">
        <f>COUNTIF($E$2:E1699,E1699)&amp;E1699</f>
        <v>0</v>
      </c>
    </row>
    <row r="1644" spans="1:2" x14ac:dyDescent="0.25">
      <c r="A1644" t="str">
        <f>COUNTIF($D$2:D1700,D1700)&amp;D1700</f>
        <v>0</v>
      </c>
      <c r="B1644" t="str">
        <f>COUNTIF($E$2:E1700,E1700)&amp;E1700</f>
        <v>0</v>
      </c>
    </row>
    <row r="1645" spans="1:2" x14ac:dyDescent="0.25">
      <c r="A1645" t="str">
        <f>COUNTIF($D$2:D1701,D1701)&amp;D1701</f>
        <v>0</v>
      </c>
      <c r="B1645" t="str">
        <f>COUNTIF($E$2:E1701,E1701)&amp;E1701</f>
        <v>0</v>
      </c>
    </row>
    <row r="1646" spans="1:2" x14ac:dyDescent="0.25">
      <c r="A1646" t="str">
        <f>COUNTIF($D$2:D1702,D1702)&amp;D1702</f>
        <v>0</v>
      </c>
      <c r="B1646" t="str">
        <f>COUNTIF($E$2:E1702,E1702)&amp;E1702</f>
        <v>0</v>
      </c>
    </row>
    <row r="1647" spans="1:2" x14ac:dyDescent="0.25">
      <c r="A1647" t="str">
        <f>COUNTIF($D$2:D1703,D1703)&amp;D1703</f>
        <v>0</v>
      </c>
      <c r="B1647" t="str">
        <f>COUNTIF($E$2:E1703,E1703)&amp;E1703</f>
        <v>0</v>
      </c>
    </row>
    <row r="1648" spans="1:2" x14ac:dyDescent="0.25">
      <c r="A1648" t="str">
        <f>COUNTIF($D$2:D1704,D1704)&amp;D1704</f>
        <v>0</v>
      </c>
      <c r="B1648" t="str">
        <f>COUNTIF($E$2:E1704,E1704)&amp;E1704</f>
        <v>0</v>
      </c>
    </row>
    <row r="1649" spans="1:2" x14ac:dyDescent="0.25">
      <c r="A1649" t="str">
        <f>COUNTIF($D$2:D1705,D1705)&amp;D1705</f>
        <v>0</v>
      </c>
      <c r="B1649" t="str">
        <f>COUNTIF($E$2:E1705,E1705)&amp;E1705</f>
        <v>0</v>
      </c>
    </row>
    <row r="1650" spans="1:2" x14ac:dyDescent="0.25">
      <c r="A1650" t="str">
        <f>COUNTIF($D$2:D1706,D1706)&amp;D1706</f>
        <v>0</v>
      </c>
      <c r="B1650" t="str">
        <f>COUNTIF($E$2:E1706,E1706)&amp;E1706</f>
        <v>0</v>
      </c>
    </row>
    <row r="1651" spans="1:2" x14ac:dyDescent="0.25">
      <c r="A1651" t="str">
        <f>COUNTIF($D$2:D1707,D1707)&amp;D1707</f>
        <v>0</v>
      </c>
      <c r="B1651" t="str">
        <f>COUNTIF($E$2:E1707,E1707)&amp;E1707</f>
        <v>0</v>
      </c>
    </row>
    <row r="1652" spans="1:2" x14ac:dyDescent="0.25">
      <c r="A1652" t="str">
        <f>COUNTIF($D$2:D1708,D1708)&amp;D1708</f>
        <v>0</v>
      </c>
      <c r="B1652" t="str">
        <f>COUNTIF($E$2:E1708,E1708)&amp;E1708</f>
        <v>0</v>
      </c>
    </row>
    <row r="1653" spans="1:2" x14ac:dyDescent="0.25">
      <c r="A1653" t="str">
        <f>COUNTIF($D$2:D1709,D1709)&amp;D1709</f>
        <v>0</v>
      </c>
      <c r="B1653" t="str">
        <f>COUNTIF($E$2:E1709,E1709)&amp;E1709</f>
        <v>0</v>
      </c>
    </row>
    <row r="1654" spans="1:2" x14ac:dyDescent="0.25">
      <c r="A1654" t="str">
        <f>COUNTIF($D$2:D1710,D1710)&amp;D1710</f>
        <v>0</v>
      </c>
      <c r="B1654" t="str">
        <f>COUNTIF($E$2:E1710,E1710)&amp;E1710</f>
        <v>0</v>
      </c>
    </row>
    <row r="1655" spans="1:2" x14ac:dyDescent="0.25">
      <c r="A1655" t="str">
        <f>COUNTIF($D$2:D1711,D1711)&amp;D1711</f>
        <v>0</v>
      </c>
      <c r="B1655" t="str">
        <f>COUNTIF($E$2:E1711,E1711)&amp;E1711</f>
        <v>0</v>
      </c>
    </row>
    <row r="1656" spans="1:2" x14ac:dyDescent="0.25">
      <c r="A1656" t="str">
        <f>COUNTIF($D$2:D1712,D1712)&amp;D1712</f>
        <v>0</v>
      </c>
      <c r="B1656" t="str">
        <f>COUNTIF($E$2:E1712,E1712)&amp;E1712</f>
        <v>0</v>
      </c>
    </row>
    <row r="1657" spans="1:2" x14ac:dyDescent="0.25">
      <c r="A1657" t="str">
        <f>COUNTIF($D$2:D1713,D1713)&amp;D1713</f>
        <v>0</v>
      </c>
      <c r="B1657" t="str">
        <f>COUNTIF($E$2:E1713,E1713)&amp;E1713</f>
        <v>0</v>
      </c>
    </row>
    <row r="1658" spans="1:2" x14ac:dyDescent="0.25">
      <c r="A1658" t="str">
        <f>COUNTIF($D$2:D1714,D1714)&amp;D1714</f>
        <v>0</v>
      </c>
      <c r="B1658" t="str">
        <f>COUNTIF($E$2:E1714,E1714)&amp;E1714</f>
        <v>0</v>
      </c>
    </row>
    <row r="1659" spans="1:2" x14ac:dyDescent="0.25">
      <c r="A1659" t="str">
        <f>COUNTIF($D$2:D1715,D1715)&amp;D1715</f>
        <v>0</v>
      </c>
      <c r="B1659" t="str">
        <f>COUNTIF($E$2:E1715,E1715)&amp;E1715</f>
        <v>0</v>
      </c>
    </row>
    <row r="1660" spans="1:2" x14ac:dyDescent="0.25">
      <c r="A1660" t="str">
        <f>COUNTIF($D$2:D1716,D1716)&amp;D1716</f>
        <v>0</v>
      </c>
      <c r="B1660" t="str">
        <f>COUNTIF($E$2:E1716,E1716)&amp;E1716</f>
        <v>0</v>
      </c>
    </row>
    <row r="1661" spans="1:2" x14ac:dyDescent="0.25">
      <c r="A1661" t="str">
        <f>COUNTIF($D$2:D1717,D1717)&amp;D1717</f>
        <v>0</v>
      </c>
      <c r="B1661" t="str">
        <f>COUNTIF($E$2:E1717,E1717)&amp;E1717</f>
        <v>0</v>
      </c>
    </row>
    <row r="1662" spans="1:2" x14ac:dyDescent="0.25">
      <c r="A1662" t="str">
        <f>COUNTIF($D$2:D1718,D1718)&amp;D1718</f>
        <v>0</v>
      </c>
      <c r="B1662" t="str">
        <f>COUNTIF($E$2:E1718,E1718)&amp;E1718</f>
        <v>0</v>
      </c>
    </row>
    <row r="1663" spans="1:2" x14ac:dyDescent="0.25">
      <c r="A1663" t="str">
        <f>COUNTIF($D$2:D1719,D1719)&amp;D1719</f>
        <v>0</v>
      </c>
      <c r="B1663" t="str">
        <f>COUNTIF($E$2:E1719,E1719)&amp;E1719</f>
        <v>0</v>
      </c>
    </row>
    <row r="1664" spans="1:2" x14ac:dyDescent="0.25">
      <c r="A1664" t="str">
        <f>COUNTIF($D$2:D1720,D1720)&amp;D1720</f>
        <v>0</v>
      </c>
      <c r="B1664" t="str">
        <f>COUNTIF($E$2:E1720,E1720)&amp;E1720</f>
        <v>0</v>
      </c>
    </row>
    <row r="1665" spans="1:2" x14ac:dyDescent="0.25">
      <c r="A1665" t="str">
        <f>COUNTIF($D$2:D1721,D1721)&amp;D1721</f>
        <v>0</v>
      </c>
      <c r="B1665" t="str">
        <f>COUNTIF($E$2:E1721,E1721)&amp;E1721</f>
        <v>0</v>
      </c>
    </row>
    <row r="1666" spans="1:2" x14ac:dyDescent="0.25">
      <c r="A1666" t="str">
        <f>COUNTIF($D$2:D1722,D1722)&amp;D1722</f>
        <v>0</v>
      </c>
      <c r="B1666" t="str">
        <f>COUNTIF($E$2:E1722,E1722)&amp;E1722</f>
        <v>0</v>
      </c>
    </row>
    <row r="1667" spans="1:2" x14ac:dyDescent="0.25">
      <c r="A1667" t="str">
        <f>COUNTIF($D$2:D1723,D1723)&amp;D1723</f>
        <v>0</v>
      </c>
      <c r="B1667" t="str">
        <f>COUNTIF($E$2:E1723,E1723)&amp;E1723</f>
        <v>0</v>
      </c>
    </row>
    <row r="1668" spans="1:2" x14ac:dyDescent="0.25">
      <c r="A1668" t="str">
        <f>COUNTIF($D$2:D1724,D1724)&amp;D1724</f>
        <v>0</v>
      </c>
      <c r="B1668" t="str">
        <f>COUNTIF($E$2:E1724,E1724)&amp;E1724</f>
        <v>0</v>
      </c>
    </row>
    <row r="1669" spans="1:2" x14ac:dyDescent="0.25">
      <c r="A1669" t="str">
        <f>COUNTIF($D$2:D1725,D1725)&amp;D1725</f>
        <v>0</v>
      </c>
      <c r="B1669" t="str">
        <f>COUNTIF($E$2:E1725,E1725)&amp;E1725</f>
        <v>0</v>
      </c>
    </row>
    <row r="1670" spans="1:2" x14ac:dyDescent="0.25">
      <c r="A1670" t="str">
        <f>COUNTIF($D$2:D1726,D1726)&amp;D1726</f>
        <v>0</v>
      </c>
      <c r="B1670" t="str">
        <f>COUNTIF($E$2:E1726,E1726)&amp;E1726</f>
        <v>0</v>
      </c>
    </row>
    <row r="1671" spans="1:2" x14ac:dyDescent="0.25">
      <c r="A1671" t="str">
        <f>COUNTIF($D$2:D1727,D1727)&amp;D1727</f>
        <v>0</v>
      </c>
      <c r="B1671" t="str">
        <f>COUNTIF($E$2:E1727,E1727)&amp;E1727</f>
        <v>0</v>
      </c>
    </row>
    <row r="1672" spans="1:2" x14ac:dyDescent="0.25">
      <c r="A1672" t="str">
        <f>COUNTIF($D$2:D1728,D1728)&amp;D1728</f>
        <v>0</v>
      </c>
      <c r="B1672" t="str">
        <f>COUNTIF($E$2:E1728,E1728)&amp;E1728</f>
        <v>0</v>
      </c>
    </row>
    <row r="1673" spans="1:2" x14ac:dyDescent="0.25">
      <c r="A1673" t="str">
        <f>COUNTIF($D$2:D1729,D1729)&amp;D1729</f>
        <v>0</v>
      </c>
      <c r="B1673" t="str">
        <f>COUNTIF($E$2:E1729,E1729)&amp;E1729</f>
        <v>0</v>
      </c>
    </row>
    <row r="1674" spans="1:2" x14ac:dyDescent="0.25">
      <c r="A1674" t="str">
        <f>COUNTIF($D$2:D1730,D1730)&amp;D1730</f>
        <v>0</v>
      </c>
      <c r="B1674" t="str">
        <f>COUNTIF($E$2:E1730,E1730)&amp;E1730</f>
        <v>0</v>
      </c>
    </row>
    <row r="1675" spans="1:2" x14ac:dyDescent="0.25">
      <c r="A1675" t="str">
        <f>COUNTIF($D$2:D1731,D1731)&amp;D1731</f>
        <v>0</v>
      </c>
      <c r="B1675" t="str">
        <f>COUNTIF($E$2:E1731,E1731)&amp;E1731</f>
        <v>0</v>
      </c>
    </row>
    <row r="1676" spans="1:2" x14ac:dyDescent="0.25">
      <c r="A1676" t="str">
        <f>COUNTIF($D$2:D1732,D1732)&amp;D1732</f>
        <v>0</v>
      </c>
      <c r="B1676" t="str">
        <f>COUNTIF($E$2:E1732,E1732)&amp;E1732</f>
        <v>0</v>
      </c>
    </row>
    <row r="1677" spans="1:2" x14ac:dyDescent="0.25">
      <c r="A1677" t="str">
        <f>COUNTIF($D$2:D1733,D1733)&amp;D1733</f>
        <v>0</v>
      </c>
      <c r="B1677" t="str">
        <f>COUNTIF($E$2:E1733,E1733)&amp;E1733</f>
        <v>0</v>
      </c>
    </row>
    <row r="1678" spans="1:2" x14ac:dyDescent="0.25">
      <c r="A1678" t="str">
        <f>COUNTIF($D$2:D1734,D1734)&amp;D1734</f>
        <v>0</v>
      </c>
      <c r="B1678" t="str">
        <f>COUNTIF($E$2:E1734,E1734)&amp;E1734</f>
        <v>0</v>
      </c>
    </row>
    <row r="1679" spans="1:2" x14ac:dyDescent="0.25">
      <c r="A1679" t="str">
        <f>COUNTIF($D$2:D1735,D1735)&amp;D1735</f>
        <v>0</v>
      </c>
      <c r="B1679" t="str">
        <f>COUNTIF($E$2:E1735,E1735)&amp;E1735</f>
        <v>0</v>
      </c>
    </row>
    <row r="1680" spans="1:2" x14ac:dyDescent="0.25">
      <c r="A1680" t="str">
        <f>COUNTIF($D$2:D1736,D1736)&amp;D1736</f>
        <v>0</v>
      </c>
      <c r="B1680" t="str">
        <f>COUNTIF($E$2:E1736,E1736)&amp;E1736</f>
        <v>0</v>
      </c>
    </row>
    <row r="1681" spans="1:2" x14ac:dyDescent="0.25">
      <c r="A1681" t="str">
        <f>COUNTIF($D$2:D1737,D1737)&amp;D1737</f>
        <v>0</v>
      </c>
      <c r="B1681" t="str">
        <f>COUNTIF($E$2:E1737,E1737)&amp;E1737</f>
        <v>0</v>
      </c>
    </row>
    <row r="1682" spans="1:2" x14ac:dyDescent="0.25">
      <c r="A1682" t="str">
        <f>COUNTIF($D$2:D1738,D1738)&amp;D1738</f>
        <v>0</v>
      </c>
      <c r="B1682" t="str">
        <f>COUNTIF($E$2:E1738,E1738)&amp;E1738</f>
        <v>0</v>
      </c>
    </row>
    <row r="1683" spans="1:2" x14ac:dyDescent="0.25">
      <c r="A1683" t="str">
        <f>COUNTIF($D$2:D1739,D1739)&amp;D1739</f>
        <v>0</v>
      </c>
      <c r="B1683" t="str">
        <f>COUNTIF($E$2:E1739,E1739)&amp;E1739</f>
        <v>0</v>
      </c>
    </row>
    <row r="1684" spans="1:2" x14ac:dyDescent="0.25">
      <c r="A1684" t="str">
        <f>COUNTIF($D$2:D1740,D1740)&amp;D1740</f>
        <v>0</v>
      </c>
      <c r="B1684" t="str">
        <f>COUNTIF($E$2:E1740,E1740)&amp;E1740</f>
        <v>0</v>
      </c>
    </row>
    <row r="1685" spans="1:2" x14ac:dyDescent="0.25">
      <c r="A1685" t="str">
        <f>COUNTIF($D$2:D1741,D1741)&amp;D1741</f>
        <v>0</v>
      </c>
      <c r="B1685" t="str">
        <f>COUNTIF($E$2:E1741,E1741)&amp;E1741</f>
        <v>0</v>
      </c>
    </row>
    <row r="1686" spans="1:2" x14ac:dyDescent="0.25">
      <c r="A1686" t="str">
        <f>COUNTIF($D$2:D1742,D1742)&amp;D1742</f>
        <v>0</v>
      </c>
      <c r="B1686" t="str">
        <f>COUNTIF($E$2:E1742,E1742)&amp;E1742</f>
        <v>0</v>
      </c>
    </row>
    <row r="1687" spans="1:2" x14ac:dyDescent="0.25">
      <c r="A1687" t="str">
        <f>COUNTIF($D$2:D1743,D1743)&amp;D1743</f>
        <v>0</v>
      </c>
      <c r="B1687" t="str">
        <f>COUNTIF($E$2:E1743,E1743)&amp;E1743</f>
        <v>0</v>
      </c>
    </row>
    <row r="1688" spans="1:2" x14ac:dyDescent="0.25">
      <c r="A1688" t="str">
        <f>COUNTIF($D$2:D1744,D1744)&amp;D1744</f>
        <v>0</v>
      </c>
      <c r="B1688" t="str">
        <f>COUNTIF($E$2:E1744,E1744)&amp;E1744</f>
        <v>0</v>
      </c>
    </row>
    <row r="1689" spans="1:2" x14ac:dyDescent="0.25">
      <c r="A1689" t="str">
        <f>COUNTIF($D$2:D1745,D1745)&amp;D1745</f>
        <v>0</v>
      </c>
      <c r="B1689" t="str">
        <f>COUNTIF($E$2:E1745,E1745)&amp;E1745</f>
        <v>0</v>
      </c>
    </row>
    <row r="1690" spans="1:2" x14ac:dyDescent="0.25">
      <c r="A1690" t="str">
        <f>COUNTIF($D$2:D1746,D1746)&amp;D1746</f>
        <v>0</v>
      </c>
      <c r="B1690" t="str">
        <f>COUNTIF($E$2:E1746,E1746)&amp;E1746</f>
        <v>0</v>
      </c>
    </row>
    <row r="1691" spans="1:2" x14ac:dyDescent="0.25">
      <c r="A1691" t="str">
        <f>COUNTIF($D$2:D1747,D1747)&amp;D1747</f>
        <v>0</v>
      </c>
      <c r="B1691" t="str">
        <f>COUNTIF($E$2:E1747,E1747)&amp;E1747</f>
        <v>0</v>
      </c>
    </row>
    <row r="1692" spans="1:2" x14ac:dyDescent="0.25">
      <c r="A1692" t="str">
        <f>COUNTIF($D$2:D1748,D1748)&amp;D1748</f>
        <v>0</v>
      </c>
      <c r="B1692" t="str">
        <f>COUNTIF($E$2:E1748,E1748)&amp;E1748</f>
        <v>0</v>
      </c>
    </row>
    <row r="1693" spans="1:2" x14ac:dyDescent="0.25">
      <c r="A1693" t="str">
        <f>COUNTIF($D$2:D1749,D1749)&amp;D1749</f>
        <v>0</v>
      </c>
      <c r="B1693" t="str">
        <f>COUNTIF($E$2:E1749,E1749)&amp;E1749</f>
        <v>0</v>
      </c>
    </row>
    <row r="1694" spans="1:2" x14ac:dyDescent="0.25">
      <c r="A1694" t="str">
        <f>COUNTIF($D$2:D1750,D1750)&amp;D1750</f>
        <v>0</v>
      </c>
      <c r="B1694" t="str">
        <f>COUNTIF($E$2:E1750,E1750)&amp;E1750</f>
        <v>0</v>
      </c>
    </row>
    <row r="1695" spans="1:2" x14ac:dyDescent="0.25">
      <c r="A1695" t="str">
        <f>COUNTIF($D$2:D1751,D1751)&amp;D1751</f>
        <v>0</v>
      </c>
      <c r="B1695" t="str">
        <f>COUNTIF($E$2:E1751,E1751)&amp;E1751</f>
        <v>0</v>
      </c>
    </row>
    <row r="1696" spans="1:2" x14ac:dyDescent="0.25">
      <c r="A1696" t="str">
        <f>COUNTIF($D$2:D1752,D1752)&amp;D1752</f>
        <v>0</v>
      </c>
      <c r="B1696" t="str">
        <f>COUNTIF($E$2:E1752,E1752)&amp;E1752</f>
        <v>0</v>
      </c>
    </row>
    <row r="1697" spans="1:2" x14ac:dyDescent="0.25">
      <c r="A1697" t="str">
        <f>COUNTIF($D$2:D1753,D1753)&amp;D1753</f>
        <v>0</v>
      </c>
      <c r="B1697" t="str">
        <f>COUNTIF($E$2:E1753,E1753)&amp;E1753</f>
        <v>0</v>
      </c>
    </row>
    <row r="1698" spans="1:2" x14ac:dyDescent="0.25">
      <c r="A1698" t="str">
        <f>COUNTIF($D$2:D1754,D1754)&amp;D1754</f>
        <v>0</v>
      </c>
      <c r="B1698" t="str">
        <f>COUNTIF($E$2:E1754,E1754)&amp;E1754</f>
        <v>0</v>
      </c>
    </row>
    <row r="1699" spans="1:2" x14ac:dyDescent="0.25">
      <c r="A1699" t="str">
        <f>COUNTIF($D$2:D1755,D1755)&amp;D1755</f>
        <v>0</v>
      </c>
      <c r="B1699" t="str">
        <f>COUNTIF($E$2:E1755,E1755)&amp;E1755</f>
        <v>0</v>
      </c>
    </row>
    <row r="1700" spans="1:2" x14ac:dyDescent="0.25">
      <c r="A1700" t="str">
        <f>COUNTIF($D$2:D1756,D1756)&amp;D1756</f>
        <v>0</v>
      </c>
      <c r="B1700" t="str">
        <f>COUNTIF($E$2:E1756,E1756)&amp;E1756</f>
        <v>0</v>
      </c>
    </row>
    <row r="1701" spans="1:2" x14ac:dyDescent="0.25">
      <c r="A1701" t="str">
        <f>COUNTIF($D$2:D1757,D1757)&amp;D1757</f>
        <v>0</v>
      </c>
      <c r="B1701" t="str">
        <f>COUNTIF($E$2:E1757,E1757)&amp;E1757</f>
        <v>0</v>
      </c>
    </row>
    <row r="1702" spans="1:2" x14ac:dyDescent="0.25">
      <c r="A1702" t="str">
        <f>COUNTIF($D$2:D1758,D1758)&amp;D1758</f>
        <v>0</v>
      </c>
      <c r="B1702" t="str">
        <f>COUNTIF($E$2:E1758,E1758)&amp;E1758</f>
        <v>0</v>
      </c>
    </row>
    <row r="1703" spans="1:2" x14ac:dyDescent="0.25">
      <c r="A1703" t="str">
        <f>COUNTIF($D$2:D1759,D1759)&amp;D1759</f>
        <v>0</v>
      </c>
      <c r="B1703" t="str">
        <f>COUNTIF($E$2:E1759,E1759)&amp;E1759</f>
        <v>0</v>
      </c>
    </row>
    <row r="1704" spans="1:2" x14ac:dyDescent="0.25">
      <c r="A1704" t="str">
        <f>COUNTIF($D$2:D1760,D1760)&amp;D1760</f>
        <v>0</v>
      </c>
      <c r="B1704" t="str">
        <f>COUNTIF($E$2:E1760,E1760)&amp;E1760</f>
        <v>0</v>
      </c>
    </row>
    <row r="1705" spans="1:2" x14ac:dyDescent="0.25">
      <c r="A1705" t="str">
        <f>COUNTIF($D$2:D1761,D1761)&amp;D1761</f>
        <v>0</v>
      </c>
      <c r="B1705" t="str">
        <f>COUNTIF($E$2:E1761,E1761)&amp;E1761</f>
        <v>0</v>
      </c>
    </row>
    <row r="1706" spans="1:2" x14ac:dyDescent="0.25">
      <c r="A1706" t="str">
        <f>COUNTIF($D$2:D1762,D1762)&amp;D1762</f>
        <v>0</v>
      </c>
      <c r="B1706" t="str">
        <f>COUNTIF($E$2:E1762,E1762)&amp;E1762</f>
        <v>0</v>
      </c>
    </row>
    <row r="1707" spans="1:2" x14ac:dyDescent="0.25">
      <c r="A1707" t="str">
        <f>COUNTIF($D$2:D1763,D1763)&amp;D1763</f>
        <v>0</v>
      </c>
      <c r="B1707" t="str">
        <f>COUNTIF($E$2:E1763,E1763)&amp;E1763</f>
        <v>0</v>
      </c>
    </row>
    <row r="1708" spans="1:2" x14ac:dyDescent="0.25">
      <c r="A1708" t="str">
        <f>COUNTIF($D$2:D1764,D1764)&amp;D1764</f>
        <v>0</v>
      </c>
      <c r="B1708" t="str">
        <f>COUNTIF($E$2:E1764,E1764)&amp;E1764</f>
        <v>0</v>
      </c>
    </row>
    <row r="1709" spans="1:2" x14ac:dyDescent="0.25">
      <c r="A1709" t="str">
        <f>COUNTIF($D$2:D1765,D1765)&amp;D1765</f>
        <v>0</v>
      </c>
      <c r="B1709" t="str">
        <f>COUNTIF($E$2:E1765,E1765)&amp;E1765</f>
        <v>0</v>
      </c>
    </row>
    <row r="1710" spans="1:2" x14ac:dyDescent="0.25">
      <c r="A1710" t="str">
        <f>COUNTIF($D$2:D1766,D1766)&amp;D1766</f>
        <v>0</v>
      </c>
      <c r="B1710" t="str">
        <f>COUNTIF($E$2:E1766,E1766)&amp;E1766</f>
        <v>0</v>
      </c>
    </row>
    <row r="1711" spans="1:2" x14ac:dyDescent="0.25">
      <c r="A1711" t="str">
        <f>COUNTIF($D$2:D1767,D1767)&amp;D1767</f>
        <v>0</v>
      </c>
      <c r="B1711" t="str">
        <f>COUNTIF($E$2:E1767,E1767)&amp;E1767</f>
        <v>0</v>
      </c>
    </row>
    <row r="1712" spans="1:2" x14ac:dyDescent="0.25">
      <c r="A1712" t="str">
        <f>COUNTIF($D$2:D1768,D1768)&amp;D1768</f>
        <v>0</v>
      </c>
      <c r="B1712" t="str">
        <f>COUNTIF($E$2:E1768,E1768)&amp;E1768</f>
        <v>0</v>
      </c>
    </row>
    <row r="1713" spans="1:2" x14ac:dyDescent="0.25">
      <c r="A1713" t="str">
        <f>COUNTIF($D$2:D1769,D1769)&amp;D1769</f>
        <v>0</v>
      </c>
      <c r="B1713" t="str">
        <f>COUNTIF($E$2:E1769,E1769)&amp;E1769</f>
        <v>0</v>
      </c>
    </row>
    <row r="1714" spans="1:2" x14ac:dyDescent="0.25">
      <c r="A1714" t="str">
        <f>COUNTIF($D$2:D1770,D1770)&amp;D1770</f>
        <v>0</v>
      </c>
      <c r="B1714" t="str">
        <f>COUNTIF($E$2:E1770,E1770)&amp;E1770</f>
        <v>0</v>
      </c>
    </row>
    <row r="1715" spans="1:2" x14ac:dyDescent="0.25">
      <c r="A1715" t="str">
        <f>COUNTIF($D$2:D1771,D1771)&amp;D1771</f>
        <v>0</v>
      </c>
      <c r="B1715" t="str">
        <f>COUNTIF($E$2:E1771,E1771)&amp;E1771</f>
        <v>0</v>
      </c>
    </row>
    <row r="1716" spans="1:2" x14ac:dyDescent="0.25">
      <c r="A1716" t="str">
        <f>COUNTIF($D$2:D1772,D1772)&amp;D1772</f>
        <v>0</v>
      </c>
      <c r="B1716" t="str">
        <f>COUNTIF($E$2:E1772,E1772)&amp;E1772</f>
        <v>0</v>
      </c>
    </row>
    <row r="1717" spans="1:2" x14ac:dyDescent="0.25">
      <c r="A1717" t="str">
        <f>COUNTIF($D$2:D1773,D1773)&amp;D1773</f>
        <v>0</v>
      </c>
      <c r="B1717" t="str">
        <f>COUNTIF($E$2:E1773,E1773)&amp;E1773</f>
        <v>0</v>
      </c>
    </row>
    <row r="1718" spans="1:2" x14ac:dyDescent="0.25">
      <c r="A1718" t="str">
        <f>COUNTIF($D$2:D1774,D1774)&amp;D1774</f>
        <v>0</v>
      </c>
      <c r="B1718" t="str">
        <f>COUNTIF($E$2:E1774,E1774)&amp;E1774</f>
        <v>0</v>
      </c>
    </row>
    <row r="1719" spans="1:2" x14ac:dyDescent="0.25">
      <c r="A1719" t="str">
        <f>COUNTIF($D$2:D1775,D1775)&amp;D1775</f>
        <v>0</v>
      </c>
      <c r="B1719" t="str">
        <f>COUNTIF($E$2:E1775,E1775)&amp;E1775</f>
        <v>0</v>
      </c>
    </row>
    <row r="1720" spans="1:2" x14ac:dyDescent="0.25">
      <c r="A1720" t="str">
        <f>COUNTIF($D$2:D1776,D1776)&amp;D1776</f>
        <v>0</v>
      </c>
      <c r="B1720" t="str">
        <f>COUNTIF($E$2:E1776,E1776)&amp;E1776</f>
        <v>0</v>
      </c>
    </row>
    <row r="1721" spans="1:2" x14ac:dyDescent="0.25">
      <c r="A1721" t="str">
        <f>COUNTIF($D$2:D1777,D1777)&amp;D1777</f>
        <v>0</v>
      </c>
      <c r="B1721" t="str">
        <f>COUNTIF($E$2:E1777,E1777)&amp;E1777</f>
        <v>0</v>
      </c>
    </row>
    <row r="1722" spans="1:2" x14ac:dyDescent="0.25">
      <c r="A1722" t="str">
        <f>COUNTIF($D$2:D1778,D1778)&amp;D1778</f>
        <v>0</v>
      </c>
      <c r="B1722" t="str">
        <f>COUNTIF($E$2:E1778,E1778)&amp;E1778</f>
        <v>0</v>
      </c>
    </row>
    <row r="1723" spans="1:2" x14ac:dyDescent="0.25">
      <c r="A1723" t="str">
        <f>COUNTIF($D$2:D1779,D1779)&amp;D1779</f>
        <v>0</v>
      </c>
      <c r="B1723" t="str">
        <f>COUNTIF($E$2:E1779,E1779)&amp;E1779</f>
        <v>0</v>
      </c>
    </row>
    <row r="1724" spans="1:2" x14ac:dyDescent="0.25">
      <c r="A1724" t="str">
        <f>COUNTIF($D$2:D1780,D1780)&amp;D1780</f>
        <v>0</v>
      </c>
      <c r="B1724" t="str">
        <f>COUNTIF($E$2:E1780,E1780)&amp;E1780</f>
        <v>0</v>
      </c>
    </row>
    <row r="1725" spans="1:2" x14ac:dyDescent="0.25">
      <c r="A1725" t="str">
        <f>COUNTIF($D$2:D1781,D1781)&amp;D1781</f>
        <v>0</v>
      </c>
      <c r="B1725" t="str">
        <f>COUNTIF($E$2:E1781,E1781)&amp;E1781</f>
        <v>0</v>
      </c>
    </row>
    <row r="1726" spans="1:2" x14ac:dyDescent="0.25">
      <c r="A1726" t="str">
        <f>COUNTIF($D$2:D1782,D1782)&amp;D1782</f>
        <v>0</v>
      </c>
      <c r="B1726" t="str">
        <f>COUNTIF($E$2:E1782,E1782)&amp;E1782</f>
        <v>0</v>
      </c>
    </row>
    <row r="1727" spans="1:2" x14ac:dyDescent="0.25">
      <c r="A1727" t="str">
        <f>COUNTIF($D$2:D1783,D1783)&amp;D1783</f>
        <v>0</v>
      </c>
      <c r="B1727" t="str">
        <f>COUNTIF($E$2:E1783,E1783)&amp;E1783</f>
        <v>0</v>
      </c>
    </row>
    <row r="1728" spans="1:2" x14ac:dyDescent="0.25">
      <c r="A1728" t="str">
        <f>COUNTIF($D$2:D1784,D1784)&amp;D1784</f>
        <v>0</v>
      </c>
      <c r="B1728" t="str">
        <f>COUNTIF($E$2:E1784,E1784)&amp;E1784</f>
        <v>0</v>
      </c>
    </row>
    <row r="1729" spans="1:2" x14ac:dyDescent="0.25">
      <c r="A1729" t="str">
        <f>COUNTIF($D$2:D1785,D1785)&amp;D1785</f>
        <v>0</v>
      </c>
      <c r="B1729" t="str">
        <f>COUNTIF($E$2:E1785,E1785)&amp;E1785</f>
        <v>0</v>
      </c>
    </row>
    <row r="1730" spans="1:2" x14ac:dyDescent="0.25">
      <c r="A1730" t="str">
        <f>COUNTIF($D$2:D1786,D1786)&amp;D1786</f>
        <v>0</v>
      </c>
      <c r="B1730" t="str">
        <f>COUNTIF($E$2:E1786,E1786)&amp;E1786</f>
        <v>0</v>
      </c>
    </row>
    <row r="1731" spans="1:2" x14ac:dyDescent="0.25">
      <c r="A1731" t="str">
        <f>COUNTIF($D$2:D1787,D1787)&amp;D1787</f>
        <v>0</v>
      </c>
      <c r="B1731" t="str">
        <f>COUNTIF($E$2:E1787,E1787)&amp;E1787</f>
        <v>0</v>
      </c>
    </row>
    <row r="1732" spans="1:2" x14ac:dyDescent="0.25">
      <c r="A1732" t="str">
        <f>COUNTIF($D$2:D1788,D1788)&amp;D1788</f>
        <v>0</v>
      </c>
      <c r="B1732" t="str">
        <f>COUNTIF($E$2:E1788,E1788)&amp;E1788</f>
        <v>0</v>
      </c>
    </row>
    <row r="1733" spans="1:2" x14ac:dyDescent="0.25">
      <c r="A1733" t="str">
        <f>COUNTIF($D$2:D1789,D1789)&amp;D1789</f>
        <v>0</v>
      </c>
      <c r="B1733" t="str">
        <f>COUNTIF($E$2:E1789,E1789)&amp;E1789</f>
        <v>0</v>
      </c>
    </row>
    <row r="1734" spans="1:2" x14ac:dyDescent="0.25">
      <c r="A1734" t="str">
        <f>COUNTIF($D$2:D1790,D1790)&amp;D1790</f>
        <v>0</v>
      </c>
      <c r="B1734" t="str">
        <f>COUNTIF($E$2:E1790,E1790)&amp;E1790</f>
        <v>0</v>
      </c>
    </row>
    <row r="1735" spans="1:2" x14ac:dyDescent="0.25">
      <c r="A1735" t="str">
        <f>COUNTIF($D$2:D1791,D1791)&amp;D1791</f>
        <v>0</v>
      </c>
      <c r="B1735" t="str">
        <f>COUNTIF($E$2:E1791,E1791)&amp;E1791</f>
        <v>0</v>
      </c>
    </row>
    <row r="1736" spans="1:2" x14ac:dyDescent="0.25">
      <c r="A1736" t="str">
        <f>COUNTIF($D$2:D1792,D1792)&amp;D1792</f>
        <v>0</v>
      </c>
      <c r="B1736" t="str">
        <f>COUNTIF($E$2:E1792,E1792)&amp;E1792</f>
        <v>0</v>
      </c>
    </row>
    <row r="1737" spans="1:2" x14ac:dyDescent="0.25">
      <c r="A1737" t="str">
        <f>COUNTIF($D$2:D1793,D1793)&amp;D1793</f>
        <v>0</v>
      </c>
      <c r="B1737" t="str">
        <f>COUNTIF($E$2:E1793,E1793)&amp;E1793</f>
        <v>0</v>
      </c>
    </row>
    <row r="1738" spans="1:2" x14ac:dyDescent="0.25">
      <c r="A1738" t="str">
        <f>COUNTIF($D$2:D1794,D1794)&amp;D1794</f>
        <v>0</v>
      </c>
      <c r="B1738" t="str">
        <f>COUNTIF($E$2:E1794,E1794)&amp;E1794</f>
        <v>0</v>
      </c>
    </row>
    <row r="1739" spans="1:2" x14ac:dyDescent="0.25">
      <c r="A1739" t="str">
        <f>COUNTIF($D$2:D1795,D1795)&amp;D1795</f>
        <v>0</v>
      </c>
      <c r="B1739" t="str">
        <f>COUNTIF($E$2:E1795,E1795)&amp;E1795</f>
        <v>0</v>
      </c>
    </row>
    <row r="1740" spans="1:2" x14ac:dyDescent="0.25">
      <c r="A1740" t="str">
        <f>COUNTIF($D$2:D1796,D1796)&amp;D1796</f>
        <v>0</v>
      </c>
      <c r="B1740" t="str">
        <f>COUNTIF($E$2:E1796,E1796)&amp;E1796</f>
        <v>0</v>
      </c>
    </row>
    <row r="1741" spans="1:2" x14ac:dyDescent="0.25">
      <c r="A1741" t="str">
        <f>COUNTIF($D$2:D1797,D1797)&amp;D1797</f>
        <v>0</v>
      </c>
      <c r="B1741" t="str">
        <f>COUNTIF($E$2:E1797,E1797)&amp;E1797</f>
        <v>0</v>
      </c>
    </row>
    <row r="1742" spans="1:2" x14ac:dyDescent="0.25">
      <c r="A1742" t="str">
        <f>COUNTIF($D$2:D1798,D1798)&amp;D1798</f>
        <v>0</v>
      </c>
      <c r="B1742" t="str">
        <f>COUNTIF($E$2:E1798,E1798)&amp;E1798</f>
        <v>0</v>
      </c>
    </row>
    <row r="1743" spans="1:2" x14ac:dyDescent="0.25">
      <c r="A1743" t="str">
        <f>COUNTIF($D$2:D1799,D1799)&amp;D1799</f>
        <v>0</v>
      </c>
      <c r="B1743" t="str">
        <f>COUNTIF($E$2:E1799,E1799)&amp;E1799</f>
        <v>0</v>
      </c>
    </row>
    <row r="1744" spans="1:2" x14ac:dyDescent="0.25">
      <c r="A1744" t="str">
        <f>COUNTIF($D$2:D1800,D1800)&amp;D1800</f>
        <v>0</v>
      </c>
      <c r="B1744" t="str">
        <f>COUNTIF($E$2:E1800,E1800)&amp;E1800</f>
        <v>0</v>
      </c>
    </row>
    <row r="1745" spans="1:2" x14ac:dyDescent="0.25">
      <c r="A1745" t="str">
        <f>COUNTIF($D$2:D1801,D1801)&amp;D1801</f>
        <v>0</v>
      </c>
      <c r="B1745" t="str">
        <f>COUNTIF($E$2:E1801,E1801)&amp;E1801</f>
        <v>0</v>
      </c>
    </row>
    <row r="1746" spans="1:2" x14ac:dyDescent="0.25">
      <c r="A1746" t="str">
        <f>COUNTIF($D$2:D1802,D1802)&amp;D1802</f>
        <v>0</v>
      </c>
      <c r="B1746" t="str">
        <f>COUNTIF($E$2:E1802,E1802)&amp;E1802</f>
        <v>0</v>
      </c>
    </row>
    <row r="1747" spans="1:2" x14ac:dyDescent="0.25">
      <c r="A1747" t="str">
        <f>COUNTIF($D$2:D1803,D1803)&amp;D1803</f>
        <v>0</v>
      </c>
      <c r="B1747" t="str">
        <f>COUNTIF($E$2:E1803,E1803)&amp;E1803</f>
        <v>0</v>
      </c>
    </row>
    <row r="1748" spans="1:2" x14ac:dyDescent="0.25">
      <c r="A1748" t="str">
        <f>COUNTIF($D$2:D1804,D1804)&amp;D1804</f>
        <v>0</v>
      </c>
      <c r="B1748" t="str">
        <f>COUNTIF($E$2:E1804,E1804)&amp;E1804</f>
        <v>0</v>
      </c>
    </row>
    <row r="1749" spans="1:2" x14ac:dyDescent="0.25">
      <c r="A1749" t="str">
        <f>COUNTIF($D$2:D1805,D1805)&amp;D1805</f>
        <v>0</v>
      </c>
      <c r="B1749" t="str">
        <f>COUNTIF($E$2:E1805,E1805)&amp;E1805</f>
        <v>0</v>
      </c>
    </row>
    <row r="1750" spans="1:2" x14ac:dyDescent="0.25">
      <c r="A1750" t="str">
        <f>COUNTIF($D$2:D1806,D1806)&amp;D1806</f>
        <v>0</v>
      </c>
      <c r="B1750" t="str">
        <f>COUNTIF($E$2:E1806,E1806)&amp;E1806</f>
        <v>0</v>
      </c>
    </row>
    <row r="1751" spans="1:2" x14ac:dyDescent="0.25">
      <c r="A1751" t="str">
        <f>COUNTIF($D$2:D1807,D1807)&amp;D1807</f>
        <v>0</v>
      </c>
      <c r="B1751" t="str">
        <f>COUNTIF($E$2:E1807,E1807)&amp;E1807</f>
        <v>0</v>
      </c>
    </row>
    <row r="1752" spans="1:2" x14ac:dyDescent="0.25">
      <c r="A1752" t="str">
        <f>COUNTIF($D$2:D1808,D1808)&amp;D1808</f>
        <v>0</v>
      </c>
      <c r="B1752" t="str">
        <f>COUNTIF($E$2:E1808,E1808)&amp;E1808</f>
        <v>0</v>
      </c>
    </row>
    <row r="1753" spans="1:2" x14ac:dyDescent="0.25">
      <c r="A1753" t="str">
        <f>COUNTIF($D$2:D1809,D1809)&amp;D1809</f>
        <v>0</v>
      </c>
      <c r="B1753" t="str">
        <f>COUNTIF($E$2:E1809,E1809)&amp;E1809</f>
        <v>0</v>
      </c>
    </row>
    <row r="1754" spans="1:2" x14ac:dyDescent="0.25">
      <c r="A1754" t="str">
        <f>COUNTIF($D$2:D1810,D1810)&amp;D1810</f>
        <v>0</v>
      </c>
      <c r="B1754" t="str">
        <f>COUNTIF($E$2:E1810,E1810)&amp;E1810</f>
        <v>0</v>
      </c>
    </row>
    <row r="1755" spans="1:2" x14ac:dyDescent="0.25">
      <c r="A1755" t="str">
        <f>COUNTIF($D$2:D1811,D1811)&amp;D1811</f>
        <v>0</v>
      </c>
      <c r="B1755" t="str">
        <f>COUNTIF($E$2:E1811,E1811)&amp;E1811</f>
        <v>0</v>
      </c>
    </row>
    <row r="1756" spans="1:2" x14ac:dyDescent="0.25">
      <c r="A1756" t="str">
        <f>COUNTIF($D$2:D1812,D1812)&amp;D1812</f>
        <v>0</v>
      </c>
      <c r="B1756" t="str">
        <f>COUNTIF($E$2:E1812,E1812)&amp;E1812</f>
        <v>0</v>
      </c>
    </row>
    <row r="1757" spans="1:2" x14ac:dyDescent="0.25">
      <c r="A1757" t="str">
        <f>COUNTIF($D$2:D1813,D1813)&amp;D1813</f>
        <v>0</v>
      </c>
      <c r="B1757" t="str">
        <f>COUNTIF($E$2:E1813,E1813)&amp;E1813</f>
        <v>0</v>
      </c>
    </row>
    <row r="1758" spans="1:2" x14ac:dyDescent="0.25">
      <c r="A1758" t="str">
        <f>COUNTIF($D$2:D1814,D1814)&amp;D1814</f>
        <v>0</v>
      </c>
      <c r="B1758" t="str">
        <f>COUNTIF($E$2:E1814,E1814)&amp;E1814</f>
        <v>0</v>
      </c>
    </row>
    <row r="1759" spans="1:2" x14ac:dyDescent="0.25">
      <c r="A1759" t="str">
        <f>COUNTIF($D$2:D1815,D1815)&amp;D1815</f>
        <v>0</v>
      </c>
      <c r="B1759" t="str">
        <f>COUNTIF($E$2:E1815,E1815)&amp;E1815</f>
        <v>0</v>
      </c>
    </row>
    <row r="1760" spans="1:2" x14ac:dyDescent="0.25">
      <c r="A1760" t="str">
        <f>COUNTIF($D$2:D1816,D1816)&amp;D1816</f>
        <v>0</v>
      </c>
      <c r="B1760" t="str">
        <f>COUNTIF($E$2:E1816,E1816)&amp;E1816</f>
        <v>0</v>
      </c>
    </row>
    <row r="1761" spans="1:2" x14ac:dyDescent="0.25">
      <c r="A1761" t="str">
        <f>COUNTIF($D$2:D1817,D1817)&amp;D1817</f>
        <v>0</v>
      </c>
      <c r="B1761" t="str">
        <f>COUNTIF($E$2:E1817,E1817)&amp;E1817</f>
        <v>0</v>
      </c>
    </row>
    <row r="1762" spans="1:2" x14ac:dyDescent="0.25">
      <c r="A1762" t="str">
        <f>COUNTIF($D$2:D1818,D1818)&amp;D1818</f>
        <v>0</v>
      </c>
      <c r="B1762" t="str">
        <f>COUNTIF($E$2:E1818,E1818)&amp;E1818</f>
        <v>0</v>
      </c>
    </row>
    <row r="1763" spans="1:2" x14ac:dyDescent="0.25">
      <c r="A1763" t="str">
        <f>COUNTIF($D$2:D1819,D1819)&amp;D1819</f>
        <v>0</v>
      </c>
      <c r="B1763" t="str">
        <f>COUNTIF($E$2:E1819,E1819)&amp;E1819</f>
        <v>0</v>
      </c>
    </row>
    <row r="1764" spans="1:2" x14ac:dyDescent="0.25">
      <c r="A1764" t="str">
        <f>COUNTIF($D$2:D1820,D1820)&amp;D1820</f>
        <v>0</v>
      </c>
      <c r="B1764" t="str">
        <f>COUNTIF($E$2:E1820,E1820)&amp;E1820</f>
        <v>0</v>
      </c>
    </row>
    <row r="1765" spans="1:2" x14ac:dyDescent="0.25">
      <c r="A1765" t="str">
        <f>COUNTIF($D$2:D1821,D1821)&amp;D1821</f>
        <v>0</v>
      </c>
      <c r="B1765" t="str">
        <f>COUNTIF($E$2:E1821,E1821)&amp;E1821</f>
        <v>0</v>
      </c>
    </row>
    <row r="1766" spans="1:2" x14ac:dyDescent="0.25">
      <c r="A1766" t="str">
        <f>COUNTIF($D$2:D1822,D1822)&amp;D1822</f>
        <v>0</v>
      </c>
      <c r="B1766" t="str">
        <f>COUNTIF($E$2:E1822,E1822)&amp;E1822</f>
        <v>0</v>
      </c>
    </row>
    <row r="1767" spans="1:2" x14ac:dyDescent="0.25">
      <c r="A1767" t="str">
        <f>COUNTIF($D$2:D1823,D1823)&amp;D1823</f>
        <v>0</v>
      </c>
      <c r="B1767" t="str">
        <f>COUNTIF($E$2:E1823,E1823)&amp;E1823</f>
        <v>0</v>
      </c>
    </row>
    <row r="1768" spans="1:2" x14ac:dyDescent="0.25">
      <c r="A1768" t="str">
        <f>COUNTIF($D$2:D1824,D1824)&amp;D1824</f>
        <v>0</v>
      </c>
      <c r="B1768" t="str">
        <f>COUNTIF($E$2:E1824,E1824)&amp;E1824</f>
        <v>0</v>
      </c>
    </row>
    <row r="1769" spans="1:2" x14ac:dyDescent="0.25">
      <c r="A1769" t="str">
        <f>COUNTIF($D$2:D1825,D1825)&amp;D1825</f>
        <v>0</v>
      </c>
      <c r="B1769" t="str">
        <f>COUNTIF($E$2:E1825,E1825)&amp;E1825</f>
        <v>0</v>
      </c>
    </row>
    <row r="1770" spans="1:2" x14ac:dyDescent="0.25">
      <c r="A1770" t="str">
        <f>COUNTIF($D$2:D1826,D1826)&amp;D1826</f>
        <v>0</v>
      </c>
      <c r="B1770" t="str">
        <f>COUNTIF($E$2:E1826,E1826)&amp;E1826</f>
        <v>0</v>
      </c>
    </row>
    <row r="1771" spans="1:2" x14ac:dyDescent="0.25">
      <c r="A1771" t="str">
        <f>COUNTIF($D$2:D1827,D1827)&amp;D1827</f>
        <v>0</v>
      </c>
      <c r="B1771" t="str">
        <f>COUNTIF($E$2:E1827,E1827)&amp;E1827</f>
        <v>0</v>
      </c>
    </row>
    <row r="1772" spans="1:2" x14ac:dyDescent="0.25">
      <c r="A1772" t="str">
        <f>COUNTIF($D$2:D1828,D1828)&amp;D1828</f>
        <v>0</v>
      </c>
      <c r="B1772" t="str">
        <f>COUNTIF($E$2:E1828,E1828)&amp;E1828</f>
        <v>0</v>
      </c>
    </row>
    <row r="1773" spans="1:2" x14ac:dyDescent="0.25">
      <c r="A1773" t="str">
        <f>COUNTIF($D$2:D1829,D1829)&amp;D1829</f>
        <v>0</v>
      </c>
      <c r="B1773" t="str">
        <f>COUNTIF($E$2:E1829,E1829)&amp;E1829</f>
        <v>0</v>
      </c>
    </row>
    <row r="1774" spans="1:2" x14ac:dyDescent="0.25">
      <c r="A1774" t="str">
        <f>COUNTIF($D$2:D1830,D1830)&amp;D1830</f>
        <v>0</v>
      </c>
      <c r="B1774" t="str">
        <f>COUNTIF($E$2:E1830,E1830)&amp;E1830</f>
        <v>0</v>
      </c>
    </row>
    <row r="1775" spans="1:2" x14ac:dyDescent="0.25">
      <c r="A1775" t="str">
        <f>COUNTIF($D$2:D1831,D1831)&amp;D1831</f>
        <v>0</v>
      </c>
      <c r="B1775" t="str">
        <f>COUNTIF($E$2:E1831,E1831)&amp;E1831</f>
        <v>0</v>
      </c>
    </row>
    <row r="1776" spans="1:2" x14ac:dyDescent="0.25">
      <c r="A1776" t="str">
        <f>COUNTIF($D$2:D1832,D1832)&amp;D1832</f>
        <v>0</v>
      </c>
      <c r="B1776" t="str">
        <f>COUNTIF($E$2:E1832,E1832)&amp;E1832</f>
        <v>0</v>
      </c>
    </row>
    <row r="1777" spans="1:2" x14ac:dyDescent="0.25">
      <c r="A1777" t="str">
        <f>COUNTIF($D$2:D1833,D1833)&amp;D1833</f>
        <v>0</v>
      </c>
      <c r="B1777" t="str">
        <f>COUNTIF($E$2:E1833,E1833)&amp;E1833</f>
        <v>0</v>
      </c>
    </row>
    <row r="1778" spans="1:2" x14ac:dyDescent="0.25">
      <c r="A1778" t="str">
        <f>COUNTIF($D$2:D1834,D1834)&amp;D1834</f>
        <v>0</v>
      </c>
      <c r="B1778" t="str">
        <f>COUNTIF($E$2:E1834,E1834)&amp;E1834</f>
        <v>0</v>
      </c>
    </row>
    <row r="1779" spans="1:2" x14ac:dyDescent="0.25">
      <c r="A1779" t="str">
        <f>COUNTIF($D$2:D1835,D1835)&amp;D1835</f>
        <v>0</v>
      </c>
      <c r="B1779" t="str">
        <f>COUNTIF($E$2:E1835,E1835)&amp;E1835</f>
        <v>0</v>
      </c>
    </row>
    <row r="1780" spans="1:2" x14ac:dyDescent="0.25">
      <c r="A1780" t="str">
        <f>COUNTIF($D$2:D1836,D1836)&amp;D1836</f>
        <v>0</v>
      </c>
      <c r="B1780" t="str">
        <f>COUNTIF($E$2:E1836,E1836)&amp;E1836</f>
        <v>0</v>
      </c>
    </row>
    <row r="1781" spans="1:2" x14ac:dyDescent="0.25">
      <c r="A1781" t="str">
        <f>COUNTIF($D$2:D1837,D1837)&amp;D1837</f>
        <v>0</v>
      </c>
      <c r="B1781" t="str">
        <f>COUNTIF($E$2:E1837,E1837)&amp;E1837</f>
        <v>0</v>
      </c>
    </row>
    <row r="1782" spans="1:2" x14ac:dyDescent="0.25">
      <c r="A1782" t="str">
        <f>COUNTIF($D$2:D1838,D1838)&amp;D1838</f>
        <v>0</v>
      </c>
      <c r="B1782" t="str">
        <f>COUNTIF($E$2:E1838,E1838)&amp;E1838</f>
        <v>0</v>
      </c>
    </row>
    <row r="1783" spans="1:2" x14ac:dyDescent="0.25">
      <c r="A1783" t="str">
        <f>COUNTIF($D$2:D1839,D1839)&amp;D1839</f>
        <v>0</v>
      </c>
      <c r="B1783" t="str">
        <f>COUNTIF($E$2:E1839,E1839)&amp;E1839</f>
        <v>0</v>
      </c>
    </row>
    <row r="1784" spans="1:2" x14ac:dyDescent="0.25">
      <c r="A1784" t="str">
        <f>COUNTIF($D$2:D1840,D1840)&amp;D1840</f>
        <v>0</v>
      </c>
      <c r="B1784" t="str">
        <f>COUNTIF($E$2:E1840,E1840)&amp;E1840</f>
        <v>0</v>
      </c>
    </row>
    <row r="1785" spans="1:2" x14ac:dyDescent="0.25">
      <c r="A1785" t="str">
        <f>COUNTIF($D$2:D1841,D1841)&amp;D1841</f>
        <v>0</v>
      </c>
      <c r="B1785" t="str">
        <f>COUNTIF($E$2:E1841,E1841)&amp;E1841</f>
        <v>0</v>
      </c>
    </row>
    <row r="1786" spans="1:2" x14ac:dyDescent="0.25">
      <c r="A1786" t="str">
        <f>COUNTIF($D$2:D1842,D1842)&amp;D1842</f>
        <v>0</v>
      </c>
      <c r="B1786" t="str">
        <f>COUNTIF($E$2:E1842,E1842)&amp;E1842</f>
        <v>0</v>
      </c>
    </row>
    <row r="1787" spans="1:2" x14ac:dyDescent="0.25">
      <c r="A1787" t="str">
        <f>COUNTIF($D$2:D1843,D1843)&amp;D1843</f>
        <v>0</v>
      </c>
      <c r="B1787" t="str">
        <f>COUNTIF($E$2:E1843,E1843)&amp;E1843</f>
        <v>0</v>
      </c>
    </row>
    <row r="1788" spans="1:2" x14ac:dyDescent="0.25">
      <c r="A1788" t="str">
        <f>COUNTIF($D$2:D1844,D1844)&amp;D1844</f>
        <v>0</v>
      </c>
      <c r="B1788" t="str">
        <f>COUNTIF($E$2:E1844,E1844)&amp;E1844</f>
        <v>0</v>
      </c>
    </row>
    <row r="1789" spans="1:2" x14ac:dyDescent="0.25">
      <c r="A1789" t="str">
        <f>COUNTIF($D$2:D1845,D1845)&amp;D1845</f>
        <v>0</v>
      </c>
      <c r="B1789" t="str">
        <f>COUNTIF($E$2:E1845,E1845)&amp;E1845</f>
        <v>0</v>
      </c>
    </row>
    <row r="1790" spans="1:2" x14ac:dyDescent="0.25">
      <c r="A1790" t="str">
        <f>COUNTIF($D$2:D1846,D1846)&amp;D1846</f>
        <v>0</v>
      </c>
      <c r="B1790" t="str">
        <f>COUNTIF($E$2:E1846,E1846)&amp;E1846</f>
        <v>0</v>
      </c>
    </row>
    <row r="1791" spans="1:2" x14ac:dyDescent="0.25">
      <c r="A1791" t="str">
        <f>COUNTIF($D$2:D1847,D1847)&amp;D1847</f>
        <v>0</v>
      </c>
      <c r="B1791" t="str">
        <f>COUNTIF($E$2:E1847,E1847)&amp;E1847</f>
        <v>0</v>
      </c>
    </row>
    <row r="1792" spans="1:2" x14ac:dyDescent="0.25">
      <c r="A1792" t="str">
        <f>COUNTIF($D$2:D1848,D1848)&amp;D1848</f>
        <v>0</v>
      </c>
      <c r="B1792" t="str">
        <f>COUNTIF($E$2:E1848,E1848)&amp;E1848</f>
        <v>0</v>
      </c>
    </row>
    <row r="1793" spans="1:2" x14ac:dyDescent="0.25">
      <c r="A1793" t="str">
        <f>COUNTIF($D$2:D1849,D1849)&amp;D1849</f>
        <v>0</v>
      </c>
      <c r="B1793" t="str">
        <f>COUNTIF($E$2:E1849,E1849)&amp;E1849</f>
        <v>0</v>
      </c>
    </row>
    <row r="1794" spans="1:2" x14ac:dyDescent="0.25">
      <c r="A1794" t="str">
        <f>COUNTIF($D$2:D1850,D1850)&amp;D1850</f>
        <v>0</v>
      </c>
      <c r="B1794" t="str">
        <f>COUNTIF($E$2:E1850,E1850)&amp;E1850</f>
        <v>0</v>
      </c>
    </row>
    <row r="1795" spans="1:2" x14ac:dyDescent="0.25">
      <c r="A1795" t="str">
        <f>COUNTIF($D$2:D1851,D1851)&amp;D1851</f>
        <v>0</v>
      </c>
      <c r="B1795" t="str">
        <f>COUNTIF($E$2:E1851,E1851)&amp;E1851</f>
        <v>0</v>
      </c>
    </row>
    <row r="1796" spans="1:2" x14ac:dyDescent="0.25">
      <c r="A1796" t="str">
        <f>COUNTIF($D$2:D1852,D1852)&amp;D1852</f>
        <v>0</v>
      </c>
      <c r="B1796" t="str">
        <f>COUNTIF($E$2:E1852,E1852)&amp;E1852</f>
        <v>0</v>
      </c>
    </row>
    <row r="1797" spans="1:2" x14ac:dyDescent="0.25">
      <c r="A1797" t="str">
        <f>COUNTIF($D$2:D1853,D1853)&amp;D1853</f>
        <v>0</v>
      </c>
      <c r="B1797" t="str">
        <f>COUNTIF($E$2:E1853,E1853)&amp;E1853</f>
        <v>0</v>
      </c>
    </row>
    <row r="1798" spans="1:2" x14ac:dyDescent="0.25">
      <c r="A1798" t="str">
        <f>COUNTIF($D$2:D1854,D1854)&amp;D1854</f>
        <v>0</v>
      </c>
      <c r="B1798" t="str">
        <f>COUNTIF($E$2:E1854,E1854)&amp;E1854</f>
        <v>0</v>
      </c>
    </row>
    <row r="1799" spans="1:2" x14ac:dyDescent="0.25">
      <c r="A1799" t="str">
        <f>COUNTIF($D$2:D1855,D1855)&amp;D1855</f>
        <v>0</v>
      </c>
      <c r="B1799" t="str">
        <f>COUNTIF($E$2:E1855,E1855)&amp;E1855</f>
        <v>0</v>
      </c>
    </row>
    <row r="1800" spans="1:2" x14ac:dyDescent="0.25">
      <c r="A1800" t="str">
        <f>COUNTIF($D$2:D1856,D1856)&amp;D1856</f>
        <v>0</v>
      </c>
      <c r="B1800" t="str">
        <f>COUNTIF($E$2:E1856,E1856)&amp;E1856</f>
        <v>0</v>
      </c>
    </row>
    <row r="1801" spans="1:2" x14ac:dyDescent="0.25">
      <c r="A1801" t="str">
        <f>COUNTIF($D$2:D1857,D1857)&amp;D1857</f>
        <v>0</v>
      </c>
      <c r="B1801" t="str">
        <f>COUNTIF($E$2:E1857,E1857)&amp;E1857</f>
        <v>0</v>
      </c>
    </row>
    <row r="1802" spans="1:2" x14ac:dyDescent="0.25">
      <c r="A1802" t="str">
        <f>COUNTIF($D$2:D1858,D1858)&amp;D1858</f>
        <v>0</v>
      </c>
      <c r="B1802" t="str">
        <f>COUNTIF($E$2:E1858,E1858)&amp;E1858</f>
        <v>0</v>
      </c>
    </row>
    <row r="1803" spans="1:2" x14ac:dyDescent="0.25">
      <c r="A1803" t="str">
        <f>COUNTIF($D$2:D1859,D1859)&amp;D1859</f>
        <v>0</v>
      </c>
      <c r="B1803" t="str">
        <f>COUNTIF($E$2:E1859,E1859)&amp;E1859</f>
        <v>0</v>
      </c>
    </row>
    <row r="1804" spans="1:2" x14ac:dyDescent="0.25">
      <c r="A1804" t="str">
        <f>COUNTIF($D$2:D1860,D1860)&amp;D1860</f>
        <v>0</v>
      </c>
      <c r="B1804" t="str">
        <f>COUNTIF($E$2:E1860,E1860)&amp;E1860</f>
        <v>0</v>
      </c>
    </row>
    <row r="1805" spans="1:2" x14ac:dyDescent="0.25">
      <c r="A1805" t="str">
        <f>COUNTIF($D$2:D1861,D1861)&amp;D1861</f>
        <v>0</v>
      </c>
      <c r="B1805" t="str">
        <f>COUNTIF($E$2:E1861,E1861)&amp;E1861</f>
        <v>0</v>
      </c>
    </row>
    <row r="1806" spans="1:2" x14ac:dyDescent="0.25">
      <c r="A1806" t="str">
        <f>COUNTIF($D$2:D1862,D1862)&amp;D1862</f>
        <v>0</v>
      </c>
      <c r="B1806" t="str">
        <f>COUNTIF($E$2:E1862,E1862)&amp;E1862</f>
        <v>0</v>
      </c>
    </row>
    <row r="1807" spans="1:2" x14ac:dyDescent="0.25">
      <c r="A1807" t="str">
        <f>COUNTIF($D$2:D1863,D1863)&amp;D1863</f>
        <v>0</v>
      </c>
      <c r="B1807" t="str">
        <f>COUNTIF($E$2:E1863,E1863)&amp;E1863</f>
        <v>0</v>
      </c>
    </row>
    <row r="1808" spans="1:2" x14ac:dyDescent="0.25">
      <c r="A1808" t="str">
        <f>COUNTIF($D$2:D1864,D1864)&amp;D1864</f>
        <v>0</v>
      </c>
      <c r="B1808" t="str">
        <f>COUNTIF($E$2:E1864,E1864)&amp;E1864</f>
        <v>0</v>
      </c>
    </row>
    <row r="1809" spans="1:2" x14ac:dyDescent="0.25">
      <c r="A1809" t="str">
        <f>COUNTIF($D$2:D1865,D1865)&amp;D1865</f>
        <v>0</v>
      </c>
      <c r="B1809" t="str">
        <f>COUNTIF($E$2:E1865,E1865)&amp;E1865</f>
        <v>0</v>
      </c>
    </row>
    <row r="1810" spans="1:2" x14ac:dyDescent="0.25">
      <c r="A1810" t="str">
        <f>COUNTIF($D$2:D1866,D1866)&amp;D1866</f>
        <v>0</v>
      </c>
      <c r="B1810" t="str">
        <f>COUNTIF($E$2:E1866,E1866)&amp;E1866</f>
        <v>0</v>
      </c>
    </row>
    <row r="1811" spans="1:2" x14ac:dyDescent="0.25">
      <c r="A1811" t="str">
        <f>COUNTIF($D$2:D1867,D1867)&amp;D1867</f>
        <v>0</v>
      </c>
      <c r="B1811" t="str">
        <f>COUNTIF($E$2:E1867,E1867)&amp;E1867</f>
        <v>0</v>
      </c>
    </row>
    <row r="1812" spans="1:2" x14ac:dyDescent="0.25">
      <c r="A1812" t="str">
        <f>COUNTIF($D$2:D1868,D1868)&amp;D1868</f>
        <v>0</v>
      </c>
      <c r="B1812" t="str">
        <f>COUNTIF($E$2:E1868,E1868)&amp;E1868</f>
        <v>0</v>
      </c>
    </row>
    <row r="1813" spans="1:2" x14ac:dyDescent="0.25">
      <c r="A1813" t="str">
        <f>COUNTIF($D$2:D1869,D1869)&amp;D1869</f>
        <v>0</v>
      </c>
      <c r="B1813" t="str">
        <f>COUNTIF($E$2:E1869,E1869)&amp;E1869</f>
        <v>0</v>
      </c>
    </row>
    <row r="1814" spans="1:2" x14ac:dyDescent="0.25">
      <c r="A1814" t="str">
        <f>COUNTIF($D$2:D1870,D1870)&amp;D1870</f>
        <v>0</v>
      </c>
      <c r="B1814" t="str">
        <f>COUNTIF($E$2:E1870,E1870)&amp;E1870</f>
        <v>0</v>
      </c>
    </row>
    <row r="1815" spans="1:2" x14ac:dyDescent="0.25">
      <c r="A1815" t="str">
        <f>COUNTIF($D$2:D1871,D1871)&amp;D1871</f>
        <v>0</v>
      </c>
      <c r="B1815" t="str">
        <f>COUNTIF($E$2:E1871,E1871)&amp;E1871</f>
        <v>0</v>
      </c>
    </row>
    <row r="1816" spans="1:2" x14ac:dyDescent="0.25">
      <c r="A1816" t="str">
        <f>COUNTIF($D$2:D1872,D1872)&amp;D1872</f>
        <v>0</v>
      </c>
      <c r="B1816" t="str">
        <f>COUNTIF($E$2:E1872,E1872)&amp;E1872</f>
        <v>0</v>
      </c>
    </row>
    <row r="1817" spans="1:2" x14ac:dyDescent="0.25">
      <c r="A1817" t="str">
        <f>COUNTIF($D$2:D1873,D1873)&amp;D1873</f>
        <v>0</v>
      </c>
      <c r="B1817" t="str">
        <f>COUNTIF($E$2:E1873,E1873)&amp;E1873</f>
        <v>0</v>
      </c>
    </row>
    <row r="1818" spans="1:2" x14ac:dyDescent="0.25">
      <c r="A1818" t="str">
        <f>COUNTIF($D$2:D1874,D1874)&amp;D1874</f>
        <v>0</v>
      </c>
      <c r="B1818" t="str">
        <f>COUNTIF($E$2:E1874,E1874)&amp;E1874</f>
        <v>0</v>
      </c>
    </row>
    <row r="1819" spans="1:2" x14ac:dyDescent="0.25">
      <c r="A1819" t="str">
        <f>COUNTIF($D$2:D1875,D1875)&amp;D1875</f>
        <v>0</v>
      </c>
      <c r="B1819" t="str">
        <f>COUNTIF($E$2:E1875,E1875)&amp;E1875</f>
        <v>0</v>
      </c>
    </row>
    <row r="1820" spans="1:2" x14ac:dyDescent="0.25">
      <c r="A1820" t="str">
        <f>COUNTIF($D$2:D1876,D1876)&amp;D1876</f>
        <v>0</v>
      </c>
      <c r="B1820" t="str">
        <f>COUNTIF($E$2:E1876,E1876)&amp;E1876</f>
        <v>0</v>
      </c>
    </row>
    <row r="1821" spans="1:2" x14ac:dyDescent="0.25">
      <c r="A1821" t="str">
        <f>COUNTIF($D$2:D1877,D1877)&amp;D1877</f>
        <v>0</v>
      </c>
      <c r="B1821" t="str">
        <f>COUNTIF($E$2:E1877,E1877)&amp;E1877</f>
        <v>0</v>
      </c>
    </row>
    <row r="1822" spans="1:2" x14ac:dyDescent="0.25">
      <c r="A1822" t="str">
        <f>COUNTIF($D$2:D1878,D1878)&amp;D1878</f>
        <v>0</v>
      </c>
      <c r="B1822" t="str">
        <f>COUNTIF($E$2:E1878,E1878)&amp;E1878</f>
        <v>0</v>
      </c>
    </row>
    <row r="1823" spans="1:2" x14ac:dyDescent="0.25">
      <c r="A1823" t="str">
        <f>COUNTIF($D$2:D1879,D1879)&amp;D1879</f>
        <v>0</v>
      </c>
      <c r="B1823" t="str">
        <f>COUNTIF($E$2:E1879,E1879)&amp;E1879</f>
        <v>0</v>
      </c>
    </row>
    <row r="1824" spans="1:2" x14ac:dyDescent="0.25">
      <c r="A1824" t="str">
        <f>COUNTIF($D$2:D1880,D1880)&amp;D1880</f>
        <v>0</v>
      </c>
      <c r="B1824" t="str">
        <f>COUNTIF($E$2:E1880,E1880)&amp;E1880</f>
        <v>0</v>
      </c>
    </row>
    <row r="1825" spans="1:2" x14ac:dyDescent="0.25">
      <c r="A1825" t="str">
        <f>COUNTIF($D$2:D1881,D1881)&amp;D1881</f>
        <v>0</v>
      </c>
      <c r="B1825" t="str">
        <f>COUNTIF($E$2:E1881,E1881)&amp;E1881</f>
        <v>0</v>
      </c>
    </row>
    <row r="1826" spans="1:2" x14ac:dyDescent="0.25">
      <c r="A1826" t="str">
        <f>COUNTIF($D$2:D1882,D1882)&amp;D1882</f>
        <v>0</v>
      </c>
      <c r="B1826" t="str">
        <f>COUNTIF($E$2:E1882,E1882)&amp;E1882</f>
        <v>0</v>
      </c>
    </row>
    <row r="1827" spans="1:2" x14ac:dyDescent="0.25">
      <c r="A1827" t="str">
        <f>COUNTIF($D$2:D1883,D1883)&amp;D1883</f>
        <v>0</v>
      </c>
      <c r="B1827" t="str">
        <f>COUNTIF($E$2:E1883,E1883)&amp;E1883</f>
        <v>0</v>
      </c>
    </row>
    <row r="1828" spans="1:2" x14ac:dyDescent="0.25">
      <c r="A1828" t="str">
        <f>COUNTIF($D$2:D1884,D1884)&amp;D1884</f>
        <v>0</v>
      </c>
      <c r="B1828" t="str">
        <f>COUNTIF($E$2:E1884,E1884)&amp;E1884</f>
        <v>0</v>
      </c>
    </row>
    <row r="1829" spans="1:2" x14ac:dyDescent="0.25">
      <c r="A1829" t="str">
        <f>COUNTIF($D$2:D1885,D1885)&amp;D1885</f>
        <v>0</v>
      </c>
      <c r="B1829" t="str">
        <f>COUNTIF($E$2:E1885,E1885)&amp;E1885</f>
        <v>0</v>
      </c>
    </row>
    <row r="1830" spans="1:2" x14ac:dyDescent="0.25">
      <c r="A1830" t="str">
        <f>COUNTIF($D$2:D1886,D1886)&amp;D1886</f>
        <v>0</v>
      </c>
      <c r="B1830" t="str">
        <f>COUNTIF($E$2:E1886,E1886)&amp;E1886</f>
        <v>0</v>
      </c>
    </row>
    <row r="1831" spans="1:2" x14ac:dyDescent="0.25">
      <c r="A1831" t="str">
        <f>COUNTIF($D$2:D1887,D1887)&amp;D1887</f>
        <v>0</v>
      </c>
      <c r="B1831" t="str">
        <f>COUNTIF($E$2:E1887,E1887)&amp;E1887</f>
        <v>0</v>
      </c>
    </row>
    <row r="1832" spans="1:2" x14ac:dyDescent="0.25">
      <c r="A1832" t="str">
        <f>COUNTIF($D$2:D1888,D1888)&amp;D1888</f>
        <v>0</v>
      </c>
      <c r="B1832" t="str">
        <f>COUNTIF($E$2:E1888,E1888)&amp;E1888</f>
        <v>0</v>
      </c>
    </row>
    <row r="1833" spans="1:2" x14ac:dyDescent="0.25">
      <c r="A1833" t="str">
        <f>COUNTIF($D$2:D1889,D1889)&amp;D1889</f>
        <v>0</v>
      </c>
      <c r="B1833" t="str">
        <f>COUNTIF($E$2:E1889,E1889)&amp;E1889</f>
        <v>0</v>
      </c>
    </row>
    <row r="1834" spans="1:2" x14ac:dyDescent="0.25">
      <c r="A1834" t="str">
        <f>COUNTIF($D$2:D1890,D1890)&amp;D1890</f>
        <v>0</v>
      </c>
      <c r="B1834" t="str">
        <f>COUNTIF($E$2:E1890,E1890)&amp;E1890</f>
        <v>0</v>
      </c>
    </row>
    <row r="1835" spans="1:2" x14ac:dyDescent="0.25">
      <c r="A1835" t="str">
        <f>COUNTIF($D$2:D1891,D1891)&amp;D1891</f>
        <v>0</v>
      </c>
      <c r="B1835" t="str">
        <f>COUNTIF($E$2:E1891,E1891)&amp;E1891</f>
        <v>0</v>
      </c>
    </row>
    <row r="1836" spans="1:2" x14ac:dyDescent="0.25">
      <c r="A1836" t="str">
        <f>COUNTIF($D$2:D1892,D1892)&amp;D1892</f>
        <v>0</v>
      </c>
      <c r="B1836" t="str">
        <f>COUNTIF($E$2:E1892,E1892)&amp;E1892</f>
        <v>0</v>
      </c>
    </row>
    <row r="1837" spans="1:2" x14ac:dyDescent="0.25">
      <c r="A1837" t="str">
        <f>COUNTIF($D$2:D1893,D1893)&amp;D1893</f>
        <v>0</v>
      </c>
      <c r="B1837" t="str">
        <f>COUNTIF($E$2:E1893,E1893)&amp;E1893</f>
        <v>0</v>
      </c>
    </row>
    <row r="1838" spans="1:2" x14ac:dyDescent="0.25">
      <c r="A1838" t="str">
        <f>COUNTIF($D$2:D1894,D1894)&amp;D1894</f>
        <v>0</v>
      </c>
      <c r="B1838" t="str">
        <f>COUNTIF($E$2:E1894,E1894)&amp;E1894</f>
        <v>0</v>
      </c>
    </row>
    <row r="1839" spans="1:2" x14ac:dyDescent="0.25">
      <c r="A1839" t="str">
        <f>COUNTIF($D$2:D1895,D1895)&amp;D1895</f>
        <v>0</v>
      </c>
      <c r="B1839" t="str">
        <f>COUNTIF($E$2:E1895,E1895)&amp;E1895</f>
        <v>0</v>
      </c>
    </row>
    <row r="1840" spans="1:2" x14ac:dyDescent="0.25">
      <c r="A1840" t="str">
        <f>COUNTIF($D$2:D1896,D1896)&amp;D1896</f>
        <v>0</v>
      </c>
      <c r="B1840" t="str">
        <f>COUNTIF($E$2:E1896,E1896)&amp;E1896</f>
        <v>0</v>
      </c>
    </row>
    <row r="1841" spans="1:2" x14ac:dyDescent="0.25">
      <c r="A1841" t="str">
        <f>COUNTIF($D$2:D1897,D1897)&amp;D1897</f>
        <v>0</v>
      </c>
      <c r="B1841" t="str">
        <f>COUNTIF($E$2:E1897,E1897)&amp;E1897</f>
        <v>0</v>
      </c>
    </row>
    <row r="1842" spans="1:2" x14ac:dyDescent="0.25">
      <c r="A1842" t="str">
        <f>COUNTIF($D$2:D1898,D1898)&amp;D1898</f>
        <v>0</v>
      </c>
      <c r="B1842" t="str">
        <f>COUNTIF($E$2:E1898,E1898)&amp;E1898</f>
        <v>0</v>
      </c>
    </row>
    <row r="1843" spans="1:2" x14ac:dyDescent="0.25">
      <c r="A1843" t="str">
        <f>COUNTIF($D$2:D1899,D1899)&amp;D1899</f>
        <v>0</v>
      </c>
      <c r="B1843" t="str">
        <f>COUNTIF($E$2:E1899,E1899)&amp;E1899</f>
        <v>0</v>
      </c>
    </row>
    <row r="1844" spans="1:2" x14ac:dyDescent="0.25">
      <c r="A1844" t="str">
        <f>COUNTIF($D$2:D1900,D1900)&amp;D1900</f>
        <v>0</v>
      </c>
      <c r="B1844" t="str">
        <f>COUNTIF($E$2:E1900,E1900)&amp;E1900</f>
        <v>0</v>
      </c>
    </row>
    <row r="1845" spans="1:2" x14ac:dyDescent="0.25">
      <c r="A1845" t="str">
        <f>COUNTIF($D$2:D1901,D1901)&amp;D1901</f>
        <v>0</v>
      </c>
      <c r="B1845" t="str">
        <f>COUNTIF($E$2:E1901,E1901)&amp;E1901</f>
        <v>0</v>
      </c>
    </row>
    <row r="1846" spans="1:2" x14ac:dyDescent="0.25">
      <c r="A1846" t="str">
        <f>COUNTIF($D$2:D1902,D1902)&amp;D1902</f>
        <v>0</v>
      </c>
      <c r="B1846" t="str">
        <f>COUNTIF($E$2:E1902,E1902)&amp;E1902</f>
        <v>0</v>
      </c>
    </row>
    <row r="1847" spans="1:2" x14ac:dyDescent="0.25">
      <c r="A1847" t="str">
        <f>COUNTIF($D$2:D1903,D1903)&amp;D1903</f>
        <v>0</v>
      </c>
      <c r="B1847" t="str">
        <f>COUNTIF($E$2:E1903,E1903)&amp;E1903</f>
        <v>0</v>
      </c>
    </row>
    <row r="1848" spans="1:2" x14ac:dyDescent="0.25">
      <c r="A1848" t="str">
        <f>COUNTIF($D$2:D1904,D1904)&amp;D1904</f>
        <v>0</v>
      </c>
      <c r="B1848" t="str">
        <f>COUNTIF($E$2:E1904,E1904)&amp;E1904</f>
        <v>0</v>
      </c>
    </row>
    <row r="1849" spans="1:2" x14ac:dyDescent="0.25">
      <c r="A1849" t="str">
        <f>COUNTIF($D$2:D1905,D1905)&amp;D1905</f>
        <v>0</v>
      </c>
      <c r="B1849" t="str">
        <f>COUNTIF($E$2:E1905,E1905)&amp;E1905</f>
        <v>0</v>
      </c>
    </row>
    <row r="1850" spans="1:2" x14ac:dyDescent="0.25">
      <c r="A1850" t="str">
        <f>COUNTIF($D$2:D1906,D1906)&amp;D1906</f>
        <v>0</v>
      </c>
      <c r="B1850" t="str">
        <f>COUNTIF($E$2:E1906,E1906)&amp;E1906</f>
        <v>0</v>
      </c>
    </row>
    <row r="1851" spans="1:2" x14ac:dyDescent="0.25">
      <c r="A1851" t="str">
        <f>COUNTIF($D$2:D1907,D1907)&amp;D1907</f>
        <v>0</v>
      </c>
      <c r="B1851" t="str">
        <f>COUNTIF($E$2:E1907,E1907)&amp;E1907</f>
        <v>0</v>
      </c>
    </row>
    <row r="1852" spans="1:2" x14ac:dyDescent="0.25">
      <c r="A1852" t="str">
        <f>COUNTIF($D$2:D1908,D1908)&amp;D1908</f>
        <v>0</v>
      </c>
      <c r="B1852" t="str">
        <f>COUNTIF($E$2:E1908,E1908)&amp;E1908</f>
        <v>0</v>
      </c>
    </row>
    <row r="1853" spans="1:2" x14ac:dyDescent="0.25">
      <c r="A1853" t="str">
        <f>COUNTIF($D$2:D1909,D1909)&amp;D1909</f>
        <v>0</v>
      </c>
      <c r="B1853" t="str">
        <f>COUNTIF($E$2:E1909,E1909)&amp;E1909</f>
        <v>0</v>
      </c>
    </row>
    <row r="1854" spans="1:2" x14ac:dyDescent="0.25">
      <c r="A1854" t="str">
        <f>COUNTIF($D$2:D1910,D1910)&amp;D1910</f>
        <v>0</v>
      </c>
      <c r="B1854" t="str">
        <f>COUNTIF($E$2:E1910,E1910)&amp;E1910</f>
        <v>0</v>
      </c>
    </row>
    <row r="1855" spans="1:2" x14ac:dyDescent="0.25">
      <c r="A1855" t="str">
        <f>COUNTIF($D$2:D1911,D1911)&amp;D1911</f>
        <v>0</v>
      </c>
      <c r="B1855" t="str">
        <f>COUNTIF($E$2:E1911,E1911)&amp;E1911</f>
        <v>0</v>
      </c>
    </row>
    <row r="1856" spans="1:2" x14ac:dyDescent="0.25">
      <c r="A1856" t="str">
        <f>COUNTIF($D$2:D1912,D1912)&amp;D1912</f>
        <v>0</v>
      </c>
      <c r="B1856" t="str">
        <f>COUNTIF($E$2:E1912,E1912)&amp;E1912</f>
        <v>0</v>
      </c>
    </row>
    <row r="1857" spans="1:2" x14ac:dyDescent="0.25">
      <c r="A1857" t="str">
        <f>COUNTIF($D$2:D1913,D1913)&amp;D1913</f>
        <v>0</v>
      </c>
      <c r="B1857" t="str">
        <f>COUNTIF($E$2:E1913,E1913)&amp;E1913</f>
        <v>0</v>
      </c>
    </row>
    <row r="1858" spans="1:2" x14ac:dyDescent="0.25">
      <c r="A1858" t="str">
        <f>COUNTIF($D$2:D1914,D1914)&amp;D1914</f>
        <v>0</v>
      </c>
      <c r="B1858" t="str">
        <f>COUNTIF($E$2:E1914,E1914)&amp;E1914</f>
        <v>0</v>
      </c>
    </row>
    <row r="1859" spans="1:2" x14ac:dyDescent="0.25">
      <c r="A1859" t="str">
        <f>COUNTIF($D$2:D1915,D1915)&amp;D1915</f>
        <v>0</v>
      </c>
      <c r="B1859" t="str">
        <f>COUNTIF($E$2:E1915,E1915)&amp;E1915</f>
        <v>0</v>
      </c>
    </row>
    <row r="1860" spans="1:2" x14ac:dyDescent="0.25">
      <c r="A1860" t="str">
        <f>COUNTIF($D$2:D1916,D1916)&amp;D1916</f>
        <v>0</v>
      </c>
      <c r="B1860" t="str">
        <f>COUNTIF($E$2:E1916,E1916)&amp;E1916</f>
        <v>0</v>
      </c>
    </row>
    <row r="1861" spans="1:2" x14ac:dyDescent="0.25">
      <c r="A1861" t="str">
        <f>COUNTIF($D$2:D1917,D1917)&amp;D1917</f>
        <v>0</v>
      </c>
      <c r="B1861" t="str">
        <f>COUNTIF($E$2:E1917,E1917)&amp;E1917</f>
        <v>0</v>
      </c>
    </row>
    <row r="1862" spans="1:2" x14ac:dyDescent="0.25">
      <c r="A1862" t="str">
        <f>COUNTIF($D$2:D1918,D1918)&amp;D1918</f>
        <v>0</v>
      </c>
      <c r="B1862" t="str">
        <f>COUNTIF($E$2:E1918,E1918)&amp;E1918</f>
        <v>0</v>
      </c>
    </row>
    <row r="1863" spans="1:2" x14ac:dyDescent="0.25">
      <c r="A1863" t="str">
        <f>COUNTIF($D$2:D1919,D1919)&amp;D1919</f>
        <v>0</v>
      </c>
      <c r="B1863" t="str">
        <f>COUNTIF($E$2:E1919,E1919)&amp;E1919</f>
        <v>0</v>
      </c>
    </row>
    <row r="1864" spans="1:2" x14ac:dyDescent="0.25">
      <c r="A1864" t="str">
        <f>COUNTIF($D$2:D1920,D1920)&amp;D1920</f>
        <v>0</v>
      </c>
      <c r="B1864" t="str">
        <f>COUNTIF($E$2:E1920,E1920)&amp;E1920</f>
        <v>0</v>
      </c>
    </row>
    <row r="1865" spans="1:2" x14ac:dyDescent="0.25">
      <c r="A1865" t="str">
        <f>COUNTIF($D$2:D1921,D1921)&amp;D1921</f>
        <v>0</v>
      </c>
      <c r="B1865" t="str">
        <f>COUNTIF($E$2:E1921,E1921)&amp;E1921</f>
        <v>0</v>
      </c>
    </row>
    <row r="1866" spans="1:2" x14ac:dyDescent="0.25">
      <c r="A1866" t="str">
        <f>COUNTIF($D$2:D1922,D1922)&amp;D1922</f>
        <v>0</v>
      </c>
      <c r="B1866" t="str">
        <f>COUNTIF($E$2:E1922,E1922)&amp;E1922</f>
        <v>0</v>
      </c>
    </row>
    <row r="1867" spans="1:2" x14ac:dyDescent="0.25">
      <c r="A1867" t="str">
        <f>COUNTIF($D$2:D1923,D1923)&amp;D1923</f>
        <v>0</v>
      </c>
      <c r="B1867" t="str">
        <f>COUNTIF($E$2:E1923,E1923)&amp;E1923</f>
        <v>0</v>
      </c>
    </row>
    <row r="1868" spans="1:2" x14ac:dyDescent="0.25">
      <c r="A1868" t="str">
        <f>COUNTIF($D$2:D1924,D1924)&amp;D1924</f>
        <v>0</v>
      </c>
      <c r="B1868" t="str">
        <f>COUNTIF($E$2:E1924,E1924)&amp;E1924</f>
        <v>0</v>
      </c>
    </row>
    <row r="1869" spans="1:2" x14ac:dyDescent="0.25">
      <c r="A1869" t="str">
        <f>COUNTIF($D$2:D1925,D1925)&amp;D1925</f>
        <v>0</v>
      </c>
      <c r="B1869" t="str">
        <f>COUNTIF($E$2:E1925,E1925)&amp;E1925</f>
        <v>0</v>
      </c>
    </row>
    <row r="1870" spans="1:2" x14ac:dyDescent="0.25">
      <c r="A1870" t="str">
        <f>COUNTIF($D$2:D1926,D1926)&amp;D1926</f>
        <v>0</v>
      </c>
      <c r="B1870" t="str">
        <f>COUNTIF($E$2:E1926,E1926)&amp;E1926</f>
        <v>0</v>
      </c>
    </row>
    <row r="1871" spans="1:2" x14ac:dyDescent="0.25">
      <c r="A1871" t="str">
        <f>COUNTIF($D$2:D1927,D1927)&amp;D1927</f>
        <v>0</v>
      </c>
      <c r="B1871" t="str">
        <f>COUNTIF($E$2:E1927,E1927)&amp;E1927</f>
        <v>0</v>
      </c>
    </row>
    <row r="1872" spans="1:2" x14ac:dyDescent="0.25">
      <c r="A1872" t="str">
        <f>COUNTIF($D$2:D1928,D1928)&amp;D1928</f>
        <v>0</v>
      </c>
      <c r="B1872" t="str">
        <f>COUNTIF($E$2:E1928,E1928)&amp;E1928</f>
        <v>0</v>
      </c>
    </row>
    <row r="1873" spans="1:2" x14ac:dyDescent="0.25">
      <c r="A1873" t="str">
        <f>COUNTIF($D$2:D1929,D1929)&amp;D1929</f>
        <v>0</v>
      </c>
      <c r="B1873" t="str">
        <f>COUNTIF($E$2:E1929,E1929)&amp;E1929</f>
        <v>0</v>
      </c>
    </row>
    <row r="1874" spans="1:2" x14ac:dyDescent="0.25">
      <c r="A1874" t="str">
        <f>COUNTIF($D$2:D1930,D1930)&amp;D1930</f>
        <v>0</v>
      </c>
      <c r="B1874" t="str">
        <f>COUNTIF($E$2:E1930,E1930)&amp;E1930</f>
        <v>0</v>
      </c>
    </row>
    <row r="1875" spans="1:2" x14ac:dyDescent="0.25">
      <c r="A1875" t="str">
        <f>COUNTIF($D$2:D1931,D1931)&amp;D1931</f>
        <v>0</v>
      </c>
      <c r="B1875" t="str">
        <f>COUNTIF($E$2:E1931,E1931)&amp;E1931</f>
        <v>0</v>
      </c>
    </row>
    <row r="1876" spans="1:2" x14ac:dyDescent="0.25">
      <c r="A1876" t="str">
        <f>COUNTIF($D$2:D1932,D1932)&amp;D1932</f>
        <v>0</v>
      </c>
      <c r="B1876" t="str">
        <f>COUNTIF($E$2:E1932,E1932)&amp;E1932</f>
        <v>0</v>
      </c>
    </row>
    <row r="1877" spans="1:2" x14ac:dyDescent="0.25">
      <c r="A1877" t="str">
        <f>COUNTIF($D$2:D1933,D1933)&amp;D1933</f>
        <v>0</v>
      </c>
      <c r="B1877" t="str">
        <f>COUNTIF($E$2:E1933,E1933)&amp;E1933</f>
        <v>0</v>
      </c>
    </row>
    <row r="1878" spans="1:2" x14ac:dyDescent="0.25">
      <c r="A1878" t="str">
        <f>COUNTIF($D$2:D1934,D1934)&amp;D1934</f>
        <v>0</v>
      </c>
      <c r="B1878" t="str">
        <f>COUNTIF($E$2:E1934,E1934)&amp;E1934</f>
        <v>0</v>
      </c>
    </row>
    <row r="1879" spans="1:2" x14ac:dyDescent="0.25">
      <c r="A1879" t="str">
        <f>COUNTIF($D$2:D1935,D1935)&amp;D1935</f>
        <v>0</v>
      </c>
      <c r="B1879" t="str">
        <f>COUNTIF($E$2:E1935,E1935)&amp;E1935</f>
        <v>0</v>
      </c>
    </row>
    <row r="1880" spans="1:2" x14ac:dyDescent="0.25">
      <c r="A1880" t="str">
        <f>COUNTIF($D$2:D1936,D1936)&amp;D1936</f>
        <v>0</v>
      </c>
      <c r="B1880" t="str">
        <f>COUNTIF($E$2:E1936,E1936)&amp;E1936</f>
        <v>0</v>
      </c>
    </row>
    <row r="1881" spans="1:2" x14ac:dyDescent="0.25">
      <c r="A1881" t="str">
        <f>COUNTIF($D$2:D1937,D1937)&amp;D1937</f>
        <v>0</v>
      </c>
      <c r="B1881" t="str">
        <f>COUNTIF($E$2:E1937,E1937)&amp;E1937</f>
        <v>0</v>
      </c>
    </row>
    <row r="1882" spans="1:2" x14ac:dyDescent="0.25">
      <c r="A1882" t="str">
        <f>COUNTIF($D$2:D1938,D1938)&amp;D1938</f>
        <v>0</v>
      </c>
      <c r="B1882" t="str">
        <f>COUNTIF($E$2:E1938,E1938)&amp;E1938</f>
        <v>0</v>
      </c>
    </row>
    <row r="1883" spans="1:2" x14ac:dyDescent="0.25">
      <c r="A1883" t="str">
        <f>COUNTIF($D$2:D1939,D1939)&amp;D1939</f>
        <v>0</v>
      </c>
      <c r="B1883" t="str">
        <f>COUNTIF($E$2:E1939,E1939)&amp;E1939</f>
        <v>0</v>
      </c>
    </row>
    <row r="1884" spans="1:2" x14ac:dyDescent="0.25">
      <c r="A1884" t="str">
        <f>COUNTIF($D$2:D1940,D1940)&amp;D1940</f>
        <v>0</v>
      </c>
      <c r="B1884" t="str">
        <f>COUNTIF($E$2:E1940,E1940)&amp;E1940</f>
        <v>0</v>
      </c>
    </row>
    <row r="1885" spans="1:2" x14ac:dyDescent="0.25">
      <c r="A1885" t="str">
        <f>COUNTIF($D$2:D1941,D1941)&amp;D1941</f>
        <v>0</v>
      </c>
      <c r="B1885" t="str">
        <f>COUNTIF($E$2:E1941,E1941)&amp;E1941</f>
        <v>0</v>
      </c>
    </row>
    <row r="1886" spans="1:2" x14ac:dyDescent="0.25">
      <c r="A1886" t="str">
        <f>COUNTIF($D$2:D1942,D1942)&amp;D1942</f>
        <v>0</v>
      </c>
      <c r="B1886" t="str">
        <f>COUNTIF($E$2:E1942,E1942)&amp;E1942</f>
        <v>0</v>
      </c>
    </row>
    <row r="1887" spans="1:2" x14ac:dyDescent="0.25">
      <c r="A1887" t="str">
        <f>COUNTIF($D$2:D1943,D1943)&amp;D1943</f>
        <v>0</v>
      </c>
      <c r="B1887" t="str">
        <f>COUNTIF($E$2:E1943,E1943)&amp;E1943</f>
        <v>0</v>
      </c>
    </row>
    <row r="1888" spans="1:2" x14ac:dyDescent="0.25">
      <c r="A1888" t="str">
        <f>COUNTIF($D$2:D1944,D1944)&amp;D1944</f>
        <v>0</v>
      </c>
      <c r="B1888" t="str">
        <f>COUNTIF($E$2:E1944,E1944)&amp;E1944</f>
        <v>0</v>
      </c>
    </row>
    <row r="1889" spans="1:2" x14ac:dyDescent="0.25">
      <c r="A1889" t="str">
        <f>COUNTIF($D$2:D1945,D1945)&amp;D1945</f>
        <v>0</v>
      </c>
      <c r="B1889" t="str">
        <f>COUNTIF($E$2:E1945,E1945)&amp;E1945</f>
        <v>0</v>
      </c>
    </row>
    <row r="1890" spans="1:2" x14ac:dyDescent="0.25">
      <c r="A1890" t="str">
        <f>COUNTIF($D$2:D1946,D1946)&amp;D1946</f>
        <v>0</v>
      </c>
      <c r="B1890" t="str">
        <f>COUNTIF($E$2:E1946,E1946)&amp;E1946</f>
        <v>0</v>
      </c>
    </row>
    <row r="1891" spans="1:2" x14ac:dyDescent="0.25">
      <c r="A1891" t="str">
        <f>COUNTIF($D$2:D1947,D1947)&amp;D1947</f>
        <v>0</v>
      </c>
      <c r="B1891" t="str">
        <f>COUNTIF($E$2:E1947,E1947)&amp;E1947</f>
        <v>0</v>
      </c>
    </row>
    <row r="1892" spans="1:2" x14ac:dyDescent="0.25">
      <c r="A1892" t="str">
        <f>COUNTIF($D$2:D1948,D1948)&amp;D1948</f>
        <v>0</v>
      </c>
      <c r="B1892" t="str">
        <f>COUNTIF($E$2:E1948,E1948)&amp;E1948</f>
        <v>0</v>
      </c>
    </row>
    <row r="1893" spans="1:2" x14ac:dyDescent="0.25">
      <c r="A1893" t="str">
        <f>COUNTIF($D$2:D1949,D1949)&amp;D1949</f>
        <v>0</v>
      </c>
      <c r="B1893" t="str">
        <f>COUNTIF($E$2:E1949,E1949)&amp;E1949</f>
        <v>0</v>
      </c>
    </row>
    <row r="1894" spans="1:2" x14ac:dyDescent="0.25">
      <c r="A1894" t="str">
        <f>COUNTIF($D$2:D1950,D1950)&amp;D1950</f>
        <v>0</v>
      </c>
      <c r="B1894" t="str">
        <f>COUNTIF($E$2:E1950,E1950)&amp;E1950</f>
        <v>0</v>
      </c>
    </row>
    <row r="1895" spans="1:2" x14ac:dyDescent="0.25">
      <c r="A1895" t="str">
        <f>COUNTIF($D$2:D1951,D1951)&amp;D1951</f>
        <v>0</v>
      </c>
      <c r="B1895" t="str">
        <f>COUNTIF($E$2:E1951,E1951)&amp;E1951</f>
        <v>0</v>
      </c>
    </row>
    <row r="1896" spans="1:2" x14ac:dyDescent="0.25">
      <c r="A1896" t="str">
        <f>COUNTIF($D$2:D1952,D1952)&amp;D1952</f>
        <v>0</v>
      </c>
      <c r="B1896" t="str">
        <f>COUNTIF($E$2:E1952,E1952)&amp;E1952</f>
        <v>0</v>
      </c>
    </row>
    <row r="1897" spans="1:2" x14ac:dyDescent="0.25">
      <c r="A1897" t="str">
        <f>COUNTIF($D$2:D1953,D1953)&amp;D1953</f>
        <v>0</v>
      </c>
      <c r="B1897" t="str">
        <f>COUNTIF($E$2:E1953,E1953)&amp;E1953</f>
        <v>0</v>
      </c>
    </row>
    <row r="1898" spans="1:2" x14ac:dyDescent="0.25">
      <c r="A1898" t="str">
        <f>COUNTIF($D$2:D1954,D1954)&amp;D1954</f>
        <v>0</v>
      </c>
      <c r="B1898" t="str">
        <f>COUNTIF($E$2:E1954,E1954)&amp;E1954</f>
        <v>0</v>
      </c>
    </row>
    <row r="1899" spans="1:2" x14ac:dyDescent="0.25">
      <c r="A1899" t="str">
        <f>COUNTIF($D$2:D1955,D1955)&amp;D1955</f>
        <v>0</v>
      </c>
      <c r="B1899" t="str">
        <f>COUNTIF($E$2:E1955,E1955)&amp;E1955</f>
        <v>0</v>
      </c>
    </row>
    <row r="1900" spans="1:2" x14ac:dyDescent="0.25">
      <c r="A1900" t="str">
        <f>COUNTIF($D$2:D1956,D1956)&amp;D1956</f>
        <v>0</v>
      </c>
      <c r="B1900" t="str">
        <f>COUNTIF($E$2:E1956,E1956)&amp;E1956</f>
        <v>0</v>
      </c>
    </row>
    <row r="1901" spans="1:2" x14ac:dyDescent="0.25">
      <c r="A1901" t="str">
        <f>COUNTIF($D$2:D1957,D1957)&amp;D1957</f>
        <v>0</v>
      </c>
      <c r="B1901" t="str">
        <f>COUNTIF($E$2:E1957,E1957)&amp;E1957</f>
        <v>0</v>
      </c>
    </row>
    <row r="1902" spans="1:2" x14ac:dyDescent="0.25">
      <c r="A1902" t="str">
        <f>COUNTIF($D$2:D1958,D1958)&amp;D1958</f>
        <v>0</v>
      </c>
      <c r="B1902" t="str">
        <f>COUNTIF($E$2:E1958,E1958)&amp;E1958</f>
        <v>0</v>
      </c>
    </row>
    <row r="1903" spans="1:2" x14ac:dyDescent="0.25">
      <c r="A1903" t="str">
        <f>COUNTIF($D$2:D1959,D1959)&amp;D1959</f>
        <v>0</v>
      </c>
      <c r="B1903" t="str">
        <f>COUNTIF($E$2:E1959,E1959)&amp;E1959</f>
        <v>0</v>
      </c>
    </row>
    <row r="1904" spans="1:2" x14ac:dyDescent="0.25">
      <c r="A1904" t="str">
        <f>COUNTIF($D$2:D1960,D1960)&amp;D1960</f>
        <v>0</v>
      </c>
      <c r="B1904" t="str">
        <f>COUNTIF($E$2:E1960,E1960)&amp;E1960</f>
        <v>0</v>
      </c>
    </row>
    <row r="1905" spans="1:2" x14ac:dyDescent="0.25">
      <c r="A1905" t="str">
        <f>COUNTIF($D$2:D1961,D1961)&amp;D1961</f>
        <v>0</v>
      </c>
      <c r="B1905" t="str">
        <f>COUNTIF($E$2:E1961,E1961)&amp;E1961</f>
        <v>0</v>
      </c>
    </row>
    <row r="1906" spans="1:2" x14ac:dyDescent="0.25">
      <c r="A1906" t="str">
        <f>COUNTIF($D$2:D1962,D1962)&amp;D1962</f>
        <v>0</v>
      </c>
      <c r="B1906" t="str">
        <f>COUNTIF($E$2:E1962,E1962)&amp;E1962</f>
        <v>0</v>
      </c>
    </row>
    <row r="1907" spans="1:2" x14ac:dyDescent="0.25">
      <c r="A1907" t="str">
        <f>COUNTIF($D$2:D1963,D1963)&amp;D1963</f>
        <v>0</v>
      </c>
      <c r="B1907" t="str">
        <f>COUNTIF($E$2:E1963,E1963)&amp;E1963</f>
        <v>0</v>
      </c>
    </row>
    <row r="1908" spans="1:2" x14ac:dyDescent="0.25">
      <c r="A1908" t="str">
        <f>COUNTIF($D$2:D1964,D1964)&amp;D1964</f>
        <v>0</v>
      </c>
      <c r="B1908" t="str">
        <f>COUNTIF($E$2:E1964,E1964)&amp;E1964</f>
        <v>0</v>
      </c>
    </row>
    <row r="1909" spans="1:2" x14ac:dyDescent="0.25">
      <c r="A1909" t="str">
        <f>COUNTIF($D$2:D1965,D1965)&amp;D1965</f>
        <v>0</v>
      </c>
      <c r="B1909" t="str">
        <f>COUNTIF($E$2:E1965,E1965)&amp;E1965</f>
        <v>0</v>
      </c>
    </row>
    <row r="1910" spans="1:2" x14ac:dyDescent="0.25">
      <c r="A1910" t="str">
        <f>COUNTIF($D$2:D1966,D1966)&amp;D1966</f>
        <v>0</v>
      </c>
      <c r="B1910" t="str">
        <f>COUNTIF($E$2:E1966,E1966)&amp;E1966</f>
        <v>0</v>
      </c>
    </row>
    <row r="1911" spans="1:2" x14ac:dyDescent="0.25">
      <c r="A1911" t="str">
        <f>COUNTIF($D$2:D1967,D1967)&amp;D1967</f>
        <v>0</v>
      </c>
      <c r="B1911" t="str">
        <f>COUNTIF($E$2:E1967,E1967)&amp;E1967</f>
        <v>0</v>
      </c>
    </row>
    <row r="1912" spans="1:2" x14ac:dyDescent="0.25">
      <c r="A1912" t="str">
        <f>COUNTIF($D$2:D1968,D1968)&amp;D1968</f>
        <v>0</v>
      </c>
      <c r="B1912" t="str">
        <f>COUNTIF($E$2:E1968,E1968)&amp;E1968</f>
        <v>0</v>
      </c>
    </row>
    <row r="1913" spans="1:2" x14ac:dyDescent="0.25">
      <c r="A1913" t="str">
        <f>COUNTIF($D$2:D1969,D1969)&amp;D1969</f>
        <v>0</v>
      </c>
      <c r="B1913" t="str">
        <f>COUNTIF($E$2:E1969,E1969)&amp;E1969</f>
        <v>0</v>
      </c>
    </row>
    <row r="1914" spans="1:2" x14ac:dyDescent="0.25">
      <c r="A1914" t="str">
        <f>COUNTIF($D$2:D1970,D1970)&amp;D1970</f>
        <v>0</v>
      </c>
      <c r="B1914" t="str">
        <f>COUNTIF($E$2:E1970,E1970)&amp;E1970</f>
        <v>0</v>
      </c>
    </row>
    <row r="1915" spans="1:2" x14ac:dyDescent="0.25">
      <c r="A1915" t="str">
        <f>COUNTIF($D$2:D1971,D1971)&amp;D1971</f>
        <v>0</v>
      </c>
      <c r="B1915" t="str">
        <f>COUNTIF($E$2:E1971,E1971)&amp;E1971</f>
        <v>0</v>
      </c>
    </row>
    <row r="1916" spans="1:2" x14ac:dyDescent="0.25">
      <c r="A1916" t="str">
        <f>COUNTIF($D$2:D1972,D1972)&amp;D1972</f>
        <v>0</v>
      </c>
      <c r="B1916" t="str">
        <f>COUNTIF($E$2:E1972,E1972)&amp;E1972</f>
        <v>0</v>
      </c>
    </row>
    <row r="1917" spans="1:2" x14ac:dyDescent="0.25">
      <c r="A1917" t="str">
        <f>COUNTIF($D$2:D1973,D1973)&amp;D1973</f>
        <v>0</v>
      </c>
      <c r="B1917" t="str">
        <f>COUNTIF($E$2:E1973,E1973)&amp;E1973</f>
        <v>0</v>
      </c>
    </row>
    <row r="1918" spans="1:2" x14ac:dyDescent="0.25">
      <c r="A1918" t="str">
        <f>COUNTIF($D$2:D1974,D1974)&amp;D1974</f>
        <v>0</v>
      </c>
      <c r="B1918" t="str">
        <f>COUNTIF($E$2:E1974,E1974)&amp;E1974</f>
        <v>0</v>
      </c>
    </row>
    <row r="1919" spans="1:2" x14ac:dyDescent="0.25">
      <c r="A1919" t="str">
        <f>COUNTIF($D$2:D1975,D1975)&amp;D1975</f>
        <v>0</v>
      </c>
      <c r="B1919" t="str">
        <f>COUNTIF($E$2:E1975,E1975)&amp;E1975</f>
        <v>0</v>
      </c>
    </row>
    <row r="1920" spans="1:2" x14ac:dyDescent="0.25">
      <c r="A1920" t="str">
        <f>COUNTIF($D$2:D1976,D1976)&amp;D1976</f>
        <v>0</v>
      </c>
      <c r="B1920" t="str">
        <f>COUNTIF($E$2:E1976,E1976)&amp;E1976</f>
        <v>0</v>
      </c>
    </row>
    <row r="1921" spans="1:2" x14ac:dyDescent="0.25">
      <c r="A1921" t="str">
        <f>COUNTIF($D$2:D1977,D1977)&amp;D1977</f>
        <v>0</v>
      </c>
      <c r="B1921" t="str">
        <f>COUNTIF($E$2:E1977,E1977)&amp;E1977</f>
        <v>0</v>
      </c>
    </row>
    <row r="1922" spans="1:2" x14ac:dyDescent="0.25">
      <c r="A1922" t="str">
        <f>COUNTIF($D$2:D1978,D1978)&amp;D1978</f>
        <v>0</v>
      </c>
      <c r="B1922" t="str">
        <f>COUNTIF($E$2:E1978,E1978)&amp;E1978</f>
        <v>0</v>
      </c>
    </row>
    <row r="1923" spans="1:2" x14ac:dyDescent="0.25">
      <c r="A1923" t="str">
        <f>COUNTIF($D$2:D1979,D1979)&amp;D1979</f>
        <v>0</v>
      </c>
      <c r="B1923" t="str">
        <f>COUNTIF($E$2:E1979,E1979)&amp;E1979</f>
        <v>0</v>
      </c>
    </row>
    <row r="1924" spans="1:2" x14ac:dyDescent="0.25">
      <c r="A1924" t="str">
        <f>COUNTIF($D$2:D1980,D1980)&amp;D1980</f>
        <v>0</v>
      </c>
      <c r="B1924" t="str">
        <f>COUNTIF($E$2:E1980,E1980)&amp;E1980</f>
        <v>0</v>
      </c>
    </row>
    <row r="1925" spans="1:2" x14ac:dyDescent="0.25">
      <c r="A1925" t="str">
        <f>COUNTIF($D$2:D1981,D1981)&amp;D1981</f>
        <v>0</v>
      </c>
      <c r="B1925" t="str">
        <f>COUNTIF($E$2:E1981,E1981)&amp;E1981</f>
        <v>0</v>
      </c>
    </row>
    <row r="1926" spans="1:2" x14ac:dyDescent="0.25">
      <c r="A1926" t="str">
        <f>COUNTIF($D$2:D1982,D1982)&amp;D1982</f>
        <v>0</v>
      </c>
      <c r="B1926" t="str">
        <f>COUNTIF($E$2:E1982,E1982)&amp;E1982</f>
        <v>0</v>
      </c>
    </row>
    <row r="1927" spans="1:2" x14ac:dyDescent="0.25">
      <c r="A1927" t="str">
        <f>COUNTIF($D$2:D1983,D1983)&amp;D1983</f>
        <v>0</v>
      </c>
      <c r="B1927" t="str">
        <f>COUNTIF($E$2:E1983,E1983)&amp;E1983</f>
        <v>0</v>
      </c>
    </row>
    <row r="1928" spans="1:2" x14ac:dyDescent="0.25">
      <c r="A1928" t="str">
        <f>COUNTIF($D$2:D1984,D1984)&amp;D1984</f>
        <v>0</v>
      </c>
      <c r="B1928" t="str">
        <f>COUNTIF($E$2:E1984,E1984)&amp;E1984</f>
        <v>0</v>
      </c>
    </row>
    <row r="1929" spans="1:2" x14ac:dyDescent="0.25">
      <c r="A1929" t="str">
        <f>COUNTIF($D$2:D1985,D1985)&amp;D1985</f>
        <v>0</v>
      </c>
      <c r="B1929" t="str">
        <f>COUNTIF($E$2:E1985,E1985)&amp;E1985</f>
        <v>0</v>
      </c>
    </row>
    <row r="1930" spans="1:2" x14ac:dyDescent="0.25">
      <c r="A1930" t="str">
        <f>COUNTIF($D$2:D1986,D1986)&amp;D1986</f>
        <v>0</v>
      </c>
      <c r="B1930" t="str">
        <f>COUNTIF($E$2:E1986,E1986)&amp;E1986</f>
        <v>0</v>
      </c>
    </row>
    <row r="1931" spans="1:2" x14ac:dyDescent="0.25">
      <c r="A1931" t="str">
        <f>COUNTIF($D$2:D1987,D1987)&amp;D1987</f>
        <v>0</v>
      </c>
      <c r="B1931" t="str">
        <f>COUNTIF($E$2:E1987,E1987)&amp;E1987</f>
        <v>0</v>
      </c>
    </row>
    <row r="1932" spans="1:2" x14ac:dyDescent="0.25">
      <c r="A1932" t="str">
        <f>COUNTIF($D$2:D1988,D1988)&amp;D1988</f>
        <v>0</v>
      </c>
      <c r="B1932" t="str">
        <f>COUNTIF($E$2:E1988,E1988)&amp;E1988</f>
        <v>0</v>
      </c>
    </row>
    <row r="1933" spans="1:2" x14ac:dyDescent="0.25">
      <c r="A1933" t="str">
        <f>COUNTIF($D$2:D1989,D1989)&amp;D1989</f>
        <v>0</v>
      </c>
      <c r="B1933" t="str">
        <f>COUNTIF($E$2:E1989,E1989)&amp;E1989</f>
        <v>0</v>
      </c>
    </row>
    <row r="1934" spans="1:2" x14ac:dyDescent="0.25">
      <c r="A1934" t="str">
        <f>COUNTIF($D$2:D1990,D1990)&amp;D1990</f>
        <v>0</v>
      </c>
      <c r="B1934" t="str">
        <f>COUNTIF($E$2:E1990,E1990)&amp;E1990</f>
        <v>0</v>
      </c>
    </row>
    <row r="1935" spans="1:2" x14ac:dyDescent="0.25">
      <c r="A1935" t="str">
        <f>COUNTIF($D$2:D1991,D1991)&amp;D1991</f>
        <v>0</v>
      </c>
      <c r="B1935" t="str">
        <f>COUNTIF($E$2:E1991,E1991)&amp;E1991</f>
        <v>0</v>
      </c>
    </row>
    <row r="1936" spans="1:2" x14ac:dyDescent="0.25">
      <c r="A1936" t="str">
        <f>COUNTIF($D$2:D1992,D1992)&amp;D1992</f>
        <v>0</v>
      </c>
      <c r="B1936" t="str">
        <f>COUNTIF($E$2:E1992,E1992)&amp;E1992</f>
        <v>0</v>
      </c>
    </row>
    <row r="1937" spans="1:2" x14ac:dyDescent="0.25">
      <c r="A1937" t="str">
        <f>COUNTIF($D$2:D1993,D1993)&amp;D1993</f>
        <v>0</v>
      </c>
      <c r="B1937" t="str">
        <f>COUNTIF($E$2:E1993,E1993)&amp;E1993</f>
        <v>0</v>
      </c>
    </row>
    <row r="1938" spans="1:2" x14ac:dyDescent="0.25">
      <c r="A1938" t="str">
        <f>COUNTIF($D$2:D1994,D1994)&amp;D1994</f>
        <v>0</v>
      </c>
      <c r="B1938" t="str">
        <f>COUNTIF($E$2:E1994,E1994)&amp;E1994</f>
        <v>0</v>
      </c>
    </row>
    <row r="1939" spans="1:2" x14ac:dyDescent="0.25">
      <c r="A1939" t="str">
        <f>COUNTIF($D$2:D1995,D1995)&amp;D1995</f>
        <v>0</v>
      </c>
      <c r="B1939" t="str">
        <f>COUNTIF($E$2:E1995,E1995)&amp;E1995</f>
        <v>0</v>
      </c>
    </row>
    <row r="1940" spans="1:2" x14ac:dyDescent="0.25">
      <c r="A1940" t="str">
        <f>COUNTIF($D$2:D1996,D1996)&amp;D1996</f>
        <v>0</v>
      </c>
      <c r="B1940" t="str">
        <f>COUNTIF($E$2:E1996,E1996)&amp;E1996</f>
        <v>0</v>
      </c>
    </row>
    <row r="1941" spans="1:2" x14ac:dyDescent="0.25">
      <c r="A1941" t="str">
        <f>COUNTIF($D$2:D1997,D1997)&amp;D1997</f>
        <v>0</v>
      </c>
      <c r="B1941" t="str">
        <f>COUNTIF($E$2:E1997,E1997)&amp;E1997</f>
        <v>0</v>
      </c>
    </row>
    <row r="1942" spans="1:2" x14ac:dyDescent="0.25">
      <c r="A1942" t="str">
        <f>COUNTIF($D$2:D1998,D1998)&amp;D1998</f>
        <v>0</v>
      </c>
      <c r="B1942" t="str">
        <f>COUNTIF($E$2:E1998,E1998)&amp;E1998</f>
        <v>0</v>
      </c>
    </row>
    <row r="1943" spans="1:2" x14ac:dyDescent="0.25">
      <c r="A1943" t="str">
        <f>COUNTIF($D$2:D1999,D1999)&amp;D1999</f>
        <v>0</v>
      </c>
      <c r="B1943" t="str">
        <f>COUNTIF($E$2:E1999,E1999)&amp;E1999</f>
        <v>0</v>
      </c>
    </row>
    <row r="1944" spans="1:2" x14ac:dyDescent="0.25">
      <c r="A1944" t="str">
        <f>COUNTIF($D$2:D2000,D2000)&amp;D2000</f>
        <v>0</v>
      </c>
      <c r="B1944" t="str">
        <f>COUNTIF($E$2:E2000,E2000)&amp;E2000</f>
        <v>0</v>
      </c>
    </row>
    <row r="1945" spans="1:2" x14ac:dyDescent="0.25">
      <c r="A1945" t="str">
        <f>COUNTIF($D$2:D2001,D2001)&amp;D2001</f>
        <v>0</v>
      </c>
      <c r="B1945" t="str">
        <f>COUNTIF($E$2:E2001,E2001)&amp;E2001</f>
        <v>0</v>
      </c>
    </row>
    <row r="1946" spans="1:2" x14ac:dyDescent="0.25">
      <c r="A1946" t="str">
        <f>COUNTIF($D$2:D2002,D2002)&amp;D2002</f>
        <v>0</v>
      </c>
      <c r="B1946" t="str">
        <f>COUNTIF($E$2:E2002,E2002)&amp;E2002</f>
        <v>0</v>
      </c>
    </row>
    <row r="1947" spans="1:2" x14ac:dyDescent="0.25">
      <c r="A1947" t="str">
        <f>COUNTIF($D$2:D2003,D2003)&amp;D2003</f>
        <v>0</v>
      </c>
      <c r="B1947" t="str">
        <f>COUNTIF($E$2:E2003,E2003)&amp;E2003</f>
        <v>0</v>
      </c>
    </row>
    <row r="1948" spans="1:2" x14ac:dyDescent="0.25">
      <c r="A1948" t="str">
        <f>COUNTIF($D$2:D2004,D2004)&amp;D2004</f>
        <v>0</v>
      </c>
      <c r="B1948" t="str">
        <f>COUNTIF($E$2:E2004,E2004)&amp;E2004</f>
        <v>0</v>
      </c>
    </row>
    <row r="1949" spans="1:2" x14ac:dyDescent="0.25">
      <c r="A1949" t="str">
        <f>COUNTIF($D$2:D2005,D2005)&amp;D2005</f>
        <v>0</v>
      </c>
      <c r="B1949" t="str">
        <f>COUNTIF($E$2:E2005,E2005)&amp;E2005</f>
        <v>0</v>
      </c>
    </row>
    <row r="1950" spans="1:2" x14ac:dyDescent="0.25">
      <c r="A1950" t="str">
        <f>COUNTIF($D$2:D2006,D2006)&amp;D2006</f>
        <v>0</v>
      </c>
      <c r="B1950" t="str">
        <f>COUNTIF($E$2:E2006,E2006)&amp;E2006</f>
        <v>0</v>
      </c>
    </row>
    <row r="1951" spans="1:2" x14ac:dyDescent="0.25">
      <c r="A1951" t="str">
        <f>COUNTIF($D$2:D2007,D2007)&amp;D2007</f>
        <v>0</v>
      </c>
      <c r="B1951" t="str">
        <f>COUNTIF($E$2:E2007,E2007)&amp;E2007</f>
        <v>0</v>
      </c>
    </row>
    <row r="1952" spans="1:2" x14ac:dyDescent="0.25">
      <c r="A1952" t="str">
        <f>COUNTIF($D$2:D2008,D2008)&amp;D2008</f>
        <v>0</v>
      </c>
      <c r="B1952" t="str">
        <f>COUNTIF($E$2:E2008,E2008)&amp;E2008</f>
        <v>0</v>
      </c>
    </row>
    <row r="1953" spans="1:2" x14ac:dyDescent="0.25">
      <c r="A1953" t="str">
        <f>COUNTIF($D$2:D2009,D2009)&amp;D2009</f>
        <v>0</v>
      </c>
      <c r="B1953" t="str">
        <f>COUNTIF($E$2:E2009,E2009)&amp;E2009</f>
        <v>0</v>
      </c>
    </row>
    <row r="1954" spans="1:2" x14ac:dyDescent="0.25">
      <c r="A1954" t="str">
        <f>COUNTIF($D$2:D2010,D2010)&amp;D2010</f>
        <v>0</v>
      </c>
      <c r="B1954" t="str">
        <f>COUNTIF($E$2:E2010,E2010)&amp;E2010</f>
        <v>0</v>
      </c>
    </row>
    <row r="1955" spans="1:2" x14ac:dyDescent="0.25">
      <c r="A1955" t="str">
        <f>COUNTIF($D$2:D2011,D2011)&amp;D2011</f>
        <v>0</v>
      </c>
      <c r="B1955" t="str">
        <f>COUNTIF($E$2:E2011,E2011)&amp;E2011</f>
        <v>0</v>
      </c>
    </row>
    <row r="1956" spans="1:2" x14ac:dyDescent="0.25">
      <c r="A1956" t="str">
        <f>COUNTIF($D$2:D2012,D2012)&amp;D2012</f>
        <v>0</v>
      </c>
      <c r="B1956" t="str">
        <f>COUNTIF($E$2:E2012,E2012)&amp;E2012</f>
        <v>0</v>
      </c>
    </row>
    <row r="1957" spans="1:2" x14ac:dyDescent="0.25">
      <c r="A1957" t="str">
        <f>COUNTIF($D$2:D2013,D2013)&amp;D2013</f>
        <v>0</v>
      </c>
      <c r="B1957" t="str">
        <f>COUNTIF($E$2:E2013,E2013)&amp;E2013</f>
        <v>0</v>
      </c>
    </row>
    <row r="1958" spans="1:2" x14ac:dyDescent="0.25">
      <c r="A1958" t="str">
        <f>COUNTIF($D$2:D2014,D2014)&amp;D2014</f>
        <v>0</v>
      </c>
      <c r="B1958" t="str">
        <f>COUNTIF($E$2:E2014,E2014)&amp;E2014</f>
        <v>0</v>
      </c>
    </row>
    <row r="1959" spans="1:2" x14ac:dyDescent="0.25">
      <c r="A1959" t="str">
        <f>COUNTIF($D$2:D2015,D2015)&amp;D2015</f>
        <v>0</v>
      </c>
      <c r="B1959" t="str">
        <f>COUNTIF($E$2:E2015,E2015)&amp;E2015</f>
        <v>0</v>
      </c>
    </row>
    <row r="1960" spans="1:2" x14ac:dyDescent="0.25">
      <c r="A1960" t="str">
        <f>COUNTIF($D$2:D2016,D2016)&amp;D2016</f>
        <v>0</v>
      </c>
      <c r="B1960" t="str">
        <f>COUNTIF($E$2:E2016,E2016)&amp;E2016</f>
        <v>0</v>
      </c>
    </row>
    <row r="1961" spans="1:2" x14ac:dyDescent="0.25">
      <c r="A1961" t="str">
        <f>COUNTIF($D$2:D2017,D2017)&amp;D2017</f>
        <v>0</v>
      </c>
      <c r="B1961" t="str">
        <f>COUNTIF($E$2:E2017,E2017)&amp;E2017</f>
        <v>0</v>
      </c>
    </row>
    <row r="1962" spans="1:2" x14ac:dyDescent="0.25">
      <c r="A1962" t="str">
        <f>COUNTIF($D$2:D2018,D2018)&amp;D2018</f>
        <v>0</v>
      </c>
      <c r="B1962" t="str">
        <f>COUNTIF($E$2:E2018,E2018)&amp;E2018</f>
        <v>0</v>
      </c>
    </row>
    <row r="1963" spans="1:2" x14ac:dyDescent="0.25">
      <c r="A1963" t="str">
        <f>COUNTIF($D$2:D2019,D2019)&amp;D2019</f>
        <v>0</v>
      </c>
      <c r="B1963" t="str">
        <f>COUNTIF($E$2:E2019,E2019)&amp;E2019</f>
        <v>0</v>
      </c>
    </row>
    <row r="1964" spans="1:2" x14ac:dyDescent="0.25">
      <c r="A1964" t="str">
        <f>COUNTIF($D$2:D2020,D2020)&amp;D2020</f>
        <v>0</v>
      </c>
      <c r="B1964" t="str">
        <f>COUNTIF($E$2:E2020,E2020)&amp;E2020</f>
        <v>0</v>
      </c>
    </row>
    <row r="1965" spans="1:2" x14ac:dyDescent="0.25">
      <c r="A1965" t="str">
        <f>COUNTIF($D$2:D2021,D2021)&amp;D2021</f>
        <v>0</v>
      </c>
      <c r="B1965" t="str">
        <f>COUNTIF($E$2:E2021,E2021)&amp;E2021</f>
        <v>0</v>
      </c>
    </row>
    <row r="1966" spans="1:2" x14ac:dyDescent="0.25">
      <c r="A1966" t="str">
        <f>COUNTIF($D$2:D2022,D2022)&amp;D2022</f>
        <v>0</v>
      </c>
      <c r="B1966" t="str">
        <f>COUNTIF($E$2:E2022,E2022)&amp;E2022</f>
        <v>0</v>
      </c>
    </row>
    <row r="1967" spans="1:2" x14ac:dyDescent="0.25">
      <c r="A1967" t="str">
        <f>COUNTIF($D$2:D2023,D2023)&amp;D2023</f>
        <v>0</v>
      </c>
      <c r="B1967" t="str">
        <f>COUNTIF($E$2:E2023,E2023)&amp;E2023</f>
        <v>0</v>
      </c>
    </row>
    <row r="1968" spans="1:2" x14ac:dyDescent="0.25">
      <c r="A1968" t="str">
        <f>COUNTIF($D$2:D2024,D2024)&amp;D2024</f>
        <v>0</v>
      </c>
      <c r="B1968" t="str">
        <f>COUNTIF($E$2:E2024,E2024)&amp;E2024</f>
        <v>0</v>
      </c>
    </row>
    <row r="1969" spans="1:2" x14ac:dyDescent="0.25">
      <c r="A1969" t="str">
        <f>COUNTIF($D$2:D2025,D2025)&amp;D2025</f>
        <v>0</v>
      </c>
      <c r="B1969" t="str">
        <f>COUNTIF($E$2:E2025,E2025)&amp;E2025</f>
        <v>0</v>
      </c>
    </row>
    <row r="1970" spans="1:2" x14ac:dyDescent="0.25">
      <c r="A1970" t="str">
        <f>COUNTIF($D$2:D2026,D2026)&amp;D2026</f>
        <v>0</v>
      </c>
      <c r="B1970" t="str">
        <f>COUNTIF($E$2:E2026,E2026)&amp;E2026</f>
        <v>0</v>
      </c>
    </row>
    <row r="1971" spans="1:2" x14ac:dyDescent="0.25">
      <c r="A1971" t="str">
        <f>COUNTIF($D$2:D2027,D2027)&amp;D2027</f>
        <v>0</v>
      </c>
      <c r="B1971" t="str">
        <f>COUNTIF($E$2:E2027,E2027)&amp;E2027</f>
        <v>0</v>
      </c>
    </row>
    <row r="1972" spans="1:2" x14ac:dyDescent="0.25">
      <c r="A1972" t="str">
        <f>COUNTIF($D$2:D2028,D2028)&amp;D2028</f>
        <v>0</v>
      </c>
      <c r="B1972" t="str">
        <f>COUNTIF($E$2:E2028,E2028)&amp;E2028</f>
        <v>0</v>
      </c>
    </row>
    <row r="1973" spans="1:2" x14ac:dyDescent="0.25">
      <c r="A1973" t="str">
        <f>COUNTIF($D$2:D2029,D2029)&amp;D2029</f>
        <v>0</v>
      </c>
      <c r="B1973" t="str">
        <f>COUNTIF($E$2:E2029,E2029)&amp;E2029</f>
        <v>0</v>
      </c>
    </row>
    <row r="1974" spans="1:2" x14ac:dyDescent="0.25">
      <c r="A1974" t="str">
        <f>COUNTIF($D$2:D2030,D2030)&amp;D2030</f>
        <v>0</v>
      </c>
      <c r="B1974" t="str">
        <f>COUNTIF($E$2:E2030,E2030)&amp;E2030</f>
        <v>0</v>
      </c>
    </row>
    <row r="1975" spans="1:2" x14ac:dyDescent="0.25">
      <c r="A1975" t="str">
        <f>COUNTIF($D$2:D2031,D2031)&amp;D2031</f>
        <v>0</v>
      </c>
      <c r="B1975" t="str">
        <f>COUNTIF($E$2:E2031,E2031)&amp;E2031</f>
        <v>0</v>
      </c>
    </row>
    <row r="1976" spans="1:2" x14ac:dyDescent="0.25">
      <c r="A1976" t="str">
        <f>COUNTIF($D$2:D2032,D2032)&amp;D2032</f>
        <v>0</v>
      </c>
      <c r="B1976" t="str">
        <f>COUNTIF($E$2:E2032,E2032)&amp;E2032</f>
        <v>0</v>
      </c>
    </row>
    <row r="1977" spans="1:2" x14ac:dyDescent="0.25">
      <c r="A1977" t="str">
        <f>COUNTIF($D$2:D2033,D2033)&amp;D2033</f>
        <v>0</v>
      </c>
      <c r="B1977" t="str">
        <f>COUNTIF($E$2:E2033,E2033)&amp;E2033</f>
        <v>0</v>
      </c>
    </row>
    <row r="1978" spans="1:2" x14ac:dyDescent="0.25">
      <c r="A1978" t="str">
        <f>COUNTIF($D$2:D2034,D2034)&amp;D2034</f>
        <v>0</v>
      </c>
      <c r="B1978" t="str">
        <f>COUNTIF($E$2:E2034,E2034)&amp;E2034</f>
        <v>0</v>
      </c>
    </row>
    <row r="1979" spans="1:2" x14ac:dyDescent="0.25">
      <c r="A1979" t="str">
        <f>COUNTIF($D$2:D2035,D2035)&amp;D2035</f>
        <v>0</v>
      </c>
      <c r="B1979" t="str">
        <f>COUNTIF($E$2:E2035,E2035)&amp;E2035</f>
        <v>0</v>
      </c>
    </row>
    <row r="1980" spans="1:2" x14ac:dyDescent="0.25">
      <c r="A1980" t="str">
        <f>COUNTIF($D$2:D2036,D2036)&amp;D2036</f>
        <v>0</v>
      </c>
      <c r="B1980" t="str">
        <f>COUNTIF($E$2:E2036,E2036)&amp;E2036</f>
        <v>0</v>
      </c>
    </row>
    <row r="1981" spans="1:2" x14ac:dyDescent="0.25">
      <c r="A1981" t="str">
        <f>COUNTIF($D$2:D2037,D2037)&amp;D2037</f>
        <v>0</v>
      </c>
      <c r="B1981" t="str">
        <f>COUNTIF($E$2:E2037,E2037)&amp;E2037</f>
        <v>0</v>
      </c>
    </row>
    <row r="1982" spans="1:2" x14ac:dyDescent="0.25">
      <c r="A1982" t="str">
        <f>COUNTIF($D$2:D2038,D2038)&amp;D2038</f>
        <v>0</v>
      </c>
      <c r="B1982" t="str">
        <f>COUNTIF($E$2:E2038,E2038)&amp;E2038</f>
        <v>0</v>
      </c>
    </row>
    <row r="1983" spans="1:2" x14ac:dyDescent="0.25">
      <c r="A1983" t="str">
        <f>COUNTIF($D$2:D2039,D2039)&amp;D2039</f>
        <v>0</v>
      </c>
      <c r="B1983" t="str">
        <f>COUNTIF($E$2:E2039,E2039)&amp;E2039</f>
        <v>0</v>
      </c>
    </row>
    <row r="1984" spans="1:2" x14ac:dyDescent="0.25">
      <c r="A1984" t="str">
        <f>COUNTIF($D$2:D2040,D2040)&amp;D2040</f>
        <v>0</v>
      </c>
      <c r="B1984" t="str">
        <f>COUNTIF($E$2:E2040,E2040)&amp;E2040</f>
        <v>0</v>
      </c>
    </row>
    <row r="1985" spans="1:2" x14ac:dyDescent="0.25">
      <c r="A1985" t="str">
        <f>COUNTIF($D$2:D2041,D2041)&amp;D2041</f>
        <v>0</v>
      </c>
      <c r="B1985" t="str">
        <f>COUNTIF($E$2:E2041,E2041)&amp;E2041</f>
        <v>0</v>
      </c>
    </row>
    <row r="1986" spans="1:2" x14ac:dyDescent="0.25">
      <c r="A1986" t="str">
        <f>COUNTIF($D$2:D2042,D2042)&amp;D2042</f>
        <v>0</v>
      </c>
      <c r="B1986" t="str">
        <f>COUNTIF($E$2:E2042,E2042)&amp;E2042</f>
        <v>0</v>
      </c>
    </row>
    <row r="1987" spans="1:2" x14ac:dyDescent="0.25">
      <c r="A1987" t="str">
        <f>COUNTIF($D$2:D2043,D2043)&amp;D2043</f>
        <v>0</v>
      </c>
      <c r="B1987" t="str">
        <f>COUNTIF($E$2:E2043,E2043)&amp;E2043</f>
        <v>0</v>
      </c>
    </row>
    <row r="1988" spans="1:2" x14ac:dyDescent="0.25">
      <c r="A1988" t="str">
        <f>COUNTIF($D$2:D2044,D2044)&amp;D2044</f>
        <v>0</v>
      </c>
      <c r="B1988" t="str">
        <f>COUNTIF($E$2:E2044,E2044)&amp;E2044</f>
        <v>0</v>
      </c>
    </row>
    <row r="1989" spans="1:2" x14ac:dyDescent="0.25">
      <c r="A1989" t="str">
        <f>COUNTIF($D$2:D2045,D2045)&amp;D2045</f>
        <v>0</v>
      </c>
      <c r="B1989" t="str">
        <f>COUNTIF($E$2:E2045,E2045)&amp;E2045</f>
        <v>0</v>
      </c>
    </row>
    <row r="1990" spans="1:2" x14ac:dyDescent="0.25">
      <c r="A1990" t="str">
        <f>COUNTIF($D$2:D2046,D2046)&amp;D2046</f>
        <v>0</v>
      </c>
      <c r="B1990" t="str">
        <f>COUNTIF($E$2:E2046,E2046)&amp;E2046</f>
        <v>0</v>
      </c>
    </row>
    <row r="1991" spans="1:2" x14ac:dyDescent="0.25">
      <c r="A1991" t="str">
        <f>COUNTIF($D$2:D2047,D2047)&amp;D2047</f>
        <v>0</v>
      </c>
      <c r="B1991" t="str">
        <f>COUNTIF($E$2:E2047,E2047)&amp;E2047</f>
        <v>0</v>
      </c>
    </row>
    <row r="1992" spans="1:2" x14ac:dyDescent="0.25">
      <c r="A1992" t="str">
        <f>COUNTIF($D$2:D2048,D2048)&amp;D2048</f>
        <v>0</v>
      </c>
      <c r="B1992" t="str">
        <f>COUNTIF($E$2:E2048,E2048)&amp;E2048</f>
        <v>0</v>
      </c>
    </row>
    <row r="1993" spans="1:2" x14ac:dyDescent="0.25">
      <c r="A1993" t="str">
        <f>COUNTIF($D$2:D2049,D2049)&amp;D2049</f>
        <v>0</v>
      </c>
      <c r="B1993" t="str">
        <f>COUNTIF($E$2:E2049,E2049)&amp;E2049</f>
        <v>0</v>
      </c>
    </row>
    <row r="1994" spans="1:2" x14ac:dyDescent="0.25">
      <c r="A1994" t="str">
        <f>COUNTIF($D$2:D2050,D2050)&amp;D2050</f>
        <v>0</v>
      </c>
      <c r="B1994" t="str">
        <f>COUNTIF($E$2:E2050,E2050)&amp;E2050</f>
        <v>0</v>
      </c>
    </row>
    <row r="1995" spans="1:2" x14ac:dyDescent="0.25">
      <c r="A1995" t="str">
        <f>COUNTIF($D$2:D2051,D2051)&amp;D2051</f>
        <v>0</v>
      </c>
      <c r="B1995" t="str">
        <f>COUNTIF($E$2:E2051,E2051)&amp;E2051</f>
        <v>0</v>
      </c>
    </row>
    <row r="1996" spans="1:2" x14ac:dyDescent="0.25">
      <c r="A1996" t="str">
        <f>COUNTIF($D$2:D2052,D2052)&amp;D2052</f>
        <v>0</v>
      </c>
      <c r="B1996" t="str">
        <f>COUNTIF($E$2:E2052,E2052)&amp;E2052</f>
        <v>0</v>
      </c>
    </row>
    <row r="1997" spans="1:2" x14ac:dyDescent="0.25">
      <c r="A1997" t="str">
        <f>COUNTIF($D$2:D2053,D2053)&amp;D2053</f>
        <v>0</v>
      </c>
      <c r="B1997" t="str">
        <f>COUNTIF($E$2:E2053,E2053)&amp;E2053</f>
        <v>0</v>
      </c>
    </row>
    <row r="1998" spans="1:2" x14ac:dyDescent="0.25">
      <c r="A1998" t="str">
        <f>COUNTIF($D$2:D2054,D2054)&amp;D2054</f>
        <v>0</v>
      </c>
      <c r="B1998" t="str">
        <f>COUNTIF($E$2:E2054,E2054)&amp;E2054</f>
        <v>0</v>
      </c>
    </row>
    <row r="1999" spans="1:2" x14ac:dyDescent="0.25">
      <c r="A1999" t="str">
        <f>COUNTIF($D$2:D2055,D2055)&amp;D2055</f>
        <v>0</v>
      </c>
      <c r="B1999" t="str">
        <f>COUNTIF($E$2:E2055,E2055)&amp;E2055</f>
        <v>0</v>
      </c>
    </row>
    <row r="2000" spans="1:2" x14ac:dyDescent="0.25">
      <c r="A2000" t="str">
        <f>COUNTIF($D$2:D2056,D2056)&amp;D2056</f>
        <v>0</v>
      </c>
      <c r="B2000" t="str">
        <f>COUNTIF($E$2:E2056,E2056)&amp;E2056</f>
        <v>0</v>
      </c>
    </row>
    <row r="2001" spans="1:2" x14ac:dyDescent="0.25">
      <c r="A2001" t="str">
        <f>COUNTIF($D$2:D2057,D2057)&amp;D2057</f>
        <v>0</v>
      </c>
      <c r="B2001" t="str">
        <f>COUNTIF($E$2:E2057,E2057)&amp;E2057</f>
        <v>0</v>
      </c>
    </row>
    <row r="2002" spans="1:2" x14ac:dyDescent="0.25">
      <c r="A2002" t="str">
        <f>COUNTIF($D$2:D2058,D2058)&amp;D2058</f>
        <v>0</v>
      </c>
      <c r="B2002" t="str">
        <f>COUNTIF($E$2:E2058,E2058)&amp;E2058</f>
        <v>0</v>
      </c>
    </row>
    <row r="2003" spans="1:2" x14ac:dyDescent="0.25">
      <c r="A2003" t="str">
        <f>COUNTIF($D$2:D2059,D2059)&amp;D2059</f>
        <v>0</v>
      </c>
      <c r="B2003" t="str">
        <f>COUNTIF($E$2:E2059,E2059)&amp;E2059</f>
        <v>0</v>
      </c>
    </row>
    <row r="2004" spans="1:2" x14ac:dyDescent="0.25">
      <c r="A2004" t="str">
        <f>COUNTIF($D$2:D2060,D2060)&amp;D2060</f>
        <v>0</v>
      </c>
      <c r="B2004" t="str">
        <f>COUNTIF($E$2:E2060,E2060)&amp;E2060</f>
        <v>0</v>
      </c>
    </row>
    <row r="2005" spans="1:2" x14ac:dyDescent="0.25">
      <c r="A2005" t="str">
        <f>COUNTIF($D$2:D2061,D2061)&amp;D2061</f>
        <v>0</v>
      </c>
      <c r="B2005" t="str">
        <f>COUNTIF($E$2:E2061,E2061)&amp;E2061</f>
        <v>0</v>
      </c>
    </row>
    <row r="2006" spans="1:2" x14ac:dyDescent="0.25">
      <c r="A2006" t="str">
        <f>COUNTIF($D$2:D2062,D2062)&amp;D2062</f>
        <v>0</v>
      </c>
      <c r="B2006" t="str">
        <f>COUNTIF($E$2:E2062,E2062)&amp;E2062</f>
        <v>0</v>
      </c>
    </row>
    <row r="2007" spans="1:2" x14ac:dyDescent="0.25">
      <c r="A2007" t="str">
        <f>COUNTIF($D$2:D2063,D2063)&amp;D2063</f>
        <v>0</v>
      </c>
      <c r="B2007" t="str">
        <f>COUNTIF($E$2:E2063,E2063)&amp;E2063</f>
        <v>0</v>
      </c>
    </row>
    <row r="2008" spans="1:2" x14ac:dyDescent="0.25">
      <c r="A2008" t="str">
        <f>COUNTIF($D$2:D2064,D2064)&amp;D2064</f>
        <v>0</v>
      </c>
      <c r="B2008" t="str">
        <f>COUNTIF($E$2:E2064,E2064)&amp;E2064</f>
        <v>0</v>
      </c>
    </row>
    <row r="2009" spans="1:2" x14ac:dyDescent="0.25">
      <c r="A2009" t="str">
        <f>COUNTIF($D$2:D2065,D2065)&amp;D2065</f>
        <v>0</v>
      </c>
      <c r="B2009" t="str">
        <f>COUNTIF($E$2:E2065,E2065)&amp;E2065</f>
        <v>0</v>
      </c>
    </row>
    <row r="2010" spans="1:2" x14ac:dyDescent="0.25">
      <c r="A2010" t="str">
        <f>COUNTIF($D$2:D2066,D2066)&amp;D2066</f>
        <v>0</v>
      </c>
      <c r="B2010" t="str">
        <f>COUNTIF($E$2:E2066,E2066)&amp;E2066</f>
        <v>0</v>
      </c>
    </row>
    <row r="2011" spans="1:2" x14ac:dyDescent="0.25">
      <c r="A2011" t="str">
        <f>COUNTIF($D$2:D2067,D2067)&amp;D2067</f>
        <v>0</v>
      </c>
      <c r="B2011" t="str">
        <f>COUNTIF($E$2:E2067,E2067)&amp;E2067</f>
        <v>0</v>
      </c>
    </row>
    <row r="2012" spans="1:2" x14ac:dyDescent="0.25">
      <c r="A2012" t="str">
        <f>COUNTIF($D$2:D2068,D2068)&amp;D2068</f>
        <v>0</v>
      </c>
      <c r="B2012" t="str">
        <f>COUNTIF($E$2:E2068,E2068)&amp;E2068</f>
        <v>0</v>
      </c>
    </row>
    <row r="2013" spans="1:2" x14ac:dyDescent="0.25">
      <c r="A2013" t="str">
        <f>COUNTIF($D$2:D2069,D2069)&amp;D2069</f>
        <v>0</v>
      </c>
      <c r="B2013" t="str">
        <f>COUNTIF($E$2:E2069,E2069)&amp;E2069</f>
        <v>0</v>
      </c>
    </row>
    <row r="2014" spans="1:2" x14ac:dyDescent="0.25">
      <c r="A2014" t="str">
        <f>COUNTIF($D$2:D2070,D2070)&amp;D2070</f>
        <v>0</v>
      </c>
      <c r="B2014" t="str">
        <f>COUNTIF($E$2:E2070,E2070)&amp;E2070</f>
        <v>0</v>
      </c>
    </row>
    <row r="2015" spans="1:2" x14ac:dyDescent="0.25">
      <c r="A2015" t="str">
        <f>COUNTIF($D$2:D2071,D2071)&amp;D2071</f>
        <v>0</v>
      </c>
      <c r="B2015" t="str">
        <f>COUNTIF($E$2:E2071,E2071)&amp;E2071</f>
        <v>0</v>
      </c>
    </row>
    <row r="2016" spans="1:2" x14ac:dyDescent="0.25">
      <c r="A2016" t="str">
        <f>COUNTIF($D$2:D2072,D2072)&amp;D2072</f>
        <v>0</v>
      </c>
      <c r="B2016" t="str">
        <f>COUNTIF($E$2:E2072,E2072)&amp;E2072</f>
        <v>0</v>
      </c>
    </row>
    <row r="2017" spans="1:2" x14ac:dyDescent="0.25">
      <c r="A2017" t="str">
        <f>COUNTIF($D$2:D2073,D2073)&amp;D2073</f>
        <v>0</v>
      </c>
      <c r="B2017" t="str">
        <f>COUNTIF($E$2:E2073,E2073)&amp;E2073</f>
        <v>0</v>
      </c>
    </row>
    <row r="2018" spans="1:2" x14ac:dyDescent="0.25">
      <c r="A2018" t="str">
        <f>COUNTIF($D$2:D2074,D2074)&amp;D2074</f>
        <v>0</v>
      </c>
      <c r="B2018" t="str">
        <f>COUNTIF($E$2:E2074,E2074)&amp;E2074</f>
        <v>0</v>
      </c>
    </row>
    <row r="2019" spans="1:2" x14ac:dyDescent="0.25">
      <c r="A2019" t="str">
        <f>COUNTIF($D$2:D2075,D2075)&amp;D2075</f>
        <v>0</v>
      </c>
      <c r="B2019" t="str">
        <f>COUNTIF($E$2:E2075,E2075)&amp;E2075</f>
        <v>0</v>
      </c>
    </row>
    <row r="2020" spans="1:2" x14ac:dyDescent="0.25">
      <c r="A2020" t="str">
        <f>COUNTIF($D$2:D2076,D2076)&amp;D2076</f>
        <v>0</v>
      </c>
      <c r="B2020" t="str">
        <f>COUNTIF($E$2:E2076,E2076)&amp;E2076</f>
        <v>0</v>
      </c>
    </row>
    <row r="2021" spans="1:2" x14ac:dyDescent="0.25">
      <c r="A2021" t="str">
        <f>COUNTIF($D$2:D2077,D2077)&amp;D2077</f>
        <v>0</v>
      </c>
      <c r="B2021" t="str">
        <f>COUNTIF($E$2:E2077,E2077)&amp;E2077</f>
        <v>0</v>
      </c>
    </row>
    <row r="2022" spans="1:2" x14ac:dyDescent="0.25">
      <c r="A2022" t="str">
        <f>COUNTIF($D$2:D2078,D2078)&amp;D2078</f>
        <v>0</v>
      </c>
      <c r="B2022" t="str">
        <f>COUNTIF($E$2:E2078,E2078)&amp;E2078</f>
        <v>0</v>
      </c>
    </row>
    <row r="2023" spans="1:2" x14ac:dyDescent="0.25">
      <c r="A2023" t="str">
        <f>COUNTIF($D$2:D2079,D2079)&amp;D2079</f>
        <v>0</v>
      </c>
      <c r="B2023" t="str">
        <f>COUNTIF($E$2:E2079,E2079)&amp;E2079</f>
        <v>0</v>
      </c>
    </row>
    <row r="2024" spans="1:2" x14ac:dyDescent="0.25">
      <c r="A2024" t="str">
        <f>COUNTIF($D$2:D2080,D2080)&amp;D2080</f>
        <v>0</v>
      </c>
      <c r="B2024" t="str">
        <f>COUNTIF($E$2:E2080,E2080)&amp;E2080</f>
        <v>0</v>
      </c>
    </row>
    <row r="2025" spans="1:2" x14ac:dyDescent="0.25">
      <c r="A2025" t="str">
        <f>COUNTIF($D$2:D2081,D2081)&amp;D2081</f>
        <v>0</v>
      </c>
      <c r="B2025" t="str">
        <f>COUNTIF($E$2:E2081,E2081)&amp;E2081</f>
        <v>0</v>
      </c>
    </row>
    <row r="2026" spans="1:2" x14ac:dyDescent="0.25">
      <c r="A2026" t="str">
        <f>COUNTIF($D$2:D2082,D2082)&amp;D2082</f>
        <v>0</v>
      </c>
      <c r="B2026" t="str">
        <f>COUNTIF($E$2:E2082,E2082)&amp;E2082</f>
        <v>0</v>
      </c>
    </row>
    <row r="2027" spans="1:2" x14ac:dyDescent="0.25">
      <c r="A2027" t="str">
        <f>COUNTIF($D$2:D2083,D2083)&amp;D2083</f>
        <v>0</v>
      </c>
      <c r="B2027" t="str">
        <f>COUNTIF($E$2:E2083,E2083)&amp;E2083</f>
        <v>0</v>
      </c>
    </row>
    <row r="2028" spans="1:2" x14ac:dyDescent="0.25">
      <c r="A2028" t="str">
        <f>COUNTIF($D$2:D2084,D2084)&amp;D2084</f>
        <v>0</v>
      </c>
      <c r="B2028" t="str">
        <f>COUNTIF($E$2:E2084,E2084)&amp;E2084</f>
        <v>0</v>
      </c>
    </row>
    <row r="2029" spans="1:2" x14ac:dyDescent="0.25">
      <c r="A2029" t="str">
        <f>COUNTIF($D$2:D2085,D2085)&amp;D2085</f>
        <v>0</v>
      </c>
      <c r="B2029" t="str">
        <f>COUNTIF($E$2:E2085,E2085)&amp;E2085</f>
        <v>0</v>
      </c>
    </row>
    <row r="2030" spans="1:2" x14ac:dyDescent="0.25">
      <c r="A2030" t="str">
        <f>COUNTIF($D$2:D2086,D2086)&amp;D2086</f>
        <v>0</v>
      </c>
      <c r="B2030" t="str">
        <f>COUNTIF($E$2:E2086,E2086)&amp;E2086</f>
        <v>0</v>
      </c>
    </row>
    <row r="2031" spans="1:2" x14ac:dyDescent="0.25">
      <c r="A2031" t="str">
        <f>COUNTIF($D$2:D2087,D2087)&amp;D2087</f>
        <v>0</v>
      </c>
      <c r="B2031" t="str">
        <f>COUNTIF($E$2:E2087,E2087)&amp;E2087</f>
        <v>0</v>
      </c>
    </row>
    <row r="2032" spans="1:2" x14ac:dyDescent="0.25">
      <c r="A2032" t="str">
        <f>COUNTIF($D$2:D2088,D2088)&amp;D2088</f>
        <v>0</v>
      </c>
      <c r="B2032" t="str">
        <f>COUNTIF($E$2:E2088,E2088)&amp;E2088</f>
        <v>0</v>
      </c>
    </row>
    <row r="2033" spans="1:2" x14ac:dyDescent="0.25">
      <c r="A2033" t="str">
        <f>COUNTIF($D$2:D2089,D2089)&amp;D2089</f>
        <v>0</v>
      </c>
      <c r="B2033" t="str">
        <f>COUNTIF($E$2:E2089,E2089)&amp;E2089</f>
        <v>0</v>
      </c>
    </row>
    <row r="2034" spans="1:2" x14ac:dyDescent="0.25">
      <c r="A2034" t="str">
        <f>COUNTIF($D$2:D2090,D2090)&amp;D2090</f>
        <v>0</v>
      </c>
      <c r="B2034" t="str">
        <f>COUNTIF($E$2:E2090,E2090)&amp;E2090</f>
        <v>0</v>
      </c>
    </row>
    <row r="2035" spans="1:2" x14ac:dyDescent="0.25">
      <c r="A2035" t="str">
        <f>COUNTIF($D$2:D2091,D2091)&amp;D2091</f>
        <v>0</v>
      </c>
      <c r="B2035" t="str">
        <f>COUNTIF($E$2:E2091,E2091)&amp;E2091</f>
        <v>0</v>
      </c>
    </row>
    <row r="2036" spans="1:2" x14ac:dyDescent="0.25">
      <c r="A2036" t="str">
        <f>COUNTIF($D$2:D2092,D2092)&amp;D2092</f>
        <v>0</v>
      </c>
      <c r="B2036" t="str">
        <f>COUNTIF($E$2:E2092,E2092)&amp;E2092</f>
        <v>0</v>
      </c>
    </row>
    <row r="2037" spans="1:2" x14ac:dyDescent="0.25">
      <c r="A2037" t="str">
        <f>COUNTIF($D$2:D2093,D2093)&amp;D2093</f>
        <v>0</v>
      </c>
      <c r="B2037" t="str">
        <f>COUNTIF($E$2:E2093,E2093)&amp;E2093</f>
        <v>0</v>
      </c>
    </row>
    <row r="2038" spans="1:2" x14ac:dyDescent="0.25">
      <c r="A2038" t="str">
        <f>COUNTIF($D$2:D2094,D2094)&amp;D2094</f>
        <v>0</v>
      </c>
      <c r="B2038" t="str">
        <f>COUNTIF($E$2:E2094,E2094)&amp;E2094</f>
        <v>0</v>
      </c>
    </row>
    <row r="2039" spans="1:2" x14ac:dyDescent="0.25">
      <c r="A2039" t="str">
        <f>COUNTIF($D$2:D2095,D2095)&amp;D2095</f>
        <v>0</v>
      </c>
      <c r="B2039" t="str">
        <f>COUNTIF($E$2:E2095,E2095)&amp;E2095</f>
        <v>0</v>
      </c>
    </row>
    <row r="2040" spans="1:2" x14ac:dyDescent="0.25">
      <c r="A2040" t="str">
        <f>COUNTIF($D$2:D2096,D2096)&amp;D2096</f>
        <v>0</v>
      </c>
      <c r="B2040" t="str">
        <f>COUNTIF($E$2:E2096,E2096)&amp;E2096</f>
        <v>0</v>
      </c>
    </row>
    <row r="2041" spans="1:2" x14ac:dyDescent="0.25">
      <c r="A2041" t="str">
        <f>COUNTIF($D$2:D2097,D2097)&amp;D2097</f>
        <v>0</v>
      </c>
      <c r="B2041" t="str">
        <f>COUNTIF($E$2:E2097,E2097)&amp;E2097</f>
        <v>0</v>
      </c>
    </row>
    <row r="2042" spans="1:2" x14ac:dyDescent="0.25">
      <c r="A2042" t="str">
        <f>COUNTIF($D$2:D2098,D2098)&amp;D2098</f>
        <v>0</v>
      </c>
      <c r="B2042" t="str">
        <f>COUNTIF($E$2:E2098,E2098)&amp;E2098</f>
        <v>0</v>
      </c>
    </row>
    <row r="2043" spans="1:2" x14ac:dyDescent="0.25">
      <c r="A2043" t="str">
        <f>COUNTIF($D$2:D2099,D2099)&amp;D2099</f>
        <v>0</v>
      </c>
      <c r="B2043" t="str">
        <f>COUNTIF($E$2:E2099,E2099)&amp;E2099</f>
        <v>0</v>
      </c>
    </row>
    <row r="2044" spans="1:2" x14ac:dyDescent="0.25">
      <c r="A2044" t="str">
        <f>COUNTIF($D$2:D2100,D2100)&amp;D2100</f>
        <v>0</v>
      </c>
      <c r="B2044" t="str">
        <f>COUNTIF($E$2:E2100,E2100)&amp;E2100</f>
        <v>0</v>
      </c>
    </row>
    <row r="2045" spans="1:2" x14ac:dyDescent="0.25">
      <c r="A2045" t="str">
        <f>COUNTIF($D$2:D2101,D2101)&amp;D2101</f>
        <v>0</v>
      </c>
      <c r="B2045" t="str">
        <f>COUNTIF($E$2:E2101,E2101)&amp;E2101</f>
        <v>0</v>
      </c>
    </row>
    <row r="2046" spans="1:2" x14ac:dyDescent="0.25">
      <c r="A2046" t="str">
        <f>COUNTIF($D$2:D2102,D2102)&amp;D2102</f>
        <v>0</v>
      </c>
      <c r="B2046" t="str">
        <f>COUNTIF($E$2:E2102,E2102)&amp;E2102</f>
        <v>0</v>
      </c>
    </row>
    <row r="2047" spans="1:2" x14ac:dyDescent="0.25">
      <c r="A2047" t="str">
        <f>COUNTIF($D$2:D2103,D2103)&amp;D2103</f>
        <v>0</v>
      </c>
      <c r="B2047" t="str">
        <f>COUNTIF($E$2:E2103,E2103)&amp;E2103</f>
        <v>0</v>
      </c>
    </row>
    <row r="2048" spans="1:2" x14ac:dyDescent="0.25">
      <c r="A2048" t="str">
        <f>COUNTIF($D$2:D2104,D2104)&amp;D2104</f>
        <v>0</v>
      </c>
      <c r="B2048" t="str">
        <f>COUNTIF($E$2:E2104,E2104)&amp;E2104</f>
        <v>0</v>
      </c>
    </row>
    <row r="2049" spans="1:2" x14ac:dyDescent="0.25">
      <c r="A2049" t="str">
        <f>COUNTIF($D$2:D2105,D2105)&amp;D2105</f>
        <v>0</v>
      </c>
      <c r="B2049" t="str">
        <f>COUNTIF($E$2:E2105,E2105)&amp;E2105</f>
        <v>0</v>
      </c>
    </row>
    <row r="2050" spans="1:2" x14ac:dyDescent="0.25">
      <c r="A2050" t="str">
        <f>COUNTIF($D$2:D2106,D2106)&amp;D2106</f>
        <v>0</v>
      </c>
      <c r="B2050" t="str">
        <f>COUNTIF($E$2:E2106,E2106)&amp;E2106</f>
        <v>0</v>
      </c>
    </row>
    <row r="2051" spans="1:2" x14ac:dyDescent="0.25">
      <c r="A2051" t="str">
        <f>COUNTIF($D$2:D2107,D2107)&amp;D2107</f>
        <v>0</v>
      </c>
      <c r="B2051" t="str">
        <f>COUNTIF($E$2:E2107,E2107)&amp;E2107</f>
        <v>0</v>
      </c>
    </row>
    <row r="2052" spans="1:2" x14ac:dyDescent="0.25">
      <c r="A2052" t="str">
        <f>COUNTIF($D$2:D2108,D2108)&amp;D2108</f>
        <v>0</v>
      </c>
      <c r="B2052" t="str">
        <f>COUNTIF($E$2:E2108,E2108)&amp;E2108</f>
        <v>0</v>
      </c>
    </row>
    <row r="2053" spans="1:2" x14ac:dyDescent="0.25">
      <c r="A2053" t="str">
        <f>COUNTIF($D$2:D2109,D2109)&amp;D2109</f>
        <v>0</v>
      </c>
      <c r="B2053" t="str">
        <f>COUNTIF($E$2:E2109,E2109)&amp;E2109</f>
        <v>0</v>
      </c>
    </row>
    <row r="2054" spans="1:2" x14ac:dyDescent="0.25">
      <c r="A2054" t="str">
        <f>COUNTIF($D$2:D2110,D2110)&amp;D2110</f>
        <v>0</v>
      </c>
      <c r="B2054" t="str">
        <f>COUNTIF($E$2:E2110,E2110)&amp;E2110</f>
        <v>0</v>
      </c>
    </row>
    <row r="2055" spans="1:2" x14ac:dyDescent="0.25">
      <c r="A2055" t="str">
        <f>COUNTIF($D$2:D2111,D2111)&amp;D2111</f>
        <v>0</v>
      </c>
      <c r="B2055" t="str">
        <f>COUNTIF($E$2:E2111,E2111)&amp;E2111</f>
        <v>0</v>
      </c>
    </row>
    <row r="2056" spans="1:2" x14ac:dyDescent="0.25">
      <c r="A2056" t="str">
        <f>COUNTIF($D$2:D2112,D2112)&amp;D2112</f>
        <v>0</v>
      </c>
      <c r="B2056" t="str">
        <f>COUNTIF($E$2:E2112,E2112)&amp;E2112</f>
        <v>0</v>
      </c>
    </row>
    <row r="2057" spans="1:2" x14ac:dyDescent="0.25">
      <c r="A2057" t="str">
        <f>COUNTIF($D$2:D2113,D2113)&amp;D2113</f>
        <v>0</v>
      </c>
      <c r="B2057" t="str">
        <f>COUNTIF($E$2:E2113,E2113)&amp;E2113</f>
        <v>0</v>
      </c>
    </row>
    <row r="2058" spans="1:2" x14ac:dyDescent="0.25">
      <c r="A2058" t="str">
        <f>COUNTIF($D$2:D2114,D2114)&amp;D2114</f>
        <v>0</v>
      </c>
      <c r="B2058" t="str">
        <f>COUNTIF($E$2:E2114,E2114)&amp;E2114</f>
        <v>0</v>
      </c>
    </row>
    <row r="2059" spans="1:2" x14ac:dyDescent="0.25">
      <c r="A2059" t="str">
        <f>COUNTIF($D$2:D2115,D2115)&amp;D2115</f>
        <v>0</v>
      </c>
      <c r="B2059" t="str">
        <f>COUNTIF($E$2:E2115,E2115)&amp;E2115</f>
        <v>0</v>
      </c>
    </row>
    <row r="2060" spans="1:2" x14ac:dyDescent="0.25">
      <c r="A2060" t="str">
        <f>COUNTIF($D$2:D2116,D2116)&amp;D2116</f>
        <v>0</v>
      </c>
      <c r="B2060" t="str">
        <f>COUNTIF($E$2:E2116,E2116)&amp;E2116</f>
        <v>0</v>
      </c>
    </row>
    <row r="2061" spans="1:2" x14ac:dyDescent="0.25">
      <c r="A2061" t="str">
        <f>COUNTIF($D$2:D2117,D2117)&amp;D2117</f>
        <v>0</v>
      </c>
      <c r="B2061" t="str">
        <f>COUNTIF($E$2:E2117,E2117)&amp;E2117</f>
        <v>0</v>
      </c>
    </row>
    <row r="2062" spans="1:2" x14ac:dyDescent="0.25">
      <c r="A2062" t="str">
        <f>COUNTIF($D$2:D2118,D2118)&amp;D2118</f>
        <v>0</v>
      </c>
      <c r="B2062" t="str">
        <f>COUNTIF($E$2:E2118,E2118)&amp;E2118</f>
        <v>0</v>
      </c>
    </row>
    <row r="2063" spans="1:2" x14ac:dyDescent="0.25">
      <c r="A2063" t="str">
        <f>COUNTIF($D$2:D2119,D2119)&amp;D2119</f>
        <v>0</v>
      </c>
      <c r="B2063" t="str">
        <f>COUNTIF($E$2:E2119,E2119)&amp;E2119</f>
        <v>0</v>
      </c>
    </row>
    <row r="2064" spans="1:2" x14ac:dyDescent="0.25">
      <c r="A2064" t="str">
        <f>COUNTIF($D$2:D2120,D2120)&amp;D2120</f>
        <v>0</v>
      </c>
      <c r="B2064" t="str">
        <f>COUNTIF($E$2:E2120,E2120)&amp;E2120</f>
        <v>0</v>
      </c>
    </row>
    <row r="2065" spans="1:2" x14ac:dyDescent="0.25">
      <c r="A2065" t="str">
        <f>COUNTIF($D$2:D2121,D2121)&amp;D2121</f>
        <v>0</v>
      </c>
      <c r="B2065" t="str">
        <f>COUNTIF($E$2:E2121,E2121)&amp;E2121</f>
        <v>0</v>
      </c>
    </row>
    <row r="2066" spans="1:2" x14ac:dyDescent="0.25">
      <c r="A2066" t="str">
        <f>COUNTIF($D$2:D2122,D2122)&amp;D2122</f>
        <v>0</v>
      </c>
      <c r="B2066" t="str">
        <f>COUNTIF($E$2:E2122,E2122)&amp;E2122</f>
        <v>0</v>
      </c>
    </row>
    <row r="2067" spans="1:2" x14ac:dyDescent="0.25">
      <c r="A2067" t="str">
        <f>COUNTIF($D$2:D2123,D2123)&amp;D2123</f>
        <v>0</v>
      </c>
      <c r="B2067" t="str">
        <f>COUNTIF($E$2:E2123,E2123)&amp;E2123</f>
        <v>0</v>
      </c>
    </row>
    <row r="2068" spans="1:2" x14ac:dyDescent="0.25">
      <c r="A2068" t="str">
        <f>COUNTIF($D$2:D2124,D2124)&amp;D2124</f>
        <v>0</v>
      </c>
      <c r="B2068" t="str">
        <f>COUNTIF($E$2:E2124,E2124)&amp;E2124</f>
        <v>0</v>
      </c>
    </row>
    <row r="2069" spans="1:2" x14ac:dyDescent="0.25">
      <c r="A2069" t="str">
        <f>COUNTIF($D$2:D2125,D2125)&amp;D2125</f>
        <v>0</v>
      </c>
      <c r="B2069" t="str">
        <f>COUNTIF($E$2:E2125,E2125)&amp;E2125</f>
        <v>0</v>
      </c>
    </row>
    <row r="2070" spans="1:2" x14ac:dyDescent="0.25">
      <c r="A2070" t="str">
        <f>COUNTIF($D$2:D2126,D2126)&amp;D2126</f>
        <v>0</v>
      </c>
      <c r="B2070" t="str">
        <f>COUNTIF($E$2:E2126,E2126)&amp;E2126</f>
        <v>0</v>
      </c>
    </row>
    <row r="2071" spans="1:2" x14ac:dyDescent="0.25">
      <c r="A2071" t="str">
        <f>COUNTIF($D$2:D2127,D2127)&amp;D2127</f>
        <v>0</v>
      </c>
      <c r="B2071" t="str">
        <f>COUNTIF($E$2:E2127,E2127)&amp;E2127</f>
        <v>0</v>
      </c>
    </row>
    <row r="2072" spans="1:2" x14ac:dyDescent="0.25">
      <c r="A2072" t="str">
        <f>COUNTIF($D$2:D2128,D2128)&amp;D2128</f>
        <v>0</v>
      </c>
      <c r="B2072" t="str">
        <f>COUNTIF($E$2:E2128,E2128)&amp;E2128</f>
        <v>0</v>
      </c>
    </row>
    <row r="2073" spans="1:2" x14ac:dyDescent="0.25">
      <c r="A2073" t="str">
        <f>COUNTIF($D$2:D2129,D2129)&amp;D2129</f>
        <v>0</v>
      </c>
      <c r="B2073" t="str">
        <f>COUNTIF($E$2:E2129,E2129)&amp;E2129</f>
        <v>0</v>
      </c>
    </row>
    <row r="2074" spans="1:2" x14ac:dyDescent="0.25">
      <c r="A2074" t="str">
        <f>COUNTIF($D$2:D2130,D2130)&amp;D2130</f>
        <v>0</v>
      </c>
      <c r="B2074" t="str">
        <f>COUNTIF($E$2:E2130,E2130)&amp;E2130</f>
        <v>0</v>
      </c>
    </row>
    <row r="2075" spans="1:2" x14ac:dyDescent="0.25">
      <c r="A2075" t="str">
        <f>COUNTIF($D$2:D2131,D2131)&amp;D2131</f>
        <v>0</v>
      </c>
      <c r="B2075" t="str">
        <f>COUNTIF($E$2:E2131,E2131)&amp;E2131</f>
        <v>0</v>
      </c>
    </row>
    <row r="2076" spans="1:2" x14ac:dyDescent="0.25">
      <c r="A2076" t="str">
        <f>COUNTIF($D$2:D2132,D2132)&amp;D2132</f>
        <v>0</v>
      </c>
      <c r="B2076" t="str">
        <f>COUNTIF($E$2:E2132,E2132)&amp;E2132</f>
        <v>0</v>
      </c>
    </row>
    <row r="2077" spans="1:2" x14ac:dyDescent="0.25">
      <c r="A2077" t="str">
        <f>COUNTIF($D$2:D2133,D2133)&amp;D2133</f>
        <v>0</v>
      </c>
      <c r="B2077" t="str">
        <f>COUNTIF($E$2:E2133,E2133)&amp;E2133</f>
        <v>0</v>
      </c>
    </row>
    <row r="2078" spans="1:2" x14ac:dyDescent="0.25">
      <c r="A2078" t="str">
        <f>COUNTIF($D$2:D2134,D2134)&amp;D2134</f>
        <v>0</v>
      </c>
      <c r="B2078" t="str">
        <f>COUNTIF($E$2:E2134,E2134)&amp;E2134</f>
        <v>0</v>
      </c>
    </row>
    <row r="2079" spans="1:2" x14ac:dyDescent="0.25">
      <c r="A2079" t="str">
        <f>COUNTIF($D$2:D2135,D2135)&amp;D2135</f>
        <v>0</v>
      </c>
      <c r="B2079" t="str">
        <f>COUNTIF($E$2:E2135,E2135)&amp;E2135</f>
        <v>0</v>
      </c>
    </row>
    <row r="2080" spans="1:2" x14ac:dyDescent="0.25">
      <c r="A2080" t="str">
        <f>COUNTIF($D$2:D2136,D2136)&amp;D2136</f>
        <v>0</v>
      </c>
      <c r="B2080" t="str">
        <f>COUNTIF($E$2:E2136,E2136)&amp;E2136</f>
        <v>0</v>
      </c>
    </row>
    <row r="2081" spans="1:2" x14ac:dyDescent="0.25">
      <c r="A2081" t="str">
        <f>COUNTIF($D$2:D2137,D2137)&amp;D2137</f>
        <v>0</v>
      </c>
      <c r="B2081" t="str">
        <f>COUNTIF($E$2:E2137,E2137)&amp;E2137</f>
        <v>0</v>
      </c>
    </row>
    <row r="2082" spans="1:2" x14ac:dyDescent="0.25">
      <c r="A2082" t="str">
        <f>COUNTIF($D$2:D2138,D2138)&amp;D2138</f>
        <v>0</v>
      </c>
      <c r="B2082" t="str">
        <f>COUNTIF($E$2:E2138,E2138)&amp;E2138</f>
        <v>0</v>
      </c>
    </row>
    <row r="2083" spans="1:2" x14ac:dyDescent="0.25">
      <c r="A2083" t="str">
        <f>COUNTIF($D$2:D2139,D2139)&amp;D2139</f>
        <v>0</v>
      </c>
      <c r="B2083" t="str">
        <f>COUNTIF($E$2:E2139,E2139)&amp;E2139</f>
        <v>0</v>
      </c>
    </row>
    <row r="2084" spans="1:2" x14ac:dyDescent="0.25">
      <c r="A2084" t="str">
        <f>COUNTIF($D$2:D2140,D2140)&amp;D2140</f>
        <v>0</v>
      </c>
      <c r="B2084" t="str">
        <f>COUNTIF($E$2:E2140,E2140)&amp;E2140</f>
        <v>0</v>
      </c>
    </row>
    <row r="2085" spans="1:2" x14ac:dyDescent="0.25">
      <c r="A2085" t="str">
        <f>COUNTIF($D$2:D2141,D2141)&amp;D2141</f>
        <v>0</v>
      </c>
      <c r="B2085" t="str">
        <f>COUNTIF($E$2:E2141,E2141)&amp;E2141</f>
        <v>0</v>
      </c>
    </row>
    <row r="2086" spans="1:2" x14ac:dyDescent="0.25">
      <c r="A2086" t="str">
        <f>COUNTIF($D$2:D2142,D2142)&amp;D2142</f>
        <v>0</v>
      </c>
      <c r="B2086" t="str">
        <f>COUNTIF($E$2:E2142,E2142)&amp;E2142</f>
        <v>0</v>
      </c>
    </row>
    <row r="2087" spans="1:2" x14ac:dyDescent="0.25">
      <c r="A2087" t="str">
        <f>COUNTIF($D$2:D2143,D2143)&amp;D2143</f>
        <v>0</v>
      </c>
      <c r="B2087" t="str">
        <f>COUNTIF($E$2:E2143,E2143)&amp;E2143</f>
        <v>0</v>
      </c>
    </row>
    <row r="2088" spans="1:2" x14ac:dyDescent="0.25">
      <c r="A2088" t="str">
        <f>COUNTIF($D$2:D2144,D2144)&amp;D2144</f>
        <v>0</v>
      </c>
      <c r="B2088" t="str">
        <f>COUNTIF($E$2:E2144,E2144)&amp;E2144</f>
        <v>0</v>
      </c>
    </row>
    <row r="2089" spans="1:2" x14ac:dyDescent="0.25">
      <c r="A2089" t="str">
        <f>COUNTIF($D$2:D2145,D2145)&amp;D2145</f>
        <v>0</v>
      </c>
      <c r="B2089" t="str">
        <f>COUNTIF($E$2:E2145,E2145)&amp;E2145</f>
        <v>0</v>
      </c>
    </row>
    <row r="2090" spans="1:2" x14ac:dyDescent="0.25">
      <c r="A2090" t="str">
        <f>COUNTIF($D$2:D2146,D2146)&amp;D2146</f>
        <v>0</v>
      </c>
      <c r="B2090" t="str">
        <f>COUNTIF($E$2:E2146,E2146)&amp;E2146</f>
        <v>0</v>
      </c>
    </row>
    <row r="2091" spans="1:2" x14ac:dyDescent="0.25">
      <c r="A2091" t="str">
        <f>COUNTIF($D$2:D2147,D2147)&amp;D2147</f>
        <v>0</v>
      </c>
      <c r="B2091" t="str">
        <f>COUNTIF($E$2:E2147,E2147)&amp;E2147</f>
        <v>0</v>
      </c>
    </row>
    <row r="2092" spans="1:2" x14ac:dyDescent="0.25">
      <c r="A2092" t="str">
        <f>COUNTIF($D$2:D2148,D2148)&amp;D2148</f>
        <v>0</v>
      </c>
      <c r="B2092" t="str">
        <f>COUNTIF($E$2:E2148,E2148)&amp;E2148</f>
        <v>0</v>
      </c>
    </row>
    <row r="2093" spans="1:2" x14ac:dyDescent="0.25">
      <c r="A2093" t="str">
        <f>COUNTIF($D$2:D2149,D2149)&amp;D2149</f>
        <v>0</v>
      </c>
      <c r="B2093" t="str">
        <f>COUNTIF($E$2:E2149,E2149)&amp;E2149</f>
        <v>0</v>
      </c>
    </row>
    <row r="2094" spans="1:2" x14ac:dyDescent="0.25">
      <c r="A2094" t="str">
        <f>COUNTIF($D$2:D2150,D2150)&amp;D2150</f>
        <v>0</v>
      </c>
      <c r="B2094" t="str">
        <f>COUNTIF($E$2:E2150,E2150)&amp;E2150</f>
        <v>0</v>
      </c>
    </row>
    <row r="2095" spans="1:2" x14ac:dyDescent="0.25">
      <c r="A2095" t="str">
        <f>COUNTIF($D$2:D2151,D2151)&amp;D2151</f>
        <v>0</v>
      </c>
      <c r="B2095" t="str">
        <f>COUNTIF($E$2:E2151,E2151)&amp;E2151</f>
        <v>0</v>
      </c>
    </row>
    <row r="2096" spans="1:2" x14ac:dyDescent="0.25">
      <c r="A2096" t="str">
        <f>COUNTIF($D$2:D2152,D2152)&amp;D2152</f>
        <v>0</v>
      </c>
      <c r="B2096" t="str">
        <f>COUNTIF($E$2:E2152,E2152)&amp;E2152</f>
        <v>0</v>
      </c>
    </row>
    <row r="2097" spans="1:2" x14ac:dyDescent="0.25">
      <c r="A2097" t="str">
        <f>COUNTIF($D$2:D2153,D2153)&amp;D2153</f>
        <v>0</v>
      </c>
      <c r="B2097" t="str">
        <f>COUNTIF($E$2:E2153,E2153)&amp;E2153</f>
        <v>0</v>
      </c>
    </row>
    <row r="2098" spans="1:2" x14ac:dyDescent="0.25">
      <c r="A2098" t="str">
        <f>COUNTIF($D$2:D2154,D2154)&amp;D2154</f>
        <v>0</v>
      </c>
      <c r="B2098" t="str">
        <f>COUNTIF($E$2:E2154,E2154)&amp;E2154</f>
        <v>0</v>
      </c>
    </row>
    <row r="2099" spans="1:2" x14ac:dyDescent="0.25">
      <c r="A2099" t="str">
        <f>COUNTIF($D$2:D2155,D2155)&amp;D2155</f>
        <v>0</v>
      </c>
      <c r="B2099" t="str">
        <f>COUNTIF($E$2:E2155,E2155)&amp;E2155</f>
        <v>0</v>
      </c>
    </row>
    <row r="2100" spans="1:2" x14ac:dyDescent="0.25">
      <c r="A2100" t="str">
        <f>COUNTIF($D$2:D2156,D2156)&amp;D2156</f>
        <v>0</v>
      </c>
      <c r="B2100" t="str">
        <f>COUNTIF($E$2:E2156,E2156)&amp;E2156</f>
        <v>0</v>
      </c>
    </row>
    <row r="2101" spans="1:2" x14ac:dyDescent="0.25">
      <c r="A2101" t="str">
        <f>COUNTIF($D$2:D2157,D2157)&amp;D2157</f>
        <v>0</v>
      </c>
      <c r="B2101" t="str">
        <f>COUNTIF($E$2:E2157,E2157)&amp;E2157</f>
        <v>0</v>
      </c>
    </row>
    <row r="2102" spans="1:2" x14ac:dyDescent="0.25">
      <c r="A2102" t="str">
        <f>COUNTIF($D$2:D2158,D2158)&amp;D2158</f>
        <v>0</v>
      </c>
      <c r="B2102" t="str">
        <f>COUNTIF($E$2:E2158,E2158)&amp;E2158</f>
        <v>0</v>
      </c>
    </row>
    <row r="2103" spans="1:2" x14ac:dyDescent="0.25">
      <c r="A2103" t="str">
        <f>COUNTIF($D$2:D2159,D2159)&amp;D2159</f>
        <v>0</v>
      </c>
      <c r="B2103" t="str">
        <f>COUNTIF($E$2:E2159,E2159)&amp;E2159</f>
        <v>0</v>
      </c>
    </row>
    <row r="2104" spans="1:2" x14ac:dyDescent="0.25">
      <c r="A2104" t="str">
        <f>COUNTIF($D$2:D2160,D2160)&amp;D2160</f>
        <v>0</v>
      </c>
      <c r="B2104" t="str">
        <f>COUNTIF($E$2:E2160,E2160)&amp;E2160</f>
        <v>0</v>
      </c>
    </row>
    <row r="2105" spans="1:2" x14ac:dyDescent="0.25">
      <c r="A2105" t="str">
        <f>COUNTIF($D$2:D2161,D2161)&amp;D2161</f>
        <v>0</v>
      </c>
      <c r="B2105" t="str">
        <f>COUNTIF($E$2:E2161,E2161)&amp;E2161</f>
        <v>0</v>
      </c>
    </row>
    <row r="2106" spans="1:2" x14ac:dyDescent="0.25">
      <c r="A2106" t="str">
        <f>COUNTIF($D$2:D2162,D2162)&amp;D2162</f>
        <v>0</v>
      </c>
      <c r="B2106" t="str">
        <f>COUNTIF($E$2:E2162,E2162)&amp;E2162</f>
        <v>0</v>
      </c>
    </row>
    <row r="2107" spans="1:2" x14ac:dyDescent="0.25">
      <c r="A2107" t="str">
        <f>COUNTIF($D$2:D2163,D2163)&amp;D2163</f>
        <v>0</v>
      </c>
      <c r="B2107" t="str">
        <f>COUNTIF($E$2:E2163,E2163)&amp;E2163</f>
        <v>0</v>
      </c>
    </row>
    <row r="2108" spans="1:2" x14ac:dyDescent="0.25">
      <c r="A2108" t="str">
        <f>COUNTIF($D$2:D2164,D2164)&amp;D2164</f>
        <v>0</v>
      </c>
      <c r="B2108" t="str">
        <f>COUNTIF($E$2:E2164,E2164)&amp;E2164</f>
        <v>0</v>
      </c>
    </row>
    <row r="2109" spans="1:2" x14ac:dyDescent="0.25">
      <c r="A2109" t="str">
        <f>COUNTIF($D$2:D2165,D2165)&amp;D2165</f>
        <v>0</v>
      </c>
      <c r="B2109" t="str">
        <f>COUNTIF($E$2:E2165,E2165)&amp;E2165</f>
        <v>0</v>
      </c>
    </row>
    <row r="2110" spans="1:2" x14ac:dyDescent="0.25">
      <c r="A2110" t="str">
        <f>COUNTIF($D$2:D2166,D2166)&amp;D2166</f>
        <v>0</v>
      </c>
      <c r="B2110" t="str">
        <f>COUNTIF($E$2:E2166,E2166)&amp;E2166</f>
        <v>0</v>
      </c>
    </row>
    <row r="2111" spans="1:2" x14ac:dyDescent="0.25">
      <c r="A2111" t="str">
        <f>COUNTIF($D$2:D2167,D2167)&amp;D2167</f>
        <v>0</v>
      </c>
      <c r="B2111" t="str">
        <f>COUNTIF($E$2:E2167,E2167)&amp;E2167</f>
        <v>0</v>
      </c>
    </row>
    <row r="2112" spans="1:2" x14ac:dyDescent="0.25">
      <c r="A2112" t="str">
        <f>COUNTIF($D$2:D2168,D2168)&amp;D2168</f>
        <v>0</v>
      </c>
      <c r="B2112" t="str">
        <f>COUNTIF($E$2:E2168,E2168)&amp;E2168</f>
        <v>0</v>
      </c>
    </row>
    <row r="2113" spans="1:2" x14ac:dyDescent="0.25">
      <c r="A2113" t="str">
        <f>COUNTIF($D$2:D2169,D2169)&amp;D2169</f>
        <v>0</v>
      </c>
      <c r="B2113" t="str">
        <f>COUNTIF($E$2:E2169,E2169)&amp;E2169</f>
        <v>0</v>
      </c>
    </row>
    <row r="2114" spans="1:2" x14ac:dyDescent="0.25">
      <c r="A2114" t="str">
        <f>COUNTIF($D$2:D2170,D2170)&amp;D2170</f>
        <v>0</v>
      </c>
      <c r="B2114" t="str">
        <f>COUNTIF($E$2:E2170,E2170)&amp;E2170</f>
        <v>0</v>
      </c>
    </row>
    <row r="2115" spans="1:2" x14ac:dyDescent="0.25">
      <c r="A2115" t="str">
        <f>COUNTIF($D$2:D2171,D2171)&amp;D2171</f>
        <v>0</v>
      </c>
      <c r="B2115" t="str">
        <f>COUNTIF($E$2:E2171,E2171)&amp;E2171</f>
        <v>0</v>
      </c>
    </row>
    <row r="2116" spans="1:2" x14ac:dyDescent="0.25">
      <c r="A2116" t="str">
        <f>COUNTIF($D$2:D2172,D2172)&amp;D2172</f>
        <v>0</v>
      </c>
      <c r="B2116" t="str">
        <f>COUNTIF($E$2:E2172,E2172)&amp;E2172</f>
        <v>0</v>
      </c>
    </row>
    <row r="2117" spans="1:2" x14ac:dyDescent="0.25">
      <c r="A2117" t="str">
        <f>COUNTIF($D$2:D2173,D2173)&amp;D2173</f>
        <v>0</v>
      </c>
      <c r="B2117" t="str">
        <f>COUNTIF($E$2:E2173,E2173)&amp;E2173</f>
        <v>0</v>
      </c>
    </row>
    <row r="2118" spans="1:2" x14ac:dyDescent="0.25">
      <c r="A2118" t="str">
        <f>COUNTIF($D$2:D2174,D2174)&amp;D2174</f>
        <v>0</v>
      </c>
      <c r="B2118" t="str">
        <f>COUNTIF($E$2:E2174,E2174)&amp;E2174</f>
        <v>0</v>
      </c>
    </row>
    <row r="2119" spans="1:2" x14ac:dyDescent="0.25">
      <c r="A2119" t="str">
        <f>COUNTIF($D$2:D2175,D2175)&amp;D2175</f>
        <v>0</v>
      </c>
      <c r="B2119" t="str">
        <f>COUNTIF($E$2:E2175,E2175)&amp;E2175</f>
        <v>0</v>
      </c>
    </row>
    <row r="2120" spans="1:2" x14ac:dyDescent="0.25">
      <c r="A2120" t="str">
        <f>COUNTIF($D$2:D2176,D2176)&amp;D2176</f>
        <v>0</v>
      </c>
      <c r="B2120" t="str">
        <f>COUNTIF($E$2:E2176,E2176)&amp;E2176</f>
        <v>0</v>
      </c>
    </row>
    <row r="2121" spans="1:2" x14ac:dyDescent="0.25">
      <c r="A2121" t="str">
        <f>COUNTIF($D$2:D2177,D2177)&amp;D2177</f>
        <v>0</v>
      </c>
      <c r="B2121" t="str">
        <f>COUNTIF($E$2:E2177,E2177)&amp;E2177</f>
        <v>0</v>
      </c>
    </row>
    <row r="2122" spans="1:2" x14ac:dyDescent="0.25">
      <c r="A2122" t="str">
        <f>COUNTIF($D$2:D2178,D2178)&amp;D2178</f>
        <v>0</v>
      </c>
      <c r="B2122" t="str">
        <f>COUNTIF($E$2:E2178,E2178)&amp;E2178</f>
        <v>0</v>
      </c>
    </row>
    <row r="2123" spans="1:2" x14ac:dyDescent="0.25">
      <c r="A2123" t="str">
        <f>COUNTIF($D$2:D2179,D2179)&amp;D2179</f>
        <v>0</v>
      </c>
      <c r="B2123" t="str">
        <f>COUNTIF($E$2:E2179,E2179)&amp;E2179</f>
        <v>0</v>
      </c>
    </row>
    <row r="2124" spans="1:2" x14ac:dyDescent="0.25">
      <c r="A2124" t="str">
        <f>COUNTIF($D$2:D2180,D2180)&amp;D2180</f>
        <v>0</v>
      </c>
      <c r="B2124" t="str">
        <f>COUNTIF($E$2:E2180,E2180)&amp;E2180</f>
        <v>0</v>
      </c>
    </row>
    <row r="2125" spans="1:2" x14ac:dyDescent="0.25">
      <c r="A2125" t="str">
        <f>COUNTIF($D$2:D2181,D2181)&amp;D2181</f>
        <v>0</v>
      </c>
      <c r="B2125" t="str">
        <f>COUNTIF($E$2:E2181,E2181)&amp;E2181</f>
        <v>0</v>
      </c>
    </row>
    <row r="2126" spans="1:2" x14ac:dyDescent="0.25">
      <c r="A2126" t="str">
        <f>COUNTIF($D$2:D2182,D2182)&amp;D2182</f>
        <v>0</v>
      </c>
      <c r="B2126" t="str">
        <f>COUNTIF($E$2:E2182,E2182)&amp;E2182</f>
        <v>0</v>
      </c>
    </row>
    <row r="2127" spans="1:2" x14ac:dyDescent="0.25">
      <c r="A2127" t="str">
        <f>COUNTIF($D$2:D2183,D2183)&amp;D2183</f>
        <v>0</v>
      </c>
      <c r="B2127" t="str">
        <f>COUNTIF($E$2:E2183,E2183)&amp;E2183</f>
        <v>0</v>
      </c>
    </row>
    <row r="2128" spans="1:2" x14ac:dyDescent="0.25">
      <c r="A2128" t="str">
        <f>COUNTIF($D$2:D2184,D2184)&amp;D2184</f>
        <v>0</v>
      </c>
      <c r="B2128" t="str">
        <f>COUNTIF($E$2:E2184,E2184)&amp;E2184</f>
        <v>0</v>
      </c>
    </row>
    <row r="2129" spans="1:2" x14ac:dyDescent="0.25">
      <c r="A2129" t="str">
        <f>COUNTIF($D$2:D2185,D2185)&amp;D2185</f>
        <v>0</v>
      </c>
      <c r="B2129" t="str">
        <f>COUNTIF($E$2:E2185,E2185)&amp;E2185</f>
        <v>0</v>
      </c>
    </row>
    <row r="2130" spans="1:2" x14ac:dyDescent="0.25">
      <c r="A2130" t="str">
        <f>COUNTIF($D$2:D2186,D2186)&amp;D2186</f>
        <v>0</v>
      </c>
      <c r="B2130" t="str">
        <f>COUNTIF($E$2:E2186,E2186)&amp;E2186</f>
        <v>0</v>
      </c>
    </row>
    <row r="2131" spans="1:2" x14ac:dyDescent="0.25">
      <c r="A2131" t="str">
        <f>COUNTIF($D$2:D2187,D2187)&amp;D2187</f>
        <v>0</v>
      </c>
      <c r="B2131" t="str">
        <f>COUNTIF($E$2:E2187,E2187)&amp;E2187</f>
        <v>0</v>
      </c>
    </row>
    <row r="2132" spans="1:2" x14ac:dyDescent="0.25">
      <c r="A2132" t="str">
        <f>COUNTIF($D$2:D2188,D2188)&amp;D2188</f>
        <v>0</v>
      </c>
      <c r="B2132" t="str">
        <f>COUNTIF($E$2:E2188,E2188)&amp;E2188</f>
        <v>0</v>
      </c>
    </row>
    <row r="2133" spans="1:2" x14ac:dyDescent="0.25">
      <c r="A2133" t="str">
        <f>COUNTIF($D$2:D2189,D2189)&amp;D2189</f>
        <v>0</v>
      </c>
      <c r="B2133" t="str">
        <f>COUNTIF($E$2:E2189,E2189)&amp;E2189</f>
        <v>0</v>
      </c>
    </row>
    <row r="2134" spans="1:2" x14ac:dyDescent="0.25">
      <c r="A2134" t="str">
        <f>COUNTIF($D$2:D2190,D2190)&amp;D2190</f>
        <v>0</v>
      </c>
      <c r="B2134" t="str">
        <f>COUNTIF($E$2:E2190,E2190)&amp;E2190</f>
        <v>0</v>
      </c>
    </row>
    <row r="2135" spans="1:2" x14ac:dyDescent="0.25">
      <c r="A2135" t="str">
        <f>COUNTIF($D$2:D2191,D2191)&amp;D2191</f>
        <v>0</v>
      </c>
      <c r="B2135" t="str">
        <f>COUNTIF($E$2:E2191,E2191)&amp;E2191</f>
        <v>0</v>
      </c>
    </row>
    <row r="2136" spans="1:2" x14ac:dyDescent="0.25">
      <c r="A2136" t="str">
        <f>COUNTIF($D$2:D2192,D2192)&amp;D2192</f>
        <v>0</v>
      </c>
      <c r="B2136" t="str">
        <f>COUNTIF($E$2:E2192,E2192)&amp;E2192</f>
        <v>0</v>
      </c>
    </row>
    <row r="2137" spans="1:2" x14ac:dyDescent="0.25">
      <c r="A2137" t="str">
        <f>COUNTIF($D$2:D2193,D2193)&amp;D2193</f>
        <v>0</v>
      </c>
      <c r="B2137" t="str">
        <f>COUNTIF($E$2:E2193,E2193)&amp;E2193</f>
        <v>0</v>
      </c>
    </row>
    <row r="2138" spans="1:2" x14ac:dyDescent="0.25">
      <c r="A2138" t="str">
        <f>COUNTIF($D$2:D2194,D2194)&amp;D2194</f>
        <v>0</v>
      </c>
      <c r="B2138" t="str">
        <f>COUNTIF($E$2:E2194,E2194)&amp;E2194</f>
        <v>0</v>
      </c>
    </row>
    <row r="2139" spans="1:2" x14ac:dyDescent="0.25">
      <c r="A2139" t="str">
        <f>COUNTIF($D$2:D2195,D2195)&amp;D2195</f>
        <v>0</v>
      </c>
      <c r="B2139" t="str">
        <f>COUNTIF($E$2:E2195,E2195)&amp;E2195</f>
        <v>0</v>
      </c>
    </row>
    <row r="2140" spans="1:2" x14ac:dyDescent="0.25">
      <c r="A2140" t="str">
        <f>COUNTIF($D$2:D2196,D2196)&amp;D2196</f>
        <v>0</v>
      </c>
      <c r="B2140" t="str">
        <f>COUNTIF($E$2:E2196,E2196)&amp;E2196</f>
        <v>0</v>
      </c>
    </row>
    <row r="2141" spans="1:2" x14ac:dyDescent="0.25">
      <c r="A2141" t="str">
        <f>COUNTIF($D$2:D2197,D2197)&amp;D2197</f>
        <v>0</v>
      </c>
      <c r="B2141" t="str">
        <f>COUNTIF($E$2:E2197,E2197)&amp;E2197</f>
        <v>0</v>
      </c>
    </row>
    <row r="2142" spans="1:2" x14ac:dyDescent="0.25">
      <c r="A2142" t="str">
        <f>COUNTIF($D$2:D2198,D2198)&amp;D2198</f>
        <v>0</v>
      </c>
      <c r="B2142" t="str">
        <f>COUNTIF($E$2:E2198,E2198)&amp;E2198</f>
        <v>0</v>
      </c>
    </row>
    <row r="2143" spans="1:2" x14ac:dyDescent="0.25">
      <c r="A2143" t="str">
        <f>COUNTIF($D$2:D2199,D2199)&amp;D2199</f>
        <v>0</v>
      </c>
      <c r="B2143" t="str">
        <f>COUNTIF($E$2:E2199,E2199)&amp;E2199</f>
        <v>0</v>
      </c>
    </row>
    <row r="2144" spans="1:2" x14ac:dyDescent="0.25">
      <c r="A2144" t="str">
        <f>COUNTIF($D$2:D2200,D2200)&amp;D2200</f>
        <v>0</v>
      </c>
      <c r="B2144" t="str">
        <f>COUNTIF($E$2:E2200,E2200)&amp;E2200</f>
        <v>0</v>
      </c>
    </row>
    <row r="2145" spans="1:2" x14ac:dyDescent="0.25">
      <c r="A2145" t="str">
        <f>COUNTIF($D$2:D2201,D2201)&amp;D2201</f>
        <v>0</v>
      </c>
      <c r="B2145" t="str">
        <f>COUNTIF($E$2:E2201,E2201)&amp;E2201</f>
        <v>0</v>
      </c>
    </row>
    <row r="2146" spans="1:2" x14ac:dyDescent="0.25">
      <c r="A2146" t="str">
        <f>COUNTIF($D$2:D2202,D2202)&amp;D2202</f>
        <v>0</v>
      </c>
      <c r="B2146" t="str">
        <f>COUNTIF($E$2:E2202,E2202)&amp;E2202</f>
        <v>0</v>
      </c>
    </row>
    <row r="2147" spans="1:2" x14ac:dyDescent="0.25">
      <c r="A2147" t="str">
        <f>COUNTIF($D$2:D2203,D2203)&amp;D2203</f>
        <v>0</v>
      </c>
      <c r="B2147" t="str">
        <f>COUNTIF($E$2:E2203,E2203)&amp;E2203</f>
        <v>0</v>
      </c>
    </row>
    <row r="2148" spans="1:2" x14ac:dyDescent="0.25">
      <c r="A2148" t="str">
        <f>COUNTIF($D$2:D2204,D2204)&amp;D2204</f>
        <v>0</v>
      </c>
      <c r="B2148" t="str">
        <f>COUNTIF($E$2:E2204,E2204)&amp;E2204</f>
        <v>0</v>
      </c>
    </row>
    <row r="2149" spans="1:2" x14ac:dyDescent="0.25">
      <c r="A2149" t="str">
        <f>COUNTIF($D$2:D2205,D2205)&amp;D2205</f>
        <v>0</v>
      </c>
      <c r="B2149" t="str">
        <f>COUNTIF($E$2:E2205,E2205)&amp;E2205</f>
        <v>0</v>
      </c>
    </row>
    <row r="2150" spans="1:2" x14ac:dyDescent="0.25">
      <c r="A2150" t="str">
        <f>COUNTIF($D$2:D2206,D2206)&amp;D2206</f>
        <v>0</v>
      </c>
      <c r="B2150" t="str">
        <f>COUNTIF($E$2:E2206,E2206)&amp;E2206</f>
        <v>0</v>
      </c>
    </row>
    <row r="2151" spans="1:2" x14ac:dyDescent="0.25">
      <c r="A2151" t="str">
        <f>COUNTIF($D$2:D2207,D2207)&amp;D2207</f>
        <v>0</v>
      </c>
      <c r="B2151" t="str">
        <f>COUNTIF($E$2:E2207,E2207)&amp;E2207</f>
        <v>0</v>
      </c>
    </row>
    <row r="2152" spans="1:2" x14ac:dyDescent="0.25">
      <c r="A2152" t="str">
        <f>COUNTIF($D$2:D2208,D2208)&amp;D2208</f>
        <v>0</v>
      </c>
      <c r="B2152" t="str">
        <f>COUNTIF($E$2:E2208,E2208)&amp;E2208</f>
        <v>0</v>
      </c>
    </row>
    <row r="2153" spans="1:2" x14ac:dyDescent="0.25">
      <c r="A2153" t="str">
        <f>COUNTIF($D$2:D2209,D2209)&amp;D2209</f>
        <v>0</v>
      </c>
      <c r="B2153" t="str">
        <f>COUNTIF($E$2:E2209,E2209)&amp;E2209</f>
        <v>0</v>
      </c>
    </row>
    <row r="2154" spans="1:2" x14ac:dyDescent="0.25">
      <c r="A2154" t="str">
        <f>COUNTIF($D$2:D2210,D2210)&amp;D2210</f>
        <v>0</v>
      </c>
      <c r="B2154" t="str">
        <f>COUNTIF($E$2:E2210,E2210)&amp;E2210</f>
        <v>0</v>
      </c>
    </row>
    <row r="2155" spans="1:2" x14ac:dyDescent="0.25">
      <c r="A2155" t="str">
        <f>COUNTIF($D$2:D2211,D2211)&amp;D2211</f>
        <v>0</v>
      </c>
      <c r="B2155" t="str">
        <f>COUNTIF($E$2:E2211,E2211)&amp;E2211</f>
        <v>0</v>
      </c>
    </row>
    <row r="2156" spans="1:2" x14ac:dyDescent="0.25">
      <c r="A2156" t="str">
        <f>COUNTIF($D$2:D2212,D2212)&amp;D2212</f>
        <v>0</v>
      </c>
      <c r="B2156" t="str">
        <f>COUNTIF($E$2:E2212,E2212)&amp;E2212</f>
        <v>0</v>
      </c>
    </row>
    <row r="2157" spans="1:2" x14ac:dyDescent="0.25">
      <c r="A2157" t="str">
        <f>COUNTIF($D$2:D2213,D2213)&amp;D2213</f>
        <v>0</v>
      </c>
      <c r="B2157" t="str">
        <f>COUNTIF($E$2:E2213,E2213)&amp;E2213</f>
        <v>0</v>
      </c>
    </row>
    <row r="2158" spans="1:2" x14ac:dyDescent="0.25">
      <c r="A2158" t="str">
        <f>COUNTIF($D$2:D2214,D2214)&amp;D2214</f>
        <v>0</v>
      </c>
      <c r="B2158" t="str">
        <f>COUNTIF($E$2:E2214,E2214)&amp;E2214</f>
        <v>0</v>
      </c>
    </row>
    <row r="2159" spans="1:2" x14ac:dyDescent="0.25">
      <c r="A2159" t="str">
        <f>COUNTIF($D$2:D2215,D2215)&amp;D2215</f>
        <v>0</v>
      </c>
      <c r="B2159" t="str">
        <f>COUNTIF($E$2:E2215,E2215)&amp;E2215</f>
        <v>0</v>
      </c>
    </row>
    <row r="2160" spans="1:2" x14ac:dyDescent="0.25">
      <c r="A2160" t="str">
        <f>COUNTIF($D$2:D2216,D2216)&amp;D2216</f>
        <v>0</v>
      </c>
      <c r="B2160" t="str">
        <f>COUNTIF($E$2:E2216,E2216)&amp;E2216</f>
        <v>0</v>
      </c>
    </row>
    <row r="2161" spans="1:2" x14ac:dyDescent="0.25">
      <c r="A2161" t="str">
        <f>COUNTIF($D$2:D2217,D2217)&amp;D2217</f>
        <v>0</v>
      </c>
      <c r="B2161" t="str">
        <f>COUNTIF($E$2:E2217,E2217)&amp;E2217</f>
        <v>0</v>
      </c>
    </row>
    <row r="2162" spans="1:2" x14ac:dyDescent="0.25">
      <c r="A2162" t="str">
        <f>COUNTIF($D$2:D2218,D2218)&amp;D2218</f>
        <v>0</v>
      </c>
      <c r="B2162" t="str">
        <f>COUNTIF($E$2:E2218,E2218)&amp;E2218</f>
        <v>0</v>
      </c>
    </row>
    <row r="2163" spans="1:2" x14ac:dyDescent="0.25">
      <c r="A2163" t="str">
        <f>COUNTIF($D$2:D2219,D2219)&amp;D2219</f>
        <v>0</v>
      </c>
      <c r="B2163" t="str">
        <f>COUNTIF($E$2:E2219,E2219)&amp;E2219</f>
        <v>0</v>
      </c>
    </row>
    <row r="2164" spans="1:2" x14ac:dyDescent="0.25">
      <c r="A2164" t="str">
        <f>COUNTIF($D$2:D2220,D2220)&amp;D2220</f>
        <v>0</v>
      </c>
      <c r="B2164" t="str">
        <f>COUNTIF($E$2:E2220,E2220)&amp;E2220</f>
        <v>0</v>
      </c>
    </row>
    <row r="2165" spans="1:2" x14ac:dyDescent="0.25">
      <c r="A2165" t="str">
        <f>COUNTIF($D$2:D2221,D2221)&amp;D2221</f>
        <v>0</v>
      </c>
      <c r="B2165" t="str">
        <f>COUNTIF($E$2:E2221,E2221)&amp;E2221</f>
        <v>0</v>
      </c>
    </row>
    <row r="2166" spans="1:2" x14ac:dyDescent="0.25">
      <c r="A2166" t="str">
        <f>COUNTIF($D$2:D2222,D2222)&amp;D2222</f>
        <v>0</v>
      </c>
      <c r="B2166" t="str">
        <f>COUNTIF($E$2:E2222,E2222)&amp;E2222</f>
        <v>0</v>
      </c>
    </row>
    <row r="2167" spans="1:2" x14ac:dyDescent="0.25">
      <c r="A2167" t="str">
        <f>COUNTIF($D$2:D2223,D2223)&amp;D2223</f>
        <v>0</v>
      </c>
      <c r="B2167" t="str">
        <f>COUNTIF($E$2:E2223,E2223)&amp;E2223</f>
        <v>0</v>
      </c>
    </row>
    <row r="2168" spans="1:2" x14ac:dyDescent="0.25">
      <c r="A2168" t="str">
        <f>COUNTIF($D$2:D2224,D2224)&amp;D2224</f>
        <v>0</v>
      </c>
      <c r="B2168" t="str">
        <f>COUNTIF($E$2:E2224,E2224)&amp;E2224</f>
        <v>0</v>
      </c>
    </row>
    <row r="2169" spans="1:2" x14ac:dyDescent="0.25">
      <c r="A2169" t="str">
        <f>COUNTIF($D$2:D2225,D2225)&amp;D2225</f>
        <v>0</v>
      </c>
      <c r="B2169" t="str">
        <f>COUNTIF($E$2:E2225,E2225)&amp;E2225</f>
        <v>0</v>
      </c>
    </row>
    <row r="2170" spans="1:2" x14ac:dyDescent="0.25">
      <c r="A2170" t="str">
        <f>COUNTIF($D$2:D2226,D2226)&amp;D2226</f>
        <v>0</v>
      </c>
      <c r="B2170" t="str">
        <f>COUNTIF($E$2:E2226,E2226)&amp;E2226</f>
        <v>0</v>
      </c>
    </row>
    <row r="2171" spans="1:2" x14ac:dyDescent="0.25">
      <c r="A2171" t="str">
        <f>COUNTIF($D$2:D2227,D2227)&amp;D2227</f>
        <v>0</v>
      </c>
      <c r="B2171" t="str">
        <f>COUNTIF($E$2:E2227,E2227)&amp;E2227</f>
        <v>0</v>
      </c>
    </row>
    <row r="2172" spans="1:2" x14ac:dyDescent="0.25">
      <c r="A2172" t="str">
        <f>COUNTIF($D$2:D2228,D2228)&amp;D2228</f>
        <v>0</v>
      </c>
      <c r="B2172" t="str">
        <f>COUNTIF($E$2:E2228,E2228)&amp;E2228</f>
        <v>0</v>
      </c>
    </row>
    <row r="2173" spans="1:2" x14ac:dyDescent="0.25">
      <c r="A2173" t="str">
        <f>COUNTIF($D$2:D2229,D2229)&amp;D2229</f>
        <v>0</v>
      </c>
      <c r="B2173" t="str">
        <f>COUNTIF($E$2:E2229,E2229)&amp;E2229</f>
        <v>0</v>
      </c>
    </row>
    <row r="2174" spans="1:2" x14ac:dyDescent="0.25">
      <c r="A2174" t="str">
        <f>COUNTIF($D$2:D2230,D2230)&amp;D2230</f>
        <v>0</v>
      </c>
      <c r="B2174" t="str">
        <f>COUNTIF($E$2:E2230,E2230)&amp;E2230</f>
        <v>0</v>
      </c>
    </row>
    <row r="2175" spans="1:2" x14ac:dyDescent="0.25">
      <c r="A2175" t="str">
        <f>COUNTIF($D$2:D2231,D2231)&amp;D2231</f>
        <v>0</v>
      </c>
      <c r="B2175" t="str">
        <f>COUNTIF($E$2:E2231,E2231)&amp;E2231</f>
        <v>0</v>
      </c>
    </row>
    <row r="2176" spans="1:2" x14ac:dyDescent="0.25">
      <c r="A2176" t="str">
        <f>COUNTIF($D$2:D2232,D2232)&amp;D2232</f>
        <v>0</v>
      </c>
      <c r="B2176" t="str">
        <f>COUNTIF($E$2:E2232,E2232)&amp;E2232</f>
        <v>0</v>
      </c>
    </row>
    <row r="2177" spans="1:2" x14ac:dyDescent="0.25">
      <c r="A2177" t="str">
        <f>COUNTIF($D$2:D2233,D2233)&amp;D2233</f>
        <v>0</v>
      </c>
      <c r="B2177" t="str">
        <f>COUNTIF($E$2:E2233,E2233)&amp;E2233</f>
        <v>0</v>
      </c>
    </row>
    <row r="2178" spans="1:2" x14ac:dyDescent="0.25">
      <c r="A2178" t="str">
        <f>COUNTIF($D$2:D2234,D2234)&amp;D2234</f>
        <v>0</v>
      </c>
      <c r="B2178" t="str">
        <f>COUNTIF($E$2:E2234,E2234)&amp;E2234</f>
        <v>0</v>
      </c>
    </row>
    <row r="2179" spans="1:2" x14ac:dyDescent="0.25">
      <c r="A2179" t="str">
        <f>COUNTIF($D$2:D2235,D2235)&amp;D2235</f>
        <v>0</v>
      </c>
      <c r="B2179" t="str">
        <f>COUNTIF($E$2:E2235,E2235)&amp;E2235</f>
        <v>0</v>
      </c>
    </row>
    <row r="2180" spans="1:2" x14ac:dyDescent="0.25">
      <c r="A2180" t="str">
        <f>COUNTIF($D$2:D2236,D2236)&amp;D2236</f>
        <v>0</v>
      </c>
      <c r="B2180" t="str">
        <f>COUNTIF($E$2:E2236,E2236)&amp;E2236</f>
        <v>0</v>
      </c>
    </row>
    <row r="2181" spans="1:2" x14ac:dyDescent="0.25">
      <c r="A2181" t="str">
        <f>COUNTIF($D$2:D2237,D2237)&amp;D2237</f>
        <v>0</v>
      </c>
      <c r="B2181" t="str">
        <f>COUNTIF($E$2:E2237,E2237)&amp;E2237</f>
        <v>0</v>
      </c>
    </row>
    <row r="2182" spans="1:2" x14ac:dyDescent="0.25">
      <c r="A2182" t="str">
        <f>COUNTIF($D$2:D2238,D2238)&amp;D2238</f>
        <v>0</v>
      </c>
      <c r="B2182" t="str">
        <f>COUNTIF($E$2:E2238,E2238)&amp;E2238</f>
        <v>0</v>
      </c>
    </row>
    <row r="2183" spans="1:2" x14ac:dyDescent="0.25">
      <c r="A2183" t="str">
        <f>COUNTIF($D$2:D2239,D2239)&amp;D2239</f>
        <v>0</v>
      </c>
      <c r="B2183" t="str">
        <f>COUNTIF($E$2:E2239,E2239)&amp;E2239</f>
        <v>0</v>
      </c>
    </row>
    <row r="2184" spans="1:2" x14ac:dyDescent="0.25">
      <c r="A2184" t="str">
        <f>COUNTIF($D$2:D2240,D2240)&amp;D2240</f>
        <v>0</v>
      </c>
      <c r="B2184" t="str">
        <f>COUNTIF($E$2:E2240,E2240)&amp;E2240</f>
        <v>0</v>
      </c>
    </row>
    <row r="2185" spans="1:2" x14ac:dyDescent="0.25">
      <c r="A2185" t="str">
        <f>COUNTIF($D$2:D2241,D2241)&amp;D2241</f>
        <v>0</v>
      </c>
      <c r="B2185" t="str">
        <f>COUNTIF($E$2:E2241,E2241)&amp;E2241</f>
        <v>0</v>
      </c>
    </row>
    <row r="2186" spans="1:2" x14ac:dyDescent="0.25">
      <c r="A2186" t="str">
        <f>COUNTIF($D$2:D2242,D2242)&amp;D2242</f>
        <v>0</v>
      </c>
      <c r="B2186" t="str">
        <f>COUNTIF($E$2:E2242,E2242)&amp;E2242</f>
        <v>0</v>
      </c>
    </row>
    <row r="2187" spans="1:2" x14ac:dyDescent="0.25">
      <c r="A2187" t="str">
        <f>COUNTIF($D$2:D2243,D2243)&amp;D2243</f>
        <v>0</v>
      </c>
      <c r="B2187" t="str">
        <f>COUNTIF($E$2:E2243,E2243)&amp;E2243</f>
        <v>0</v>
      </c>
    </row>
    <row r="2188" spans="1:2" x14ac:dyDescent="0.25">
      <c r="A2188" t="str">
        <f>COUNTIF($D$2:D2244,D2244)&amp;D2244</f>
        <v>0</v>
      </c>
      <c r="B2188" t="str">
        <f>COUNTIF($E$2:E2244,E2244)&amp;E2244</f>
        <v>0</v>
      </c>
    </row>
    <row r="2189" spans="1:2" x14ac:dyDescent="0.25">
      <c r="A2189" t="str">
        <f>COUNTIF($D$2:D2245,D2245)&amp;D2245</f>
        <v>0</v>
      </c>
      <c r="B2189" t="str">
        <f>COUNTIF($E$2:E2245,E2245)&amp;E2245</f>
        <v>0</v>
      </c>
    </row>
    <row r="2190" spans="1:2" x14ac:dyDescent="0.25">
      <c r="A2190" t="str">
        <f>COUNTIF($D$2:D2246,D2246)&amp;D2246</f>
        <v>0</v>
      </c>
      <c r="B2190" t="str">
        <f>COUNTIF($E$2:E2246,E2246)&amp;E2246</f>
        <v>0</v>
      </c>
    </row>
    <row r="2191" spans="1:2" x14ac:dyDescent="0.25">
      <c r="A2191" t="str">
        <f>COUNTIF($D$2:D2247,D2247)&amp;D2247</f>
        <v>0</v>
      </c>
      <c r="B2191" t="str">
        <f>COUNTIF($E$2:E2247,E2247)&amp;E2247</f>
        <v>0</v>
      </c>
    </row>
    <row r="2192" spans="1:2" x14ac:dyDescent="0.25">
      <c r="A2192" t="str">
        <f>COUNTIF($D$2:D2248,D2248)&amp;D2248</f>
        <v>0</v>
      </c>
      <c r="B2192" t="str">
        <f>COUNTIF($E$2:E2248,E2248)&amp;E2248</f>
        <v>0</v>
      </c>
    </row>
    <row r="2193" spans="1:2" x14ac:dyDescent="0.25">
      <c r="A2193" t="str">
        <f>COUNTIF($D$2:D2249,D2249)&amp;D2249</f>
        <v>0</v>
      </c>
      <c r="B2193" t="str">
        <f>COUNTIF($E$2:E2249,E2249)&amp;E2249</f>
        <v>0</v>
      </c>
    </row>
    <row r="2194" spans="1:2" x14ac:dyDescent="0.25">
      <c r="A2194" t="str">
        <f>COUNTIF($D$2:D2250,D2250)&amp;D2250</f>
        <v>0</v>
      </c>
      <c r="B2194" t="str">
        <f>COUNTIF($E$2:E2250,E2250)&amp;E2250</f>
        <v>0</v>
      </c>
    </row>
    <row r="2195" spans="1:2" x14ac:dyDescent="0.25">
      <c r="A2195" t="str">
        <f>COUNTIF($D$2:D2251,D2251)&amp;D2251</f>
        <v>0</v>
      </c>
      <c r="B2195" t="str">
        <f>COUNTIF($E$2:E2251,E2251)&amp;E2251</f>
        <v>0</v>
      </c>
    </row>
    <row r="2196" spans="1:2" x14ac:dyDescent="0.25">
      <c r="A2196" t="str">
        <f>COUNTIF($D$2:D2252,D2252)&amp;D2252</f>
        <v>0</v>
      </c>
      <c r="B2196" t="str">
        <f>COUNTIF($E$2:E2252,E2252)&amp;E2252</f>
        <v>0</v>
      </c>
    </row>
    <row r="2197" spans="1:2" x14ac:dyDescent="0.25">
      <c r="A2197" t="str">
        <f>COUNTIF($D$2:D2253,D2253)&amp;D2253</f>
        <v>0</v>
      </c>
      <c r="B2197" t="str">
        <f>COUNTIF($E$2:E2253,E2253)&amp;E2253</f>
        <v>0</v>
      </c>
    </row>
    <row r="2198" spans="1:2" x14ac:dyDescent="0.25">
      <c r="A2198" t="str">
        <f>COUNTIF($D$2:D2254,D2254)&amp;D2254</f>
        <v>0</v>
      </c>
      <c r="B2198" t="str">
        <f>COUNTIF($E$2:E2254,E2254)&amp;E2254</f>
        <v>0</v>
      </c>
    </row>
    <row r="2199" spans="1:2" x14ac:dyDescent="0.25">
      <c r="A2199" t="str">
        <f>COUNTIF($D$2:D2255,D2255)&amp;D2255</f>
        <v>0</v>
      </c>
      <c r="B2199" t="str">
        <f>COUNTIF($E$2:E2255,E2255)&amp;E2255</f>
        <v>0</v>
      </c>
    </row>
    <row r="2200" spans="1:2" x14ac:dyDescent="0.25">
      <c r="A2200" t="str">
        <f>COUNTIF($D$2:D2256,D2256)&amp;D2256</f>
        <v>0</v>
      </c>
      <c r="B2200" t="str">
        <f>COUNTIF($E$2:E2256,E2256)&amp;E2256</f>
        <v>0</v>
      </c>
    </row>
    <row r="2201" spans="1:2" x14ac:dyDescent="0.25">
      <c r="A2201" t="str">
        <f>COUNTIF($D$2:D2257,D2257)&amp;D2257</f>
        <v>0</v>
      </c>
      <c r="B2201" t="str">
        <f>COUNTIF($E$2:E2257,E2257)&amp;E2257</f>
        <v>0</v>
      </c>
    </row>
    <row r="2202" spans="1:2" x14ac:dyDescent="0.25">
      <c r="A2202" t="str">
        <f>COUNTIF($D$2:D2258,D2258)&amp;D2258</f>
        <v>0</v>
      </c>
      <c r="B2202" t="str">
        <f>COUNTIF($E$2:E2258,E2258)&amp;E2258</f>
        <v>0</v>
      </c>
    </row>
    <row r="2203" spans="1:2" x14ac:dyDescent="0.25">
      <c r="A2203" t="str">
        <f>COUNTIF($D$2:D2259,D2259)&amp;D2259</f>
        <v>0</v>
      </c>
      <c r="B2203" t="str">
        <f>COUNTIF($E$2:E2259,E2259)&amp;E2259</f>
        <v>0</v>
      </c>
    </row>
    <row r="2204" spans="1:2" x14ac:dyDescent="0.25">
      <c r="A2204" t="str">
        <f>COUNTIF($D$2:D2260,D2260)&amp;D2260</f>
        <v>0</v>
      </c>
      <c r="B2204" t="str">
        <f>COUNTIF($E$2:E2260,E2260)&amp;E2260</f>
        <v>0</v>
      </c>
    </row>
    <row r="2205" spans="1:2" x14ac:dyDescent="0.25">
      <c r="A2205" t="str">
        <f>COUNTIF($D$2:D2261,D2261)&amp;D2261</f>
        <v>0</v>
      </c>
      <c r="B2205" t="str">
        <f>COUNTIF($E$2:E2261,E2261)&amp;E2261</f>
        <v>0</v>
      </c>
    </row>
    <row r="2206" spans="1:2" x14ac:dyDescent="0.25">
      <c r="A2206" t="str">
        <f>COUNTIF($D$2:D2262,D2262)&amp;D2262</f>
        <v>0</v>
      </c>
      <c r="B2206" t="str">
        <f>COUNTIF($E$2:E2262,E2262)&amp;E2262</f>
        <v>0</v>
      </c>
    </row>
    <row r="2207" spans="1:2" x14ac:dyDescent="0.25">
      <c r="A2207" t="str">
        <f>COUNTIF($D$2:D2263,D2263)&amp;D2263</f>
        <v>0</v>
      </c>
      <c r="B2207" t="str">
        <f>COUNTIF($E$2:E2263,E2263)&amp;E2263</f>
        <v>0</v>
      </c>
    </row>
    <row r="2208" spans="1:2" x14ac:dyDescent="0.25">
      <c r="A2208" t="str">
        <f>COUNTIF($D$2:D2264,D2264)&amp;D2264</f>
        <v>0</v>
      </c>
      <c r="B2208" t="str">
        <f>COUNTIF($E$2:E2264,E2264)&amp;E2264</f>
        <v>0</v>
      </c>
    </row>
    <row r="2209" spans="1:2" x14ac:dyDescent="0.25">
      <c r="A2209" t="str">
        <f>COUNTIF($D$2:D2265,D2265)&amp;D2265</f>
        <v>0</v>
      </c>
      <c r="B2209" t="str">
        <f>COUNTIF($E$2:E2265,E2265)&amp;E2265</f>
        <v>0</v>
      </c>
    </row>
    <row r="2210" spans="1:2" x14ac:dyDescent="0.25">
      <c r="A2210" t="str">
        <f>COUNTIF($D$2:D2266,D2266)&amp;D2266</f>
        <v>0</v>
      </c>
      <c r="B2210" t="str">
        <f>COUNTIF($E$2:E2266,E2266)&amp;E2266</f>
        <v>0</v>
      </c>
    </row>
    <row r="2211" spans="1:2" x14ac:dyDescent="0.25">
      <c r="A2211" t="str">
        <f>COUNTIF($D$2:D2267,D2267)&amp;D2267</f>
        <v>0</v>
      </c>
      <c r="B2211" t="str">
        <f>COUNTIF($E$2:E2267,E2267)&amp;E2267</f>
        <v>0</v>
      </c>
    </row>
    <row r="2212" spans="1:2" x14ac:dyDescent="0.25">
      <c r="A2212" t="str">
        <f>COUNTIF($D$2:D2268,D2268)&amp;D2268</f>
        <v>0</v>
      </c>
      <c r="B2212" t="str">
        <f>COUNTIF($E$2:E2268,E2268)&amp;E2268</f>
        <v>0</v>
      </c>
    </row>
    <row r="2213" spans="1:2" x14ac:dyDescent="0.25">
      <c r="A2213" t="str">
        <f>COUNTIF($D$2:D2269,D2269)&amp;D2269</f>
        <v>0</v>
      </c>
      <c r="B2213" t="str">
        <f>COUNTIF($E$2:E2269,E2269)&amp;E2269</f>
        <v>0</v>
      </c>
    </row>
    <row r="2214" spans="1:2" x14ac:dyDescent="0.25">
      <c r="A2214" t="str">
        <f>COUNTIF($D$2:D2270,D2270)&amp;D2270</f>
        <v>0</v>
      </c>
      <c r="B2214" t="str">
        <f>COUNTIF($E$2:E2270,E2270)&amp;E2270</f>
        <v>0</v>
      </c>
    </row>
    <row r="2215" spans="1:2" x14ac:dyDescent="0.25">
      <c r="A2215" t="str">
        <f>COUNTIF($D$2:D2271,D2271)&amp;D2271</f>
        <v>0</v>
      </c>
      <c r="B2215" t="str">
        <f>COUNTIF($E$2:E2271,E2271)&amp;E2271</f>
        <v>0</v>
      </c>
    </row>
    <row r="2216" spans="1:2" x14ac:dyDescent="0.25">
      <c r="A2216" t="str">
        <f>COUNTIF($D$2:D2272,D2272)&amp;D2272</f>
        <v>0</v>
      </c>
      <c r="B2216" t="str">
        <f>COUNTIF($E$2:E2272,E2272)&amp;E2272</f>
        <v>0</v>
      </c>
    </row>
    <row r="2217" spans="1:2" x14ac:dyDescent="0.25">
      <c r="A2217" t="str">
        <f>COUNTIF($D$2:D2273,D2273)&amp;D2273</f>
        <v>0</v>
      </c>
      <c r="B2217" t="str">
        <f>COUNTIF($E$2:E2273,E2273)&amp;E2273</f>
        <v>0</v>
      </c>
    </row>
    <row r="2218" spans="1:2" x14ac:dyDescent="0.25">
      <c r="A2218" t="str">
        <f>COUNTIF($D$2:D2274,D2274)&amp;D2274</f>
        <v>0</v>
      </c>
      <c r="B2218" t="str">
        <f>COUNTIF($E$2:E2274,E2274)&amp;E2274</f>
        <v>0</v>
      </c>
    </row>
    <row r="2219" spans="1:2" x14ac:dyDescent="0.25">
      <c r="A2219" t="str">
        <f>COUNTIF($D$2:D2275,D2275)&amp;D2275</f>
        <v>0</v>
      </c>
      <c r="B2219" t="str">
        <f>COUNTIF($E$2:E2275,E2275)&amp;E2275</f>
        <v>0</v>
      </c>
    </row>
    <row r="2220" spans="1:2" x14ac:dyDescent="0.25">
      <c r="A2220" t="str">
        <f>COUNTIF($D$2:D2276,D2276)&amp;D2276</f>
        <v>0</v>
      </c>
      <c r="B2220" t="str">
        <f>COUNTIF($E$2:E2276,E2276)&amp;E2276</f>
        <v>0</v>
      </c>
    </row>
    <row r="2221" spans="1:2" x14ac:dyDescent="0.25">
      <c r="A2221" t="str">
        <f>COUNTIF($D$2:D2277,D2277)&amp;D2277</f>
        <v>0</v>
      </c>
      <c r="B2221" t="str">
        <f>COUNTIF($E$2:E2277,E2277)&amp;E2277</f>
        <v>0</v>
      </c>
    </row>
    <row r="2222" spans="1:2" x14ac:dyDescent="0.25">
      <c r="A2222" t="str">
        <f>COUNTIF($D$2:D2278,D2278)&amp;D2278</f>
        <v>0</v>
      </c>
      <c r="B2222" t="str">
        <f>COUNTIF($E$2:E2278,E2278)&amp;E2278</f>
        <v>0</v>
      </c>
    </row>
    <row r="2223" spans="1:2" x14ac:dyDescent="0.25">
      <c r="A2223" t="str">
        <f>COUNTIF($D$2:D2279,D2279)&amp;D2279</f>
        <v>0</v>
      </c>
      <c r="B2223" t="str">
        <f>COUNTIF($E$2:E2279,E2279)&amp;E2279</f>
        <v>0</v>
      </c>
    </row>
    <row r="2224" spans="1:2" x14ac:dyDescent="0.25">
      <c r="A2224" t="str">
        <f>COUNTIF($D$2:D2280,D2280)&amp;D2280</f>
        <v>0</v>
      </c>
      <c r="B2224" t="str">
        <f>COUNTIF($E$2:E2280,E2280)&amp;E2280</f>
        <v>0</v>
      </c>
    </row>
    <row r="2225" spans="1:2" x14ac:dyDescent="0.25">
      <c r="A2225" t="str">
        <f>COUNTIF($D$2:D2281,D2281)&amp;D2281</f>
        <v>0</v>
      </c>
      <c r="B2225" t="str">
        <f>COUNTIF($E$2:E2281,E2281)&amp;E2281</f>
        <v>0</v>
      </c>
    </row>
    <row r="2226" spans="1:2" x14ac:dyDescent="0.25">
      <c r="A2226" t="str">
        <f>COUNTIF($D$2:D2282,D2282)&amp;D2282</f>
        <v>0</v>
      </c>
      <c r="B2226" t="str">
        <f>COUNTIF($E$2:E2282,E2282)&amp;E2282</f>
        <v>0</v>
      </c>
    </row>
    <row r="2227" spans="1:2" x14ac:dyDescent="0.25">
      <c r="A2227" t="str">
        <f>COUNTIF($D$2:D2283,D2283)&amp;D2283</f>
        <v>0</v>
      </c>
      <c r="B2227" t="str">
        <f>COUNTIF($E$2:E2283,E2283)&amp;E2283</f>
        <v>0</v>
      </c>
    </row>
    <row r="2228" spans="1:2" x14ac:dyDescent="0.25">
      <c r="A2228" t="str">
        <f>COUNTIF($D$2:D2284,D2284)&amp;D2284</f>
        <v>0</v>
      </c>
      <c r="B2228" t="str">
        <f>COUNTIF($E$2:E2284,E2284)&amp;E2284</f>
        <v>0</v>
      </c>
    </row>
    <row r="2229" spans="1:2" x14ac:dyDescent="0.25">
      <c r="A2229" t="str">
        <f>COUNTIF($D$2:D2285,D2285)&amp;D2285</f>
        <v>0</v>
      </c>
      <c r="B2229" t="str">
        <f>COUNTIF($E$2:E2285,E2285)&amp;E2285</f>
        <v>0</v>
      </c>
    </row>
    <row r="2230" spans="1:2" x14ac:dyDescent="0.25">
      <c r="A2230" t="str">
        <f>COUNTIF($D$2:D2286,D2286)&amp;D2286</f>
        <v>0</v>
      </c>
      <c r="B2230" t="str">
        <f>COUNTIF($E$2:E2286,E2286)&amp;E2286</f>
        <v>0</v>
      </c>
    </row>
    <row r="2231" spans="1:2" x14ac:dyDescent="0.25">
      <c r="A2231" t="str">
        <f>COUNTIF($D$2:D2287,D2287)&amp;D2287</f>
        <v>0</v>
      </c>
      <c r="B2231" t="str">
        <f>COUNTIF($E$2:E2287,E2287)&amp;E2287</f>
        <v>0</v>
      </c>
    </row>
    <row r="2232" spans="1:2" x14ac:dyDescent="0.25">
      <c r="A2232" t="str">
        <f>COUNTIF($D$2:D2288,D2288)&amp;D2288</f>
        <v>0</v>
      </c>
      <c r="B2232" t="str">
        <f>COUNTIF($E$2:E2288,E2288)&amp;E2288</f>
        <v>0</v>
      </c>
    </row>
    <row r="2233" spans="1:2" x14ac:dyDescent="0.25">
      <c r="A2233" t="str">
        <f>COUNTIF($D$2:D2289,D2289)&amp;D2289</f>
        <v>0</v>
      </c>
      <c r="B2233" t="str">
        <f>COUNTIF($E$2:E2289,E2289)&amp;E2289</f>
        <v>0</v>
      </c>
    </row>
    <row r="2234" spans="1:2" x14ac:dyDescent="0.25">
      <c r="A2234" t="str">
        <f>COUNTIF($D$2:D2290,D2290)&amp;D2290</f>
        <v>0</v>
      </c>
      <c r="B2234" t="str">
        <f>COUNTIF($E$2:E2290,E2290)&amp;E2290</f>
        <v>0</v>
      </c>
    </row>
    <row r="2235" spans="1:2" x14ac:dyDescent="0.25">
      <c r="A2235" t="str">
        <f>COUNTIF($D$2:D2291,D2291)&amp;D2291</f>
        <v>0</v>
      </c>
      <c r="B2235" t="str">
        <f>COUNTIF($E$2:E2291,E2291)&amp;E2291</f>
        <v>0</v>
      </c>
    </row>
    <row r="2236" spans="1:2" x14ac:dyDescent="0.25">
      <c r="A2236" t="str">
        <f>COUNTIF($D$2:D2292,D2292)&amp;D2292</f>
        <v>0</v>
      </c>
      <c r="B2236" t="str">
        <f>COUNTIF($E$2:E2292,E2292)&amp;E2292</f>
        <v>0</v>
      </c>
    </row>
    <row r="2237" spans="1:2" x14ac:dyDescent="0.25">
      <c r="A2237" t="str">
        <f>COUNTIF($D$2:D2293,D2293)&amp;D2293</f>
        <v>0</v>
      </c>
      <c r="B2237" t="str">
        <f>COUNTIF($E$2:E2293,E2293)&amp;E2293</f>
        <v>0</v>
      </c>
    </row>
    <row r="2238" spans="1:2" x14ac:dyDescent="0.25">
      <c r="A2238" t="str">
        <f>COUNTIF($D$2:D2294,D2294)&amp;D2294</f>
        <v>0</v>
      </c>
      <c r="B2238" t="str">
        <f>COUNTIF($E$2:E2294,E2294)&amp;E2294</f>
        <v>0</v>
      </c>
    </row>
    <row r="2239" spans="1:2" x14ac:dyDescent="0.25">
      <c r="A2239" t="str">
        <f>COUNTIF($D$2:D2295,D2295)&amp;D2295</f>
        <v>0</v>
      </c>
      <c r="B2239" t="str">
        <f>COUNTIF($E$2:E2295,E2295)&amp;E2295</f>
        <v>0</v>
      </c>
    </row>
    <row r="2240" spans="1:2" x14ac:dyDescent="0.25">
      <c r="A2240" t="str">
        <f>COUNTIF($D$2:D2296,D2296)&amp;D2296</f>
        <v>0</v>
      </c>
      <c r="B2240" t="str">
        <f>COUNTIF($E$2:E2296,E2296)&amp;E2296</f>
        <v>0</v>
      </c>
    </row>
    <row r="2241" spans="1:2" x14ac:dyDescent="0.25">
      <c r="A2241" t="str">
        <f>COUNTIF($D$2:D2297,D2297)&amp;D2297</f>
        <v>0</v>
      </c>
      <c r="B2241" t="str">
        <f>COUNTIF($E$2:E2297,E2297)&amp;E2297</f>
        <v>0</v>
      </c>
    </row>
    <row r="2242" spans="1:2" x14ac:dyDescent="0.25">
      <c r="A2242" t="str">
        <f>COUNTIF($D$2:D2298,D2298)&amp;D2298</f>
        <v>0</v>
      </c>
      <c r="B2242" t="str">
        <f>COUNTIF($E$2:E2298,E2298)&amp;E2298</f>
        <v>0</v>
      </c>
    </row>
    <row r="2243" spans="1:2" x14ac:dyDescent="0.25">
      <c r="A2243" t="str">
        <f>COUNTIF($D$2:D2299,D2299)&amp;D2299</f>
        <v>0</v>
      </c>
      <c r="B2243" t="str">
        <f>COUNTIF($E$2:E2299,E2299)&amp;E2299</f>
        <v>0</v>
      </c>
    </row>
    <row r="2244" spans="1:2" x14ac:dyDescent="0.25">
      <c r="A2244" t="str">
        <f>COUNTIF($D$2:D2300,D2300)&amp;D2300</f>
        <v>0</v>
      </c>
      <c r="B2244" t="str">
        <f>COUNTIF($E$2:E2300,E2300)&amp;E2300</f>
        <v>0</v>
      </c>
    </row>
    <row r="2245" spans="1:2" x14ac:dyDescent="0.25">
      <c r="A2245" t="str">
        <f>COUNTIF($D$2:D2301,D2301)&amp;D2301</f>
        <v>0</v>
      </c>
      <c r="B2245" t="str">
        <f>COUNTIF($E$2:E2301,E2301)&amp;E2301</f>
        <v>0</v>
      </c>
    </row>
    <row r="2246" spans="1:2" x14ac:dyDescent="0.25">
      <c r="A2246" t="str">
        <f>COUNTIF($D$2:D2302,D2302)&amp;D2302</f>
        <v>0</v>
      </c>
      <c r="B2246" t="str">
        <f>COUNTIF($E$2:E2302,E2302)&amp;E2302</f>
        <v>0</v>
      </c>
    </row>
    <row r="2247" spans="1:2" x14ac:dyDescent="0.25">
      <c r="A2247" t="str">
        <f>COUNTIF($D$2:D2303,D2303)&amp;D2303</f>
        <v>0</v>
      </c>
      <c r="B2247" t="str">
        <f>COUNTIF($E$2:E2303,E2303)&amp;E2303</f>
        <v>0</v>
      </c>
    </row>
    <row r="2248" spans="1:2" x14ac:dyDescent="0.25">
      <c r="A2248" t="str">
        <f>COUNTIF($D$2:D2304,D2304)&amp;D2304</f>
        <v>0</v>
      </c>
      <c r="B2248" t="str">
        <f>COUNTIF($E$2:E2304,E2304)&amp;E2304</f>
        <v>0</v>
      </c>
    </row>
    <row r="2249" spans="1:2" x14ac:dyDescent="0.25">
      <c r="A2249" t="str">
        <f>COUNTIF($D$2:D2305,D2305)&amp;D2305</f>
        <v>0</v>
      </c>
      <c r="B2249" t="str">
        <f>COUNTIF($E$2:E2305,E2305)&amp;E2305</f>
        <v>0</v>
      </c>
    </row>
    <row r="2250" spans="1:2" x14ac:dyDescent="0.25">
      <c r="A2250" t="str">
        <f>COUNTIF($D$2:D2306,D2306)&amp;D2306</f>
        <v>0</v>
      </c>
      <c r="B2250" t="str">
        <f>COUNTIF($E$2:E2306,E2306)&amp;E2306</f>
        <v>0</v>
      </c>
    </row>
    <row r="2251" spans="1:2" x14ac:dyDescent="0.25">
      <c r="A2251" t="str">
        <f>COUNTIF($D$2:D2307,D2307)&amp;D2307</f>
        <v>0</v>
      </c>
      <c r="B2251" t="str">
        <f>COUNTIF($E$2:E2307,E2307)&amp;E2307</f>
        <v>0</v>
      </c>
    </row>
    <row r="2252" spans="1:2" x14ac:dyDescent="0.25">
      <c r="A2252" t="str">
        <f>COUNTIF($D$2:D2308,D2308)&amp;D2308</f>
        <v>0</v>
      </c>
      <c r="B2252" t="str">
        <f>COUNTIF($E$2:E2308,E2308)&amp;E2308</f>
        <v>0</v>
      </c>
    </row>
    <row r="2253" spans="1:2" x14ac:dyDescent="0.25">
      <c r="A2253" t="str">
        <f>COUNTIF($D$2:D2309,D2309)&amp;D2309</f>
        <v>0</v>
      </c>
      <c r="B2253" t="str">
        <f>COUNTIF($E$2:E2309,E2309)&amp;E2309</f>
        <v>0</v>
      </c>
    </row>
    <row r="2254" spans="1:2" x14ac:dyDescent="0.25">
      <c r="A2254" t="str">
        <f>COUNTIF($D$2:D2310,D2310)&amp;D2310</f>
        <v>0</v>
      </c>
      <c r="B2254" t="str">
        <f>COUNTIF($E$2:E2310,E2310)&amp;E2310</f>
        <v>0</v>
      </c>
    </row>
    <row r="2255" spans="1:2" x14ac:dyDescent="0.25">
      <c r="A2255" t="str">
        <f>COUNTIF($D$2:D2311,D2311)&amp;D2311</f>
        <v>0</v>
      </c>
      <c r="B2255" t="str">
        <f>COUNTIF($E$2:E2311,E2311)&amp;E2311</f>
        <v>0</v>
      </c>
    </row>
    <row r="2256" spans="1:2" x14ac:dyDescent="0.25">
      <c r="A2256" t="str">
        <f>COUNTIF($D$2:D2312,D2312)&amp;D2312</f>
        <v>0</v>
      </c>
      <c r="B2256" t="str">
        <f>COUNTIF($E$2:E2312,E2312)&amp;E2312</f>
        <v>0</v>
      </c>
    </row>
    <row r="2257" spans="1:2" x14ac:dyDescent="0.25">
      <c r="A2257" t="str">
        <f>COUNTIF($D$2:D2313,D2313)&amp;D2313</f>
        <v>0</v>
      </c>
      <c r="B2257" t="str">
        <f>COUNTIF($E$2:E2313,E2313)&amp;E2313</f>
        <v>0</v>
      </c>
    </row>
    <row r="2258" spans="1:2" x14ac:dyDescent="0.25">
      <c r="A2258" t="str">
        <f>COUNTIF($D$2:D2314,D2314)&amp;D2314</f>
        <v>0</v>
      </c>
      <c r="B2258" t="str">
        <f>COUNTIF($E$2:E2314,E2314)&amp;E2314</f>
        <v>0</v>
      </c>
    </row>
    <row r="2259" spans="1:2" x14ac:dyDescent="0.25">
      <c r="A2259" t="str">
        <f>COUNTIF($D$2:D2315,D2315)&amp;D2315</f>
        <v>0</v>
      </c>
      <c r="B2259" t="str">
        <f>COUNTIF($E$2:E2315,E2315)&amp;E2315</f>
        <v>0</v>
      </c>
    </row>
    <row r="2260" spans="1:2" x14ac:dyDescent="0.25">
      <c r="A2260" t="str">
        <f>COUNTIF($D$2:D2316,D2316)&amp;D2316</f>
        <v>0</v>
      </c>
      <c r="B2260" t="str">
        <f>COUNTIF($E$2:E2316,E2316)&amp;E2316</f>
        <v>0</v>
      </c>
    </row>
    <row r="2261" spans="1:2" x14ac:dyDescent="0.25">
      <c r="A2261" t="str">
        <f>COUNTIF($D$2:D2317,D2317)&amp;D2317</f>
        <v>0</v>
      </c>
      <c r="B2261" t="str">
        <f>COUNTIF($E$2:E2317,E2317)&amp;E2317</f>
        <v>0</v>
      </c>
    </row>
    <row r="2262" spans="1:2" x14ac:dyDescent="0.25">
      <c r="A2262" t="str">
        <f>COUNTIF($D$2:D2318,D2318)&amp;D2318</f>
        <v>0</v>
      </c>
      <c r="B2262" t="str">
        <f>COUNTIF($E$2:E2318,E2318)&amp;E2318</f>
        <v>0</v>
      </c>
    </row>
    <row r="2263" spans="1:2" x14ac:dyDescent="0.25">
      <c r="A2263" t="str">
        <f>COUNTIF($D$2:D2319,D2319)&amp;D2319</f>
        <v>0</v>
      </c>
      <c r="B2263" t="str">
        <f>COUNTIF($E$2:E2319,E2319)&amp;E2319</f>
        <v>0</v>
      </c>
    </row>
    <row r="2264" spans="1:2" x14ac:dyDescent="0.25">
      <c r="A2264" t="str">
        <f>COUNTIF($D$2:D2320,D2320)&amp;D2320</f>
        <v>0</v>
      </c>
      <c r="B2264" t="str">
        <f>COUNTIF($E$2:E2320,E2320)&amp;E2320</f>
        <v>0</v>
      </c>
    </row>
    <row r="2265" spans="1:2" x14ac:dyDescent="0.25">
      <c r="A2265" t="str">
        <f>COUNTIF($D$2:D2321,D2321)&amp;D2321</f>
        <v>0</v>
      </c>
      <c r="B2265" t="str">
        <f>COUNTIF($E$2:E2321,E2321)&amp;E2321</f>
        <v>0</v>
      </c>
    </row>
    <row r="2266" spans="1:2" x14ac:dyDescent="0.25">
      <c r="A2266" t="str">
        <f>COUNTIF($D$2:D2322,D2322)&amp;D2322</f>
        <v>0</v>
      </c>
      <c r="B2266" t="str">
        <f>COUNTIF($E$2:E2322,E2322)&amp;E2322</f>
        <v>0</v>
      </c>
    </row>
    <row r="2267" spans="1:2" x14ac:dyDescent="0.25">
      <c r="A2267" t="str">
        <f>COUNTIF($D$2:D2323,D2323)&amp;D2323</f>
        <v>0</v>
      </c>
      <c r="B2267" t="str">
        <f>COUNTIF($E$2:E2323,E2323)&amp;E2323</f>
        <v>0</v>
      </c>
    </row>
    <row r="2268" spans="1:2" x14ac:dyDescent="0.25">
      <c r="A2268" t="str">
        <f>COUNTIF($D$2:D2324,D2324)&amp;D2324</f>
        <v>0</v>
      </c>
      <c r="B2268" t="str">
        <f>COUNTIF($E$2:E2324,E2324)&amp;E2324</f>
        <v>0</v>
      </c>
    </row>
    <row r="2269" spans="1:2" x14ac:dyDescent="0.25">
      <c r="A2269" t="str">
        <f>COUNTIF($D$2:D2325,D2325)&amp;D2325</f>
        <v>0</v>
      </c>
      <c r="B2269" t="str">
        <f>COUNTIF($E$2:E2325,E2325)&amp;E2325</f>
        <v>0</v>
      </c>
    </row>
    <row r="2270" spans="1:2" x14ac:dyDescent="0.25">
      <c r="A2270" t="str">
        <f>COUNTIF($D$2:D2326,D2326)&amp;D2326</f>
        <v>0</v>
      </c>
      <c r="B2270" t="str">
        <f>COUNTIF($E$2:E2326,E2326)&amp;E2326</f>
        <v>0</v>
      </c>
    </row>
    <row r="2271" spans="1:2" x14ac:dyDescent="0.25">
      <c r="A2271" t="str">
        <f>COUNTIF($D$2:D2327,D2327)&amp;D2327</f>
        <v>0</v>
      </c>
      <c r="B2271" t="str">
        <f>COUNTIF($E$2:E2327,E2327)&amp;E2327</f>
        <v>0</v>
      </c>
    </row>
    <row r="2272" spans="1:2" x14ac:dyDescent="0.25">
      <c r="A2272" t="str">
        <f>COUNTIF($D$2:D2328,D2328)&amp;D2328</f>
        <v>0</v>
      </c>
      <c r="B2272" t="str">
        <f>COUNTIF($E$2:E2328,E2328)&amp;E2328</f>
        <v>0</v>
      </c>
    </row>
    <row r="2273" spans="1:2" x14ac:dyDescent="0.25">
      <c r="A2273" t="str">
        <f>COUNTIF($D$2:D2329,D2329)&amp;D2329</f>
        <v>0</v>
      </c>
      <c r="B2273" t="str">
        <f>COUNTIF($E$2:E2329,E2329)&amp;E2329</f>
        <v>0</v>
      </c>
    </row>
    <row r="2274" spans="1:2" x14ac:dyDescent="0.25">
      <c r="A2274" t="str">
        <f>COUNTIF($D$2:D2330,D2330)&amp;D2330</f>
        <v>0</v>
      </c>
      <c r="B2274" t="str">
        <f>COUNTIF($E$2:E2330,E2330)&amp;E2330</f>
        <v>0</v>
      </c>
    </row>
    <row r="2275" spans="1:2" x14ac:dyDescent="0.25">
      <c r="A2275" t="str">
        <f>COUNTIF($D$2:D2331,D2331)&amp;D2331</f>
        <v>0</v>
      </c>
      <c r="B2275" t="str">
        <f>COUNTIF($E$2:E2331,E2331)&amp;E2331</f>
        <v>0</v>
      </c>
    </row>
    <row r="2276" spans="1:2" x14ac:dyDescent="0.25">
      <c r="A2276" t="str">
        <f>COUNTIF($D$2:D2332,D2332)&amp;D2332</f>
        <v>0</v>
      </c>
      <c r="B2276" t="str">
        <f>COUNTIF($E$2:E2332,E2332)&amp;E2332</f>
        <v>0</v>
      </c>
    </row>
    <row r="2277" spans="1:2" x14ac:dyDescent="0.25">
      <c r="A2277" t="str">
        <f>COUNTIF($D$2:D2333,D2333)&amp;D2333</f>
        <v>0</v>
      </c>
      <c r="B2277" t="str">
        <f>COUNTIF($E$2:E2333,E2333)&amp;E2333</f>
        <v>0</v>
      </c>
    </row>
    <row r="2278" spans="1:2" x14ac:dyDescent="0.25">
      <c r="A2278" t="str">
        <f>COUNTIF($D$2:D2334,D2334)&amp;D2334</f>
        <v>0</v>
      </c>
      <c r="B2278" t="str">
        <f>COUNTIF($E$2:E2334,E2334)&amp;E2334</f>
        <v>0</v>
      </c>
    </row>
    <row r="2279" spans="1:2" x14ac:dyDescent="0.25">
      <c r="A2279" t="str">
        <f>COUNTIF($D$2:D2335,D2335)&amp;D2335</f>
        <v>0</v>
      </c>
      <c r="B2279" t="str">
        <f>COUNTIF($E$2:E2335,E2335)&amp;E2335</f>
        <v>0</v>
      </c>
    </row>
    <row r="2280" spans="1:2" x14ac:dyDescent="0.25">
      <c r="A2280" t="str">
        <f>COUNTIF($D$2:D2336,D2336)&amp;D2336</f>
        <v>0</v>
      </c>
      <c r="B2280" t="str">
        <f>COUNTIF($E$2:E2336,E2336)&amp;E2336</f>
        <v>0</v>
      </c>
    </row>
    <row r="2281" spans="1:2" x14ac:dyDescent="0.25">
      <c r="A2281" t="str">
        <f>COUNTIF($D$2:D2337,D2337)&amp;D2337</f>
        <v>0</v>
      </c>
      <c r="B2281" t="str">
        <f>COUNTIF($E$2:E2337,E2337)&amp;E2337</f>
        <v>0</v>
      </c>
    </row>
    <row r="2282" spans="1:2" x14ac:dyDescent="0.25">
      <c r="A2282" t="str">
        <f>COUNTIF($D$2:D2338,D2338)&amp;D2338</f>
        <v>0</v>
      </c>
      <c r="B2282" t="str">
        <f>COUNTIF($E$2:E2338,E2338)&amp;E2338</f>
        <v>0</v>
      </c>
    </row>
    <row r="2283" spans="1:2" x14ac:dyDescent="0.25">
      <c r="A2283" t="str">
        <f>COUNTIF($D$2:D2339,D2339)&amp;D2339</f>
        <v>0</v>
      </c>
      <c r="B2283" t="str">
        <f>COUNTIF($E$2:E2339,E2339)&amp;E2339</f>
        <v>0</v>
      </c>
    </row>
    <row r="2284" spans="1:2" x14ac:dyDescent="0.25">
      <c r="A2284" t="str">
        <f>COUNTIF($D$2:D2340,D2340)&amp;D2340</f>
        <v>0</v>
      </c>
      <c r="B2284" t="str">
        <f>COUNTIF($E$2:E2340,E2340)&amp;E2340</f>
        <v>0</v>
      </c>
    </row>
    <row r="2285" spans="1:2" x14ac:dyDescent="0.25">
      <c r="A2285" t="str">
        <f>COUNTIF($D$2:D2341,D2341)&amp;D2341</f>
        <v>0</v>
      </c>
      <c r="B2285" t="str">
        <f>COUNTIF($E$2:E2341,E2341)&amp;E2341</f>
        <v>0</v>
      </c>
    </row>
    <row r="2286" spans="1:2" x14ac:dyDescent="0.25">
      <c r="A2286" t="str">
        <f>COUNTIF($D$2:D2342,D2342)&amp;D2342</f>
        <v>0</v>
      </c>
      <c r="B2286" t="str">
        <f>COUNTIF($E$2:E2342,E2342)&amp;E2342</f>
        <v>0</v>
      </c>
    </row>
    <row r="2287" spans="1:2" x14ac:dyDescent="0.25">
      <c r="A2287" t="str">
        <f>COUNTIF($D$2:D2343,D2343)&amp;D2343</f>
        <v>0</v>
      </c>
      <c r="B2287" t="str">
        <f>COUNTIF($E$2:E2343,E2343)&amp;E2343</f>
        <v>0</v>
      </c>
    </row>
    <row r="2288" spans="1:2" x14ac:dyDescent="0.25">
      <c r="A2288" t="str">
        <f>COUNTIF($D$2:D2344,D2344)&amp;D2344</f>
        <v>0</v>
      </c>
      <c r="B2288" t="str">
        <f>COUNTIF($E$2:E2344,E2344)&amp;E2344</f>
        <v>0</v>
      </c>
    </row>
    <row r="2289" spans="1:2" x14ac:dyDescent="0.25">
      <c r="A2289" t="str">
        <f>COUNTIF($D$2:D2345,D2345)&amp;D2345</f>
        <v>0</v>
      </c>
      <c r="B2289" t="str">
        <f>COUNTIF($E$2:E2345,E2345)&amp;E2345</f>
        <v>0</v>
      </c>
    </row>
    <row r="2290" spans="1:2" x14ac:dyDescent="0.25">
      <c r="A2290" t="str">
        <f>COUNTIF($D$2:D2346,D2346)&amp;D2346</f>
        <v>0</v>
      </c>
      <c r="B2290" t="str">
        <f>COUNTIF($E$2:E2346,E2346)&amp;E2346</f>
        <v>0</v>
      </c>
    </row>
    <row r="2291" spans="1:2" x14ac:dyDescent="0.25">
      <c r="A2291" t="str">
        <f>COUNTIF($D$2:D2347,D2347)&amp;D2347</f>
        <v>0</v>
      </c>
      <c r="B2291" t="str">
        <f>COUNTIF($E$2:E2347,E2347)&amp;E2347</f>
        <v>0</v>
      </c>
    </row>
    <row r="2292" spans="1:2" x14ac:dyDescent="0.25">
      <c r="A2292" t="str">
        <f>COUNTIF($D$2:D2348,D2348)&amp;D2348</f>
        <v>0</v>
      </c>
      <c r="B2292" t="str">
        <f>COUNTIF($E$2:E2348,E2348)&amp;E2348</f>
        <v>0</v>
      </c>
    </row>
    <row r="2293" spans="1:2" x14ac:dyDescent="0.25">
      <c r="A2293" t="str">
        <f>COUNTIF($D$2:D2349,D2349)&amp;D2349</f>
        <v>0</v>
      </c>
      <c r="B2293" t="str">
        <f>COUNTIF($E$2:E2349,E2349)&amp;E2349</f>
        <v>0</v>
      </c>
    </row>
    <row r="2294" spans="1:2" x14ac:dyDescent="0.25">
      <c r="A2294" t="str">
        <f>COUNTIF($D$2:D2350,D2350)&amp;D2350</f>
        <v>0</v>
      </c>
      <c r="B2294" t="str">
        <f>COUNTIF($E$2:E2350,E2350)&amp;E2350</f>
        <v>0</v>
      </c>
    </row>
    <row r="2295" spans="1:2" x14ac:dyDescent="0.25">
      <c r="A2295" t="str">
        <f>COUNTIF($D$2:D2351,D2351)&amp;D2351</f>
        <v>0</v>
      </c>
      <c r="B2295" t="str">
        <f>COUNTIF($E$2:E2351,E2351)&amp;E2351</f>
        <v>0</v>
      </c>
    </row>
    <row r="2296" spans="1:2" x14ac:dyDescent="0.25">
      <c r="A2296" t="str">
        <f>COUNTIF($D$2:D2352,D2352)&amp;D2352</f>
        <v>0</v>
      </c>
      <c r="B2296" t="str">
        <f>COUNTIF($E$2:E2352,E2352)&amp;E2352</f>
        <v>0</v>
      </c>
    </row>
    <row r="2297" spans="1:2" x14ac:dyDescent="0.25">
      <c r="A2297" t="str">
        <f>COUNTIF($D$2:D2353,D2353)&amp;D2353</f>
        <v>0</v>
      </c>
      <c r="B2297" t="str">
        <f>COUNTIF($E$2:E2353,E2353)&amp;E2353</f>
        <v>0</v>
      </c>
    </row>
    <row r="2298" spans="1:2" x14ac:dyDescent="0.25">
      <c r="A2298" t="str">
        <f>COUNTIF($D$2:D2354,D2354)&amp;D2354</f>
        <v>0</v>
      </c>
      <c r="B2298" t="str">
        <f>COUNTIF($E$2:E2354,E2354)&amp;E2354</f>
        <v>0</v>
      </c>
    </row>
    <row r="2299" spans="1:2" x14ac:dyDescent="0.25">
      <c r="A2299" t="str">
        <f>COUNTIF($D$2:D2355,D2355)&amp;D2355</f>
        <v>0</v>
      </c>
      <c r="B2299" t="str">
        <f>COUNTIF($E$2:E2355,E2355)&amp;E2355</f>
        <v>0</v>
      </c>
    </row>
    <row r="2300" spans="1:2" x14ac:dyDescent="0.25">
      <c r="A2300" t="str">
        <f>COUNTIF($D$2:D2356,D2356)&amp;D2356</f>
        <v>0</v>
      </c>
      <c r="B2300" t="str">
        <f>COUNTIF($E$2:E2356,E2356)&amp;E2356</f>
        <v>0</v>
      </c>
    </row>
    <row r="2301" spans="1:2" x14ac:dyDescent="0.25">
      <c r="A2301" t="str">
        <f>COUNTIF($D$2:D2357,D2357)&amp;D2357</f>
        <v>0</v>
      </c>
      <c r="B2301" t="str">
        <f>COUNTIF($E$2:E2357,E2357)&amp;E2357</f>
        <v>0</v>
      </c>
    </row>
    <row r="2302" spans="1:2" x14ac:dyDescent="0.25">
      <c r="A2302" t="str">
        <f>COUNTIF($D$2:D2358,D2358)&amp;D2358</f>
        <v>0</v>
      </c>
      <c r="B2302" t="str">
        <f>COUNTIF($E$2:E2358,E2358)&amp;E2358</f>
        <v>0</v>
      </c>
    </row>
    <row r="2303" spans="1:2" x14ac:dyDescent="0.25">
      <c r="A2303" t="str">
        <f>COUNTIF($D$2:D2359,D2359)&amp;D2359</f>
        <v>0</v>
      </c>
      <c r="B2303" t="str">
        <f>COUNTIF($E$2:E2359,E2359)&amp;E2359</f>
        <v>0</v>
      </c>
    </row>
    <row r="2304" spans="1:2" x14ac:dyDescent="0.25">
      <c r="A2304" t="str">
        <f>COUNTIF($D$2:D2360,D2360)&amp;D2360</f>
        <v>0</v>
      </c>
      <c r="B2304" t="str">
        <f>COUNTIF($E$2:E2360,E2360)&amp;E2360</f>
        <v>0</v>
      </c>
    </row>
    <row r="2305" spans="1:2" x14ac:dyDescent="0.25">
      <c r="A2305" t="str">
        <f>COUNTIF($D$2:D2361,D2361)&amp;D2361</f>
        <v>0</v>
      </c>
      <c r="B2305" t="str">
        <f>COUNTIF($E$2:E2361,E2361)&amp;E2361</f>
        <v>0</v>
      </c>
    </row>
    <row r="2306" spans="1:2" x14ac:dyDescent="0.25">
      <c r="A2306" t="str">
        <f>COUNTIF($D$2:D2362,D2362)&amp;D2362</f>
        <v>0</v>
      </c>
      <c r="B2306" t="str">
        <f>COUNTIF($E$2:E2362,E2362)&amp;E2362</f>
        <v>0</v>
      </c>
    </row>
    <row r="2307" spans="1:2" x14ac:dyDescent="0.25">
      <c r="A2307" t="str">
        <f>COUNTIF($D$2:D2363,D2363)&amp;D2363</f>
        <v>0</v>
      </c>
      <c r="B2307" t="str">
        <f>COUNTIF($E$2:E2363,E2363)&amp;E2363</f>
        <v>0</v>
      </c>
    </row>
    <row r="2308" spans="1:2" x14ac:dyDescent="0.25">
      <c r="A2308" t="str">
        <f>COUNTIF($D$2:D2364,D2364)&amp;D2364</f>
        <v>0</v>
      </c>
      <c r="B2308" t="str">
        <f>COUNTIF($E$2:E2364,E2364)&amp;E2364</f>
        <v>0</v>
      </c>
    </row>
    <row r="2309" spans="1:2" x14ac:dyDescent="0.25">
      <c r="A2309" t="str">
        <f>COUNTIF($D$2:D2365,D2365)&amp;D2365</f>
        <v>0</v>
      </c>
      <c r="B2309" t="str">
        <f>COUNTIF($E$2:E2365,E2365)&amp;E2365</f>
        <v>0</v>
      </c>
    </row>
    <row r="2310" spans="1:2" x14ac:dyDescent="0.25">
      <c r="A2310" t="str">
        <f>COUNTIF($D$2:D2366,D2366)&amp;D2366</f>
        <v>0</v>
      </c>
      <c r="B2310" t="str">
        <f>COUNTIF($E$2:E2366,E2366)&amp;E2366</f>
        <v>0</v>
      </c>
    </row>
    <row r="2311" spans="1:2" x14ac:dyDescent="0.25">
      <c r="A2311" t="str">
        <f>COUNTIF($D$2:D2367,D2367)&amp;D2367</f>
        <v>0</v>
      </c>
      <c r="B2311" t="str">
        <f>COUNTIF($E$2:E2367,E2367)&amp;E2367</f>
        <v>0</v>
      </c>
    </row>
    <row r="2312" spans="1:2" x14ac:dyDescent="0.25">
      <c r="A2312" t="str">
        <f>COUNTIF($D$2:D2368,D2368)&amp;D2368</f>
        <v>0</v>
      </c>
      <c r="B2312" t="str">
        <f>COUNTIF($E$2:E2368,E2368)&amp;E2368</f>
        <v>0</v>
      </c>
    </row>
    <row r="2313" spans="1:2" x14ac:dyDescent="0.25">
      <c r="A2313" t="str">
        <f>COUNTIF($D$2:D2369,D2369)&amp;D2369</f>
        <v>0</v>
      </c>
      <c r="B2313" t="str">
        <f>COUNTIF($E$2:E2369,E2369)&amp;E2369</f>
        <v>0</v>
      </c>
    </row>
    <row r="2314" spans="1:2" x14ac:dyDescent="0.25">
      <c r="A2314" t="str">
        <f>COUNTIF($D$2:D2370,D2370)&amp;D2370</f>
        <v>0</v>
      </c>
      <c r="B2314" t="str">
        <f>COUNTIF($E$2:E2370,E2370)&amp;E2370</f>
        <v>0</v>
      </c>
    </row>
    <row r="2315" spans="1:2" x14ac:dyDescent="0.25">
      <c r="A2315" t="str">
        <f>COUNTIF($D$2:D2371,D2371)&amp;D2371</f>
        <v>0</v>
      </c>
      <c r="B2315" t="str">
        <f>COUNTIF($E$2:E2371,E2371)&amp;E2371</f>
        <v>0</v>
      </c>
    </row>
    <row r="2316" spans="1:2" x14ac:dyDescent="0.25">
      <c r="A2316" t="str">
        <f>COUNTIF($D$2:D2372,D2372)&amp;D2372</f>
        <v>0</v>
      </c>
      <c r="B2316" t="str">
        <f>COUNTIF($E$2:E2372,E2372)&amp;E2372</f>
        <v>0</v>
      </c>
    </row>
    <row r="2317" spans="1:2" x14ac:dyDescent="0.25">
      <c r="A2317" t="str">
        <f>COUNTIF($D$2:D2373,D2373)&amp;D2373</f>
        <v>0</v>
      </c>
      <c r="B2317" t="str">
        <f>COUNTIF($E$2:E2373,E2373)&amp;E2373</f>
        <v>0</v>
      </c>
    </row>
    <row r="2318" spans="1:2" x14ac:dyDescent="0.25">
      <c r="A2318" t="str">
        <f>COUNTIF($D$2:D2374,D2374)&amp;D2374</f>
        <v>0</v>
      </c>
      <c r="B2318" t="str">
        <f>COUNTIF($E$2:E2374,E2374)&amp;E2374</f>
        <v>0</v>
      </c>
    </row>
    <row r="2319" spans="1:2" x14ac:dyDescent="0.25">
      <c r="A2319" t="str">
        <f>COUNTIF($D$2:D2375,D2375)&amp;D2375</f>
        <v>0</v>
      </c>
      <c r="B2319" t="str">
        <f>COUNTIF($E$2:E2375,E2375)&amp;E2375</f>
        <v>0</v>
      </c>
    </row>
    <row r="2320" spans="1:2" x14ac:dyDescent="0.25">
      <c r="A2320" t="str">
        <f>COUNTIF($D$2:D2376,D2376)&amp;D2376</f>
        <v>0</v>
      </c>
      <c r="B2320" t="str">
        <f>COUNTIF($E$2:E2376,E2376)&amp;E2376</f>
        <v>0</v>
      </c>
    </row>
    <row r="2321" spans="1:2" x14ac:dyDescent="0.25">
      <c r="A2321" t="str">
        <f>COUNTIF($D$2:D2377,D2377)&amp;D2377</f>
        <v>0</v>
      </c>
      <c r="B2321" t="str">
        <f>COUNTIF($E$2:E2377,E2377)&amp;E2377</f>
        <v>0</v>
      </c>
    </row>
    <row r="2322" spans="1:2" x14ac:dyDescent="0.25">
      <c r="A2322" t="str">
        <f>COUNTIF($D$2:D2378,D2378)&amp;D2378</f>
        <v>0</v>
      </c>
      <c r="B2322" t="str">
        <f>COUNTIF($E$2:E2378,E2378)&amp;E2378</f>
        <v>0</v>
      </c>
    </row>
    <row r="2323" spans="1:2" x14ac:dyDescent="0.25">
      <c r="A2323" t="str">
        <f>COUNTIF($D$2:D2379,D2379)&amp;D2379</f>
        <v>0</v>
      </c>
      <c r="B2323" t="str">
        <f>COUNTIF($E$2:E2379,E2379)&amp;E2379</f>
        <v>0</v>
      </c>
    </row>
    <row r="2324" spans="1:2" x14ac:dyDescent="0.25">
      <c r="A2324" t="str">
        <f>COUNTIF($D$2:D2380,D2380)&amp;D2380</f>
        <v>0</v>
      </c>
      <c r="B2324" t="str">
        <f>COUNTIF($E$2:E2380,E2380)&amp;E2380</f>
        <v>0</v>
      </c>
    </row>
    <row r="2325" spans="1:2" x14ac:dyDescent="0.25">
      <c r="A2325" t="str">
        <f>COUNTIF($D$2:D2381,D2381)&amp;D2381</f>
        <v>0</v>
      </c>
      <c r="B2325" t="str">
        <f>COUNTIF($E$2:E2381,E2381)&amp;E2381</f>
        <v>0</v>
      </c>
    </row>
    <row r="2326" spans="1:2" x14ac:dyDescent="0.25">
      <c r="A2326" t="str">
        <f>COUNTIF($D$2:D2382,D2382)&amp;D2382</f>
        <v>0</v>
      </c>
      <c r="B2326" t="str">
        <f>COUNTIF($E$2:E2382,E2382)&amp;E2382</f>
        <v>0</v>
      </c>
    </row>
    <row r="2327" spans="1:2" x14ac:dyDescent="0.25">
      <c r="A2327" t="str">
        <f>COUNTIF($D$2:D2383,D2383)&amp;D2383</f>
        <v>0</v>
      </c>
      <c r="B2327" t="str">
        <f>COUNTIF($E$2:E2383,E2383)&amp;E2383</f>
        <v>0</v>
      </c>
    </row>
    <row r="2328" spans="1:2" x14ac:dyDescent="0.25">
      <c r="A2328" t="str">
        <f>COUNTIF($D$2:D2384,D2384)&amp;D2384</f>
        <v>0</v>
      </c>
      <c r="B2328" t="str">
        <f>COUNTIF($E$2:E2384,E2384)&amp;E2384</f>
        <v>0</v>
      </c>
    </row>
    <row r="2329" spans="1:2" x14ac:dyDescent="0.25">
      <c r="A2329" t="str">
        <f>COUNTIF($D$2:D2385,D2385)&amp;D2385</f>
        <v>0</v>
      </c>
      <c r="B2329" t="str">
        <f>COUNTIF($E$2:E2385,E2385)&amp;E2385</f>
        <v>0</v>
      </c>
    </row>
    <row r="2330" spans="1:2" x14ac:dyDescent="0.25">
      <c r="A2330" t="str">
        <f>COUNTIF($D$2:D2386,D2386)&amp;D2386</f>
        <v>0</v>
      </c>
      <c r="B2330" t="str">
        <f>COUNTIF($E$2:E2386,E2386)&amp;E2386</f>
        <v>0</v>
      </c>
    </row>
    <row r="2331" spans="1:2" x14ac:dyDescent="0.25">
      <c r="A2331" t="str">
        <f>COUNTIF($D$2:D2387,D2387)&amp;D2387</f>
        <v>0</v>
      </c>
      <c r="B2331" t="str">
        <f>COUNTIF($E$2:E2387,E2387)&amp;E2387</f>
        <v>0</v>
      </c>
    </row>
    <row r="2332" spans="1:2" x14ac:dyDescent="0.25">
      <c r="A2332" t="str">
        <f>COUNTIF($D$2:D2388,D2388)&amp;D2388</f>
        <v>0</v>
      </c>
      <c r="B2332" t="str">
        <f>COUNTIF($E$2:E2388,E2388)&amp;E2388</f>
        <v>0</v>
      </c>
    </row>
    <row r="2333" spans="1:2" x14ac:dyDescent="0.25">
      <c r="A2333" t="str">
        <f>COUNTIF($D$2:D2389,D2389)&amp;D2389</f>
        <v>0</v>
      </c>
      <c r="B2333" t="str">
        <f>COUNTIF($E$2:E2389,E2389)&amp;E2389</f>
        <v>0</v>
      </c>
    </row>
    <row r="2334" spans="1:2" x14ac:dyDescent="0.25">
      <c r="A2334" t="str">
        <f>COUNTIF($D$2:D2390,D2390)&amp;D2390</f>
        <v>0</v>
      </c>
      <c r="B2334" t="str">
        <f>COUNTIF($E$2:E2390,E2390)&amp;E2390</f>
        <v>0</v>
      </c>
    </row>
    <row r="2335" spans="1:2" x14ac:dyDescent="0.25">
      <c r="A2335" t="str">
        <f>COUNTIF($D$2:D2391,D2391)&amp;D2391</f>
        <v>0</v>
      </c>
      <c r="B2335" t="str">
        <f>COUNTIF($E$2:E2391,E2391)&amp;E2391</f>
        <v>0</v>
      </c>
    </row>
    <row r="2336" spans="1:2" x14ac:dyDescent="0.25">
      <c r="A2336" t="str">
        <f>COUNTIF($D$2:D2392,D2392)&amp;D2392</f>
        <v>0</v>
      </c>
      <c r="B2336" t="str">
        <f>COUNTIF($E$2:E2392,E2392)&amp;E2392</f>
        <v>0</v>
      </c>
    </row>
    <row r="2337" spans="1:2" x14ac:dyDescent="0.25">
      <c r="A2337" t="str">
        <f>COUNTIF($D$2:D2393,D2393)&amp;D2393</f>
        <v>0</v>
      </c>
      <c r="B2337" t="str">
        <f>COUNTIF($E$2:E2393,E2393)&amp;E2393</f>
        <v>0</v>
      </c>
    </row>
    <row r="2338" spans="1:2" x14ac:dyDescent="0.25">
      <c r="A2338" t="str">
        <f>COUNTIF($D$2:D2394,D2394)&amp;D2394</f>
        <v>0</v>
      </c>
      <c r="B2338" t="str">
        <f>COUNTIF($E$2:E2394,E2394)&amp;E2394</f>
        <v>0</v>
      </c>
    </row>
    <row r="2339" spans="1:2" x14ac:dyDescent="0.25">
      <c r="A2339" t="str">
        <f>COUNTIF($D$2:D2395,D2395)&amp;D2395</f>
        <v>0</v>
      </c>
      <c r="B2339" t="str">
        <f>COUNTIF($E$2:E2395,E2395)&amp;E2395</f>
        <v>0</v>
      </c>
    </row>
    <row r="2340" spans="1:2" x14ac:dyDescent="0.25">
      <c r="A2340" t="str">
        <f>COUNTIF($D$2:D2396,D2396)&amp;D2396</f>
        <v>0</v>
      </c>
      <c r="B2340" t="str">
        <f>COUNTIF($E$2:E2396,E2396)&amp;E2396</f>
        <v>0</v>
      </c>
    </row>
    <row r="2341" spans="1:2" x14ac:dyDescent="0.25">
      <c r="A2341" t="str">
        <f>COUNTIF($D$2:D2397,D2397)&amp;D2397</f>
        <v>0</v>
      </c>
      <c r="B2341" t="str">
        <f>COUNTIF($E$2:E2397,E2397)&amp;E2397</f>
        <v>0</v>
      </c>
    </row>
    <row r="2342" spans="1:2" x14ac:dyDescent="0.25">
      <c r="A2342" t="str">
        <f>COUNTIF($D$2:D2398,D2398)&amp;D2398</f>
        <v>0</v>
      </c>
      <c r="B2342" t="str">
        <f>COUNTIF($E$2:E2398,E2398)&amp;E2398</f>
        <v>0</v>
      </c>
    </row>
    <row r="2343" spans="1:2" x14ac:dyDescent="0.25">
      <c r="A2343" t="str">
        <f>COUNTIF($D$2:D2399,D2399)&amp;D2399</f>
        <v>0</v>
      </c>
      <c r="B2343" t="str">
        <f>COUNTIF($E$2:E2399,E2399)&amp;E2399</f>
        <v>0</v>
      </c>
    </row>
    <row r="2344" spans="1:2" x14ac:dyDescent="0.25">
      <c r="A2344" t="str">
        <f>COUNTIF($D$2:D2400,D2400)&amp;D2400</f>
        <v>0</v>
      </c>
      <c r="B2344" t="str">
        <f>COUNTIF($E$2:E2400,E2400)&amp;E2400</f>
        <v>0</v>
      </c>
    </row>
    <row r="2345" spans="1:2" x14ac:dyDescent="0.25">
      <c r="A2345" t="str">
        <f>COUNTIF($D$2:D2401,D2401)&amp;D2401</f>
        <v>0</v>
      </c>
      <c r="B2345" t="str">
        <f>COUNTIF($E$2:E2401,E2401)&amp;E2401</f>
        <v>0</v>
      </c>
    </row>
    <row r="2346" spans="1:2" x14ac:dyDescent="0.25">
      <c r="A2346" t="str">
        <f>COUNTIF($D$2:D2402,D2402)&amp;D2402</f>
        <v>0</v>
      </c>
      <c r="B2346" t="str">
        <f>COUNTIF($E$2:E2402,E2402)&amp;E2402</f>
        <v>0</v>
      </c>
    </row>
    <row r="2347" spans="1:2" x14ac:dyDescent="0.25">
      <c r="A2347" t="str">
        <f>COUNTIF($D$2:D2403,D2403)&amp;D2403</f>
        <v>0</v>
      </c>
      <c r="B2347" t="str">
        <f>COUNTIF($E$2:E2403,E2403)&amp;E2403</f>
        <v>0</v>
      </c>
    </row>
    <row r="2348" spans="1:2" x14ac:dyDescent="0.25">
      <c r="A2348" t="str">
        <f>COUNTIF($D$2:D2404,D2404)&amp;D2404</f>
        <v>0</v>
      </c>
      <c r="B2348" t="str">
        <f>COUNTIF($E$2:E2404,E2404)&amp;E2404</f>
        <v>0</v>
      </c>
    </row>
    <row r="2349" spans="1:2" x14ac:dyDescent="0.25">
      <c r="A2349" t="str">
        <f>COUNTIF($D$2:D2405,D2405)&amp;D2405</f>
        <v>0</v>
      </c>
      <c r="B2349" t="str">
        <f>COUNTIF($E$2:E2405,E2405)&amp;E2405</f>
        <v>0</v>
      </c>
    </row>
    <row r="2350" spans="1:2" x14ac:dyDescent="0.25">
      <c r="A2350" t="str">
        <f>COUNTIF($D$2:D2406,D2406)&amp;D2406</f>
        <v>0</v>
      </c>
      <c r="B2350" t="str">
        <f>COUNTIF($E$2:E2406,E2406)&amp;E2406</f>
        <v>0</v>
      </c>
    </row>
    <row r="2351" spans="1:2" x14ac:dyDescent="0.25">
      <c r="A2351" t="str">
        <f>COUNTIF($D$2:D2407,D2407)&amp;D2407</f>
        <v>0</v>
      </c>
      <c r="B2351" t="str">
        <f>COUNTIF($E$2:E2407,E2407)&amp;E2407</f>
        <v>0</v>
      </c>
    </row>
    <row r="2352" spans="1:2" x14ac:dyDescent="0.25">
      <c r="A2352" t="str">
        <f>COUNTIF($D$2:D2408,D2408)&amp;D2408</f>
        <v>0</v>
      </c>
      <c r="B2352" t="str">
        <f>COUNTIF($E$2:E2408,E2408)&amp;E2408</f>
        <v>0</v>
      </c>
    </row>
    <row r="2353" spans="1:2" x14ac:dyDescent="0.25">
      <c r="A2353" t="str">
        <f>COUNTIF($D$2:D2409,D2409)&amp;D2409</f>
        <v>0</v>
      </c>
      <c r="B2353" t="str">
        <f>COUNTIF($E$2:E2409,E2409)&amp;E2409</f>
        <v>0</v>
      </c>
    </row>
    <row r="2354" spans="1:2" x14ac:dyDescent="0.25">
      <c r="A2354" t="str">
        <f>COUNTIF($D$2:D2410,D2410)&amp;D2410</f>
        <v>0</v>
      </c>
      <c r="B2354" t="str">
        <f>COUNTIF($E$2:E2410,E2410)&amp;E2410</f>
        <v>0</v>
      </c>
    </row>
    <row r="2355" spans="1:2" x14ac:dyDescent="0.25">
      <c r="A2355" t="str">
        <f>COUNTIF($D$2:D2411,D2411)&amp;D2411</f>
        <v>0</v>
      </c>
      <c r="B2355" t="str">
        <f>COUNTIF($E$2:E2411,E2411)&amp;E2411</f>
        <v>0</v>
      </c>
    </row>
    <row r="2356" spans="1:2" x14ac:dyDescent="0.25">
      <c r="A2356" t="str">
        <f>COUNTIF($D$2:D2412,D2412)&amp;D2412</f>
        <v>0</v>
      </c>
      <c r="B2356" t="str">
        <f>COUNTIF($E$2:E2412,E2412)&amp;E2412</f>
        <v>0</v>
      </c>
    </row>
    <row r="2357" spans="1:2" x14ac:dyDescent="0.25">
      <c r="A2357" t="str">
        <f>COUNTIF($D$2:D2413,D2413)&amp;D2413</f>
        <v>0</v>
      </c>
      <c r="B2357" t="str">
        <f>COUNTIF($E$2:E2413,E2413)&amp;E2413</f>
        <v>0</v>
      </c>
    </row>
    <row r="2358" spans="1:2" x14ac:dyDescent="0.25">
      <c r="A2358" t="str">
        <f>COUNTIF($D$2:D2414,D2414)&amp;D2414</f>
        <v>0</v>
      </c>
      <c r="B2358" t="str">
        <f>COUNTIF($E$2:E2414,E2414)&amp;E2414</f>
        <v>0</v>
      </c>
    </row>
    <row r="2359" spans="1:2" x14ac:dyDescent="0.25">
      <c r="A2359" t="str">
        <f>COUNTIF($D$2:D2415,D2415)&amp;D2415</f>
        <v>0</v>
      </c>
      <c r="B2359" t="str">
        <f>COUNTIF($E$2:E2415,E2415)&amp;E2415</f>
        <v>0</v>
      </c>
    </row>
    <row r="2360" spans="1:2" x14ac:dyDescent="0.25">
      <c r="A2360" t="str">
        <f>COUNTIF($D$2:D2416,D2416)&amp;D2416</f>
        <v>0</v>
      </c>
      <c r="B2360" t="str">
        <f>COUNTIF($E$2:E2416,E2416)&amp;E2416</f>
        <v>0</v>
      </c>
    </row>
    <row r="2361" spans="1:2" x14ac:dyDescent="0.25">
      <c r="A2361" t="str">
        <f>COUNTIF($D$2:D2417,D2417)&amp;D2417</f>
        <v>0</v>
      </c>
      <c r="B2361" t="str">
        <f>COUNTIF($E$2:E2417,E2417)&amp;E2417</f>
        <v>0</v>
      </c>
    </row>
    <row r="2362" spans="1:2" x14ac:dyDescent="0.25">
      <c r="A2362" t="str">
        <f>COUNTIF($D$2:D2418,D2418)&amp;D2418</f>
        <v>0</v>
      </c>
      <c r="B2362" t="str">
        <f>COUNTIF($E$2:E2418,E2418)&amp;E2418</f>
        <v>0</v>
      </c>
    </row>
    <row r="2363" spans="1:2" x14ac:dyDescent="0.25">
      <c r="A2363" t="str">
        <f>COUNTIF($D$2:D2419,D2419)&amp;D2419</f>
        <v>0</v>
      </c>
      <c r="B2363" t="str">
        <f>COUNTIF($E$2:E2419,E2419)&amp;E2419</f>
        <v>0</v>
      </c>
    </row>
    <row r="2364" spans="1:2" x14ac:dyDescent="0.25">
      <c r="A2364" t="str">
        <f>COUNTIF($D$2:D2420,D2420)&amp;D2420</f>
        <v>0</v>
      </c>
      <c r="B2364" t="str">
        <f>COUNTIF($E$2:E2420,E2420)&amp;E2420</f>
        <v>0</v>
      </c>
    </row>
    <row r="2365" spans="1:2" x14ac:dyDescent="0.25">
      <c r="A2365" t="str">
        <f>COUNTIF($D$2:D2421,D2421)&amp;D2421</f>
        <v>0</v>
      </c>
      <c r="B2365" t="str">
        <f>COUNTIF($E$2:E2421,E2421)&amp;E2421</f>
        <v>0</v>
      </c>
    </row>
    <row r="2366" spans="1:2" x14ac:dyDescent="0.25">
      <c r="A2366" t="str">
        <f>COUNTIF($D$2:D2422,D2422)&amp;D2422</f>
        <v>0</v>
      </c>
      <c r="B2366" t="str">
        <f>COUNTIF($E$2:E2422,E2422)&amp;E2422</f>
        <v>0</v>
      </c>
    </row>
    <row r="2367" spans="1:2" x14ac:dyDescent="0.25">
      <c r="A2367" t="str">
        <f>COUNTIF($D$2:D2423,D2423)&amp;D2423</f>
        <v>0</v>
      </c>
      <c r="B2367" t="str">
        <f>COUNTIF($E$2:E2423,E2423)&amp;E2423</f>
        <v>0</v>
      </c>
    </row>
    <row r="2368" spans="1:2" x14ac:dyDescent="0.25">
      <c r="A2368" t="str">
        <f>COUNTIF($D$2:D2424,D2424)&amp;D2424</f>
        <v>0</v>
      </c>
      <c r="B2368" t="str">
        <f>COUNTIF($E$2:E2424,E2424)&amp;E2424</f>
        <v>0</v>
      </c>
    </row>
    <row r="2369" spans="1:2" x14ac:dyDescent="0.25">
      <c r="A2369" t="str">
        <f>COUNTIF($D$2:D2425,D2425)&amp;D2425</f>
        <v>0</v>
      </c>
      <c r="B2369" t="str">
        <f>COUNTIF($E$2:E2425,E2425)&amp;E2425</f>
        <v>0</v>
      </c>
    </row>
    <row r="2370" spans="1:2" x14ac:dyDescent="0.25">
      <c r="A2370" t="str">
        <f>COUNTIF($D$2:D2426,D2426)&amp;D2426</f>
        <v>0</v>
      </c>
      <c r="B2370" t="str">
        <f>COUNTIF($E$2:E2426,E2426)&amp;E2426</f>
        <v>0</v>
      </c>
    </row>
    <row r="2371" spans="1:2" x14ac:dyDescent="0.25">
      <c r="A2371" t="str">
        <f>COUNTIF($D$2:D2427,D2427)&amp;D2427</f>
        <v>0</v>
      </c>
      <c r="B2371" t="str">
        <f>COUNTIF($E$2:E2427,E2427)&amp;E2427</f>
        <v>0</v>
      </c>
    </row>
    <row r="2372" spans="1:2" x14ac:dyDescent="0.25">
      <c r="A2372" t="str">
        <f>COUNTIF($D$2:D2428,D2428)&amp;D2428</f>
        <v>0</v>
      </c>
      <c r="B2372" t="str">
        <f>COUNTIF($E$2:E2428,E2428)&amp;E2428</f>
        <v>0</v>
      </c>
    </row>
    <row r="2373" spans="1:2" x14ac:dyDescent="0.25">
      <c r="A2373" t="str">
        <f>COUNTIF($D$2:D2429,D2429)&amp;D2429</f>
        <v>0</v>
      </c>
      <c r="B2373" t="str">
        <f>COUNTIF($E$2:E2429,E2429)&amp;E2429</f>
        <v>0</v>
      </c>
    </row>
    <row r="2374" spans="1:2" x14ac:dyDescent="0.25">
      <c r="A2374" t="str">
        <f>COUNTIF($D$2:D2430,D2430)&amp;D2430</f>
        <v>0</v>
      </c>
      <c r="B2374" t="str">
        <f>COUNTIF($E$2:E2430,E2430)&amp;E2430</f>
        <v>0</v>
      </c>
    </row>
    <row r="2375" spans="1:2" x14ac:dyDescent="0.25">
      <c r="A2375" t="str">
        <f>COUNTIF($D$2:D2431,D2431)&amp;D2431</f>
        <v>0</v>
      </c>
      <c r="B2375" t="str">
        <f>COUNTIF($E$2:E2431,E2431)&amp;E2431</f>
        <v>0</v>
      </c>
    </row>
    <row r="2376" spans="1:2" x14ac:dyDescent="0.25">
      <c r="A2376" t="str">
        <f>COUNTIF($D$2:D2432,D2432)&amp;D2432</f>
        <v>0</v>
      </c>
      <c r="B2376" t="str">
        <f>COUNTIF($E$2:E2432,E2432)&amp;E2432</f>
        <v>0</v>
      </c>
    </row>
    <row r="2377" spans="1:2" x14ac:dyDescent="0.25">
      <c r="A2377" t="str">
        <f>COUNTIF($D$2:D2433,D2433)&amp;D2433</f>
        <v>0</v>
      </c>
      <c r="B2377" t="str">
        <f>COUNTIF($E$2:E2433,E2433)&amp;E2433</f>
        <v>0</v>
      </c>
    </row>
    <row r="2378" spans="1:2" x14ac:dyDescent="0.25">
      <c r="A2378" t="str">
        <f>COUNTIF($D$2:D2434,D2434)&amp;D2434</f>
        <v>0</v>
      </c>
      <c r="B2378" t="str">
        <f>COUNTIF($E$2:E2434,E2434)&amp;E2434</f>
        <v>0</v>
      </c>
    </row>
    <row r="2379" spans="1:2" x14ac:dyDescent="0.25">
      <c r="A2379" t="str">
        <f>COUNTIF($D$2:D2435,D2435)&amp;D2435</f>
        <v>0</v>
      </c>
      <c r="B2379" t="str">
        <f>COUNTIF($E$2:E2435,E2435)&amp;E2435</f>
        <v>0</v>
      </c>
    </row>
    <row r="2380" spans="1:2" x14ac:dyDescent="0.25">
      <c r="A2380" t="str">
        <f>COUNTIF($D$2:D2436,D2436)&amp;D2436</f>
        <v>0</v>
      </c>
      <c r="B2380" t="str">
        <f>COUNTIF($E$2:E2436,E2436)&amp;E2436</f>
        <v>0</v>
      </c>
    </row>
    <row r="2381" spans="1:2" x14ac:dyDescent="0.25">
      <c r="A2381" t="str">
        <f>COUNTIF($D$2:D2437,D2437)&amp;D2437</f>
        <v>0</v>
      </c>
      <c r="B2381" t="str">
        <f>COUNTIF($E$2:E2437,E2437)&amp;E2437</f>
        <v>0</v>
      </c>
    </row>
    <row r="2382" spans="1:2" x14ac:dyDescent="0.25">
      <c r="A2382" t="str">
        <f>COUNTIF($D$2:D2438,D2438)&amp;D2438</f>
        <v>0</v>
      </c>
      <c r="B2382" t="str">
        <f>COUNTIF($E$2:E2438,E2438)&amp;E2438</f>
        <v>0</v>
      </c>
    </row>
    <row r="2383" spans="1:2" x14ac:dyDescent="0.25">
      <c r="A2383" t="str">
        <f>COUNTIF($D$2:D2439,D2439)&amp;D2439</f>
        <v>0</v>
      </c>
      <c r="B2383" t="str">
        <f>COUNTIF($E$2:E2439,E2439)&amp;E2439</f>
        <v>0</v>
      </c>
    </row>
    <row r="2384" spans="1:2" x14ac:dyDescent="0.25">
      <c r="A2384" t="str">
        <f>COUNTIF($D$2:D2440,D2440)&amp;D2440</f>
        <v>0</v>
      </c>
      <c r="B2384" t="str">
        <f>COUNTIF($E$2:E2440,E2440)&amp;E2440</f>
        <v>0</v>
      </c>
    </row>
    <row r="2385" spans="1:2" x14ac:dyDescent="0.25">
      <c r="A2385" t="str">
        <f>COUNTIF($D$2:D2441,D2441)&amp;D2441</f>
        <v>0</v>
      </c>
      <c r="B2385" t="str">
        <f>COUNTIF($E$2:E2441,E2441)&amp;E2441</f>
        <v>0</v>
      </c>
    </row>
    <row r="2386" spans="1:2" x14ac:dyDescent="0.25">
      <c r="A2386" t="str">
        <f>COUNTIF($D$2:D2442,D2442)&amp;D2442</f>
        <v>0</v>
      </c>
      <c r="B2386" t="str">
        <f>COUNTIF($E$2:E2442,E2442)&amp;E2442</f>
        <v>0</v>
      </c>
    </row>
    <row r="2387" spans="1:2" x14ac:dyDescent="0.25">
      <c r="A2387" t="str">
        <f>COUNTIF($D$2:D2443,D2443)&amp;D2443</f>
        <v>0</v>
      </c>
      <c r="B2387" t="str">
        <f>COUNTIF($E$2:E2443,E2443)&amp;E2443</f>
        <v>0</v>
      </c>
    </row>
    <row r="2388" spans="1:2" x14ac:dyDescent="0.25">
      <c r="A2388" t="str">
        <f>COUNTIF($D$2:D2444,D2444)&amp;D2444</f>
        <v>0</v>
      </c>
      <c r="B2388" t="str">
        <f>COUNTIF($E$2:E2444,E2444)&amp;E2444</f>
        <v>0</v>
      </c>
    </row>
    <row r="2389" spans="1:2" x14ac:dyDescent="0.25">
      <c r="A2389" t="str">
        <f>COUNTIF($D$2:D2445,D2445)&amp;D2445</f>
        <v>0</v>
      </c>
      <c r="B2389" t="str">
        <f>COUNTIF($E$2:E2445,E2445)&amp;E2445</f>
        <v>0</v>
      </c>
    </row>
    <row r="2390" spans="1:2" x14ac:dyDescent="0.25">
      <c r="A2390" t="str">
        <f>COUNTIF($D$2:D2446,D2446)&amp;D2446</f>
        <v>0</v>
      </c>
      <c r="B2390" t="str">
        <f>COUNTIF($E$2:E2446,E2446)&amp;E2446</f>
        <v>0</v>
      </c>
    </row>
    <row r="2391" spans="1:2" x14ac:dyDescent="0.25">
      <c r="A2391" t="str">
        <f>COUNTIF($D$2:D2447,D2447)&amp;D2447</f>
        <v>0</v>
      </c>
      <c r="B2391" t="str">
        <f>COUNTIF($E$2:E2447,E2447)&amp;E2447</f>
        <v>0</v>
      </c>
    </row>
    <row r="2392" spans="1:2" x14ac:dyDescent="0.25">
      <c r="A2392" t="str">
        <f>COUNTIF($D$2:D2448,D2448)&amp;D2448</f>
        <v>0</v>
      </c>
      <c r="B2392" t="str">
        <f>COUNTIF($E$2:E2448,E2448)&amp;E2448</f>
        <v>0</v>
      </c>
    </row>
    <row r="2393" spans="1:2" x14ac:dyDescent="0.25">
      <c r="A2393" t="str">
        <f>COUNTIF($D$2:D2449,D2449)&amp;D2449</f>
        <v>0</v>
      </c>
      <c r="B2393" t="str">
        <f>COUNTIF($E$2:E2449,E2449)&amp;E2449</f>
        <v>0</v>
      </c>
    </row>
    <row r="2394" spans="1:2" x14ac:dyDescent="0.25">
      <c r="A2394" t="str">
        <f>COUNTIF($D$2:D2450,D2450)&amp;D2450</f>
        <v>0</v>
      </c>
      <c r="B2394" t="str">
        <f>COUNTIF($E$2:E2450,E2450)&amp;E2450</f>
        <v>0</v>
      </c>
    </row>
    <row r="2395" spans="1:2" x14ac:dyDescent="0.25">
      <c r="A2395" t="str">
        <f>COUNTIF($D$2:D2451,D2451)&amp;D2451</f>
        <v>0</v>
      </c>
      <c r="B2395" t="str">
        <f>COUNTIF($E$2:E2451,E2451)&amp;E2451</f>
        <v>0</v>
      </c>
    </row>
    <row r="2396" spans="1:2" x14ac:dyDescent="0.25">
      <c r="A2396" t="str">
        <f>COUNTIF($D$2:D2452,D2452)&amp;D2452</f>
        <v>0</v>
      </c>
      <c r="B2396" t="str">
        <f>COUNTIF($E$2:E2452,E2452)&amp;E2452</f>
        <v>0</v>
      </c>
    </row>
    <row r="2397" spans="1:2" x14ac:dyDescent="0.25">
      <c r="A2397" t="str">
        <f>COUNTIF($D$2:D2453,D2453)&amp;D2453</f>
        <v>0</v>
      </c>
      <c r="B2397" t="str">
        <f>COUNTIF($E$2:E2453,E2453)&amp;E2453</f>
        <v>0</v>
      </c>
    </row>
    <row r="2398" spans="1:2" x14ac:dyDescent="0.25">
      <c r="A2398" t="str">
        <f>COUNTIF($D$2:D2454,D2454)&amp;D2454</f>
        <v>0</v>
      </c>
      <c r="B2398" t="str">
        <f>COUNTIF($E$2:E2454,E2454)&amp;E2454</f>
        <v>0</v>
      </c>
    </row>
    <row r="2399" spans="1:2" x14ac:dyDescent="0.25">
      <c r="A2399" t="str">
        <f>COUNTIF($D$2:D2455,D2455)&amp;D2455</f>
        <v>0</v>
      </c>
      <c r="B2399" t="str">
        <f>COUNTIF($E$2:E2455,E2455)&amp;E2455</f>
        <v>0</v>
      </c>
    </row>
    <row r="2400" spans="1:2" x14ac:dyDescent="0.25">
      <c r="A2400" t="str">
        <f>COUNTIF($D$2:D2456,D2456)&amp;D2456</f>
        <v>0</v>
      </c>
      <c r="B2400" t="str">
        <f>COUNTIF($E$2:E2456,E2456)&amp;E2456</f>
        <v>0</v>
      </c>
    </row>
    <row r="2401" spans="1:2" x14ac:dyDescent="0.25">
      <c r="A2401" t="str">
        <f>COUNTIF($D$2:D2457,D2457)&amp;D2457</f>
        <v>0</v>
      </c>
      <c r="B2401" t="str">
        <f>COUNTIF($E$2:E2457,E2457)&amp;E2457</f>
        <v>0</v>
      </c>
    </row>
    <row r="2402" spans="1:2" x14ac:dyDescent="0.25">
      <c r="A2402" t="str">
        <f>COUNTIF($D$2:D2458,D2458)&amp;D2458</f>
        <v>0</v>
      </c>
      <c r="B2402" t="str">
        <f>COUNTIF($E$2:E2458,E2458)&amp;E2458</f>
        <v>0</v>
      </c>
    </row>
    <row r="2403" spans="1:2" x14ac:dyDescent="0.25">
      <c r="A2403" t="str">
        <f>COUNTIF($D$2:D2459,D2459)&amp;D2459</f>
        <v>0</v>
      </c>
      <c r="B2403" t="str">
        <f>COUNTIF($E$2:E2459,E2459)&amp;E2459</f>
        <v>0</v>
      </c>
    </row>
    <row r="2404" spans="1:2" x14ac:dyDescent="0.25">
      <c r="A2404" t="str">
        <f>COUNTIF($D$2:D2460,D2460)&amp;D2460</f>
        <v>0</v>
      </c>
      <c r="B2404" t="str">
        <f>COUNTIF($E$2:E2460,E2460)&amp;E2460</f>
        <v>0</v>
      </c>
    </row>
    <row r="2405" spans="1:2" x14ac:dyDescent="0.25">
      <c r="A2405" t="str">
        <f>COUNTIF($D$2:D2461,D2461)&amp;D2461</f>
        <v>0</v>
      </c>
      <c r="B2405" t="str">
        <f>COUNTIF($E$2:E2461,E2461)&amp;E2461</f>
        <v>0</v>
      </c>
    </row>
    <row r="2406" spans="1:2" x14ac:dyDescent="0.25">
      <c r="A2406" t="str">
        <f>COUNTIF($D$2:D2462,D2462)&amp;D2462</f>
        <v>0</v>
      </c>
      <c r="B2406" t="str">
        <f>COUNTIF($E$2:E2462,E2462)&amp;E2462</f>
        <v>0</v>
      </c>
    </row>
    <row r="2407" spans="1:2" x14ac:dyDescent="0.25">
      <c r="A2407" t="str">
        <f>COUNTIF($D$2:D2463,D2463)&amp;D2463</f>
        <v>0</v>
      </c>
      <c r="B2407" t="str">
        <f>COUNTIF($E$2:E2463,E2463)&amp;E2463</f>
        <v>0</v>
      </c>
    </row>
    <row r="2408" spans="1:2" x14ac:dyDescent="0.25">
      <c r="A2408" t="str">
        <f>COUNTIF($D$2:D2464,D2464)&amp;D2464</f>
        <v>0</v>
      </c>
      <c r="B2408" t="str">
        <f>COUNTIF($E$2:E2464,E2464)&amp;E2464</f>
        <v>0</v>
      </c>
    </row>
    <row r="2409" spans="1:2" x14ac:dyDescent="0.25">
      <c r="A2409" t="str">
        <f>COUNTIF($D$2:D2465,D2465)&amp;D2465</f>
        <v>0</v>
      </c>
      <c r="B2409" t="str">
        <f>COUNTIF($E$2:E2465,E2465)&amp;E2465</f>
        <v>0</v>
      </c>
    </row>
    <row r="2410" spans="1:2" x14ac:dyDescent="0.25">
      <c r="A2410" t="str">
        <f>COUNTIF($D$2:D2466,D2466)&amp;D2466</f>
        <v>0</v>
      </c>
      <c r="B2410" t="str">
        <f>COUNTIF($E$2:E2466,E2466)&amp;E2466</f>
        <v>0</v>
      </c>
    </row>
    <row r="2411" spans="1:2" x14ac:dyDescent="0.25">
      <c r="A2411" t="str">
        <f>COUNTIF($D$2:D2467,D2467)&amp;D2467</f>
        <v>0</v>
      </c>
      <c r="B2411" t="str">
        <f>COUNTIF($E$2:E2467,E2467)&amp;E2467</f>
        <v>0</v>
      </c>
    </row>
    <row r="2412" spans="1:2" x14ac:dyDescent="0.25">
      <c r="A2412" t="str">
        <f>COUNTIF($D$2:D2468,D2468)&amp;D2468</f>
        <v>0</v>
      </c>
      <c r="B2412" t="str">
        <f>COUNTIF($E$2:E2468,E2468)&amp;E2468</f>
        <v>0</v>
      </c>
    </row>
    <row r="2413" spans="1:2" x14ac:dyDescent="0.25">
      <c r="A2413" t="str">
        <f>COUNTIF($D$2:D2469,D2469)&amp;D2469</f>
        <v>0</v>
      </c>
      <c r="B2413" t="str">
        <f>COUNTIF($E$2:E2469,E2469)&amp;E2469</f>
        <v>0</v>
      </c>
    </row>
    <row r="2414" spans="1:2" x14ac:dyDescent="0.25">
      <c r="A2414" t="str">
        <f>COUNTIF($D$2:D2470,D2470)&amp;D2470</f>
        <v>0</v>
      </c>
      <c r="B2414" t="str">
        <f>COUNTIF($E$2:E2470,E2470)&amp;E2470</f>
        <v>0</v>
      </c>
    </row>
    <row r="2415" spans="1:2" x14ac:dyDescent="0.25">
      <c r="A2415" t="str">
        <f>COUNTIF($D$2:D2471,D2471)&amp;D2471</f>
        <v>0</v>
      </c>
      <c r="B2415" t="str">
        <f>COUNTIF($E$2:E2471,E2471)&amp;E2471</f>
        <v>0</v>
      </c>
    </row>
    <row r="2416" spans="1:2" x14ac:dyDescent="0.25">
      <c r="A2416" t="str">
        <f>COUNTIF($D$2:D2472,D2472)&amp;D2472</f>
        <v>0</v>
      </c>
      <c r="B2416" t="str">
        <f>COUNTIF($E$2:E2472,E2472)&amp;E2472</f>
        <v>0</v>
      </c>
    </row>
    <row r="2417" spans="1:2" x14ac:dyDescent="0.25">
      <c r="A2417" t="str">
        <f>COUNTIF($D$2:D2473,D2473)&amp;D2473</f>
        <v>0</v>
      </c>
      <c r="B2417" t="str">
        <f>COUNTIF($E$2:E2473,E2473)&amp;E2473</f>
        <v>0</v>
      </c>
    </row>
    <row r="2418" spans="1:2" x14ac:dyDescent="0.25">
      <c r="A2418" t="str">
        <f>COUNTIF($D$2:D2474,D2474)&amp;D2474</f>
        <v>0</v>
      </c>
      <c r="B2418" t="str">
        <f>COUNTIF($E$2:E2474,E2474)&amp;E2474</f>
        <v>0</v>
      </c>
    </row>
    <row r="2419" spans="1:2" x14ac:dyDescent="0.25">
      <c r="A2419" t="str">
        <f>COUNTIF($D$2:D2475,D2475)&amp;D2475</f>
        <v>0</v>
      </c>
      <c r="B2419" t="str">
        <f>COUNTIF($E$2:E2475,E2475)&amp;E2475</f>
        <v>0</v>
      </c>
    </row>
    <row r="2420" spans="1:2" x14ac:dyDescent="0.25">
      <c r="A2420" t="str">
        <f>COUNTIF($D$2:D2476,D2476)&amp;D2476</f>
        <v>0</v>
      </c>
      <c r="B2420" t="str">
        <f>COUNTIF($E$2:E2476,E2476)&amp;E2476</f>
        <v>0</v>
      </c>
    </row>
    <row r="2421" spans="1:2" x14ac:dyDescent="0.25">
      <c r="A2421" t="str">
        <f>COUNTIF($D$2:D2477,D2477)&amp;D2477</f>
        <v>0</v>
      </c>
      <c r="B2421" t="str">
        <f>COUNTIF($E$2:E2477,E2477)&amp;E2477</f>
        <v>0</v>
      </c>
    </row>
    <row r="2422" spans="1:2" x14ac:dyDescent="0.25">
      <c r="A2422" t="str">
        <f>COUNTIF($D$2:D2478,D2478)&amp;D2478</f>
        <v>0</v>
      </c>
      <c r="B2422" t="str">
        <f>COUNTIF($E$2:E2478,E2478)&amp;E2478</f>
        <v>0</v>
      </c>
    </row>
    <row r="2423" spans="1:2" x14ac:dyDescent="0.25">
      <c r="A2423" t="str">
        <f>COUNTIF($D$2:D2479,D2479)&amp;D2479</f>
        <v>0</v>
      </c>
      <c r="B2423" t="str">
        <f>COUNTIF($E$2:E2479,E2479)&amp;E2479</f>
        <v>0</v>
      </c>
    </row>
    <row r="2424" spans="1:2" x14ac:dyDescent="0.25">
      <c r="A2424" t="str">
        <f>COUNTIF($D$2:D2480,D2480)&amp;D2480</f>
        <v>0</v>
      </c>
      <c r="B2424" t="str">
        <f>COUNTIF($E$2:E2480,E2480)&amp;E2480</f>
        <v>0</v>
      </c>
    </row>
    <row r="2425" spans="1:2" x14ac:dyDescent="0.25">
      <c r="A2425" t="str">
        <f>COUNTIF($D$2:D2481,D2481)&amp;D2481</f>
        <v>0</v>
      </c>
      <c r="B2425" t="str">
        <f>COUNTIF($E$2:E2481,E2481)&amp;E2481</f>
        <v>0</v>
      </c>
    </row>
    <row r="2426" spans="1:2" x14ac:dyDescent="0.25">
      <c r="A2426" t="str">
        <f>COUNTIF($D$2:D2482,D2482)&amp;D2482</f>
        <v>0</v>
      </c>
      <c r="B2426" t="str">
        <f>COUNTIF($E$2:E2482,E2482)&amp;E2482</f>
        <v>0</v>
      </c>
    </row>
    <row r="2427" spans="1:2" x14ac:dyDescent="0.25">
      <c r="A2427" t="str">
        <f>COUNTIF($D$2:D2483,D2483)&amp;D2483</f>
        <v>0</v>
      </c>
      <c r="B2427" t="str">
        <f>COUNTIF($E$2:E2483,E2483)&amp;E2483</f>
        <v>0</v>
      </c>
    </row>
    <row r="2428" spans="1:2" x14ac:dyDescent="0.25">
      <c r="A2428" t="str">
        <f>COUNTIF($D$2:D2484,D2484)&amp;D2484</f>
        <v>0</v>
      </c>
      <c r="B2428" t="str">
        <f>COUNTIF($E$2:E2484,E2484)&amp;E2484</f>
        <v>0</v>
      </c>
    </row>
    <row r="2429" spans="1:2" x14ac:dyDescent="0.25">
      <c r="A2429" t="str">
        <f>COUNTIF($D$2:D2485,D2485)&amp;D2485</f>
        <v>0</v>
      </c>
      <c r="B2429" t="str">
        <f>COUNTIF($E$2:E2485,E2485)&amp;E2485</f>
        <v>0</v>
      </c>
    </row>
    <row r="2430" spans="1:2" x14ac:dyDescent="0.25">
      <c r="A2430" t="str">
        <f>COUNTIF($D$2:D2486,D2486)&amp;D2486</f>
        <v>0</v>
      </c>
      <c r="B2430" t="str">
        <f>COUNTIF($E$2:E2486,E2486)&amp;E2486</f>
        <v>0</v>
      </c>
    </row>
    <row r="2431" spans="1:2" x14ac:dyDescent="0.25">
      <c r="A2431" t="str">
        <f>COUNTIF($D$2:D2487,D2487)&amp;D2487</f>
        <v>0</v>
      </c>
      <c r="B2431" t="str">
        <f>COUNTIF($E$2:E2487,E2487)&amp;E2487</f>
        <v>0</v>
      </c>
    </row>
    <row r="2432" spans="1:2" x14ac:dyDescent="0.25">
      <c r="A2432" t="str">
        <f>COUNTIF($D$2:D2488,D2488)&amp;D2488</f>
        <v>0</v>
      </c>
      <c r="B2432" t="str">
        <f>COUNTIF($E$2:E2488,E2488)&amp;E2488</f>
        <v>0</v>
      </c>
    </row>
    <row r="2433" spans="1:2" x14ac:dyDescent="0.25">
      <c r="A2433" t="str">
        <f>COUNTIF($D$2:D2489,D2489)&amp;D2489</f>
        <v>0</v>
      </c>
      <c r="B2433" t="str">
        <f>COUNTIF($E$2:E2489,E2489)&amp;E2489</f>
        <v>0</v>
      </c>
    </row>
    <row r="2434" spans="1:2" x14ac:dyDescent="0.25">
      <c r="A2434" t="str">
        <f>COUNTIF($D$2:D2490,D2490)&amp;D2490</f>
        <v>0</v>
      </c>
      <c r="B2434" t="str">
        <f>COUNTIF($E$2:E2490,E2490)&amp;E2490</f>
        <v>0</v>
      </c>
    </row>
    <row r="2435" spans="1:2" x14ac:dyDescent="0.25">
      <c r="A2435" t="str">
        <f>COUNTIF($D$2:D2491,D2491)&amp;D2491</f>
        <v>0</v>
      </c>
      <c r="B2435" t="str">
        <f>COUNTIF($E$2:E2491,E2491)&amp;E2491</f>
        <v>0</v>
      </c>
    </row>
    <row r="2436" spans="1:2" x14ac:dyDescent="0.25">
      <c r="A2436" t="str">
        <f>COUNTIF($D$2:D2492,D2492)&amp;D2492</f>
        <v>0</v>
      </c>
      <c r="B2436" t="str">
        <f>COUNTIF($E$2:E2492,E2492)&amp;E2492</f>
        <v>0</v>
      </c>
    </row>
    <row r="2437" spans="1:2" x14ac:dyDescent="0.25">
      <c r="A2437" t="str">
        <f>COUNTIF($D$2:D2493,D2493)&amp;D2493</f>
        <v>0</v>
      </c>
      <c r="B2437" t="str">
        <f>COUNTIF($E$2:E2493,E2493)&amp;E2493</f>
        <v>0</v>
      </c>
    </row>
    <row r="2438" spans="1:2" x14ac:dyDescent="0.25">
      <c r="A2438" t="str">
        <f>COUNTIF($D$2:D2494,D2494)&amp;D2494</f>
        <v>0</v>
      </c>
      <c r="B2438" t="str">
        <f>COUNTIF($E$2:E2494,E2494)&amp;E2494</f>
        <v>0</v>
      </c>
    </row>
    <row r="2439" spans="1:2" x14ac:dyDescent="0.25">
      <c r="A2439" t="str">
        <f>COUNTIF($D$2:D2495,D2495)&amp;D2495</f>
        <v>0</v>
      </c>
      <c r="B2439" t="str">
        <f>COUNTIF($E$2:E2495,E2495)&amp;E2495</f>
        <v>0</v>
      </c>
    </row>
    <row r="2440" spans="1:2" x14ac:dyDescent="0.25">
      <c r="A2440" t="str">
        <f>COUNTIF($D$2:D2496,D2496)&amp;D2496</f>
        <v>0</v>
      </c>
      <c r="B2440" t="str">
        <f>COUNTIF($E$2:E2496,E2496)&amp;E2496</f>
        <v>0</v>
      </c>
    </row>
    <row r="2441" spans="1:2" x14ac:dyDescent="0.25">
      <c r="A2441" t="str">
        <f>COUNTIF($D$2:D2497,D2497)&amp;D2497</f>
        <v>0</v>
      </c>
      <c r="B2441" t="str">
        <f>COUNTIF($E$2:E2497,E2497)&amp;E2497</f>
        <v>0</v>
      </c>
    </row>
    <row r="2442" spans="1:2" x14ac:dyDescent="0.25">
      <c r="A2442" t="str">
        <f>COUNTIF($D$2:D2498,D2498)&amp;D2498</f>
        <v>0</v>
      </c>
      <c r="B2442" t="str">
        <f>COUNTIF($E$2:E2498,E2498)&amp;E2498</f>
        <v>0</v>
      </c>
    </row>
    <row r="2443" spans="1:2" x14ac:dyDescent="0.25">
      <c r="A2443" t="str">
        <f>COUNTIF($D$2:D2499,D2499)&amp;D2499</f>
        <v>0</v>
      </c>
      <c r="B2443" t="str">
        <f>COUNTIF($E$2:E2499,E2499)&amp;E2499</f>
        <v>0</v>
      </c>
    </row>
    <row r="2444" spans="1:2" x14ac:dyDescent="0.25">
      <c r="A2444" t="str">
        <f>COUNTIF($D$2:D2500,D2500)&amp;D2500</f>
        <v>0</v>
      </c>
      <c r="B2444" t="str">
        <f>COUNTIF($E$2:E2500,E2500)&amp;E2500</f>
        <v>0</v>
      </c>
    </row>
    <row r="2445" spans="1:2" x14ac:dyDescent="0.25">
      <c r="A2445" t="str">
        <f>COUNTIF($D$2:D2501,D2501)&amp;D2501</f>
        <v>0</v>
      </c>
      <c r="B2445" t="str">
        <f>COUNTIF($E$2:E2501,E2501)&amp;E2501</f>
        <v>0</v>
      </c>
    </row>
    <row r="2446" spans="1:2" x14ac:dyDescent="0.25">
      <c r="A2446" t="str">
        <f>COUNTIF($D$2:D2502,D2502)&amp;D2502</f>
        <v>0</v>
      </c>
      <c r="B2446" t="str">
        <f>COUNTIF($E$2:E2502,E2502)&amp;E2502</f>
        <v>0</v>
      </c>
    </row>
    <row r="2447" spans="1:2" x14ac:dyDescent="0.25">
      <c r="A2447" t="str">
        <f>COUNTIF($D$2:D2503,D2503)&amp;D2503</f>
        <v>0</v>
      </c>
      <c r="B2447" t="str">
        <f>COUNTIF($E$2:E2503,E2503)&amp;E2503</f>
        <v>0</v>
      </c>
    </row>
    <row r="2448" spans="1:2" x14ac:dyDescent="0.25">
      <c r="A2448" t="str">
        <f>COUNTIF($D$2:D2504,D2504)&amp;D2504</f>
        <v>0</v>
      </c>
      <c r="B2448" t="str">
        <f>COUNTIF($E$2:E2504,E2504)&amp;E2504</f>
        <v>0</v>
      </c>
    </row>
    <row r="2449" spans="1:2" x14ac:dyDescent="0.25">
      <c r="A2449" t="str">
        <f>COUNTIF($D$2:D2505,D2505)&amp;D2505</f>
        <v>0</v>
      </c>
      <c r="B2449" t="str">
        <f>COUNTIF($E$2:E2505,E2505)&amp;E2505</f>
        <v>0</v>
      </c>
    </row>
    <row r="2450" spans="1:2" x14ac:dyDescent="0.25">
      <c r="A2450" t="str">
        <f>COUNTIF($D$2:D2506,D2506)&amp;D2506</f>
        <v>0</v>
      </c>
      <c r="B2450" t="str">
        <f>COUNTIF($E$2:E2506,E2506)&amp;E2506</f>
        <v>0</v>
      </c>
    </row>
    <row r="2451" spans="1:2" x14ac:dyDescent="0.25">
      <c r="A2451" t="str">
        <f>COUNTIF($D$2:D2507,D2507)&amp;D2507</f>
        <v>0</v>
      </c>
      <c r="B2451" t="str">
        <f>COUNTIF($E$2:E2507,E2507)&amp;E2507</f>
        <v>0</v>
      </c>
    </row>
    <row r="2452" spans="1:2" x14ac:dyDescent="0.25">
      <c r="A2452" t="str">
        <f>COUNTIF($D$2:D2508,D2508)&amp;D2508</f>
        <v>0</v>
      </c>
      <c r="B2452" t="str">
        <f>COUNTIF($E$2:E2508,E2508)&amp;E2508</f>
        <v>0</v>
      </c>
    </row>
    <row r="2453" spans="1:2" x14ac:dyDescent="0.25">
      <c r="A2453" t="str">
        <f>COUNTIF($D$2:D2509,D2509)&amp;D2509</f>
        <v>0</v>
      </c>
      <c r="B2453" t="str">
        <f>COUNTIF($E$2:E2509,E2509)&amp;E2509</f>
        <v>0</v>
      </c>
    </row>
    <row r="2454" spans="1:2" x14ac:dyDescent="0.25">
      <c r="A2454" t="str">
        <f>COUNTIF($D$2:D2510,D2510)&amp;D2510</f>
        <v>0</v>
      </c>
      <c r="B2454" t="str">
        <f>COUNTIF($E$2:E2510,E2510)&amp;E2510</f>
        <v>0</v>
      </c>
    </row>
    <row r="2455" spans="1:2" x14ac:dyDescent="0.25">
      <c r="A2455" t="str">
        <f>COUNTIF($D$2:D2511,D2511)&amp;D2511</f>
        <v>0</v>
      </c>
      <c r="B2455" t="str">
        <f>COUNTIF($E$2:E2511,E2511)&amp;E2511</f>
        <v>0</v>
      </c>
    </row>
    <row r="2456" spans="1:2" x14ac:dyDescent="0.25">
      <c r="A2456" t="str">
        <f>COUNTIF($D$2:D2512,D2512)&amp;D2512</f>
        <v>0</v>
      </c>
      <c r="B2456" t="str">
        <f>COUNTIF($E$2:E2512,E2512)&amp;E2512</f>
        <v>0</v>
      </c>
    </row>
    <row r="2457" spans="1:2" x14ac:dyDescent="0.25">
      <c r="A2457" t="str">
        <f>COUNTIF($D$2:D2513,D2513)&amp;D2513</f>
        <v>0</v>
      </c>
      <c r="B2457" t="str">
        <f>COUNTIF($E$2:E2513,E2513)&amp;E2513</f>
        <v>0</v>
      </c>
    </row>
    <row r="2458" spans="1:2" x14ac:dyDescent="0.25">
      <c r="A2458" t="str">
        <f>COUNTIF($D$2:D2514,D2514)&amp;D2514</f>
        <v>0</v>
      </c>
      <c r="B2458" t="str">
        <f>COUNTIF($E$2:E2514,E2514)&amp;E2514</f>
        <v>0</v>
      </c>
    </row>
    <row r="2459" spans="1:2" x14ac:dyDescent="0.25">
      <c r="A2459" t="str">
        <f>COUNTIF($D$2:D2515,D2515)&amp;D2515</f>
        <v>0</v>
      </c>
      <c r="B2459" t="str">
        <f>COUNTIF($E$2:E2515,E2515)&amp;E2515</f>
        <v>0</v>
      </c>
    </row>
    <row r="2460" spans="1:2" x14ac:dyDescent="0.25">
      <c r="A2460" t="str">
        <f>COUNTIF($D$2:D2516,D2516)&amp;D2516</f>
        <v>0</v>
      </c>
      <c r="B2460" t="str">
        <f>COUNTIF($E$2:E2516,E2516)&amp;E2516</f>
        <v>0</v>
      </c>
    </row>
    <row r="2461" spans="1:2" x14ac:dyDescent="0.25">
      <c r="A2461" t="str">
        <f>COUNTIF($D$2:D2517,D2517)&amp;D2517</f>
        <v>0</v>
      </c>
      <c r="B2461" t="str">
        <f>COUNTIF($E$2:E2517,E2517)&amp;E2517</f>
        <v>0</v>
      </c>
    </row>
    <row r="2462" spans="1:2" x14ac:dyDescent="0.25">
      <c r="A2462" t="str">
        <f>COUNTIF($D$2:D2518,D2518)&amp;D2518</f>
        <v>0</v>
      </c>
      <c r="B2462" t="str">
        <f>COUNTIF($E$2:E2518,E2518)&amp;E2518</f>
        <v>0</v>
      </c>
    </row>
    <row r="2463" spans="1:2" x14ac:dyDescent="0.25">
      <c r="A2463" t="str">
        <f>COUNTIF($D$2:D2519,D2519)&amp;D2519</f>
        <v>0</v>
      </c>
      <c r="B2463" t="str">
        <f>COUNTIF($E$2:E2519,E2519)&amp;E2519</f>
        <v>0</v>
      </c>
    </row>
    <row r="2464" spans="1:2" x14ac:dyDescent="0.25">
      <c r="A2464" t="str">
        <f>COUNTIF($D$2:D2520,D2520)&amp;D2520</f>
        <v>0</v>
      </c>
      <c r="B2464" t="str">
        <f>COUNTIF($E$2:E2520,E2520)&amp;E2520</f>
        <v>0</v>
      </c>
    </row>
    <row r="2465" spans="1:2" x14ac:dyDescent="0.25">
      <c r="A2465" t="str">
        <f>COUNTIF($D$2:D2521,D2521)&amp;D2521</f>
        <v>0</v>
      </c>
      <c r="B2465" t="str">
        <f>COUNTIF($E$2:E2521,E2521)&amp;E2521</f>
        <v>0</v>
      </c>
    </row>
    <row r="2466" spans="1:2" x14ac:dyDescent="0.25">
      <c r="A2466" t="str">
        <f>COUNTIF($D$2:D2522,D2522)&amp;D2522</f>
        <v>0</v>
      </c>
      <c r="B2466" t="str">
        <f>COUNTIF($E$2:E2522,E2522)&amp;E2522</f>
        <v>0</v>
      </c>
    </row>
    <row r="2467" spans="1:2" x14ac:dyDescent="0.25">
      <c r="A2467" t="str">
        <f>COUNTIF($D$2:D2523,D2523)&amp;D2523</f>
        <v>0</v>
      </c>
      <c r="B2467" t="str">
        <f>COUNTIF($E$2:E2523,E2523)&amp;E2523</f>
        <v>0</v>
      </c>
    </row>
    <row r="2468" spans="1:2" x14ac:dyDescent="0.25">
      <c r="A2468" t="str">
        <f>COUNTIF($D$2:D2524,D2524)&amp;D2524</f>
        <v>0</v>
      </c>
      <c r="B2468" t="str">
        <f>COUNTIF($E$2:E2524,E2524)&amp;E2524</f>
        <v>0</v>
      </c>
    </row>
    <row r="2469" spans="1:2" x14ac:dyDescent="0.25">
      <c r="A2469" t="str">
        <f>COUNTIF($D$2:D2525,D2525)&amp;D2525</f>
        <v>0</v>
      </c>
      <c r="B2469" t="str">
        <f>COUNTIF($E$2:E2525,E2525)&amp;E2525</f>
        <v>0</v>
      </c>
    </row>
    <row r="2470" spans="1:2" x14ac:dyDescent="0.25">
      <c r="A2470" t="str">
        <f>COUNTIF($D$2:D2526,D2526)&amp;D2526</f>
        <v>0</v>
      </c>
      <c r="B2470" t="str">
        <f>COUNTIF($E$2:E2526,E2526)&amp;E2526</f>
        <v>0</v>
      </c>
    </row>
    <row r="2471" spans="1:2" x14ac:dyDescent="0.25">
      <c r="A2471" t="str">
        <f>COUNTIF($D$2:D2527,D2527)&amp;D2527</f>
        <v>0</v>
      </c>
      <c r="B2471" t="str">
        <f>COUNTIF($E$2:E2527,E2527)&amp;E2527</f>
        <v>0</v>
      </c>
    </row>
    <row r="2472" spans="1:2" x14ac:dyDescent="0.25">
      <c r="A2472" t="str">
        <f>COUNTIF($D$2:D2528,D2528)&amp;D2528</f>
        <v>0</v>
      </c>
      <c r="B2472" t="str">
        <f>COUNTIF($E$2:E2528,E2528)&amp;E2528</f>
        <v>0</v>
      </c>
    </row>
    <row r="2473" spans="1:2" x14ac:dyDescent="0.25">
      <c r="A2473" t="str">
        <f>COUNTIF($D$2:D2529,D2529)&amp;D2529</f>
        <v>0</v>
      </c>
      <c r="B2473" t="str">
        <f>COUNTIF($E$2:E2529,E2529)&amp;E2529</f>
        <v>0</v>
      </c>
    </row>
    <row r="2474" spans="1:2" x14ac:dyDescent="0.25">
      <c r="A2474" t="str">
        <f>COUNTIF($D$2:D2530,D2530)&amp;D2530</f>
        <v>0</v>
      </c>
      <c r="B2474" t="str">
        <f>COUNTIF($E$2:E2530,E2530)&amp;E2530</f>
        <v>0</v>
      </c>
    </row>
    <row r="2475" spans="1:2" x14ac:dyDescent="0.25">
      <c r="A2475" t="str">
        <f>COUNTIF($D$2:D2531,D2531)&amp;D2531</f>
        <v>0</v>
      </c>
      <c r="B2475" t="str">
        <f>COUNTIF($E$2:E2531,E2531)&amp;E2531</f>
        <v>0</v>
      </c>
    </row>
    <row r="2476" spans="1:2" x14ac:dyDescent="0.25">
      <c r="A2476" t="str">
        <f>COUNTIF($D$2:D2532,D2532)&amp;D2532</f>
        <v>0</v>
      </c>
      <c r="B2476" t="str">
        <f>COUNTIF($E$2:E2532,E2532)&amp;E2532</f>
        <v>0</v>
      </c>
    </row>
    <row r="2477" spans="1:2" x14ac:dyDescent="0.25">
      <c r="A2477" t="str">
        <f>COUNTIF($D$2:D2533,D2533)&amp;D2533</f>
        <v>0</v>
      </c>
      <c r="B2477" t="str">
        <f>COUNTIF($E$2:E2533,E2533)&amp;E2533</f>
        <v>0</v>
      </c>
    </row>
    <row r="2478" spans="1:2" x14ac:dyDescent="0.25">
      <c r="A2478" t="str">
        <f>COUNTIF($D$2:D2534,D2534)&amp;D2534</f>
        <v>0</v>
      </c>
      <c r="B2478" t="str">
        <f>COUNTIF($E$2:E2534,E2534)&amp;E2534</f>
        <v>0</v>
      </c>
    </row>
    <row r="2479" spans="1:2" x14ac:dyDescent="0.25">
      <c r="A2479" t="str">
        <f>COUNTIF($D$2:D2535,D2535)&amp;D2535</f>
        <v>0</v>
      </c>
      <c r="B2479" t="str">
        <f>COUNTIF($E$2:E2535,E2535)&amp;E2535</f>
        <v>0</v>
      </c>
    </row>
    <row r="2480" spans="1:2" x14ac:dyDescent="0.25">
      <c r="A2480" t="str">
        <f>COUNTIF($D$2:D2536,D2536)&amp;D2536</f>
        <v>0</v>
      </c>
      <c r="B2480" t="str">
        <f>COUNTIF($E$2:E2536,E2536)&amp;E2536</f>
        <v>0</v>
      </c>
    </row>
    <row r="2481" spans="1:2" x14ac:dyDescent="0.25">
      <c r="A2481" t="str">
        <f>COUNTIF($D$2:D2537,D2537)&amp;D2537</f>
        <v>0</v>
      </c>
      <c r="B2481" t="str">
        <f>COUNTIF($E$2:E2537,E2537)&amp;E2537</f>
        <v>0</v>
      </c>
    </row>
    <row r="2482" spans="1:2" x14ac:dyDescent="0.25">
      <c r="A2482" t="str">
        <f>COUNTIF($D$2:D2538,D2538)&amp;D2538</f>
        <v>0</v>
      </c>
      <c r="B2482" t="str">
        <f>COUNTIF($E$2:E2538,E2538)&amp;E2538</f>
        <v>0</v>
      </c>
    </row>
    <row r="2483" spans="1:2" x14ac:dyDescent="0.25">
      <c r="A2483" t="str">
        <f>COUNTIF($D$2:D2539,D2539)&amp;D2539</f>
        <v>0</v>
      </c>
      <c r="B2483" t="str">
        <f>COUNTIF($E$2:E2539,E2539)&amp;E2539</f>
        <v>0</v>
      </c>
    </row>
    <row r="2484" spans="1:2" x14ac:dyDescent="0.25">
      <c r="A2484" t="str">
        <f>COUNTIF($D$2:D2540,D2540)&amp;D2540</f>
        <v>0</v>
      </c>
      <c r="B2484" t="str">
        <f>COUNTIF($E$2:E2540,E2540)&amp;E2540</f>
        <v>0</v>
      </c>
    </row>
    <row r="2485" spans="1:2" x14ac:dyDescent="0.25">
      <c r="A2485" t="str">
        <f>COUNTIF($D$2:D2541,D2541)&amp;D2541</f>
        <v>0</v>
      </c>
      <c r="B2485" t="str">
        <f>COUNTIF($E$2:E2541,E2541)&amp;E2541</f>
        <v>0</v>
      </c>
    </row>
    <row r="2486" spans="1:2" x14ac:dyDescent="0.25">
      <c r="A2486" t="str">
        <f>COUNTIF($D$2:D2542,D2542)&amp;D2542</f>
        <v>0</v>
      </c>
      <c r="B2486" t="str">
        <f>COUNTIF($E$2:E2542,E2542)&amp;E2542</f>
        <v>0</v>
      </c>
    </row>
    <row r="2487" spans="1:2" x14ac:dyDescent="0.25">
      <c r="A2487" t="str">
        <f>COUNTIF($D$2:D2543,D2543)&amp;D2543</f>
        <v>0</v>
      </c>
      <c r="B2487" t="str">
        <f>COUNTIF($E$2:E2543,E2543)&amp;E2543</f>
        <v>0</v>
      </c>
    </row>
    <row r="2488" spans="1:2" x14ac:dyDescent="0.25">
      <c r="A2488" t="str">
        <f>COUNTIF($D$2:D2544,D2544)&amp;D2544</f>
        <v>0</v>
      </c>
      <c r="B2488" t="str">
        <f>COUNTIF($E$2:E2544,E2544)&amp;E2544</f>
        <v>0</v>
      </c>
    </row>
    <row r="2489" spans="1:2" x14ac:dyDescent="0.25">
      <c r="A2489" t="str">
        <f>COUNTIF($D$2:D2545,D2545)&amp;D2545</f>
        <v>0</v>
      </c>
      <c r="B2489" t="str">
        <f>COUNTIF($E$2:E2545,E2545)&amp;E2545</f>
        <v>0</v>
      </c>
    </row>
    <row r="2490" spans="1:2" x14ac:dyDescent="0.25">
      <c r="A2490" t="str">
        <f>COUNTIF($D$2:D2546,D2546)&amp;D2546</f>
        <v>0</v>
      </c>
      <c r="B2490" t="str">
        <f>COUNTIF($E$2:E2546,E2546)&amp;E2546</f>
        <v>0</v>
      </c>
    </row>
    <row r="2491" spans="1:2" x14ac:dyDescent="0.25">
      <c r="A2491" t="str">
        <f>COUNTIF($D$2:D2547,D2547)&amp;D2547</f>
        <v>0</v>
      </c>
      <c r="B2491" t="str">
        <f>COUNTIF($E$2:E2547,E2547)&amp;E2547</f>
        <v>0</v>
      </c>
    </row>
    <row r="2492" spans="1:2" x14ac:dyDescent="0.25">
      <c r="A2492" t="str">
        <f>COUNTIF($D$2:D2548,D2548)&amp;D2548</f>
        <v>0</v>
      </c>
      <c r="B2492" t="str">
        <f>COUNTIF($E$2:E2548,E2548)&amp;E2548</f>
        <v>0</v>
      </c>
    </row>
    <row r="2493" spans="1:2" x14ac:dyDescent="0.25">
      <c r="A2493" t="str">
        <f>COUNTIF($D$2:D2549,D2549)&amp;D2549</f>
        <v>0</v>
      </c>
      <c r="B2493" t="str">
        <f>COUNTIF($E$2:E2549,E2549)&amp;E2549</f>
        <v>0</v>
      </c>
    </row>
    <row r="2494" spans="1:2" x14ac:dyDescent="0.25">
      <c r="A2494" t="str">
        <f>COUNTIF($D$2:D2550,D2550)&amp;D2550</f>
        <v>0</v>
      </c>
      <c r="B2494" t="str">
        <f>COUNTIF($E$2:E2550,E2550)&amp;E2550</f>
        <v>0</v>
      </c>
    </row>
    <row r="2495" spans="1:2" x14ac:dyDescent="0.25">
      <c r="A2495" t="str">
        <f>COUNTIF($D$2:D2551,D2551)&amp;D2551</f>
        <v>0</v>
      </c>
      <c r="B2495" t="str">
        <f>COUNTIF($E$2:E2551,E2551)&amp;E2551</f>
        <v>0</v>
      </c>
    </row>
    <row r="2496" spans="1:2" x14ac:dyDescent="0.25">
      <c r="A2496" t="str">
        <f>COUNTIF($D$2:D2552,D2552)&amp;D2552</f>
        <v>0</v>
      </c>
      <c r="B2496" t="str">
        <f>COUNTIF($E$2:E2552,E2552)&amp;E2552</f>
        <v>0</v>
      </c>
    </row>
    <row r="2497" spans="1:2" x14ac:dyDescent="0.25">
      <c r="A2497" t="str">
        <f>COUNTIF($D$2:D2553,D2553)&amp;D2553</f>
        <v>0</v>
      </c>
      <c r="B2497" t="str">
        <f>COUNTIF($E$2:E2553,E2553)&amp;E2553</f>
        <v>0</v>
      </c>
    </row>
    <row r="2498" spans="1:2" x14ac:dyDescent="0.25">
      <c r="A2498" t="str">
        <f>COUNTIF($D$2:D2554,D2554)&amp;D2554</f>
        <v>0</v>
      </c>
      <c r="B2498" t="str">
        <f>COUNTIF($E$2:E2554,E2554)&amp;E2554</f>
        <v>0</v>
      </c>
    </row>
    <row r="2499" spans="1:2" x14ac:dyDescent="0.25">
      <c r="A2499" t="str">
        <f>COUNTIF($D$2:D2555,D2555)&amp;D2555</f>
        <v>0</v>
      </c>
      <c r="B2499" t="str">
        <f>COUNTIF($E$2:E2555,E2555)&amp;E2555</f>
        <v>0</v>
      </c>
    </row>
    <row r="2500" spans="1:2" x14ac:dyDescent="0.25">
      <c r="A2500" t="str">
        <f>COUNTIF($D$2:D2556,D2556)&amp;D2556</f>
        <v>0</v>
      </c>
      <c r="B2500" t="str">
        <f>COUNTIF($E$2:E2556,E2556)&amp;E2556</f>
        <v>0</v>
      </c>
    </row>
    <row r="2501" spans="1:2" x14ac:dyDescent="0.25">
      <c r="A2501" t="str">
        <f>COUNTIF($D$2:D2557,D2557)&amp;D2557</f>
        <v>0</v>
      </c>
      <c r="B2501" t="str">
        <f>COUNTIF($E$2:E2557,E2557)&amp;E2557</f>
        <v>0</v>
      </c>
    </row>
    <row r="2502" spans="1:2" x14ac:dyDescent="0.25">
      <c r="A2502" t="str">
        <f>COUNTIF($D$2:D2558,D2558)&amp;D2558</f>
        <v>0</v>
      </c>
      <c r="B2502" t="str">
        <f>COUNTIF($E$2:E2558,E2558)&amp;E2558</f>
        <v>0</v>
      </c>
    </row>
    <row r="2503" spans="1:2" x14ac:dyDescent="0.25">
      <c r="A2503" t="str">
        <f>COUNTIF($D$2:D2559,D2559)&amp;D2559</f>
        <v>0</v>
      </c>
      <c r="B2503" t="str">
        <f>COUNTIF($E$2:E2559,E2559)&amp;E2559</f>
        <v>0</v>
      </c>
    </row>
    <row r="2504" spans="1:2" x14ac:dyDescent="0.25">
      <c r="A2504" t="str">
        <f>COUNTIF($D$2:D2560,D2560)&amp;D2560</f>
        <v>0</v>
      </c>
      <c r="B2504" t="str">
        <f>COUNTIF($E$2:E2560,E2560)&amp;E2560</f>
        <v>0</v>
      </c>
    </row>
    <row r="2505" spans="1:2" x14ac:dyDescent="0.25">
      <c r="A2505" t="str">
        <f>COUNTIF($D$2:D2561,D2561)&amp;D2561</f>
        <v>0</v>
      </c>
      <c r="B2505" t="str">
        <f>COUNTIF($E$2:E2561,E2561)&amp;E2561</f>
        <v>0</v>
      </c>
    </row>
    <row r="2506" spans="1:2" x14ac:dyDescent="0.25">
      <c r="A2506" t="str">
        <f>COUNTIF($D$2:D2562,D2562)&amp;D2562</f>
        <v>0</v>
      </c>
      <c r="B2506" t="str">
        <f>COUNTIF($E$2:E2562,E2562)&amp;E2562</f>
        <v>0</v>
      </c>
    </row>
    <row r="2507" spans="1:2" x14ac:dyDescent="0.25">
      <c r="A2507" t="str">
        <f>COUNTIF($D$2:D2563,D2563)&amp;D2563</f>
        <v>0</v>
      </c>
      <c r="B2507" t="str">
        <f>COUNTIF($E$2:E2563,E2563)&amp;E2563</f>
        <v>0</v>
      </c>
    </row>
    <row r="2508" spans="1:2" x14ac:dyDescent="0.25">
      <c r="A2508" t="str">
        <f>COUNTIF($D$2:D2564,D2564)&amp;D2564</f>
        <v>0</v>
      </c>
      <c r="B2508" t="str">
        <f>COUNTIF($E$2:E2564,E2564)&amp;E2564</f>
        <v>0</v>
      </c>
    </row>
    <row r="2509" spans="1:2" x14ac:dyDescent="0.25">
      <c r="A2509" t="str">
        <f>COUNTIF($D$2:D2565,D2565)&amp;D2565</f>
        <v>0</v>
      </c>
      <c r="B2509" t="str">
        <f>COUNTIF($E$2:E2565,E2565)&amp;E2565</f>
        <v>0</v>
      </c>
    </row>
    <row r="2510" spans="1:2" x14ac:dyDescent="0.25">
      <c r="A2510" t="str">
        <f>COUNTIF($D$2:D2566,D2566)&amp;D2566</f>
        <v>0</v>
      </c>
      <c r="B2510" t="str">
        <f>COUNTIF($E$2:E2566,E2566)&amp;E2566</f>
        <v>0</v>
      </c>
    </row>
    <row r="2511" spans="1:2" x14ac:dyDescent="0.25">
      <c r="A2511" t="str">
        <f>COUNTIF($D$2:D2567,D2567)&amp;D2567</f>
        <v>0</v>
      </c>
      <c r="B2511" t="str">
        <f>COUNTIF($E$2:E2567,E2567)&amp;E2567</f>
        <v>0</v>
      </c>
    </row>
    <row r="2512" spans="1:2" x14ac:dyDescent="0.25">
      <c r="A2512" t="str">
        <f>COUNTIF($D$2:D2568,D2568)&amp;D2568</f>
        <v>0</v>
      </c>
      <c r="B2512" t="str">
        <f>COUNTIF($E$2:E2568,E2568)&amp;E2568</f>
        <v>0</v>
      </c>
    </row>
    <row r="2513" spans="1:2" x14ac:dyDescent="0.25">
      <c r="A2513" t="str">
        <f>COUNTIF($D$2:D2569,D2569)&amp;D2569</f>
        <v>0</v>
      </c>
      <c r="B2513" t="str">
        <f>COUNTIF($E$2:E2569,E2569)&amp;E2569</f>
        <v>0</v>
      </c>
    </row>
    <row r="2514" spans="1:2" x14ac:dyDescent="0.25">
      <c r="A2514" t="str">
        <f>COUNTIF($D$2:D2570,D2570)&amp;D2570</f>
        <v>0</v>
      </c>
      <c r="B2514" t="str">
        <f>COUNTIF($E$2:E2570,E2570)&amp;E2570</f>
        <v>0</v>
      </c>
    </row>
    <row r="2515" spans="1:2" x14ac:dyDescent="0.25">
      <c r="A2515" t="str">
        <f>COUNTIF($D$2:D2571,D2571)&amp;D2571</f>
        <v>0</v>
      </c>
      <c r="B2515" t="str">
        <f>COUNTIF($E$2:E2571,E2571)&amp;E2571</f>
        <v>0</v>
      </c>
    </row>
    <row r="2516" spans="1:2" x14ac:dyDescent="0.25">
      <c r="A2516" t="str">
        <f>COUNTIF($D$2:D2572,D2572)&amp;D2572</f>
        <v>0</v>
      </c>
      <c r="B2516" t="str">
        <f>COUNTIF($E$2:E2572,E2572)&amp;E2572</f>
        <v>0</v>
      </c>
    </row>
    <row r="2517" spans="1:2" x14ac:dyDescent="0.25">
      <c r="A2517" t="str">
        <f>COUNTIF($D$2:D2573,D2573)&amp;D2573</f>
        <v>0</v>
      </c>
      <c r="B2517" t="str">
        <f>COUNTIF($E$2:E2573,E2573)&amp;E2573</f>
        <v>0</v>
      </c>
    </row>
    <row r="2518" spans="1:2" x14ac:dyDescent="0.25">
      <c r="A2518" t="str">
        <f>COUNTIF($D$2:D2574,D2574)&amp;D2574</f>
        <v>0</v>
      </c>
      <c r="B2518" t="str">
        <f>COUNTIF($E$2:E2574,E2574)&amp;E2574</f>
        <v>0</v>
      </c>
    </row>
    <row r="2519" spans="1:2" x14ac:dyDescent="0.25">
      <c r="A2519" t="str">
        <f>COUNTIF($D$2:D2575,D2575)&amp;D2575</f>
        <v>0</v>
      </c>
      <c r="B2519" t="str">
        <f>COUNTIF($E$2:E2575,E2575)&amp;E2575</f>
        <v>0</v>
      </c>
    </row>
    <row r="2520" spans="1:2" x14ac:dyDescent="0.25">
      <c r="A2520" t="str">
        <f>COUNTIF($D$2:D2576,D2576)&amp;D2576</f>
        <v>0</v>
      </c>
      <c r="B2520" t="str">
        <f>COUNTIF($E$2:E2576,E2576)&amp;E2576</f>
        <v>0</v>
      </c>
    </row>
    <row r="2521" spans="1:2" x14ac:dyDescent="0.25">
      <c r="A2521" t="str">
        <f>COUNTIF($D$2:D2577,D2577)&amp;D2577</f>
        <v>0</v>
      </c>
      <c r="B2521" t="str">
        <f>COUNTIF($E$2:E2577,E2577)&amp;E2577</f>
        <v>0</v>
      </c>
    </row>
    <row r="2522" spans="1:2" x14ac:dyDescent="0.25">
      <c r="A2522" t="str">
        <f>COUNTIF($D$2:D2578,D2578)&amp;D2578</f>
        <v>0</v>
      </c>
      <c r="B2522" t="str">
        <f>COUNTIF($E$2:E2578,E2578)&amp;E2578</f>
        <v>0</v>
      </c>
    </row>
    <row r="2523" spans="1:2" x14ac:dyDescent="0.25">
      <c r="A2523" t="str">
        <f>COUNTIF($D$2:D2579,D2579)&amp;D2579</f>
        <v>0</v>
      </c>
      <c r="B2523" t="str">
        <f>COUNTIF($E$2:E2579,E2579)&amp;E2579</f>
        <v>0</v>
      </c>
    </row>
    <row r="2524" spans="1:2" x14ac:dyDescent="0.25">
      <c r="A2524" t="str">
        <f>COUNTIF($D$2:D2580,D2580)&amp;D2580</f>
        <v>0</v>
      </c>
      <c r="B2524" t="str">
        <f>COUNTIF($E$2:E2580,E2580)&amp;E2580</f>
        <v>0</v>
      </c>
    </row>
    <row r="2525" spans="1:2" x14ac:dyDescent="0.25">
      <c r="A2525" t="str">
        <f>COUNTIF($D$2:D2581,D2581)&amp;D2581</f>
        <v>0</v>
      </c>
      <c r="B2525" t="str">
        <f>COUNTIF($E$2:E2581,E2581)&amp;E2581</f>
        <v>0</v>
      </c>
    </row>
    <row r="2526" spans="1:2" x14ac:dyDescent="0.25">
      <c r="A2526" t="str">
        <f>COUNTIF($D$2:D2582,D2582)&amp;D2582</f>
        <v>0</v>
      </c>
      <c r="B2526" t="str">
        <f>COUNTIF($E$2:E2582,E2582)&amp;E2582</f>
        <v>0</v>
      </c>
    </row>
    <row r="2527" spans="1:2" x14ac:dyDescent="0.25">
      <c r="A2527" t="str">
        <f>COUNTIF($D$2:D2583,D2583)&amp;D2583</f>
        <v>0</v>
      </c>
      <c r="B2527" t="str">
        <f>COUNTIF($E$2:E2583,E2583)&amp;E2583</f>
        <v>0</v>
      </c>
    </row>
    <row r="2528" spans="1:2" x14ac:dyDescent="0.25">
      <c r="A2528" t="str">
        <f>COUNTIF($D$2:D2584,D2584)&amp;D2584</f>
        <v>0</v>
      </c>
      <c r="B2528" t="str">
        <f>COUNTIF($E$2:E2584,E2584)&amp;E2584</f>
        <v>0</v>
      </c>
    </row>
    <row r="2529" spans="1:2" x14ac:dyDescent="0.25">
      <c r="A2529" t="str">
        <f>COUNTIF($D$2:D2585,D2585)&amp;D2585</f>
        <v>0</v>
      </c>
      <c r="B2529" t="str">
        <f>COUNTIF($E$2:E2585,E2585)&amp;E2585</f>
        <v>0</v>
      </c>
    </row>
    <row r="2530" spans="1:2" x14ac:dyDescent="0.25">
      <c r="A2530" t="str">
        <f>COUNTIF($D$2:D2586,D2586)&amp;D2586</f>
        <v>0</v>
      </c>
      <c r="B2530" t="str">
        <f>COUNTIF($E$2:E2586,E2586)&amp;E2586</f>
        <v>0</v>
      </c>
    </row>
    <row r="2531" spans="1:2" x14ac:dyDescent="0.25">
      <c r="A2531" t="str">
        <f>COUNTIF($D$2:D2587,D2587)&amp;D2587</f>
        <v>0</v>
      </c>
      <c r="B2531" t="str">
        <f>COUNTIF($E$2:E2587,E2587)&amp;E2587</f>
        <v>0</v>
      </c>
    </row>
    <row r="2532" spans="1:2" x14ac:dyDescent="0.25">
      <c r="A2532" t="str">
        <f>COUNTIF($D$2:D2588,D2588)&amp;D2588</f>
        <v>0</v>
      </c>
      <c r="B2532" t="str">
        <f>COUNTIF($E$2:E2588,E2588)&amp;E2588</f>
        <v>0</v>
      </c>
    </row>
    <row r="2533" spans="1:2" x14ac:dyDescent="0.25">
      <c r="A2533" t="str">
        <f>COUNTIF($D$2:D2589,D2589)&amp;D2589</f>
        <v>0</v>
      </c>
      <c r="B2533" t="str">
        <f>COUNTIF($E$2:E2589,E2589)&amp;E2589</f>
        <v>0</v>
      </c>
    </row>
    <row r="2534" spans="1:2" x14ac:dyDescent="0.25">
      <c r="A2534" t="str">
        <f>COUNTIF($D$2:D2590,D2590)&amp;D2590</f>
        <v>0</v>
      </c>
      <c r="B2534" t="str">
        <f>COUNTIF($E$2:E2590,E2590)&amp;E2590</f>
        <v>0</v>
      </c>
    </row>
    <row r="2535" spans="1:2" x14ac:dyDescent="0.25">
      <c r="A2535" t="str">
        <f>COUNTIF($D$2:D2591,D2591)&amp;D2591</f>
        <v>0</v>
      </c>
      <c r="B2535" t="str">
        <f>COUNTIF($E$2:E2591,E2591)&amp;E2591</f>
        <v>0</v>
      </c>
    </row>
    <row r="2536" spans="1:2" x14ac:dyDescent="0.25">
      <c r="A2536" t="str">
        <f>COUNTIF($D$2:D2592,D2592)&amp;D2592</f>
        <v>0</v>
      </c>
      <c r="B2536" t="str">
        <f>COUNTIF($E$2:E2592,E2592)&amp;E2592</f>
        <v>0</v>
      </c>
    </row>
    <row r="2537" spans="1:2" x14ac:dyDescent="0.25">
      <c r="A2537" t="str">
        <f>COUNTIF($D$2:D2593,D2593)&amp;D2593</f>
        <v>0</v>
      </c>
      <c r="B2537" t="str">
        <f>COUNTIF($E$2:E2593,E2593)&amp;E2593</f>
        <v>0</v>
      </c>
    </row>
    <row r="2538" spans="1:2" x14ac:dyDescent="0.25">
      <c r="A2538" t="str">
        <f>COUNTIF($D$2:D2594,D2594)&amp;D2594</f>
        <v>0</v>
      </c>
      <c r="B2538" t="str">
        <f>COUNTIF($E$2:E2594,E2594)&amp;E2594</f>
        <v>0</v>
      </c>
    </row>
    <row r="2539" spans="1:2" x14ac:dyDescent="0.25">
      <c r="A2539" t="str">
        <f>COUNTIF($D$2:D2595,D2595)&amp;D2595</f>
        <v>0</v>
      </c>
      <c r="B2539" t="str">
        <f>COUNTIF($E$2:E2595,E2595)&amp;E2595</f>
        <v>0</v>
      </c>
    </row>
    <row r="2540" spans="1:2" x14ac:dyDescent="0.25">
      <c r="A2540" t="str">
        <f>COUNTIF($D$2:D2596,D2596)&amp;D2596</f>
        <v>0</v>
      </c>
      <c r="B2540" t="str">
        <f>COUNTIF($E$2:E2596,E2596)&amp;E2596</f>
        <v>0</v>
      </c>
    </row>
    <row r="2541" spans="1:2" x14ac:dyDescent="0.25">
      <c r="A2541" t="str">
        <f>COUNTIF($D$2:D2597,D2597)&amp;D2597</f>
        <v>0</v>
      </c>
      <c r="B2541" t="str">
        <f>COUNTIF($E$2:E2597,E2597)&amp;E2597</f>
        <v>0</v>
      </c>
    </row>
    <row r="2542" spans="1:2" x14ac:dyDescent="0.25">
      <c r="A2542" t="str">
        <f>COUNTIF($D$2:D2598,D2598)&amp;D2598</f>
        <v>0</v>
      </c>
      <c r="B2542" t="str">
        <f>COUNTIF($E$2:E2598,E2598)&amp;E2598</f>
        <v>0</v>
      </c>
    </row>
    <row r="2543" spans="1:2" x14ac:dyDescent="0.25">
      <c r="A2543" t="str">
        <f>COUNTIF($D$2:D2599,D2599)&amp;D2599</f>
        <v>0</v>
      </c>
      <c r="B2543" t="str">
        <f>COUNTIF($E$2:E2599,E2599)&amp;E2599</f>
        <v>0</v>
      </c>
    </row>
    <row r="2544" spans="1:2" x14ac:dyDescent="0.25">
      <c r="A2544" t="str">
        <f>COUNTIF($D$2:D2600,D2600)&amp;D2600</f>
        <v>0</v>
      </c>
      <c r="B2544" t="str">
        <f>COUNTIF($E$2:E2600,E2600)&amp;E2600</f>
        <v>0</v>
      </c>
    </row>
    <row r="2545" spans="1:2" x14ac:dyDescent="0.25">
      <c r="A2545" t="str">
        <f>COUNTIF($D$2:D2601,D2601)&amp;D2601</f>
        <v>0</v>
      </c>
      <c r="B2545" t="str">
        <f>COUNTIF($E$2:E2601,E2601)&amp;E2601</f>
        <v>0</v>
      </c>
    </row>
    <row r="2546" spans="1:2" x14ac:dyDescent="0.25">
      <c r="A2546" t="str">
        <f>COUNTIF($D$2:D2602,D2602)&amp;D2602</f>
        <v>0</v>
      </c>
      <c r="B2546" t="str">
        <f>COUNTIF($E$2:E2602,E2602)&amp;E2602</f>
        <v>0</v>
      </c>
    </row>
    <row r="2547" spans="1:2" x14ac:dyDescent="0.25">
      <c r="A2547" t="str">
        <f>COUNTIF($D$2:D2603,D2603)&amp;D2603</f>
        <v>0</v>
      </c>
      <c r="B2547" t="str">
        <f>COUNTIF($E$2:E2603,E2603)&amp;E2603</f>
        <v>0</v>
      </c>
    </row>
    <row r="2548" spans="1:2" x14ac:dyDescent="0.25">
      <c r="A2548" t="str">
        <f>COUNTIF($D$2:D2604,D2604)&amp;D2604</f>
        <v>0</v>
      </c>
      <c r="B2548" t="str">
        <f>COUNTIF($E$2:E2604,E2604)&amp;E2604</f>
        <v>0</v>
      </c>
    </row>
    <row r="2549" spans="1:2" x14ac:dyDescent="0.25">
      <c r="A2549" t="str">
        <f>COUNTIF($D$2:D2605,D2605)&amp;D2605</f>
        <v>0</v>
      </c>
      <c r="B2549" t="str">
        <f>COUNTIF($E$2:E2605,E2605)&amp;E2605</f>
        <v>0</v>
      </c>
    </row>
    <row r="2550" spans="1:2" x14ac:dyDescent="0.25">
      <c r="A2550" t="str">
        <f>COUNTIF($D$2:D2606,D2606)&amp;D2606</f>
        <v>0</v>
      </c>
      <c r="B2550" t="str">
        <f>COUNTIF($E$2:E2606,E2606)&amp;E2606</f>
        <v>0</v>
      </c>
    </row>
    <row r="2551" spans="1:2" x14ac:dyDescent="0.25">
      <c r="A2551" t="str">
        <f>COUNTIF($D$2:D2607,D2607)&amp;D2607</f>
        <v>0</v>
      </c>
      <c r="B2551" t="str">
        <f>COUNTIF($E$2:E2607,E2607)&amp;E2607</f>
        <v>0</v>
      </c>
    </row>
    <row r="2552" spans="1:2" x14ac:dyDescent="0.25">
      <c r="A2552" t="str">
        <f>COUNTIF($D$2:D2608,D2608)&amp;D2608</f>
        <v>0</v>
      </c>
      <c r="B2552" t="str">
        <f>COUNTIF($E$2:E2608,E2608)&amp;E2608</f>
        <v>0</v>
      </c>
    </row>
    <row r="2553" spans="1:2" x14ac:dyDescent="0.25">
      <c r="A2553" t="str">
        <f>COUNTIF($D$2:D2609,D2609)&amp;D2609</f>
        <v>0</v>
      </c>
      <c r="B2553" t="str">
        <f>COUNTIF($E$2:E2609,E2609)&amp;E2609</f>
        <v>0</v>
      </c>
    </row>
    <row r="2554" spans="1:2" x14ac:dyDescent="0.25">
      <c r="A2554" t="str">
        <f>COUNTIF($D$2:D2610,D2610)&amp;D2610</f>
        <v>0</v>
      </c>
      <c r="B2554" t="str">
        <f>COUNTIF($E$2:E2610,E2610)&amp;E2610</f>
        <v>0</v>
      </c>
    </row>
    <row r="2555" spans="1:2" x14ac:dyDescent="0.25">
      <c r="A2555" t="str">
        <f>COUNTIF($D$2:D2611,D2611)&amp;D2611</f>
        <v>0</v>
      </c>
      <c r="B2555" t="str">
        <f>COUNTIF($E$2:E2611,E2611)&amp;E2611</f>
        <v>0</v>
      </c>
    </row>
    <row r="2556" spans="1:2" x14ac:dyDescent="0.25">
      <c r="A2556" t="str">
        <f>COUNTIF($D$2:D2612,D2612)&amp;D2612</f>
        <v>0</v>
      </c>
      <c r="B2556" t="str">
        <f>COUNTIF($E$2:E2612,E2612)&amp;E2612</f>
        <v>0</v>
      </c>
    </row>
    <row r="2557" spans="1:2" x14ac:dyDescent="0.25">
      <c r="A2557" t="str">
        <f>COUNTIF($D$2:D2613,D2613)&amp;D2613</f>
        <v>0</v>
      </c>
      <c r="B2557" t="str">
        <f>COUNTIF($E$2:E2613,E2613)&amp;E2613</f>
        <v>0</v>
      </c>
    </row>
    <row r="2558" spans="1:2" x14ac:dyDescent="0.25">
      <c r="A2558" t="str">
        <f>COUNTIF($D$2:D2614,D2614)&amp;D2614</f>
        <v>0</v>
      </c>
      <c r="B2558" t="str">
        <f>COUNTIF($E$2:E2614,E2614)&amp;E2614</f>
        <v>0</v>
      </c>
    </row>
    <row r="2559" spans="1:2" x14ac:dyDescent="0.25">
      <c r="A2559" t="str">
        <f>COUNTIF($D$2:D2615,D2615)&amp;D2615</f>
        <v>0</v>
      </c>
      <c r="B2559" t="str">
        <f>COUNTIF($E$2:E2615,E2615)&amp;E2615</f>
        <v>0</v>
      </c>
    </row>
    <row r="2560" spans="1:2" x14ac:dyDescent="0.25">
      <c r="A2560" t="str">
        <f>COUNTIF($D$2:D2616,D2616)&amp;D2616</f>
        <v>0</v>
      </c>
      <c r="B2560" t="str">
        <f>COUNTIF($E$2:E2616,E2616)&amp;E2616</f>
        <v>0</v>
      </c>
    </row>
    <row r="2561" spans="1:2" x14ac:dyDescent="0.25">
      <c r="A2561" t="str">
        <f>COUNTIF($D$2:D2617,D2617)&amp;D2617</f>
        <v>0</v>
      </c>
      <c r="B2561" t="str">
        <f>COUNTIF($E$2:E2617,E2617)&amp;E2617</f>
        <v>0</v>
      </c>
    </row>
    <row r="2562" spans="1:2" x14ac:dyDescent="0.25">
      <c r="A2562" t="str">
        <f>COUNTIF($D$2:D2618,D2618)&amp;D2618</f>
        <v>0</v>
      </c>
      <c r="B2562" t="str">
        <f>COUNTIF($E$2:E2618,E2618)&amp;E2618</f>
        <v>0</v>
      </c>
    </row>
    <row r="2563" spans="1:2" x14ac:dyDescent="0.25">
      <c r="A2563" t="str">
        <f>COUNTIF($D$2:D2619,D2619)&amp;D2619</f>
        <v>0</v>
      </c>
      <c r="B2563" t="str">
        <f>COUNTIF($E$2:E2619,E2619)&amp;E2619</f>
        <v>0</v>
      </c>
    </row>
    <row r="2564" spans="1:2" x14ac:dyDescent="0.25">
      <c r="A2564" t="str">
        <f>COUNTIF($D$2:D2620,D2620)&amp;D2620</f>
        <v>0</v>
      </c>
      <c r="B2564" t="str">
        <f>COUNTIF($E$2:E2620,E2620)&amp;E2620</f>
        <v>0</v>
      </c>
    </row>
    <row r="2565" spans="1:2" x14ac:dyDescent="0.25">
      <c r="A2565" t="str">
        <f>COUNTIF($D$2:D2621,D2621)&amp;D2621</f>
        <v>0</v>
      </c>
      <c r="B2565" t="str">
        <f>COUNTIF($E$2:E2621,E2621)&amp;E2621</f>
        <v>0</v>
      </c>
    </row>
    <row r="2566" spans="1:2" x14ac:dyDescent="0.25">
      <c r="A2566" t="str">
        <f>COUNTIF($D$2:D2622,D2622)&amp;D2622</f>
        <v>0</v>
      </c>
      <c r="B2566" t="str">
        <f>COUNTIF($E$2:E2622,E2622)&amp;E2622</f>
        <v>0</v>
      </c>
    </row>
    <row r="2567" spans="1:2" x14ac:dyDescent="0.25">
      <c r="A2567" t="str">
        <f>COUNTIF($D$2:D2623,D2623)&amp;D2623</f>
        <v>0</v>
      </c>
      <c r="B2567" t="str">
        <f>COUNTIF($E$2:E2623,E2623)&amp;E2623</f>
        <v>0</v>
      </c>
    </row>
    <row r="2568" spans="1:2" x14ac:dyDescent="0.25">
      <c r="A2568" t="str">
        <f>COUNTIF($D$2:D2624,D2624)&amp;D2624</f>
        <v>0</v>
      </c>
      <c r="B2568" t="str">
        <f>COUNTIF($E$2:E2624,E2624)&amp;E2624</f>
        <v>0</v>
      </c>
    </row>
    <row r="2569" spans="1:2" x14ac:dyDescent="0.25">
      <c r="A2569" t="str">
        <f>COUNTIF($D$2:D2625,D2625)&amp;D2625</f>
        <v>0</v>
      </c>
      <c r="B2569" t="str">
        <f>COUNTIF($E$2:E2625,E2625)&amp;E2625</f>
        <v>0</v>
      </c>
    </row>
    <row r="2570" spans="1:2" x14ac:dyDescent="0.25">
      <c r="A2570" t="str">
        <f>COUNTIF($D$2:D2626,D2626)&amp;D2626</f>
        <v>0</v>
      </c>
      <c r="B2570" t="str">
        <f>COUNTIF($E$2:E2626,E2626)&amp;E2626</f>
        <v>0</v>
      </c>
    </row>
    <row r="2571" spans="1:2" x14ac:dyDescent="0.25">
      <c r="A2571" t="str">
        <f>COUNTIF($D$2:D2627,D2627)&amp;D2627</f>
        <v>0</v>
      </c>
      <c r="B2571" t="str">
        <f>COUNTIF($E$2:E2627,E2627)&amp;E2627</f>
        <v>0</v>
      </c>
    </row>
    <row r="2572" spans="1:2" x14ac:dyDescent="0.25">
      <c r="A2572" t="str">
        <f>COUNTIF($D$2:D2628,D2628)&amp;D2628</f>
        <v>0</v>
      </c>
      <c r="B2572" t="str">
        <f>COUNTIF($E$2:E2628,E2628)&amp;E2628</f>
        <v>0</v>
      </c>
    </row>
    <row r="2573" spans="1:2" x14ac:dyDescent="0.25">
      <c r="A2573" t="str">
        <f>COUNTIF($D$2:D2629,D2629)&amp;D2629</f>
        <v>0</v>
      </c>
      <c r="B2573" t="str">
        <f>COUNTIF($E$2:E2629,E2629)&amp;E2629</f>
        <v>0</v>
      </c>
    </row>
    <row r="2574" spans="1:2" x14ac:dyDescent="0.25">
      <c r="A2574" t="str">
        <f>COUNTIF($D$2:D2630,D2630)&amp;D2630</f>
        <v>0</v>
      </c>
      <c r="B2574" t="str">
        <f>COUNTIF($E$2:E2630,E2630)&amp;E2630</f>
        <v>0</v>
      </c>
    </row>
    <row r="2575" spans="1:2" x14ac:dyDescent="0.25">
      <c r="A2575" t="str">
        <f>COUNTIF($D$2:D2631,D2631)&amp;D2631</f>
        <v>0</v>
      </c>
      <c r="B2575" t="str">
        <f>COUNTIF($E$2:E2631,E2631)&amp;E2631</f>
        <v>0</v>
      </c>
    </row>
    <row r="2576" spans="1:2" x14ac:dyDescent="0.25">
      <c r="A2576" t="str">
        <f>COUNTIF($D$2:D2632,D2632)&amp;D2632</f>
        <v>0</v>
      </c>
      <c r="B2576" t="str">
        <f>COUNTIF($E$2:E2632,E2632)&amp;E2632</f>
        <v>0</v>
      </c>
    </row>
    <row r="2577" spans="1:2" x14ac:dyDescent="0.25">
      <c r="A2577" t="str">
        <f>COUNTIF($D$2:D2633,D2633)&amp;D2633</f>
        <v>0</v>
      </c>
      <c r="B2577" t="str">
        <f>COUNTIF($E$2:E2633,E2633)&amp;E2633</f>
        <v>0</v>
      </c>
    </row>
    <row r="2578" spans="1:2" x14ac:dyDescent="0.25">
      <c r="A2578" t="str">
        <f>COUNTIF($D$2:D2634,D2634)&amp;D2634</f>
        <v>0</v>
      </c>
      <c r="B2578" t="str">
        <f>COUNTIF($E$2:E2634,E2634)&amp;E2634</f>
        <v>0</v>
      </c>
    </row>
    <row r="2579" spans="1:2" x14ac:dyDescent="0.25">
      <c r="A2579" t="str">
        <f>COUNTIF($D$2:D2635,D2635)&amp;D2635</f>
        <v>0</v>
      </c>
      <c r="B2579" t="str">
        <f>COUNTIF($E$2:E2635,E2635)&amp;E2635</f>
        <v>0</v>
      </c>
    </row>
    <row r="2580" spans="1:2" x14ac:dyDescent="0.25">
      <c r="A2580" t="str">
        <f>COUNTIF($D$2:D2636,D2636)&amp;D2636</f>
        <v>0</v>
      </c>
      <c r="B2580" t="str">
        <f>COUNTIF($E$2:E2636,E2636)&amp;E2636</f>
        <v>0</v>
      </c>
    </row>
    <row r="2581" spans="1:2" x14ac:dyDescent="0.25">
      <c r="A2581" t="str">
        <f>COUNTIF($D$2:D2637,D2637)&amp;D2637</f>
        <v>0</v>
      </c>
      <c r="B2581" t="str">
        <f>COUNTIF($E$2:E2637,E2637)&amp;E2637</f>
        <v>0</v>
      </c>
    </row>
    <row r="2582" spans="1:2" x14ac:dyDescent="0.25">
      <c r="A2582" t="str">
        <f>COUNTIF($D$2:D2638,D2638)&amp;D2638</f>
        <v>0</v>
      </c>
      <c r="B2582" t="str">
        <f>COUNTIF($E$2:E2638,E2638)&amp;E2638</f>
        <v>0</v>
      </c>
    </row>
    <row r="2583" spans="1:2" x14ac:dyDescent="0.25">
      <c r="A2583" t="str">
        <f>COUNTIF($D$2:D2639,D2639)&amp;D2639</f>
        <v>0</v>
      </c>
      <c r="B2583" t="str">
        <f>COUNTIF($E$2:E2639,E2639)&amp;E2639</f>
        <v>0</v>
      </c>
    </row>
    <row r="2584" spans="1:2" x14ac:dyDescent="0.25">
      <c r="A2584" t="str">
        <f>COUNTIF($D$2:D2640,D2640)&amp;D2640</f>
        <v>0</v>
      </c>
      <c r="B2584" t="str">
        <f>COUNTIF($E$2:E2640,E2640)&amp;E2640</f>
        <v>0</v>
      </c>
    </row>
    <row r="2585" spans="1:2" x14ac:dyDescent="0.25">
      <c r="A2585" t="str">
        <f>COUNTIF($D$2:D2641,D2641)&amp;D2641</f>
        <v>0</v>
      </c>
      <c r="B2585" t="str">
        <f>COUNTIF($E$2:E2641,E2641)&amp;E2641</f>
        <v>0</v>
      </c>
    </row>
    <row r="2586" spans="1:2" x14ac:dyDescent="0.25">
      <c r="A2586" t="str">
        <f>COUNTIF($D$2:D2642,D2642)&amp;D2642</f>
        <v>0</v>
      </c>
      <c r="B2586" t="str">
        <f>COUNTIF($E$2:E2642,E2642)&amp;E2642</f>
        <v>0</v>
      </c>
    </row>
    <row r="2587" spans="1:2" x14ac:dyDescent="0.25">
      <c r="A2587" t="str">
        <f>COUNTIF($D$2:D2643,D2643)&amp;D2643</f>
        <v>0</v>
      </c>
      <c r="B2587" t="str">
        <f>COUNTIF($E$2:E2643,E2643)&amp;E2643</f>
        <v>0</v>
      </c>
    </row>
    <row r="2588" spans="1:2" x14ac:dyDescent="0.25">
      <c r="A2588" t="str">
        <f>COUNTIF($D$2:D2644,D2644)&amp;D2644</f>
        <v>0</v>
      </c>
      <c r="B2588" t="str">
        <f>COUNTIF($E$2:E2644,E2644)&amp;E2644</f>
        <v>0</v>
      </c>
    </row>
    <row r="2589" spans="1:2" x14ac:dyDescent="0.25">
      <c r="A2589" t="str">
        <f>COUNTIF($D$2:D2645,D2645)&amp;D2645</f>
        <v>0</v>
      </c>
      <c r="B2589" t="str">
        <f>COUNTIF($E$2:E2645,E2645)&amp;E2645</f>
        <v>0</v>
      </c>
    </row>
    <row r="2590" spans="1:2" x14ac:dyDescent="0.25">
      <c r="A2590" t="str">
        <f>COUNTIF($D$2:D2646,D2646)&amp;D2646</f>
        <v>0</v>
      </c>
      <c r="B2590" t="str">
        <f>COUNTIF($E$2:E2646,E2646)&amp;E2646</f>
        <v>0</v>
      </c>
    </row>
    <row r="2591" spans="1:2" x14ac:dyDescent="0.25">
      <c r="A2591" t="str">
        <f>COUNTIF($D$2:D2647,D2647)&amp;D2647</f>
        <v>0</v>
      </c>
      <c r="B2591" t="str">
        <f>COUNTIF($E$2:E2647,E2647)&amp;E2647</f>
        <v>0</v>
      </c>
    </row>
    <row r="2592" spans="1:2" x14ac:dyDescent="0.25">
      <c r="A2592" t="str">
        <f>COUNTIF($D$2:D2648,D2648)&amp;D2648</f>
        <v>0</v>
      </c>
      <c r="B2592" t="str">
        <f>COUNTIF($E$2:E2648,E2648)&amp;E2648</f>
        <v>0</v>
      </c>
    </row>
    <row r="2593" spans="1:2" x14ac:dyDescent="0.25">
      <c r="A2593" t="str">
        <f>COUNTIF($D$2:D2649,D2649)&amp;D2649</f>
        <v>0</v>
      </c>
      <c r="B2593" t="str">
        <f>COUNTIF($E$2:E2649,E2649)&amp;E2649</f>
        <v>0</v>
      </c>
    </row>
    <row r="2594" spans="1:2" x14ac:dyDescent="0.25">
      <c r="A2594" t="str">
        <f>COUNTIF($D$2:D2650,D2650)&amp;D2650</f>
        <v>0</v>
      </c>
      <c r="B2594" t="str">
        <f>COUNTIF($E$2:E2650,E2650)&amp;E2650</f>
        <v>0</v>
      </c>
    </row>
    <row r="2595" spans="1:2" x14ac:dyDescent="0.25">
      <c r="A2595" t="str">
        <f>COUNTIF($D$2:D2651,D2651)&amp;D2651</f>
        <v>0</v>
      </c>
      <c r="B2595" t="str">
        <f>COUNTIF($E$2:E2651,E2651)&amp;E2651</f>
        <v>0</v>
      </c>
    </row>
    <row r="2596" spans="1:2" x14ac:dyDescent="0.25">
      <c r="A2596" t="str">
        <f>COUNTIF($D$2:D2652,D2652)&amp;D2652</f>
        <v>0</v>
      </c>
      <c r="B2596" t="str">
        <f>COUNTIF($E$2:E2652,E2652)&amp;E2652</f>
        <v>0</v>
      </c>
    </row>
    <row r="2597" spans="1:2" x14ac:dyDescent="0.25">
      <c r="A2597" t="str">
        <f>COUNTIF($D$2:D2653,D2653)&amp;D2653</f>
        <v>0</v>
      </c>
      <c r="B2597" t="str">
        <f>COUNTIF($E$2:E2653,E2653)&amp;E2653</f>
        <v>0</v>
      </c>
    </row>
    <row r="2598" spans="1:2" x14ac:dyDescent="0.25">
      <c r="A2598" t="str">
        <f>COUNTIF($D$2:D2654,D2654)&amp;D2654</f>
        <v>0</v>
      </c>
      <c r="B2598" t="str">
        <f>COUNTIF($E$2:E2654,E2654)&amp;E2654</f>
        <v>0</v>
      </c>
    </row>
    <row r="2599" spans="1:2" x14ac:dyDescent="0.25">
      <c r="A2599" t="str">
        <f>COUNTIF($D$2:D2655,D2655)&amp;D2655</f>
        <v>0</v>
      </c>
      <c r="B2599" t="str">
        <f>COUNTIF($E$2:E2655,E2655)&amp;E2655</f>
        <v>0</v>
      </c>
    </row>
    <row r="2600" spans="1:2" x14ac:dyDescent="0.25">
      <c r="A2600" t="str">
        <f>COUNTIF($D$2:D2656,D2656)&amp;D2656</f>
        <v>0</v>
      </c>
      <c r="B2600" t="str">
        <f>COUNTIF($E$2:E2656,E2656)&amp;E2656</f>
        <v>0</v>
      </c>
    </row>
    <row r="2601" spans="1:2" x14ac:dyDescent="0.25">
      <c r="A2601" t="str">
        <f>COUNTIF($D$2:D2657,D2657)&amp;D2657</f>
        <v>0</v>
      </c>
      <c r="B2601" t="str">
        <f>COUNTIF($E$2:E2657,E2657)&amp;E2657</f>
        <v>0</v>
      </c>
    </row>
    <row r="2602" spans="1:2" x14ac:dyDescent="0.25">
      <c r="A2602" t="str">
        <f>COUNTIF($D$2:D2658,D2658)&amp;D2658</f>
        <v>0</v>
      </c>
      <c r="B2602" t="str">
        <f>COUNTIF($E$2:E2658,E2658)&amp;E2658</f>
        <v>0</v>
      </c>
    </row>
    <row r="2603" spans="1:2" x14ac:dyDescent="0.25">
      <c r="A2603" t="str">
        <f>COUNTIF($D$2:D2659,D2659)&amp;D2659</f>
        <v>0</v>
      </c>
      <c r="B2603" t="str">
        <f>COUNTIF($E$2:E2659,E2659)&amp;E2659</f>
        <v>0</v>
      </c>
    </row>
    <row r="2604" spans="1:2" x14ac:dyDescent="0.25">
      <c r="A2604" t="str">
        <f>COUNTIF($D$2:D2660,D2660)&amp;D2660</f>
        <v>0</v>
      </c>
      <c r="B2604" t="str">
        <f>COUNTIF($E$2:E2660,E2660)&amp;E2660</f>
        <v>0</v>
      </c>
    </row>
    <row r="2605" spans="1:2" x14ac:dyDescent="0.25">
      <c r="A2605" t="str">
        <f>COUNTIF($D$2:D2661,D2661)&amp;D2661</f>
        <v>0</v>
      </c>
      <c r="B2605" t="str">
        <f>COUNTIF($E$2:E2661,E2661)&amp;E2661</f>
        <v>0</v>
      </c>
    </row>
    <row r="2606" spans="1:2" x14ac:dyDescent="0.25">
      <c r="A2606" t="str">
        <f>COUNTIF($D$2:D2662,D2662)&amp;D2662</f>
        <v>0</v>
      </c>
      <c r="B2606" t="str">
        <f>COUNTIF($E$2:E2662,E2662)&amp;E2662</f>
        <v>0</v>
      </c>
    </row>
    <row r="2607" spans="1:2" x14ac:dyDescent="0.25">
      <c r="A2607" t="str">
        <f>COUNTIF($D$2:D2663,D2663)&amp;D2663</f>
        <v>0</v>
      </c>
      <c r="B2607" t="str">
        <f>COUNTIF($E$2:E2663,E2663)&amp;E2663</f>
        <v>0</v>
      </c>
    </row>
    <row r="2608" spans="1:2" x14ac:dyDescent="0.25">
      <c r="A2608" t="str">
        <f>COUNTIF($D$2:D2664,D2664)&amp;D2664</f>
        <v>0</v>
      </c>
      <c r="B2608" t="str">
        <f>COUNTIF($E$2:E2664,E2664)&amp;E2664</f>
        <v>0</v>
      </c>
    </row>
    <row r="2609" spans="1:2" x14ac:dyDescent="0.25">
      <c r="A2609" t="str">
        <f>COUNTIF($D$2:D2665,D2665)&amp;D2665</f>
        <v>0</v>
      </c>
      <c r="B2609" t="str">
        <f>COUNTIF($E$2:E2665,E2665)&amp;E2665</f>
        <v>0</v>
      </c>
    </row>
    <row r="2610" spans="1:2" x14ac:dyDescent="0.25">
      <c r="A2610" t="str">
        <f>COUNTIF($D$2:D2666,D2666)&amp;D2666</f>
        <v>0</v>
      </c>
      <c r="B2610" t="str">
        <f>COUNTIF($E$2:E2666,E2666)&amp;E2666</f>
        <v>0</v>
      </c>
    </row>
    <row r="2611" spans="1:2" x14ac:dyDescent="0.25">
      <c r="A2611" t="str">
        <f>COUNTIF($D$2:D2667,D2667)&amp;D2667</f>
        <v>0</v>
      </c>
      <c r="B2611" t="str">
        <f>COUNTIF($E$2:E2667,E2667)&amp;E2667</f>
        <v>0</v>
      </c>
    </row>
    <row r="2612" spans="1:2" x14ac:dyDescent="0.25">
      <c r="A2612" t="str">
        <f>COUNTIF($D$2:D2668,D2668)&amp;D2668</f>
        <v>0</v>
      </c>
      <c r="B2612" t="str">
        <f>COUNTIF($E$2:E2668,E2668)&amp;E2668</f>
        <v>0</v>
      </c>
    </row>
    <row r="2613" spans="1:2" x14ac:dyDescent="0.25">
      <c r="A2613" t="str">
        <f>COUNTIF($D$2:D2669,D2669)&amp;D2669</f>
        <v>0</v>
      </c>
      <c r="B2613" t="str">
        <f>COUNTIF($E$2:E2669,E2669)&amp;E2669</f>
        <v>0</v>
      </c>
    </row>
    <row r="2614" spans="1:2" x14ac:dyDescent="0.25">
      <c r="A2614" t="str">
        <f>COUNTIF($D$2:D2670,D2670)&amp;D2670</f>
        <v>0</v>
      </c>
      <c r="B2614" t="str">
        <f>COUNTIF($E$2:E2670,E2670)&amp;E2670</f>
        <v>0</v>
      </c>
    </row>
    <row r="2615" spans="1:2" x14ac:dyDescent="0.25">
      <c r="A2615" t="str">
        <f>COUNTIF($D$2:D2671,D2671)&amp;D2671</f>
        <v>0</v>
      </c>
      <c r="B2615" t="str">
        <f>COUNTIF($E$2:E2671,E2671)&amp;E2671</f>
        <v>0</v>
      </c>
    </row>
    <row r="2616" spans="1:2" x14ac:dyDescent="0.25">
      <c r="A2616" t="str">
        <f>COUNTIF($D$2:D2672,D2672)&amp;D2672</f>
        <v>0</v>
      </c>
      <c r="B2616" t="str">
        <f>COUNTIF($E$2:E2672,E2672)&amp;E2672</f>
        <v>0</v>
      </c>
    </row>
    <row r="2617" spans="1:2" x14ac:dyDescent="0.25">
      <c r="A2617" t="str">
        <f>COUNTIF($D$2:D2673,D2673)&amp;D2673</f>
        <v>0</v>
      </c>
      <c r="B2617" t="str">
        <f>COUNTIF($E$2:E2673,E2673)&amp;E2673</f>
        <v>0</v>
      </c>
    </row>
    <row r="2618" spans="1:2" x14ac:dyDescent="0.25">
      <c r="A2618" t="str">
        <f>COUNTIF($D$2:D2674,D2674)&amp;D2674</f>
        <v>0</v>
      </c>
      <c r="B2618" t="str">
        <f>COUNTIF($E$2:E2674,E2674)&amp;E2674</f>
        <v>0</v>
      </c>
    </row>
    <row r="2619" spans="1:2" x14ac:dyDescent="0.25">
      <c r="A2619" t="str">
        <f>COUNTIF($D$2:D2675,D2675)&amp;D2675</f>
        <v>0</v>
      </c>
      <c r="B2619" t="str">
        <f>COUNTIF($E$2:E2675,E2675)&amp;E2675</f>
        <v>0</v>
      </c>
    </row>
    <row r="2620" spans="1:2" x14ac:dyDescent="0.25">
      <c r="A2620" t="str">
        <f>COUNTIF($D$2:D2676,D2676)&amp;D2676</f>
        <v>0</v>
      </c>
      <c r="B2620" t="str">
        <f>COUNTIF($E$2:E2676,E2676)&amp;E2676</f>
        <v>0</v>
      </c>
    </row>
    <row r="2621" spans="1:2" x14ac:dyDescent="0.25">
      <c r="A2621" t="str">
        <f>COUNTIF($D$2:D2677,D2677)&amp;D2677</f>
        <v>0</v>
      </c>
      <c r="B2621" t="str">
        <f>COUNTIF($E$2:E2677,E2677)&amp;E2677</f>
        <v>0</v>
      </c>
    </row>
    <row r="2622" spans="1:2" x14ac:dyDescent="0.25">
      <c r="A2622" t="str">
        <f>COUNTIF($D$2:D2678,D2678)&amp;D2678</f>
        <v>0</v>
      </c>
      <c r="B2622" t="str">
        <f>COUNTIF($E$2:E2678,E2678)&amp;E2678</f>
        <v>0</v>
      </c>
    </row>
    <row r="2623" spans="1:2" x14ac:dyDescent="0.25">
      <c r="A2623" t="str">
        <f>COUNTIF($D$2:D2679,D2679)&amp;D2679</f>
        <v>0</v>
      </c>
      <c r="B2623" t="str">
        <f>COUNTIF($E$2:E2679,E2679)&amp;E2679</f>
        <v>0</v>
      </c>
    </row>
    <row r="2624" spans="1:2" x14ac:dyDescent="0.25">
      <c r="A2624" t="str">
        <f>COUNTIF($D$2:D2680,D2680)&amp;D2680</f>
        <v>0</v>
      </c>
      <c r="B2624" t="str">
        <f>COUNTIF($E$2:E2680,E2680)&amp;E2680</f>
        <v>0</v>
      </c>
    </row>
    <row r="2625" spans="1:2" x14ac:dyDescent="0.25">
      <c r="A2625" t="str">
        <f>COUNTIF($D$2:D2681,D2681)&amp;D2681</f>
        <v>0</v>
      </c>
      <c r="B2625" t="str">
        <f>COUNTIF($E$2:E2681,E2681)&amp;E2681</f>
        <v>0</v>
      </c>
    </row>
    <row r="2626" spans="1:2" x14ac:dyDescent="0.25">
      <c r="A2626" t="str">
        <f>COUNTIF($D$2:D2682,D2682)&amp;D2682</f>
        <v>0</v>
      </c>
      <c r="B2626" t="str">
        <f>COUNTIF($E$2:E2682,E2682)&amp;E2682</f>
        <v>0</v>
      </c>
    </row>
    <row r="2627" spans="1:2" x14ac:dyDescent="0.25">
      <c r="A2627" t="str">
        <f>COUNTIF($D$2:D2683,D2683)&amp;D2683</f>
        <v>0</v>
      </c>
      <c r="B2627" t="str">
        <f>COUNTIF($E$2:E2683,E2683)&amp;E2683</f>
        <v>0</v>
      </c>
    </row>
    <row r="2628" spans="1:2" x14ac:dyDescent="0.25">
      <c r="A2628" t="str">
        <f>COUNTIF($D$2:D2684,D2684)&amp;D2684</f>
        <v>0</v>
      </c>
      <c r="B2628" t="str">
        <f>COUNTIF($E$2:E2684,E2684)&amp;E2684</f>
        <v>0</v>
      </c>
    </row>
    <row r="2629" spans="1:2" x14ac:dyDescent="0.25">
      <c r="A2629" t="str">
        <f>COUNTIF($D$2:D2685,D2685)&amp;D2685</f>
        <v>0</v>
      </c>
      <c r="B2629" t="str">
        <f>COUNTIF($E$2:E2685,E2685)&amp;E2685</f>
        <v>0</v>
      </c>
    </row>
    <row r="2630" spans="1:2" x14ac:dyDescent="0.25">
      <c r="A2630" t="str">
        <f>COUNTIF($D$2:D2686,D2686)&amp;D2686</f>
        <v>0</v>
      </c>
      <c r="B2630" t="str">
        <f>COUNTIF($E$2:E2686,E2686)&amp;E2686</f>
        <v>0</v>
      </c>
    </row>
    <row r="2631" spans="1:2" x14ac:dyDescent="0.25">
      <c r="A2631" t="str">
        <f>COUNTIF($D$2:D2687,D2687)&amp;D2687</f>
        <v>0</v>
      </c>
      <c r="B2631" t="str">
        <f>COUNTIF($E$2:E2687,E2687)&amp;E2687</f>
        <v>0</v>
      </c>
    </row>
    <row r="2632" spans="1:2" x14ac:dyDescent="0.25">
      <c r="A2632" t="str">
        <f>COUNTIF($D$2:D2688,D2688)&amp;D2688</f>
        <v>0</v>
      </c>
      <c r="B2632" t="str">
        <f>COUNTIF($E$2:E2688,E2688)&amp;E2688</f>
        <v>0</v>
      </c>
    </row>
    <row r="2633" spans="1:2" x14ac:dyDescent="0.25">
      <c r="A2633" t="str">
        <f>COUNTIF($D$2:D2689,D2689)&amp;D2689</f>
        <v>0</v>
      </c>
      <c r="B2633" t="str">
        <f>COUNTIF($E$2:E2689,E2689)&amp;E2689</f>
        <v>0</v>
      </c>
    </row>
    <row r="2634" spans="1:2" x14ac:dyDescent="0.25">
      <c r="A2634" t="str">
        <f>COUNTIF($D$2:D2690,D2690)&amp;D2690</f>
        <v>0</v>
      </c>
      <c r="B2634" t="str">
        <f>COUNTIF($E$2:E2690,E2690)&amp;E2690</f>
        <v>0</v>
      </c>
    </row>
    <row r="2635" spans="1:2" x14ac:dyDescent="0.25">
      <c r="A2635" t="str">
        <f>COUNTIF($D$2:D2691,D2691)&amp;D2691</f>
        <v>0</v>
      </c>
      <c r="B2635" t="str">
        <f>COUNTIF($E$2:E2691,E2691)&amp;E2691</f>
        <v>0</v>
      </c>
    </row>
    <row r="2636" spans="1:2" x14ac:dyDescent="0.25">
      <c r="A2636" t="str">
        <f>COUNTIF($D$2:D2692,D2692)&amp;D2692</f>
        <v>0</v>
      </c>
      <c r="B2636" t="str">
        <f>COUNTIF($E$2:E2692,E2692)&amp;E2692</f>
        <v>0</v>
      </c>
    </row>
    <row r="2637" spans="1:2" x14ac:dyDescent="0.25">
      <c r="A2637" t="str">
        <f>COUNTIF($D$2:D2693,D2693)&amp;D2693</f>
        <v>0</v>
      </c>
      <c r="B2637" t="str">
        <f>COUNTIF($E$2:E2693,E2693)&amp;E2693</f>
        <v>0</v>
      </c>
    </row>
    <row r="2638" spans="1:2" x14ac:dyDescent="0.25">
      <c r="A2638" t="str">
        <f>COUNTIF($D$2:D2694,D2694)&amp;D2694</f>
        <v>0</v>
      </c>
      <c r="B2638" t="str">
        <f>COUNTIF($E$2:E2694,E2694)&amp;E2694</f>
        <v>0</v>
      </c>
    </row>
    <row r="2639" spans="1:2" x14ac:dyDescent="0.25">
      <c r="A2639" t="str">
        <f>COUNTIF($D$2:D2695,D2695)&amp;D2695</f>
        <v>0</v>
      </c>
      <c r="B2639" t="str">
        <f>COUNTIF($E$2:E2695,E2695)&amp;E2695</f>
        <v>0</v>
      </c>
    </row>
    <row r="2640" spans="1:2" x14ac:dyDescent="0.25">
      <c r="A2640" t="str">
        <f>COUNTIF($D$2:D2696,D2696)&amp;D2696</f>
        <v>0</v>
      </c>
      <c r="B2640" t="str">
        <f>COUNTIF($E$2:E2696,E2696)&amp;E2696</f>
        <v>0</v>
      </c>
    </row>
    <row r="2641" spans="1:2" x14ac:dyDescent="0.25">
      <c r="A2641" t="str">
        <f>COUNTIF($D$2:D2697,D2697)&amp;D2697</f>
        <v>0</v>
      </c>
      <c r="B2641" t="str">
        <f>COUNTIF($E$2:E2697,E2697)&amp;E2697</f>
        <v>0</v>
      </c>
    </row>
    <row r="2642" spans="1:2" x14ac:dyDescent="0.25">
      <c r="A2642" t="str">
        <f>COUNTIF($D$2:D2698,D2698)&amp;D2698</f>
        <v>0</v>
      </c>
      <c r="B2642" t="str">
        <f>COUNTIF($E$2:E2698,E2698)&amp;E2698</f>
        <v>0</v>
      </c>
    </row>
    <row r="2643" spans="1:2" x14ac:dyDescent="0.25">
      <c r="A2643" t="str">
        <f>COUNTIF($D$2:D2699,D2699)&amp;D2699</f>
        <v>0</v>
      </c>
      <c r="B2643" t="str">
        <f>COUNTIF($E$2:E2699,E2699)&amp;E2699</f>
        <v>0</v>
      </c>
    </row>
    <row r="2644" spans="1:2" x14ac:dyDescent="0.25">
      <c r="A2644" t="str">
        <f>COUNTIF($D$2:D2700,D2700)&amp;D2700</f>
        <v>0</v>
      </c>
      <c r="B2644" t="str">
        <f>COUNTIF($E$2:E2700,E2700)&amp;E2700</f>
        <v>0</v>
      </c>
    </row>
    <row r="2645" spans="1:2" x14ac:dyDescent="0.25">
      <c r="A2645" t="str">
        <f>COUNTIF($D$2:D2701,D2701)&amp;D2701</f>
        <v>0</v>
      </c>
      <c r="B2645" t="str">
        <f>COUNTIF($E$2:E2701,E2701)&amp;E2701</f>
        <v>0</v>
      </c>
    </row>
    <row r="2646" spans="1:2" x14ac:dyDescent="0.25">
      <c r="A2646" t="str">
        <f>COUNTIF($D$2:D2702,D2702)&amp;D2702</f>
        <v>0</v>
      </c>
      <c r="B2646" t="str">
        <f>COUNTIF($E$2:E2702,E2702)&amp;E2702</f>
        <v>0</v>
      </c>
    </row>
    <row r="2647" spans="1:2" x14ac:dyDescent="0.25">
      <c r="A2647" t="str">
        <f>COUNTIF($D$2:D2703,D2703)&amp;D2703</f>
        <v>0</v>
      </c>
      <c r="B2647" t="str">
        <f>COUNTIF($E$2:E2703,E2703)&amp;E2703</f>
        <v>0</v>
      </c>
    </row>
    <row r="2648" spans="1:2" x14ac:dyDescent="0.25">
      <c r="A2648" t="str">
        <f>COUNTIF($D$2:D2704,D2704)&amp;D2704</f>
        <v>0</v>
      </c>
      <c r="B2648" t="str">
        <f>COUNTIF($E$2:E2704,E2704)&amp;E2704</f>
        <v>0</v>
      </c>
    </row>
    <row r="2649" spans="1:2" x14ac:dyDescent="0.25">
      <c r="A2649" t="str">
        <f>COUNTIF($D$2:D2705,D2705)&amp;D2705</f>
        <v>0</v>
      </c>
      <c r="B2649" t="str">
        <f>COUNTIF($E$2:E2705,E2705)&amp;E2705</f>
        <v>0</v>
      </c>
    </row>
    <row r="2650" spans="1:2" x14ac:dyDescent="0.25">
      <c r="A2650" t="str">
        <f>COUNTIF($D$2:D2706,D2706)&amp;D2706</f>
        <v>0</v>
      </c>
      <c r="B2650" t="str">
        <f>COUNTIF($E$2:E2706,E2706)&amp;E2706</f>
        <v>0</v>
      </c>
    </row>
    <row r="2651" spans="1:2" x14ac:dyDescent="0.25">
      <c r="A2651" t="str">
        <f>COUNTIF($D$2:D2707,D2707)&amp;D2707</f>
        <v>0</v>
      </c>
      <c r="B2651" t="str">
        <f>COUNTIF($E$2:E2707,E2707)&amp;E2707</f>
        <v>0</v>
      </c>
    </row>
    <row r="2652" spans="1:2" x14ac:dyDescent="0.25">
      <c r="A2652" t="str">
        <f>COUNTIF($D$2:D2708,D2708)&amp;D2708</f>
        <v>0</v>
      </c>
      <c r="B2652" t="str">
        <f>COUNTIF($E$2:E2708,E2708)&amp;E2708</f>
        <v>0</v>
      </c>
    </row>
    <row r="2653" spans="1:2" x14ac:dyDescent="0.25">
      <c r="A2653" t="str">
        <f>COUNTIF($D$2:D2709,D2709)&amp;D2709</f>
        <v>0</v>
      </c>
      <c r="B2653" t="str">
        <f>COUNTIF($E$2:E2709,E2709)&amp;E2709</f>
        <v>0</v>
      </c>
    </row>
    <row r="2654" spans="1:2" x14ac:dyDescent="0.25">
      <c r="A2654" t="str">
        <f>COUNTIF($D$2:D2710,D2710)&amp;D2710</f>
        <v>0</v>
      </c>
      <c r="B2654" t="str">
        <f>COUNTIF($E$2:E2710,E2710)&amp;E2710</f>
        <v>0</v>
      </c>
    </row>
    <row r="2655" spans="1:2" x14ac:dyDescent="0.25">
      <c r="A2655" t="str">
        <f>COUNTIF($D$2:D2711,D2711)&amp;D2711</f>
        <v>0</v>
      </c>
      <c r="B2655" t="str">
        <f>COUNTIF($E$2:E2711,E2711)&amp;E2711</f>
        <v>0</v>
      </c>
    </row>
    <row r="2656" spans="1:2" x14ac:dyDescent="0.25">
      <c r="A2656" t="str">
        <f>COUNTIF($D$2:D2712,D2712)&amp;D2712</f>
        <v>0</v>
      </c>
      <c r="B2656" t="str">
        <f>COUNTIF($E$2:E2712,E2712)&amp;E2712</f>
        <v>0</v>
      </c>
    </row>
    <row r="2657" spans="1:2" x14ac:dyDescent="0.25">
      <c r="A2657" t="str">
        <f>COUNTIF($D$2:D2713,D2713)&amp;D2713</f>
        <v>0</v>
      </c>
      <c r="B2657" t="str">
        <f>COUNTIF($E$2:E2713,E2713)&amp;E2713</f>
        <v>0</v>
      </c>
    </row>
    <row r="2658" spans="1:2" x14ac:dyDescent="0.25">
      <c r="A2658" t="str">
        <f>COUNTIF($D$2:D2714,D2714)&amp;D2714</f>
        <v>0</v>
      </c>
      <c r="B2658" t="str">
        <f>COUNTIF($E$2:E2714,E2714)&amp;E2714</f>
        <v>0</v>
      </c>
    </row>
    <row r="2659" spans="1:2" x14ac:dyDescent="0.25">
      <c r="A2659" t="str">
        <f>COUNTIF($D$2:D2715,D2715)&amp;D2715</f>
        <v>0</v>
      </c>
      <c r="B2659" t="str">
        <f>COUNTIF($E$2:E2715,E2715)&amp;E2715</f>
        <v>0</v>
      </c>
    </row>
    <row r="2660" spans="1:2" x14ac:dyDescent="0.25">
      <c r="A2660" t="str">
        <f>COUNTIF($D$2:D2716,D2716)&amp;D2716</f>
        <v>0</v>
      </c>
      <c r="B2660" t="str">
        <f>COUNTIF($E$2:E2716,E2716)&amp;E2716</f>
        <v>0</v>
      </c>
    </row>
    <row r="2661" spans="1:2" x14ac:dyDescent="0.25">
      <c r="A2661" t="str">
        <f>COUNTIF($D$2:D2717,D2717)&amp;D2717</f>
        <v>0</v>
      </c>
      <c r="B2661" t="str">
        <f>COUNTIF($E$2:E2717,E2717)&amp;E2717</f>
        <v>0</v>
      </c>
    </row>
    <row r="2662" spans="1:2" x14ac:dyDescent="0.25">
      <c r="A2662" t="str">
        <f>COUNTIF($D$2:D2718,D2718)&amp;D2718</f>
        <v>0</v>
      </c>
      <c r="B2662" t="str">
        <f>COUNTIF($E$2:E2718,E2718)&amp;E2718</f>
        <v>0</v>
      </c>
    </row>
    <row r="2663" spans="1:2" x14ac:dyDescent="0.25">
      <c r="A2663" t="str">
        <f>COUNTIF($D$2:D2719,D2719)&amp;D2719</f>
        <v>0</v>
      </c>
      <c r="B2663" t="str">
        <f>COUNTIF($E$2:E2719,E2719)&amp;E2719</f>
        <v>0</v>
      </c>
    </row>
    <row r="2664" spans="1:2" x14ac:dyDescent="0.25">
      <c r="A2664" t="str">
        <f>COUNTIF($D$2:D2720,D2720)&amp;D2720</f>
        <v>0</v>
      </c>
      <c r="B2664" t="str">
        <f>COUNTIF($E$2:E2720,E2720)&amp;E2720</f>
        <v>0</v>
      </c>
    </row>
    <row r="2665" spans="1:2" x14ac:dyDescent="0.25">
      <c r="A2665" t="str">
        <f>COUNTIF($D$2:D2721,D2721)&amp;D2721</f>
        <v>0</v>
      </c>
      <c r="B2665" t="str">
        <f>COUNTIF($E$2:E2721,E2721)&amp;E2721</f>
        <v>0</v>
      </c>
    </row>
    <row r="2666" spans="1:2" x14ac:dyDescent="0.25">
      <c r="A2666" t="str">
        <f>COUNTIF($D$2:D2722,D2722)&amp;D2722</f>
        <v>0</v>
      </c>
      <c r="B2666" t="str">
        <f>COUNTIF($E$2:E2722,E2722)&amp;E2722</f>
        <v>0</v>
      </c>
    </row>
    <row r="2667" spans="1:2" x14ac:dyDescent="0.25">
      <c r="A2667" t="str">
        <f>COUNTIF($D$2:D2723,D2723)&amp;D2723</f>
        <v>0</v>
      </c>
      <c r="B2667" t="str">
        <f>COUNTIF($E$2:E2723,E2723)&amp;E2723</f>
        <v>0</v>
      </c>
    </row>
    <row r="2668" spans="1:2" x14ac:dyDescent="0.25">
      <c r="A2668" t="str">
        <f>COUNTIF($D$2:D2724,D2724)&amp;D2724</f>
        <v>0</v>
      </c>
      <c r="B2668" t="str">
        <f>COUNTIF($E$2:E2724,E2724)&amp;E2724</f>
        <v>0</v>
      </c>
    </row>
    <row r="2669" spans="1:2" x14ac:dyDescent="0.25">
      <c r="A2669" t="str">
        <f>COUNTIF($D$2:D2725,D2725)&amp;D2725</f>
        <v>0</v>
      </c>
      <c r="B2669" t="str">
        <f>COUNTIF($E$2:E2725,E2725)&amp;E2725</f>
        <v>0</v>
      </c>
    </row>
    <row r="2670" spans="1:2" x14ac:dyDescent="0.25">
      <c r="A2670" t="str">
        <f>COUNTIF($D$2:D2726,D2726)&amp;D2726</f>
        <v>0</v>
      </c>
      <c r="B2670" t="str">
        <f>COUNTIF($E$2:E2726,E2726)&amp;E2726</f>
        <v>0</v>
      </c>
    </row>
    <row r="2671" spans="1:2" x14ac:dyDescent="0.25">
      <c r="A2671" t="str">
        <f>COUNTIF($D$2:D2727,D2727)&amp;D2727</f>
        <v>0</v>
      </c>
      <c r="B2671" t="str">
        <f>COUNTIF($E$2:E2727,E2727)&amp;E2727</f>
        <v>0</v>
      </c>
    </row>
    <row r="2672" spans="1:2" x14ac:dyDescent="0.25">
      <c r="A2672" t="str">
        <f>COUNTIF($D$2:D2728,D2728)&amp;D2728</f>
        <v>0</v>
      </c>
      <c r="B2672" t="str">
        <f>COUNTIF($E$2:E2728,E2728)&amp;E2728</f>
        <v>0</v>
      </c>
    </row>
    <row r="2673" spans="1:2" x14ac:dyDescent="0.25">
      <c r="A2673" t="str">
        <f>COUNTIF($D$2:D2729,D2729)&amp;D2729</f>
        <v>0</v>
      </c>
      <c r="B2673" t="str">
        <f>COUNTIF($E$2:E2729,E2729)&amp;E2729</f>
        <v>0</v>
      </c>
    </row>
    <row r="2674" spans="1:2" x14ac:dyDescent="0.25">
      <c r="A2674" t="str">
        <f>COUNTIF($D$2:D2730,D2730)&amp;D2730</f>
        <v>0</v>
      </c>
      <c r="B2674" t="str">
        <f>COUNTIF($E$2:E2730,E2730)&amp;E2730</f>
        <v>0</v>
      </c>
    </row>
    <row r="2675" spans="1:2" x14ac:dyDescent="0.25">
      <c r="A2675" t="str">
        <f>COUNTIF($D$2:D2731,D2731)&amp;D2731</f>
        <v>0</v>
      </c>
      <c r="B2675" t="str">
        <f>COUNTIF($E$2:E2731,E2731)&amp;E2731</f>
        <v>0</v>
      </c>
    </row>
    <row r="2676" spans="1:2" x14ac:dyDescent="0.25">
      <c r="A2676" t="str">
        <f>COUNTIF($D$2:D2732,D2732)&amp;D2732</f>
        <v>0</v>
      </c>
      <c r="B2676" t="str">
        <f>COUNTIF($E$2:E2732,E2732)&amp;E2732</f>
        <v>0</v>
      </c>
    </row>
    <row r="2677" spans="1:2" x14ac:dyDescent="0.25">
      <c r="A2677" t="str">
        <f>COUNTIF($D$2:D2733,D2733)&amp;D2733</f>
        <v>0</v>
      </c>
      <c r="B2677" t="str">
        <f>COUNTIF($E$2:E2733,E2733)&amp;E2733</f>
        <v>0</v>
      </c>
    </row>
    <row r="2678" spans="1:2" x14ac:dyDescent="0.25">
      <c r="A2678" t="str">
        <f>COUNTIF($D$2:D2734,D2734)&amp;D2734</f>
        <v>0</v>
      </c>
      <c r="B2678" t="str">
        <f>COUNTIF($E$2:E2734,E2734)&amp;E2734</f>
        <v>0</v>
      </c>
    </row>
    <row r="2679" spans="1:2" x14ac:dyDescent="0.25">
      <c r="A2679" t="str">
        <f>COUNTIF($D$2:D2735,D2735)&amp;D2735</f>
        <v>0</v>
      </c>
      <c r="B2679" t="str">
        <f>COUNTIF($E$2:E2735,E2735)&amp;E2735</f>
        <v>0</v>
      </c>
    </row>
    <row r="2680" spans="1:2" x14ac:dyDescent="0.25">
      <c r="A2680" t="str">
        <f>COUNTIF($D$2:D2736,D2736)&amp;D2736</f>
        <v>0</v>
      </c>
      <c r="B2680" t="str">
        <f>COUNTIF($E$2:E2736,E2736)&amp;E2736</f>
        <v>0</v>
      </c>
    </row>
    <row r="2681" spans="1:2" x14ac:dyDescent="0.25">
      <c r="A2681" t="str">
        <f>COUNTIF($D$2:D2737,D2737)&amp;D2737</f>
        <v>0</v>
      </c>
      <c r="B2681" t="str">
        <f>COUNTIF($E$2:E2737,E2737)&amp;E2737</f>
        <v>0</v>
      </c>
    </row>
    <row r="2682" spans="1:2" x14ac:dyDescent="0.25">
      <c r="A2682" t="str">
        <f>COUNTIF($D$2:D2738,D2738)&amp;D2738</f>
        <v>0</v>
      </c>
      <c r="B2682" t="str">
        <f>COUNTIF($E$2:E2738,E2738)&amp;E2738</f>
        <v>0</v>
      </c>
    </row>
    <row r="2683" spans="1:2" x14ac:dyDescent="0.25">
      <c r="A2683" t="str">
        <f>COUNTIF($D$2:D2739,D2739)&amp;D2739</f>
        <v>0</v>
      </c>
      <c r="B2683" t="str">
        <f>COUNTIF($E$2:E2739,E2739)&amp;E2739</f>
        <v>0</v>
      </c>
    </row>
    <row r="2684" spans="1:2" x14ac:dyDescent="0.25">
      <c r="A2684" t="str">
        <f>COUNTIF($D$2:D2740,D2740)&amp;D2740</f>
        <v>0</v>
      </c>
      <c r="B2684" t="str">
        <f>COUNTIF($E$2:E2740,E2740)&amp;E2740</f>
        <v>0</v>
      </c>
    </row>
    <row r="2685" spans="1:2" x14ac:dyDescent="0.25">
      <c r="A2685" t="str">
        <f>COUNTIF($D$2:D2741,D2741)&amp;D2741</f>
        <v>0</v>
      </c>
      <c r="B2685" t="str">
        <f>COUNTIF($E$2:E2741,E2741)&amp;E2741</f>
        <v>0</v>
      </c>
    </row>
    <row r="2686" spans="1:2" x14ac:dyDescent="0.25">
      <c r="A2686" t="str">
        <f>COUNTIF($D$2:D2742,D2742)&amp;D2742</f>
        <v>0</v>
      </c>
      <c r="B2686" t="str">
        <f>COUNTIF($E$2:E2742,E2742)&amp;E2742</f>
        <v>0</v>
      </c>
    </row>
    <row r="2687" spans="1:2" x14ac:dyDescent="0.25">
      <c r="A2687" t="str">
        <f>COUNTIF($D$2:D2743,D2743)&amp;D2743</f>
        <v>0</v>
      </c>
      <c r="B2687" t="str">
        <f>COUNTIF($E$2:E2743,E2743)&amp;E2743</f>
        <v>0</v>
      </c>
    </row>
    <row r="2688" spans="1:2" x14ac:dyDescent="0.25">
      <c r="A2688" t="str">
        <f>COUNTIF($D$2:D2744,D2744)&amp;D2744</f>
        <v>0</v>
      </c>
      <c r="B2688" t="str">
        <f>COUNTIF($E$2:E2744,E2744)&amp;E2744</f>
        <v>0</v>
      </c>
    </row>
    <row r="2689" spans="1:2" x14ac:dyDescent="0.25">
      <c r="A2689" t="str">
        <f>COUNTIF($D$2:D2745,D2745)&amp;D2745</f>
        <v>0</v>
      </c>
      <c r="B2689" t="str">
        <f>COUNTIF($E$2:E2745,E2745)&amp;E2745</f>
        <v>0</v>
      </c>
    </row>
    <row r="2690" spans="1:2" x14ac:dyDescent="0.25">
      <c r="A2690" t="str">
        <f>COUNTIF($D$2:D2746,D2746)&amp;D2746</f>
        <v>0</v>
      </c>
      <c r="B2690" t="str">
        <f>COUNTIF($E$2:E2746,E2746)&amp;E2746</f>
        <v>0</v>
      </c>
    </row>
    <row r="2691" spans="1:2" x14ac:dyDescent="0.25">
      <c r="A2691" t="str">
        <f>COUNTIF($D$2:D2747,D2747)&amp;D2747</f>
        <v>0</v>
      </c>
      <c r="B2691" t="str">
        <f>COUNTIF($E$2:E2747,E2747)&amp;E2747</f>
        <v>0</v>
      </c>
    </row>
    <row r="2692" spans="1:2" x14ac:dyDescent="0.25">
      <c r="A2692" t="str">
        <f>COUNTIF($D$2:D2748,D2748)&amp;D2748</f>
        <v>0</v>
      </c>
      <c r="B2692" t="str">
        <f>COUNTIF($E$2:E2748,E2748)&amp;E2748</f>
        <v>0</v>
      </c>
    </row>
    <row r="2693" spans="1:2" x14ac:dyDescent="0.25">
      <c r="A2693" t="str">
        <f>COUNTIF($D$2:D2749,D2749)&amp;D2749</f>
        <v>0</v>
      </c>
      <c r="B2693" t="str">
        <f>COUNTIF($E$2:E2749,E2749)&amp;E2749</f>
        <v>0</v>
      </c>
    </row>
    <row r="2694" spans="1:2" x14ac:dyDescent="0.25">
      <c r="A2694" t="str">
        <f>COUNTIF($D$2:D2750,D2750)&amp;D2750</f>
        <v>0</v>
      </c>
      <c r="B2694" t="str">
        <f>COUNTIF($E$2:E2750,E2750)&amp;E2750</f>
        <v>0</v>
      </c>
    </row>
    <row r="2695" spans="1:2" x14ac:dyDescent="0.25">
      <c r="A2695" t="str">
        <f>COUNTIF($D$2:D2751,D2751)&amp;D2751</f>
        <v>0</v>
      </c>
      <c r="B2695" t="str">
        <f>COUNTIF($E$2:E2751,E2751)&amp;E2751</f>
        <v>0</v>
      </c>
    </row>
    <row r="2696" spans="1:2" x14ac:dyDescent="0.25">
      <c r="A2696" t="str">
        <f>COUNTIF($D$2:D2752,D2752)&amp;D2752</f>
        <v>0</v>
      </c>
      <c r="B2696" t="str">
        <f>COUNTIF($E$2:E2752,E2752)&amp;E2752</f>
        <v>0</v>
      </c>
    </row>
    <row r="2697" spans="1:2" x14ac:dyDescent="0.25">
      <c r="A2697" t="str">
        <f>COUNTIF($D$2:D2753,D2753)&amp;D2753</f>
        <v>0</v>
      </c>
      <c r="B2697" t="str">
        <f>COUNTIF($E$2:E2753,E2753)&amp;E2753</f>
        <v>0</v>
      </c>
    </row>
    <row r="2698" spans="1:2" x14ac:dyDescent="0.25">
      <c r="A2698" t="str">
        <f>COUNTIF($D$2:D2754,D2754)&amp;D2754</f>
        <v>0</v>
      </c>
      <c r="B2698" t="str">
        <f>COUNTIF($E$2:E2754,E2754)&amp;E2754</f>
        <v>0</v>
      </c>
    </row>
    <row r="2699" spans="1:2" x14ac:dyDescent="0.25">
      <c r="A2699" t="str">
        <f>COUNTIF($D$2:D2755,D2755)&amp;D2755</f>
        <v>0</v>
      </c>
      <c r="B2699" t="str">
        <f>COUNTIF($E$2:E2755,E2755)&amp;E2755</f>
        <v>0</v>
      </c>
    </row>
    <row r="2700" spans="1:2" x14ac:dyDescent="0.25">
      <c r="A2700" t="str">
        <f>COUNTIF($D$2:D2756,D2756)&amp;D2756</f>
        <v>0</v>
      </c>
      <c r="B2700" t="str">
        <f>COUNTIF($E$2:E2756,E2756)&amp;E2756</f>
        <v>0</v>
      </c>
    </row>
    <row r="2701" spans="1:2" x14ac:dyDescent="0.25">
      <c r="A2701" t="str">
        <f>COUNTIF($D$2:D2757,D2757)&amp;D2757</f>
        <v>0</v>
      </c>
      <c r="B2701" t="str">
        <f>COUNTIF($E$2:E2757,E2757)&amp;E2757</f>
        <v>0</v>
      </c>
    </row>
    <row r="2702" spans="1:2" x14ac:dyDescent="0.25">
      <c r="A2702" t="str">
        <f>COUNTIF($D$2:D2758,D2758)&amp;D2758</f>
        <v>0</v>
      </c>
      <c r="B2702" t="str">
        <f>COUNTIF($E$2:E2758,E2758)&amp;E2758</f>
        <v>0</v>
      </c>
    </row>
    <row r="2703" spans="1:2" x14ac:dyDescent="0.25">
      <c r="A2703" t="str">
        <f>COUNTIF($D$2:D2759,D2759)&amp;D2759</f>
        <v>0</v>
      </c>
      <c r="B2703" t="str">
        <f>COUNTIF($E$2:E2759,E2759)&amp;E2759</f>
        <v>0</v>
      </c>
    </row>
    <row r="2704" spans="1:2" x14ac:dyDescent="0.25">
      <c r="A2704" t="str">
        <f>COUNTIF($D$2:D2760,D2760)&amp;D2760</f>
        <v>0</v>
      </c>
      <c r="B2704" t="str">
        <f>COUNTIF($E$2:E2760,E2760)&amp;E2760</f>
        <v>0</v>
      </c>
    </row>
    <row r="2705" spans="1:2" x14ac:dyDescent="0.25">
      <c r="A2705" t="str">
        <f>COUNTIF($D$2:D2761,D2761)&amp;D2761</f>
        <v>0</v>
      </c>
      <c r="B2705" t="str">
        <f>COUNTIF($E$2:E2761,E2761)&amp;E2761</f>
        <v>0</v>
      </c>
    </row>
    <row r="2706" spans="1:2" x14ac:dyDescent="0.25">
      <c r="A2706" t="str">
        <f>COUNTIF($D$2:D2762,D2762)&amp;D2762</f>
        <v>0</v>
      </c>
      <c r="B2706" t="str">
        <f>COUNTIF($E$2:E2762,E2762)&amp;E2762</f>
        <v>0</v>
      </c>
    </row>
    <row r="2707" spans="1:2" x14ac:dyDescent="0.25">
      <c r="A2707" t="str">
        <f>COUNTIF($D$2:D2763,D2763)&amp;D2763</f>
        <v>0</v>
      </c>
      <c r="B2707" t="str">
        <f>COUNTIF($E$2:E2763,E2763)&amp;E2763</f>
        <v>0</v>
      </c>
    </row>
    <row r="2708" spans="1:2" x14ac:dyDescent="0.25">
      <c r="A2708" t="str">
        <f>COUNTIF($D$2:D2764,D2764)&amp;D2764</f>
        <v>0</v>
      </c>
      <c r="B2708" t="str">
        <f>COUNTIF($E$2:E2764,E2764)&amp;E2764</f>
        <v>0</v>
      </c>
    </row>
    <row r="2709" spans="1:2" x14ac:dyDescent="0.25">
      <c r="A2709" t="str">
        <f>COUNTIF($D$2:D2560,D2560)&amp;D2560</f>
        <v>0</v>
      </c>
      <c r="B2709" t="str">
        <f>COUNTIF($E$2:E2560,E2560)&amp;E2560</f>
        <v>0</v>
      </c>
    </row>
    <row r="2710" spans="1:2" x14ac:dyDescent="0.25">
      <c r="A2710" t="str">
        <f>COUNTIF($D$2:D2561,D2561)&amp;D2561</f>
        <v>0</v>
      </c>
      <c r="B2710" t="str">
        <f>COUNTIF($E$2:E2561,E2561)&amp;E2561</f>
        <v>0</v>
      </c>
    </row>
    <row r="2711" spans="1:2" x14ac:dyDescent="0.25">
      <c r="A2711" t="str">
        <f>COUNTIF($D$2:D2562,D2562)&amp;D2562</f>
        <v>0</v>
      </c>
      <c r="B2711" t="str">
        <f>COUNTIF($E$2:E2562,E2562)&amp;E2562</f>
        <v>0</v>
      </c>
    </row>
    <row r="2712" spans="1:2" x14ac:dyDescent="0.25">
      <c r="A2712" t="str">
        <f>COUNTIF($D$2:D2563,D2563)&amp;D2563</f>
        <v>0</v>
      </c>
      <c r="B2712" t="str">
        <f>COUNTIF($E$2:E2563,E2563)&amp;E2563</f>
        <v>0</v>
      </c>
    </row>
    <row r="2713" spans="1:2" x14ac:dyDescent="0.25">
      <c r="A2713" t="str">
        <f>COUNTIF($D$2:D2564,D2564)&amp;D2564</f>
        <v>0</v>
      </c>
      <c r="B2713" t="str">
        <f>COUNTIF($E$2:E2564,E2564)&amp;E2564</f>
        <v>0</v>
      </c>
    </row>
    <row r="2714" spans="1:2" x14ac:dyDescent="0.25">
      <c r="A2714" t="str">
        <f>COUNTIF($D$2:D2565,D2565)&amp;D2565</f>
        <v>0</v>
      </c>
      <c r="B2714" t="str">
        <f>COUNTIF($E$2:E2565,E2565)&amp;E2565</f>
        <v>0</v>
      </c>
    </row>
    <row r="2715" spans="1:2" x14ac:dyDescent="0.25">
      <c r="A2715" t="str">
        <f>COUNTIF($D$2:D2566,D2566)&amp;D2566</f>
        <v>0</v>
      </c>
      <c r="B2715" t="str">
        <f>COUNTIF($E$2:E2566,E2566)&amp;E2566</f>
        <v>0</v>
      </c>
    </row>
    <row r="2716" spans="1:2" x14ac:dyDescent="0.25">
      <c r="A2716" t="str">
        <f>COUNTIF($D$2:D2567,D2567)&amp;D2567</f>
        <v>0</v>
      </c>
      <c r="B2716" t="str">
        <f>COUNTIF($E$2:E2567,E2567)&amp;E2567</f>
        <v>0</v>
      </c>
    </row>
    <row r="2717" spans="1:2" x14ac:dyDescent="0.25">
      <c r="A2717" t="str">
        <f>COUNTIF($D$2:D2568,D2568)&amp;D2568</f>
        <v>0</v>
      </c>
      <c r="B2717" t="str">
        <f>COUNTIF($E$2:E2568,E2568)&amp;E2568</f>
        <v>0</v>
      </c>
    </row>
    <row r="2718" spans="1:2" x14ac:dyDescent="0.25">
      <c r="A2718" t="str">
        <f>COUNTIF($D$2:D2569,D2569)&amp;D2569</f>
        <v>0</v>
      </c>
      <c r="B2718" t="str">
        <f>COUNTIF($E$2:E2569,E2569)&amp;E2569</f>
        <v>0</v>
      </c>
    </row>
    <row r="2719" spans="1:2" x14ac:dyDescent="0.25">
      <c r="A2719" t="str">
        <f>COUNTIF($D$2:D2570,D2570)&amp;D2570</f>
        <v>0</v>
      </c>
      <c r="B2719" t="str">
        <f>COUNTIF($E$2:E2570,E2570)&amp;E2570</f>
        <v>0</v>
      </c>
    </row>
    <row r="2720" spans="1:2" x14ac:dyDescent="0.25">
      <c r="A2720" t="str">
        <f>COUNTIF($D$2:D2571,D2571)&amp;D2571</f>
        <v>0</v>
      </c>
      <c r="B2720" t="str">
        <f>COUNTIF($E$2:E2571,E2571)&amp;E2571</f>
        <v>0</v>
      </c>
    </row>
    <row r="2721" spans="1:2" x14ac:dyDescent="0.25">
      <c r="A2721" t="str">
        <f>COUNTIF($D$2:D2572,D2572)&amp;D2572</f>
        <v>0</v>
      </c>
      <c r="B2721" t="str">
        <f>COUNTIF($E$2:E2572,E2572)&amp;E2572</f>
        <v>0</v>
      </c>
    </row>
    <row r="2722" spans="1:2" x14ac:dyDescent="0.25">
      <c r="A2722" t="str">
        <f>COUNTIF($D$2:D2573,D2573)&amp;D2573</f>
        <v>0</v>
      </c>
      <c r="B2722" t="str">
        <f>COUNTIF($E$2:E2573,E2573)&amp;E2573</f>
        <v>0</v>
      </c>
    </row>
    <row r="2723" spans="1:2" x14ac:dyDescent="0.25">
      <c r="A2723" t="str">
        <f>COUNTIF($D$2:D2574,D2574)&amp;D2574</f>
        <v>0</v>
      </c>
      <c r="B2723" t="str">
        <f>COUNTIF($E$2:E2574,E2574)&amp;E2574</f>
        <v>0</v>
      </c>
    </row>
    <row r="2724" spans="1:2" x14ac:dyDescent="0.25">
      <c r="A2724" t="str">
        <f>COUNTIF($D$2:D2575,D2575)&amp;D2575</f>
        <v>0</v>
      </c>
      <c r="B2724" t="str">
        <f>COUNTIF($E$2:E2575,E2575)&amp;E2575</f>
        <v>0</v>
      </c>
    </row>
    <row r="2725" spans="1:2" x14ac:dyDescent="0.25">
      <c r="A2725" t="str">
        <f>COUNTIF($D$2:D2576,D2576)&amp;D2576</f>
        <v>0</v>
      </c>
      <c r="B2725" t="str">
        <f>COUNTIF($E$2:E2576,E2576)&amp;E2576</f>
        <v>0</v>
      </c>
    </row>
    <row r="2726" spans="1:2" x14ac:dyDescent="0.25">
      <c r="A2726" t="str">
        <f>COUNTIF($D$2:D2577,D2577)&amp;D2577</f>
        <v>0</v>
      </c>
      <c r="B2726" t="str">
        <f>COUNTIF($E$2:E2577,E2577)&amp;E2577</f>
        <v>0</v>
      </c>
    </row>
    <row r="2727" spans="1:2" x14ac:dyDescent="0.25">
      <c r="A2727" t="str">
        <f>COUNTIF($D$2:D2578,D2578)&amp;D2578</f>
        <v>0</v>
      </c>
      <c r="B2727" t="str">
        <f>COUNTIF($E$2:E2578,E2578)&amp;E2578</f>
        <v>0</v>
      </c>
    </row>
    <row r="2728" spans="1:2" x14ac:dyDescent="0.25">
      <c r="A2728" t="str">
        <f>COUNTIF($D$2:D2579,D2579)&amp;D2579</f>
        <v>0</v>
      </c>
      <c r="B2728" t="str">
        <f>COUNTIF($E$2:E2579,E2579)&amp;E2579</f>
        <v>0</v>
      </c>
    </row>
    <row r="2729" spans="1:2" x14ac:dyDescent="0.25">
      <c r="A2729" t="str">
        <f>COUNTIF($D$2:D2580,D2580)&amp;D2580</f>
        <v>0</v>
      </c>
      <c r="B2729" t="str">
        <f>COUNTIF($E$2:E2580,E2580)&amp;E2580</f>
        <v>0</v>
      </c>
    </row>
    <row r="2730" spans="1:2" x14ac:dyDescent="0.25">
      <c r="A2730" t="str">
        <f>COUNTIF($D$2:D2581,D2581)&amp;D2581</f>
        <v>0</v>
      </c>
      <c r="B2730" t="str">
        <f>COUNTIF($E$2:E2581,E2581)&amp;E2581</f>
        <v>0</v>
      </c>
    </row>
    <row r="2731" spans="1:2" x14ac:dyDescent="0.25">
      <c r="A2731" t="str">
        <f>COUNTIF($D$2:D2582,D2582)&amp;D2582</f>
        <v>0</v>
      </c>
      <c r="B2731" t="str">
        <f>COUNTIF($E$2:E2582,E2582)&amp;E2582</f>
        <v>0</v>
      </c>
    </row>
    <row r="2732" spans="1:2" x14ac:dyDescent="0.25">
      <c r="A2732" t="str">
        <f>COUNTIF($D$2:D2583,D2583)&amp;D2583</f>
        <v>0</v>
      </c>
      <c r="B2732" t="str">
        <f>COUNTIF($E$2:E2583,E2583)&amp;E2583</f>
        <v>0</v>
      </c>
    </row>
    <row r="2733" spans="1:2" x14ac:dyDescent="0.25">
      <c r="A2733" t="str">
        <f>COUNTIF($D$2:D2584,D2584)&amp;D2584</f>
        <v>0</v>
      </c>
      <c r="B2733" t="str">
        <f>COUNTIF($E$2:E2584,E2584)&amp;E2584</f>
        <v>0</v>
      </c>
    </row>
    <row r="2734" spans="1:2" x14ac:dyDescent="0.25">
      <c r="A2734" t="str">
        <f>COUNTIF($D$2:D2585,D2585)&amp;D2585</f>
        <v>0</v>
      </c>
      <c r="B2734" t="str">
        <f>COUNTIF($E$2:E2585,E2585)&amp;E2585</f>
        <v>0</v>
      </c>
    </row>
    <row r="2735" spans="1:2" x14ac:dyDescent="0.25">
      <c r="A2735" t="str">
        <f>COUNTIF($D$2:D2586,D2586)&amp;D2586</f>
        <v>0</v>
      </c>
      <c r="B2735" t="str">
        <f>COUNTIF($E$2:E2586,E2586)&amp;E2586</f>
        <v>0</v>
      </c>
    </row>
    <row r="2736" spans="1:2" x14ac:dyDescent="0.25">
      <c r="A2736" t="str">
        <f>COUNTIF($D$2:D2587,D2587)&amp;D2587</f>
        <v>0</v>
      </c>
      <c r="B2736" t="str">
        <f>COUNTIF($E$2:E2587,E2587)&amp;E2587</f>
        <v>0</v>
      </c>
    </row>
    <row r="2737" spans="1:2" x14ac:dyDescent="0.25">
      <c r="A2737" t="str">
        <f>COUNTIF($D$2:D2588,D2588)&amp;D2588</f>
        <v>0</v>
      </c>
      <c r="B2737" t="str">
        <f>COUNTIF($E$2:E2588,E2588)&amp;E2588</f>
        <v>0</v>
      </c>
    </row>
    <row r="2738" spans="1:2" x14ac:dyDescent="0.25">
      <c r="A2738" t="str">
        <f>COUNTIF($D$2:D2589,D2589)&amp;D2589</f>
        <v>0</v>
      </c>
      <c r="B2738" t="str">
        <f>COUNTIF($E$2:E2589,E2589)&amp;E2589</f>
        <v>0</v>
      </c>
    </row>
    <row r="2739" spans="1:2" x14ac:dyDescent="0.25">
      <c r="A2739" t="str">
        <f>COUNTIF($D$2:D2590,D2590)&amp;D2590</f>
        <v>0</v>
      </c>
      <c r="B2739" t="str">
        <f>COUNTIF($E$2:E2590,E2590)&amp;E2590</f>
        <v>0</v>
      </c>
    </row>
    <row r="2740" spans="1:2" x14ac:dyDescent="0.25">
      <c r="A2740" t="str">
        <f>COUNTIF($D$2:D2591,D2591)&amp;D2591</f>
        <v>0</v>
      </c>
      <c r="B2740" t="str">
        <f>COUNTIF($E$2:E2591,E2591)&amp;E2591</f>
        <v>0</v>
      </c>
    </row>
    <row r="2741" spans="1:2" x14ac:dyDescent="0.25">
      <c r="A2741" t="str">
        <f>COUNTIF($D$2:D2592,D2592)&amp;D2592</f>
        <v>0</v>
      </c>
      <c r="B2741" t="str">
        <f>COUNTIF($E$2:E2592,E2592)&amp;E2592</f>
        <v>0</v>
      </c>
    </row>
    <row r="2742" spans="1:2" x14ac:dyDescent="0.25">
      <c r="A2742" t="str">
        <f>COUNTIF($D$2:D2593,D2593)&amp;D2593</f>
        <v>0</v>
      </c>
      <c r="B2742" t="str">
        <f>COUNTIF($E$2:E2593,E2593)&amp;E2593</f>
        <v>0</v>
      </c>
    </row>
    <row r="2743" spans="1:2" x14ac:dyDescent="0.25">
      <c r="A2743" t="str">
        <f>COUNTIF($D$2:D2594,D2594)&amp;D2594</f>
        <v>0</v>
      </c>
      <c r="B2743" t="str">
        <f>COUNTIF($E$2:E2594,E2594)&amp;E2594</f>
        <v>0</v>
      </c>
    </row>
    <row r="2744" spans="1:2" x14ac:dyDescent="0.25">
      <c r="A2744" t="str">
        <f>COUNTIF($D$2:D2595,D2595)&amp;D2595</f>
        <v>0</v>
      </c>
      <c r="B2744" t="str">
        <f>COUNTIF($E$2:E2595,E2595)&amp;E2595</f>
        <v>0</v>
      </c>
    </row>
    <row r="2745" spans="1:2" x14ac:dyDescent="0.25">
      <c r="A2745" t="str">
        <f>COUNTIF($D$2:D2596,D2596)&amp;D2596</f>
        <v>0</v>
      </c>
      <c r="B2745" t="str">
        <f>COUNTIF($E$2:E2596,E2596)&amp;E2596</f>
        <v>0</v>
      </c>
    </row>
    <row r="2746" spans="1:2" x14ac:dyDescent="0.25">
      <c r="A2746" t="str">
        <f>COUNTIF($D$2:D2597,D2597)&amp;D2597</f>
        <v>0</v>
      </c>
      <c r="B2746" t="str">
        <f>COUNTIF($E$2:E2597,E2597)&amp;E2597</f>
        <v>0</v>
      </c>
    </row>
    <row r="2747" spans="1:2" x14ac:dyDescent="0.25">
      <c r="A2747" t="str">
        <f>COUNTIF($D$2:D2598,D2598)&amp;D2598</f>
        <v>0</v>
      </c>
      <c r="B2747" t="str">
        <f>COUNTIF($E$2:E2598,E2598)&amp;E2598</f>
        <v>0</v>
      </c>
    </row>
    <row r="2748" spans="1:2" x14ac:dyDescent="0.25">
      <c r="A2748" t="str">
        <f>COUNTIF($D$2:D2599,D2599)&amp;D2599</f>
        <v>0</v>
      </c>
      <c r="B2748" t="str">
        <f>COUNTIF($E$2:E2599,E2599)&amp;E2599</f>
        <v>0</v>
      </c>
    </row>
    <row r="2749" spans="1:2" x14ac:dyDescent="0.25">
      <c r="A2749" t="str">
        <f>COUNTIF($D$2:D2600,D2600)&amp;D2600</f>
        <v>0</v>
      </c>
      <c r="B2749" t="str">
        <f>COUNTIF($E$2:E2600,E2600)&amp;E2600</f>
        <v>0</v>
      </c>
    </row>
    <row r="2750" spans="1:2" x14ac:dyDescent="0.25">
      <c r="A2750" t="str">
        <f>COUNTIF($D$2:D2601,D2601)&amp;D2601</f>
        <v>0</v>
      </c>
      <c r="B2750" t="str">
        <f>COUNTIF($E$2:E2601,E2601)&amp;E2601</f>
        <v>0</v>
      </c>
    </row>
    <row r="2751" spans="1:2" x14ac:dyDescent="0.25">
      <c r="A2751" t="str">
        <f>COUNTIF($D$2:D2602,D2602)&amp;D2602</f>
        <v>0</v>
      </c>
      <c r="B2751" t="str">
        <f>COUNTIF($E$2:E2602,E2602)&amp;E2602</f>
        <v>0</v>
      </c>
    </row>
    <row r="2752" spans="1:2" x14ac:dyDescent="0.25">
      <c r="A2752" t="str">
        <f>COUNTIF($D$2:D2603,D2603)&amp;D2603</f>
        <v>0</v>
      </c>
      <c r="B2752" t="str">
        <f>COUNTIF($E$2:E2603,E2603)&amp;E2603</f>
        <v>0</v>
      </c>
    </row>
    <row r="2753" spans="1:2" x14ac:dyDescent="0.25">
      <c r="A2753" t="str">
        <f>COUNTIF($D$2:D2604,D2604)&amp;D2604</f>
        <v>0</v>
      </c>
      <c r="B2753" t="str">
        <f>COUNTIF($E$2:E2604,E2604)&amp;E2604</f>
        <v>0</v>
      </c>
    </row>
    <row r="2754" spans="1:2" x14ac:dyDescent="0.25">
      <c r="A2754" t="str">
        <f>COUNTIF($D$2:D2605,D2605)&amp;D2605</f>
        <v>0</v>
      </c>
      <c r="B2754" t="str">
        <f>COUNTIF($E$2:E2605,E2605)&amp;E2605</f>
        <v>0</v>
      </c>
    </row>
    <row r="2755" spans="1:2" x14ac:dyDescent="0.25">
      <c r="A2755" t="str">
        <f>COUNTIF($D$2:D2606,D2606)&amp;D2606</f>
        <v>0</v>
      </c>
      <c r="B2755" t="str">
        <f>COUNTIF($E$2:E2606,E2606)&amp;E2606</f>
        <v>0</v>
      </c>
    </row>
    <row r="2756" spans="1:2" x14ac:dyDescent="0.25">
      <c r="A2756" t="str">
        <f>COUNTIF($D$2:D2607,D2607)&amp;D2607</f>
        <v>0</v>
      </c>
      <c r="B2756" t="str">
        <f>COUNTIF($E$2:E2607,E2607)&amp;E2607</f>
        <v>0</v>
      </c>
    </row>
    <row r="2757" spans="1:2" x14ac:dyDescent="0.25">
      <c r="A2757" t="str">
        <f>COUNTIF($D$2:D2608,D2608)&amp;D2608</f>
        <v>0</v>
      </c>
      <c r="B2757" t="str">
        <f>COUNTIF($E$2:E2608,E2608)&amp;E2608</f>
        <v>0</v>
      </c>
    </row>
    <row r="2758" spans="1:2" x14ac:dyDescent="0.25">
      <c r="A2758" t="str">
        <f>COUNTIF($D$2:D2609,D2609)&amp;D2609</f>
        <v>0</v>
      </c>
      <c r="B2758" t="str">
        <f>COUNTIF($E$2:E2609,E2609)&amp;E2609</f>
        <v>0</v>
      </c>
    </row>
    <row r="2759" spans="1:2" x14ac:dyDescent="0.25">
      <c r="A2759" t="str">
        <f>COUNTIF($D$2:D2610,D2610)&amp;D2610</f>
        <v>0</v>
      </c>
      <c r="B2759" t="str">
        <f>COUNTIF($E$2:E2610,E2610)&amp;E2610</f>
        <v>0</v>
      </c>
    </row>
    <row r="2760" spans="1:2" x14ac:dyDescent="0.25">
      <c r="A2760" t="str">
        <f>COUNTIF($D$2:D2611,D2611)&amp;D2611</f>
        <v>0</v>
      </c>
      <c r="B2760" t="str">
        <f>COUNTIF($E$2:E2611,E2611)&amp;E2611</f>
        <v>0</v>
      </c>
    </row>
    <row r="2761" spans="1:2" x14ac:dyDescent="0.25">
      <c r="A2761" t="str">
        <f>COUNTIF($D$2:D2612,D2612)&amp;D2612</f>
        <v>0</v>
      </c>
      <c r="B2761" t="str">
        <f>COUNTIF($E$2:E2612,E2612)&amp;E2612</f>
        <v>0</v>
      </c>
    </row>
    <row r="2762" spans="1:2" x14ac:dyDescent="0.25">
      <c r="A2762" t="str">
        <f>COUNTIF($D$2:D2613,D2613)&amp;D2613</f>
        <v>0</v>
      </c>
      <c r="B2762" t="str">
        <f>COUNTIF($E$2:E2613,E2613)&amp;E2613</f>
        <v>0</v>
      </c>
    </row>
    <row r="2763" spans="1:2" x14ac:dyDescent="0.25">
      <c r="A2763" t="str">
        <f>COUNTIF($D$2:D2614,D2614)&amp;D2614</f>
        <v>0</v>
      </c>
      <c r="B2763" t="str">
        <f>COUNTIF($E$2:E2614,E2614)&amp;E2614</f>
        <v>0</v>
      </c>
    </row>
    <row r="2764" spans="1:2" x14ac:dyDescent="0.25">
      <c r="A2764" t="str">
        <f>COUNTIF($D$2:D2615,D2615)&amp;D2615</f>
        <v>0</v>
      </c>
      <c r="B2764" t="str">
        <f>COUNTIF($E$2:E2615,E2615)&amp;E2615</f>
        <v>0</v>
      </c>
    </row>
    <row r="2765" spans="1:2" x14ac:dyDescent="0.25">
      <c r="A2765" t="str">
        <f>COUNTIF($D$2:D2616,D2616)&amp;D2616</f>
        <v>0</v>
      </c>
      <c r="B2765" t="str">
        <f>COUNTIF($E$2:E2616,E2616)&amp;E2616</f>
        <v>0</v>
      </c>
    </row>
    <row r="2766" spans="1:2" x14ac:dyDescent="0.25">
      <c r="A2766" t="str">
        <f>COUNTIF($D$2:D2617,D2617)&amp;D2617</f>
        <v>0</v>
      </c>
      <c r="B2766" t="str">
        <f>COUNTIF($E$2:E2617,E2617)&amp;E2617</f>
        <v>0</v>
      </c>
    </row>
    <row r="2767" spans="1:2" x14ac:dyDescent="0.25">
      <c r="A2767" t="str">
        <f>COUNTIF($D$2:D2618,D2618)&amp;D2618</f>
        <v>0</v>
      </c>
      <c r="B2767" t="str">
        <f>COUNTIF($E$2:E2618,E2618)&amp;E2618</f>
        <v>0</v>
      </c>
    </row>
    <row r="2768" spans="1:2" x14ac:dyDescent="0.25">
      <c r="A2768" t="str">
        <f>COUNTIF($D$2:D2619,D2619)&amp;D2619</f>
        <v>0</v>
      </c>
      <c r="B2768" t="str">
        <f>COUNTIF($E$2:E2619,E2619)&amp;E2619</f>
        <v>0</v>
      </c>
    </row>
    <row r="2769" spans="1:2" x14ac:dyDescent="0.25">
      <c r="A2769" t="str">
        <f>COUNTIF($D$2:D2620,D2620)&amp;D2620</f>
        <v>0</v>
      </c>
      <c r="B2769" t="str">
        <f>COUNTIF($E$2:E2620,E2620)&amp;E2620</f>
        <v>0</v>
      </c>
    </row>
    <row r="2770" spans="1:2" x14ac:dyDescent="0.25">
      <c r="A2770" t="str">
        <f>COUNTIF($D$2:D2621,D2621)&amp;D2621</f>
        <v>0</v>
      </c>
      <c r="B2770" t="str">
        <f>COUNTIF($E$2:E2621,E2621)&amp;E2621</f>
        <v>0</v>
      </c>
    </row>
    <row r="2771" spans="1:2" x14ac:dyDescent="0.25">
      <c r="A2771" t="str">
        <f>COUNTIF($D$2:D2622,D2622)&amp;D2622</f>
        <v>0</v>
      </c>
      <c r="B2771" t="str">
        <f>COUNTIF($E$2:E2622,E2622)&amp;E2622</f>
        <v>0</v>
      </c>
    </row>
    <row r="2772" spans="1:2" x14ac:dyDescent="0.25">
      <c r="A2772" t="str">
        <f>COUNTIF($D$2:D2623,D2623)&amp;D2623</f>
        <v>0</v>
      </c>
      <c r="B2772" t="str">
        <f>COUNTIF($E$2:E2623,E2623)&amp;E2623</f>
        <v>0</v>
      </c>
    </row>
    <row r="2773" spans="1:2" x14ac:dyDescent="0.25">
      <c r="A2773" t="str">
        <f>COUNTIF($D$2:D2624,D2624)&amp;D2624</f>
        <v>0</v>
      </c>
      <c r="B2773" t="str">
        <f>COUNTIF($E$2:E2624,E2624)&amp;E2624</f>
        <v>0</v>
      </c>
    </row>
    <row r="2774" spans="1:2" x14ac:dyDescent="0.25">
      <c r="A2774" t="str">
        <f>COUNTIF($D$2:D2625,D2625)&amp;D2625</f>
        <v>0</v>
      </c>
      <c r="B2774" t="str">
        <f>COUNTIF($E$2:E2625,E2625)&amp;E2625</f>
        <v>0</v>
      </c>
    </row>
    <row r="2775" spans="1:2" x14ac:dyDescent="0.25">
      <c r="A2775" t="str">
        <f>COUNTIF($D$2:D2626,D2626)&amp;D2626</f>
        <v>0</v>
      </c>
      <c r="B2775" t="str">
        <f>COUNTIF($E$2:E2626,E2626)&amp;E2626</f>
        <v>0</v>
      </c>
    </row>
    <row r="2776" spans="1:2" x14ac:dyDescent="0.25">
      <c r="A2776" t="str">
        <f>COUNTIF($D$2:D2627,D2627)&amp;D2627</f>
        <v>0</v>
      </c>
      <c r="B2776" t="str">
        <f>COUNTIF($E$2:E2627,E2627)&amp;E2627</f>
        <v>0</v>
      </c>
    </row>
    <row r="2777" spans="1:2" x14ac:dyDescent="0.25">
      <c r="A2777" t="str">
        <f>COUNTIF($D$2:D2628,D2628)&amp;D2628</f>
        <v>0</v>
      </c>
      <c r="B2777" t="str">
        <f>COUNTIF($E$2:E2628,E2628)&amp;E2628</f>
        <v>0</v>
      </c>
    </row>
    <row r="2778" spans="1:2" x14ac:dyDescent="0.25">
      <c r="A2778" t="str">
        <f>COUNTIF($D$2:D2629,D2629)&amp;D2629</f>
        <v>0</v>
      </c>
      <c r="B2778" t="str">
        <f>COUNTIF($E$2:E2629,E2629)&amp;E2629</f>
        <v>0</v>
      </c>
    </row>
    <row r="2779" spans="1:2" x14ac:dyDescent="0.25">
      <c r="A2779" t="str">
        <f>COUNTIF($D$2:D2630,D2630)&amp;D2630</f>
        <v>0</v>
      </c>
      <c r="B2779" t="str">
        <f>COUNTIF($E$2:E2630,E2630)&amp;E2630</f>
        <v>0</v>
      </c>
    </row>
    <row r="2780" spans="1:2" x14ac:dyDescent="0.25">
      <c r="A2780" t="str">
        <f>COUNTIF($D$2:D2631,D2631)&amp;D2631</f>
        <v>0</v>
      </c>
      <c r="B2780" t="str">
        <f>COUNTIF($E$2:E2631,E2631)&amp;E2631</f>
        <v>0</v>
      </c>
    </row>
    <row r="2781" spans="1:2" x14ac:dyDescent="0.25">
      <c r="A2781" t="str">
        <f>COUNTIF($D$2:D2632,D2632)&amp;D2632</f>
        <v>0</v>
      </c>
      <c r="B2781" t="str">
        <f>COUNTIF($E$2:E2632,E2632)&amp;E2632</f>
        <v>0</v>
      </c>
    </row>
    <row r="2782" spans="1:2" x14ac:dyDescent="0.25">
      <c r="A2782" t="str">
        <f>COUNTIF($D$2:D2633,D2633)&amp;D2633</f>
        <v>0</v>
      </c>
      <c r="B2782" t="str">
        <f>COUNTIF($E$2:E2633,E2633)&amp;E2633</f>
        <v>0</v>
      </c>
    </row>
    <row r="2783" spans="1:2" x14ac:dyDescent="0.25">
      <c r="A2783" t="str">
        <f>COUNTIF($D$2:D2634,D2634)&amp;D2634</f>
        <v>0</v>
      </c>
      <c r="B2783" t="str">
        <f>COUNTIF($E$2:E2634,E2634)&amp;E2634</f>
        <v>0</v>
      </c>
    </row>
    <row r="2784" spans="1:2" x14ac:dyDescent="0.25">
      <c r="A2784" t="str">
        <f>COUNTIF($D$2:D2635,D2635)&amp;D2635</f>
        <v>0</v>
      </c>
      <c r="B2784" t="str">
        <f>COUNTIF($E$2:E2635,E2635)&amp;E2635</f>
        <v>0</v>
      </c>
    </row>
    <row r="2785" spans="1:2" x14ac:dyDescent="0.25">
      <c r="A2785" t="str">
        <f>COUNTIF($D$2:D2636,D2636)&amp;D2636</f>
        <v>0</v>
      </c>
      <c r="B2785" t="str">
        <f>COUNTIF($E$2:E2636,E2636)&amp;E2636</f>
        <v>0</v>
      </c>
    </row>
    <row r="2786" spans="1:2" x14ac:dyDescent="0.25">
      <c r="A2786" t="str">
        <f>COUNTIF($D$2:D2637,D2637)&amp;D2637</f>
        <v>0</v>
      </c>
      <c r="B2786" t="str">
        <f>COUNTIF($E$2:E2637,E2637)&amp;E2637</f>
        <v>0</v>
      </c>
    </row>
    <row r="2787" spans="1:2" x14ac:dyDescent="0.25">
      <c r="A2787" t="str">
        <f>COUNTIF($D$2:D2638,D2638)&amp;D2638</f>
        <v>0</v>
      </c>
      <c r="B2787" t="str">
        <f>COUNTIF($E$2:E2638,E2638)&amp;E2638</f>
        <v>0</v>
      </c>
    </row>
    <row r="2788" spans="1:2" x14ac:dyDescent="0.25">
      <c r="A2788" t="str">
        <f>COUNTIF($D$2:D2639,D2639)&amp;D2639</f>
        <v>0</v>
      </c>
      <c r="B2788" t="str">
        <f>COUNTIF($E$2:E2639,E2639)&amp;E2639</f>
        <v>0</v>
      </c>
    </row>
    <row r="2789" spans="1:2" x14ac:dyDescent="0.25">
      <c r="A2789" t="str">
        <f>COUNTIF($D$2:D2640,D2640)&amp;D2640</f>
        <v>0</v>
      </c>
      <c r="B2789" t="str">
        <f>COUNTIF($E$2:E2640,E2640)&amp;E2640</f>
        <v>0</v>
      </c>
    </row>
    <row r="2790" spans="1:2" x14ac:dyDescent="0.25">
      <c r="A2790" t="str">
        <f>COUNTIF($D$2:D2641,D2641)&amp;D2641</f>
        <v>0</v>
      </c>
      <c r="B2790" t="str">
        <f>COUNTIF($E$2:E2641,E2641)&amp;E2641</f>
        <v>0</v>
      </c>
    </row>
    <row r="2791" spans="1:2" x14ac:dyDescent="0.25">
      <c r="A2791" t="str">
        <f>COUNTIF($D$2:D2642,D2642)&amp;D2642</f>
        <v>0</v>
      </c>
      <c r="B2791" t="str">
        <f>COUNTIF($E$2:E2642,E2642)&amp;E2642</f>
        <v>0</v>
      </c>
    </row>
    <row r="2792" spans="1:2" x14ac:dyDescent="0.25">
      <c r="A2792" t="str">
        <f>COUNTIF($D$2:D2643,D2643)&amp;D2643</f>
        <v>0</v>
      </c>
      <c r="B2792" t="str">
        <f>COUNTIF($E$2:E2643,E2643)&amp;E2643</f>
        <v>0</v>
      </c>
    </row>
    <row r="2793" spans="1:2" x14ac:dyDescent="0.25">
      <c r="A2793" t="str">
        <f>COUNTIF($D$2:D2644,D2644)&amp;D2644</f>
        <v>0</v>
      </c>
      <c r="B2793" t="str">
        <f>COUNTIF($E$2:E2644,E2644)&amp;E2644</f>
        <v>0</v>
      </c>
    </row>
    <row r="2794" spans="1:2" x14ac:dyDescent="0.25">
      <c r="A2794" t="str">
        <f>COUNTIF($D$2:D2645,D2645)&amp;D2645</f>
        <v>0</v>
      </c>
      <c r="B2794" t="str">
        <f>COUNTIF($E$2:E2645,E2645)&amp;E2645</f>
        <v>0</v>
      </c>
    </row>
    <row r="2795" spans="1:2" x14ac:dyDescent="0.25">
      <c r="A2795" t="str">
        <f>COUNTIF($D$2:D2646,D2646)&amp;D2646</f>
        <v>0</v>
      </c>
      <c r="B2795" t="str">
        <f>COUNTIF($E$2:E2646,E2646)&amp;E2646</f>
        <v>0</v>
      </c>
    </row>
    <row r="2796" spans="1:2" x14ac:dyDescent="0.25">
      <c r="A2796" t="str">
        <f>COUNTIF($D$2:D2647,D2647)&amp;D2647</f>
        <v>0</v>
      </c>
      <c r="B2796" t="str">
        <f>COUNTIF($E$2:E2647,E2647)&amp;E2647</f>
        <v>0</v>
      </c>
    </row>
    <row r="2797" spans="1:2" x14ac:dyDescent="0.25">
      <c r="A2797" t="str">
        <f>COUNTIF($D$2:D2648,D2648)&amp;D2648</f>
        <v>0</v>
      </c>
      <c r="B2797" t="str">
        <f>COUNTIF($E$2:E2648,E2648)&amp;E2648</f>
        <v>0</v>
      </c>
    </row>
    <row r="2798" spans="1:2" x14ac:dyDescent="0.25">
      <c r="A2798" t="str">
        <f>COUNTIF($D$2:D2649,D2649)&amp;D2649</f>
        <v>0</v>
      </c>
      <c r="B2798" t="str">
        <f>COUNTIF($E$2:E2649,E2649)&amp;E2649</f>
        <v>0</v>
      </c>
    </row>
    <row r="2799" spans="1:2" x14ac:dyDescent="0.25">
      <c r="A2799" t="str">
        <f>COUNTIF($D$2:D2650,D2650)&amp;D2650</f>
        <v>0</v>
      </c>
      <c r="B2799" t="str">
        <f>COUNTIF($E$2:E2650,E2650)&amp;E2650</f>
        <v>0</v>
      </c>
    </row>
    <row r="2800" spans="1:2" x14ac:dyDescent="0.25">
      <c r="A2800" t="str">
        <f>COUNTIF($D$2:D2651,D2651)&amp;D2651</f>
        <v>0</v>
      </c>
      <c r="B2800" t="str">
        <f>COUNTIF($E$2:E2651,E2651)&amp;E2651</f>
        <v>0</v>
      </c>
    </row>
    <row r="2801" spans="1:2" x14ac:dyDescent="0.25">
      <c r="A2801" t="str">
        <f>COUNTIF($D$2:D2652,D2652)&amp;D2652</f>
        <v>0</v>
      </c>
      <c r="B2801" t="str">
        <f>COUNTIF($E$2:E2652,E2652)&amp;E2652</f>
        <v>0</v>
      </c>
    </row>
    <row r="2802" spans="1:2" x14ac:dyDescent="0.25">
      <c r="A2802" t="str">
        <f>COUNTIF($D$2:D2653,D2653)&amp;D2653</f>
        <v>0</v>
      </c>
      <c r="B2802" t="str">
        <f>COUNTIF($E$2:E2653,E2653)&amp;E2653</f>
        <v>0</v>
      </c>
    </row>
    <row r="2803" spans="1:2" x14ac:dyDescent="0.25">
      <c r="A2803" t="str">
        <f>COUNTIF($D$2:D2654,D2654)&amp;D2654</f>
        <v>0</v>
      </c>
      <c r="B2803" t="str">
        <f>COUNTIF($E$2:E2654,E2654)&amp;E2654</f>
        <v>0</v>
      </c>
    </row>
    <row r="2804" spans="1:2" x14ac:dyDescent="0.25">
      <c r="A2804" t="str">
        <f>COUNTIF($D$2:D2655,D2655)&amp;D2655</f>
        <v>0</v>
      </c>
      <c r="B2804" t="str">
        <f>COUNTIF($E$2:E2655,E2655)&amp;E2655</f>
        <v>0</v>
      </c>
    </row>
    <row r="2805" spans="1:2" x14ac:dyDescent="0.25">
      <c r="A2805" t="str">
        <f>COUNTIF($D$2:D2656,D2656)&amp;D2656</f>
        <v>0</v>
      </c>
      <c r="B2805" t="str">
        <f>COUNTIF($E$2:E2656,E2656)&amp;E2656</f>
        <v>0</v>
      </c>
    </row>
    <row r="2806" spans="1:2" x14ac:dyDescent="0.25">
      <c r="A2806" t="str">
        <f>COUNTIF($D$2:D2657,D2657)&amp;D2657</f>
        <v>0</v>
      </c>
      <c r="B2806" t="str">
        <f>COUNTIF($E$2:E2657,E2657)&amp;E2657</f>
        <v>0</v>
      </c>
    </row>
    <row r="2807" spans="1:2" x14ac:dyDescent="0.25">
      <c r="A2807" t="str">
        <f>COUNTIF($D$2:D2658,D2658)&amp;D2658</f>
        <v>0</v>
      </c>
      <c r="B2807" t="str">
        <f>COUNTIF($E$2:E2658,E2658)&amp;E2658</f>
        <v>0</v>
      </c>
    </row>
    <row r="2808" spans="1:2" x14ac:dyDescent="0.25">
      <c r="A2808" t="str">
        <f>COUNTIF($D$2:D2659,D2659)&amp;D2659</f>
        <v>0</v>
      </c>
      <c r="B2808" t="str">
        <f>COUNTIF($E$2:E2659,E2659)&amp;E2659</f>
        <v>0</v>
      </c>
    </row>
    <row r="2809" spans="1:2" x14ac:dyDescent="0.25">
      <c r="A2809" t="str">
        <f>COUNTIF($D$2:D2660,D2660)&amp;D2660</f>
        <v>0</v>
      </c>
      <c r="B2809" t="str">
        <f>COUNTIF($E$2:E2660,E2660)&amp;E2660</f>
        <v>0</v>
      </c>
    </row>
    <row r="2810" spans="1:2" x14ac:dyDescent="0.25">
      <c r="A2810" t="str">
        <f>COUNTIF($D$2:D2661,D2661)&amp;D2661</f>
        <v>0</v>
      </c>
      <c r="B2810" t="str">
        <f>COUNTIF($E$2:E2661,E2661)&amp;E2661</f>
        <v>0</v>
      </c>
    </row>
    <row r="2811" spans="1:2" x14ac:dyDescent="0.25">
      <c r="A2811" t="str">
        <f>COUNTIF($D$2:D2662,D2662)&amp;D2662</f>
        <v>0</v>
      </c>
      <c r="B2811" t="str">
        <f>COUNTIF($E$2:E2662,E2662)&amp;E2662</f>
        <v>0</v>
      </c>
    </row>
    <row r="2812" spans="1:2" x14ac:dyDescent="0.25">
      <c r="A2812" t="str">
        <f>COUNTIF($D$2:D2663,D2663)&amp;D2663</f>
        <v>0</v>
      </c>
      <c r="B2812" t="str">
        <f>COUNTIF($E$2:E2663,E2663)&amp;E2663</f>
        <v>0</v>
      </c>
    </row>
    <row r="2813" spans="1:2" x14ac:dyDescent="0.25">
      <c r="A2813" t="str">
        <f>COUNTIF($D$2:D2664,D2664)&amp;D2664</f>
        <v>0</v>
      </c>
      <c r="B2813" t="str">
        <f>COUNTIF($E$2:E2664,E2664)&amp;E2664</f>
        <v>0</v>
      </c>
    </row>
    <row r="2814" spans="1:2" x14ac:dyDescent="0.25">
      <c r="A2814" t="str">
        <f>COUNTIF($D$2:D2665,D2665)&amp;D2665</f>
        <v>0</v>
      </c>
      <c r="B2814" t="str">
        <f>COUNTIF($E$2:E2665,E2665)&amp;E2665</f>
        <v>0</v>
      </c>
    </row>
    <row r="2815" spans="1:2" x14ac:dyDescent="0.25">
      <c r="A2815" t="str">
        <f>COUNTIF($D$2:D2666,D2666)&amp;D2666</f>
        <v>0</v>
      </c>
      <c r="B2815" t="str">
        <f>COUNTIF($E$2:E2666,E2666)&amp;E2666</f>
        <v>0</v>
      </c>
    </row>
    <row r="2816" spans="1:2" x14ac:dyDescent="0.25">
      <c r="A2816" t="str">
        <f>COUNTIF($D$2:D2667,D2667)&amp;D2667</f>
        <v>0</v>
      </c>
      <c r="B2816" t="str">
        <f>COUNTIF($E$2:E2667,E2667)&amp;E2667</f>
        <v>0</v>
      </c>
    </row>
    <row r="2817" spans="1:2" x14ac:dyDescent="0.25">
      <c r="A2817" t="str">
        <f>COUNTIF($D$2:D2668,D2668)&amp;D2668</f>
        <v>0</v>
      </c>
      <c r="B2817" t="str">
        <f>COUNTIF($E$2:E2668,E2668)&amp;E2668</f>
        <v>0</v>
      </c>
    </row>
    <row r="2818" spans="1:2" x14ac:dyDescent="0.25">
      <c r="A2818" t="str">
        <f>COUNTIF($D$2:D2669,D2669)&amp;D2669</f>
        <v>0</v>
      </c>
      <c r="B2818" t="str">
        <f>COUNTIF($E$2:E2669,E2669)&amp;E2669</f>
        <v>0</v>
      </c>
    </row>
    <row r="2819" spans="1:2" x14ac:dyDescent="0.25">
      <c r="A2819" t="str">
        <f>COUNTIF($D$2:D2670,D2670)&amp;D2670</f>
        <v>0</v>
      </c>
      <c r="B2819" t="str">
        <f>COUNTIF($E$2:E2670,E2670)&amp;E2670</f>
        <v>0</v>
      </c>
    </row>
    <row r="2820" spans="1:2" x14ac:dyDescent="0.25">
      <c r="A2820" t="str">
        <f>COUNTIF($D$2:D2671,D2671)&amp;D2671</f>
        <v>0</v>
      </c>
      <c r="B2820" t="str">
        <f>COUNTIF($E$2:E2671,E2671)&amp;E2671</f>
        <v>0</v>
      </c>
    </row>
    <row r="2821" spans="1:2" x14ac:dyDescent="0.25">
      <c r="A2821" t="str">
        <f>COUNTIF($D$2:D2672,D2672)&amp;D2672</f>
        <v>0</v>
      </c>
      <c r="B2821" t="str">
        <f>COUNTIF($E$2:E2672,E2672)&amp;E2672</f>
        <v>0</v>
      </c>
    </row>
    <row r="2822" spans="1:2" x14ac:dyDescent="0.25">
      <c r="A2822" t="str">
        <f>COUNTIF($D$2:D2673,D2673)&amp;D2673</f>
        <v>0</v>
      </c>
      <c r="B2822" t="str">
        <f>COUNTIF($E$2:E2673,E2673)&amp;E2673</f>
        <v>0</v>
      </c>
    </row>
    <row r="2823" spans="1:2" x14ac:dyDescent="0.25">
      <c r="A2823" t="str">
        <f>COUNTIF($D$2:D2674,D2674)&amp;D2674</f>
        <v>0</v>
      </c>
      <c r="B2823" t="str">
        <f>COUNTIF($E$2:E2674,E2674)&amp;E2674</f>
        <v>0</v>
      </c>
    </row>
    <row r="2824" spans="1:2" x14ac:dyDescent="0.25">
      <c r="A2824" t="str">
        <f>COUNTIF($D$2:D2675,D2675)&amp;D2675</f>
        <v>0</v>
      </c>
      <c r="B2824" t="str">
        <f>COUNTIF($E$2:E2675,E2675)&amp;E2675</f>
        <v>0</v>
      </c>
    </row>
    <row r="2825" spans="1:2" x14ac:dyDescent="0.25">
      <c r="A2825" t="str">
        <f>COUNTIF($D$2:D2676,D2676)&amp;D2676</f>
        <v>0</v>
      </c>
      <c r="B2825" t="str">
        <f>COUNTIF($E$2:E2676,E2676)&amp;E2676</f>
        <v>0</v>
      </c>
    </row>
    <row r="2826" spans="1:2" x14ac:dyDescent="0.25">
      <c r="A2826" t="str">
        <f>COUNTIF($D$2:D2677,D2677)&amp;D2677</f>
        <v>0</v>
      </c>
      <c r="B2826" t="str">
        <f>COUNTIF($E$2:E2677,E2677)&amp;E2677</f>
        <v>0</v>
      </c>
    </row>
    <row r="2827" spans="1:2" x14ac:dyDescent="0.25">
      <c r="A2827" t="str">
        <f>COUNTIF($D$2:D2678,D2678)&amp;D2678</f>
        <v>0</v>
      </c>
      <c r="B2827" t="str">
        <f>COUNTIF($E$2:E2678,E2678)&amp;E2678</f>
        <v>0</v>
      </c>
    </row>
    <row r="2828" spans="1:2" x14ac:dyDescent="0.25">
      <c r="A2828" t="str">
        <f>COUNTIF($D$2:D2679,D2679)&amp;D2679</f>
        <v>0</v>
      </c>
      <c r="B2828" t="str">
        <f>COUNTIF($E$2:E2679,E2679)&amp;E2679</f>
        <v>0</v>
      </c>
    </row>
    <row r="2829" spans="1:2" x14ac:dyDescent="0.25">
      <c r="A2829" t="str">
        <f>COUNTIF($D$2:D2680,D2680)&amp;D2680</f>
        <v>0</v>
      </c>
      <c r="B2829" t="str">
        <f>COUNTIF($E$2:E2680,E2680)&amp;E2680</f>
        <v>0</v>
      </c>
    </row>
    <row r="2830" spans="1:2" x14ac:dyDescent="0.25">
      <c r="A2830" t="str">
        <f>COUNTIF($D$2:D2681,D2681)&amp;D2681</f>
        <v>0</v>
      </c>
      <c r="B2830" t="str">
        <f>COUNTIF($E$2:E2681,E2681)&amp;E2681</f>
        <v>0</v>
      </c>
    </row>
    <row r="2831" spans="1:2" x14ac:dyDescent="0.25">
      <c r="A2831" t="str">
        <f>COUNTIF($D$2:D2682,D2682)&amp;D2682</f>
        <v>0</v>
      </c>
      <c r="B2831" t="str">
        <f>COUNTIF($E$2:E2682,E2682)&amp;E2682</f>
        <v>0</v>
      </c>
    </row>
    <row r="2832" spans="1:2" x14ac:dyDescent="0.25">
      <c r="A2832" t="str">
        <f>COUNTIF($D$2:D2683,D2683)&amp;D2683</f>
        <v>0</v>
      </c>
      <c r="B2832" t="str">
        <f>COUNTIF($E$2:E2683,E2683)&amp;E2683</f>
        <v>0</v>
      </c>
    </row>
    <row r="2833" spans="1:2" x14ac:dyDescent="0.25">
      <c r="A2833" t="str">
        <f>COUNTIF($D$2:D2684,D2684)&amp;D2684</f>
        <v>0</v>
      </c>
      <c r="B2833" t="str">
        <f>COUNTIF($E$2:E2684,E2684)&amp;E2684</f>
        <v>0</v>
      </c>
    </row>
    <row r="2834" spans="1:2" x14ac:dyDescent="0.25">
      <c r="A2834" t="str">
        <f>COUNTIF($D$2:D2685,D2685)&amp;D2685</f>
        <v>0</v>
      </c>
      <c r="B2834" t="str">
        <f>COUNTIF($E$2:E2685,E2685)&amp;E2685</f>
        <v>0</v>
      </c>
    </row>
    <row r="2835" spans="1:2" x14ac:dyDescent="0.25">
      <c r="A2835" t="str">
        <f>COUNTIF($D$2:D2686,D2686)&amp;D2686</f>
        <v>0</v>
      </c>
      <c r="B2835" t="str">
        <f>COUNTIF($E$2:E2686,E2686)&amp;E2686</f>
        <v>0</v>
      </c>
    </row>
    <row r="2836" spans="1:2" x14ac:dyDescent="0.25">
      <c r="A2836" t="str">
        <f>COUNTIF($D$2:D2687,D2687)&amp;D2687</f>
        <v>0</v>
      </c>
      <c r="B2836" t="str">
        <f>COUNTIF($E$2:E2687,E2687)&amp;E2687</f>
        <v>0</v>
      </c>
    </row>
    <row r="2837" spans="1:2" x14ac:dyDescent="0.25">
      <c r="A2837" t="str">
        <f>COUNTIF($D$2:D2688,D2688)&amp;D2688</f>
        <v>0</v>
      </c>
      <c r="B2837" t="str">
        <f>COUNTIF($E$2:E2688,E2688)&amp;E2688</f>
        <v>0</v>
      </c>
    </row>
    <row r="2838" spans="1:2" x14ac:dyDescent="0.25">
      <c r="A2838" t="str">
        <f>COUNTIF($D$2:D2689,D2689)&amp;D2689</f>
        <v>0</v>
      </c>
      <c r="B2838" t="str">
        <f>COUNTIF($E$2:E2689,E2689)&amp;E2689</f>
        <v>0</v>
      </c>
    </row>
    <row r="2839" spans="1:2" x14ac:dyDescent="0.25">
      <c r="A2839" t="str">
        <f>COUNTIF($D$2:D2690,D2690)&amp;D2690</f>
        <v>0</v>
      </c>
      <c r="B2839" t="str">
        <f>COUNTIF($E$2:E2690,E2690)&amp;E2690</f>
        <v>0</v>
      </c>
    </row>
    <row r="2840" spans="1:2" x14ac:dyDescent="0.25">
      <c r="A2840" t="str">
        <f>COUNTIF($D$2:D2691,D2691)&amp;D2691</f>
        <v>0</v>
      </c>
      <c r="B2840" t="str">
        <f>COUNTIF($E$2:E2691,E2691)&amp;E2691</f>
        <v>0</v>
      </c>
    </row>
    <row r="2841" spans="1:2" x14ac:dyDescent="0.25">
      <c r="A2841" t="str">
        <f>COUNTIF($D$2:D2692,D2692)&amp;D2692</f>
        <v>0</v>
      </c>
      <c r="B2841" t="str">
        <f>COUNTIF($E$2:E2692,E2692)&amp;E2692</f>
        <v>0</v>
      </c>
    </row>
    <row r="2842" spans="1:2" x14ac:dyDescent="0.25">
      <c r="A2842" t="str">
        <f>COUNTIF($D$2:D2693,D2693)&amp;D2693</f>
        <v>0</v>
      </c>
      <c r="B2842" t="str">
        <f>COUNTIF($E$2:E2693,E2693)&amp;E2693</f>
        <v>0</v>
      </c>
    </row>
    <row r="2843" spans="1:2" x14ac:dyDescent="0.25">
      <c r="A2843" t="str">
        <f>COUNTIF($D$2:D2694,D2694)&amp;D2694</f>
        <v>0</v>
      </c>
      <c r="B2843" t="str">
        <f>COUNTIF($E$2:E2694,E2694)&amp;E2694</f>
        <v>0</v>
      </c>
    </row>
    <row r="2844" spans="1:2" x14ac:dyDescent="0.25">
      <c r="A2844" t="str">
        <f>COUNTIF($D$2:D2695,D2695)&amp;D2695</f>
        <v>0</v>
      </c>
      <c r="B2844" t="str">
        <f>COUNTIF($E$2:E2695,E2695)&amp;E2695</f>
        <v>0</v>
      </c>
    </row>
    <row r="2845" spans="1:2" x14ac:dyDescent="0.25">
      <c r="A2845" t="str">
        <f>COUNTIF($D$2:D2696,D2696)&amp;D2696</f>
        <v>0</v>
      </c>
      <c r="B2845" t="str">
        <f>COUNTIF($E$2:E2696,E2696)&amp;E2696</f>
        <v>0</v>
      </c>
    </row>
    <row r="2846" spans="1:2" x14ac:dyDescent="0.25">
      <c r="A2846" t="str">
        <f>COUNTIF($D$2:D2697,D2697)&amp;D2697</f>
        <v>0</v>
      </c>
      <c r="B2846" t="str">
        <f>COUNTIF($E$2:E2697,E2697)&amp;E2697</f>
        <v>0</v>
      </c>
    </row>
    <row r="2847" spans="1:2" x14ac:dyDescent="0.25">
      <c r="A2847" t="str">
        <f>COUNTIF($D$2:D2698,D2698)&amp;D2698</f>
        <v>0</v>
      </c>
      <c r="B2847" t="str">
        <f>COUNTIF($E$2:E2698,E2698)&amp;E2698</f>
        <v>0</v>
      </c>
    </row>
    <row r="2848" spans="1:2" x14ac:dyDescent="0.25">
      <c r="A2848" t="str">
        <f>COUNTIF($D$2:D2699,D2699)&amp;D2699</f>
        <v>0</v>
      </c>
      <c r="B2848" t="str">
        <f>COUNTIF($E$2:E2699,E2699)&amp;E2699</f>
        <v>0</v>
      </c>
    </row>
    <row r="2849" spans="1:2" x14ac:dyDescent="0.25">
      <c r="A2849" t="str">
        <f>COUNTIF($D$2:D2700,D2700)&amp;D2700</f>
        <v>0</v>
      </c>
      <c r="B2849" t="str">
        <f>COUNTIF($E$2:E2700,E2700)&amp;E2700</f>
        <v>0</v>
      </c>
    </row>
    <row r="2850" spans="1:2" x14ac:dyDescent="0.25">
      <c r="A2850" t="str">
        <f>COUNTIF($D$2:D2701,D2701)&amp;D2701</f>
        <v>0</v>
      </c>
      <c r="B2850" t="str">
        <f>COUNTIF($E$2:E2701,E2701)&amp;E2701</f>
        <v>0</v>
      </c>
    </row>
    <row r="2851" spans="1:2" x14ac:dyDescent="0.25">
      <c r="A2851" t="str">
        <f>COUNTIF($D$2:D2702,D2702)&amp;D2702</f>
        <v>0</v>
      </c>
      <c r="B2851" t="str">
        <f>COUNTIF($E$2:E2702,E2702)&amp;E2702</f>
        <v>0</v>
      </c>
    </row>
    <row r="2852" spans="1:2" x14ac:dyDescent="0.25">
      <c r="A2852" t="str">
        <f>COUNTIF($D$2:D2703,D2703)&amp;D2703</f>
        <v>0</v>
      </c>
      <c r="B2852" t="str">
        <f>COUNTIF($E$2:E2703,E2703)&amp;E2703</f>
        <v>0</v>
      </c>
    </row>
    <row r="2853" spans="1:2" x14ac:dyDescent="0.25">
      <c r="A2853" t="str">
        <f>COUNTIF($D$2:D2704,D2704)&amp;D2704</f>
        <v>0</v>
      </c>
      <c r="B2853" t="str">
        <f>COUNTIF($E$2:E2704,E2704)&amp;E2704</f>
        <v>0</v>
      </c>
    </row>
    <row r="2854" spans="1:2" x14ac:dyDescent="0.25">
      <c r="A2854" t="str">
        <f>COUNTIF($D$2:D2705,D2705)&amp;D2705</f>
        <v>0</v>
      </c>
      <c r="B2854" t="str">
        <f>COUNTIF($E$2:E2705,E2705)&amp;E2705</f>
        <v>0</v>
      </c>
    </row>
    <row r="2855" spans="1:2" x14ac:dyDescent="0.25">
      <c r="A2855" t="str">
        <f>COUNTIF($D$2:D2706,D2706)&amp;D2706</f>
        <v>0</v>
      </c>
      <c r="B2855" t="str">
        <f>COUNTIF($E$2:E2706,E2706)&amp;E2706</f>
        <v>0</v>
      </c>
    </row>
    <row r="2856" spans="1:2" x14ac:dyDescent="0.25">
      <c r="A2856" t="str">
        <f>COUNTIF($D$2:D2707,D2707)&amp;D2707</f>
        <v>0</v>
      </c>
      <c r="B2856" t="str">
        <f>COUNTIF($E$2:E2707,E2707)&amp;E2707</f>
        <v>0</v>
      </c>
    </row>
    <row r="2857" spans="1:2" x14ac:dyDescent="0.25">
      <c r="A2857" t="str">
        <f>COUNTIF($D$2:D2708,D2708)&amp;D2708</f>
        <v>0</v>
      </c>
      <c r="B2857" t="str">
        <f>COUNTIF($E$2:E2708,E2708)&amp;E2708</f>
        <v>0</v>
      </c>
    </row>
    <row r="2858" spans="1:2" x14ac:dyDescent="0.25">
      <c r="A2858" t="str">
        <f>COUNTIF($D$2:D2709,D2709)&amp;D2709</f>
        <v>0</v>
      </c>
      <c r="B2858" t="str">
        <f>COUNTIF($E$2:E2709,E2709)&amp;E2709</f>
        <v>0</v>
      </c>
    </row>
    <row r="2859" spans="1:2" x14ac:dyDescent="0.25">
      <c r="A2859" t="str">
        <f>COUNTIF($D$2:D2710,D2710)&amp;D2710</f>
        <v>0</v>
      </c>
      <c r="B2859" t="str">
        <f>COUNTIF($E$2:E2710,E2710)&amp;E2710</f>
        <v>0</v>
      </c>
    </row>
    <row r="2860" spans="1:2" x14ac:dyDescent="0.25">
      <c r="A2860" t="str">
        <f>COUNTIF($D$2:D2711,D2711)&amp;D2711</f>
        <v>0</v>
      </c>
      <c r="B2860" t="str">
        <f>COUNTIF($E$2:E2711,E2711)&amp;E2711</f>
        <v>0</v>
      </c>
    </row>
    <row r="2861" spans="1:2" x14ac:dyDescent="0.25">
      <c r="A2861" t="str">
        <f>COUNTIF($D$2:D2712,D2712)&amp;D2712</f>
        <v>0</v>
      </c>
      <c r="B2861" t="str">
        <f>COUNTIF($E$2:E2712,E2712)&amp;E2712</f>
        <v>0</v>
      </c>
    </row>
    <row r="2862" spans="1:2" x14ac:dyDescent="0.25">
      <c r="A2862" t="str">
        <f>COUNTIF($D$2:D2713,D2713)&amp;D2713</f>
        <v>0</v>
      </c>
      <c r="B2862" t="str">
        <f>COUNTIF($E$2:E2713,E2713)&amp;E2713</f>
        <v>0</v>
      </c>
    </row>
    <row r="2863" spans="1:2" x14ac:dyDescent="0.25">
      <c r="A2863" t="str">
        <f>COUNTIF($D$2:D2714,D2714)&amp;D2714</f>
        <v>0</v>
      </c>
      <c r="B2863" t="str">
        <f>COUNTIF($E$2:E2714,E2714)&amp;E2714</f>
        <v>0</v>
      </c>
    </row>
    <row r="2864" spans="1:2" x14ac:dyDescent="0.25">
      <c r="A2864" t="str">
        <f>COUNTIF($D$2:D2715,D2715)&amp;D2715</f>
        <v>0</v>
      </c>
      <c r="B2864" t="str">
        <f>COUNTIF($E$2:E2715,E2715)&amp;E2715</f>
        <v>0</v>
      </c>
    </row>
    <row r="2865" spans="1:2" x14ac:dyDescent="0.25">
      <c r="A2865" t="str">
        <f>COUNTIF($D$2:D2716,D2716)&amp;D2716</f>
        <v>0</v>
      </c>
      <c r="B2865" t="str">
        <f>COUNTIF($E$2:E2716,E2716)&amp;E2716</f>
        <v>0</v>
      </c>
    </row>
    <row r="2866" spans="1:2" x14ac:dyDescent="0.25">
      <c r="A2866" t="str">
        <f>COUNTIF($D$2:D2717,D2717)&amp;D2717</f>
        <v>0</v>
      </c>
      <c r="B2866" t="str">
        <f>COUNTIF($E$2:E2717,E2717)&amp;E2717</f>
        <v>0</v>
      </c>
    </row>
    <row r="2867" spans="1:2" x14ac:dyDescent="0.25">
      <c r="A2867" t="str">
        <f>COUNTIF($D$2:D2718,D2718)&amp;D2718</f>
        <v>0</v>
      </c>
      <c r="B2867" t="str">
        <f>COUNTIF($E$2:E2718,E2718)&amp;E2718</f>
        <v>0</v>
      </c>
    </row>
    <row r="2868" spans="1:2" x14ac:dyDescent="0.25">
      <c r="A2868" t="str">
        <f>COUNTIF($D$2:D2719,D2719)&amp;D2719</f>
        <v>0</v>
      </c>
      <c r="B2868" t="str">
        <f>COUNTIF($E$2:E2719,E2719)&amp;E2719</f>
        <v>0</v>
      </c>
    </row>
    <row r="2869" spans="1:2" x14ac:dyDescent="0.25">
      <c r="A2869" t="str">
        <f>COUNTIF($D$2:D2720,D2720)&amp;D2720</f>
        <v>0</v>
      </c>
      <c r="B2869" t="str">
        <f>COUNTIF($E$2:E2720,E2720)&amp;E2720</f>
        <v>0</v>
      </c>
    </row>
    <row r="2870" spans="1:2" x14ac:dyDescent="0.25">
      <c r="A2870" t="str">
        <f>COUNTIF($D$2:D2721,D2721)&amp;D2721</f>
        <v>0</v>
      </c>
      <c r="B2870" t="str">
        <f>COUNTIF($E$2:E2721,E2721)&amp;E2721</f>
        <v>0</v>
      </c>
    </row>
    <row r="2871" spans="1:2" x14ac:dyDescent="0.25">
      <c r="A2871" t="str">
        <f>COUNTIF($D$2:D2722,D2722)&amp;D2722</f>
        <v>0</v>
      </c>
      <c r="B2871" t="str">
        <f>COUNTIF($E$2:E2722,E2722)&amp;E2722</f>
        <v>0</v>
      </c>
    </row>
    <row r="2872" spans="1:2" x14ac:dyDescent="0.25">
      <c r="A2872" t="str">
        <f>COUNTIF($D$2:D2723,D2723)&amp;D2723</f>
        <v>0</v>
      </c>
      <c r="B2872" t="str">
        <f>COUNTIF($E$2:E2723,E2723)&amp;E2723</f>
        <v>0</v>
      </c>
    </row>
    <row r="2873" spans="1:2" x14ac:dyDescent="0.25">
      <c r="A2873" t="str">
        <f>COUNTIF($D$2:D2724,D2724)&amp;D2724</f>
        <v>0</v>
      </c>
      <c r="B2873" t="str">
        <f>COUNTIF($E$2:E2724,E2724)&amp;E2724</f>
        <v>0</v>
      </c>
    </row>
    <row r="2874" spans="1:2" x14ac:dyDescent="0.25">
      <c r="A2874" t="str">
        <f>COUNTIF($D$2:D2725,D2725)&amp;D2725</f>
        <v>0</v>
      </c>
      <c r="B2874" t="str">
        <f>COUNTIF($E$2:E2725,E2725)&amp;E2725</f>
        <v>0</v>
      </c>
    </row>
    <row r="2875" spans="1:2" x14ac:dyDescent="0.25">
      <c r="A2875" t="str">
        <f>COUNTIF($D$2:D2726,D2726)&amp;D2726</f>
        <v>0</v>
      </c>
      <c r="B2875" t="str">
        <f>COUNTIF($E$2:E2726,E2726)&amp;E2726</f>
        <v>0</v>
      </c>
    </row>
    <row r="2876" spans="1:2" x14ac:dyDescent="0.25">
      <c r="A2876" t="str">
        <f>COUNTIF($D$2:D2727,D2727)&amp;D2727</f>
        <v>0</v>
      </c>
      <c r="B2876" t="str">
        <f>COUNTIF($E$2:E2727,E2727)&amp;E2727</f>
        <v>0</v>
      </c>
    </row>
    <row r="2877" spans="1:2" x14ac:dyDescent="0.25">
      <c r="A2877" t="str">
        <f>COUNTIF($D$2:D2728,D2728)&amp;D2728</f>
        <v>0</v>
      </c>
      <c r="B2877" t="str">
        <f>COUNTIF($E$2:E2728,E2728)&amp;E2728</f>
        <v>0</v>
      </c>
    </row>
    <row r="2878" spans="1:2" x14ac:dyDescent="0.25">
      <c r="A2878" t="str">
        <f>COUNTIF($D$2:D2729,D2729)&amp;D2729</f>
        <v>0</v>
      </c>
      <c r="B2878" t="str">
        <f>COUNTIF($E$2:E2729,E2729)&amp;E2729</f>
        <v>0</v>
      </c>
    </row>
    <row r="2879" spans="1:2" x14ac:dyDescent="0.25">
      <c r="A2879" t="str">
        <f>COUNTIF($D$2:D2730,D2730)&amp;D2730</f>
        <v>0</v>
      </c>
      <c r="B2879" t="str">
        <f>COUNTIF($E$2:E2730,E2730)&amp;E2730</f>
        <v>0</v>
      </c>
    </row>
    <row r="2880" spans="1:2" x14ac:dyDescent="0.25">
      <c r="A2880" t="str">
        <f>COUNTIF($D$2:D2731,D2731)&amp;D2731</f>
        <v>0</v>
      </c>
      <c r="B2880" t="str">
        <f>COUNTIF($E$2:E2731,E2731)&amp;E2731</f>
        <v>0</v>
      </c>
    </row>
    <row r="2881" spans="1:2" x14ac:dyDescent="0.25">
      <c r="A2881" t="str">
        <f>COUNTIF($D$2:D2732,D2732)&amp;D2732</f>
        <v>0</v>
      </c>
      <c r="B2881" t="str">
        <f>COUNTIF($E$2:E2732,E2732)&amp;E2732</f>
        <v>0</v>
      </c>
    </row>
    <row r="2882" spans="1:2" x14ac:dyDescent="0.25">
      <c r="A2882" t="str">
        <f>COUNTIF($D$2:D2733,D2733)&amp;D2733</f>
        <v>0</v>
      </c>
      <c r="B2882" t="str">
        <f>COUNTIF($E$2:E2733,E2733)&amp;E2733</f>
        <v>0</v>
      </c>
    </row>
    <row r="2883" spans="1:2" x14ac:dyDescent="0.25">
      <c r="A2883" t="str">
        <f>COUNTIF($D$2:D2734,D2734)&amp;D2734</f>
        <v>0</v>
      </c>
      <c r="B2883" t="str">
        <f>COUNTIF($E$2:E2734,E2734)&amp;E2734</f>
        <v>0</v>
      </c>
    </row>
    <row r="2884" spans="1:2" x14ac:dyDescent="0.25">
      <c r="A2884" t="str">
        <f>COUNTIF($D$2:D2735,D2735)&amp;D2735</f>
        <v>0</v>
      </c>
      <c r="B2884" t="str">
        <f>COUNTIF($E$2:E2735,E2735)&amp;E2735</f>
        <v>0</v>
      </c>
    </row>
    <row r="2885" spans="1:2" x14ac:dyDescent="0.25">
      <c r="A2885" t="str">
        <f>COUNTIF($D$2:D2736,D2736)&amp;D2736</f>
        <v>0</v>
      </c>
      <c r="B2885" t="str">
        <f>COUNTIF($E$2:E2736,E2736)&amp;E2736</f>
        <v>0</v>
      </c>
    </row>
    <row r="2886" spans="1:2" x14ac:dyDescent="0.25">
      <c r="A2886" t="str">
        <f>COUNTIF($D$2:D2737,D2737)&amp;D2737</f>
        <v>0</v>
      </c>
      <c r="B2886" t="str">
        <f>COUNTIF($E$2:E2737,E2737)&amp;E2737</f>
        <v>0</v>
      </c>
    </row>
    <row r="2887" spans="1:2" x14ac:dyDescent="0.25">
      <c r="A2887" t="str">
        <f>COUNTIF($D$2:D2738,D2738)&amp;D2738</f>
        <v>0</v>
      </c>
      <c r="B2887" t="str">
        <f>COUNTIF($E$2:E2738,E2738)&amp;E2738</f>
        <v>0</v>
      </c>
    </row>
    <row r="2888" spans="1:2" x14ac:dyDescent="0.25">
      <c r="A2888" t="str">
        <f>COUNTIF($D$2:D2739,D2739)&amp;D2739</f>
        <v>0</v>
      </c>
      <c r="B2888" t="str">
        <f>COUNTIF($E$2:E2739,E2739)&amp;E2739</f>
        <v>0</v>
      </c>
    </row>
    <row r="2889" spans="1:2" x14ac:dyDescent="0.25">
      <c r="A2889" t="str">
        <f>COUNTIF($D$2:D2740,D2740)&amp;D2740</f>
        <v>0</v>
      </c>
      <c r="B2889" t="str">
        <f>COUNTIF($E$2:E2740,E2740)&amp;E2740</f>
        <v>0</v>
      </c>
    </row>
    <row r="2890" spans="1:2" x14ac:dyDescent="0.25">
      <c r="A2890" t="str">
        <f>COUNTIF($D$2:D2741,D2741)&amp;D2741</f>
        <v>0</v>
      </c>
      <c r="B2890" t="str">
        <f>COUNTIF($E$2:E2741,E2741)&amp;E2741</f>
        <v>0</v>
      </c>
    </row>
    <row r="2891" spans="1:2" x14ac:dyDescent="0.25">
      <c r="A2891" t="str">
        <f>COUNTIF($D$2:D2742,D2742)&amp;D2742</f>
        <v>0</v>
      </c>
      <c r="B2891" t="str">
        <f>COUNTIF($E$2:E2742,E2742)&amp;E2742</f>
        <v>0</v>
      </c>
    </row>
    <row r="2892" spans="1:2" x14ac:dyDescent="0.25">
      <c r="A2892" t="str">
        <f>COUNTIF($D$2:D2743,D2743)&amp;D2743</f>
        <v>0</v>
      </c>
      <c r="B2892" t="str">
        <f>COUNTIF($E$2:E2743,E2743)&amp;E2743</f>
        <v>0</v>
      </c>
    </row>
    <row r="2893" spans="1:2" x14ac:dyDescent="0.25">
      <c r="A2893" t="str">
        <f>COUNTIF($D$2:D2744,D2744)&amp;D2744</f>
        <v>0</v>
      </c>
      <c r="B2893" t="str">
        <f>COUNTIF($E$2:E2744,E2744)&amp;E2744</f>
        <v>0</v>
      </c>
    </row>
    <row r="2894" spans="1:2" x14ac:dyDescent="0.25">
      <c r="A2894" t="str">
        <f>COUNTIF($D$2:D2745,D2745)&amp;D2745</f>
        <v>0</v>
      </c>
      <c r="B2894" t="str">
        <f>COUNTIF($E$2:E2745,E2745)&amp;E2745</f>
        <v>0</v>
      </c>
    </row>
    <row r="2895" spans="1:2" x14ac:dyDescent="0.25">
      <c r="A2895" t="str">
        <f>COUNTIF($D$2:D2746,D2746)&amp;D2746</f>
        <v>0</v>
      </c>
      <c r="B2895" t="str">
        <f>COUNTIF($E$2:E2746,E2746)&amp;E2746</f>
        <v>0</v>
      </c>
    </row>
    <row r="2896" spans="1:2" x14ac:dyDescent="0.25">
      <c r="A2896" t="str">
        <f>COUNTIF($D$2:D2747,D2747)&amp;D2747</f>
        <v>0</v>
      </c>
      <c r="B2896" t="str">
        <f>COUNTIF($E$2:E2747,E2747)&amp;E2747</f>
        <v>0</v>
      </c>
    </row>
    <row r="2897" spans="1:2" x14ac:dyDescent="0.25">
      <c r="A2897" t="str">
        <f>COUNTIF($D$2:D2748,D2748)&amp;D2748</f>
        <v>0</v>
      </c>
      <c r="B2897" t="str">
        <f>COUNTIF($E$2:E2748,E2748)&amp;E2748</f>
        <v>0</v>
      </c>
    </row>
    <row r="2898" spans="1:2" x14ac:dyDescent="0.25">
      <c r="A2898" t="str">
        <f>COUNTIF($D$2:D2749,D2749)&amp;D2749</f>
        <v>0</v>
      </c>
      <c r="B2898" t="str">
        <f>COUNTIF($E$2:E2749,E2749)&amp;E2749</f>
        <v>0</v>
      </c>
    </row>
    <row r="2899" spans="1:2" x14ac:dyDescent="0.25">
      <c r="A2899" t="str">
        <f>COUNTIF($D$2:D2750,D2750)&amp;D2750</f>
        <v>0</v>
      </c>
      <c r="B2899" t="str">
        <f>COUNTIF($E$2:E2750,E2750)&amp;E2750</f>
        <v>0</v>
      </c>
    </row>
    <row r="2900" spans="1:2" x14ac:dyDescent="0.25">
      <c r="A2900" t="str">
        <f>COUNTIF($D$2:D2751,D2751)&amp;D2751</f>
        <v>0</v>
      </c>
      <c r="B2900" t="str">
        <f>COUNTIF($E$2:E2751,E2751)&amp;E2751</f>
        <v>0</v>
      </c>
    </row>
    <row r="2901" spans="1:2" x14ac:dyDescent="0.25">
      <c r="A2901" t="str">
        <f>COUNTIF($D$2:D2752,D2752)&amp;D2752</f>
        <v>0</v>
      </c>
      <c r="B2901" t="str">
        <f>COUNTIF($E$2:E2752,E2752)&amp;E2752</f>
        <v>0</v>
      </c>
    </row>
    <row r="2902" spans="1:2" x14ac:dyDescent="0.25">
      <c r="A2902" t="str">
        <f>COUNTIF($D$2:D2753,D2753)&amp;D2753</f>
        <v>0</v>
      </c>
      <c r="B2902" t="str">
        <f>COUNTIF($E$2:E2753,E2753)&amp;E2753</f>
        <v>0</v>
      </c>
    </row>
    <row r="2903" spans="1:2" x14ac:dyDescent="0.25">
      <c r="A2903" t="str">
        <f>COUNTIF($D$2:D2754,D2754)&amp;D2754</f>
        <v>0</v>
      </c>
      <c r="B2903" t="str">
        <f>COUNTIF($E$2:E2754,E2754)&amp;E2754</f>
        <v>0</v>
      </c>
    </row>
    <row r="2904" spans="1:2" x14ac:dyDescent="0.25">
      <c r="A2904" t="str">
        <f>COUNTIF($D$2:D2755,D2755)&amp;D2755</f>
        <v>0</v>
      </c>
      <c r="B2904" t="str">
        <f>COUNTIF($E$2:E2755,E2755)&amp;E2755</f>
        <v>0</v>
      </c>
    </row>
    <row r="2905" spans="1:2" x14ac:dyDescent="0.25">
      <c r="A2905" t="str">
        <f>COUNTIF($D$2:D2756,D2756)&amp;D2756</f>
        <v>0</v>
      </c>
      <c r="B2905" t="str">
        <f>COUNTIF($E$2:E2756,E2756)&amp;E2756</f>
        <v>0</v>
      </c>
    </row>
    <row r="2906" spans="1:2" x14ac:dyDescent="0.25">
      <c r="A2906" t="str">
        <f>COUNTIF($D$2:D2757,D2757)&amp;D2757</f>
        <v>0</v>
      </c>
      <c r="B2906" t="str">
        <f>COUNTIF($E$2:E2757,E2757)&amp;E2757</f>
        <v>0</v>
      </c>
    </row>
    <row r="2907" spans="1:2" x14ac:dyDescent="0.25">
      <c r="A2907" t="str">
        <f>COUNTIF($D$2:D2758,D2758)&amp;D2758</f>
        <v>0</v>
      </c>
      <c r="B2907" t="str">
        <f>COUNTIF($E$2:E2758,E2758)&amp;E2758</f>
        <v>0</v>
      </c>
    </row>
    <row r="2908" spans="1:2" x14ac:dyDescent="0.25">
      <c r="A2908" t="str">
        <f>COUNTIF($D$2:D2759,D2759)&amp;D2759</f>
        <v>0</v>
      </c>
      <c r="B2908" t="str">
        <f>COUNTIF($E$2:E2759,E2759)&amp;E2759</f>
        <v>0</v>
      </c>
    </row>
    <row r="2909" spans="1:2" x14ac:dyDescent="0.25">
      <c r="A2909" t="str">
        <f>COUNTIF($D$2:D2760,D2760)&amp;D2760</f>
        <v>0</v>
      </c>
      <c r="B2909" t="str">
        <f>COUNTIF($E$2:E2760,E2760)&amp;E2760</f>
        <v>0</v>
      </c>
    </row>
    <row r="2910" spans="1:2" x14ac:dyDescent="0.25">
      <c r="A2910" t="str">
        <f>COUNTIF($D$2:D2761,D2761)&amp;D2761</f>
        <v>0</v>
      </c>
      <c r="B2910" t="str">
        <f>COUNTIF($E$2:E2761,E2761)&amp;E2761</f>
        <v>0</v>
      </c>
    </row>
    <row r="2911" spans="1:2" x14ac:dyDescent="0.25">
      <c r="A2911" t="str">
        <f>COUNTIF($D$2:D2762,D2762)&amp;D2762</f>
        <v>0</v>
      </c>
      <c r="B2911" t="str">
        <f>COUNTIF($E$2:E2762,E2762)&amp;E2762</f>
        <v>0</v>
      </c>
    </row>
    <row r="2912" spans="1:2" x14ac:dyDescent="0.25">
      <c r="A2912" t="str">
        <f>COUNTIF($D$2:D2763,D2763)&amp;D2763</f>
        <v>0</v>
      </c>
      <c r="B2912" t="str">
        <f>COUNTIF($E$2:E2763,E2763)&amp;E2763</f>
        <v>0</v>
      </c>
    </row>
    <row r="2913" spans="1:2" x14ac:dyDescent="0.25">
      <c r="A2913" t="str">
        <f>COUNTIF($D$2:D2764,D2764)&amp;D2764</f>
        <v>0</v>
      </c>
      <c r="B2913" t="str">
        <f>COUNTIF($E$2:E2764,E2764)&amp;E2764</f>
        <v>0</v>
      </c>
    </row>
    <row r="2914" spans="1:2" x14ac:dyDescent="0.25">
      <c r="A2914" t="str">
        <f>COUNTIF($D$2:D2765,D2765)&amp;D2765</f>
        <v>0</v>
      </c>
      <c r="B2914" t="str">
        <f>COUNTIF($E$2:E2765,E2765)&amp;E2765</f>
        <v>0</v>
      </c>
    </row>
    <row r="2915" spans="1:2" x14ac:dyDescent="0.25">
      <c r="A2915" t="str">
        <f>COUNTIF($D$2:D2766,D2766)&amp;D2766</f>
        <v>0</v>
      </c>
      <c r="B2915" t="str">
        <f>COUNTIF($E$2:E2766,E2766)&amp;E2766</f>
        <v>0</v>
      </c>
    </row>
    <row r="2916" spans="1:2" x14ac:dyDescent="0.25">
      <c r="A2916" t="str">
        <f>COUNTIF($D$2:D2767,D2767)&amp;D2767</f>
        <v>0</v>
      </c>
      <c r="B2916" t="str">
        <f>COUNTIF($E$2:E2767,E2767)&amp;E2767</f>
        <v>0</v>
      </c>
    </row>
    <row r="2917" spans="1:2" x14ac:dyDescent="0.25">
      <c r="A2917" t="str">
        <f>COUNTIF($D$2:D2768,D2768)&amp;D2768</f>
        <v>0</v>
      </c>
      <c r="B2917" t="str">
        <f>COUNTIF($E$2:E2768,E2768)&amp;E2768</f>
        <v>0</v>
      </c>
    </row>
    <row r="2918" spans="1:2" x14ac:dyDescent="0.25">
      <c r="A2918" t="str">
        <f>COUNTIF($D$2:D2769,D2769)&amp;D2769</f>
        <v>0</v>
      </c>
      <c r="B2918" t="str">
        <f>COUNTIF($E$2:E2769,E2769)&amp;E2769</f>
        <v>0</v>
      </c>
    </row>
    <row r="2919" spans="1:2" x14ac:dyDescent="0.25">
      <c r="A2919" t="str">
        <f>COUNTIF($D$2:D2770,D2770)&amp;D2770</f>
        <v>0</v>
      </c>
      <c r="B2919" t="str">
        <f>COUNTIF($E$2:E2770,E2770)&amp;E2770</f>
        <v>0</v>
      </c>
    </row>
    <row r="2920" spans="1:2" x14ac:dyDescent="0.25">
      <c r="A2920" t="str">
        <f>COUNTIF($D$2:D2771,D2771)&amp;D2771</f>
        <v>0</v>
      </c>
      <c r="B2920" t="str">
        <f>COUNTIF($E$2:E2771,E2771)&amp;E2771</f>
        <v>0</v>
      </c>
    </row>
    <row r="2921" spans="1:2" x14ac:dyDescent="0.25">
      <c r="A2921" t="str">
        <f>COUNTIF($D$2:D2772,D2772)&amp;D2772</f>
        <v>0</v>
      </c>
      <c r="B2921" t="str">
        <f>COUNTIF($E$2:E2772,E2772)&amp;E2772</f>
        <v>0</v>
      </c>
    </row>
    <row r="2922" spans="1:2" x14ac:dyDescent="0.25">
      <c r="A2922" t="str">
        <f>COUNTIF($D$2:D2773,D2773)&amp;D2773</f>
        <v>0</v>
      </c>
      <c r="B2922" t="str">
        <f>COUNTIF($E$2:E2773,E2773)&amp;E2773</f>
        <v>0</v>
      </c>
    </row>
    <row r="2923" spans="1:2" x14ac:dyDescent="0.25">
      <c r="A2923" t="str">
        <f>COUNTIF($D$2:D2774,D2774)&amp;D2774</f>
        <v>0</v>
      </c>
      <c r="B2923" t="str">
        <f>COUNTIF($E$2:E2774,E2774)&amp;E2774</f>
        <v>0</v>
      </c>
    </row>
    <row r="2924" spans="1:2" x14ac:dyDescent="0.25">
      <c r="A2924" t="str">
        <f>COUNTIF($D$2:D2775,D2775)&amp;D2775</f>
        <v>0</v>
      </c>
      <c r="B2924" t="str">
        <f>COUNTIF($E$2:E2775,E2775)&amp;E2775</f>
        <v>0</v>
      </c>
    </row>
    <row r="2925" spans="1:2" x14ac:dyDescent="0.25">
      <c r="A2925" t="str">
        <f>COUNTIF($D$2:D2776,D2776)&amp;D2776</f>
        <v>0</v>
      </c>
      <c r="B2925" t="str">
        <f>COUNTIF($E$2:E2776,E2776)&amp;E2776</f>
        <v>0</v>
      </c>
    </row>
    <row r="2926" spans="1:2" x14ac:dyDescent="0.25">
      <c r="A2926" t="str">
        <f>COUNTIF($D$2:D2777,D2777)&amp;D2777</f>
        <v>0</v>
      </c>
      <c r="B2926" t="str">
        <f>COUNTIF($E$2:E2777,E2777)&amp;E2777</f>
        <v>0</v>
      </c>
    </row>
    <row r="2927" spans="1:2" x14ac:dyDescent="0.25">
      <c r="A2927" t="str">
        <f>COUNTIF($D$2:D2778,D2778)&amp;D2778</f>
        <v>0</v>
      </c>
      <c r="B2927" t="str">
        <f>COUNTIF($E$2:E2778,E2778)&amp;E2778</f>
        <v>0</v>
      </c>
    </row>
    <row r="2928" spans="1:2" x14ac:dyDescent="0.25">
      <c r="A2928" t="str">
        <f>COUNTIF($D$2:D2779,D2779)&amp;D2779</f>
        <v>0</v>
      </c>
      <c r="B2928" t="str">
        <f>COUNTIF($E$2:E2779,E2779)&amp;E2779</f>
        <v>0</v>
      </c>
    </row>
    <row r="2929" spans="1:2" x14ac:dyDescent="0.25">
      <c r="A2929" t="str">
        <f>COUNTIF($D$2:D2780,D2780)&amp;D2780</f>
        <v>0</v>
      </c>
      <c r="B2929" t="str">
        <f>COUNTIF($E$2:E2780,E2780)&amp;E2780</f>
        <v>0</v>
      </c>
    </row>
    <row r="2930" spans="1:2" x14ac:dyDescent="0.25">
      <c r="A2930" t="str">
        <f>COUNTIF($D$2:D2781,D2781)&amp;D2781</f>
        <v>0</v>
      </c>
      <c r="B2930" t="str">
        <f>COUNTIF($E$2:E2781,E2781)&amp;E2781</f>
        <v>0</v>
      </c>
    </row>
    <row r="2931" spans="1:2" x14ac:dyDescent="0.25">
      <c r="A2931" t="str">
        <f>COUNTIF($D$2:D2782,D2782)&amp;D2782</f>
        <v>0</v>
      </c>
      <c r="B2931" t="str">
        <f>COUNTIF($E$2:E2782,E2782)&amp;E2782</f>
        <v>0</v>
      </c>
    </row>
    <row r="2932" spans="1:2" x14ac:dyDescent="0.25">
      <c r="A2932" t="str">
        <f>COUNTIF($D$2:D2783,D2783)&amp;D2783</f>
        <v>0</v>
      </c>
      <c r="B2932" t="str">
        <f>COUNTIF($E$2:E2783,E2783)&amp;E2783</f>
        <v>0</v>
      </c>
    </row>
    <row r="2933" spans="1:2" x14ac:dyDescent="0.25">
      <c r="A2933" t="str">
        <f>COUNTIF($D$2:D2784,D2784)&amp;D2784</f>
        <v>0</v>
      </c>
      <c r="B2933" t="str">
        <f>COUNTIF($E$2:E2784,E2784)&amp;E2784</f>
        <v>0</v>
      </c>
    </row>
    <row r="2934" spans="1:2" x14ac:dyDescent="0.25">
      <c r="A2934" t="str">
        <f>COUNTIF($D$2:D2785,D2785)&amp;D2785</f>
        <v>0</v>
      </c>
      <c r="B2934" t="str">
        <f>COUNTIF($E$2:E2785,E2785)&amp;E2785</f>
        <v>0</v>
      </c>
    </row>
    <row r="2935" spans="1:2" x14ac:dyDescent="0.25">
      <c r="A2935" t="str">
        <f>COUNTIF($D$2:D2786,D2786)&amp;D2786</f>
        <v>0</v>
      </c>
      <c r="B2935" t="str">
        <f>COUNTIF($E$2:E2786,E2786)&amp;E2786</f>
        <v>0</v>
      </c>
    </row>
    <row r="2936" spans="1:2" x14ac:dyDescent="0.25">
      <c r="A2936" t="str">
        <f>COUNTIF($D$2:D2787,D2787)&amp;D2787</f>
        <v>0</v>
      </c>
      <c r="B2936" t="str">
        <f>COUNTIF($E$2:E2787,E2787)&amp;E2787</f>
        <v>0</v>
      </c>
    </row>
    <row r="2937" spans="1:2" x14ac:dyDescent="0.25">
      <c r="A2937" t="str">
        <f>COUNTIF($D$2:D2788,D2788)&amp;D2788</f>
        <v>0</v>
      </c>
      <c r="B2937" t="str">
        <f>COUNTIF($E$2:E2788,E2788)&amp;E2788</f>
        <v>0</v>
      </c>
    </row>
    <row r="2938" spans="1:2" x14ac:dyDescent="0.25">
      <c r="A2938" t="str">
        <f>COUNTIF($D$2:D2789,D2789)&amp;D2789</f>
        <v>0</v>
      </c>
      <c r="B2938" t="str">
        <f>COUNTIF($E$2:E2789,E2789)&amp;E2789</f>
        <v>0</v>
      </c>
    </row>
    <row r="2939" spans="1:2" x14ac:dyDescent="0.25">
      <c r="A2939" t="str">
        <f>COUNTIF($D$2:D2790,D2790)&amp;D2790</f>
        <v>0</v>
      </c>
      <c r="B2939" t="str">
        <f>COUNTIF($E$2:E2790,E2790)&amp;E2790</f>
        <v>0</v>
      </c>
    </row>
    <row r="2940" spans="1:2" x14ac:dyDescent="0.25">
      <c r="A2940" t="str">
        <f>COUNTIF($D$2:D2791,D2791)&amp;D2791</f>
        <v>0</v>
      </c>
      <c r="B2940" t="str">
        <f>COUNTIF($E$2:E2791,E2791)&amp;E2791</f>
        <v>0</v>
      </c>
    </row>
    <row r="2941" spans="1:2" x14ac:dyDescent="0.25">
      <c r="A2941" t="str">
        <f>COUNTIF($D$2:D2792,D2792)&amp;D2792</f>
        <v>0</v>
      </c>
      <c r="B2941" t="str">
        <f>COUNTIF($E$2:E2792,E2792)&amp;E2792</f>
        <v>0</v>
      </c>
    </row>
    <row r="2942" spans="1:2" x14ac:dyDescent="0.25">
      <c r="A2942" t="str">
        <f>COUNTIF($D$2:D2793,D2793)&amp;D2793</f>
        <v>0</v>
      </c>
      <c r="B2942" t="str">
        <f>COUNTIF($E$2:E2793,E2793)&amp;E2793</f>
        <v>0</v>
      </c>
    </row>
    <row r="2943" spans="1:2" x14ac:dyDescent="0.25">
      <c r="A2943" t="str">
        <f>COUNTIF($D$2:D2794,D2794)&amp;D2794</f>
        <v>0</v>
      </c>
      <c r="B2943" t="str">
        <f>COUNTIF($E$2:E2794,E2794)&amp;E2794</f>
        <v>0</v>
      </c>
    </row>
    <row r="2944" spans="1:2" x14ac:dyDescent="0.25">
      <c r="A2944" t="str">
        <f>COUNTIF($D$2:D2795,D2795)&amp;D2795</f>
        <v>0</v>
      </c>
      <c r="B2944" t="str">
        <f>COUNTIF($E$2:E2795,E2795)&amp;E2795</f>
        <v>0</v>
      </c>
    </row>
    <row r="2945" spans="1:2" x14ac:dyDescent="0.25">
      <c r="A2945" t="str">
        <f>COUNTIF($D$2:D2796,D2796)&amp;D2796</f>
        <v>0</v>
      </c>
      <c r="B2945" t="str">
        <f>COUNTIF($E$2:E2796,E2796)&amp;E2796</f>
        <v>0</v>
      </c>
    </row>
    <row r="2946" spans="1:2" x14ac:dyDescent="0.25">
      <c r="A2946" t="str">
        <f>COUNTIF($D$2:D2797,D2797)&amp;D2797</f>
        <v>0</v>
      </c>
      <c r="B2946" t="str">
        <f>COUNTIF($E$2:E2797,E2797)&amp;E2797</f>
        <v>0</v>
      </c>
    </row>
    <row r="2947" spans="1:2" x14ac:dyDescent="0.25">
      <c r="A2947" t="str">
        <f>COUNTIF($D$2:D2798,D2798)&amp;D2798</f>
        <v>0</v>
      </c>
      <c r="B2947" t="str">
        <f>COUNTIF($E$2:E2798,E2798)&amp;E2798</f>
        <v>0</v>
      </c>
    </row>
    <row r="2948" spans="1:2" x14ac:dyDescent="0.25">
      <c r="A2948" t="str">
        <f>COUNTIF($D$2:D2799,D2799)&amp;D2799</f>
        <v>0</v>
      </c>
      <c r="B2948" t="str">
        <f>COUNTIF($E$2:E2799,E2799)&amp;E2799</f>
        <v>0</v>
      </c>
    </row>
    <row r="2949" spans="1:2" x14ac:dyDescent="0.25">
      <c r="A2949" t="str">
        <f>COUNTIF($D$2:D2800,D2800)&amp;D2800</f>
        <v>0</v>
      </c>
      <c r="B2949" t="str">
        <f>COUNTIF($E$2:E2800,E2800)&amp;E2800</f>
        <v>0</v>
      </c>
    </row>
    <row r="2950" spans="1:2" x14ac:dyDescent="0.25">
      <c r="A2950" t="str">
        <f>COUNTIF($D$2:D2801,D2801)&amp;D2801</f>
        <v>0</v>
      </c>
      <c r="B2950" t="str">
        <f>COUNTIF($E$2:E2801,E2801)&amp;E2801</f>
        <v>0</v>
      </c>
    </row>
    <row r="2951" spans="1:2" x14ac:dyDescent="0.25">
      <c r="A2951" t="str">
        <f>COUNTIF($D$2:D2802,D2802)&amp;D2802</f>
        <v>0</v>
      </c>
      <c r="B2951" t="str">
        <f>COUNTIF($E$2:E2802,E2802)&amp;E2802</f>
        <v>0</v>
      </c>
    </row>
    <row r="2952" spans="1:2" x14ac:dyDescent="0.25">
      <c r="A2952" t="str">
        <f>COUNTIF($D$2:D2803,D2803)&amp;D2803</f>
        <v>0</v>
      </c>
      <c r="B2952" t="str">
        <f>COUNTIF($E$2:E2803,E2803)&amp;E2803</f>
        <v>0</v>
      </c>
    </row>
    <row r="2953" spans="1:2" x14ac:dyDescent="0.25">
      <c r="A2953" t="str">
        <f>COUNTIF($D$2:D2804,D2804)&amp;D2804</f>
        <v>0</v>
      </c>
      <c r="B2953" t="str">
        <f>COUNTIF($E$2:E2804,E2804)&amp;E2804</f>
        <v>0</v>
      </c>
    </row>
    <row r="2954" spans="1:2" x14ac:dyDescent="0.25">
      <c r="A2954" t="str">
        <f>COUNTIF($D$2:D2805,D2805)&amp;D2805</f>
        <v>0</v>
      </c>
      <c r="B2954" t="str">
        <f>COUNTIF($E$2:E2805,E2805)&amp;E2805</f>
        <v>0</v>
      </c>
    </row>
    <row r="2955" spans="1:2" x14ac:dyDescent="0.25">
      <c r="A2955" t="str">
        <f>COUNTIF($D$2:D2806,D2806)&amp;D2806</f>
        <v>0</v>
      </c>
      <c r="B2955" t="str">
        <f>COUNTIF($E$2:E2806,E2806)&amp;E2806</f>
        <v>0</v>
      </c>
    </row>
    <row r="2956" spans="1:2" x14ac:dyDescent="0.25">
      <c r="A2956" t="str">
        <f>COUNTIF($D$2:D2807,D2807)&amp;D2807</f>
        <v>0</v>
      </c>
      <c r="B2956" t="str">
        <f>COUNTIF($E$2:E2807,E2807)&amp;E2807</f>
        <v>0</v>
      </c>
    </row>
    <row r="2957" spans="1:2" x14ac:dyDescent="0.25">
      <c r="A2957" t="str">
        <f>COUNTIF($D$2:D2808,D2808)&amp;D2808</f>
        <v>0</v>
      </c>
      <c r="B2957" t="str">
        <f>COUNTIF($E$2:E2808,E2808)&amp;E2808</f>
        <v>0</v>
      </c>
    </row>
    <row r="2958" spans="1:2" x14ac:dyDescent="0.25">
      <c r="A2958" t="str">
        <f>COUNTIF($D$2:D2809,D2809)&amp;D2809</f>
        <v>0</v>
      </c>
      <c r="B2958" t="str">
        <f>COUNTIF($E$2:E2809,E2809)&amp;E2809</f>
        <v>0</v>
      </c>
    </row>
    <row r="2959" spans="1:2" x14ac:dyDescent="0.25">
      <c r="A2959" t="str">
        <f>COUNTIF($D$2:D2810,D2810)&amp;D2810</f>
        <v>0</v>
      </c>
      <c r="B2959" t="str">
        <f>COUNTIF($E$2:E2810,E2810)&amp;E2810</f>
        <v>0</v>
      </c>
    </row>
    <row r="2960" spans="1:2" x14ac:dyDescent="0.25">
      <c r="A2960" t="str">
        <f>COUNTIF($D$2:D2811,D2811)&amp;D2811</f>
        <v>0</v>
      </c>
      <c r="B2960" t="str">
        <f>COUNTIF($E$2:E2811,E2811)&amp;E2811</f>
        <v>0</v>
      </c>
    </row>
    <row r="2961" spans="1:2" x14ac:dyDescent="0.25">
      <c r="A2961" t="str">
        <f>COUNTIF($D$2:D2812,D2812)&amp;D2812</f>
        <v>0</v>
      </c>
      <c r="B2961" t="str">
        <f>COUNTIF($E$2:E2812,E2812)&amp;E2812</f>
        <v>0</v>
      </c>
    </row>
    <row r="2962" spans="1:2" x14ac:dyDescent="0.25">
      <c r="A2962" t="str">
        <f>COUNTIF($D$2:D2813,D2813)&amp;D2813</f>
        <v>0</v>
      </c>
      <c r="B2962" t="str">
        <f>COUNTIF($E$2:E2813,E2813)&amp;E2813</f>
        <v>0</v>
      </c>
    </row>
    <row r="2963" spans="1:2" x14ac:dyDescent="0.25">
      <c r="A2963" t="str">
        <f>COUNTIF($D$2:D2814,D2814)&amp;D2814</f>
        <v>0</v>
      </c>
      <c r="B2963" t="str">
        <f>COUNTIF($E$2:E2814,E2814)&amp;E2814</f>
        <v>0</v>
      </c>
    </row>
    <row r="2964" spans="1:2" x14ac:dyDescent="0.25">
      <c r="A2964" t="str">
        <f>COUNTIF($D$2:D2815,D2815)&amp;D2815</f>
        <v>0</v>
      </c>
      <c r="B2964" t="str">
        <f>COUNTIF($E$2:E2815,E2815)&amp;E2815</f>
        <v>0</v>
      </c>
    </row>
    <row r="2965" spans="1:2" x14ac:dyDescent="0.25">
      <c r="A2965" t="str">
        <f>COUNTIF($D$2:D2816,D2816)&amp;D2816</f>
        <v>0</v>
      </c>
      <c r="B2965" t="str">
        <f>COUNTIF($E$2:E2816,E2816)&amp;E2816</f>
        <v>0</v>
      </c>
    </row>
    <row r="2966" spans="1:2" x14ac:dyDescent="0.25">
      <c r="A2966" t="str">
        <f>COUNTIF($D$2:D2817,D2817)&amp;D2817</f>
        <v>0</v>
      </c>
      <c r="B2966" t="str">
        <f>COUNTIF($E$2:E2817,E2817)&amp;E2817</f>
        <v>0</v>
      </c>
    </row>
    <row r="2967" spans="1:2" x14ac:dyDescent="0.25">
      <c r="A2967" t="str">
        <f>COUNTIF($D$2:D2818,D2818)&amp;D2818</f>
        <v>0</v>
      </c>
      <c r="B2967" t="str">
        <f>COUNTIF($E$2:E2818,E2818)&amp;E2818</f>
        <v>0</v>
      </c>
    </row>
    <row r="2968" spans="1:2" x14ac:dyDescent="0.25">
      <c r="A2968" t="str">
        <f>COUNTIF($D$2:D2819,D2819)&amp;D2819</f>
        <v>0</v>
      </c>
      <c r="B2968" t="str">
        <f>COUNTIF($E$2:E2819,E2819)&amp;E2819</f>
        <v>0</v>
      </c>
    </row>
    <row r="2969" spans="1:2" x14ac:dyDescent="0.25">
      <c r="A2969" t="str">
        <f>COUNTIF($D$2:D2820,D2820)&amp;D2820</f>
        <v>0</v>
      </c>
      <c r="B2969" t="str">
        <f>COUNTIF($E$2:E2820,E2820)&amp;E2820</f>
        <v>0</v>
      </c>
    </row>
    <row r="2970" spans="1:2" x14ac:dyDescent="0.25">
      <c r="A2970" t="str">
        <f>COUNTIF($D$2:D2821,D2821)&amp;D2821</f>
        <v>0</v>
      </c>
      <c r="B2970" t="str">
        <f>COUNTIF($E$2:E2821,E2821)&amp;E2821</f>
        <v>0</v>
      </c>
    </row>
    <row r="2971" spans="1:2" x14ac:dyDescent="0.25">
      <c r="A2971" t="str">
        <f>COUNTIF($D$2:D2822,D2822)&amp;D2822</f>
        <v>0</v>
      </c>
      <c r="B2971" t="str">
        <f>COUNTIF($E$2:E2822,E2822)&amp;E2822</f>
        <v>0</v>
      </c>
    </row>
    <row r="2972" spans="1:2" x14ac:dyDescent="0.25">
      <c r="A2972" t="str">
        <f>COUNTIF($D$2:D2823,D2823)&amp;D2823</f>
        <v>0</v>
      </c>
      <c r="B2972" t="str">
        <f>COUNTIF($E$2:E2823,E2823)&amp;E2823</f>
        <v>0</v>
      </c>
    </row>
    <row r="2973" spans="1:2" x14ac:dyDescent="0.25">
      <c r="A2973" t="str">
        <f>COUNTIF($D$2:D2824,D2824)&amp;D2824</f>
        <v>0</v>
      </c>
      <c r="B2973" t="str">
        <f>COUNTIF($E$2:E2824,E2824)&amp;E2824</f>
        <v>0</v>
      </c>
    </row>
    <row r="2974" spans="1:2" x14ac:dyDescent="0.25">
      <c r="A2974" t="str">
        <f>COUNTIF($D$2:D2825,D2825)&amp;D2825</f>
        <v>0</v>
      </c>
      <c r="B2974" t="str">
        <f>COUNTIF($E$2:E2825,E2825)&amp;E2825</f>
        <v>0</v>
      </c>
    </row>
    <row r="2975" spans="1:2" x14ac:dyDescent="0.25">
      <c r="A2975" t="str">
        <f>COUNTIF($D$2:D2826,D2826)&amp;D2826</f>
        <v>0</v>
      </c>
      <c r="B2975" t="str">
        <f>COUNTIF($E$2:E2826,E2826)&amp;E2826</f>
        <v>0</v>
      </c>
    </row>
    <row r="2976" spans="1:2" x14ac:dyDescent="0.25">
      <c r="A2976" t="str">
        <f>COUNTIF($D$2:D2827,D2827)&amp;D2827</f>
        <v>0</v>
      </c>
      <c r="B2976" t="str">
        <f>COUNTIF($E$2:E2827,E2827)&amp;E2827</f>
        <v>0</v>
      </c>
    </row>
    <row r="2977" spans="1:2" x14ac:dyDescent="0.25">
      <c r="A2977" t="str">
        <f>COUNTIF($D$2:D2828,D2828)&amp;D2828</f>
        <v>0</v>
      </c>
      <c r="B2977" t="str">
        <f>COUNTIF($E$2:E2828,E2828)&amp;E2828</f>
        <v>0</v>
      </c>
    </row>
    <row r="2978" spans="1:2" x14ac:dyDescent="0.25">
      <c r="A2978" t="str">
        <f>COUNTIF($D$2:D2829,D2829)&amp;D2829</f>
        <v>0</v>
      </c>
      <c r="B2978" t="str">
        <f>COUNTIF($E$2:E2829,E2829)&amp;E2829</f>
        <v>0</v>
      </c>
    </row>
    <row r="2979" spans="1:2" x14ac:dyDescent="0.25">
      <c r="A2979" t="str">
        <f>COUNTIF($D$2:D2830,D2830)&amp;D2830</f>
        <v>0</v>
      </c>
      <c r="B2979" t="str">
        <f>COUNTIF($E$2:E2830,E2830)&amp;E2830</f>
        <v>0</v>
      </c>
    </row>
    <row r="2980" spans="1:2" x14ac:dyDescent="0.25">
      <c r="A2980" t="str">
        <f>COUNTIF($D$2:D2831,D2831)&amp;D2831</f>
        <v>0</v>
      </c>
      <c r="B2980" t="str">
        <f>COUNTIF($E$2:E2831,E2831)&amp;E2831</f>
        <v>0</v>
      </c>
    </row>
    <row r="2981" spans="1:2" x14ac:dyDescent="0.25">
      <c r="A2981" t="str">
        <f>COUNTIF($D$2:D2832,D2832)&amp;D2832</f>
        <v>0</v>
      </c>
      <c r="B2981" t="str">
        <f>COUNTIF($E$2:E2832,E2832)&amp;E2832</f>
        <v>0</v>
      </c>
    </row>
    <row r="2982" spans="1:2" x14ac:dyDescent="0.25">
      <c r="A2982" t="str">
        <f>COUNTIF($D$2:D2833,D2833)&amp;D2833</f>
        <v>0</v>
      </c>
      <c r="B2982" t="str">
        <f>COUNTIF($E$2:E2833,E2833)&amp;E2833</f>
        <v>0</v>
      </c>
    </row>
    <row r="2983" spans="1:2" x14ac:dyDescent="0.25">
      <c r="A2983" t="str">
        <f>COUNTIF($D$2:D2834,D2834)&amp;D2834</f>
        <v>0</v>
      </c>
      <c r="B2983" t="str">
        <f>COUNTIF($E$2:E2834,E2834)&amp;E2834</f>
        <v>0</v>
      </c>
    </row>
    <row r="2984" spans="1:2" x14ac:dyDescent="0.25">
      <c r="A2984" t="str">
        <f>COUNTIF($D$2:D2835,D2835)&amp;D2835</f>
        <v>0</v>
      </c>
      <c r="B2984" t="str">
        <f>COUNTIF($E$2:E2835,E2835)&amp;E2835</f>
        <v>0</v>
      </c>
    </row>
    <row r="2985" spans="1:2" x14ac:dyDescent="0.25">
      <c r="A2985" t="str">
        <f>COUNTIF($D$2:D2836,D2836)&amp;D2836</f>
        <v>0</v>
      </c>
      <c r="B2985" t="str">
        <f>COUNTIF($E$2:E2836,E2836)&amp;E2836</f>
        <v>0</v>
      </c>
    </row>
    <row r="2986" spans="1:2" x14ac:dyDescent="0.25">
      <c r="A2986" t="str">
        <f>COUNTIF($D$2:D2837,D2837)&amp;D2837</f>
        <v>0</v>
      </c>
      <c r="B2986" t="str">
        <f>COUNTIF($E$2:E2837,E2837)&amp;E2837</f>
        <v>0</v>
      </c>
    </row>
    <row r="2987" spans="1:2" x14ac:dyDescent="0.25">
      <c r="A2987" t="str">
        <f>COUNTIF($D$2:D2838,D2838)&amp;D2838</f>
        <v>0</v>
      </c>
      <c r="B2987" t="str">
        <f>COUNTIF($E$2:E2838,E2838)&amp;E2838</f>
        <v>0</v>
      </c>
    </row>
    <row r="2988" spans="1:2" x14ac:dyDescent="0.25">
      <c r="A2988" t="str">
        <f>COUNTIF($D$2:D2839,D2839)&amp;D2839</f>
        <v>0</v>
      </c>
      <c r="B2988" t="str">
        <f>COUNTIF($E$2:E2839,E2839)&amp;E2839</f>
        <v>0</v>
      </c>
    </row>
    <row r="2989" spans="1:2" x14ac:dyDescent="0.25">
      <c r="A2989" t="str">
        <f>COUNTIF($D$2:D2840,D2840)&amp;D2840</f>
        <v>0</v>
      </c>
      <c r="B2989" t="str">
        <f>COUNTIF($E$2:E2840,E2840)&amp;E2840</f>
        <v>0</v>
      </c>
    </row>
    <row r="2990" spans="1:2" x14ac:dyDescent="0.25">
      <c r="A2990" t="str">
        <f>COUNTIF($D$2:D2841,D2841)&amp;D2841</f>
        <v>0</v>
      </c>
      <c r="B2990" t="str">
        <f>COUNTIF($E$2:E2841,E2841)&amp;E2841</f>
        <v>0</v>
      </c>
    </row>
    <row r="2991" spans="1:2" x14ac:dyDescent="0.25">
      <c r="A2991" t="str">
        <f>COUNTIF($D$2:D2842,D2842)&amp;D2842</f>
        <v>0</v>
      </c>
      <c r="B2991" t="str">
        <f>COUNTIF($E$2:E2842,E2842)&amp;E2842</f>
        <v>0</v>
      </c>
    </row>
    <row r="2992" spans="1:2" x14ac:dyDescent="0.25">
      <c r="A2992" t="str">
        <f>COUNTIF($D$2:D2843,D2843)&amp;D2843</f>
        <v>0</v>
      </c>
      <c r="B2992" t="str">
        <f>COUNTIF($E$2:E2843,E2843)&amp;E2843</f>
        <v>0</v>
      </c>
    </row>
    <row r="2993" spans="1:2" x14ac:dyDescent="0.25">
      <c r="A2993" t="str">
        <f>COUNTIF($D$2:D2844,D2844)&amp;D2844</f>
        <v>0</v>
      </c>
      <c r="B2993" t="str">
        <f>COUNTIF($E$2:E2844,E2844)&amp;E2844</f>
        <v>0</v>
      </c>
    </row>
    <row r="2994" spans="1:2" x14ac:dyDescent="0.25">
      <c r="A2994" t="str">
        <f>COUNTIF($D$2:D2845,D2845)&amp;D2845</f>
        <v>0</v>
      </c>
      <c r="B2994" t="str">
        <f>COUNTIF($E$2:E2845,E2845)&amp;E2845</f>
        <v>0</v>
      </c>
    </row>
    <row r="2995" spans="1:2" x14ac:dyDescent="0.25">
      <c r="A2995" t="str">
        <f>COUNTIF($D$2:D2846,D2846)&amp;D2846</f>
        <v>0</v>
      </c>
      <c r="B2995" t="str">
        <f>COUNTIF($E$2:E2846,E2846)&amp;E2846</f>
        <v>0</v>
      </c>
    </row>
    <row r="2996" spans="1:2" x14ac:dyDescent="0.25">
      <c r="A2996" t="str">
        <f>COUNTIF($D$2:D2847,D2847)&amp;D2847</f>
        <v>0</v>
      </c>
      <c r="B2996" t="str">
        <f>COUNTIF($E$2:E2847,E2847)&amp;E2847</f>
        <v>0</v>
      </c>
    </row>
    <row r="2997" spans="1:2" x14ac:dyDescent="0.25">
      <c r="A2997" t="str">
        <f>COUNTIF($D$2:D2848,D2848)&amp;D2848</f>
        <v>0</v>
      </c>
      <c r="B2997" t="str">
        <f>COUNTIF($E$2:E2848,E2848)&amp;E2848</f>
        <v>0</v>
      </c>
    </row>
    <row r="2998" spans="1:2" x14ac:dyDescent="0.25">
      <c r="A2998" t="str">
        <f>COUNTIF($D$2:D2849,D2849)&amp;D2849</f>
        <v>0</v>
      </c>
      <c r="B2998" t="str">
        <f>COUNTIF($E$2:E2849,E2849)&amp;E2849</f>
        <v>0</v>
      </c>
    </row>
    <row r="2999" spans="1:2" x14ac:dyDescent="0.25">
      <c r="A2999" t="str">
        <f>COUNTIF($D$2:D2850,D2850)&amp;D2850</f>
        <v>0</v>
      </c>
      <c r="B2999" t="str">
        <f>COUNTIF($E$2:E2850,E2850)&amp;E2850</f>
        <v>0</v>
      </c>
    </row>
    <row r="3000" spans="1:2" x14ac:dyDescent="0.25">
      <c r="A3000" t="str">
        <f>COUNTIF($D$2:D2851,D2851)&amp;D2851</f>
        <v>0</v>
      </c>
      <c r="B3000" t="str">
        <f>COUNTIF($E$2:E2851,E2851)&amp;E2851</f>
        <v>0</v>
      </c>
    </row>
    <row r="3001" spans="1:2" x14ac:dyDescent="0.25">
      <c r="A3001" t="str">
        <f>COUNTIF($D$2:D2852,D2852)&amp;D2852</f>
        <v>0</v>
      </c>
      <c r="B3001" t="str">
        <f>COUNTIF($E$2:E2852,E2852)&amp;E2852</f>
        <v>0</v>
      </c>
    </row>
    <row r="3002" spans="1:2" x14ac:dyDescent="0.25">
      <c r="A3002" t="str">
        <f>COUNTIF($D$2:D2853,D2853)&amp;D2853</f>
        <v>0</v>
      </c>
      <c r="B3002" t="str">
        <f>COUNTIF($E$2:E2853,E2853)&amp;E2853</f>
        <v>0</v>
      </c>
    </row>
    <row r="3003" spans="1:2" x14ac:dyDescent="0.25">
      <c r="A3003" t="str">
        <f>COUNTIF($D$2:D2854,D2854)&amp;D2854</f>
        <v>0</v>
      </c>
      <c r="B3003" t="str">
        <f>COUNTIF($E$2:E2854,E2854)&amp;E2854</f>
        <v>0</v>
      </c>
    </row>
    <row r="3004" spans="1:2" x14ac:dyDescent="0.25">
      <c r="A3004" t="str">
        <f>COUNTIF($D$2:D2855,D2855)&amp;D2855</f>
        <v>0</v>
      </c>
      <c r="B3004" t="str">
        <f>COUNTIF($E$2:E2855,E2855)&amp;E2855</f>
        <v>0</v>
      </c>
    </row>
    <row r="3005" spans="1:2" x14ac:dyDescent="0.25">
      <c r="A3005" t="str">
        <f>COUNTIF($D$2:D2856,D2856)&amp;D2856</f>
        <v>0</v>
      </c>
      <c r="B3005" t="str">
        <f>COUNTIF($E$2:E2856,E2856)&amp;E2856</f>
        <v>0</v>
      </c>
    </row>
    <row r="3006" spans="1:2" x14ac:dyDescent="0.25">
      <c r="A3006" t="str">
        <f>COUNTIF($D$2:D2857,D2857)&amp;D2857</f>
        <v>0</v>
      </c>
      <c r="B3006" t="str">
        <f>COUNTIF($E$2:E2857,E2857)&amp;E2857</f>
        <v>0</v>
      </c>
    </row>
    <row r="3007" spans="1:2" x14ac:dyDescent="0.25">
      <c r="A3007" t="str">
        <f>COUNTIF($D$2:D2858,D2858)&amp;D2858</f>
        <v>0</v>
      </c>
      <c r="B3007" t="str">
        <f>COUNTIF($E$2:E2858,E2858)&amp;E2858</f>
        <v>0</v>
      </c>
    </row>
    <row r="3008" spans="1:2" x14ac:dyDescent="0.25">
      <c r="A3008" t="str">
        <f>COUNTIF($D$2:D2859,D2859)&amp;D2859</f>
        <v>0</v>
      </c>
      <c r="B3008" t="str">
        <f>COUNTIF($E$2:E2859,E2859)&amp;E2859</f>
        <v>0</v>
      </c>
    </row>
    <row r="3009" spans="1:2" x14ac:dyDescent="0.25">
      <c r="A3009" t="str">
        <f>COUNTIF($D$2:D2860,D2860)&amp;D2860</f>
        <v>0</v>
      </c>
      <c r="B3009" t="str">
        <f>COUNTIF($E$2:E2860,E2860)&amp;E2860</f>
        <v>0</v>
      </c>
    </row>
    <row r="3010" spans="1:2" x14ac:dyDescent="0.25">
      <c r="A3010" t="str">
        <f>COUNTIF($D$2:D2861,D2861)&amp;D2861</f>
        <v>0</v>
      </c>
      <c r="B3010" t="str">
        <f>COUNTIF($E$2:E2861,E2861)&amp;E2861</f>
        <v>0</v>
      </c>
    </row>
    <row r="3011" spans="1:2" x14ac:dyDescent="0.25">
      <c r="A3011" t="str">
        <f>COUNTIF($D$2:D2862,D2862)&amp;D2862</f>
        <v>0</v>
      </c>
      <c r="B3011" t="str">
        <f>COUNTIF($E$2:E2862,E2862)&amp;E2862</f>
        <v>0</v>
      </c>
    </row>
    <row r="3012" spans="1:2" x14ac:dyDescent="0.25">
      <c r="A3012" t="str">
        <f>COUNTIF($D$2:D2863,D2863)&amp;D2863</f>
        <v>0</v>
      </c>
      <c r="B3012" t="str">
        <f>COUNTIF($E$2:E2863,E2863)&amp;E2863</f>
        <v>0</v>
      </c>
    </row>
    <row r="3013" spans="1:2" x14ac:dyDescent="0.25">
      <c r="A3013" t="str">
        <f>COUNTIF($D$2:D2864,D2864)&amp;D2864</f>
        <v>0</v>
      </c>
      <c r="B3013" t="str">
        <f>COUNTIF($E$2:E2864,E2864)&amp;E2864</f>
        <v>0</v>
      </c>
    </row>
    <row r="3014" spans="1:2" x14ac:dyDescent="0.25">
      <c r="A3014" t="str">
        <f>COUNTIF($D$2:D2865,D2865)&amp;D2865</f>
        <v>0</v>
      </c>
      <c r="B3014" t="str">
        <f>COUNTIF($E$2:E2865,E2865)&amp;E2865</f>
        <v>0</v>
      </c>
    </row>
    <row r="3015" spans="1:2" x14ac:dyDescent="0.25">
      <c r="A3015" t="str">
        <f>COUNTIF($D$2:D2866,D2866)&amp;D2866</f>
        <v>0</v>
      </c>
      <c r="B3015" t="str">
        <f>COUNTIF($E$2:E2866,E2866)&amp;E2866</f>
        <v>0</v>
      </c>
    </row>
    <row r="3016" spans="1:2" x14ac:dyDescent="0.25">
      <c r="A3016" t="str">
        <f>COUNTIF($D$2:D2867,D2867)&amp;D2867</f>
        <v>0</v>
      </c>
      <c r="B3016" t="str">
        <f>COUNTIF($E$2:E2867,E2867)&amp;E2867</f>
        <v>0</v>
      </c>
    </row>
    <row r="3017" spans="1:2" x14ac:dyDescent="0.25">
      <c r="A3017" t="str">
        <f>COUNTIF($D$2:D2868,D2868)&amp;D2868</f>
        <v>0</v>
      </c>
      <c r="B3017" t="str">
        <f>COUNTIF($E$2:E2868,E2868)&amp;E2868</f>
        <v>0</v>
      </c>
    </row>
    <row r="3018" spans="1:2" x14ac:dyDescent="0.25">
      <c r="A3018" t="str">
        <f>COUNTIF($D$2:D2869,D2869)&amp;D2869</f>
        <v>0</v>
      </c>
      <c r="B3018" t="str">
        <f>COUNTIF($E$2:E2869,E2869)&amp;E2869</f>
        <v>0</v>
      </c>
    </row>
    <row r="3019" spans="1:2" x14ac:dyDescent="0.25">
      <c r="A3019" t="str">
        <f>COUNTIF($D$2:D2870,D2870)&amp;D2870</f>
        <v>0</v>
      </c>
      <c r="B3019" t="str">
        <f>COUNTIF($E$2:E2870,E2870)&amp;E2870</f>
        <v>0</v>
      </c>
    </row>
    <row r="3020" spans="1:2" x14ac:dyDescent="0.25">
      <c r="A3020" t="str">
        <f>COUNTIF($D$2:D2871,D2871)&amp;D2871</f>
        <v>0</v>
      </c>
      <c r="B3020" t="str">
        <f>COUNTIF($E$2:E2871,E2871)&amp;E2871</f>
        <v>0</v>
      </c>
    </row>
    <row r="3021" spans="1:2" x14ac:dyDescent="0.25">
      <c r="A3021" t="str">
        <f>COUNTIF($D$2:D2872,D2872)&amp;D2872</f>
        <v>0</v>
      </c>
      <c r="B3021" t="str">
        <f>COUNTIF($E$2:E2872,E2872)&amp;E2872</f>
        <v>0</v>
      </c>
    </row>
    <row r="3022" spans="1:2" x14ac:dyDescent="0.25">
      <c r="A3022" t="str">
        <f>COUNTIF($D$2:D2873,D2873)&amp;D2873</f>
        <v>0</v>
      </c>
      <c r="B3022" t="str">
        <f>COUNTIF($E$2:E2873,E2873)&amp;E2873</f>
        <v>0</v>
      </c>
    </row>
    <row r="3023" spans="1:2" x14ac:dyDescent="0.25">
      <c r="A3023" t="str">
        <f>COUNTIF($D$2:D2874,D2874)&amp;D2874</f>
        <v>0</v>
      </c>
      <c r="B3023" t="str">
        <f>COUNTIF($E$2:E2874,E2874)&amp;E2874</f>
        <v>0</v>
      </c>
    </row>
    <row r="3024" spans="1:2" x14ac:dyDescent="0.25">
      <c r="A3024" t="str">
        <f>COUNTIF($D$2:D2875,D2875)&amp;D2875</f>
        <v>0</v>
      </c>
      <c r="B3024" t="str">
        <f>COUNTIF($E$2:E2875,E2875)&amp;E2875</f>
        <v>0</v>
      </c>
    </row>
    <row r="3025" spans="1:2" x14ac:dyDescent="0.25">
      <c r="A3025" t="str">
        <f>COUNTIF($D$2:D2876,D2876)&amp;D2876</f>
        <v>0</v>
      </c>
      <c r="B3025" t="str">
        <f>COUNTIF($E$2:E2876,E2876)&amp;E2876</f>
        <v>0</v>
      </c>
    </row>
    <row r="3026" spans="1:2" x14ac:dyDescent="0.25">
      <c r="A3026" t="str">
        <f>COUNTIF($D$2:D2877,D2877)&amp;D2877</f>
        <v>0</v>
      </c>
      <c r="B3026" t="str">
        <f>COUNTIF($E$2:E2877,E2877)&amp;E2877</f>
        <v>0</v>
      </c>
    </row>
    <row r="3027" spans="1:2" x14ac:dyDescent="0.25">
      <c r="A3027" t="str">
        <f>COUNTIF($D$2:D2878,D2878)&amp;D2878</f>
        <v>0</v>
      </c>
      <c r="B3027" t="str">
        <f>COUNTIF($E$2:E2878,E2878)&amp;E2878</f>
        <v>0</v>
      </c>
    </row>
    <row r="3028" spans="1:2" x14ac:dyDescent="0.25">
      <c r="A3028" t="str">
        <f>COUNTIF($D$2:D2879,D2879)&amp;D2879</f>
        <v>0</v>
      </c>
      <c r="B3028" t="str">
        <f>COUNTIF($E$2:E2879,E2879)&amp;E2879</f>
        <v>0</v>
      </c>
    </row>
    <row r="3029" spans="1:2" x14ac:dyDescent="0.25">
      <c r="A3029" t="str">
        <f>COUNTIF($D$2:D2880,D2880)&amp;D2880</f>
        <v>0</v>
      </c>
      <c r="B3029" t="str">
        <f>COUNTIF($E$2:E2880,E2880)&amp;E2880</f>
        <v>0</v>
      </c>
    </row>
    <row r="3030" spans="1:2" x14ac:dyDescent="0.25">
      <c r="A3030" t="str">
        <f>COUNTIF($D$2:D2881,D2881)&amp;D2881</f>
        <v>0</v>
      </c>
      <c r="B3030" t="str">
        <f>COUNTIF($E$2:E2881,E2881)&amp;E2881</f>
        <v>0</v>
      </c>
    </row>
    <row r="3031" spans="1:2" x14ac:dyDescent="0.25">
      <c r="A3031" t="str">
        <f>COUNTIF($D$2:D2882,D2882)&amp;D2882</f>
        <v>0</v>
      </c>
      <c r="B3031" t="str">
        <f>COUNTIF($E$2:E2882,E2882)&amp;E2882</f>
        <v>0</v>
      </c>
    </row>
    <row r="3032" spans="1:2" x14ac:dyDescent="0.25">
      <c r="A3032" t="str">
        <f>COUNTIF($D$2:D2883,D2883)&amp;D2883</f>
        <v>0</v>
      </c>
      <c r="B3032" t="str">
        <f>COUNTIF($E$2:E2883,E2883)&amp;E2883</f>
        <v>0</v>
      </c>
    </row>
    <row r="3033" spans="1:2" x14ac:dyDescent="0.25">
      <c r="A3033" t="str">
        <f>COUNTIF($D$2:D2884,D2884)&amp;D2884</f>
        <v>0</v>
      </c>
      <c r="B3033" t="str">
        <f>COUNTIF($E$2:E2884,E2884)&amp;E2884</f>
        <v>0</v>
      </c>
    </row>
    <row r="3034" spans="1:2" x14ac:dyDescent="0.25">
      <c r="A3034" t="str">
        <f>COUNTIF($D$2:D2885,D2885)&amp;D2885</f>
        <v>0</v>
      </c>
      <c r="B3034" t="str">
        <f>COUNTIF($E$2:E2885,E2885)&amp;E2885</f>
        <v>0</v>
      </c>
    </row>
    <row r="3035" spans="1:2" x14ac:dyDescent="0.25">
      <c r="A3035" t="str">
        <f>COUNTIF($D$2:D2886,D2886)&amp;D2886</f>
        <v>0</v>
      </c>
      <c r="B3035" t="str">
        <f>COUNTIF($E$2:E2886,E2886)&amp;E2886</f>
        <v>0</v>
      </c>
    </row>
    <row r="3036" spans="1:2" x14ac:dyDescent="0.25">
      <c r="A3036" t="str">
        <f>COUNTIF($D$2:D2887,D2887)&amp;D2887</f>
        <v>0</v>
      </c>
      <c r="B3036" t="str">
        <f>COUNTIF($E$2:E2887,E2887)&amp;E2887</f>
        <v>0</v>
      </c>
    </row>
    <row r="3037" spans="1:2" x14ac:dyDescent="0.25">
      <c r="A3037" t="str">
        <f>COUNTIF($D$2:D2888,D2888)&amp;D2888</f>
        <v>0</v>
      </c>
      <c r="B3037" t="str">
        <f>COUNTIF($E$2:E2888,E2888)&amp;E2888</f>
        <v>0</v>
      </c>
    </row>
    <row r="3038" spans="1:2" x14ac:dyDescent="0.25">
      <c r="A3038" t="str">
        <f>COUNTIF($D$2:D2889,D2889)&amp;D2889</f>
        <v>0</v>
      </c>
      <c r="B3038" t="str">
        <f>COUNTIF($E$2:E2889,E2889)&amp;E2889</f>
        <v>0</v>
      </c>
    </row>
    <row r="3039" spans="1:2" x14ac:dyDescent="0.25">
      <c r="A3039" t="str">
        <f>COUNTIF($D$2:D2890,D2890)&amp;D2890</f>
        <v>0</v>
      </c>
      <c r="B3039" t="str">
        <f>COUNTIF($E$2:E2890,E2890)&amp;E2890</f>
        <v>0</v>
      </c>
    </row>
    <row r="3040" spans="1:2" x14ac:dyDescent="0.25">
      <c r="A3040" t="str">
        <f>COUNTIF($D$2:D2891,D2891)&amp;D2891</f>
        <v>0</v>
      </c>
      <c r="B3040" t="str">
        <f>COUNTIF($E$2:E2891,E2891)&amp;E2891</f>
        <v>0</v>
      </c>
    </row>
    <row r="3041" spans="1:2" x14ac:dyDescent="0.25">
      <c r="A3041" t="str">
        <f>COUNTIF($D$2:D2892,D2892)&amp;D2892</f>
        <v>0</v>
      </c>
      <c r="B3041" t="str">
        <f>COUNTIF($E$2:E2892,E2892)&amp;E2892</f>
        <v>0</v>
      </c>
    </row>
    <row r="3042" spans="1:2" x14ac:dyDescent="0.25">
      <c r="A3042" t="str">
        <f>COUNTIF($D$2:D2893,D2893)&amp;D2893</f>
        <v>0</v>
      </c>
      <c r="B3042" t="str">
        <f>COUNTIF($E$2:E2893,E2893)&amp;E2893</f>
        <v>0</v>
      </c>
    </row>
    <row r="3043" spans="1:2" x14ac:dyDescent="0.25">
      <c r="A3043" t="str">
        <f>COUNTIF($D$2:D2894,D2894)&amp;D2894</f>
        <v>0</v>
      </c>
      <c r="B3043" t="str">
        <f>COUNTIF($E$2:E2894,E2894)&amp;E2894</f>
        <v>0</v>
      </c>
    </row>
    <row r="3044" spans="1:2" x14ac:dyDescent="0.25">
      <c r="A3044" t="str">
        <f>COUNTIF($D$2:D2895,D2895)&amp;D2895</f>
        <v>0</v>
      </c>
      <c r="B3044" t="str">
        <f>COUNTIF($E$2:E2895,E2895)&amp;E2895</f>
        <v>0</v>
      </c>
    </row>
    <row r="3045" spans="1:2" x14ac:dyDescent="0.25">
      <c r="A3045" t="str">
        <f>COUNTIF($D$2:D2896,D2896)&amp;D2896</f>
        <v>0</v>
      </c>
      <c r="B3045" t="str">
        <f>COUNTIF($E$2:E2896,E2896)&amp;E2896</f>
        <v>0</v>
      </c>
    </row>
    <row r="3046" spans="1:2" x14ac:dyDescent="0.25">
      <c r="A3046" t="str">
        <f>COUNTIF($D$2:D2897,D2897)&amp;D2897</f>
        <v>0</v>
      </c>
      <c r="B3046" t="str">
        <f>COUNTIF($E$2:E2897,E2897)&amp;E2897</f>
        <v>0</v>
      </c>
    </row>
    <row r="3047" spans="1:2" x14ac:dyDescent="0.25">
      <c r="A3047" t="str">
        <f>COUNTIF($D$2:D2898,D2898)&amp;D2898</f>
        <v>0</v>
      </c>
      <c r="B3047" t="str">
        <f>COUNTIF($E$2:E2898,E2898)&amp;E2898</f>
        <v>0</v>
      </c>
    </row>
    <row r="3048" spans="1:2" x14ac:dyDescent="0.25">
      <c r="A3048" t="str">
        <f>COUNTIF($D$2:D2899,D2899)&amp;D2899</f>
        <v>0</v>
      </c>
      <c r="B3048" t="str">
        <f>COUNTIF($E$2:E2899,E2899)&amp;E2899</f>
        <v>0</v>
      </c>
    </row>
    <row r="3049" spans="1:2" x14ac:dyDescent="0.25">
      <c r="A3049" t="str">
        <f>COUNTIF($D$2:D2900,D2900)&amp;D2900</f>
        <v>0</v>
      </c>
      <c r="B3049" t="str">
        <f>COUNTIF($E$2:E2900,E2900)&amp;E2900</f>
        <v>0</v>
      </c>
    </row>
    <row r="3050" spans="1:2" x14ac:dyDescent="0.25">
      <c r="A3050" t="str">
        <f>COUNTIF($D$2:D2901,D2901)&amp;D2901</f>
        <v>0</v>
      </c>
      <c r="B3050" t="str">
        <f>COUNTIF($E$2:E2901,E2901)&amp;E2901</f>
        <v>0</v>
      </c>
    </row>
    <row r="3051" spans="1:2" x14ac:dyDescent="0.25">
      <c r="A3051" t="str">
        <f>COUNTIF($D$2:D2902,D2902)&amp;D2902</f>
        <v>0</v>
      </c>
      <c r="B3051" t="str">
        <f>COUNTIF($E$2:E2902,E2902)&amp;E2902</f>
        <v>0</v>
      </c>
    </row>
    <row r="3052" spans="1:2" x14ac:dyDescent="0.25">
      <c r="A3052" t="str">
        <f>COUNTIF($D$2:D2903,D2903)&amp;D2903</f>
        <v>0</v>
      </c>
      <c r="B3052" t="str">
        <f>COUNTIF($E$2:E2903,E2903)&amp;E2903</f>
        <v>0</v>
      </c>
    </row>
    <row r="3053" spans="1:2" x14ac:dyDescent="0.25">
      <c r="A3053" t="str">
        <f>COUNTIF($D$2:D2904,D2904)&amp;D2904</f>
        <v>0</v>
      </c>
      <c r="B3053" t="str">
        <f>COUNTIF($E$2:E2904,E2904)&amp;E2904</f>
        <v>0</v>
      </c>
    </row>
    <row r="3054" spans="1:2" x14ac:dyDescent="0.25">
      <c r="A3054" t="str">
        <f>COUNTIF($D$2:D2905,D2905)&amp;D2905</f>
        <v>0</v>
      </c>
      <c r="B3054" t="str">
        <f>COUNTIF($E$2:E2905,E2905)&amp;E2905</f>
        <v>0</v>
      </c>
    </row>
    <row r="3055" spans="1:2" x14ac:dyDescent="0.25">
      <c r="A3055" t="str">
        <f>COUNTIF($D$2:D2906,D2906)&amp;D2906</f>
        <v>0</v>
      </c>
      <c r="B3055" t="str">
        <f>COUNTIF($E$2:E2906,E2906)&amp;E2906</f>
        <v>0</v>
      </c>
    </row>
    <row r="3056" spans="1:2" x14ac:dyDescent="0.25">
      <c r="A3056" t="str">
        <f>COUNTIF($D$2:D2907,D2907)&amp;D2907</f>
        <v>0</v>
      </c>
      <c r="B3056" t="str">
        <f>COUNTIF($E$2:E2907,E2907)&amp;E2907</f>
        <v>0</v>
      </c>
    </row>
    <row r="3057" spans="1:2" x14ac:dyDescent="0.25">
      <c r="A3057" t="str">
        <f>COUNTIF($D$2:D2908,D2908)&amp;D2908</f>
        <v>0</v>
      </c>
      <c r="B3057" t="str">
        <f>COUNTIF($E$2:E2908,E2908)&amp;E2908</f>
        <v>0</v>
      </c>
    </row>
    <row r="3058" spans="1:2" x14ac:dyDescent="0.25">
      <c r="A3058" t="str">
        <f>COUNTIF($D$2:D2909,D2909)&amp;D2909</f>
        <v>0</v>
      </c>
      <c r="B3058" t="str">
        <f>COUNTIF($E$2:E2909,E2909)&amp;E2909</f>
        <v>0</v>
      </c>
    </row>
    <row r="3059" spans="1:2" x14ac:dyDescent="0.25">
      <c r="A3059" t="str">
        <f>COUNTIF($D$2:D2910,D2910)&amp;D2910</f>
        <v>0</v>
      </c>
      <c r="B3059" t="str">
        <f>COUNTIF($E$2:E2910,E2910)&amp;E2910</f>
        <v>0</v>
      </c>
    </row>
    <row r="3060" spans="1:2" x14ac:dyDescent="0.25">
      <c r="A3060" t="str">
        <f>COUNTIF($D$2:D2911,D2911)&amp;D2911</f>
        <v>0</v>
      </c>
      <c r="B3060" t="str">
        <f>COUNTIF($E$2:E2911,E2911)&amp;E2911</f>
        <v>0</v>
      </c>
    </row>
    <row r="3061" spans="1:2" x14ac:dyDescent="0.25">
      <c r="A3061" t="str">
        <f>COUNTIF($D$2:D2912,D2912)&amp;D2912</f>
        <v>0</v>
      </c>
      <c r="B3061" t="str">
        <f>COUNTIF($E$2:E2912,E2912)&amp;E2912</f>
        <v>0</v>
      </c>
    </row>
    <row r="3062" spans="1:2" x14ac:dyDescent="0.25">
      <c r="A3062" t="str">
        <f>COUNTIF($D$2:D2913,D2913)&amp;D2913</f>
        <v>0</v>
      </c>
      <c r="B3062" t="str">
        <f>COUNTIF($E$2:E2913,E2913)&amp;E2913</f>
        <v>0</v>
      </c>
    </row>
    <row r="3063" spans="1:2" x14ac:dyDescent="0.25">
      <c r="A3063" t="str">
        <f>COUNTIF($D$2:D2914,D2914)&amp;D2914</f>
        <v>0</v>
      </c>
      <c r="B3063" t="str">
        <f>COUNTIF($E$2:E2914,E2914)&amp;E2914</f>
        <v>0</v>
      </c>
    </row>
    <row r="3064" spans="1:2" x14ac:dyDescent="0.25">
      <c r="A3064" t="str">
        <f>COUNTIF($D$2:D2915,D2915)&amp;D2915</f>
        <v>0</v>
      </c>
      <c r="B3064" t="str">
        <f>COUNTIF($E$2:E2915,E2915)&amp;E2915</f>
        <v>0</v>
      </c>
    </row>
    <row r="3065" spans="1:2" x14ac:dyDescent="0.25">
      <c r="A3065" t="str">
        <f>COUNTIF($D$2:D2916,D2916)&amp;D2916</f>
        <v>0</v>
      </c>
      <c r="B3065" t="str">
        <f>COUNTIF($E$2:E2916,E2916)&amp;E2916</f>
        <v>0</v>
      </c>
    </row>
    <row r="3066" spans="1:2" x14ac:dyDescent="0.25">
      <c r="A3066" t="str">
        <f>COUNTIF($D$2:D2917,D2917)&amp;D2917</f>
        <v>0</v>
      </c>
      <c r="B3066" t="str">
        <f>COUNTIF($E$2:E2917,E2917)&amp;E2917</f>
        <v>0</v>
      </c>
    </row>
    <row r="3067" spans="1:2" x14ac:dyDescent="0.25">
      <c r="A3067" t="str">
        <f>COUNTIF($D$2:D2918,D2918)&amp;D2918</f>
        <v>0</v>
      </c>
      <c r="B3067" t="str">
        <f>COUNTIF($E$2:E2918,E2918)&amp;E2918</f>
        <v>0</v>
      </c>
    </row>
    <row r="3068" spans="1:2" x14ac:dyDescent="0.25">
      <c r="A3068" t="str">
        <f>COUNTIF($D$2:D2919,D2919)&amp;D2919</f>
        <v>0</v>
      </c>
      <c r="B3068" t="str">
        <f>COUNTIF($E$2:E2919,E2919)&amp;E2919</f>
        <v>0</v>
      </c>
    </row>
    <row r="3069" spans="1:2" x14ac:dyDescent="0.25">
      <c r="A3069" t="str">
        <f>COUNTIF($D$2:D2920,D2920)&amp;D2920</f>
        <v>0</v>
      </c>
      <c r="B3069" t="str">
        <f>COUNTIF($E$2:E2920,E2920)&amp;E2920</f>
        <v>0</v>
      </c>
    </row>
    <row r="3070" spans="1:2" x14ac:dyDescent="0.25">
      <c r="A3070" t="str">
        <f>COUNTIF($D$2:D2921,D2921)&amp;D2921</f>
        <v>0</v>
      </c>
      <c r="B3070" t="str">
        <f>COUNTIF($E$2:E2921,E2921)&amp;E2921</f>
        <v>0</v>
      </c>
    </row>
    <row r="3071" spans="1:2" x14ac:dyDescent="0.25">
      <c r="A3071" t="str">
        <f>COUNTIF($D$2:D2922,D2922)&amp;D2922</f>
        <v>0</v>
      </c>
      <c r="B3071" t="str">
        <f>COUNTIF($E$2:E2922,E2922)&amp;E2922</f>
        <v>0</v>
      </c>
    </row>
    <row r="3072" spans="1:2" x14ac:dyDescent="0.25">
      <c r="A3072" t="str">
        <f>COUNTIF($D$2:D2923,D2923)&amp;D2923</f>
        <v>0</v>
      </c>
      <c r="B3072" t="str">
        <f>COUNTIF($E$2:E2923,E2923)&amp;E2923</f>
        <v>0</v>
      </c>
    </row>
    <row r="3073" spans="1:2" x14ac:dyDescent="0.25">
      <c r="A3073" t="str">
        <f>COUNTIF($D$2:D2924,D2924)&amp;D2924</f>
        <v>0</v>
      </c>
      <c r="B3073" t="str">
        <f>COUNTIF($E$2:E2924,E2924)&amp;E2924</f>
        <v>0</v>
      </c>
    </row>
    <row r="3074" spans="1:2" x14ac:dyDescent="0.25">
      <c r="A3074" t="str">
        <f>COUNTIF($D$2:D2925,D2925)&amp;D2925</f>
        <v>0</v>
      </c>
      <c r="B3074" t="str">
        <f>COUNTIF($E$2:E2925,E2925)&amp;E2925</f>
        <v>0</v>
      </c>
    </row>
    <row r="3075" spans="1:2" x14ac:dyDescent="0.25">
      <c r="A3075" t="str">
        <f>COUNTIF($D$2:D2926,D2926)&amp;D2926</f>
        <v>0</v>
      </c>
      <c r="B3075" t="str">
        <f>COUNTIF($E$2:E2926,E2926)&amp;E2926</f>
        <v>0</v>
      </c>
    </row>
    <row r="3076" spans="1:2" x14ac:dyDescent="0.25">
      <c r="A3076" t="str">
        <f>COUNTIF($D$2:D2927,D2927)&amp;D2927</f>
        <v>0</v>
      </c>
      <c r="B3076" t="str">
        <f>COUNTIF($E$2:E2927,E2927)&amp;E2927</f>
        <v>0</v>
      </c>
    </row>
    <row r="3077" spans="1:2" x14ac:dyDescent="0.25">
      <c r="A3077" t="str">
        <f>COUNTIF($D$2:D2928,D2928)&amp;D2928</f>
        <v>0</v>
      </c>
      <c r="B3077" t="str">
        <f>COUNTIF($E$2:E2928,E2928)&amp;E2928</f>
        <v>0</v>
      </c>
    </row>
    <row r="3078" spans="1:2" x14ac:dyDescent="0.25">
      <c r="A3078" t="str">
        <f>COUNTIF($D$2:D2929,D2929)&amp;D2929</f>
        <v>0</v>
      </c>
      <c r="B3078" t="str">
        <f>COUNTIF($E$2:E2929,E2929)&amp;E2929</f>
        <v>0</v>
      </c>
    </row>
    <row r="3079" spans="1:2" x14ac:dyDescent="0.25">
      <c r="A3079" t="str">
        <f>COUNTIF($D$2:D2930,D2930)&amp;D2930</f>
        <v>0</v>
      </c>
      <c r="B3079" t="str">
        <f>COUNTIF($E$2:E2930,E2930)&amp;E2930</f>
        <v>0</v>
      </c>
    </row>
    <row r="3080" spans="1:2" x14ac:dyDescent="0.25">
      <c r="A3080" t="str">
        <f>COUNTIF($D$2:D2931,D2931)&amp;D2931</f>
        <v>0</v>
      </c>
      <c r="B3080" t="str">
        <f>COUNTIF($E$2:E2931,E2931)&amp;E2931</f>
        <v>0</v>
      </c>
    </row>
    <row r="3081" spans="1:2" x14ac:dyDescent="0.25">
      <c r="A3081" t="str">
        <f>COUNTIF($D$2:D2932,D2932)&amp;D2932</f>
        <v>0</v>
      </c>
      <c r="B3081" t="str">
        <f>COUNTIF($E$2:E2932,E2932)&amp;E2932</f>
        <v>0</v>
      </c>
    </row>
    <row r="3082" spans="1:2" x14ac:dyDescent="0.25">
      <c r="A3082" t="str">
        <f>COUNTIF($D$2:D2933,D2933)&amp;D2933</f>
        <v>0</v>
      </c>
      <c r="B3082" t="str">
        <f>COUNTIF($E$2:E2933,E2933)&amp;E2933</f>
        <v>0</v>
      </c>
    </row>
    <row r="3083" spans="1:2" x14ac:dyDescent="0.25">
      <c r="A3083" t="str">
        <f>COUNTIF($D$2:D2934,D2934)&amp;D2934</f>
        <v>0</v>
      </c>
      <c r="B3083" t="str">
        <f>COUNTIF($E$2:E2934,E2934)&amp;E2934</f>
        <v>0</v>
      </c>
    </row>
    <row r="3084" spans="1:2" x14ac:dyDescent="0.25">
      <c r="A3084" t="str">
        <f>COUNTIF($D$2:D2935,D2935)&amp;D2935</f>
        <v>0</v>
      </c>
      <c r="B3084" t="str">
        <f>COUNTIF($E$2:E2935,E2935)&amp;E2935</f>
        <v>0</v>
      </c>
    </row>
    <row r="3085" spans="1:2" x14ac:dyDescent="0.25">
      <c r="A3085" t="str">
        <f>COUNTIF($D$2:D2936,D2936)&amp;D2936</f>
        <v>0</v>
      </c>
      <c r="B3085" t="str">
        <f>COUNTIF($E$2:E2936,E2936)&amp;E2936</f>
        <v>0</v>
      </c>
    </row>
    <row r="3086" spans="1:2" x14ac:dyDescent="0.25">
      <c r="A3086" t="str">
        <f>COUNTIF($D$2:D2937,D2937)&amp;D2937</f>
        <v>0</v>
      </c>
      <c r="B3086" t="str">
        <f>COUNTIF($E$2:E2937,E2937)&amp;E2937</f>
        <v>0</v>
      </c>
    </row>
    <row r="3087" spans="1:2" x14ac:dyDescent="0.25">
      <c r="A3087" t="str">
        <f>COUNTIF($D$2:D2938,D2938)&amp;D2938</f>
        <v>0</v>
      </c>
      <c r="B3087" t="str">
        <f>COUNTIF($E$2:E2938,E2938)&amp;E2938</f>
        <v>0</v>
      </c>
    </row>
    <row r="3088" spans="1:2" x14ac:dyDescent="0.25">
      <c r="A3088" t="str">
        <f>COUNTIF($D$2:D2939,D2939)&amp;D2939</f>
        <v>0</v>
      </c>
      <c r="B3088" t="str">
        <f>COUNTIF($E$2:E2939,E2939)&amp;E2939</f>
        <v>0</v>
      </c>
    </row>
    <row r="3089" spans="1:2" x14ac:dyDescent="0.25">
      <c r="A3089" t="str">
        <f>COUNTIF($D$2:D2940,D2940)&amp;D2940</f>
        <v>0</v>
      </c>
      <c r="B3089" t="str">
        <f>COUNTIF($E$2:E2940,E2940)&amp;E2940</f>
        <v>0</v>
      </c>
    </row>
    <row r="3090" spans="1:2" x14ac:dyDescent="0.25">
      <c r="A3090" t="str">
        <f>COUNTIF($D$2:D2941,D2941)&amp;D2941</f>
        <v>0</v>
      </c>
      <c r="B3090" t="str">
        <f>COUNTIF($E$2:E2941,E2941)&amp;E2941</f>
        <v>0</v>
      </c>
    </row>
    <row r="3091" spans="1:2" x14ac:dyDescent="0.25">
      <c r="A3091" t="str">
        <f>COUNTIF($D$2:D2942,D2942)&amp;D2942</f>
        <v>0</v>
      </c>
      <c r="B3091" t="str">
        <f>COUNTIF($E$2:E2942,E2942)&amp;E2942</f>
        <v>0</v>
      </c>
    </row>
    <row r="3092" spans="1:2" x14ac:dyDescent="0.25">
      <c r="A3092" t="str">
        <f>COUNTIF($D$2:D2943,D2943)&amp;D2943</f>
        <v>0</v>
      </c>
      <c r="B3092" t="str">
        <f>COUNTIF($E$2:E2943,E2943)&amp;E2943</f>
        <v>0</v>
      </c>
    </row>
    <row r="3093" spans="1:2" x14ac:dyDescent="0.25">
      <c r="A3093" t="str">
        <f>COUNTIF($D$2:D2944,D2944)&amp;D2944</f>
        <v>0</v>
      </c>
      <c r="B3093" t="str">
        <f>COUNTIF($E$2:E2944,E2944)&amp;E2944</f>
        <v>0</v>
      </c>
    </row>
    <row r="3094" spans="1:2" x14ac:dyDescent="0.25">
      <c r="A3094" t="str">
        <f>COUNTIF($D$2:D2945,D2945)&amp;D2945</f>
        <v>0</v>
      </c>
      <c r="B3094" t="str">
        <f>COUNTIF($E$2:E2945,E2945)&amp;E2945</f>
        <v>0</v>
      </c>
    </row>
    <row r="3095" spans="1:2" x14ac:dyDescent="0.25">
      <c r="A3095" t="str">
        <f>COUNTIF($D$2:D2946,D2946)&amp;D2946</f>
        <v>0</v>
      </c>
      <c r="B3095" t="str">
        <f>COUNTIF($E$2:E2946,E2946)&amp;E2946</f>
        <v>0</v>
      </c>
    </row>
    <row r="3096" spans="1:2" x14ac:dyDescent="0.25">
      <c r="A3096" t="str">
        <f>COUNTIF($D$2:D2947,D2947)&amp;D2947</f>
        <v>0</v>
      </c>
      <c r="B3096" t="str">
        <f>COUNTIF($E$2:E2947,E2947)&amp;E2947</f>
        <v>0</v>
      </c>
    </row>
    <row r="3097" spans="1:2" x14ac:dyDescent="0.25">
      <c r="A3097" t="str">
        <f>COUNTIF($D$2:D2948,D2948)&amp;D2948</f>
        <v>0</v>
      </c>
      <c r="B3097" t="str">
        <f>COUNTIF($E$2:E2948,E2948)&amp;E2948</f>
        <v>0</v>
      </c>
    </row>
    <row r="3098" spans="1:2" x14ac:dyDescent="0.25">
      <c r="A3098" t="str">
        <f>COUNTIF($D$2:D2949,D2949)&amp;D2949</f>
        <v>0</v>
      </c>
      <c r="B3098" t="str">
        <f>COUNTIF($E$2:E2949,E2949)&amp;E2949</f>
        <v>0</v>
      </c>
    </row>
    <row r="3099" spans="1:2" x14ac:dyDescent="0.25">
      <c r="A3099" t="str">
        <f>COUNTIF($D$2:D2950,D2950)&amp;D2950</f>
        <v>0</v>
      </c>
      <c r="B3099" t="str">
        <f>COUNTIF($E$2:E2950,E2950)&amp;E2950</f>
        <v>0</v>
      </c>
    </row>
    <row r="3100" spans="1:2" x14ac:dyDescent="0.25">
      <c r="A3100" t="str">
        <f>COUNTIF($D$2:D2951,D2951)&amp;D2951</f>
        <v>0</v>
      </c>
      <c r="B3100" t="str">
        <f>COUNTIF($E$2:E2951,E2951)&amp;E2951</f>
        <v>0</v>
      </c>
    </row>
    <row r="3101" spans="1:2" x14ac:dyDescent="0.25">
      <c r="A3101" t="str">
        <f>COUNTIF($D$2:D2952,D2952)&amp;D2952</f>
        <v>0</v>
      </c>
      <c r="B3101" t="str">
        <f>COUNTIF($E$2:E2952,E2952)&amp;E2952</f>
        <v>0</v>
      </c>
    </row>
    <row r="3102" spans="1:2" x14ac:dyDescent="0.25">
      <c r="A3102" t="str">
        <f>COUNTIF($D$2:D2953,D2953)&amp;D2953</f>
        <v>0</v>
      </c>
      <c r="B3102" t="str">
        <f>COUNTIF($E$2:E2953,E2953)&amp;E2953</f>
        <v>0</v>
      </c>
    </row>
    <row r="3103" spans="1:2" x14ac:dyDescent="0.25">
      <c r="A3103" t="str">
        <f>COUNTIF($D$2:D2954,D2954)&amp;D2954</f>
        <v>0</v>
      </c>
      <c r="B3103" t="str">
        <f>COUNTIF($E$2:E2954,E2954)&amp;E2954</f>
        <v>0</v>
      </c>
    </row>
    <row r="3104" spans="1:2" x14ac:dyDescent="0.25">
      <c r="A3104" t="str">
        <f>COUNTIF($D$2:D2955,D2955)&amp;D2955</f>
        <v>0</v>
      </c>
      <c r="B3104" t="str">
        <f>COUNTIF($E$2:E2955,E2955)&amp;E2955</f>
        <v>0</v>
      </c>
    </row>
    <row r="3105" spans="1:2" x14ac:dyDescent="0.25">
      <c r="A3105" t="str">
        <f>COUNTIF($D$2:D2956,D2956)&amp;D2956</f>
        <v>0</v>
      </c>
      <c r="B3105" t="str">
        <f>COUNTIF($E$2:E2956,E2956)&amp;E2956</f>
        <v>0</v>
      </c>
    </row>
    <row r="3106" spans="1:2" x14ac:dyDescent="0.25">
      <c r="A3106" t="str">
        <f>COUNTIF($D$2:D2957,D2957)&amp;D2957</f>
        <v>0</v>
      </c>
      <c r="B3106" t="str">
        <f>COUNTIF($E$2:E2957,E2957)&amp;E2957</f>
        <v>0</v>
      </c>
    </row>
    <row r="3107" spans="1:2" x14ac:dyDescent="0.25">
      <c r="A3107" t="str">
        <f>COUNTIF($D$2:D2958,D2958)&amp;D2958</f>
        <v>0</v>
      </c>
      <c r="B3107" t="str">
        <f>COUNTIF($E$2:E2958,E2958)&amp;E2958</f>
        <v>0</v>
      </c>
    </row>
    <row r="3108" spans="1:2" x14ac:dyDescent="0.25">
      <c r="A3108" t="str">
        <f>COUNTIF($D$2:D2959,D2959)&amp;D2959</f>
        <v>0</v>
      </c>
      <c r="B3108" t="str">
        <f>COUNTIF($E$2:E2959,E2959)&amp;E2959</f>
        <v>0</v>
      </c>
    </row>
    <row r="3109" spans="1:2" x14ac:dyDescent="0.25">
      <c r="A3109" t="str">
        <f>COUNTIF($D$2:D2960,D2960)&amp;D2960</f>
        <v>0</v>
      </c>
      <c r="B3109" t="str">
        <f>COUNTIF($E$2:E2960,E2960)&amp;E2960</f>
        <v>0</v>
      </c>
    </row>
    <row r="3110" spans="1:2" x14ac:dyDescent="0.25">
      <c r="A3110" t="str">
        <f>COUNTIF($D$2:D2961,D2961)&amp;D2961</f>
        <v>0</v>
      </c>
      <c r="B3110" t="str">
        <f>COUNTIF($E$2:E2961,E2961)&amp;E2961</f>
        <v>0</v>
      </c>
    </row>
    <row r="3111" spans="1:2" x14ac:dyDescent="0.25">
      <c r="A3111" t="str">
        <f>COUNTIF($D$2:D2962,D2962)&amp;D2962</f>
        <v>0</v>
      </c>
      <c r="B3111" t="str">
        <f>COUNTIF($E$2:E2962,E2962)&amp;E2962</f>
        <v>0</v>
      </c>
    </row>
    <row r="3112" spans="1:2" x14ac:dyDescent="0.25">
      <c r="A3112" t="str">
        <f>COUNTIF($D$2:D2963,D2963)&amp;D2963</f>
        <v>0</v>
      </c>
      <c r="B3112" t="str">
        <f>COUNTIF($E$2:E2963,E2963)&amp;E2963</f>
        <v>0</v>
      </c>
    </row>
    <row r="3113" spans="1:2" x14ac:dyDescent="0.25">
      <c r="A3113" t="str">
        <f>COUNTIF($D$2:D2964,D2964)&amp;D2964</f>
        <v>0</v>
      </c>
      <c r="B3113" t="str">
        <f>COUNTIF($E$2:E2964,E2964)&amp;E2964</f>
        <v>0</v>
      </c>
    </row>
    <row r="3114" spans="1:2" x14ac:dyDescent="0.25">
      <c r="A3114" t="str">
        <f>COUNTIF($D$2:D2965,D2965)&amp;D2965</f>
        <v>0</v>
      </c>
      <c r="B3114" t="str">
        <f>COUNTIF($E$2:E2965,E2965)&amp;E2965</f>
        <v>0</v>
      </c>
    </row>
    <row r="3115" spans="1:2" x14ac:dyDescent="0.25">
      <c r="A3115" t="str">
        <f>COUNTIF($D$2:D2966,D2966)&amp;D2966</f>
        <v>0</v>
      </c>
      <c r="B3115" t="str">
        <f>COUNTIF($E$2:E2966,E2966)&amp;E2966</f>
        <v>0</v>
      </c>
    </row>
    <row r="3116" spans="1:2" x14ac:dyDescent="0.25">
      <c r="A3116" t="str">
        <f>COUNTIF($D$2:D2967,D2967)&amp;D2967</f>
        <v>0</v>
      </c>
      <c r="B3116" t="str">
        <f>COUNTIF($E$2:E2967,E2967)&amp;E2967</f>
        <v>0</v>
      </c>
    </row>
    <row r="3117" spans="1:2" x14ac:dyDescent="0.25">
      <c r="A3117" t="str">
        <f>COUNTIF($D$2:D2968,D2968)&amp;D2968</f>
        <v>0</v>
      </c>
      <c r="B3117" t="str">
        <f>COUNTIF($E$2:E2968,E2968)&amp;E2968</f>
        <v>0</v>
      </c>
    </row>
    <row r="3118" spans="1:2" x14ac:dyDescent="0.25">
      <c r="A3118" t="str">
        <f>COUNTIF($D$2:D2969,D2969)&amp;D2969</f>
        <v>0</v>
      </c>
      <c r="B3118" t="str">
        <f>COUNTIF($E$2:E2969,E2969)&amp;E2969</f>
        <v>0</v>
      </c>
    </row>
    <row r="3119" spans="1:2" x14ac:dyDescent="0.25">
      <c r="A3119" t="str">
        <f>COUNTIF($D$2:D2970,D2970)&amp;D2970</f>
        <v>0</v>
      </c>
      <c r="B3119" t="str">
        <f>COUNTIF($E$2:E2970,E2970)&amp;E2970</f>
        <v>0</v>
      </c>
    </row>
    <row r="3120" spans="1:2" x14ac:dyDescent="0.25">
      <c r="A3120" t="str">
        <f>COUNTIF($D$2:D2971,D2971)&amp;D2971</f>
        <v>0</v>
      </c>
      <c r="B3120" t="str">
        <f>COUNTIF($E$2:E2971,E2971)&amp;E2971</f>
        <v>0</v>
      </c>
    </row>
    <row r="3121" spans="1:2" x14ac:dyDescent="0.25">
      <c r="A3121" t="str">
        <f>COUNTIF($D$2:D2972,D2972)&amp;D2972</f>
        <v>0</v>
      </c>
      <c r="B3121" t="str">
        <f>COUNTIF($E$2:E2972,E2972)&amp;E2972</f>
        <v>0</v>
      </c>
    </row>
    <row r="3122" spans="1:2" x14ac:dyDescent="0.25">
      <c r="A3122" t="str">
        <f>COUNTIF($D$2:D2973,D2973)&amp;D2973</f>
        <v>0</v>
      </c>
      <c r="B3122" t="str">
        <f>COUNTIF($E$2:E2973,E2973)&amp;E2973</f>
        <v>0</v>
      </c>
    </row>
    <row r="3123" spans="1:2" x14ac:dyDescent="0.25">
      <c r="A3123" t="str">
        <f>COUNTIF($D$2:D2974,D2974)&amp;D2974</f>
        <v>0</v>
      </c>
      <c r="B3123" t="str">
        <f>COUNTIF($E$2:E2974,E2974)&amp;E2974</f>
        <v>0</v>
      </c>
    </row>
    <row r="3124" spans="1:2" x14ac:dyDescent="0.25">
      <c r="A3124" t="str">
        <f>COUNTIF($D$2:D2975,D2975)&amp;D2975</f>
        <v>0</v>
      </c>
      <c r="B3124" t="str">
        <f>COUNTIF($E$2:E2975,E2975)&amp;E2975</f>
        <v>0</v>
      </c>
    </row>
    <row r="3125" spans="1:2" x14ac:dyDescent="0.25">
      <c r="A3125" t="str">
        <f>COUNTIF($D$2:D2976,D2976)&amp;D2976</f>
        <v>0</v>
      </c>
      <c r="B3125" t="str">
        <f>COUNTIF($E$2:E2976,E2976)&amp;E2976</f>
        <v>0</v>
      </c>
    </row>
    <row r="3126" spans="1:2" x14ac:dyDescent="0.25">
      <c r="A3126" t="str">
        <f>COUNTIF($D$2:D2977,D2977)&amp;D2977</f>
        <v>0</v>
      </c>
      <c r="B3126" t="str">
        <f>COUNTIF($E$2:E2977,E2977)&amp;E2977</f>
        <v>0</v>
      </c>
    </row>
    <row r="3127" spans="1:2" x14ac:dyDescent="0.25">
      <c r="A3127" t="str">
        <f>COUNTIF($D$2:D2978,D2978)&amp;D2978</f>
        <v>0</v>
      </c>
      <c r="B3127" t="str">
        <f>COUNTIF($E$2:E2978,E2978)&amp;E2978</f>
        <v>0</v>
      </c>
    </row>
    <row r="3128" spans="1:2" x14ac:dyDescent="0.25">
      <c r="A3128" t="str">
        <f>COUNTIF($D$2:D2979,D2979)&amp;D2979</f>
        <v>0</v>
      </c>
      <c r="B3128" t="str">
        <f>COUNTIF($E$2:E2979,E2979)&amp;E2979</f>
        <v>0</v>
      </c>
    </row>
    <row r="3129" spans="1:2" x14ac:dyDescent="0.25">
      <c r="A3129" t="str">
        <f>COUNTIF($D$2:D2980,D2980)&amp;D2980</f>
        <v>0</v>
      </c>
      <c r="B3129" t="str">
        <f>COUNTIF($E$2:E2980,E2980)&amp;E2980</f>
        <v>0</v>
      </c>
    </row>
    <row r="3130" spans="1:2" x14ac:dyDescent="0.25">
      <c r="A3130" t="str">
        <f>COUNTIF($D$2:D2981,D2981)&amp;D2981</f>
        <v>0</v>
      </c>
      <c r="B3130" t="str">
        <f>COUNTIF($E$2:E2981,E2981)&amp;E2981</f>
        <v>0</v>
      </c>
    </row>
    <row r="3131" spans="1:2" x14ac:dyDescent="0.25">
      <c r="A3131" t="str">
        <f>COUNTIF($D$2:D2982,D2982)&amp;D2982</f>
        <v>0</v>
      </c>
      <c r="B3131" t="str">
        <f>COUNTIF($E$2:E2982,E2982)&amp;E2982</f>
        <v>0</v>
      </c>
    </row>
    <row r="3132" spans="1:2" x14ac:dyDescent="0.25">
      <c r="A3132" t="str">
        <f>COUNTIF($D$2:D2983,D2983)&amp;D2983</f>
        <v>0</v>
      </c>
      <c r="B3132" t="str">
        <f>COUNTIF($E$2:E2983,E2983)&amp;E2983</f>
        <v>0</v>
      </c>
    </row>
    <row r="3133" spans="1:2" x14ac:dyDescent="0.25">
      <c r="A3133" t="str">
        <f>COUNTIF($D$2:D2984,D2984)&amp;D2984</f>
        <v>0</v>
      </c>
      <c r="B3133" t="str">
        <f>COUNTIF($E$2:E2984,E2984)&amp;E2984</f>
        <v>0</v>
      </c>
    </row>
    <row r="3134" spans="1:2" x14ac:dyDescent="0.25">
      <c r="A3134" t="str">
        <f>COUNTIF($D$2:D2985,D2985)&amp;D2985</f>
        <v>0</v>
      </c>
      <c r="B3134" t="str">
        <f>COUNTIF($E$2:E2985,E2985)&amp;E2985</f>
        <v>0</v>
      </c>
    </row>
    <row r="3135" spans="1:2" x14ac:dyDescent="0.25">
      <c r="A3135" t="str">
        <f>COUNTIF($D$2:D2986,D2986)&amp;D2986</f>
        <v>0</v>
      </c>
      <c r="B3135" t="str">
        <f>COUNTIF($E$2:E2986,E2986)&amp;E2986</f>
        <v>0</v>
      </c>
    </row>
    <row r="3136" spans="1:2" x14ac:dyDescent="0.25">
      <c r="A3136" t="str">
        <f>COUNTIF($D$2:D2987,D2987)&amp;D2987</f>
        <v>0</v>
      </c>
      <c r="B3136" t="str">
        <f>COUNTIF($E$2:E2987,E2987)&amp;E2987</f>
        <v>0</v>
      </c>
    </row>
    <row r="3137" spans="1:2" x14ac:dyDescent="0.25">
      <c r="A3137" t="str">
        <f>COUNTIF($D$2:D2988,D2988)&amp;D2988</f>
        <v>0</v>
      </c>
      <c r="B3137" t="str">
        <f>COUNTIF($E$2:E2988,E2988)&amp;E2988</f>
        <v>0</v>
      </c>
    </row>
    <row r="3138" spans="1:2" x14ac:dyDescent="0.25">
      <c r="A3138" t="str">
        <f>COUNTIF($D$2:D2989,D2989)&amp;D2989</f>
        <v>0</v>
      </c>
      <c r="B3138" t="str">
        <f>COUNTIF($E$2:E2989,E2989)&amp;E2989</f>
        <v>0</v>
      </c>
    </row>
    <row r="3139" spans="1:2" x14ac:dyDescent="0.25">
      <c r="A3139" t="str">
        <f>COUNTIF($D$2:D2990,D2990)&amp;D2990</f>
        <v>0</v>
      </c>
      <c r="B3139" t="str">
        <f>COUNTIF($E$2:E2990,E2990)&amp;E2990</f>
        <v>0</v>
      </c>
    </row>
    <row r="3140" spans="1:2" x14ac:dyDescent="0.25">
      <c r="A3140" t="str">
        <f>COUNTIF($D$2:D2991,D2991)&amp;D2991</f>
        <v>0</v>
      </c>
      <c r="B3140" t="str">
        <f>COUNTIF($E$2:E2991,E2991)&amp;E2991</f>
        <v>0</v>
      </c>
    </row>
    <row r="3141" spans="1:2" x14ac:dyDescent="0.25">
      <c r="A3141" t="str">
        <f>COUNTIF($D$2:D2992,D2992)&amp;D2992</f>
        <v>0</v>
      </c>
      <c r="B3141" t="str">
        <f>COUNTIF($E$2:E2992,E2992)&amp;E2992</f>
        <v>0</v>
      </c>
    </row>
    <row r="3142" spans="1:2" x14ac:dyDescent="0.25">
      <c r="A3142" t="str">
        <f>COUNTIF($D$2:D2993,D2993)&amp;D2993</f>
        <v>0</v>
      </c>
      <c r="B3142" t="str">
        <f>COUNTIF($E$2:E2993,E2993)&amp;E2993</f>
        <v>0</v>
      </c>
    </row>
    <row r="3143" spans="1:2" x14ac:dyDescent="0.25">
      <c r="A3143" t="str">
        <f>COUNTIF($D$2:D2994,D2994)&amp;D2994</f>
        <v>0</v>
      </c>
      <c r="B3143" t="str">
        <f>COUNTIF($E$2:E2994,E2994)&amp;E2994</f>
        <v>0</v>
      </c>
    </row>
    <row r="3144" spans="1:2" x14ac:dyDescent="0.25">
      <c r="A3144" t="str">
        <f>COUNTIF($D$2:D2995,D2995)&amp;D2995</f>
        <v>0</v>
      </c>
      <c r="B3144" t="str">
        <f>COUNTIF($E$2:E2995,E2995)&amp;E2995</f>
        <v>0</v>
      </c>
    </row>
    <row r="3145" spans="1:2" x14ac:dyDescent="0.25">
      <c r="A3145" t="str">
        <f>COUNTIF($D$2:D2996,D2996)&amp;D2996</f>
        <v>0</v>
      </c>
      <c r="B3145" t="str">
        <f>COUNTIF($E$2:E2996,E2996)&amp;E2996</f>
        <v>0</v>
      </c>
    </row>
    <row r="3146" spans="1:2" x14ac:dyDescent="0.25">
      <c r="A3146" t="str">
        <f>COUNTIF($D$2:D2997,D2997)&amp;D2997</f>
        <v>0</v>
      </c>
      <c r="B3146" t="str">
        <f>COUNTIF($E$2:E2997,E2997)&amp;E2997</f>
        <v>0</v>
      </c>
    </row>
    <row r="3147" spans="1:2" x14ac:dyDescent="0.25">
      <c r="A3147" t="str">
        <f>COUNTIF($D$2:D2998,D2998)&amp;D2998</f>
        <v>0</v>
      </c>
      <c r="B3147" t="str">
        <f>COUNTIF($E$2:E2998,E2998)&amp;E2998</f>
        <v>0</v>
      </c>
    </row>
    <row r="3148" spans="1:2" x14ac:dyDescent="0.25">
      <c r="A3148" t="str">
        <f>COUNTIF($D$2:D2999,D2999)&amp;D2999</f>
        <v>0</v>
      </c>
      <c r="B3148" t="str">
        <f>COUNTIF($E$2:E2999,E2999)&amp;E2999</f>
        <v>0</v>
      </c>
    </row>
    <row r="3149" spans="1:2" x14ac:dyDescent="0.25">
      <c r="A3149" t="str">
        <f>COUNTIF($D$2:D3000,D3000)&amp;D3000</f>
        <v>0</v>
      </c>
      <c r="B3149" t="str">
        <f>COUNTIF($E$2:E3000,E3000)&amp;E3000</f>
        <v>0</v>
      </c>
    </row>
    <row r="3150" spans="1:2" x14ac:dyDescent="0.25">
      <c r="A3150" t="str">
        <f>COUNTIF($D$2:D3001,D3001)&amp;D3001</f>
        <v>0</v>
      </c>
      <c r="B3150" t="str">
        <f>COUNTIF($E$2:E3001,E3001)&amp;E3001</f>
        <v>0</v>
      </c>
    </row>
    <row r="3151" spans="1:2" x14ac:dyDescent="0.25">
      <c r="A3151" t="str">
        <f>COUNTIF($D$2:D3002,D3002)&amp;D3002</f>
        <v>0</v>
      </c>
      <c r="B3151" t="str">
        <f>COUNTIF($E$2:E3002,E3002)&amp;E3002</f>
        <v>0</v>
      </c>
    </row>
    <row r="3152" spans="1:2" x14ac:dyDescent="0.25">
      <c r="A3152" t="str">
        <f>COUNTIF($D$2:D3003,D3003)&amp;D3003</f>
        <v>0</v>
      </c>
      <c r="B3152" t="str">
        <f>COUNTIF($E$2:E3003,E3003)&amp;E3003</f>
        <v>0</v>
      </c>
    </row>
    <row r="3153" spans="1:2" x14ac:dyDescent="0.25">
      <c r="A3153" t="str">
        <f>COUNTIF($D$2:D3004,D3004)&amp;D3004</f>
        <v>0</v>
      </c>
      <c r="B3153" t="str">
        <f>COUNTIF($E$2:E3004,E3004)&amp;E3004</f>
        <v>0</v>
      </c>
    </row>
    <row r="3154" spans="1:2" x14ac:dyDescent="0.25">
      <c r="A3154" t="str">
        <f>COUNTIF($D$2:D3005,D3005)&amp;D3005</f>
        <v>0</v>
      </c>
      <c r="B3154" t="str">
        <f>COUNTIF($E$2:E3005,E3005)&amp;E3005</f>
        <v>0</v>
      </c>
    </row>
    <row r="3155" spans="1:2" x14ac:dyDescent="0.25">
      <c r="A3155" t="str">
        <f>COUNTIF($D$2:D3006,D3006)&amp;D3006</f>
        <v>0</v>
      </c>
      <c r="B3155" t="str">
        <f>COUNTIF($E$2:E3006,E3006)&amp;E3006</f>
        <v>0</v>
      </c>
    </row>
    <row r="3156" spans="1:2" x14ac:dyDescent="0.25">
      <c r="A3156" t="str">
        <f>COUNTIF($D$2:D3007,D3007)&amp;D3007</f>
        <v>0</v>
      </c>
      <c r="B3156" t="str">
        <f>COUNTIF($E$2:E3007,E3007)&amp;E3007</f>
        <v>0</v>
      </c>
    </row>
    <row r="3157" spans="1:2" x14ac:dyDescent="0.25">
      <c r="A3157" t="str">
        <f>COUNTIF($D$2:D3008,D3008)&amp;D3008</f>
        <v>0</v>
      </c>
      <c r="B3157" t="str">
        <f>COUNTIF($E$2:E3008,E3008)&amp;E3008</f>
        <v>0</v>
      </c>
    </row>
    <row r="3158" spans="1:2" x14ac:dyDescent="0.25">
      <c r="A3158" t="str">
        <f>COUNTIF($D$2:D3009,D3009)&amp;D3009</f>
        <v>0</v>
      </c>
      <c r="B3158" t="str">
        <f>COUNTIF($E$2:E3009,E3009)&amp;E3009</f>
        <v>0</v>
      </c>
    </row>
    <row r="3159" spans="1:2" x14ac:dyDescent="0.25">
      <c r="A3159" t="str">
        <f>COUNTIF($D$2:D3010,D3010)&amp;D3010</f>
        <v>0</v>
      </c>
      <c r="B3159" t="str">
        <f>COUNTIF($E$2:E3010,E3010)&amp;E3010</f>
        <v>0</v>
      </c>
    </row>
    <row r="3160" spans="1:2" x14ac:dyDescent="0.25">
      <c r="A3160" t="str">
        <f>COUNTIF($D$2:D3011,D3011)&amp;D3011</f>
        <v>0</v>
      </c>
      <c r="B3160" t="str">
        <f>COUNTIF($E$2:E3011,E3011)&amp;E3011</f>
        <v>0</v>
      </c>
    </row>
    <row r="3161" spans="1:2" x14ac:dyDescent="0.25">
      <c r="A3161" t="str">
        <f>COUNTIF($D$2:D3012,D3012)&amp;D3012</f>
        <v>0</v>
      </c>
      <c r="B3161" t="str">
        <f>COUNTIF($E$2:E3012,E3012)&amp;E3012</f>
        <v>0</v>
      </c>
    </row>
    <row r="3162" spans="1:2" x14ac:dyDescent="0.25">
      <c r="A3162" t="str">
        <f>COUNTIF($D$2:D3013,D3013)&amp;D3013</f>
        <v>0</v>
      </c>
      <c r="B3162" t="str">
        <f>COUNTIF($E$2:E3013,E3013)&amp;E3013</f>
        <v>0</v>
      </c>
    </row>
    <row r="3163" spans="1:2" x14ac:dyDescent="0.25">
      <c r="A3163" t="str">
        <f>COUNTIF($D$2:D3014,D3014)&amp;D3014</f>
        <v>0</v>
      </c>
      <c r="B3163" t="str">
        <f>COUNTIF($E$2:E3014,E3014)&amp;E3014</f>
        <v>0</v>
      </c>
    </row>
    <row r="3164" spans="1:2" x14ac:dyDescent="0.25">
      <c r="A3164" t="str">
        <f>COUNTIF($D$2:D3015,D3015)&amp;D3015</f>
        <v>0</v>
      </c>
      <c r="B3164" t="str">
        <f>COUNTIF($E$2:E3015,E3015)&amp;E3015</f>
        <v>0</v>
      </c>
    </row>
    <row r="3165" spans="1:2" x14ac:dyDescent="0.25">
      <c r="A3165" t="str">
        <f>COUNTIF($D$2:D3016,D3016)&amp;D3016</f>
        <v>0</v>
      </c>
      <c r="B3165" t="str">
        <f>COUNTIF($E$2:E3016,E3016)&amp;E3016</f>
        <v>0</v>
      </c>
    </row>
    <row r="3166" spans="1:2" x14ac:dyDescent="0.25">
      <c r="A3166" t="str">
        <f>COUNTIF($D$2:D3017,D3017)&amp;D3017</f>
        <v>0</v>
      </c>
      <c r="B3166" t="str">
        <f>COUNTIF($E$2:E3017,E3017)&amp;E3017</f>
        <v>0</v>
      </c>
    </row>
    <row r="3167" spans="1:2" x14ac:dyDescent="0.25">
      <c r="A3167" t="str">
        <f>COUNTIF($D$2:D3018,D3018)&amp;D3018</f>
        <v>0</v>
      </c>
      <c r="B3167" t="str">
        <f>COUNTIF($E$2:E3018,E3018)&amp;E3018</f>
        <v>0</v>
      </c>
    </row>
    <row r="3168" spans="1:2" x14ac:dyDescent="0.25">
      <c r="A3168" t="str">
        <f>COUNTIF($D$2:D3019,D3019)&amp;D3019</f>
        <v>0</v>
      </c>
      <c r="B3168" t="str">
        <f>COUNTIF($E$2:E3019,E3019)&amp;E3019</f>
        <v>0</v>
      </c>
    </row>
    <row r="3169" spans="1:2" x14ac:dyDescent="0.25">
      <c r="A3169" t="str">
        <f>COUNTIF($D$2:D3020,D3020)&amp;D3020</f>
        <v>0</v>
      </c>
      <c r="B3169" t="str">
        <f>COUNTIF($E$2:E3020,E3020)&amp;E3020</f>
        <v>0</v>
      </c>
    </row>
    <row r="3170" spans="1:2" x14ac:dyDescent="0.25">
      <c r="A3170" t="str">
        <f>COUNTIF($D$2:D3021,D3021)&amp;D3021</f>
        <v>0</v>
      </c>
      <c r="B3170" t="str">
        <f>COUNTIF($E$2:E3021,E3021)&amp;E3021</f>
        <v>0</v>
      </c>
    </row>
    <row r="3171" spans="1:2" x14ac:dyDescent="0.25">
      <c r="A3171" t="str">
        <f>COUNTIF($D$2:D3022,D3022)&amp;D3022</f>
        <v>0</v>
      </c>
      <c r="B3171" t="str">
        <f>COUNTIF($E$2:E3022,E3022)&amp;E3022</f>
        <v>0</v>
      </c>
    </row>
    <row r="3172" spans="1:2" x14ac:dyDescent="0.25">
      <c r="A3172" t="str">
        <f>COUNTIF($D$2:D3023,D3023)&amp;D3023</f>
        <v>0</v>
      </c>
      <c r="B3172" t="str">
        <f>COUNTIF($E$2:E3023,E3023)&amp;E3023</f>
        <v>0</v>
      </c>
    </row>
    <row r="3173" spans="1:2" x14ac:dyDescent="0.25">
      <c r="A3173" t="str">
        <f>COUNTIF($D$2:D3024,D3024)&amp;D3024</f>
        <v>0</v>
      </c>
      <c r="B3173" t="str">
        <f>COUNTIF($E$2:E3024,E3024)&amp;E3024</f>
        <v>0</v>
      </c>
    </row>
    <row r="3174" spans="1:2" x14ac:dyDescent="0.25">
      <c r="A3174" t="str">
        <f>COUNTIF($D$2:D3025,D3025)&amp;D3025</f>
        <v>0</v>
      </c>
      <c r="B3174" t="str">
        <f>COUNTIF($E$2:E3025,E3025)&amp;E3025</f>
        <v>0</v>
      </c>
    </row>
    <row r="3175" spans="1:2" x14ac:dyDescent="0.25">
      <c r="A3175" t="str">
        <f>COUNTIF($D$2:D3026,D3026)&amp;D3026</f>
        <v>0</v>
      </c>
      <c r="B3175" t="str">
        <f>COUNTIF($E$2:E3026,E3026)&amp;E3026</f>
        <v>0</v>
      </c>
    </row>
    <row r="3176" spans="1:2" x14ac:dyDescent="0.25">
      <c r="A3176" t="str">
        <f>COUNTIF($D$2:D3027,D3027)&amp;D3027</f>
        <v>0</v>
      </c>
      <c r="B3176" t="str">
        <f>COUNTIF($E$2:E3027,E3027)&amp;E3027</f>
        <v>0</v>
      </c>
    </row>
    <row r="3177" spans="1:2" x14ac:dyDescent="0.25">
      <c r="A3177" t="str">
        <f>COUNTIF($D$2:D3028,D3028)&amp;D3028</f>
        <v>0</v>
      </c>
      <c r="B3177" t="str">
        <f>COUNTIF($E$2:E3028,E3028)&amp;E3028</f>
        <v>0</v>
      </c>
    </row>
    <row r="3178" spans="1:2" x14ac:dyDescent="0.25">
      <c r="A3178" t="str">
        <f>COUNTIF($D$2:D3029,D3029)&amp;D3029</f>
        <v>0</v>
      </c>
      <c r="B3178" t="str">
        <f>COUNTIF($E$2:E3029,E3029)&amp;E3029</f>
        <v>0</v>
      </c>
    </row>
    <row r="3179" spans="1:2" x14ac:dyDescent="0.25">
      <c r="A3179" t="str">
        <f>COUNTIF($D$2:D3030,D3030)&amp;D3030</f>
        <v>0</v>
      </c>
      <c r="B3179" t="str">
        <f>COUNTIF($E$2:E3030,E3030)&amp;E3030</f>
        <v>0</v>
      </c>
    </row>
    <row r="3180" spans="1:2" x14ac:dyDescent="0.25">
      <c r="A3180" t="str">
        <f>COUNTIF($D$2:D3031,D3031)&amp;D3031</f>
        <v>0</v>
      </c>
      <c r="B3180" t="str">
        <f>COUNTIF($E$2:E3031,E3031)&amp;E3031</f>
        <v>0</v>
      </c>
    </row>
    <row r="3181" spans="1:2" x14ac:dyDescent="0.25">
      <c r="A3181" t="str">
        <f>COUNTIF($D$2:D3032,D3032)&amp;D3032</f>
        <v>0</v>
      </c>
      <c r="B3181" t="str">
        <f>COUNTIF($E$2:E3032,E3032)&amp;E3032</f>
        <v>0</v>
      </c>
    </row>
    <row r="3182" spans="1:2" x14ac:dyDescent="0.25">
      <c r="A3182" t="str">
        <f>COUNTIF($D$2:D3033,D3033)&amp;D3033</f>
        <v>0</v>
      </c>
      <c r="B3182" t="str">
        <f>COUNTIF($E$2:E3033,E3033)&amp;E3033</f>
        <v>0</v>
      </c>
    </row>
    <row r="3183" spans="1:2" x14ac:dyDescent="0.25">
      <c r="A3183" t="str">
        <f>COUNTIF($D$2:D3034,D3034)&amp;D3034</f>
        <v>0</v>
      </c>
      <c r="B3183" t="str">
        <f>COUNTIF($E$2:E3034,E3034)&amp;E3034</f>
        <v>0</v>
      </c>
    </row>
    <row r="3184" spans="1:2" x14ac:dyDescent="0.25">
      <c r="A3184" t="str">
        <f>COUNTIF($D$2:D3035,D3035)&amp;D3035</f>
        <v>0</v>
      </c>
      <c r="B3184" t="str">
        <f>COUNTIF($E$2:E3035,E3035)&amp;E3035</f>
        <v>0</v>
      </c>
    </row>
    <row r="3185" spans="1:2" x14ac:dyDescent="0.25">
      <c r="A3185" t="str">
        <f>COUNTIF($D$2:D3036,D3036)&amp;D3036</f>
        <v>0</v>
      </c>
      <c r="B3185" t="str">
        <f>COUNTIF($E$2:E3036,E3036)&amp;E3036</f>
        <v>0</v>
      </c>
    </row>
    <row r="3186" spans="1:2" x14ac:dyDescent="0.25">
      <c r="A3186" t="str">
        <f>COUNTIF($D$2:D3037,D3037)&amp;D3037</f>
        <v>0</v>
      </c>
      <c r="B3186" t="str">
        <f>COUNTIF($E$2:E3037,E3037)&amp;E3037</f>
        <v>0</v>
      </c>
    </row>
    <row r="3187" spans="1:2" x14ac:dyDescent="0.25">
      <c r="A3187" t="str">
        <f>COUNTIF($D$2:D3038,D3038)&amp;D3038</f>
        <v>0</v>
      </c>
      <c r="B3187" t="str">
        <f>COUNTIF($E$2:E3038,E3038)&amp;E3038</f>
        <v>0</v>
      </c>
    </row>
    <row r="3188" spans="1:2" x14ac:dyDescent="0.25">
      <c r="A3188" t="str">
        <f>COUNTIF($D$2:D3039,D3039)&amp;D3039</f>
        <v>0</v>
      </c>
      <c r="B3188" t="str">
        <f>COUNTIF($E$2:E3039,E3039)&amp;E3039</f>
        <v>0</v>
      </c>
    </row>
    <row r="3189" spans="1:2" x14ac:dyDescent="0.25">
      <c r="A3189" t="str">
        <f>COUNTIF($D$2:D3040,D3040)&amp;D3040</f>
        <v>0</v>
      </c>
      <c r="B3189" t="str">
        <f>COUNTIF($E$2:E3040,E3040)&amp;E3040</f>
        <v>0</v>
      </c>
    </row>
    <row r="3190" spans="1:2" x14ac:dyDescent="0.25">
      <c r="A3190" t="str">
        <f>COUNTIF($D$2:D3041,D3041)&amp;D3041</f>
        <v>0</v>
      </c>
      <c r="B3190" t="str">
        <f>COUNTIF($E$2:E3041,E3041)&amp;E3041</f>
        <v>0</v>
      </c>
    </row>
    <row r="3191" spans="1:2" x14ac:dyDescent="0.25">
      <c r="A3191" t="str">
        <f>COUNTIF($D$2:D3042,D3042)&amp;D3042</f>
        <v>0</v>
      </c>
      <c r="B3191" t="str">
        <f>COUNTIF($E$2:E3042,E3042)&amp;E3042</f>
        <v>0</v>
      </c>
    </row>
    <row r="3192" spans="1:2" x14ac:dyDescent="0.25">
      <c r="A3192" t="str">
        <f>COUNTIF($D$2:D3043,D3043)&amp;D3043</f>
        <v>0</v>
      </c>
      <c r="B3192" t="str">
        <f>COUNTIF($E$2:E3043,E3043)&amp;E3043</f>
        <v>0</v>
      </c>
    </row>
    <row r="3193" spans="1:2" x14ac:dyDescent="0.25">
      <c r="A3193" t="str">
        <f>COUNTIF($D$2:D3044,D3044)&amp;D3044</f>
        <v>0</v>
      </c>
      <c r="B3193" t="str">
        <f>COUNTIF($E$2:E3044,E3044)&amp;E3044</f>
        <v>0</v>
      </c>
    </row>
    <row r="3194" spans="1:2" x14ac:dyDescent="0.25">
      <c r="A3194" t="str">
        <f>COUNTIF($D$2:D3045,D3045)&amp;D3045</f>
        <v>0</v>
      </c>
      <c r="B3194" t="str">
        <f>COUNTIF($E$2:E3045,E3045)&amp;E3045</f>
        <v>0</v>
      </c>
    </row>
    <row r="3195" spans="1:2" x14ac:dyDescent="0.25">
      <c r="A3195" t="str">
        <f>COUNTIF($D$2:D3046,D3046)&amp;D3046</f>
        <v>0</v>
      </c>
      <c r="B3195" t="str">
        <f>COUNTIF($E$2:E3046,E3046)&amp;E3046</f>
        <v>0</v>
      </c>
    </row>
    <row r="3196" spans="1:2" x14ac:dyDescent="0.25">
      <c r="A3196" t="str">
        <f>COUNTIF($D$2:D3047,D3047)&amp;D3047</f>
        <v>0</v>
      </c>
      <c r="B3196" t="str">
        <f>COUNTIF($E$2:E3047,E3047)&amp;E3047</f>
        <v>0</v>
      </c>
    </row>
    <row r="3197" spans="1:2" x14ac:dyDescent="0.25">
      <c r="A3197" t="str">
        <f>COUNTIF($D$2:D3048,D3048)&amp;D3048</f>
        <v>0</v>
      </c>
      <c r="B3197" t="str">
        <f>COUNTIF($E$2:E3048,E3048)&amp;E3048</f>
        <v>0</v>
      </c>
    </row>
    <row r="3198" spans="1:2" x14ac:dyDescent="0.25">
      <c r="A3198" t="str">
        <f>COUNTIF($D$2:D3049,D3049)&amp;D3049</f>
        <v>0</v>
      </c>
      <c r="B3198" t="str">
        <f>COUNTIF($E$2:E3049,E3049)&amp;E3049</f>
        <v>0</v>
      </c>
    </row>
    <row r="3199" spans="1:2" x14ac:dyDescent="0.25">
      <c r="A3199" t="str">
        <f>COUNTIF($D$2:D3050,D3050)&amp;D3050</f>
        <v>0</v>
      </c>
      <c r="B3199" t="str">
        <f>COUNTIF($E$2:E3050,E3050)&amp;E3050</f>
        <v>0</v>
      </c>
    </row>
    <row r="3200" spans="1:2" x14ac:dyDescent="0.25">
      <c r="A3200" t="str">
        <f>COUNTIF($D$2:D3051,D3051)&amp;D3051</f>
        <v>0</v>
      </c>
      <c r="B3200" t="str">
        <f>COUNTIF($E$2:E3051,E3051)&amp;E3051</f>
        <v>0</v>
      </c>
    </row>
    <row r="3201" spans="1:2" x14ac:dyDescent="0.25">
      <c r="A3201" t="str">
        <f>COUNTIF($D$2:D3052,D3052)&amp;D3052</f>
        <v>0</v>
      </c>
      <c r="B3201" t="str">
        <f>COUNTIF($E$2:E3052,E3052)&amp;E3052</f>
        <v>0</v>
      </c>
    </row>
    <row r="3202" spans="1:2" x14ac:dyDescent="0.25">
      <c r="A3202" t="str">
        <f>COUNTIF($D$2:D3053,D3053)&amp;D3053</f>
        <v>0</v>
      </c>
      <c r="B3202" t="str">
        <f>COUNTIF($E$2:E3053,E3053)&amp;E3053</f>
        <v>0</v>
      </c>
    </row>
    <row r="3203" spans="1:2" x14ac:dyDescent="0.25">
      <c r="A3203" t="str">
        <f>COUNTIF($D$2:D3054,D3054)&amp;D3054</f>
        <v>0</v>
      </c>
      <c r="B3203" t="str">
        <f>COUNTIF($E$2:E3054,E3054)&amp;E3054</f>
        <v>0</v>
      </c>
    </row>
    <row r="3204" spans="1:2" x14ac:dyDescent="0.25">
      <c r="A3204" t="str">
        <f>COUNTIF($D$2:D3055,D3055)&amp;D3055</f>
        <v>0</v>
      </c>
      <c r="B3204" t="str">
        <f>COUNTIF($E$2:E3055,E3055)&amp;E3055</f>
        <v>0</v>
      </c>
    </row>
    <row r="3205" spans="1:2" x14ac:dyDescent="0.25">
      <c r="A3205" t="str">
        <f>COUNTIF($D$2:D3056,D3056)&amp;D3056</f>
        <v>0</v>
      </c>
      <c r="B3205" t="str">
        <f>COUNTIF($E$2:E3056,E3056)&amp;E3056</f>
        <v>0</v>
      </c>
    </row>
    <row r="3206" spans="1:2" x14ac:dyDescent="0.25">
      <c r="A3206" t="str">
        <f>COUNTIF($D$2:D3057,D3057)&amp;D3057</f>
        <v>0</v>
      </c>
      <c r="B3206" t="str">
        <f>COUNTIF($E$2:E3057,E3057)&amp;E3057</f>
        <v>0</v>
      </c>
    </row>
    <row r="3207" spans="1:2" x14ac:dyDescent="0.25">
      <c r="A3207" t="str">
        <f>COUNTIF($D$2:D3058,D3058)&amp;D3058</f>
        <v>0</v>
      </c>
      <c r="B3207" t="str">
        <f>COUNTIF($E$2:E3058,E3058)&amp;E3058</f>
        <v>0</v>
      </c>
    </row>
    <row r="3208" spans="1:2" x14ac:dyDescent="0.25">
      <c r="A3208" t="str">
        <f>COUNTIF($D$2:D3059,D3059)&amp;D3059</f>
        <v>0</v>
      </c>
      <c r="B3208" t="str">
        <f>COUNTIF($E$2:E3059,E3059)&amp;E3059</f>
        <v>0</v>
      </c>
    </row>
    <row r="3209" spans="1:2" x14ac:dyDescent="0.25">
      <c r="A3209" t="str">
        <f>COUNTIF($D$2:D3060,D3060)&amp;D3060</f>
        <v>0</v>
      </c>
      <c r="B3209" t="str">
        <f>COUNTIF($E$2:E3060,E3060)&amp;E3060</f>
        <v>0</v>
      </c>
    </row>
    <row r="3210" spans="1:2" x14ac:dyDescent="0.25">
      <c r="A3210" t="str">
        <f>COUNTIF($D$2:D3061,D3061)&amp;D3061</f>
        <v>0</v>
      </c>
      <c r="B3210" t="str">
        <f>COUNTIF($E$2:E3061,E3061)&amp;E3061</f>
        <v>0</v>
      </c>
    </row>
    <row r="3211" spans="1:2" x14ac:dyDescent="0.25">
      <c r="A3211" t="str">
        <f>COUNTIF($D$2:D3062,D3062)&amp;D3062</f>
        <v>0</v>
      </c>
      <c r="B3211" t="str">
        <f>COUNTIF($E$2:E3062,E3062)&amp;E3062</f>
        <v>0</v>
      </c>
    </row>
    <row r="3212" spans="1:2" x14ac:dyDescent="0.25">
      <c r="A3212" t="str">
        <f>COUNTIF($D$2:D3063,D3063)&amp;D3063</f>
        <v>0</v>
      </c>
      <c r="B3212" t="str">
        <f>COUNTIF($E$2:E3063,E3063)&amp;E3063</f>
        <v>0</v>
      </c>
    </row>
    <row r="3213" spans="1:2" x14ac:dyDescent="0.25">
      <c r="A3213" t="str">
        <f>COUNTIF($D$2:D3064,D3064)&amp;D3064</f>
        <v>0</v>
      </c>
      <c r="B3213" t="str">
        <f>COUNTIF($E$2:E3064,E3064)&amp;E3064</f>
        <v>0</v>
      </c>
    </row>
    <row r="3214" spans="1:2" x14ac:dyDescent="0.25">
      <c r="A3214" t="str">
        <f>COUNTIF($D$2:D3065,D3065)&amp;D3065</f>
        <v>0</v>
      </c>
      <c r="B3214" t="str">
        <f>COUNTIF($E$2:E3065,E3065)&amp;E3065</f>
        <v>0</v>
      </c>
    </row>
    <row r="3215" spans="1:2" x14ac:dyDescent="0.25">
      <c r="A3215" t="str">
        <f>COUNTIF($D$2:D3066,D3066)&amp;D3066</f>
        <v>0</v>
      </c>
      <c r="B3215" t="str">
        <f>COUNTIF($E$2:E3066,E3066)&amp;E3066</f>
        <v>0</v>
      </c>
    </row>
    <row r="3216" spans="1:2" x14ac:dyDescent="0.25">
      <c r="A3216" t="str">
        <f>COUNTIF($D$2:D3067,D3067)&amp;D3067</f>
        <v>0</v>
      </c>
      <c r="B3216" t="str">
        <f>COUNTIF($E$2:E3067,E3067)&amp;E3067</f>
        <v>0</v>
      </c>
    </row>
    <row r="3217" spans="1:2" x14ac:dyDescent="0.25">
      <c r="A3217" t="str">
        <f>COUNTIF($D$2:D3068,D3068)&amp;D3068</f>
        <v>0</v>
      </c>
      <c r="B3217" t="str">
        <f>COUNTIF($E$2:E3068,E3068)&amp;E3068</f>
        <v>0</v>
      </c>
    </row>
    <row r="3218" spans="1:2" x14ac:dyDescent="0.25">
      <c r="A3218" t="str">
        <f>COUNTIF($D$2:D3069,D3069)&amp;D3069</f>
        <v>0</v>
      </c>
      <c r="B3218" t="str">
        <f>COUNTIF($E$2:E3069,E3069)&amp;E3069</f>
        <v>0</v>
      </c>
    </row>
    <row r="3219" spans="1:2" x14ac:dyDescent="0.25">
      <c r="A3219" t="str">
        <f>COUNTIF($D$2:D3070,D3070)&amp;D3070</f>
        <v>0</v>
      </c>
      <c r="B3219" t="str">
        <f>COUNTIF($E$2:E3070,E3070)&amp;E3070</f>
        <v>0</v>
      </c>
    </row>
    <row r="3220" spans="1:2" x14ac:dyDescent="0.25">
      <c r="A3220" t="str">
        <f>COUNTIF($D$2:D3071,D3071)&amp;D3071</f>
        <v>0</v>
      </c>
      <c r="B3220" t="str">
        <f>COUNTIF($E$2:E3071,E3071)&amp;E3071</f>
        <v>0</v>
      </c>
    </row>
    <row r="3221" spans="1:2" x14ac:dyDescent="0.25">
      <c r="A3221" t="str">
        <f>COUNTIF($D$2:D3072,D3072)&amp;D3072</f>
        <v>0</v>
      </c>
      <c r="B3221" t="str">
        <f>COUNTIF($E$2:E3072,E3072)&amp;E3072</f>
        <v>0</v>
      </c>
    </row>
    <row r="3222" spans="1:2" x14ac:dyDescent="0.25">
      <c r="A3222" t="str">
        <f>COUNTIF($D$2:D3073,D3073)&amp;D3073</f>
        <v>0</v>
      </c>
      <c r="B3222" t="str">
        <f>COUNTIF($E$2:E3073,E3073)&amp;E3073</f>
        <v>0</v>
      </c>
    </row>
    <row r="3223" spans="1:2" x14ac:dyDescent="0.25">
      <c r="A3223" t="str">
        <f>COUNTIF($D$2:D3074,D3074)&amp;D3074</f>
        <v>0</v>
      </c>
      <c r="B3223" t="str">
        <f>COUNTIF($E$2:E3074,E3074)&amp;E3074</f>
        <v>0</v>
      </c>
    </row>
    <row r="3224" spans="1:2" x14ac:dyDescent="0.25">
      <c r="A3224" t="str">
        <f>COUNTIF($D$2:D3075,D3075)&amp;D3075</f>
        <v>0</v>
      </c>
      <c r="B3224" t="str">
        <f>COUNTIF($E$2:E3075,E3075)&amp;E3075</f>
        <v>0</v>
      </c>
    </row>
    <row r="3225" spans="1:2" x14ac:dyDescent="0.25">
      <c r="A3225" t="str">
        <f>COUNTIF($D$2:D3076,D3076)&amp;D3076</f>
        <v>0</v>
      </c>
      <c r="B3225" t="str">
        <f>COUNTIF($E$2:E3076,E3076)&amp;E3076</f>
        <v>0</v>
      </c>
    </row>
    <row r="3226" spans="1:2" x14ac:dyDescent="0.25">
      <c r="A3226" t="str">
        <f>COUNTIF($D$2:D3077,D3077)&amp;D3077</f>
        <v>0</v>
      </c>
      <c r="B3226" t="str">
        <f>COUNTIF($E$2:E3077,E3077)&amp;E3077</f>
        <v>0</v>
      </c>
    </row>
    <row r="3227" spans="1:2" x14ac:dyDescent="0.25">
      <c r="A3227" t="str">
        <f>COUNTIF($D$2:D3078,D3078)&amp;D3078</f>
        <v>0</v>
      </c>
      <c r="B3227" t="str">
        <f>COUNTIF($E$2:E3078,E3078)&amp;E3078</f>
        <v>0</v>
      </c>
    </row>
    <row r="3228" spans="1:2" x14ac:dyDescent="0.25">
      <c r="A3228" t="str">
        <f>COUNTIF($D$2:D3079,D3079)&amp;D3079</f>
        <v>0</v>
      </c>
      <c r="B3228" t="str">
        <f>COUNTIF($E$2:E3079,E3079)&amp;E3079</f>
        <v>0</v>
      </c>
    </row>
    <row r="3229" spans="1:2" x14ac:dyDescent="0.25">
      <c r="A3229" t="str">
        <f>COUNTIF($D$2:D3080,D3080)&amp;D3080</f>
        <v>0</v>
      </c>
      <c r="B3229" t="str">
        <f>COUNTIF($E$2:E3080,E3080)&amp;E3080</f>
        <v>0</v>
      </c>
    </row>
    <row r="3230" spans="1:2" x14ac:dyDescent="0.25">
      <c r="A3230" t="str">
        <f>COUNTIF($D$2:D3081,D3081)&amp;D3081</f>
        <v>0</v>
      </c>
      <c r="B3230" t="str">
        <f>COUNTIF($E$2:E3081,E3081)&amp;E3081</f>
        <v>0</v>
      </c>
    </row>
    <row r="3231" spans="1:2" x14ac:dyDescent="0.25">
      <c r="A3231" t="str">
        <f>COUNTIF($D$2:D3082,D3082)&amp;D3082</f>
        <v>0</v>
      </c>
      <c r="B3231" t="str">
        <f>COUNTIF($E$2:E3082,E3082)&amp;E3082</f>
        <v>0</v>
      </c>
    </row>
    <row r="3232" spans="1:2" x14ac:dyDescent="0.25">
      <c r="A3232" t="str">
        <f>COUNTIF($D$2:D3083,D3083)&amp;D3083</f>
        <v>0</v>
      </c>
      <c r="B3232" t="str">
        <f>COUNTIF($E$2:E3083,E3083)&amp;E3083</f>
        <v>0</v>
      </c>
    </row>
    <row r="3233" spans="1:2" x14ac:dyDescent="0.25">
      <c r="A3233" t="str">
        <f>COUNTIF($D$2:D3084,D3084)&amp;D3084</f>
        <v>0</v>
      </c>
      <c r="B3233" t="str">
        <f>COUNTIF($E$2:E3084,E3084)&amp;E3084</f>
        <v>0</v>
      </c>
    </row>
    <row r="3234" spans="1:2" x14ac:dyDescent="0.25">
      <c r="A3234" t="str">
        <f>COUNTIF($D$2:D3085,D3085)&amp;D3085</f>
        <v>0</v>
      </c>
      <c r="B3234" t="str">
        <f>COUNTIF($E$2:E3085,E3085)&amp;E3085</f>
        <v>0</v>
      </c>
    </row>
    <row r="3235" spans="1:2" x14ac:dyDescent="0.25">
      <c r="A3235" t="str">
        <f>COUNTIF($D$2:D3086,D3086)&amp;D3086</f>
        <v>0</v>
      </c>
      <c r="B3235" t="str">
        <f>COUNTIF($E$2:E3086,E3086)&amp;E3086</f>
        <v>0</v>
      </c>
    </row>
    <row r="3236" spans="1:2" x14ac:dyDescent="0.25">
      <c r="A3236" t="str">
        <f>COUNTIF($D$2:D3087,D3087)&amp;D3087</f>
        <v>0</v>
      </c>
      <c r="B3236" t="str">
        <f>COUNTIF($E$2:E3087,E3087)&amp;E3087</f>
        <v>0</v>
      </c>
    </row>
    <row r="3237" spans="1:2" x14ac:dyDescent="0.25">
      <c r="A3237" t="str">
        <f>COUNTIF($D$2:D3088,D3088)&amp;D3088</f>
        <v>0</v>
      </c>
      <c r="B3237" t="str">
        <f>COUNTIF($E$2:E3088,E3088)&amp;E3088</f>
        <v>0</v>
      </c>
    </row>
    <row r="3238" spans="1:2" x14ac:dyDescent="0.25">
      <c r="A3238" t="str">
        <f>COUNTIF($D$2:D3089,D3089)&amp;D3089</f>
        <v>0</v>
      </c>
      <c r="B3238" t="str">
        <f>COUNTIF($E$2:E3089,E3089)&amp;E3089</f>
        <v>0</v>
      </c>
    </row>
    <row r="3239" spans="1:2" x14ac:dyDescent="0.25">
      <c r="A3239" t="str">
        <f>COUNTIF($D$2:D3090,D3090)&amp;D3090</f>
        <v>0</v>
      </c>
      <c r="B3239" t="str">
        <f>COUNTIF($E$2:E3090,E3090)&amp;E3090</f>
        <v>0</v>
      </c>
    </row>
    <row r="3240" spans="1:2" x14ac:dyDescent="0.25">
      <c r="A3240" t="str">
        <f>COUNTIF($D$2:D3091,D3091)&amp;D3091</f>
        <v>0</v>
      </c>
      <c r="B3240" t="str">
        <f>COUNTIF($E$2:E3091,E3091)&amp;E3091</f>
        <v>0</v>
      </c>
    </row>
    <row r="3241" spans="1:2" x14ac:dyDescent="0.25">
      <c r="A3241" t="str">
        <f>COUNTIF($D$2:D3092,D3092)&amp;D3092</f>
        <v>0</v>
      </c>
      <c r="B3241" t="str">
        <f>COUNTIF($E$2:E3092,E3092)&amp;E3092</f>
        <v>0</v>
      </c>
    </row>
    <row r="3242" spans="1:2" x14ac:dyDescent="0.25">
      <c r="A3242" t="str">
        <f>COUNTIF($D$2:D3093,D3093)&amp;D3093</f>
        <v>0</v>
      </c>
      <c r="B3242" t="str">
        <f>COUNTIF($E$2:E3093,E3093)&amp;E3093</f>
        <v>0</v>
      </c>
    </row>
    <row r="3243" spans="1:2" x14ac:dyDescent="0.25">
      <c r="A3243" t="str">
        <f>COUNTIF($D$2:D3094,D3094)&amp;D3094</f>
        <v>0</v>
      </c>
      <c r="B3243" t="str">
        <f>COUNTIF($E$2:E3094,E3094)&amp;E3094</f>
        <v>0</v>
      </c>
    </row>
    <row r="3244" spans="1:2" x14ac:dyDescent="0.25">
      <c r="A3244" t="str">
        <f>COUNTIF($D$2:D3095,D3095)&amp;D3095</f>
        <v>0</v>
      </c>
      <c r="B3244" t="str">
        <f>COUNTIF($E$2:E3095,E3095)&amp;E3095</f>
        <v>0</v>
      </c>
    </row>
    <row r="3245" spans="1:2" x14ac:dyDescent="0.25">
      <c r="A3245" t="str">
        <f>COUNTIF($D$2:D3096,D3096)&amp;D3096</f>
        <v>0</v>
      </c>
      <c r="B3245" t="str">
        <f>COUNTIF($E$2:E3096,E3096)&amp;E3096</f>
        <v>0</v>
      </c>
    </row>
    <row r="3246" spans="1:2" x14ac:dyDescent="0.25">
      <c r="A3246" t="str">
        <f>COUNTIF($D$2:D3097,D3097)&amp;D3097</f>
        <v>0</v>
      </c>
      <c r="B3246" t="str">
        <f>COUNTIF($E$2:E3097,E3097)&amp;E3097</f>
        <v>0</v>
      </c>
    </row>
    <row r="3247" spans="1:2" x14ac:dyDescent="0.25">
      <c r="A3247" t="str">
        <f>COUNTIF($D$2:D3098,D3098)&amp;D3098</f>
        <v>0</v>
      </c>
      <c r="B3247" t="str">
        <f>COUNTIF($E$2:E3098,E3098)&amp;E3098</f>
        <v>0</v>
      </c>
    </row>
    <row r="3248" spans="1:2" x14ac:dyDescent="0.25">
      <c r="A3248" t="str">
        <f>COUNTIF($D$2:D3099,D3099)&amp;D3099</f>
        <v>0</v>
      </c>
      <c r="B3248" t="str">
        <f>COUNTIF($E$2:E3099,E3099)&amp;E3099</f>
        <v>0</v>
      </c>
    </row>
    <row r="3249" spans="1:2" x14ac:dyDescent="0.25">
      <c r="A3249" t="str">
        <f>COUNTIF($D$2:D3100,D3100)&amp;D3100</f>
        <v>0</v>
      </c>
      <c r="B3249" t="str">
        <f>COUNTIF($E$2:E3100,E3100)&amp;E3100</f>
        <v>0</v>
      </c>
    </row>
    <row r="3250" spans="1:2" x14ac:dyDescent="0.25">
      <c r="A3250" t="str">
        <f>COUNTIF($D$2:D3101,D3101)&amp;D3101</f>
        <v>0</v>
      </c>
      <c r="B3250" t="str">
        <f>COUNTIF($E$2:E3101,E3101)&amp;E3101</f>
        <v>0</v>
      </c>
    </row>
    <row r="3251" spans="1:2" x14ac:dyDescent="0.25">
      <c r="A3251" t="str">
        <f>COUNTIF($D$2:D3102,D3102)&amp;D3102</f>
        <v>0</v>
      </c>
      <c r="B3251" t="str">
        <f>COUNTIF($E$2:E3102,E3102)&amp;E3102</f>
        <v>0</v>
      </c>
    </row>
    <row r="3252" spans="1:2" x14ac:dyDescent="0.25">
      <c r="A3252" t="str">
        <f>COUNTIF($D$2:D3103,D3103)&amp;D3103</f>
        <v>0</v>
      </c>
      <c r="B3252" t="str">
        <f>COUNTIF($E$2:E3103,E3103)&amp;E3103</f>
        <v>0</v>
      </c>
    </row>
    <row r="3253" spans="1:2" x14ac:dyDescent="0.25">
      <c r="A3253" t="str">
        <f>COUNTIF($D$2:D3104,D3104)&amp;D3104</f>
        <v>0</v>
      </c>
      <c r="B3253" t="str">
        <f>COUNTIF($E$2:E3104,E3104)&amp;E3104</f>
        <v>0</v>
      </c>
    </row>
    <row r="3254" spans="1:2" x14ac:dyDescent="0.25">
      <c r="A3254" t="str">
        <f>COUNTIF($D$2:D3105,D3105)&amp;D3105</f>
        <v>0</v>
      </c>
      <c r="B3254" t="str">
        <f>COUNTIF($E$2:E3105,E3105)&amp;E3105</f>
        <v>0</v>
      </c>
    </row>
    <row r="3255" spans="1:2" x14ac:dyDescent="0.25">
      <c r="A3255" t="str">
        <f>COUNTIF($D$2:D3106,D3106)&amp;D3106</f>
        <v>0</v>
      </c>
      <c r="B3255" t="str">
        <f>COUNTIF($E$2:E3106,E3106)&amp;E3106</f>
        <v>0</v>
      </c>
    </row>
    <row r="3256" spans="1:2" x14ac:dyDescent="0.25">
      <c r="A3256" t="str">
        <f>COUNTIF($D$2:D3107,D3107)&amp;D3107</f>
        <v>0</v>
      </c>
      <c r="B3256" t="str">
        <f>COUNTIF($E$2:E3107,E3107)&amp;E3107</f>
        <v>0</v>
      </c>
    </row>
    <row r="3257" spans="1:2" x14ac:dyDescent="0.25">
      <c r="A3257" t="str">
        <f>COUNTIF($D$2:D3108,D3108)&amp;D3108</f>
        <v>0</v>
      </c>
      <c r="B3257" t="str">
        <f>COUNTIF($E$2:E3108,E3108)&amp;E3108</f>
        <v>0</v>
      </c>
    </row>
    <row r="3258" spans="1:2" x14ac:dyDescent="0.25">
      <c r="A3258" t="str">
        <f>COUNTIF($D$2:D3109,D3109)&amp;D3109</f>
        <v>0</v>
      </c>
      <c r="B3258" t="str">
        <f>COUNTIF($E$2:E3109,E3109)&amp;E3109</f>
        <v>0</v>
      </c>
    </row>
    <row r="3259" spans="1:2" x14ac:dyDescent="0.25">
      <c r="A3259" t="str">
        <f>COUNTIF($D$2:D3110,D3110)&amp;D3110</f>
        <v>0</v>
      </c>
      <c r="B3259" t="str">
        <f>COUNTIF($E$2:E3110,E3110)&amp;E3110</f>
        <v>0</v>
      </c>
    </row>
    <row r="3260" spans="1:2" x14ac:dyDescent="0.25">
      <c r="A3260" t="str">
        <f>COUNTIF($D$2:D3111,D3111)&amp;D3111</f>
        <v>0</v>
      </c>
      <c r="B3260" t="str">
        <f>COUNTIF($E$2:E3111,E3111)&amp;E3111</f>
        <v>0</v>
      </c>
    </row>
    <row r="3261" spans="1:2" x14ac:dyDescent="0.25">
      <c r="A3261" t="str">
        <f>COUNTIF($D$2:D3112,D3112)&amp;D3112</f>
        <v>0</v>
      </c>
      <c r="B3261" t="str">
        <f>COUNTIF($E$2:E3112,E3112)&amp;E3112</f>
        <v>0</v>
      </c>
    </row>
    <row r="3262" spans="1:2" x14ac:dyDescent="0.25">
      <c r="A3262" t="str">
        <f>COUNTIF($D$2:D3113,D3113)&amp;D3113</f>
        <v>0</v>
      </c>
      <c r="B3262" t="str">
        <f>COUNTIF($E$2:E3113,E3113)&amp;E3113</f>
        <v>0</v>
      </c>
    </row>
    <row r="3263" spans="1:2" x14ac:dyDescent="0.25">
      <c r="A3263" t="str">
        <f>COUNTIF($D$2:D3114,D3114)&amp;D3114</f>
        <v>0</v>
      </c>
      <c r="B3263" t="str">
        <f>COUNTIF($E$2:E3114,E3114)&amp;E3114</f>
        <v>0</v>
      </c>
    </row>
    <row r="3264" spans="1:2" x14ac:dyDescent="0.25">
      <c r="A3264" t="str">
        <f>COUNTIF($D$2:D3115,D3115)&amp;D3115</f>
        <v>0</v>
      </c>
      <c r="B3264" t="str">
        <f>COUNTIF($E$2:E3115,E3115)&amp;E3115</f>
        <v>0</v>
      </c>
    </row>
    <row r="3265" spans="1:2" x14ac:dyDescent="0.25">
      <c r="A3265" t="str">
        <f>COUNTIF($D$2:D3116,D3116)&amp;D3116</f>
        <v>0</v>
      </c>
      <c r="B3265" t="str">
        <f>COUNTIF($E$2:E3116,E3116)&amp;E3116</f>
        <v>0</v>
      </c>
    </row>
    <row r="3266" spans="1:2" x14ac:dyDescent="0.25">
      <c r="A3266" t="str">
        <f>COUNTIF($D$2:D3117,D3117)&amp;D3117</f>
        <v>0</v>
      </c>
      <c r="B3266" t="str">
        <f>COUNTIF($E$2:E3117,E3117)&amp;E3117</f>
        <v>0</v>
      </c>
    </row>
    <row r="3267" spans="1:2" x14ac:dyDescent="0.25">
      <c r="A3267" t="str">
        <f>COUNTIF($D$2:D3118,D3118)&amp;D3118</f>
        <v>0</v>
      </c>
      <c r="B3267" t="str">
        <f>COUNTIF($E$2:E3118,E3118)&amp;E3118</f>
        <v>0</v>
      </c>
    </row>
    <row r="3268" spans="1:2" x14ac:dyDescent="0.25">
      <c r="A3268" t="str">
        <f>COUNTIF($D$2:D3119,D3119)&amp;D3119</f>
        <v>0</v>
      </c>
      <c r="B3268" t="str">
        <f>COUNTIF($E$2:E3119,E3119)&amp;E3119</f>
        <v>0</v>
      </c>
    </row>
    <row r="3269" spans="1:2" x14ac:dyDescent="0.25">
      <c r="A3269" t="str">
        <f>COUNTIF($D$2:D3120,D3120)&amp;D3120</f>
        <v>0</v>
      </c>
      <c r="B3269" t="str">
        <f>COUNTIF($E$2:E3120,E3120)&amp;E3120</f>
        <v>0</v>
      </c>
    </row>
    <row r="3270" spans="1:2" x14ac:dyDescent="0.25">
      <c r="A3270" t="str">
        <f>COUNTIF($D$2:D3121,D3121)&amp;D3121</f>
        <v>0</v>
      </c>
      <c r="B3270" t="str">
        <f>COUNTIF($E$2:E3121,E3121)&amp;E3121</f>
        <v>0</v>
      </c>
    </row>
    <row r="3271" spans="1:2" x14ac:dyDescent="0.25">
      <c r="A3271" t="str">
        <f>COUNTIF($D$2:D3122,D3122)&amp;D3122</f>
        <v>0</v>
      </c>
      <c r="B3271" t="str">
        <f>COUNTIF($E$2:E3122,E3122)&amp;E3122</f>
        <v>0</v>
      </c>
    </row>
    <row r="3272" spans="1:2" x14ac:dyDescent="0.25">
      <c r="A3272" t="str">
        <f>COUNTIF($D$2:D3123,D3123)&amp;D3123</f>
        <v>0</v>
      </c>
      <c r="B3272" t="str">
        <f>COUNTIF($E$2:E3123,E3123)&amp;E3123</f>
        <v>0</v>
      </c>
    </row>
    <row r="3273" spans="1:2" x14ac:dyDescent="0.25">
      <c r="A3273" t="str">
        <f>COUNTIF($D$2:D3124,D3124)&amp;D3124</f>
        <v>0</v>
      </c>
      <c r="B3273" t="str">
        <f>COUNTIF($E$2:E3124,E3124)&amp;E3124</f>
        <v>0</v>
      </c>
    </row>
    <row r="3274" spans="1:2" x14ac:dyDescent="0.25">
      <c r="A3274" t="str">
        <f>COUNTIF($D$2:D3125,D3125)&amp;D3125</f>
        <v>0</v>
      </c>
      <c r="B3274" t="str">
        <f>COUNTIF($E$2:E3125,E3125)&amp;E3125</f>
        <v>0</v>
      </c>
    </row>
    <row r="3275" spans="1:2" x14ac:dyDescent="0.25">
      <c r="A3275" t="str">
        <f>COUNTIF($D$2:D3126,D3126)&amp;D3126</f>
        <v>0</v>
      </c>
      <c r="B3275" t="str">
        <f>COUNTIF($E$2:E3126,E3126)&amp;E3126</f>
        <v>0</v>
      </c>
    </row>
    <row r="3276" spans="1:2" x14ac:dyDescent="0.25">
      <c r="A3276" t="str">
        <f>COUNTIF($D$2:D3127,D3127)&amp;D3127</f>
        <v>0</v>
      </c>
      <c r="B3276" t="str">
        <f>COUNTIF($E$2:E3127,E3127)&amp;E3127</f>
        <v>0</v>
      </c>
    </row>
    <row r="3277" spans="1:2" x14ac:dyDescent="0.25">
      <c r="A3277" t="str">
        <f>COUNTIF($D$2:D3128,D3128)&amp;D3128</f>
        <v>0</v>
      </c>
      <c r="B3277" t="str">
        <f>COUNTIF($E$2:E3128,E3128)&amp;E3128</f>
        <v>0</v>
      </c>
    </row>
    <row r="3278" spans="1:2" x14ac:dyDescent="0.25">
      <c r="A3278" t="str">
        <f>COUNTIF($D$2:D3129,D3129)&amp;D3129</f>
        <v>0</v>
      </c>
      <c r="B3278" t="str">
        <f>COUNTIF($E$2:E3129,E3129)&amp;E3129</f>
        <v>0</v>
      </c>
    </row>
    <row r="3279" spans="1:2" x14ac:dyDescent="0.25">
      <c r="A3279" t="str">
        <f>COUNTIF($D$2:D3130,D3130)&amp;D3130</f>
        <v>0</v>
      </c>
      <c r="B3279" t="str">
        <f>COUNTIF($E$2:E3130,E3130)&amp;E3130</f>
        <v>0</v>
      </c>
    </row>
    <row r="3280" spans="1:2" x14ac:dyDescent="0.25">
      <c r="A3280" t="str">
        <f>COUNTIF($D$2:D3131,D3131)&amp;D3131</f>
        <v>0</v>
      </c>
      <c r="B3280" t="str">
        <f>COUNTIF($E$2:E3131,E3131)&amp;E3131</f>
        <v>0</v>
      </c>
    </row>
    <row r="3281" spans="1:2" x14ac:dyDescent="0.25">
      <c r="A3281" t="str">
        <f>COUNTIF($D$2:D3132,D3132)&amp;D3132</f>
        <v>0</v>
      </c>
      <c r="B3281" t="str">
        <f>COUNTIF($E$2:E3132,E3132)&amp;E3132</f>
        <v>0</v>
      </c>
    </row>
    <row r="3282" spans="1:2" x14ac:dyDescent="0.25">
      <c r="A3282" t="str">
        <f>COUNTIF($D$2:D3133,D3133)&amp;D3133</f>
        <v>0</v>
      </c>
      <c r="B3282" t="str">
        <f>COUNTIF($E$2:E3133,E3133)&amp;E3133</f>
        <v>0</v>
      </c>
    </row>
    <row r="3283" spans="1:2" x14ac:dyDescent="0.25">
      <c r="A3283" t="str">
        <f>COUNTIF($D$2:D3134,D3134)&amp;D3134</f>
        <v>0</v>
      </c>
      <c r="B3283" t="str">
        <f>COUNTIF($E$2:E3134,E3134)&amp;E3134</f>
        <v>0</v>
      </c>
    </row>
    <row r="3284" spans="1:2" x14ac:dyDescent="0.25">
      <c r="A3284" t="str">
        <f>COUNTIF($D$2:D3135,D3135)&amp;D3135</f>
        <v>0</v>
      </c>
      <c r="B3284" t="str">
        <f>COUNTIF($E$2:E3135,E3135)&amp;E3135</f>
        <v>0</v>
      </c>
    </row>
    <row r="3285" spans="1:2" x14ac:dyDescent="0.25">
      <c r="A3285" t="str">
        <f>COUNTIF($D$2:D3136,D3136)&amp;D3136</f>
        <v>0</v>
      </c>
      <c r="B3285" t="str">
        <f>COUNTIF($E$2:E3136,E3136)&amp;E3136</f>
        <v>0</v>
      </c>
    </row>
    <row r="3286" spans="1:2" x14ac:dyDescent="0.25">
      <c r="A3286" t="str">
        <f>COUNTIF($D$2:D3137,D3137)&amp;D3137</f>
        <v>0</v>
      </c>
      <c r="B3286" t="str">
        <f>COUNTIF($E$2:E3137,E3137)&amp;E3137</f>
        <v>0</v>
      </c>
    </row>
    <row r="3287" spans="1:2" x14ac:dyDescent="0.25">
      <c r="A3287" t="str">
        <f>COUNTIF($D$2:D3138,D3138)&amp;D3138</f>
        <v>0</v>
      </c>
      <c r="B3287" t="str">
        <f>COUNTIF($E$2:E3138,E3138)&amp;E3138</f>
        <v>0</v>
      </c>
    </row>
    <row r="3288" spans="1:2" x14ac:dyDescent="0.25">
      <c r="A3288" t="str">
        <f>COUNTIF($D$2:D3139,D3139)&amp;D3139</f>
        <v>0</v>
      </c>
      <c r="B3288" t="str">
        <f>COUNTIF($E$2:E3139,E3139)&amp;E3139</f>
        <v>0</v>
      </c>
    </row>
    <row r="3289" spans="1:2" x14ac:dyDescent="0.25">
      <c r="A3289" t="str">
        <f>COUNTIF($D$2:D3140,D3140)&amp;D3140</f>
        <v>0</v>
      </c>
      <c r="B3289" t="str">
        <f>COUNTIF($E$2:E3140,E3140)&amp;E3140</f>
        <v>0</v>
      </c>
    </row>
    <row r="3290" spans="1:2" x14ac:dyDescent="0.25">
      <c r="A3290" t="str">
        <f>COUNTIF($D$2:D3141,D3141)&amp;D3141</f>
        <v>0</v>
      </c>
      <c r="B3290" t="str">
        <f>COUNTIF($E$2:E3141,E3141)&amp;E3141</f>
        <v>0</v>
      </c>
    </row>
    <row r="3291" spans="1:2" x14ac:dyDescent="0.25">
      <c r="A3291" t="str">
        <f>COUNTIF($D$2:D3142,D3142)&amp;D3142</f>
        <v>0</v>
      </c>
      <c r="B3291" t="str">
        <f>COUNTIF($E$2:E3142,E3142)&amp;E3142</f>
        <v>0</v>
      </c>
    </row>
    <row r="3292" spans="1:2" x14ac:dyDescent="0.25">
      <c r="A3292" t="str">
        <f>COUNTIF($D$2:D3143,D3143)&amp;D3143</f>
        <v>0</v>
      </c>
      <c r="B3292" t="str">
        <f>COUNTIF($E$2:E3143,E3143)&amp;E3143</f>
        <v>0</v>
      </c>
    </row>
    <row r="3293" spans="1:2" x14ac:dyDescent="0.25">
      <c r="A3293" t="str">
        <f>COUNTIF($D$2:D3144,D3144)&amp;D3144</f>
        <v>0</v>
      </c>
      <c r="B3293" t="str">
        <f>COUNTIF($E$2:E3144,E3144)&amp;E3144</f>
        <v>0</v>
      </c>
    </row>
    <row r="3294" spans="1:2" x14ac:dyDescent="0.25">
      <c r="A3294" t="str">
        <f>COUNTIF($D$2:D3145,D3145)&amp;D3145</f>
        <v>0</v>
      </c>
      <c r="B3294" t="str">
        <f>COUNTIF($E$2:E3145,E3145)&amp;E3145</f>
        <v>0</v>
      </c>
    </row>
    <row r="3295" spans="1:2" x14ac:dyDescent="0.25">
      <c r="A3295" t="str">
        <f>COUNTIF($D$2:D3146,D3146)&amp;D3146</f>
        <v>0</v>
      </c>
      <c r="B3295" t="str">
        <f>COUNTIF($E$2:E3146,E3146)&amp;E3146</f>
        <v>0</v>
      </c>
    </row>
    <row r="3296" spans="1:2" x14ac:dyDescent="0.25">
      <c r="A3296" t="str">
        <f>COUNTIF($D$2:D3147,D3147)&amp;D3147</f>
        <v>0</v>
      </c>
      <c r="B3296" t="str">
        <f>COUNTIF($E$2:E3147,E3147)&amp;E3147</f>
        <v>0</v>
      </c>
    </row>
    <row r="3297" spans="1:2" x14ac:dyDescent="0.25">
      <c r="A3297" t="str">
        <f>COUNTIF($D$2:D3148,D3148)&amp;D3148</f>
        <v>0</v>
      </c>
      <c r="B3297" t="str">
        <f>COUNTIF($E$2:E3148,E3148)&amp;E3148</f>
        <v>0</v>
      </c>
    </row>
    <row r="3298" spans="1:2" x14ac:dyDescent="0.25">
      <c r="A3298" t="str">
        <f>COUNTIF($D$2:D3149,D3149)&amp;D3149</f>
        <v>0</v>
      </c>
      <c r="B3298" t="str">
        <f>COUNTIF($E$2:E3149,E3149)&amp;E3149</f>
        <v>0</v>
      </c>
    </row>
    <row r="3299" spans="1:2" x14ac:dyDescent="0.25">
      <c r="A3299" t="str">
        <f>COUNTIF($D$2:D3150,D3150)&amp;D3150</f>
        <v>0</v>
      </c>
      <c r="B3299" t="str">
        <f>COUNTIF($E$2:E3150,E3150)&amp;E3150</f>
        <v>0</v>
      </c>
    </row>
    <row r="3300" spans="1:2" x14ac:dyDescent="0.25">
      <c r="A3300" t="str">
        <f>COUNTIF($D$2:D3151,D3151)&amp;D3151</f>
        <v>0</v>
      </c>
      <c r="B3300" t="str">
        <f>COUNTIF($E$2:E3151,E3151)&amp;E3151</f>
        <v>0</v>
      </c>
    </row>
    <row r="3301" spans="1:2" x14ac:dyDescent="0.25">
      <c r="A3301" t="str">
        <f>COUNTIF($D$2:D3152,D3152)&amp;D3152</f>
        <v>0</v>
      </c>
      <c r="B3301" t="str">
        <f>COUNTIF($E$2:E3152,E3152)&amp;E3152</f>
        <v>0</v>
      </c>
    </row>
    <row r="3302" spans="1:2" x14ac:dyDescent="0.25">
      <c r="A3302" t="str">
        <f>COUNTIF($D$2:D3153,D3153)&amp;D3153</f>
        <v>0</v>
      </c>
      <c r="B3302" t="str">
        <f>COUNTIF($E$2:E3153,E3153)&amp;E3153</f>
        <v>0</v>
      </c>
    </row>
    <row r="3303" spans="1:2" x14ac:dyDescent="0.25">
      <c r="A3303" t="str">
        <f>COUNTIF($D$2:D3154,D3154)&amp;D3154</f>
        <v>0</v>
      </c>
      <c r="B3303" t="str">
        <f>COUNTIF($E$2:E3154,E3154)&amp;E3154</f>
        <v>0</v>
      </c>
    </row>
    <row r="3304" spans="1:2" x14ac:dyDescent="0.25">
      <c r="A3304" t="str">
        <f>COUNTIF($D$2:D3155,D3155)&amp;D3155</f>
        <v>0</v>
      </c>
      <c r="B3304" t="str">
        <f>COUNTIF($E$2:E3155,E3155)&amp;E3155</f>
        <v>0</v>
      </c>
    </row>
    <row r="3305" spans="1:2" x14ac:dyDescent="0.25">
      <c r="A3305" t="str">
        <f>COUNTIF($D$2:D3156,D3156)&amp;D3156</f>
        <v>0</v>
      </c>
      <c r="B3305" t="str">
        <f>COUNTIF($E$2:E3156,E3156)&amp;E3156</f>
        <v>0</v>
      </c>
    </row>
    <row r="3306" spans="1:2" x14ac:dyDescent="0.25">
      <c r="A3306" t="str">
        <f>COUNTIF($D$2:D3157,D3157)&amp;D3157</f>
        <v>0</v>
      </c>
      <c r="B3306" t="str">
        <f>COUNTIF($E$2:E3157,E3157)&amp;E3157</f>
        <v>0</v>
      </c>
    </row>
    <row r="3307" spans="1:2" x14ac:dyDescent="0.25">
      <c r="A3307" t="str">
        <f>COUNTIF($D$2:D3158,D3158)&amp;D3158</f>
        <v>0</v>
      </c>
      <c r="B3307" t="str">
        <f>COUNTIF($E$2:E3158,E3158)&amp;E3158</f>
        <v>0</v>
      </c>
    </row>
    <row r="3308" spans="1:2" x14ac:dyDescent="0.25">
      <c r="A3308" t="str">
        <f>COUNTIF($D$2:D3159,D3159)&amp;D3159</f>
        <v>0</v>
      </c>
      <c r="B3308" t="str">
        <f>COUNTIF($E$2:E3159,E3159)&amp;E3159</f>
        <v>0</v>
      </c>
    </row>
    <row r="3309" spans="1:2" x14ac:dyDescent="0.25">
      <c r="A3309" t="str">
        <f>COUNTIF($D$2:D3160,D3160)&amp;D3160</f>
        <v>0</v>
      </c>
      <c r="B3309" t="str">
        <f>COUNTIF($E$2:E3160,E3160)&amp;E3160</f>
        <v>0</v>
      </c>
    </row>
    <row r="3310" spans="1:2" x14ac:dyDescent="0.25">
      <c r="A3310" t="str">
        <f>COUNTIF($D$2:D3161,D3161)&amp;D3161</f>
        <v>0</v>
      </c>
      <c r="B3310" t="str">
        <f>COUNTIF($E$2:E3161,E3161)&amp;E3161</f>
        <v>0</v>
      </c>
    </row>
    <row r="3311" spans="1:2" x14ac:dyDescent="0.25">
      <c r="A3311" t="str">
        <f>COUNTIF($D$2:D3162,D3162)&amp;D3162</f>
        <v>0</v>
      </c>
      <c r="B3311" t="str">
        <f>COUNTIF($E$2:E3162,E3162)&amp;E3162</f>
        <v>0</v>
      </c>
    </row>
    <row r="3312" spans="1:2" x14ac:dyDescent="0.25">
      <c r="A3312" t="str">
        <f>COUNTIF($D$2:D3163,D3163)&amp;D3163</f>
        <v>0</v>
      </c>
      <c r="B3312" t="str">
        <f>COUNTIF($E$2:E3163,E3163)&amp;E3163</f>
        <v>0</v>
      </c>
    </row>
    <row r="3313" spans="1:2" x14ac:dyDescent="0.25">
      <c r="A3313" t="str">
        <f>COUNTIF($D$2:D3164,D3164)&amp;D3164</f>
        <v>0</v>
      </c>
      <c r="B3313" t="str">
        <f>COUNTIF($E$2:E3164,E3164)&amp;E3164</f>
        <v>0</v>
      </c>
    </row>
    <row r="3314" spans="1:2" x14ac:dyDescent="0.25">
      <c r="A3314" t="str">
        <f>COUNTIF($D$2:D3165,D3165)&amp;D3165</f>
        <v>0</v>
      </c>
      <c r="B3314" t="str">
        <f>COUNTIF($E$2:E3165,E3165)&amp;E3165</f>
        <v>0</v>
      </c>
    </row>
    <row r="3315" spans="1:2" x14ac:dyDescent="0.25">
      <c r="A3315" t="str">
        <f>COUNTIF($D$2:D3166,D3166)&amp;D3166</f>
        <v>0</v>
      </c>
      <c r="B3315" t="str">
        <f>COUNTIF($E$2:E3166,E3166)&amp;E3166</f>
        <v>0</v>
      </c>
    </row>
    <row r="3316" spans="1:2" x14ac:dyDescent="0.25">
      <c r="A3316" t="str">
        <f>COUNTIF($D$2:D3167,D3167)&amp;D3167</f>
        <v>0</v>
      </c>
      <c r="B3316" t="str">
        <f>COUNTIF($E$2:E3167,E3167)&amp;E3167</f>
        <v>0</v>
      </c>
    </row>
    <row r="3317" spans="1:2" x14ac:dyDescent="0.25">
      <c r="A3317" t="str">
        <f>COUNTIF($D$2:D3168,D3168)&amp;D3168</f>
        <v>0</v>
      </c>
      <c r="B3317" t="str">
        <f>COUNTIF($E$2:E3168,E3168)&amp;E3168</f>
        <v>0</v>
      </c>
    </row>
    <row r="3318" spans="1:2" x14ac:dyDescent="0.25">
      <c r="A3318" t="str">
        <f>COUNTIF($D$2:D3169,D3169)&amp;D3169</f>
        <v>0</v>
      </c>
      <c r="B3318" t="str">
        <f>COUNTIF($E$2:E3169,E3169)&amp;E3169</f>
        <v>0</v>
      </c>
    </row>
    <row r="3319" spans="1:2" x14ac:dyDescent="0.25">
      <c r="A3319" t="str">
        <f>COUNTIF($D$2:D3170,D3170)&amp;D3170</f>
        <v>0</v>
      </c>
      <c r="B3319" t="str">
        <f>COUNTIF($E$2:E3170,E3170)&amp;E3170</f>
        <v>0</v>
      </c>
    </row>
    <row r="3320" spans="1:2" x14ac:dyDescent="0.25">
      <c r="A3320" t="str">
        <f>COUNTIF($D$2:D3171,D3171)&amp;D3171</f>
        <v>0</v>
      </c>
      <c r="B3320" t="str">
        <f>COUNTIF($E$2:E3171,E3171)&amp;E3171</f>
        <v>0</v>
      </c>
    </row>
    <row r="3321" spans="1:2" x14ac:dyDescent="0.25">
      <c r="A3321" t="str">
        <f>COUNTIF($D$2:D3172,D3172)&amp;D3172</f>
        <v>0</v>
      </c>
      <c r="B3321" t="str">
        <f>COUNTIF($E$2:E3172,E3172)&amp;E3172</f>
        <v>0</v>
      </c>
    </row>
    <row r="3322" spans="1:2" x14ac:dyDescent="0.25">
      <c r="A3322" t="str">
        <f>COUNTIF($D$2:D3173,D3173)&amp;D3173</f>
        <v>0</v>
      </c>
      <c r="B3322" t="str">
        <f>COUNTIF($E$2:E3173,E3173)&amp;E3173</f>
        <v>0</v>
      </c>
    </row>
    <row r="3323" spans="1:2" x14ac:dyDescent="0.25">
      <c r="A3323" t="str">
        <f>COUNTIF($D$2:D3174,D3174)&amp;D3174</f>
        <v>0</v>
      </c>
      <c r="B3323" t="str">
        <f>COUNTIF($E$2:E3174,E3174)&amp;E3174</f>
        <v>0</v>
      </c>
    </row>
    <row r="3324" spans="1:2" x14ac:dyDescent="0.25">
      <c r="A3324" t="str">
        <f>COUNTIF($D$2:D3175,D3175)&amp;D3175</f>
        <v>0</v>
      </c>
      <c r="B3324" t="str">
        <f>COUNTIF($E$2:E3175,E3175)&amp;E3175</f>
        <v>0</v>
      </c>
    </row>
    <row r="3325" spans="1:2" x14ac:dyDescent="0.25">
      <c r="A3325" t="str">
        <f>COUNTIF($D$2:D3176,D3176)&amp;D3176</f>
        <v>0</v>
      </c>
      <c r="B3325" t="str">
        <f>COUNTIF($E$2:E3176,E3176)&amp;E3176</f>
        <v>0</v>
      </c>
    </row>
    <row r="3326" spans="1:2" x14ac:dyDescent="0.25">
      <c r="A3326" t="str">
        <f>COUNTIF($D$2:D3177,D3177)&amp;D3177</f>
        <v>0</v>
      </c>
      <c r="B3326" t="str">
        <f>COUNTIF($E$2:E3177,E3177)&amp;E3177</f>
        <v>0</v>
      </c>
    </row>
    <row r="3327" spans="1:2" x14ac:dyDescent="0.25">
      <c r="A3327" t="str">
        <f>COUNTIF($D$2:D3178,D3178)&amp;D3178</f>
        <v>0</v>
      </c>
      <c r="B3327" t="str">
        <f>COUNTIF($E$2:E3178,E3178)&amp;E3178</f>
        <v>0</v>
      </c>
    </row>
    <row r="3328" spans="1:2" x14ac:dyDescent="0.25">
      <c r="A3328" t="str">
        <f>COUNTIF($D$2:D3179,D3179)&amp;D3179</f>
        <v>0</v>
      </c>
      <c r="B3328" t="str">
        <f>COUNTIF($E$2:E3179,E3179)&amp;E3179</f>
        <v>0</v>
      </c>
    </row>
    <row r="3329" spans="1:2" x14ac:dyDescent="0.25">
      <c r="A3329" t="str">
        <f>COUNTIF($D$2:D3180,D3180)&amp;D3180</f>
        <v>0</v>
      </c>
      <c r="B3329" t="str">
        <f>COUNTIF($E$2:E3180,E3180)&amp;E3180</f>
        <v>0</v>
      </c>
    </row>
    <row r="3330" spans="1:2" x14ac:dyDescent="0.25">
      <c r="A3330" t="str">
        <f>COUNTIF($D$2:D3181,D3181)&amp;D3181</f>
        <v>0</v>
      </c>
      <c r="B3330" t="str">
        <f>COUNTIF($E$2:E3181,E3181)&amp;E3181</f>
        <v>0</v>
      </c>
    </row>
    <row r="3331" spans="1:2" x14ac:dyDescent="0.25">
      <c r="A3331" t="str">
        <f>COUNTIF($D$2:D3182,D3182)&amp;D3182</f>
        <v>0</v>
      </c>
      <c r="B3331" t="str">
        <f>COUNTIF($E$2:E3182,E3182)&amp;E3182</f>
        <v>0</v>
      </c>
    </row>
    <row r="3332" spans="1:2" x14ac:dyDescent="0.25">
      <c r="A3332" t="str">
        <f>COUNTIF($D$2:D3183,D3183)&amp;D3183</f>
        <v>0</v>
      </c>
      <c r="B3332" t="str">
        <f>COUNTIF($E$2:E3183,E3183)&amp;E3183</f>
        <v>0</v>
      </c>
    </row>
    <row r="3333" spans="1:2" x14ac:dyDescent="0.25">
      <c r="A3333" t="str">
        <f>COUNTIF($D$2:D3184,D3184)&amp;D3184</f>
        <v>0</v>
      </c>
      <c r="B3333" t="str">
        <f>COUNTIF($E$2:E3184,E3184)&amp;E3184</f>
        <v>0</v>
      </c>
    </row>
    <row r="3334" spans="1:2" x14ac:dyDescent="0.25">
      <c r="A3334" t="str">
        <f>COUNTIF($D$2:D3185,D3185)&amp;D3185</f>
        <v>0</v>
      </c>
      <c r="B3334" t="str">
        <f>COUNTIF($E$2:E3185,E3185)&amp;E3185</f>
        <v>0</v>
      </c>
    </row>
    <row r="3335" spans="1:2" x14ac:dyDescent="0.25">
      <c r="A3335" t="str">
        <f>COUNTIF($D$2:D3186,D3186)&amp;D3186</f>
        <v>0</v>
      </c>
      <c r="B3335" t="str">
        <f>COUNTIF($E$2:E3186,E3186)&amp;E3186</f>
        <v>0</v>
      </c>
    </row>
    <row r="3336" spans="1:2" x14ac:dyDescent="0.25">
      <c r="A3336" t="str">
        <f>COUNTIF($D$2:D3187,D3187)&amp;D3187</f>
        <v>0</v>
      </c>
      <c r="B3336" t="str">
        <f>COUNTIF($E$2:E3187,E3187)&amp;E3187</f>
        <v>0</v>
      </c>
    </row>
    <row r="3337" spans="1:2" x14ac:dyDescent="0.25">
      <c r="A3337" t="str">
        <f>COUNTIF($D$2:D3188,D3188)&amp;D3188</f>
        <v>0</v>
      </c>
      <c r="B3337" t="str">
        <f>COUNTIF($E$2:E3188,E3188)&amp;E3188</f>
        <v>0</v>
      </c>
    </row>
    <row r="3338" spans="1:2" x14ac:dyDescent="0.25">
      <c r="A3338" t="str">
        <f>COUNTIF($D$2:D3189,D3189)&amp;D3189</f>
        <v>0</v>
      </c>
      <c r="B3338" t="str">
        <f>COUNTIF($E$2:E3189,E3189)&amp;E3189</f>
        <v>0</v>
      </c>
    </row>
    <row r="3339" spans="1:2" x14ac:dyDescent="0.25">
      <c r="A3339" t="str">
        <f>COUNTIF($D$2:D3190,D3190)&amp;D3190</f>
        <v>0</v>
      </c>
      <c r="B3339" t="str">
        <f>COUNTIF($E$2:E3190,E3190)&amp;E3190</f>
        <v>0</v>
      </c>
    </row>
    <row r="3340" spans="1:2" x14ac:dyDescent="0.25">
      <c r="A3340" t="str">
        <f>COUNTIF($D$2:D3191,D3191)&amp;D3191</f>
        <v>0</v>
      </c>
      <c r="B3340" t="str">
        <f>COUNTIF($E$2:E3191,E3191)&amp;E3191</f>
        <v>0</v>
      </c>
    </row>
    <row r="3341" spans="1:2" x14ac:dyDescent="0.25">
      <c r="A3341" t="str">
        <f>COUNTIF($D$2:D3192,D3192)&amp;D3192</f>
        <v>0</v>
      </c>
      <c r="B3341" t="str">
        <f>COUNTIF($E$2:E3192,E3192)&amp;E3192</f>
        <v>0</v>
      </c>
    </row>
    <row r="3342" spans="1:2" x14ac:dyDescent="0.25">
      <c r="A3342" t="str">
        <f>COUNTIF($D$2:D3193,D3193)&amp;D3193</f>
        <v>0</v>
      </c>
      <c r="B3342" t="str">
        <f>COUNTIF($E$2:E3193,E3193)&amp;E3193</f>
        <v>0</v>
      </c>
    </row>
    <row r="3343" spans="1:2" x14ac:dyDescent="0.25">
      <c r="A3343" t="str">
        <f>COUNTIF($D$2:D3194,D3194)&amp;D3194</f>
        <v>0</v>
      </c>
      <c r="B3343" t="str">
        <f>COUNTIF($E$2:E3194,E3194)&amp;E3194</f>
        <v>0</v>
      </c>
    </row>
    <row r="3344" spans="1:2" x14ac:dyDescent="0.25">
      <c r="A3344" t="str">
        <f>COUNTIF($D$2:D3195,D3195)&amp;D3195</f>
        <v>0</v>
      </c>
      <c r="B3344" t="str">
        <f>COUNTIF($E$2:E3195,E3195)&amp;E3195</f>
        <v>0</v>
      </c>
    </row>
    <row r="3345" spans="1:2" x14ac:dyDescent="0.25">
      <c r="A3345" t="str">
        <f>COUNTIF($D$2:D3196,D3196)&amp;D3196</f>
        <v>0</v>
      </c>
      <c r="B3345" t="str">
        <f>COUNTIF($E$2:E3196,E3196)&amp;E3196</f>
        <v>0</v>
      </c>
    </row>
    <row r="3346" spans="1:2" x14ac:dyDescent="0.25">
      <c r="A3346" t="str">
        <f>COUNTIF($D$2:D3197,D3197)&amp;D3197</f>
        <v>0</v>
      </c>
      <c r="B3346" t="str">
        <f>COUNTIF($E$2:E3197,E3197)&amp;E3197</f>
        <v>0</v>
      </c>
    </row>
    <row r="3347" spans="1:2" x14ac:dyDescent="0.25">
      <c r="A3347" t="str">
        <f>COUNTIF($D$2:D3198,D3198)&amp;D3198</f>
        <v>0</v>
      </c>
      <c r="B3347" t="str">
        <f>COUNTIF($E$2:E3198,E3198)&amp;E3198</f>
        <v>0</v>
      </c>
    </row>
    <row r="3348" spans="1:2" x14ac:dyDescent="0.25">
      <c r="A3348" t="str">
        <f>COUNTIF($D$2:D3199,D3199)&amp;D3199</f>
        <v>0</v>
      </c>
      <c r="B3348" t="str">
        <f>COUNTIF($E$2:E3199,E3199)&amp;E3199</f>
        <v>0</v>
      </c>
    </row>
    <row r="3349" spans="1:2" x14ac:dyDescent="0.25">
      <c r="A3349" t="str">
        <f>COUNTIF($D$2:D3200,D3200)&amp;D3200</f>
        <v>0</v>
      </c>
      <c r="B3349" t="str">
        <f>COUNTIF($E$2:E3200,E3200)&amp;E3200</f>
        <v>0</v>
      </c>
    </row>
    <row r="3350" spans="1:2" x14ac:dyDescent="0.25">
      <c r="A3350" t="str">
        <f>COUNTIF($D$2:D3201,D3201)&amp;D3201</f>
        <v>0</v>
      </c>
      <c r="B3350" t="str">
        <f>COUNTIF($E$2:E3201,E3201)&amp;E3201</f>
        <v>0</v>
      </c>
    </row>
    <row r="3351" spans="1:2" x14ac:dyDescent="0.25">
      <c r="A3351" t="str">
        <f>COUNTIF($D$2:D3202,D3202)&amp;D3202</f>
        <v>0</v>
      </c>
      <c r="B3351" t="str">
        <f>COUNTIF($E$2:E3202,E3202)&amp;E3202</f>
        <v>0</v>
      </c>
    </row>
    <row r="3352" spans="1:2" x14ac:dyDescent="0.25">
      <c r="A3352" t="str">
        <f>COUNTIF($D$2:D3203,D3203)&amp;D3203</f>
        <v>0</v>
      </c>
      <c r="B3352" t="str">
        <f>COUNTIF($E$2:E3203,E3203)&amp;E3203</f>
        <v>0</v>
      </c>
    </row>
    <row r="3353" spans="1:2" x14ac:dyDescent="0.25">
      <c r="A3353" t="str">
        <f>COUNTIF($D$2:D3204,D3204)&amp;D3204</f>
        <v>0</v>
      </c>
      <c r="B3353" t="str">
        <f>COUNTIF($E$2:E3204,E3204)&amp;E3204</f>
        <v>0</v>
      </c>
    </row>
    <row r="3354" spans="1:2" x14ac:dyDescent="0.25">
      <c r="A3354" t="str">
        <f>COUNTIF($D$2:D3205,D3205)&amp;D3205</f>
        <v>0</v>
      </c>
      <c r="B3354" t="str">
        <f>COUNTIF($E$2:E3205,E3205)&amp;E3205</f>
        <v>0</v>
      </c>
    </row>
    <row r="3355" spans="1:2" x14ac:dyDescent="0.25">
      <c r="A3355" t="str">
        <f>COUNTIF($D$2:D3206,D3206)&amp;D3206</f>
        <v>0</v>
      </c>
      <c r="B3355" t="str">
        <f>COUNTIF($E$2:E3206,E3206)&amp;E3206</f>
        <v>0</v>
      </c>
    </row>
    <row r="3356" spans="1:2" x14ac:dyDescent="0.25">
      <c r="A3356" t="str">
        <f>COUNTIF($D$2:D3207,D3207)&amp;D3207</f>
        <v>0</v>
      </c>
      <c r="B3356" t="str">
        <f>COUNTIF($E$2:E3207,E3207)&amp;E3207</f>
        <v>0</v>
      </c>
    </row>
    <row r="3357" spans="1:2" x14ac:dyDescent="0.25">
      <c r="A3357" t="str">
        <f>COUNTIF($D$2:D3208,D3208)&amp;D3208</f>
        <v>0</v>
      </c>
      <c r="B3357" t="str">
        <f>COUNTIF($E$2:E3208,E3208)&amp;E3208</f>
        <v>0</v>
      </c>
    </row>
    <row r="3358" spans="1:2" x14ac:dyDescent="0.25">
      <c r="A3358" t="str">
        <f>COUNTIF($D$2:D3209,D3209)&amp;D3209</f>
        <v>0</v>
      </c>
      <c r="B3358" t="str">
        <f>COUNTIF($E$2:E3209,E3209)&amp;E3209</f>
        <v>0</v>
      </c>
    </row>
    <row r="3359" spans="1:2" x14ac:dyDescent="0.25">
      <c r="A3359" t="str">
        <f>COUNTIF($D$2:D3210,D3210)&amp;D3210</f>
        <v>0</v>
      </c>
      <c r="B3359" t="str">
        <f>COUNTIF($E$2:E3210,E3210)&amp;E3210</f>
        <v>0</v>
      </c>
    </row>
    <row r="3360" spans="1:2" x14ac:dyDescent="0.25">
      <c r="A3360" t="str">
        <f>COUNTIF($D$2:D3211,D3211)&amp;D3211</f>
        <v>0</v>
      </c>
      <c r="B3360" t="str">
        <f>COUNTIF($E$2:E3211,E3211)&amp;E3211</f>
        <v>0</v>
      </c>
    </row>
    <row r="3361" spans="1:2" x14ac:dyDescent="0.25">
      <c r="A3361" t="str">
        <f>COUNTIF($D$2:D3212,D3212)&amp;D3212</f>
        <v>0</v>
      </c>
      <c r="B3361" t="str">
        <f>COUNTIF($E$2:E3212,E3212)&amp;E3212</f>
        <v>0</v>
      </c>
    </row>
    <row r="3362" spans="1:2" x14ac:dyDescent="0.25">
      <c r="A3362" t="str">
        <f>COUNTIF($D$2:D3213,D3213)&amp;D3213</f>
        <v>0</v>
      </c>
      <c r="B3362" t="str">
        <f>COUNTIF($E$2:E3213,E3213)&amp;E3213</f>
        <v>0</v>
      </c>
    </row>
    <row r="3363" spans="1:2" x14ac:dyDescent="0.25">
      <c r="A3363" t="str">
        <f>COUNTIF($D$2:D3214,D3214)&amp;D3214</f>
        <v>0</v>
      </c>
      <c r="B3363" t="str">
        <f>COUNTIF($E$2:E3214,E3214)&amp;E3214</f>
        <v>0</v>
      </c>
    </row>
    <row r="3364" spans="1:2" x14ac:dyDescent="0.25">
      <c r="A3364" t="str">
        <f>COUNTIF($D$2:D3215,D3215)&amp;D3215</f>
        <v>0</v>
      </c>
      <c r="B3364" t="str">
        <f>COUNTIF($E$2:E3215,E3215)&amp;E3215</f>
        <v>0</v>
      </c>
    </row>
    <row r="3365" spans="1:2" x14ac:dyDescent="0.25">
      <c r="A3365" t="str">
        <f>COUNTIF($D$2:D3216,D3216)&amp;D3216</f>
        <v>0</v>
      </c>
      <c r="B3365" t="str">
        <f>COUNTIF($E$2:E3216,E3216)&amp;E3216</f>
        <v>0</v>
      </c>
    </row>
    <row r="3366" spans="1:2" x14ac:dyDescent="0.25">
      <c r="A3366" t="str">
        <f>COUNTIF($D$2:D3217,D3217)&amp;D3217</f>
        <v>0</v>
      </c>
      <c r="B3366" t="str">
        <f>COUNTIF($E$2:E3217,E3217)&amp;E3217</f>
        <v>0</v>
      </c>
    </row>
    <row r="3367" spans="1:2" x14ac:dyDescent="0.25">
      <c r="A3367" t="str">
        <f>COUNTIF($D$2:D3218,D3218)&amp;D3218</f>
        <v>0</v>
      </c>
      <c r="B3367" t="str">
        <f>COUNTIF($E$2:E3218,E3218)&amp;E3218</f>
        <v>0</v>
      </c>
    </row>
    <row r="3368" spans="1:2" x14ac:dyDescent="0.25">
      <c r="A3368" t="str">
        <f>COUNTIF($D$2:D3219,D3219)&amp;D3219</f>
        <v>0</v>
      </c>
      <c r="B3368" t="str">
        <f>COUNTIF($E$2:E3219,E3219)&amp;E3219</f>
        <v>0</v>
      </c>
    </row>
    <row r="3369" spans="1:2" x14ac:dyDescent="0.25">
      <c r="A3369" t="str">
        <f>COUNTIF($D$2:D3220,D3220)&amp;D3220</f>
        <v>0</v>
      </c>
      <c r="B3369" t="str">
        <f>COUNTIF($E$2:E3220,E3220)&amp;E3220</f>
        <v>0</v>
      </c>
    </row>
    <row r="3370" spans="1:2" x14ac:dyDescent="0.25">
      <c r="A3370" t="str">
        <f>COUNTIF($D$2:D3221,D3221)&amp;D3221</f>
        <v>0</v>
      </c>
      <c r="B3370" t="str">
        <f>COUNTIF($E$2:E3221,E3221)&amp;E3221</f>
        <v>0</v>
      </c>
    </row>
    <row r="3371" spans="1:2" x14ac:dyDescent="0.25">
      <c r="A3371" t="str">
        <f>COUNTIF($D$2:D3222,D3222)&amp;D3222</f>
        <v>0</v>
      </c>
      <c r="B3371" t="str">
        <f>COUNTIF($E$2:E3222,E3222)&amp;E3222</f>
        <v>0</v>
      </c>
    </row>
    <row r="3372" spans="1:2" x14ac:dyDescent="0.25">
      <c r="A3372" t="str">
        <f>COUNTIF($D$2:D3223,D3223)&amp;D3223</f>
        <v>0</v>
      </c>
      <c r="B3372" t="str">
        <f>COUNTIF($E$2:E3223,E3223)&amp;E3223</f>
        <v>0</v>
      </c>
    </row>
    <row r="3373" spans="1:2" x14ac:dyDescent="0.25">
      <c r="A3373" t="str">
        <f>COUNTIF($D$2:D3224,D3224)&amp;D3224</f>
        <v>0</v>
      </c>
      <c r="B3373" t="str">
        <f>COUNTIF($E$2:E3224,E3224)&amp;E3224</f>
        <v>0</v>
      </c>
    </row>
    <row r="3374" spans="1:2" x14ac:dyDescent="0.25">
      <c r="A3374" t="str">
        <f>COUNTIF($D$2:D3225,D3225)&amp;D3225</f>
        <v>0</v>
      </c>
      <c r="B3374" t="str">
        <f>COUNTIF($E$2:E3225,E3225)&amp;E3225</f>
        <v>0</v>
      </c>
    </row>
    <row r="3375" spans="1:2" x14ac:dyDescent="0.25">
      <c r="A3375" t="str">
        <f>COUNTIF($D$2:D3226,D3226)&amp;D3226</f>
        <v>0</v>
      </c>
      <c r="B3375" t="str">
        <f>COUNTIF($E$2:E3226,E3226)&amp;E3226</f>
        <v>0</v>
      </c>
    </row>
    <row r="3376" spans="1:2" x14ac:dyDescent="0.25">
      <c r="A3376" t="str">
        <f>COUNTIF($D$2:D3227,D3227)&amp;D3227</f>
        <v>0</v>
      </c>
      <c r="B3376" t="str">
        <f>COUNTIF($E$2:E3227,E3227)&amp;E3227</f>
        <v>0</v>
      </c>
    </row>
    <row r="3377" spans="1:2" x14ac:dyDescent="0.25">
      <c r="A3377" t="str">
        <f>COUNTIF($D$2:D3228,D3228)&amp;D3228</f>
        <v>0</v>
      </c>
      <c r="B3377" t="str">
        <f>COUNTIF($E$2:E3228,E3228)&amp;E3228</f>
        <v>0</v>
      </c>
    </row>
    <row r="3378" spans="1:2" x14ac:dyDescent="0.25">
      <c r="A3378" t="str">
        <f>COUNTIF($D$2:D3229,D3229)&amp;D3229</f>
        <v>0</v>
      </c>
      <c r="B3378" t="str">
        <f>COUNTIF($E$2:E3229,E3229)&amp;E3229</f>
        <v>0</v>
      </c>
    </row>
    <row r="3379" spans="1:2" x14ac:dyDescent="0.25">
      <c r="A3379" t="str">
        <f>COUNTIF($D$2:D3230,D3230)&amp;D3230</f>
        <v>0</v>
      </c>
      <c r="B3379" t="str">
        <f>COUNTIF($E$2:E3230,E3230)&amp;E3230</f>
        <v>0</v>
      </c>
    </row>
    <row r="3380" spans="1:2" x14ac:dyDescent="0.25">
      <c r="A3380" t="str">
        <f>COUNTIF($D$2:D3231,D3231)&amp;D3231</f>
        <v>0</v>
      </c>
      <c r="B3380" t="str">
        <f>COUNTIF($E$2:E3231,E3231)&amp;E3231</f>
        <v>0</v>
      </c>
    </row>
    <row r="3381" spans="1:2" x14ac:dyDescent="0.25">
      <c r="A3381" t="str">
        <f>COUNTIF($D$2:D3232,D3232)&amp;D3232</f>
        <v>0</v>
      </c>
      <c r="B3381" t="str">
        <f>COUNTIF($E$2:E3232,E3232)&amp;E3232</f>
        <v>0</v>
      </c>
    </row>
    <row r="3382" spans="1:2" x14ac:dyDescent="0.25">
      <c r="A3382" t="str">
        <f>COUNTIF($D$2:D3233,D3233)&amp;D3233</f>
        <v>0</v>
      </c>
      <c r="B3382" t="str">
        <f>COUNTIF($E$2:E3233,E3233)&amp;E3233</f>
        <v>0</v>
      </c>
    </row>
    <row r="3383" spans="1:2" x14ac:dyDescent="0.25">
      <c r="A3383" t="str">
        <f>COUNTIF($D$2:D3234,D3234)&amp;D3234</f>
        <v>0</v>
      </c>
      <c r="B3383" t="str">
        <f>COUNTIF($E$2:E3234,E3234)&amp;E3234</f>
        <v>0</v>
      </c>
    </row>
    <row r="3384" spans="1:2" x14ac:dyDescent="0.25">
      <c r="A3384" t="str">
        <f>COUNTIF($D$2:D3235,D3235)&amp;D3235</f>
        <v>0</v>
      </c>
      <c r="B3384" t="str">
        <f>COUNTIF($E$2:E3235,E3235)&amp;E3235</f>
        <v>0</v>
      </c>
    </row>
    <row r="3385" spans="1:2" x14ac:dyDescent="0.25">
      <c r="A3385" t="str">
        <f>COUNTIF($D$2:D3236,D3236)&amp;D3236</f>
        <v>0</v>
      </c>
      <c r="B3385" t="str">
        <f>COUNTIF($E$2:E3236,E3236)&amp;E3236</f>
        <v>0</v>
      </c>
    </row>
    <row r="3386" spans="1:2" x14ac:dyDescent="0.25">
      <c r="A3386" t="str">
        <f>COUNTIF($D$2:D3237,D3237)&amp;D3237</f>
        <v>0</v>
      </c>
      <c r="B3386" t="str">
        <f>COUNTIF($E$2:E3237,E3237)&amp;E3237</f>
        <v>0</v>
      </c>
    </row>
    <row r="3387" spans="1:2" x14ac:dyDescent="0.25">
      <c r="A3387" t="str">
        <f>COUNTIF($D$2:D3238,D3238)&amp;D3238</f>
        <v>0</v>
      </c>
      <c r="B3387" t="str">
        <f>COUNTIF($E$2:E3238,E3238)&amp;E3238</f>
        <v>0</v>
      </c>
    </row>
    <row r="3388" spans="1:2" x14ac:dyDescent="0.25">
      <c r="A3388" t="str">
        <f>COUNTIF($D$2:D3239,D3239)&amp;D3239</f>
        <v>0</v>
      </c>
      <c r="B3388" t="str">
        <f>COUNTIF($E$2:E3239,E3239)&amp;E3239</f>
        <v>0</v>
      </c>
    </row>
    <row r="3389" spans="1:2" x14ac:dyDescent="0.25">
      <c r="A3389" t="str">
        <f>COUNTIF($D$2:D3240,D3240)&amp;D3240</f>
        <v>0</v>
      </c>
      <c r="B3389" t="str">
        <f>COUNTIF($E$2:E3240,E3240)&amp;E3240</f>
        <v>0</v>
      </c>
    </row>
    <row r="3390" spans="1:2" x14ac:dyDescent="0.25">
      <c r="A3390" t="str">
        <f>COUNTIF($D$2:D3241,D3241)&amp;D3241</f>
        <v>0</v>
      </c>
      <c r="B3390" t="str">
        <f>COUNTIF($E$2:E3241,E3241)&amp;E3241</f>
        <v>0</v>
      </c>
    </row>
    <row r="3391" spans="1:2" x14ac:dyDescent="0.25">
      <c r="A3391" t="str">
        <f>COUNTIF($D$2:D3242,D3242)&amp;D3242</f>
        <v>0</v>
      </c>
      <c r="B3391" t="str">
        <f>COUNTIF($E$2:E3242,E3242)&amp;E3242</f>
        <v>0</v>
      </c>
    </row>
    <row r="3392" spans="1:2" x14ac:dyDescent="0.25">
      <c r="A3392" t="str">
        <f>COUNTIF($D$2:D3243,D3243)&amp;D3243</f>
        <v>0</v>
      </c>
      <c r="B3392" t="str">
        <f>COUNTIF($E$2:E3243,E3243)&amp;E3243</f>
        <v>0</v>
      </c>
    </row>
    <row r="3393" spans="1:2" x14ac:dyDescent="0.25">
      <c r="A3393" t="str">
        <f>COUNTIF($D$2:D3244,D3244)&amp;D3244</f>
        <v>0</v>
      </c>
      <c r="B3393" t="str">
        <f>COUNTIF($E$2:E3244,E3244)&amp;E3244</f>
        <v>0</v>
      </c>
    </row>
    <row r="3394" spans="1:2" x14ac:dyDescent="0.25">
      <c r="A3394" t="str">
        <f>COUNTIF($D$2:D3245,D3245)&amp;D3245</f>
        <v>0</v>
      </c>
      <c r="B3394" t="str">
        <f>COUNTIF($E$2:E3245,E3245)&amp;E3245</f>
        <v>0</v>
      </c>
    </row>
    <row r="3395" spans="1:2" x14ac:dyDescent="0.25">
      <c r="A3395" t="str">
        <f>COUNTIF($D$2:D3246,D3246)&amp;D3246</f>
        <v>0</v>
      </c>
      <c r="B3395" t="str">
        <f>COUNTIF($E$2:E3246,E3246)&amp;E3246</f>
        <v>0</v>
      </c>
    </row>
    <row r="3396" spans="1:2" x14ac:dyDescent="0.25">
      <c r="A3396" t="str">
        <f>COUNTIF($D$2:D3247,D3247)&amp;D3247</f>
        <v>0</v>
      </c>
      <c r="B3396" t="str">
        <f>COUNTIF($E$2:E3247,E3247)&amp;E3247</f>
        <v>0</v>
      </c>
    </row>
    <row r="3397" spans="1:2" x14ac:dyDescent="0.25">
      <c r="A3397" t="str">
        <f>COUNTIF($D$2:D3248,D3248)&amp;D3248</f>
        <v>0</v>
      </c>
      <c r="B3397" t="str">
        <f>COUNTIF($E$2:E3248,E3248)&amp;E3248</f>
        <v>0</v>
      </c>
    </row>
    <row r="3398" spans="1:2" x14ac:dyDescent="0.25">
      <c r="A3398" t="str">
        <f>COUNTIF($D$2:D3249,D3249)&amp;D3249</f>
        <v>0</v>
      </c>
      <c r="B3398" t="str">
        <f>COUNTIF($E$2:E3249,E3249)&amp;E3249</f>
        <v>0</v>
      </c>
    </row>
    <row r="3399" spans="1:2" x14ac:dyDescent="0.25">
      <c r="A3399" t="str">
        <f>COUNTIF($D$2:D3250,D3250)&amp;D3250</f>
        <v>0</v>
      </c>
      <c r="B3399" t="str">
        <f>COUNTIF($E$2:E3250,E3250)&amp;E3250</f>
        <v>0</v>
      </c>
    </row>
    <row r="3400" spans="1:2" x14ac:dyDescent="0.25">
      <c r="A3400" t="str">
        <f>COUNTIF($D$2:D3251,D3251)&amp;D3251</f>
        <v>0</v>
      </c>
      <c r="B3400" t="str">
        <f>COUNTIF($E$2:E3251,E3251)&amp;E3251</f>
        <v>0</v>
      </c>
    </row>
    <row r="3401" spans="1:2" x14ac:dyDescent="0.25">
      <c r="A3401" t="str">
        <f>COUNTIF($D$2:D3252,D3252)&amp;D3252</f>
        <v>0</v>
      </c>
      <c r="B3401" t="str">
        <f>COUNTIF($E$2:E3252,E3252)&amp;E3252</f>
        <v>0</v>
      </c>
    </row>
    <row r="3402" spans="1:2" x14ac:dyDescent="0.25">
      <c r="A3402" t="str">
        <f>COUNTIF($D$2:D3253,D3253)&amp;D3253</f>
        <v>0</v>
      </c>
      <c r="B3402" t="str">
        <f>COUNTIF($E$2:E3253,E3253)&amp;E3253</f>
        <v>0</v>
      </c>
    </row>
    <row r="3403" spans="1:2" x14ac:dyDescent="0.25">
      <c r="A3403" t="str">
        <f>COUNTIF($D$2:D3254,D3254)&amp;D3254</f>
        <v>0</v>
      </c>
      <c r="B3403" t="str">
        <f>COUNTIF($E$2:E3254,E3254)&amp;E3254</f>
        <v>0</v>
      </c>
    </row>
    <row r="3404" spans="1:2" x14ac:dyDescent="0.25">
      <c r="A3404" t="str">
        <f>COUNTIF($D$2:D3255,D3255)&amp;D3255</f>
        <v>0</v>
      </c>
      <c r="B3404" t="str">
        <f>COUNTIF($E$2:E3255,E3255)&amp;E3255</f>
        <v>0</v>
      </c>
    </row>
    <row r="3405" spans="1:2" x14ac:dyDescent="0.25">
      <c r="A3405" t="str">
        <f>COUNTIF($D$2:D3256,D3256)&amp;D3256</f>
        <v>0</v>
      </c>
      <c r="B3405" t="str">
        <f>COUNTIF($E$2:E3256,E3256)&amp;E3256</f>
        <v>0</v>
      </c>
    </row>
    <row r="3406" spans="1:2" x14ac:dyDescent="0.25">
      <c r="A3406" t="str">
        <f>COUNTIF($D$2:D3257,D3257)&amp;D3257</f>
        <v>0</v>
      </c>
      <c r="B3406" t="str">
        <f>COUNTIF($E$2:E3257,E3257)&amp;E3257</f>
        <v>0</v>
      </c>
    </row>
    <row r="3407" spans="1:2" x14ac:dyDescent="0.25">
      <c r="A3407" t="str">
        <f>COUNTIF($D$2:D3258,D3258)&amp;D3258</f>
        <v>0</v>
      </c>
      <c r="B3407" t="str">
        <f>COUNTIF($E$2:E3258,E3258)&amp;E3258</f>
        <v>0</v>
      </c>
    </row>
    <row r="3408" spans="1:2" x14ac:dyDescent="0.25">
      <c r="A3408" t="str">
        <f>COUNTIF($D$2:D3259,D3259)&amp;D3259</f>
        <v>0</v>
      </c>
      <c r="B3408" t="str">
        <f>COUNTIF($E$2:E3259,E3259)&amp;E3259</f>
        <v>0</v>
      </c>
    </row>
    <row r="3409" spans="1:2" x14ac:dyDescent="0.25">
      <c r="A3409" t="str">
        <f>COUNTIF($D$2:D3260,D3260)&amp;D3260</f>
        <v>0</v>
      </c>
      <c r="B3409" t="str">
        <f>COUNTIF($E$2:E3260,E3260)&amp;E3260</f>
        <v>0</v>
      </c>
    </row>
    <row r="3410" spans="1:2" x14ac:dyDescent="0.25">
      <c r="A3410" t="str">
        <f>COUNTIF($D$2:D3261,D3261)&amp;D3261</f>
        <v>0</v>
      </c>
      <c r="B3410" t="str">
        <f>COUNTIF($E$2:E3261,E3261)&amp;E3261</f>
        <v>0</v>
      </c>
    </row>
    <row r="3411" spans="1:2" x14ac:dyDescent="0.25">
      <c r="A3411" t="str">
        <f>COUNTIF($D$2:D3262,D3262)&amp;D3262</f>
        <v>0</v>
      </c>
      <c r="B3411" t="str">
        <f>COUNTIF($E$2:E3262,E3262)&amp;E3262</f>
        <v>0</v>
      </c>
    </row>
    <row r="3412" spans="1:2" x14ac:dyDescent="0.25">
      <c r="A3412" t="str">
        <f>COUNTIF($D$2:D3263,D3263)&amp;D3263</f>
        <v>0</v>
      </c>
      <c r="B3412" t="str">
        <f>COUNTIF($E$2:E3263,E3263)&amp;E3263</f>
        <v>0</v>
      </c>
    </row>
    <row r="3413" spans="1:2" x14ac:dyDescent="0.25">
      <c r="A3413" t="str">
        <f>COUNTIF($D$2:D3264,D3264)&amp;D3264</f>
        <v>0</v>
      </c>
      <c r="B3413" t="str">
        <f>COUNTIF($E$2:E3264,E3264)&amp;E3264</f>
        <v>0</v>
      </c>
    </row>
    <row r="3414" spans="1:2" x14ac:dyDescent="0.25">
      <c r="A3414" t="str">
        <f>COUNTIF($D$2:D3265,D3265)&amp;D3265</f>
        <v>0</v>
      </c>
      <c r="B3414" t="str">
        <f>COUNTIF($E$2:E3265,E3265)&amp;E3265</f>
        <v>0</v>
      </c>
    </row>
    <row r="3415" spans="1:2" x14ac:dyDescent="0.25">
      <c r="A3415" t="str">
        <f>COUNTIF($D$2:D3266,D3266)&amp;D3266</f>
        <v>0</v>
      </c>
      <c r="B3415" t="str">
        <f>COUNTIF($E$2:E3266,E3266)&amp;E3266</f>
        <v>0</v>
      </c>
    </row>
    <row r="3416" spans="1:2" x14ac:dyDescent="0.25">
      <c r="A3416" t="str">
        <f>COUNTIF($D$2:D3267,D3267)&amp;D3267</f>
        <v>0</v>
      </c>
      <c r="B3416" t="str">
        <f>COUNTIF($E$2:E3267,E3267)&amp;E3267</f>
        <v>0</v>
      </c>
    </row>
    <row r="3417" spans="1:2" x14ac:dyDescent="0.25">
      <c r="A3417" t="str">
        <f>COUNTIF($D$2:D3268,D3268)&amp;D3268</f>
        <v>0</v>
      </c>
      <c r="B3417" t="str">
        <f>COUNTIF($E$2:E3268,E3268)&amp;E3268</f>
        <v>0</v>
      </c>
    </row>
    <row r="3418" spans="1:2" x14ac:dyDescent="0.25">
      <c r="A3418" t="str">
        <f>COUNTIF($D$2:D3269,D3269)&amp;D3269</f>
        <v>0</v>
      </c>
      <c r="B3418" t="str">
        <f>COUNTIF($E$2:E3269,E3269)&amp;E3269</f>
        <v>0</v>
      </c>
    </row>
    <row r="3419" spans="1:2" x14ac:dyDescent="0.25">
      <c r="A3419" t="str">
        <f>COUNTIF($D$2:D3270,D3270)&amp;D3270</f>
        <v>0</v>
      </c>
      <c r="B3419" t="str">
        <f>COUNTIF($E$2:E3270,E3270)&amp;E3270</f>
        <v>0</v>
      </c>
    </row>
    <row r="3420" spans="1:2" x14ac:dyDescent="0.25">
      <c r="A3420" t="str">
        <f>COUNTIF($D$2:D3271,D3271)&amp;D3271</f>
        <v>0</v>
      </c>
      <c r="B3420" t="str">
        <f>COUNTIF($E$2:E3271,E3271)&amp;E3271</f>
        <v>0</v>
      </c>
    </row>
    <row r="3421" spans="1:2" x14ac:dyDescent="0.25">
      <c r="A3421" t="str">
        <f>COUNTIF($D$2:D3272,D3272)&amp;D3272</f>
        <v>0</v>
      </c>
      <c r="B3421" t="str">
        <f>COUNTIF($E$2:E3272,E3272)&amp;E3272</f>
        <v>0</v>
      </c>
    </row>
    <row r="3422" spans="1:2" x14ac:dyDescent="0.25">
      <c r="A3422" t="str">
        <f>COUNTIF($D$2:D3273,D3273)&amp;D3273</f>
        <v>0</v>
      </c>
      <c r="B3422" t="str">
        <f>COUNTIF($E$2:E3273,E3273)&amp;E3273</f>
        <v>0</v>
      </c>
    </row>
    <row r="3423" spans="1:2" x14ac:dyDescent="0.25">
      <c r="A3423" t="str">
        <f>COUNTIF($D$2:D3274,D3274)&amp;D3274</f>
        <v>0</v>
      </c>
      <c r="B3423" t="str">
        <f>COUNTIF($E$2:E3274,E3274)&amp;E3274</f>
        <v>0</v>
      </c>
    </row>
    <row r="3424" spans="1:2" x14ac:dyDescent="0.25">
      <c r="A3424" t="str">
        <f>COUNTIF($D$2:D3275,D3275)&amp;D3275</f>
        <v>0</v>
      </c>
      <c r="B3424" t="str">
        <f>COUNTIF($E$2:E3275,E3275)&amp;E3275</f>
        <v>0</v>
      </c>
    </row>
    <row r="3425" spans="1:2" x14ac:dyDescent="0.25">
      <c r="A3425" t="str">
        <f>COUNTIF($D$2:D3276,D3276)&amp;D3276</f>
        <v>0</v>
      </c>
      <c r="B3425" t="str">
        <f>COUNTIF($E$2:E3276,E3276)&amp;E3276</f>
        <v>0</v>
      </c>
    </row>
    <row r="3426" spans="1:2" x14ac:dyDescent="0.25">
      <c r="A3426" t="str">
        <f>COUNTIF($D$2:D3277,D3277)&amp;D3277</f>
        <v>0</v>
      </c>
      <c r="B3426" t="str">
        <f>COUNTIF($E$2:E3277,E3277)&amp;E3277</f>
        <v>0</v>
      </c>
    </row>
    <row r="3427" spans="1:2" x14ac:dyDescent="0.25">
      <c r="A3427" t="str">
        <f>COUNTIF($D$2:D3278,D3278)&amp;D3278</f>
        <v>0</v>
      </c>
      <c r="B3427" t="str">
        <f>COUNTIF($E$2:E3278,E3278)&amp;E3278</f>
        <v>0</v>
      </c>
    </row>
    <row r="3428" spans="1:2" x14ac:dyDescent="0.25">
      <c r="A3428" t="str">
        <f>COUNTIF($D$2:D3279,D3279)&amp;D3279</f>
        <v>0</v>
      </c>
      <c r="B3428" t="str">
        <f>COUNTIF($E$2:E3279,E3279)&amp;E3279</f>
        <v>0</v>
      </c>
    </row>
    <row r="3429" spans="1:2" x14ac:dyDescent="0.25">
      <c r="A3429" t="str">
        <f>COUNTIF($D$2:D3280,D3280)&amp;D3280</f>
        <v>0</v>
      </c>
      <c r="B3429" t="str">
        <f>COUNTIF($E$2:E3280,E3280)&amp;E3280</f>
        <v>0</v>
      </c>
    </row>
    <row r="3430" spans="1:2" x14ac:dyDescent="0.25">
      <c r="A3430" t="str">
        <f>COUNTIF($D$2:D3281,D3281)&amp;D3281</f>
        <v>0</v>
      </c>
      <c r="B3430" t="str">
        <f>COUNTIF($E$2:E3281,E3281)&amp;E3281</f>
        <v>0</v>
      </c>
    </row>
    <row r="3431" spans="1:2" x14ac:dyDescent="0.25">
      <c r="A3431" t="str">
        <f>COUNTIF($D$2:D3282,D3282)&amp;D3282</f>
        <v>0</v>
      </c>
      <c r="B3431" t="str">
        <f>COUNTIF($E$2:E3282,E3282)&amp;E3282</f>
        <v>0</v>
      </c>
    </row>
    <row r="3432" spans="1:2" x14ac:dyDescent="0.25">
      <c r="A3432" t="str">
        <f>COUNTIF($D$2:D3283,D3283)&amp;D3283</f>
        <v>0</v>
      </c>
      <c r="B3432" t="str">
        <f>COUNTIF($E$2:E3283,E3283)&amp;E3283</f>
        <v>0</v>
      </c>
    </row>
    <row r="3433" spans="1:2" x14ac:dyDescent="0.25">
      <c r="A3433" t="str">
        <f>COUNTIF($D$2:D3284,D3284)&amp;D3284</f>
        <v>0</v>
      </c>
      <c r="B3433" t="str">
        <f>COUNTIF($E$2:E3284,E3284)&amp;E3284</f>
        <v>0</v>
      </c>
    </row>
    <row r="3434" spans="1:2" x14ac:dyDescent="0.25">
      <c r="A3434" t="str">
        <f>COUNTIF($D$2:D3285,D3285)&amp;D3285</f>
        <v>0</v>
      </c>
      <c r="B3434" t="str">
        <f>COUNTIF($E$2:E3285,E3285)&amp;E3285</f>
        <v>0</v>
      </c>
    </row>
    <row r="3435" spans="1:2" x14ac:dyDescent="0.25">
      <c r="A3435" t="str">
        <f>COUNTIF($D$2:D3286,D3286)&amp;D3286</f>
        <v>0</v>
      </c>
      <c r="B3435" t="str">
        <f>COUNTIF($E$2:E3286,E3286)&amp;E3286</f>
        <v>0</v>
      </c>
    </row>
    <row r="3436" spans="1:2" x14ac:dyDescent="0.25">
      <c r="A3436" t="str">
        <f>COUNTIF($D$2:D3287,D3287)&amp;D3287</f>
        <v>0</v>
      </c>
      <c r="B3436" t="str">
        <f>COUNTIF($E$2:E3287,E3287)&amp;E3287</f>
        <v>0</v>
      </c>
    </row>
    <row r="3437" spans="1:2" x14ac:dyDescent="0.25">
      <c r="A3437" t="str">
        <f>COUNTIF($D$2:D3288,D3288)&amp;D3288</f>
        <v>0</v>
      </c>
      <c r="B3437" t="str">
        <f>COUNTIF($E$2:E3288,E3288)&amp;E3288</f>
        <v>0</v>
      </c>
    </row>
    <row r="3438" spans="1:2" x14ac:dyDescent="0.25">
      <c r="A3438" t="str">
        <f>COUNTIF($D$2:D3289,D3289)&amp;D3289</f>
        <v>0</v>
      </c>
      <c r="B3438" t="str">
        <f>COUNTIF($E$2:E3289,E3289)&amp;E3289</f>
        <v>0</v>
      </c>
    </row>
    <row r="3439" spans="1:2" x14ac:dyDescent="0.25">
      <c r="A3439" t="str">
        <f>COUNTIF($D$2:D3290,D3290)&amp;D3290</f>
        <v>0</v>
      </c>
      <c r="B3439" t="str">
        <f>COUNTIF($E$2:E3290,E3290)&amp;E3290</f>
        <v>0</v>
      </c>
    </row>
    <row r="3440" spans="1:2" x14ac:dyDescent="0.25">
      <c r="A3440" t="str">
        <f>COUNTIF($D$2:D3291,D3291)&amp;D3291</f>
        <v>0</v>
      </c>
      <c r="B3440" t="str">
        <f>COUNTIF($E$2:E3291,E3291)&amp;E3291</f>
        <v>0</v>
      </c>
    </row>
    <row r="3441" spans="1:2" x14ac:dyDescent="0.25">
      <c r="A3441" t="str">
        <f>COUNTIF($D$2:D3292,D3292)&amp;D3292</f>
        <v>0</v>
      </c>
      <c r="B3441" t="str">
        <f>COUNTIF($E$2:E3292,E3292)&amp;E3292</f>
        <v>0</v>
      </c>
    </row>
    <row r="3442" spans="1:2" x14ac:dyDescent="0.25">
      <c r="A3442" t="str">
        <f>COUNTIF($D$2:D3293,D3293)&amp;D3293</f>
        <v>0</v>
      </c>
      <c r="B3442" t="str">
        <f>COUNTIF($E$2:E3293,E3293)&amp;E3293</f>
        <v>0</v>
      </c>
    </row>
    <row r="3443" spans="1:2" x14ac:dyDescent="0.25">
      <c r="A3443" t="str">
        <f>COUNTIF($D$2:D3294,D3294)&amp;D3294</f>
        <v>0</v>
      </c>
      <c r="B3443" t="str">
        <f>COUNTIF($E$2:E3294,E3294)&amp;E3294</f>
        <v>0</v>
      </c>
    </row>
    <row r="3444" spans="1:2" x14ac:dyDescent="0.25">
      <c r="A3444" t="str">
        <f>COUNTIF($D$2:D3295,D3295)&amp;D3295</f>
        <v>0</v>
      </c>
      <c r="B3444" t="str">
        <f>COUNTIF($E$2:E3295,E3295)&amp;E3295</f>
        <v>0</v>
      </c>
    </row>
    <row r="3445" spans="1:2" x14ac:dyDescent="0.25">
      <c r="A3445" t="str">
        <f>COUNTIF($D$2:D3296,D3296)&amp;D3296</f>
        <v>0</v>
      </c>
      <c r="B3445" t="str">
        <f>COUNTIF($E$2:E3296,E3296)&amp;E3296</f>
        <v>0</v>
      </c>
    </row>
    <row r="3446" spans="1:2" x14ac:dyDescent="0.25">
      <c r="A3446" t="str">
        <f>COUNTIF($D$2:D3297,D3297)&amp;D3297</f>
        <v>0</v>
      </c>
      <c r="B3446" t="str">
        <f>COUNTIF($E$2:E3297,E3297)&amp;E3297</f>
        <v>0</v>
      </c>
    </row>
    <row r="3447" spans="1:2" x14ac:dyDescent="0.25">
      <c r="A3447" t="str">
        <f>COUNTIF($D$2:D3298,D3298)&amp;D3298</f>
        <v>0</v>
      </c>
      <c r="B3447" t="str">
        <f>COUNTIF($E$2:E3298,E3298)&amp;E3298</f>
        <v>0</v>
      </c>
    </row>
    <row r="3448" spans="1:2" x14ac:dyDescent="0.25">
      <c r="A3448" t="str">
        <f>COUNTIF($D$2:D3299,D3299)&amp;D3299</f>
        <v>0</v>
      </c>
      <c r="B3448" t="str">
        <f>COUNTIF($E$2:E3299,E3299)&amp;E3299</f>
        <v>0</v>
      </c>
    </row>
    <row r="3449" spans="1:2" x14ac:dyDescent="0.25">
      <c r="A3449" t="str">
        <f>COUNTIF($D$2:D3300,D3300)&amp;D3300</f>
        <v>0</v>
      </c>
      <c r="B3449" t="str">
        <f>COUNTIF($E$2:E3300,E3300)&amp;E3300</f>
        <v>0</v>
      </c>
    </row>
    <row r="3450" spans="1:2" x14ac:dyDescent="0.25">
      <c r="A3450" t="str">
        <f>COUNTIF($D$2:D3301,D3301)&amp;D3301</f>
        <v>0</v>
      </c>
      <c r="B3450" t="str">
        <f>COUNTIF($E$2:E3301,E3301)&amp;E3301</f>
        <v>0</v>
      </c>
    </row>
    <row r="3451" spans="1:2" x14ac:dyDescent="0.25">
      <c r="A3451" t="str">
        <f>COUNTIF($D$2:D3302,D3302)&amp;D3302</f>
        <v>0</v>
      </c>
      <c r="B3451" t="str">
        <f>COUNTIF($E$2:E3302,E3302)&amp;E3302</f>
        <v>0</v>
      </c>
    </row>
    <row r="3452" spans="1:2" x14ac:dyDescent="0.25">
      <c r="A3452" t="str">
        <f>COUNTIF($D$2:D3303,D3303)&amp;D3303</f>
        <v>0</v>
      </c>
      <c r="B3452" t="str">
        <f>COUNTIF($E$2:E3303,E3303)&amp;E3303</f>
        <v>0</v>
      </c>
    </row>
    <row r="3453" spans="1:2" x14ac:dyDescent="0.25">
      <c r="A3453" t="str">
        <f>COUNTIF($D$2:D3304,D3304)&amp;D3304</f>
        <v>0</v>
      </c>
      <c r="B3453" t="str">
        <f>COUNTIF($E$2:E3304,E3304)&amp;E3304</f>
        <v>0</v>
      </c>
    </row>
    <row r="3454" spans="1:2" x14ac:dyDescent="0.25">
      <c r="A3454" t="str">
        <f>COUNTIF($D$2:D3305,D3305)&amp;D3305</f>
        <v>0</v>
      </c>
      <c r="B3454" t="str">
        <f>COUNTIF($E$2:E3305,E3305)&amp;E3305</f>
        <v>0</v>
      </c>
    </row>
    <row r="3455" spans="1:2" x14ac:dyDescent="0.25">
      <c r="A3455" t="str">
        <f>COUNTIF($D$2:D3306,D3306)&amp;D3306</f>
        <v>0</v>
      </c>
      <c r="B3455" t="str">
        <f>COUNTIF($E$2:E3306,E3306)&amp;E3306</f>
        <v>0</v>
      </c>
    </row>
    <row r="3456" spans="1:2" x14ac:dyDescent="0.25">
      <c r="A3456" t="str">
        <f>COUNTIF($D$2:D3307,D3307)&amp;D3307</f>
        <v>0</v>
      </c>
      <c r="B3456" t="str">
        <f>COUNTIF($E$2:E3307,E3307)&amp;E3307</f>
        <v>0</v>
      </c>
    </row>
    <row r="3457" spans="1:2" x14ac:dyDescent="0.25">
      <c r="A3457" t="str">
        <f>COUNTIF($D$2:D3308,D3308)&amp;D3308</f>
        <v>0</v>
      </c>
      <c r="B3457" t="str">
        <f>COUNTIF($E$2:E3308,E3308)&amp;E3308</f>
        <v>0</v>
      </c>
    </row>
    <row r="3458" spans="1:2" x14ac:dyDescent="0.25">
      <c r="A3458" t="str">
        <f>COUNTIF($D$2:D3309,D3309)&amp;D3309</f>
        <v>0</v>
      </c>
      <c r="B3458" t="str">
        <f>COUNTIF($E$2:E3309,E3309)&amp;E3309</f>
        <v>0</v>
      </c>
    </row>
    <row r="3459" spans="1:2" x14ac:dyDescent="0.25">
      <c r="A3459" t="str">
        <f>COUNTIF($D$2:D3310,D3310)&amp;D3310</f>
        <v>0</v>
      </c>
      <c r="B3459" t="str">
        <f>COUNTIF($E$2:E3310,E3310)&amp;E3310</f>
        <v>0</v>
      </c>
    </row>
    <row r="3460" spans="1:2" x14ac:dyDescent="0.25">
      <c r="A3460" t="str">
        <f>COUNTIF($D$2:D3311,D3311)&amp;D3311</f>
        <v>0</v>
      </c>
      <c r="B3460" t="str">
        <f>COUNTIF($E$2:E3311,E3311)&amp;E3311</f>
        <v>0</v>
      </c>
    </row>
    <row r="3461" spans="1:2" x14ac:dyDescent="0.25">
      <c r="A3461" t="str">
        <f>COUNTIF($D$2:D3312,D3312)&amp;D3312</f>
        <v>0</v>
      </c>
      <c r="B3461" t="str">
        <f>COUNTIF($E$2:E3312,E3312)&amp;E3312</f>
        <v>0</v>
      </c>
    </row>
    <row r="3462" spans="1:2" x14ac:dyDescent="0.25">
      <c r="A3462" t="str">
        <f>COUNTIF($D$2:D3313,D3313)&amp;D3313</f>
        <v>0</v>
      </c>
      <c r="B3462" t="str">
        <f>COUNTIF($E$2:E3313,E3313)&amp;E3313</f>
        <v>0</v>
      </c>
    </row>
    <row r="3463" spans="1:2" x14ac:dyDescent="0.25">
      <c r="A3463" t="str">
        <f>COUNTIF($D$2:D3314,D3314)&amp;D3314</f>
        <v>0</v>
      </c>
      <c r="B3463" t="str">
        <f>COUNTIF($E$2:E3314,E3314)&amp;E3314</f>
        <v>0</v>
      </c>
    </row>
    <row r="3464" spans="1:2" x14ac:dyDescent="0.25">
      <c r="A3464" t="str">
        <f>COUNTIF($D$2:D3315,D3315)&amp;D3315</f>
        <v>0</v>
      </c>
      <c r="B3464" t="str">
        <f>COUNTIF($E$2:E3315,E3315)&amp;E3315</f>
        <v>0</v>
      </c>
    </row>
    <row r="3465" spans="1:2" x14ac:dyDescent="0.25">
      <c r="A3465" t="str">
        <f>COUNTIF($D$2:D3316,D3316)&amp;D3316</f>
        <v>0</v>
      </c>
      <c r="B3465" t="str">
        <f>COUNTIF($E$2:E3316,E3316)&amp;E3316</f>
        <v>0</v>
      </c>
    </row>
    <row r="3466" spans="1:2" x14ac:dyDescent="0.25">
      <c r="A3466" t="str">
        <f>COUNTIF($D$2:D3317,D3317)&amp;D3317</f>
        <v>0</v>
      </c>
      <c r="B3466" t="str">
        <f>COUNTIF($E$2:E3317,E3317)&amp;E3317</f>
        <v>0</v>
      </c>
    </row>
    <row r="3467" spans="1:2" x14ac:dyDescent="0.25">
      <c r="A3467" t="str">
        <f>COUNTIF($D$2:D3318,D3318)&amp;D3318</f>
        <v>0</v>
      </c>
      <c r="B3467" t="str">
        <f>COUNTIF($E$2:E3318,E3318)&amp;E3318</f>
        <v>0</v>
      </c>
    </row>
    <row r="3468" spans="1:2" x14ac:dyDescent="0.25">
      <c r="A3468" t="str">
        <f>COUNTIF($D$2:D3319,D3319)&amp;D3319</f>
        <v>0</v>
      </c>
      <c r="B3468" t="str">
        <f>COUNTIF($E$2:E3319,E3319)&amp;E3319</f>
        <v>0</v>
      </c>
    </row>
    <row r="3469" spans="1:2" x14ac:dyDescent="0.25">
      <c r="A3469" t="str">
        <f>COUNTIF($D$2:D3320,D3320)&amp;D3320</f>
        <v>0</v>
      </c>
      <c r="B3469" t="str">
        <f>COUNTIF($E$2:E3320,E3320)&amp;E3320</f>
        <v>0</v>
      </c>
    </row>
    <row r="3470" spans="1:2" x14ac:dyDescent="0.25">
      <c r="A3470" t="str">
        <f>COUNTIF($D$2:D3321,D3321)&amp;D3321</f>
        <v>0</v>
      </c>
      <c r="B3470" t="str">
        <f>COUNTIF($E$2:E3321,E3321)&amp;E3321</f>
        <v>0</v>
      </c>
    </row>
    <row r="3471" spans="1:2" x14ac:dyDescent="0.25">
      <c r="A3471" t="str">
        <f>COUNTIF($D$2:D3322,D3322)&amp;D3322</f>
        <v>0</v>
      </c>
      <c r="B3471" t="str">
        <f>COUNTIF($E$2:E3322,E3322)&amp;E3322</f>
        <v>0</v>
      </c>
    </row>
    <row r="3472" spans="1:2" x14ac:dyDescent="0.25">
      <c r="A3472" t="str">
        <f>COUNTIF($D$2:D3323,D3323)&amp;D3323</f>
        <v>0</v>
      </c>
      <c r="B3472" t="str">
        <f>COUNTIF($E$2:E3323,E3323)&amp;E3323</f>
        <v>0</v>
      </c>
    </row>
    <row r="3473" spans="1:2" x14ac:dyDescent="0.25">
      <c r="A3473" t="str">
        <f>COUNTIF($D$2:D3324,D3324)&amp;D3324</f>
        <v>0</v>
      </c>
      <c r="B3473" t="str">
        <f>COUNTIF($E$2:E3324,E3324)&amp;E3324</f>
        <v>0</v>
      </c>
    </row>
    <row r="3474" spans="1:2" x14ac:dyDescent="0.25">
      <c r="A3474" t="str">
        <f>COUNTIF($D$2:D3325,D3325)&amp;D3325</f>
        <v>0</v>
      </c>
      <c r="B3474" t="str">
        <f>COUNTIF($E$2:E3325,E3325)&amp;E3325</f>
        <v>0</v>
      </c>
    </row>
    <row r="3475" spans="1:2" x14ac:dyDescent="0.25">
      <c r="A3475" t="str">
        <f>COUNTIF($D$2:D3326,D3326)&amp;D3326</f>
        <v>0</v>
      </c>
      <c r="B3475" t="str">
        <f>COUNTIF($E$2:E3326,E3326)&amp;E3326</f>
        <v>0</v>
      </c>
    </row>
    <row r="3476" spans="1:2" x14ac:dyDescent="0.25">
      <c r="A3476" t="str">
        <f>COUNTIF($D$2:D3327,D3327)&amp;D3327</f>
        <v>0</v>
      </c>
      <c r="B3476" t="str">
        <f>COUNTIF($E$2:E3327,E3327)&amp;E3327</f>
        <v>0</v>
      </c>
    </row>
    <row r="3477" spans="1:2" x14ac:dyDescent="0.25">
      <c r="A3477" t="str">
        <f>COUNTIF($D$2:D3328,D3328)&amp;D3328</f>
        <v>0</v>
      </c>
      <c r="B3477" t="str">
        <f>COUNTIF($E$2:E3328,E3328)&amp;E3328</f>
        <v>0</v>
      </c>
    </row>
    <row r="3478" spans="1:2" x14ac:dyDescent="0.25">
      <c r="A3478" t="str">
        <f>COUNTIF($D$2:D3329,D3329)&amp;D3329</f>
        <v>0</v>
      </c>
      <c r="B3478" t="str">
        <f>COUNTIF($E$2:E3329,E3329)&amp;E3329</f>
        <v>0</v>
      </c>
    </row>
    <row r="3479" spans="1:2" x14ac:dyDescent="0.25">
      <c r="A3479" t="str">
        <f>COUNTIF($D$2:D3330,D3330)&amp;D3330</f>
        <v>0</v>
      </c>
      <c r="B3479" t="str">
        <f>COUNTIF($E$2:E3330,E3330)&amp;E3330</f>
        <v>0</v>
      </c>
    </row>
    <row r="3480" spans="1:2" x14ac:dyDescent="0.25">
      <c r="A3480" t="str">
        <f>COUNTIF($D$2:D3331,D3331)&amp;D3331</f>
        <v>0</v>
      </c>
      <c r="B3480" t="str">
        <f>COUNTIF($E$2:E3331,E3331)&amp;E3331</f>
        <v>0</v>
      </c>
    </row>
    <row r="3481" spans="1:2" x14ac:dyDescent="0.25">
      <c r="A3481" t="str">
        <f>COUNTIF($D$2:D3332,D3332)&amp;D3332</f>
        <v>0</v>
      </c>
      <c r="B3481" t="str">
        <f>COUNTIF($E$2:E3332,E3332)&amp;E3332</f>
        <v>0</v>
      </c>
    </row>
    <row r="3482" spans="1:2" x14ac:dyDescent="0.25">
      <c r="A3482" t="str">
        <f>COUNTIF($D$2:D3333,D3333)&amp;D3333</f>
        <v>0</v>
      </c>
      <c r="B3482" t="str">
        <f>COUNTIF($E$2:E3333,E3333)&amp;E3333</f>
        <v>0</v>
      </c>
    </row>
    <row r="3483" spans="1:2" x14ac:dyDescent="0.25">
      <c r="A3483" t="str">
        <f>COUNTIF($D$2:D3334,D3334)&amp;D3334</f>
        <v>0</v>
      </c>
      <c r="B3483" t="str">
        <f>COUNTIF($E$2:E3334,E3334)&amp;E3334</f>
        <v>0</v>
      </c>
    </row>
    <row r="3484" spans="1:2" x14ac:dyDescent="0.25">
      <c r="A3484" t="str">
        <f>COUNTIF($D$2:D3335,D3335)&amp;D3335</f>
        <v>0</v>
      </c>
      <c r="B3484" t="str">
        <f>COUNTIF($E$2:E3335,E3335)&amp;E3335</f>
        <v>0</v>
      </c>
    </row>
    <row r="3485" spans="1:2" x14ac:dyDescent="0.25">
      <c r="A3485" t="str">
        <f>COUNTIF($D$2:D3336,D3336)&amp;D3336</f>
        <v>0</v>
      </c>
      <c r="B3485" t="str">
        <f>COUNTIF($E$2:E3336,E3336)&amp;E3336</f>
        <v>0</v>
      </c>
    </row>
    <row r="3486" spans="1:2" x14ac:dyDescent="0.25">
      <c r="A3486" t="str">
        <f>COUNTIF($D$2:D3337,D3337)&amp;D3337</f>
        <v>0</v>
      </c>
      <c r="B3486" t="str">
        <f>COUNTIF($E$2:E3337,E3337)&amp;E3337</f>
        <v>0</v>
      </c>
    </row>
    <row r="3487" spans="1:2" x14ac:dyDescent="0.25">
      <c r="A3487" t="str">
        <f>COUNTIF($D$2:D3338,D3338)&amp;D3338</f>
        <v>0</v>
      </c>
      <c r="B3487" t="str">
        <f>COUNTIF($E$2:E3338,E3338)&amp;E3338</f>
        <v>0</v>
      </c>
    </row>
    <row r="3488" spans="1:2" x14ac:dyDescent="0.25">
      <c r="A3488" t="str">
        <f>COUNTIF($D$2:D3339,D3339)&amp;D3339</f>
        <v>0</v>
      </c>
      <c r="B3488" t="str">
        <f>COUNTIF($E$2:E3339,E3339)&amp;E3339</f>
        <v>0</v>
      </c>
    </row>
    <row r="3489" spans="1:2" x14ac:dyDescent="0.25">
      <c r="A3489" t="str">
        <f>COUNTIF($D$2:D3340,D3340)&amp;D3340</f>
        <v>0</v>
      </c>
      <c r="B3489" t="str">
        <f>COUNTIF($E$2:E3340,E3340)&amp;E3340</f>
        <v>0</v>
      </c>
    </row>
    <row r="3490" spans="1:2" x14ac:dyDescent="0.25">
      <c r="A3490" t="str">
        <f>COUNTIF($D$2:D3341,D3341)&amp;D3341</f>
        <v>0</v>
      </c>
      <c r="B3490" t="str">
        <f>COUNTIF($E$2:E3341,E3341)&amp;E3341</f>
        <v>0</v>
      </c>
    </row>
    <row r="3491" spans="1:2" x14ac:dyDescent="0.25">
      <c r="A3491" t="str">
        <f>COUNTIF($D$2:D3342,D3342)&amp;D3342</f>
        <v>0</v>
      </c>
      <c r="B3491" t="str">
        <f>COUNTIF($E$2:E3342,E3342)&amp;E3342</f>
        <v>0</v>
      </c>
    </row>
    <row r="3492" spans="1:2" x14ac:dyDescent="0.25">
      <c r="A3492" t="str">
        <f>COUNTIF($D$2:D3343,D3343)&amp;D3343</f>
        <v>0</v>
      </c>
      <c r="B3492" t="str">
        <f>COUNTIF($E$2:E3343,E3343)&amp;E3343</f>
        <v>0</v>
      </c>
    </row>
    <row r="3493" spans="1:2" x14ac:dyDescent="0.25">
      <c r="A3493" t="str">
        <f>COUNTIF($D$2:D3344,D3344)&amp;D3344</f>
        <v>0</v>
      </c>
      <c r="B3493" t="str">
        <f>COUNTIF($E$2:E3344,E3344)&amp;E3344</f>
        <v>0</v>
      </c>
    </row>
    <row r="3494" spans="1:2" x14ac:dyDescent="0.25">
      <c r="A3494" t="str">
        <f>COUNTIF($D$2:D3345,D3345)&amp;D3345</f>
        <v>0</v>
      </c>
      <c r="B3494" t="str">
        <f>COUNTIF($E$2:E3345,E3345)&amp;E3345</f>
        <v>0</v>
      </c>
    </row>
    <row r="3495" spans="1:2" x14ac:dyDescent="0.25">
      <c r="A3495" t="str">
        <f>COUNTIF($D$2:D3346,D3346)&amp;D3346</f>
        <v>0</v>
      </c>
      <c r="B3495" t="str">
        <f>COUNTIF($E$2:E3346,E3346)&amp;E3346</f>
        <v>0</v>
      </c>
    </row>
    <row r="3496" spans="1:2" x14ac:dyDescent="0.25">
      <c r="A3496" t="str">
        <f>COUNTIF($D$2:D3347,D3347)&amp;D3347</f>
        <v>0</v>
      </c>
      <c r="B3496" t="str">
        <f>COUNTIF($E$2:E3347,E3347)&amp;E3347</f>
        <v>0</v>
      </c>
    </row>
    <row r="3497" spans="1:2" x14ac:dyDescent="0.25">
      <c r="A3497" t="str">
        <f>COUNTIF($D$2:D3348,D3348)&amp;D3348</f>
        <v>0</v>
      </c>
      <c r="B3497" t="str">
        <f>COUNTIF($E$2:E3348,E3348)&amp;E3348</f>
        <v>0</v>
      </c>
    </row>
    <row r="3498" spans="1:2" x14ac:dyDescent="0.25">
      <c r="A3498" t="str">
        <f>COUNTIF($D$2:D3349,D3349)&amp;D3349</f>
        <v>0</v>
      </c>
      <c r="B3498" t="str">
        <f>COUNTIF($E$2:E3349,E3349)&amp;E3349</f>
        <v>0</v>
      </c>
    </row>
    <row r="3499" spans="1:2" x14ac:dyDescent="0.25">
      <c r="A3499" t="str">
        <f>COUNTIF($D$2:D3350,D3350)&amp;D3350</f>
        <v>0</v>
      </c>
      <c r="B3499" t="str">
        <f>COUNTIF($E$2:E3350,E3350)&amp;E3350</f>
        <v>0</v>
      </c>
    </row>
    <row r="3500" spans="1:2" x14ac:dyDescent="0.25">
      <c r="A3500" t="str">
        <f>COUNTIF($D$2:D3351,D3351)&amp;D3351</f>
        <v>0</v>
      </c>
      <c r="B3500" t="str">
        <f>COUNTIF($E$2:E3351,E3351)&amp;E3351</f>
        <v>0</v>
      </c>
    </row>
    <row r="3501" spans="1:2" x14ac:dyDescent="0.25">
      <c r="A3501" t="str">
        <f>COUNTIF($D$2:D3352,D3352)&amp;D3352</f>
        <v>0</v>
      </c>
      <c r="B3501" t="str">
        <f>COUNTIF($E$2:E3352,E3352)&amp;E3352</f>
        <v>0</v>
      </c>
    </row>
    <row r="3502" spans="1:2" x14ac:dyDescent="0.25">
      <c r="A3502" t="str">
        <f>COUNTIF($D$2:D3353,D3353)&amp;D3353</f>
        <v>0</v>
      </c>
      <c r="B3502" t="str">
        <f>COUNTIF($E$2:E3353,E3353)&amp;E3353</f>
        <v>0</v>
      </c>
    </row>
    <row r="3503" spans="1:2" x14ac:dyDescent="0.25">
      <c r="A3503" t="str">
        <f>COUNTIF($D$2:D3354,D3354)&amp;D3354</f>
        <v>0</v>
      </c>
      <c r="B3503" t="str">
        <f>COUNTIF($E$2:E3354,E3354)&amp;E3354</f>
        <v>0</v>
      </c>
    </row>
    <row r="3504" spans="1:2" x14ac:dyDescent="0.25">
      <c r="A3504" t="str">
        <f>COUNTIF($D$2:D3355,D3355)&amp;D3355</f>
        <v>0</v>
      </c>
      <c r="B3504" t="str">
        <f>COUNTIF($E$2:E3355,E3355)&amp;E3355</f>
        <v>0</v>
      </c>
    </row>
    <row r="3505" spans="1:2" x14ac:dyDescent="0.25">
      <c r="A3505" t="str">
        <f>COUNTIF($D$2:D3356,D3356)&amp;D3356</f>
        <v>0</v>
      </c>
      <c r="B3505" t="str">
        <f>COUNTIF($E$2:E3356,E3356)&amp;E3356</f>
        <v>0</v>
      </c>
    </row>
    <row r="3506" spans="1:2" x14ac:dyDescent="0.25">
      <c r="A3506" t="str">
        <f>COUNTIF($D$2:D3357,D3357)&amp;D3357</f>
        <v>0</v>
      </c>
      <c r="B3506" t="str">
        <f>COUNTIF($E$2:E3357,E3357)&amp;E3357</f>
        <v>0</v>
      </c>
    </row>
    <row r="3507" spans="1:2" x14ac:dyDescent="0.25">
      <c r="A3507" t="str">
        <f>COUNTIF($D$2:D3358,D3358)&amp;D3358</f>
        <v>0</v>
      </c>
      <c r="B3507" t="str">
        <f>COUNTIF($E$2:E3358,E3358)&amp;E3358</f>
        <v>0</v>
      </c>
    </row>
    <row r="3508" spans="1:2" x14ac:dyDescent="0.25">
      <c r="A3508" t="str">
        <f>COUNTIF($D$2:D3359,D3359)&amp;D3359</f>
        <v>0</v>
      </c>
      <c r="B3508" t="str">
        <f>COUNTIF($E$2:E3359,E3359)&amp;E3359</f>
        <v>0</v>
      </c>
    </row>
    <row r="3509" spans="1:2" x14ac:dyDescent="0.25">
      <c r="A3509" t="str">
        <f>COUNTIF($D$2:D3360,D3360)&amp;D3360</f>
        <v>0</v>
      </c>
      <c r="B3509" t="str">
        <f>COUNTIF($E$2:E3360,E3360)&amp;E3360</f>
        <v>0</v>
      </c>
    </row>
    <row r="3510" spans="1:2" x14ac:dyDescent="0.25">
      <c r="A3510" t="str">
        <f>COUNTIF($D$2:D3361,D3361)&amp;D3361</f>
        <v>0</v>
      </c>
      <c r="B3510" t="str">
        <f>COUNTIF($E$2:E3361,E3361)&amp;E3361</f>
        <v>0</v>
      </c>
    </row>
    <row r="3511" spans="1:2" x14ac:dyDescent="0.25">
      <c r="A3511" t="str">
        <f>COUNTIF($D$2:D3362,D3362)&amp;D3362</f>
        <v>0</v>
      </c>
      <c r="B3511" t="str">
        <f>COUNTIF($E$2:E3362,E3362)&amp;E3362</f>
        <v>0</v>
      </c>
    </row>
    <row r="3512" spans="1:2" x14ac:dyDescent="0.25">
      <c r="A3512" t="str">
        <f>COUNTIF($D$2:D3363,D3363)&amp;D3363</f>
        <v>0</v>
      </c>
      <c r="B3512" t="str">
        <f>COUNTIF($E$2:E3363,E3363)&amp;E3363</f>
        <v>0</v>
      </c>
    </row>
    <row r="3513" spans="1:2" x14ac:dyDescent="0.25">
      <c r="A3513" t="str">
        <f>COUNTIF($D$2:D3364,D3364)&amp;D3364</f>
        <v>0</v>
      </c>
      <c r="B3513" t="str">
        <f>COUNTIF($E$2:E3364,E3364)&amp;E3364</f>
        <v>0</v>
      </c>
    </row>
    <row r="3514" spans="1:2" x14ac:dyDescent="0.25">
      <c r="A3514" t="str">
        <f>COUNTIF($D$2:D3365,D3365)&amp;D3365</f>
        <v>0</v>
      </c>
      <c r="B3514" t="str">
        <f>COUNTIF($E$2:E3365,E3365)&amp;E3365</f>
        <v>0</v>
      </c>
    </row>
    <row r="3515" spans="1:2" x14ac:dyDescent="0.25">
      <c r="A3515" t="str">
        <f>COUNTIF($D$2:D3366,D3366)&amp;D3366</f>
        <v>0</v>
      </c>
      <c r="B3515" t="str">
        <f>COUNTIF($E$2:E3366,E3366)&amp;E3366</f>
        <v>0</v>
      </c>
    </row>
    <row r="3516" spans="1:2" x14ac:dyDescent="0.25">
      <c r="A3516" t="str">
        <f>COUNTIF($D$2:D3367,D3367)&amp;D3367</f>
        <v>0</v>
      </c>
      <c r="B3516" t="str">
        <f>COUNTIF($E$2:E3367,E3367)&amp;E3367</f>
        <v>0</v>
      </c>
    </row>
    <row r="3517" spans="1:2" x14ac:dyDescent="0.25">
      <c r="A3517" t="str">
        <f>COUNTIF($D$2:D3368,D3368)&amp;D3368</f>
        <v>0</v>
      </c>
      <c r="B3517" t="str">
        <f>COUNTIF($E$2:E3368,E3368)&amp;E3368</f>
        <v>0</v>
      </c>
    </row>
    <row r="3518" spans="1:2" x14ac:dyDescent="0.25">
      <c r="A3518" t="str">
        <f>COUNTIF($D$2:D3369,D3369)&amp;D3369</f>
        <v>0</v>
      </c>
      <c r="B3518" t="str">
        <f>COUNTIF($E$2:E3369,E3369)&amp;E3369</f>
        <v>0</v>
      </c>
    </row>
    <row r="3519" spans="1:2" x14ac:dyDescent="0.25">
      <c r="A3519" t="str">
        <f>COUNTIF($D$2:D3370,D3370)&amp;D3370</f>
        <v>0</v>
      </c>
      <c r="B3519" t="str">
        <f>COUNTIF($E$2:E3370,E3370)&amp;E3370</f>
        <v>0</v>
      </c>
    </row>
    <row r="3520" spans="1:2" x14ac:dyDescent="0.25">
      <c r="A3520" t="str">
        <f>COUNTIF($D$2:D3371,D3371)&amp;D3371</f>
        <v>0</v>
      </c>
      <c r="B3520" t="str">
        <f>COUNTIF($E$2:E3371,E3371)&amp;E3371</f>
        <v>0</v>
      </c>
    </row>
    <row r="3521" spans="1:2" x14ac:dyDescent="0.25">
      <c r="A3521" t="str">
        <f>COUNTIF($D$2:D3372,D3372)&amp;D3372</f>
        <v>0</v>
      </c>
      <c r="B3521" t="str">
        <f>COUNTIF($E$2:E3372,E3372)&amp;E3372</f>
        <v>0</v>
      </c>
    </row>
    <row r="3522" spans="1:2" x14ac:dyDescent="0.25">
      <c r="A3522" t="str">
        <f>COUNTIF($D$2:D3373,D3373)&amp;D3373</f>
        <v>0</v>
      </c>
      <c r="B3522" t="str">
        <f>COUNTIF($E$2:E3373,E3373)&amp;E3373</f>
        <v>0</v>
      </c>
    </row>
    <row r="3523" spans="1:2" x14ac:dyDescent="0.25">
      <c r="A3523" t="str">
        <f>COUNTIF($D$2:D3374,D3374)&amp;D3374</f>
        <v>0</v>
      </c>
      <c r="B3523" t="str">
        <f>COUNTIF($E$2:E3374,E3374)&amp;E3374</f>
        <v>0</v>
      </c>
    </row>
    <row r="3524" spans="1:2" x14ac:dyDescent="0.25">
      <c r="A3524" t="str">
        <f>COUNTIF($D$2:D3375,D3375)&amp;D3375</f>
        <v>0</v>
      </c>
      <c r="B3524" t="str">
        <f>COUNTIF($E$2:E3375,E3375)&amp;E3375</f>
        <v>0</v>
      </c>
    </row>
    <row r="3525" spans="1:2" x14ac:dyDescent="0.25">
      <c r="A3525" t="str">
        <f>COUNTIF($D$2:D3376,D3376)&amp;D3376</f>
        <v>0</v>
      </c>
      <c r="B3525" t="str">
        <f>COUNTIF($E$2:E3376,E3376)&amp;E3376</f>
        <v>0</v>
      </c>
    </row>
    <row r="3526" spans="1:2" x14ac:dyDescent="0.25">
      <c r="A3526" t="str">
        <f>COUNTIF($D$2:D3377,D3377)&amp;D3377</f>
        <v>0</v>
      </c>
      <c r="B3526" t="str">
        <f>COUNTIF($E$2:E3377,E3377)&amp;E3377</f>
        <v>0</v>
      </c>
    </row>
    <row r="3527" spans="1:2" x14ac:dyDescent="0.25">
      <c r="A3527" t="str">
        <f>COUNTIF($D$2:D3378,D3378)&amp;D3378</f>
        <v>0</v>
      </c>
      <c r="B3527" t="str">
        <f>COUNTIF($E$2:E3378,E3378)&amp;E3378</f>
        <v>0</v>
      </c>
    </row>
    <row r="3528" spans="1:2" x14ac:dyDescent="0.25">
      <c r="A3528" t="str">
        <f>COUNTIF($D$2:D3379,D3379)&amp;D3379</f>
        <v>0</v>
      </c>
      <c r="B3528" t="str">
        <f>COUNTIF($E$2:E3379,E3379)&amp;E3379</f>
        <v>0</v>
      </c>
    </row>
    <row r="3529" spans="1:2" x14ac:dyDescent="0.25">
      <c r="A3529" t="str">
        <f>COUNTIF($D$2:D3380,D3380)&amp;D3380</f>
        <v>0</v>
      </c>
      <c r="B3529" t="str">
        <f>COUNTIF($E$2:E3380,E3380)&amp;E3380</f>
        <v>0</v>
      </c>
    </row>
    <row r="3530" spans="1:2" x14ac:dyDescent="0.25">
      <c r="A3530" t="str">
        <f>COUNTIF($D$2:D3381,D3381)&amp;D3381</f>
        <v>0</v>
      </c>
      <c r="B3530" t="str">
        <f>COUNTIF($E$2:E3381,E3381)&amp;E3381</f>
        <v>0</v>
      </c>
    </row>
    <row r="3531" spans="1:2" x14ac:dyDescent="0.25">
      <c r="A3531" t="str">
        <f>COUNTIF($D$2:D3382,D3382)&amp;D3382</f>
        <v>0</v>
      </c>
      <c r="B3531" t="str">
        <f>COUNTIF($E$2:E3382,E3382)&amp;E3382</f>
        <v>0</v>
      </c>
    </row>
    <row r="3532" spans="1:2" x14ac:dyDescent="0.25">
      <c r="A3532" t="str">
        <f>COUNTIF($D$2:D3383,D3383)&amp;D3383</f>
        <v>0</v>
      </c>
      <c r="B3532" t="str">
        <f>COUNTIF($E$2:E3383,E3383)&amp;E3383</f>
        <v>0</v>
      </c>
    </row>
    <row r="3533" spans="1:2" x14ac:dyDescent="0.25">
      <c r="A3533" t="str">
        <f>COUNTIF($D$2:D3384,D3384)&amp;D3384</f>
        <v>0</v>
      </c>
      <c r="B3533" t="str">
        <f>COUNTIF($E$2:E3384,E3384)&amp;E3384</f>
        <v>0</v>
      </c>
    </row>
    <row r="3534" spans="1:2" x14ac:dyDescent="0.25">
      <c r="A3534" t="str">
        <f>COUNTIF($D$2:D3385,D3385)&amp;D3385</f>
        <v>0</v>
      </c>
      <c r="B3534" t="str">
        <f>COUNTIF($E$2:E3385,E3385)&amp;E3385</f>
        <v>0</v>
      </c>
    </row>
    <row r="3535" spans="1:2" x14ac:dyDescent="0.25">
      <c r="A3535" t="str">
        <f>COUNTIF($D$2:D3386,D3386)&amp;D3386</f>
        <v>0</v>
      </c>
      <c r="B3535" t="str">
        <f>COUNTIF($E$2:E3386,E3386)&amp;E3386</f>
        <v>0</v>
      </c>
    </row>
    <row r="3536" spans="1:2" x14ac:dyDescent="0.25">
      <c r="A3536" t="str">
        <f>COUNTIF($D$2:D3387,D3387)&amp;D3387</f>
        <v>0</v>
      </c>
      <c r="B3536" t="str">
        <f>COUNTIF($E$2:E3387,E3387)&amp;E3387</f>
        <v>0</v>
      </c>
    </row>
    <row r="3537" spans="1:2" x14ac:dyDescent="0.25">
      <c r="A3537" t="str">
        <f>COUNTIF($D$2:D3388,D3388)&amp;D3388</f>
        <v>0</v>
      </c>
      <c r="B3537" t="str">
        <f>COUNTIF($E$2:E3388,E3388)&amp;E3388</f>
        <v>0</v>
      </c>
    </row>
    <row r="3538" spans="1:2" x14ac:dyDescent="0.25">
      <c r="A3538" t="str">
        <f>COUNTIF($D$2:D3389,D3389)&amp;D3389</f>
        <v>0</v>
      </c>
      <c r="B3538" t="str">
        <f>COUNTIF($E$2:E3389,E3389)&amp;E3389</f>
        <v>0</v>
      </c>
    </row>
    <row r="3539" spans="1:2" x14ac:dyDescent="0.25">
      <c r="A3539" t="str">
        <f>COUNTIF($D$2:D3390,D3390)&amp;D3390</f>
        <v>0</v>
      </c>
      <c r="B3539" t="str">
        <f>COUNTIF($E$2:E3390,E3390)&amp;E3390</f>
        <v>0</v>
      </c>
    </row>
    <row r="3540" spans="1:2" x14ac:dyDescent="0.25">
      <c r="A3540" t="str">
        <f>COUNTIF($D$2:D3391,D3391)&amp;D3391</f>
        <v>0</v>
      </c>
      <c r="B3540" t="str">
        <f>COUNTIF($E$2:E3391,E3391)&amp;E3391</f>
        <v>0</v>
      </c>
    </row>
    <row r="3541" spans="1:2" x14ac:dyDescent="0.25">
      <c r="A3541" t="str">
        <f>COUNTIF($D$2:D3392,D3392)&amp;D3392</f>
        <v>0</v>
      </c>
      <c r="B3541" t="str">
        <f>COUNTIF($E$2:E3392,E3392)&amp;E3392</f>
        <v>0</v>
      </c>
    </row>
    <row r="3542" spans="1:2" x14ac:dyDescent="0.25">
      <c r="A3542" t="str">
        <f>COUNTIF($D$2:D3393,D3393)&amp;D3393</f>
        <v>0</v>
      </c>
      <c r="B3542" t="str">
        <f>COUNTIF($E$2:E3393,E3393)&amp;E3393</f>
        <v>0</v>
      </c>
    </row>
    <row r="3543" spans="1:2" x14ac:dyDescent="0.25">
      <c r="A3543" t="str">
        <f>COUNTIF($D$2:D3394,D3394)&amp;D3394</f>
        <v>0</v>
      </c>
      <c r="B3543" t="str">
        <f>COUNTIF($E$2:E3394,E3394)&amp;E3394</f>
        <v>0</v>
      </c>
    </row>
    <row r="3544" spans="1:2" x14ac:dyDescent="0.25">
      <c r="A3544" t="str">
        <f>COUNTIF($D$2:D3395,D3395)&amp;D3395</f>
        <v>0</v>
      </c>
      <c r="B3544" t="str">
        <f>COUNTIF($E$2:E3395,E3395)&amp;E3395</f>
        <v>0</v>
      </c>
    </row>
    <row r="3545" spans="1:2" x14ac:dyDescent="0.25">
      <c r="A3545" t="str">
        <f>COUNTIF($D$2:D3396,D3396)&amp;D3396</f>
        <v>0</v>
      </c>
      <c r="B3545" t="str">
        <f>COUNTIF($E$2:E3396,E3396)&amp;E3396</f>
        <v>0</v>
      </c>
    </row>
    <row r="3546" spans="1:2" x14ac:dyDescent="0.25">
      <c r="A3546" t="str">
        <f>COUNTIF($D$2:D3397,D3397)&amp;D3397</f>
        <v>0</v>
      </c>
      <c r="B3546" t="str">
        <f>COUNTIF($E$2:E3397,E3397)&amp;E3397</f>
        <v>0</v>
      </c>
    </row>
    <row r="3547" spans="1:2" x14ac:dyDescent="0.25">
      <c r="A3547" t="str">
        <f>COUNTIF($D$2:D3398,D3398)&amp;D3398</f>
        <v>0</v>
      </c>
      <c r="B3547" t="str">
        <f>COUNTIF($E$2:E3398,E3398)&amp;E3398</f>
        <v>0</v>
      </c>
    </row>
    <row r="3548" spans="1:2" x14ac:dyDescent="0.25">
      <c r="A3548" t="str">
        <f>COUNTIF($D$2:D3399,D3399)&amp;D3399</f>
        <v>0</v>
      </c>
      <c r="B3548" t="str">
        <f>COUNTIF($E$2:E3399,E3399)&amp;E3399</f>
        <v>0</v>
      </c>
    </row>
    <row r="3549" spans="1:2" x14ac:dyDescent="0.25">
      <c r="A3549" t="str">
        <f>COUNTIF($D$2:D3400,D3400)&amp;D3400</f>
        <v>0</v>
      </c>
      <c r="B3549" t="str">
        <f>COUNTIF($E$2:E3400,E3400)&amp;E3400</f>
        <v>0</v>
      </c>
    </row>
    <row r="3550" spans="1:2" x14ac:dyDescent="0.25">
      <c r="A3550" t="str">
        <f>COUNTIF($D$2:D3401,D3401)&amp;D3401</f>
        <v>0</v>
      </c>
      <c r="B3550" t="str">
        <f>COUNTIF($E$2:E3401,E3401)&amp;E3401</f>
        <v>0</v>
      </c>
    </row>
    <row r="3551" spans="1:2" x14ac:dyDescent="0.25">
      <c r="A3551" t="str">
        <f>COUNTIF($D$2:D3402,D3402)&amp;D3402</f>
        <v>0</v>
      </c>
      <c r="B3551" t="str">
        <f>COUNTIF($E$2:E3402,E3402)&amp;E3402</f>
        <v>0</v>
      </c>
    </row>
    <row r="3552" spans="1:2" x14ac:dyDescent="0.25">
      <c r="A3552" t="str">
        <f>COUNTIF($D$2:D3403,D3403)&amp;D3403</f>
        <v>0</v>
      </c>
      <c r="B3552" t="str">
        <f>COUNTIF($E$2:E3403,E3403)&amp;E3403</f>
        <v>0</v>
      </c>
    </row>
    <row r="3553" spans="1:2" x14ac:dyDescent="0.25">
      <c r="A3553" t="str">
        <f>COUNTIF($D$2:D3404,D3404)&amp;D3404</f>
        <v>0</v>
      </c>
      <c r="B3553" t="str">
        <f>COUNTIF($E$2:E3404,E3404)&amp;E3404</f>
        <v>0</v>
      </c>
    </row>
    <row r="3554" spans="1:2" x14ac:dyDescent="0.25">
      <c r="A3554" t="str">
        <f>COUNTIF($D$2:D3405,D3405)&amp;D3405</f>
        <v>0</v>
      </c>
      <c r="B3554" t="str">
        <f>COUNTIF($E$2:E3405,E3405)&amp;E3405</f>
        <v>0</v>
      </c>
    </row>
    <row r="3555" spans="1:2" x14ac:dyDescent="0.25">
      <c r="A3555" t="str">
        <f>COUNTIF($D$2:D3406,D3406)&amp;D3406</f>
        <v>0</v>
      </c>
      <c r="B3555" t="str">
        <f>COUNTIF($E$2:E3406,E3406)&amp;E3406</f>
        <v>0</v>
      </c>
    </row>
    <row r="3556" spans="1:2" x14ac:dyDescent="0.25">
      <c r="A3556" t="str">
        <f>COUNTIF($D$2:D3407,D3407)&amp;D3407</f>
        <v>0</v>
      </c>
      <c r="B3556" t="str">
        <f>COUNTIF($E$2:E3407,E3407)&amp;E3407</f>
        <v>0</v>
      </c>
    </row>
    <row r="3557" spans="1:2" x14ac:dyDescent="0.25">
      <c r="A3557" t="str">
        <f>COUNTIF($D$2:D3408,D3408)&amp;D3408</f>
        <v>0</v>
      </c>
      <c r="B3557" t="str">
        <f>COUNTIF($E$2:E3408,E3408)&amp;E3408</f>
        <v>0</v>
      </c>
    </row>
    <row r="3558" spans="1:2" x14ac:dyDescent="0.25">
      <c r="A3558" t="str">
        <f>COUNTIF($D$2:D3409,D3409)&amp;D3409</f>
        <v>0</v>
      </c>
      <c r="B3558" t="str">
        <f>COUNTIF($E$2:E3409,E3409)&amp;E3409</f>
        <v>0</v>
      </c>
    </row>
    <row r="3559" spans="1:2" x14ac:dyDescent="0.25">
      <c r="A3559" t="str">
        <f>COUNTIF($D$2:D3410,D3410)&amp;D3410</f>
        <v>0</v>
      </c>
      <c r="B3559" t="str">
        <f>COUNTIF($E$2:E3410,E3410)&amp;E3410</f>
        <v>0</v>
      </c>
    </row>
    <row r="3560" spans="1:2" x14ac:dyDescent="0.25">
      <c r="A3560" t="str">
        <f>COUNTIF($D$2:D3411,D3411)&amp;D3411</f>
        <v>0</v>
      </c>
      <c r="B3560" t="str">
        <f>COUNTIF($E$2:E3411,E3411)&amp;E3411</f>
        <v>0</v>
      </c>
    </row>
    <row r="3561" spans="1:2" x14ac:dyDescent="0.25">
      <c r="A3561" t="str">
        <f>COUNTIF($D$2:D3412,D3412)&amp;D3412</f>
        <v>0</v>
      </c>
      <c r="B3561" t="str">
        <f>COUNTIF($E$2:E3412,E3412)&amp;E3412</f>
        <v>0</v>
      </c>
    </row>
    <row r="3562" spans="1:2" x14ac:dyDescent="0.25">
      <c r="A3562" t="str">
        <f>COUNTIF($D$2:D3413,D3413)&amp;D3413</f>
        <v>0</v>
      </c>
      <c r="B3562" t="str">
        <f>COUNTIF($E$2:E3413,E3413)&amp;E3413</f>
        <v>0</v>
      </c>
    </row>
    <row r="3563" spans="1:2" x14ac:dyDescent="0.25">
      <c r="A3563" t="str">
        <f>COUNTIF($D$2:D3414,D3414)&amp;D3414</f>
        <v>0</v>
      </c>
      <c r="B3563" t="str">
        <f>COUNTIF($E$2:E3414,E3414)&amp;E3414</f>
        <v>0</v>
      </c>
    </row>
    <row r="3564" spans="1:2" x14ac:dyDescent="0.25">
      <c r="A3564" t="str">
        <f>COUNTIF($D$2:D3415,D3415)&amp;D3415</f>
        <v>0</v>
      </c>
      <c r="B3564" t="str">
        <f>COUNTIF($E$2:E3415,E3415)&amp;E3415</f>
        <v>0</v>
      </c>
    </row>
    <row r="3565" spans="1:2" x14ac:dyDescent="0.25">
      <c r="A3565" t="str">
        <f>COUNTIF($D$2:D3416,D3416)&amp;D3416</f>
        <v>0</v>
      </c>
      <c r="B3565" t="str">
        <f>COUNTIF($E$2:E3416,E3416)&amp;E3416</f>
        <v>0</v>
      </c>
    </row>
    <row r="3566" spans="1:2" x14ac:dyDescent="0.25">
      <c r="A3566" t="str">
        <f>COUNTIF($D$2:D3417,D3417)&amp;D3417</f>
        <v>0</v>
      </c>
      <c r="B3566" t="str">
        <f>COUNTIF($E$2:E3417,E3417)&amp;E3417</f>
        <v>0</v>
      </c>
    </row>
    <row r="3567" spans="1:2" x14ac:dyDescent="0.25">
      <c r="A3567" t="str">
        <f>COUNTIF($D$2:D3418,D3418)&amp;D3418</f>
        <v>0</v>
      </c>
      <c r="B3567" t="str">
        <f>COUNTIF($E$2:E3418,E3418)&amp;E3418</f>
        <v>0</v>
      </c>
    </row>
    <row r="3568" spans="1:2" x14ac:dyDescent="0.25">
      <c r="A3568" t="str">
        <f>COUNTIF($D$2:D3419,D3419)&amp;D3419</f>
        <v>0</v>
      </c>
      <c r="B3568" t="str">
        <f>COUNTIF($E$2:E3419,E3419)&amp;E3419</f>
        <v>0</v>
      </c>
    </row>
    <row r="3569" spans="1:2" x14ac:dyDescent="0.25">
      <c r="A3569" t="str">
        <f>COUNTIF($D$2:D3420,D3420)&amp;D3420</f>
        <v>0</v>
      </c>
      <c r="B3569" t="str">
        <f>COUNTIF($E$2:E3420,E3420)&amp;E3420</f>
        <v>0</v>
      </c>
    </row>
    <row r="3570" spans="1:2" x14ac:dyDescent="0.25">
      <c r="A3570" t="str">
        <f>COUNTIF($D$2:D3421,D3421)&amp;D3421</f>
        <v>0</v>
      </c>
      <c r="B3570" t="str">
        <f>COUNTIF($E$2:E3421,E3421)&amp;E3421</f>
        <v>0</v>
      </c>
    </row>
    <row r="3571" spans="1:2" x14ac:dyDescent="0.25">
      <c r="A3571" t="str">
        <f>COUNTIF($D$2:D3422,D3422)&amp;D3422</f>
        <v>0</v>
      </c>
      <c r="B3571" t="str">
        <f>COUNTIF($E$2:E3422,E3422)&amp;E3422</f>
        <v>0</v>
      </c>
    </row>
    <row r="3572" spans="1:2" x14ac:dyDescent="0.25">
      <c r="A3572" t="str">
        <f>COUNTIF($D$2:D3423,D3423)&amp;D3423</f>
        <v>0</v>
      </c>
      <c r="B3572" t="str">
        <f>COUNTIF($E$2:E3423,E3423)&amp;E3423</f>
        <v>0</v>
      </c>
    </row>
    <row r="3573" spans="1:2" x14ac:dyDescent="0.25">
      <c r="A3573" t="str">
        <f>COUNTIF($D$2:D3424,D3424)&amp;D3424</f>
        <v>0</v>
      </c>
      <c r="B3573" t="str">
        <f>COUNTIF($E$2:E3424,E3424)&amp;E3424</f>
        <v>0</v>
      </c>
    </row>
    <row r="3574" spans="1:2" x14ac:dyDescent="0.25">
      <c r="A3574" t="str">
        <f>COUNTIF($D$2:D3425,D3425)&amp;D3425</f>
        <v>0</v>
      </c>
      <c r="B3574" t="str">
        <f>COUNTIF($E$2:E3425,E3425)&amp;E3425</f>
        <v>0</v>
      </c>
    </row>
    <row r="3575" spans="1:2" x14ac:dyDescent="0.25">
      <c r="A3575" t="str">
        <f>COUNTIF($D$2:D3426,D3426)&amp;D3426</f>
        <v>0</v>
      </c>
      <c r="B3575" t="str">
        <f>COUNTIF($E$2:E3426,E3426)&amp;E3426</f>
        <v>0</v>
      </c>
    </row>
    <row r="3576" spans="1:2" x14ac:dyDescent="0.25">
      <c r="A3576" t="str">
        <f>COUNTIF($D$2:D3427,D3427)&amp;D3427</f>
        <v>0</v>
      </c>
      <c r="B3576" t="str">
        <f>COUNTIF($E$2:E3427,E3427)&amp;E3427</f>
        <v>0</v>
      </c>
    </row>
    <row r="3577" spans="1:2" x14ac:dyDescent="0.25">
      <c r="A3577" t="str">
        <f>COUNTIF($D$2:D3428,D3428)&amp;D3428</f>
        <v>0</v>
      </c>
      <c r="B3577" t="str">
        <f>COUNTIF($E$2:E3428,E3428)&amp;E3428</f>
        <v>0</v>
      </c>
    </row>
    <row r="3578" spans="1:2" x14ac:dyDescent="0.25">
      <c r="A3578" t="str">
        <f>COUNTIF($D$2:D3429,D3429)&amp;D3429</f>
        <v>0</v>
      </c>
      <c r="B3578" t="str">
        <f>COUNTIF($E$2:E3429,E3429)&amp;E3429</f>
        <v>0</v>
      </c>
    </row>
    <row r="3579" spans="1:2" x14ac:dyDescent="0.25">
      <c r="A3579" t="str">
        <f>COUNTIF($D$2:D3430,D3430)&amp;D3430</f>
        <v>0</v>
      </c>
      <c r="B3579" t="str">
        <f>COUNTIF($E$2:E3430,E3430)&amp;E3430</f>
        <v>0</v>
      </c>
    </row>
    <row r="3580" spans="1:2" x14ac:dyDescent="0.25">
      <c r="A3580" t="str">
        <f>COUNTIF($D$2:D3431,D3431)&amp;D3431</f>
        <v>0</v>
      </c>
      <c r="B3580" t="str">
        <f>COUNTIF($E$2:E3431,E3431)&amp;E3431</f>
        <v>0</v>
      </c>
    </row>
    <row r="3581" spans="1:2" x14ac:dyDescent="0.25">
      <c r="A3581" t="str">
        <f>COUNTIF($D$2:D3432,D3432)&amp;D3432</f>
        <v>0</v>
      </c>
      <c r="B3581" t="str">
        <f>COUNTIF($E$2:E3432,E3432)&amp;E3432</f>
        <v>0</v>
      </c>
    </row>
    <row r="3582" spans="1:2" x14ac:dyDescent="0.25">
      <c r="A3582" t="str">
        <f>COUNTIF($D$2:D3433,D3433)&amp;D3433</f>
        <v>0</v>
      </c>
      <c r="B3582" t="str">
        <f>COUNTIF($E$2:E3433,E3433)&amp;E3433</f>
        <v>0</v>
      </c>
    </row>
    <row r="3583" spans="1:2" x14ac:dyDescent="0.25">
      <c r="A3583" t="str">
        <f>COUNTIF($D$2:D3434,D3434)&amp;D3434</f>
        <v>0</v>
      </c>
      <c r="B3583" t="str">
        <f>COUNTIF($E$2:E3434,E3434)&amp;E3434</f>
        <v>0</v>
      </c>
    </row>
    <row r="3584" spans="1:2" x14ac:dyDescent="0.25">
      <c r="A3584" t="str">
        <f>COUNTIF($D$2:D3435,D3435)&amp;D3435</f>
        <v>0</v>
      </c>
      <c r="B3584" t="str">
        <f>COUNTIF($E$2:E3435,E3435)&amp;E3435</f>
        <v>0</v>
      </c>
    </row>
    <row r="3585" spans="1:2" x14ac:dyDescent="0.25">
      <c r="A3585" t="str">
        <f>COUNTIF($D$2:D3436,D3436)&amp;D3436</f>
        <v>0</v>
      </c>
      <c r="B3585" t="str">
        <f>COUNTIF($E$2:E3436,E3436)&amp;E3436</f>
        <v>0</v>
      </c>
    </row>
    <row r="3586" spans="1:2" x14ac:dyDescent="0.25">
      <c r="A3586" t="str">
        <f>COUNTIF($D$2:D3437,D3437)&amp;D3437</f>
        <v>0</v>
      </c>
      <c r="B3586" t="str">
        <f>COUNTIF($E$2:E3437,E3437)&amp;E3437</f>
        <v>0</v>
      </c>
    </row>
    <row r="3587" spans="1:2" x14ac:dyDescent="0.25">
      <c r="A3587" t="str">
        <f>COUNTIF($D$2:D3438,D3438)&amp;D3438</f>
        <v>0</v>
      </c>
      <c r="B3587" t="str">
        <f>COUNTIF($E$2:E3438,E3438)&amp;E3438</f>
        <v>0</v>
      </c>
    </row>
    <row r="3588" spans="1:2" x14ac:dyDescent="0.25">
      <c r="A3588" t="str">
        <f>COUNTIF($D$2:D3439,D3439)&amp;D3439</f>
        <v>0</v>
      </c>
      <c r="B3588" t="str">
        <f>COUNTIF($E$2:E3439,E3439)&amp;E3439</f>
        <v>0</v>
      </c>
    </row>
    <row r="3589" spans="1:2" x14ac:dyDescent="0.25">
      <c r="A3589" t="str">
        <f>COUNTIF($D$2:D3440,D3440)&amp;D3440</f>
        <v>0</v>
      </c>
      <c r="B3589" t="str">
        <f>COUNTIF($E$2:E3440,E3440)&amp;E3440</f>
        <v>0</v>
      </c>
    </row>
    <row r="3590" spans="1:2" x14ac:dyDescent="0.25">
      <c r="A3590" t="str">
        <f>COUNTIF($D$2:D3441,D3441)&amp;D3441</f>
        <v>0</v>
      </c>
      <c r="B3590" t="str">
        <f>COUNTIF($E$2:E3441,E3441)&amp;E3441</f>
        <v>0</v>
      </c>
    </row>
    <row r="3591" spans="1:2" x14ac:dyDescent="0.25">
      <c r="A3591" t="str">
        <f>COUNTIF($D$2:D3442,D3442)&amp;D3442</f>
        <v>0</v>
      </c>
      <c r="B3591" t="str">
        <f>COUNTIF($E$2:E3442,E3442)&amp;E3442</f>
        <v>0</v>
      </c>
    </row>
    <row r="3592" spans="1:2" x14ac:dyDescent="0.25">
      <c r="A3592" t="str">
        <f>COUNTIF($D$2:D3443,D3443)&amp;D3443</f>
        <v>0</v>
      </c>
      <c r="B3592" t="str">
        <f>COUNTIF($E$2:E3443,E3443)&amp;E3443</f>
        <v>0</v>
      </c>
    </row>
    <row r="3593" spans="1:2" x14ac:dyDescent="0.25">
      <c r="A3593" t="str">
        <f>COUNTIF($D$2:D3444,D3444)&amp;D3444</f>
        <v>0</v>
      </c>
      <c r="B3593" t="str">
        <f>COUNTIF($E$2:E3444,E3444)&amp;E3444</f>
        <v>0</v>
      </c>
    </row>
    <row r="3594" spans="1:2" x14ac:dyDescent="0.25">
      <c r="A3594" t="str">
        <f>COUNTIF($D$2:D3445,D3445)&amp;D3445</f>
        <v>0</v>
      </c>
      <c r="B3594" t="str">
        <f>COUNTIF($E$2:E3445,E3445)&amp;E3445</f>
        <v>0</v>
      </c>
    </row>
    <row r="3595" spans="1:2" x14ac:dyDescent="0.25">
      <c r="A3595" t="str">
        <f>COUNTIF($D$2:D3446,D3446)&amp;D3446</f>
        <v>0</v>
      </c>
      <c r="B3595" t="str">
        <f>COUNTIF($E$2:E3446,E3446)&amp;E3446</f>
        <v>0</v>
      </c>
    </row>
    <row r="3596" spans="1:2" x14ac:dyDescent="0.25">
      <c r="A3596" t="str">
        <f>COUNTIF($D$2:D3447,D3447)&amp;D3447</f>
        <v>0</v>
      </c>
      <c r="B3596" t="str">
        <f>COUNTIF($E$2:E3447,E3447)&amp;E3447</f>
        <v>0</v>
      </c>
    </row>
    <row r="3597" spans="1:2" x14ac:dyDescent="0.25">
      <c r="A3597" t="str">
        <f>COUNTIF($D$2:D3448,D3448)&amp;D3448</f>
        <v>0</v>
      </c>
      <c r="B3597" t="str">
        <f>COUNTIF($E$2:E3448,E3448)&amp;E3448</f>
        <v>0</v>
      </c>
    </row>
    <row r="3598" spans="1:2" x14ac:dyDescent="0.25">
      <c r="A3598" t="str">
        <f>COUNTIF($D$2:D3449,D3449)&amp;D3449</f>
        <v>0</v>
      </c>
      <c r="B3598" t="str">
        <f>COUNTIF($E$2:E3449,E3449)&amp;E3449</f>
        <v>0</v>
      </c>
    </row>
    <row r="3599" spans="1:2" x14ac:dyDescent="0.25">
      <c r="A3599" t="str">
        <f>COUNTIF($D$2:D3450,D3450)&amp;D3450</f>
        <v>0</v>
      </c>
      <c r="B3599" t="str">
        <f>COUNTIF($E$2:E3450,E3450)&amp;E3450</f>
        <v>0</v>
      </c>
    </row>
    <row r="3600" spans="1:2" x14ac:dyDescent="0.25">
      <c r="A3600" t="str">
        <f>COUNTIF($D$2:D3451,D3451)&amp;D3451</f>
        <v>0</v>
      </c>
      <c r="B3600" t="str">
        <f>COUNTIF($E$2:E3451,E3451)&amp;E3451</f>
        <v>0</v>
      </c>
    </row>
    <row r="3601" spans="1:2" x14ac:dyDescent="0.25">
      <c r="A3601" t="str">
        <f>COUNTIF($D$2:D3452,D3452)&amp;D3452</f>
        <v>0</v>
      </c>
      <c r="B3601" t="str">
        <f>COUNTIF($E$2:E3452,E3452)&amp;E3452</f>
        <v>0</v>
      </c>
    </row>
    <row r="3602" spans="1:2" x14ac:dyDescent="0.25">
      <c r="A3602" t="str">
        <f>COUNTIF($D$2:D3453,D3453)&amp;D3453</f>
        <v>0</v>
      </c>
      <c r="B3602" t="str">
        <f>COUNTIF($E$2:E3453,E3453)&amp;E3453</f>
        <v>0</v>
      </c>
    </row>
    <row r="3603" spans="1:2" x14ac:dyDescent="0.25">
      <c r="A3603" t="str">
        <f>COUNTIF($D$2:D3454,D3454)&amp;D3454</f>
        <v>0</v>
      </c>
      <c r="B3603" t="str">
        <f>COUNTIF($E$2:E3454,E3454)&amp;E3454</f>
        <v>0</v>
      </c>
    </row>
    <row r="3604" spans="1:2" x14ac:dyDescent="0.25">
      <c r="A3604" t="str">
        <f>COUNTIF($D$2:D3455,D3455)&amp;D3455</f>
        <v>0</v>
      </c>
      <c r="B3604" t="str">
        <f>COUNTIF($E$2:E3455,E3455)&amp;E3455</f>
        <v>0</v>
      </c>
    </row>
    <row r="3605" spans="1:2" x14ac:dyDescent="0.25">
      <c r="A3605" t="str">
        <f>COUNTIF($D$2:D3456,D3456)&amp;D3456</f>
        <v>0</v>
      </c>
      <c r="B3605" t="str">
        <f>COUNTIF($E$2:E3456,E3456)&amp;E3456</f>
        <v>0</v>
      </c>
    </row>
    <row r="3606" spans="1:2" x14ac:dyDescent="0.25">
      <c r="A3606" t="str">
        <f>COUNTIF($D$2:D3457,D3457)&amp;D3457</f>
        <v>0</v>
      </c>
      <c r="B3606" t="str">
        <f>COUNTIF($E$2:E3457,E3457)&amp;E3457</f>
        <v>0</v>
      </c>
    </row>
    <row r="3607" spans="1:2" x14ac:dyDescent="0.25">
      <c r="A3607" t="str">
        <f>COUNTIF($D$2:D3458,D3458)&amp;D3458</f>
        <v>0</v>
      </c>
      <c r="B3607" t="str">
        <f>COUNTIF($E$2:E3458,E3458)&amp;E3458</f>
        <v>0</v>
      </c>
    </row>
    <row r="3608" spans="1:2" x14ac:dyDescent="0.25">
      <c r="A3608" t="str">
        <f>COUNTIF($D$2:D3459,D3459)&amp;D3459</f>
        <v>0</v>
      </c>
      <c r="B3608" t="str">
        <f>COUNTIF($E$2:E3459,E3459)&amp;E3459</f>
        <v>0</v>
      </c>
    </row>
    <row r="3609" spans="1:2" x14ac:dyDescent="0.25">
      <c r="A3609" t="str">
        <f>COUNTIF($D$2:D3460,D3460)&amp;D3460</f>
        <v>0</v>
      </c>
      <c r="B3609" t="str">
        <f>COUNTIF($E$2:E3460,E3460)&amp;E3460</f>
        <v>0</v>
      </c>
    </row>
    <row r="3610" spans="1:2" x14ac:dyDescent="0.25">
      <c r="A3610" t="str">
        <f>COUNTIF($D$2:D3461,D3461)&amp;D3461</f>
        <v>0</v>
      </c>
      <c r="B3610" t="str">
        <f>COUNTIF($E$2:E3461,E3461)&amp;E3461</f>
        <v>0</v>
      </c>
    </row>
    <row r="3611" spans="1:2" x14ac:dyDescent="0.25">
      <c r="A3611" t="str">
        <f>COUNTIF($D$2:D3462,D3462)&amp;D3462</f>
        <v>0</v>
      </c>
      <c r="B3611" t="str">
        <f>COUNTIF($E$2:E3462,E3462)&amp;E3462</f>
        <v>0</v>
      </c>
    </row>
    <row r="3612" spans="1:2" x14ac:dyDescent="0.25">
      <c r="A3612" t="str">
        <f>COUNTIF($D$2:D3463,D3463)&amp;D3463</f>
        <v>0</v>
      </c>
      <c r="B3612" t="str">
        <f>COUNTIF($E$2:E3463,E3463)&amp;E3463</f>
        <v>0</v>
      </c>
    </row>
    <row r="3613" spans="1:2" x14ac:dyDescent="0.25">
      <c r="A3613" t="str">
        <f>COUNTIF($D$2:D3464,D3464)&amp;D3464</f>
        <v>0</v>
      </c>
      <c r="B3613" t="str">
        <f>COUNTIF($E$2:E3464,E3464)&amp;E3464</f>
        <v>0</v>
      </c>
    </row>
    <row r="3614" spans="1:2" x14ac:dyDescent="0.25">
      <c r="A3614" t="str">
        <f>COUNTIF($D$2:D3465,D3465)&amp;D3465</f>
        <v>0</v>
      </c>
      <c r="B3614" t="str">
        <f>COUNTIF($E$2:E3465,E3465)&amp;E3465</f>
        <v>0</v>
      </c>
    </row>
    <row r="3615" spans="1:2" x14ac:dyDescent="0.25">
      <c r="A3615" t="str">
        <f>COUNTIF($D$2:D3466,D3466)&amp;D3466</f>
        <v>0</v>
      </c>
      <c r="B3615" t="str">
        <f>COUNTIF($E$2:E3466,E3466)&amp;E3466</f>
        <v>0</v>
      </c>
    </row>
    <row r="3616" spans="1:2" x14ac:dyDescent="0.25">
      <c r="A3616" t="str">
        <f>COUNTIF($D$2:D3467,D3467)&amp;D3467</f>
        <v>0</v>
      </c>
      <c r="B3616" t="str">
        <f>COUNTIF($E$2:E3467,E3467)&amp;E3467</f>
        <v>0</v>
      </c>
    </row>
    <row r="3617" spans="1:2" x14ac:dyDescent="0.25">
      <c r="A3617" t="str">
        <f>COUNTIF($D$2:D3468,D3468)&amp;D3468</f>
        <v>0</v>
      </c>
      <c r="B3617" t="str">
        <f>COUNTIF($E$2:E3468,E3468)&amp;E3468</f>
        <v>0</v>
      </c>
    </row>
    <row r="3618" spans="1:2" x14ac:dyDescent="0.25">
      <c r="A3618" t="str">
        <f>COUNTIF($D$2:D3469,D3469)&amp;D3469</f>
        <v>0</v>
      </c>
      <c r="B3618" t="str">
        <f>COUNTIF($E$2:E3469,E3469)&amp;E3469</f>
        <v>0</v>
      </c>
    </row>
    <row r="3619" spans="1:2" x14ac:dyDescent="0.25">
      <c r="A3619" t="str">
        <f>COUNTIF($D$2:D3470,D3470)&amp;D3470</f>
        <v>0</v>
      </c>
      <c r="B3619" t="str">
        <f>COUNTIF($E$2:E3470,E3470)&amp;E3470</f>
        <v>0</v>
      </c>
    </row>
    <row r="3620" spans="1:2" x14ac:dyDescent="0.25">
      <c r="A3620" t="str">
        <f>COUNTIF($D$2:D3471,D3471)&amp;D3471</f>
        <v>0</v>
      </c>
      <c r="B3620" t="str">
        <f>COUNTIF($E$2:E3471,E3471)&amp;E3471</f>
        <v>0</v>
      </c>
    </row>
    <row r="3621" spans="1:2" x14ac:dyDescent="0.25">
      <c r="A3621" t="str">
        <f>COUNTIF($D$2:D3472,D3472)&amp;D3472</f>
        <v>0</v>
      </c>
      <c r="B3621" t="str">
        <f>COUNTIF($E$2:E3472,E3472)&amp;E3472</f>
        <v>0</v>
      </c>
    </row>
    <row r="3622" spans="1:2" x14ac:dyDescent="0.25">
      <c r="A3622" t="str">
        <f>COUNTIF($D$2:D3473,D3473)&amp;D3473</f>
        <v>0</v>
      </c>
      <c r="B3622" t="str">
        <f>COUNTIF($E$2:E3473,E3473)&amp;E3473</f>
        <v>0</v>
      </c>
    </row>
    <row r="3623" spans="1:2" x14ac:dyDescent="0.25">
      <c r="A3623" t="str">
        <f>COUNTIF($D$2:D3474,D3474)&amp;D3474</f>
        <v>0</v>
      </c>
      <c r="B3623" t="str">
        <f>COUNTIF($E$2:E3474,E3474)&amp;E3474</f>
        <v>0</v>
      </c>
    </row>
    <row r="3624" spans="1:2" x14ac:dyDescent="0.25">
      <c r="A3624" t="str">
        <f>COUNTIF($D$2:D3475,D3475)&amp;D3475</f>
        <v>0</v>
      </c>
      <c r="B3624" t="str">
        <f>COUNTIF($E$2:E3475,E3475)&amp;E3475</f>
        <v>0</v>
      </c>
    </row>
    <row r="3625" spans="1:2" x14ac:dyDescent="0.25">
      <c r="A3625" t="str">
        <f>COUNTIF($D$2:D3476,D3476)&amp;D3476</f>
        <v>0</v>
      </c>
      <c r="B3625" t="str">
        <f>COUNTIF($E$2:E3476,E3476)&amp;E3476</f>
        <v>0</v>
      </c>
    </row>
    <row r="3626" spans="1:2" x14ac:dyDescent="0.25">
      <c r="A3626" t="str">
        <f>COUNTIF($D$2:D3477,D3477)&amp;D3477</f>
        <v>0</v>
      </c>
      <c r="B3626" t="str">
        <f>COUNTIF($E$2:E3477,E3477)&amp;E3477</f>
        <v>0</v>
      </c>
    </row>
    <row r="3627" spans="1:2" x14ac:dyDescent="0.25">
      <c r="A3627" t="str">
        <f>COUNTIF($D$2:D3478,D3478)&amp;D3478</f>
        <v>0</v>
      </c>
      <c r="B3627" t="str">
        <f>COUNTIF($E$2:E3478,E3478)&amp;E3478</f>
        <v>0</v>
      </c>
    </row>
    <row r="3628" spans="1:2" x14ac:dyDescent="0.25">
      <c r="A3628" t="str">
        <f>COUNTIF($D$2:D3479,D3479)&amp;D3479</f>
        <v>0</v>
      </c>
      <c r="B3628" t="str">
        <f>COUNTIF($E$2:E3479,E3479)&amp;E3479</f>
        <v>0</v>
      </c>
    </row>
    <row r="3629" spans="1:2" x14ac:dyDescent="0.25">
      <c r="A3629" t="str">
        <f>COUNTIF($D$2:D3480,D3480)&amp;D3480</f>
        <v>0</v>
      </c>
      <c r="B3629" t="str">
        <f>COUNTIF($E$2:E3480,E3480)&amp;E3480</f>
        <v>0</v>
      </c>
    </row>
    <row r="3630" spans="1:2" x14ac:dyDescent="0.25">
      <c r="A3630" t="str">
        <f>COUNTIF($D$2:D3481,D3481)&amp;D3481</f>
        <v>0</v>
      </c>
      <c r="B3630" t="str">
        <f>COUNTIF($E$2:E3481,E3481)&amp;E3481</f>
        <v>0</v>
      </c>
    </row>
    <row r="3631" spans="1:2" x14ac:dyDescent="0.25">
      <c r="A3631" t="str">
        <f>COUNTIF($D$2:D3482,D3482)&amp;D3482</f>
        <v>0</v>
      </c>
      <c r="B3631" t="str">
        <f>COUNTIF($E$2:E3482,E3482)&amp;E3482</f>
        <v>0</v>
      </c>
    </row>
    <row r="3632" spans="1:2" x14ac:dyDescent="0.25">
      <c r="A3632" t="str">
        <f>COUNTIF($D$2:D3483,D3483)&amp;D3483</f>
        <v>0</v>
      </c>
      <c r="B3632" t="str">
        <f>COUNTIF($E$2:E3483,E3483)&amp;E3483</f>
        <v>0</v>
      </c>
    </row>
    <row r="3633" spans="1:2" x14ac:dyDescent="0.25">
      <c r="A3633" t="str">
        <f>COUNTIF($D$2:D3484,D3484)&amp;D3484</f>
        <v>0</v>
      </c>
      <c r="B3633" t="str">
        <f>COUNTIF($E$2:E3484,E3484)&amp;E3484</f>
        <v>0</v>
      </c>
    </row>
    <row r="3634" spans="1:2" x14ac:dyDescent="0.25">
      <c r="A3634" t="str">
        <f>COUNTIF($D$2:D3485,D3485)&amp;D3485</f>
        <v>0</v>
      </c>
      <c r="B3634" t="str">
        <f>COUNTIF($E$2:E3485,E3485)&amp;E3485</f>
        <v>0</v>
      </c>
    </row>
    <row r="3635" spans="1:2" x14ac:dyDescent="0.25">
      <c r="A3635" t="str">
        <f>COUNTIF($D$2:D3486,D3486)&amp;D3486</f>
        <v>0</v>
      </c>
      <c r="B3635" t="str">
        <f>COUNTIF($E$2:E3486,E3486)&amp;E3486</f>
        <v>0</v>
      </c>
    </row>
    <row r="3636" spans="1:2" x14ac:dyDescent="0.25">
      <c r="A3636" t="str">
        <f>COUNTIF($D$2:D3487,D3487)&amp;D3487</f>
        <v>0</v>
      </c>
      <c r="B3636" t="str">
        <f>COUNTIF($E$2:E3487,E3487)&amp;E3487</f>
        <v>0</v>
      </c>
    </row>
    <row r="3637" spans="1:2" x14ac:dyDescent="0.25">
      <c r="A3637" t="str">
        <f>COUNTIF($D$2:D3488,D3488)&amp;D3488</f>
        <v>0</v>
      </c>
      <c r="B3637" t="str">
        <f>COUNTIF($E$2:E3488,E3488)&amp;E3488</f>
        <v>0</v>
      </c>
    </row>
    <row r="3638" spans="1:2" x14ac:dyDescent="0.25">
      <c r="A3638" t="str">
        <f>COUNTIF($D$2:D3489,D3489)&amp;D3489</f>
        <v>0</v>
      </c>
      <c r="B3638" t="str">
        <f>COUNTIF($E$2:E3489,E3489)&amp;E3489</f>
        <v>0</v>
      </c>
    </row>
    <row r="3639" spans="1:2" x14ac:dyDescent="0.25">
      <c r="A3639" t="str">
        <f>COUNTIF($D$2:D3490,D3490)&amp;D3490</f>
        <v>0</v>
      </c>
      <c r="B3639" t="str">
        <f>COUNTIF($E$2:E3490,E3490)&amp;E3490</f>
        <v>0</v>
      </c>
    </row>
    <row r="3640" spans="1:2" x14ac:dyDescent="0.25">
      <c r="A3640" t="str">
        <f>COUNTIF($D$2:D3491,D3491)&amp;D3491</f>
        <v>0</v>
      </c>
      <c r="B3640" t="str">
        <f>COUNTIF($E$2:E3491,E3491)&amp;E3491</f>
        <v>0</v>
      </c>
    </row>
    <row r="3641" spans="1:2" x14ac:dyDescent="0.25">
      <c r="A3641" t="str">
        <f>COUNTIF($D$2:D3492,D3492)&amp;D3492</f>
        <v>0</v>
      </c>
      <c r="B3641" t="str">
        <f>COUNTIF($E$2:E3492,E3492)&amp;E3492</f>
        <v>0</v>
      </c>
    </row>
    <row r="3642" spans="1:2" x14ac:dyDescent="0.25">
      <c r="A3642" t="str">
        <f>COUNTIF($D$2:D3493,D3493)&amp;D3493</f>
        <v>0</v>
      </c>
      <c r="B3642" t="str">
        <f>COUNTIF($E$2:E3493,E3493)&amp;E3493</f>
        <v>0</v>
      </c>
    </row>
    <row r="3643" spans="1:2" x14ac:dyDescent="0.25">
      <c r="A3643" t="str">
        <f>COUNTIF($D$2:D3494,D3494)&amp;D3494</f>
        <v>0</v>
      </c>
      <c r="B3643" t="str">
        <f>COUNTIF($E$2:E3494,E3494)&amp;E3494</f>
        <v>0</v>
      </c>
    </row>
    <row r="3644" spans="1:2" x14ac:dyDescent="0.25">
      <c r="A3644" t="str">
        <f>COUNTIF($D$2:D3495,D3495)&amp;D3495</f>
        <v>0</v>
      </c>
      <c r="B3644" t="str">
        <f>COUNTIF($E$2:E3495,E3495)&amp;E3495</f>
        <v>0</v>
      </c>
    </row>
    <row r="3645" spans="1:2" x14ac:dyDescent="0.25">
      <c r="A3645" t="str">
        <f>COUNTIF($D$2:D3496,D3496)&amp;D3496</f>
        <v>0</v>
      </c>
      <c r="B3645" t="str">
        <f>COUNTIF($E$2:E3496,E3496)&amp;E3496</f>
        <v>0</v>
      </c>
    </row>
    <row r="3646" spans="1:2" x14ac:dyDescent="0.25">
      <c r="A3646" t="str">
        <f>COUNTIF($D$2:D3497,D3497)&amp;D3497</f>
        <v>0</v>
      </c>
      <c r="B3646" t="str">
        <f>COUNTIF($E$2:E3497,E3497)&amp;E3497</f>
        <v>0</v>
      </c>
    </row>
    <row r="3647" spans="1:2" x14ac:dyDescent="0.25">
      <c r="A3647" t="str">
        <f>COUNTIF($D$2:D3498,D3498)&amp;D3498</f>
        <v>0</v>
      </c>
      <c r="B3647" t="str">
        <f>COUNTIF($E$2:E3498,E3498)&amp;E3498</f>
        <v>0</v>
      </c>
    </row>
    <row r="3648" spans="1:2" x14ac:dyDescent="0.25">
      <c r="A3648" t="str">
        <f>COUNTIF($D$2:D3499,D3499)&amp;D3499</f>
        <v>0</v>
      </c>
      <c r="B3648" t="str">
        <f>COUNTIF($E$2:E3499,E3499)&amp;E3499</f>
        <v>0</v>
      </c>
    </row>
    <row r="3649" spans="1:2" x14ac:dyDescent="0.25">
      <c r="A3649" t="str">
        <f>COUNTIF($D$2:D3500,D3500)&amp;D3500</f>
        <v>0</v>
      </c>
      <c r="B3649" t="str">
        <f>COUNTIF($E$2:E3500,E3500)&amp;E3500</f>
        <v>0</v>
      </c>
    </row>
    <row r="3650" spans="1:2" x14ac:dyDescent="0.25">
      <c r="A3650" t="str">
        <f>COUNTIF($D$2:D3501,D3501)&amp;D3501</f>
        <v>0</v>
      </c>
      <c r="B3650" t="str">
        <f>COUNTIF($E$2:E3501,E3501)&amp;E3501</f>
        <v>0</v>
      </c>
    </row>
    <row r="3651" spans="1:2" x14ac:dyDescent="0.25">
      <c r="A3651" t="str">
        <f>COUNTIF($D$2:D3502,D3502)&amp;D3502</f>
        <v>0</v>
      </c>
      <c r="B3651" t="str">
        <f>COUNTIF($E$2:E3502,E3502)&amp;E3502</f>
        <v>0</v>
      </c>
    </row>
    <row r="3652" spans="1:2" x14ac:dyDescent="0.25">
      <c r="A3652" t="str">
        <f>COUNTIF($D$2:D3503,D3503)&amp;D3503</f>
        <v>0</v>
      </c>
      <c r="B3652" t="str">
        <f>COUNTIF($E$2:E3503,E3503)&amp;E3503</f>
        <v>0</v>
      </c>
    </row>
    <row r="3653" spans="1:2" x14ac:dyDescent="0.25">
      <c r="A3653" t="str">
        <f>COUNTIF($D$2:D3504,D3504)&amp;D3504</f>
        <v>0</v>
      </c>
      <c r="B3653" t="str">
        <f>COUNTIF($E$2:E3504,E3504)&amp;E3504</f>
        <v>0</v>
      </c>
    </row>
    <row r="3654" spans="1:2" x14ac:dyDescent="0.25">
      <c r="A3654" t="str">
        <f>COUNTIF($D$2:D3505,D3505)&amp;D3505</f>
        <v>0</v>
      </c>
      <c r="B3654" t="str">
        <f>COUNTIF($E$2:E3505,E3505)&amp;E3505</f>
        <v>0</v>
      </c>
    </row>
    <row r="3655" spans="1:2" x14ac:dyDescent="0.25">
      <c r="A3655" t="str">
        <f>COUNTIF($D$2:D3506,D3506)&amp;D3506</f>
        <v>0</v>
      </c>
      <c r="B3655" t="str">
        <f>COUNTIF($E$2:E3506,E3506)&amp;E3506</f>
        <v>0</v>
      </c>
    </row>
    <row r="3656" spans="1:2" x14ac:dyDescent="0.25">
      <c r="A3656" t="str">
        <f>COUNTIF($D$2:D3507,D3507)&amp;D3507</f>
        <v>0</v>
      </c>
      <c r="B3656" t="str">
        <f>COUNTIF($E$2:E3507,E3507)&amp;E3507</f>
        <v>0</v>
      </c>
    </row>
    <row r="3657" spans="1:2" x14ac:dyDescent="0.25">
      <c r="A3657" t="str">
        <f>COUNTIF($D$2:D3508,D3508)&amp;D3508</f>
        <v>0</v>
      </c>
      <c r="B3657" t="str">
        <f>COUNTIF($E$2:E3508,E3508)&amp;E3508</f>
        <v>0</v>
      </c>
    </row>
    <row r="3658" spans="1:2" x14ac:dyDescent="0.25">
      <c r="A3658" t="str">
        <f>COUNTIF($D$2:D3509,D3509)&amp;D3509</f>
        <v>0</v>
      </c>
      <c r="B3658" t="str">
        <f>COUNTIF($E$2:E3509,E3509)&amp;E3509</f>
        <v>0</v>
      </c>
    </row>
    <row r="3659" spans="1:2" x14ac:dyDescent="0.25">
      <c r="A3659" t="str">
        <f>COUNTIF($D$2:D3510,D3510)&amp;D3510</f>
        <v>0</v>
      </c>
      <c r="B3659" t="str">
        <f>COUNTIF($E$2:E3510,E3510)&amp;E3510</f>
        <v>0</v>
      </c>
    </row>
    <row r="3660" spans="1:2" x14ac:dyDescent="0.25">
      <c r="A3660" t="str">
        <f>COUNTIF($D$2:D3511,D3511)&amp;D3511</f>
        <v>0</v>
      </c>
      <c r="B3660" t="str">
        <f>COUNTIF($E$2:E3511,E3511)&amp;E3511</f>
        <v>0</v>
      </c>
    </row>
    <row r="3661" spans="1:2" x14ac:dyDescent="0.25">
      <c r="A3661" t="str">
        <f>COUNTIF($D$2:D3512,D3512)&amp;D3512</f>
        <v>0</v>
      </c>
      <c r="B3661" t="str">
        <f>COUNTIF($E$2:E3512,E3512)&amp;E3512</f>
        <v>0</v>
      </c>
    </row>
    <row r="3662" spans="1:2" x14ac:dyDescent="0.25">
      <c r="A3662" t="str">
        <f>COUNTIF($D$2:D3513,D3513)&amp;D3513</f>
        <v>0</v>
      </c>
      <c r="B3662" t="str">
        <f>COUNTIF($E$2:E3513,E3513)&amp;E3513</f>
        <v>0</v>
      </c>
    </row>
    <row r="3663" spans="1:2" x14ac:dyDescent="0.25">
      <c r="A3663" t="str">
        <f>COUNTIF($D$2:D3514,D3514)&amp;D3514</f>
        <v>0</v>
      </c>
      <c r="B3663" t="str">
        <f>COUNTIF($E$2:E3514,E3514)&amp;E3514</f>
        <v>0</v>
      </c>
    </row>
    <row r="3664" spans="1:2" x14ac:dyDescent="0.25">
      <c r="A3664" t="str">
        <f>COUNTIF($D$2:D3515,D3515)&amp;D3515</f>
        <v>0</v>
      </c>
      <c r="B3664" t="str">
        <f>COUNTIF($E$2:E3515,E3515)&amp;E3515</f>
        <v>0</v>
      </c>
    </row>
    <row r="3665" spans="1:2" x14ac:dyDescent="0.25">
      <c r="A3665" t="str">
        <f>COUNTIF($D$2:D3516,D3516)&amp;D3516</f>
        <v>0</v>
      </c>
      <c r="B3665" t="str">
        <f>COUNTIF($E$2:E3516,E3516)&amp;E3516</f>
        <v>0</v>
      </c>
    </row>
    <row r="3666" spans="1:2" x14ac:dyDescent="0.25">
      <c r="A3666" t="str">
        <f>COUNTIF($D$2:D3517,D3517)&amp;D3517</f>
        <v>0</v>
      </c>
      <c r="B3666" t="str">
        <f>COUNTIF($E$2:E3517,E3517)&amp;E3517</f>
        <v>0</v>
      </c>
    </row>
    <row r="3667" spans="1:2" x14ac:dyDescent="0.25">
      <c r="A3667" t="str">
        <f>COUNTIF($D$2:D3518,D3518)&amp;D3518</f>
        <v>0</v>
      </c>
      <c r="B3667" t="str">
        <f>COUNTIF($E$2:E3518,E3518)&amp;E3518</f>
        <v>0</v>
      </c>
    </row>
    <row r="3668" spans="1:2" x14ac:dyDescent="0.25">
      <c r="A3668" t="str">
        <f>COUNTIF($D$2:D3519,D3519)&amp;D3519</f>
        <v>0</v>
      </c>
      <c r="B3668" t="str">
        <f>COUNTIF($E$2:E3519,E3519)&amp;E3519</f>
        <v>0</v>
      </c>
    </row>
    <row r="3669" spans="1:2" x14ac:dyDescent="0.25">
      <c r="A3669" t="str">
        <f>COUNTIF($D$2:D3520,D3520)&amp;D3520</f>
        <v>0</v>
      </c>
      <c r="B3669" t="str">
        <f>COUNTIF($E$2:E3520,E3520)&amp;E3520</f>
        <v>0</v>
      </c>
    </row>
    <row r="3670" spans="1:2" x14ac:dyDescent="0.25">
      <c r="A3670" t="str">
        <f>COUNTIF($D$2:D3521,D3521)&amp;D3521</f>
        <v>0</v>
      </c>
      <c r="B3670" t="str">
        <f>COUNTIF($E$2:E3521,E3521)&amp;E3521</f>
        <v>0</v>
      </c>
    </row>
    <row r="3671" spans="1:2" x14ac:dyDescent="0.25">
      <c r="A3671" t="str">
        <f>COUNTIF($D$2:D3522,D3522)&amp;D3522</f>
        <v>0</v>
      </c>
      <c r="B3671" t="str">
        <f>COUNTIF($E$2:E3522,E3522)&amp;E3522</f>
        <v>0</v>
      </c>
    </row>
    <row r="3672" spans="1:2" x14ac:dyDescent="0.25">
      <c r="A3672" t="str">
        <f>COUNTIF($D$2:D3523,D3523)&amp;D3523</f>
        <v>0</v>
      </c>
      <c r="B3672" t="str">
        <f>COUNTIF($E$2:E3523,E3523)&amp;E3523</f>
        <v>0</v>
      </c>
    </row>
    <row r="3673" spans="1:2" x14ac:dyDescent="0.25">
      <c r="A3673" t="str">
        <f>COUNTIF($D$2:D3524,D3524)&amp;D3524</f>
        <v>0</v>
      </c>
      <c r="B3673" t="str">
        <f>COUNTIF($E$2:E3524,E3524)&amp;E3524</f>
        <v>0</v>
      </c>
    </row>
    <row r="3674" spans="1:2" x14ac:dyDescent="0.25">
      <c r="A3674" t="str">
        <f>COUNTIF($D$2:D3525,D3525)&amp;D3525</f>
        <v>0</v>
      </c>
      <c r="B3674" t="str">
        <f>COUNTIF($E$2:E3525,E3525)&amp;E3525</f>
        <v>0</v>
      </c>
    </row>
    <row r="3675" spans="1:2" x14ac:dyDescent="0.25">
      <c r="A3675" t="str">
        <f>COUNTIF($D$2:D3526,D3526)&amp;D3526</f>
        <v>0</v>
      </c>
      <c r="B3675" t="str">
        <f>COUNTIF($E$2:E3526,E3526)&amp;E3526</f>
        <v>0</v>
      </c>
    </row>
    <row r="3676" spans="1:2" x14ac:dyDescent="0.25">
      <c r="A3676" t="str">
        <f>COUNTIF($D$2:D3527,D3527)&amp;D3527</f>
        <v>0</v>
      </c>
      <c r="B3676" t="str">
        <f>COUNTIF($E$2:E3527,E3527)&amp;E3527</f>
        <v>0</v>
      </c>
    </row>
    <row r="3677" spans="1:2" x14ac:dyDescent="0.25">
      <c r="A3677" t="str">
        <f>COUNTIF($D$2:D3528,D3528)&amp;D3528</f>
        <v>0</v>
      </c>
      <c r="B3677" t="str">
        <f>COUNTIF($E$2:E3528,E3528)&amp;E3528</f>
        <v>0</v>
      </c>
    </row>
    <row r="3678" spans="1:2" x14ac:dyDescent="0.25">
      <c r="A3678" t="str">
        <f>COUNTIF($D$2:D3529,D3529)&amp;D3529</f>
        <v>0</v>
      </c>
      <c r="B3678" t="str">
        <f>COUNTIF($E$2:E3529,E3529)&amp;E3529</f>
        <v>0</v>
      </c>
    </row>
    <row r="3679" spans="1:2" x14ac:dyDescent="0.25">
      <c r="A3679" t="str">
        <f>COUNTIF($D$2:D3530,D3530)&amp;D3530</f>
        <v>0</v>
      </c>
      <c r="B3679" t="str">
        <f>COUNTIF($E$2:E3530,E3530)&amp;E3530</f>
        <v>0</v>
      </c>
    </row>
    <row r="3680" spans="1:2" x14ac:dyDescent="0.25">
      <c r="A3680" t="str">
        <f>COUNTIF($D$2:D3531,D3531)&amp;D3531</f>
        <v>0</v>
      </c>
      <c r="B3680" t="str">
        <f>COUNTIF($E$2:E3531,E3531)&amp;E3531</f>
        <v>0</v>
      </c>
    </row>
    <row r="3681" spans="1:2" x14ac:dyDescent="0.25">
      <c r="A3681" t="str">
        <f>COUNTIF($D$2:D3532,D3532)&amp;D3532</f>
        <v>0</v>
      </c>
      <c r="B3681" t="str">
        <f>COUNTIF($E$2:E3532,E3532)&amp;E3532</f>
        <v>0</v>
      </c>
    </row>
    <row r="3682" spans="1:2" x14ac:dyDescent="0.25">
      <c r="A3682" t="str">
        <f>COUNTIF($D$2:D3533,D3533)&amp;D3533</f>
        <v>0</v>
      </c>
      <c r="B3682" t="str">
        <f>COUNTIF($E$2:E3533,E3533)&amp;E3533</f>
        <v>0</v>
      </c>
    </row>
    <row r="3683" spans="1:2" x14ac:dyDescent="0.25">
      <c r="A3683" t="str">
        <f>COUNTIF($D$2:D3534,D3534)&amp;D3534</f>
        <v>0</v>
      </c>
      <c r="B3683" t="str">
        <f>COUNTIF($E$2:E3534,E3534)&amp;E3534</f>
        <v>0</v>
      </c>
    </row>
    <row r="3684" spans="1:2" x14ac:dyDescent="0.25">
      <c r="A3684" t="str">
        <f>COUNTIF($D$2:D3535,D3535)&amp;D3535</f>
        <v>0</v>
      </c>
      <c r="B3684" t="str">
        <f>COUNTIF($E$2:E3535,E3535)&amp;E3535</f>
        <v>0</v>
      </c>
    </row>
    <row r="3685" spans="1:2" x14ac:dyDescent="0.25">
      <c r="A3685" t="str">
        <f>COUNTIF($D$2:D3536,D3536)&amp;D3536</f>
        <v>0</v>
      </c>
      <c r="B3685" t="str">
        <f>COUNTIF($E$2:E3536,E3536)&amp;E3536</f>
        <v>0</v>
      </c>
    </row>
    <row r="3686" spans="1:2" x14ac:dyDescent="0.25">
      <c r="A3686" t="str">
        <f>COUNTIF($D$2:D3537,D3537)&amp;D3537</f>
        <v>0</v>
      </c>
      <c r="B3686" t="str">
        <f>COUNTIF($E$2:E3537,E3537)&amp;E3537</f>
        <v>0</v>
      </c>
    </row>
    <row r="3687" spans="1:2" x14ac:dyDescent="0.25">
      <c r="A3687" t="str">
        <f>COUNTIF($D$2:D3538,D3538)&amp;D3538</f>
        <v>0</v>
      </c>
      <c r="B3687" t="str">
        <f>COUNTIF($E$2:E3538,E3538)&amp;E3538</f>
        <v>0</v>
      </c>
    </row>
    <row r="3688" spans="1:2" x14ac:dyDescent="0.25">
      <c r="A3688" t="str">
        <f>COUNTIF($D$2:D3539,D3539)&amp;D3539</f>
        <v>0</v>
      </c>
      <c r="B3688" t="str">
        <f>COUNTIF($E$2:E3539,E3539)&amp;E3539</f>
        <v>0</v>
      </c>
    </row>
    <row r="3689" spans="1:2" x14ac:dyDescent="0.25">
      <c r="A3689" t="str">
        <f>COUNTIF($D$2:D3540,D3540)&amp;D3540</f>
        <v>0</v>
      </c>
      <c r="B3689" t="str">
        <f>COUNTIF($E$2:E3540,E3540)&amp;E3540</f>
        <v>0</v>
      </c>
    </row>
    <row r="3690" spans="1:2" x14ac:dyDescent="0.25">
      <c r="A3690" t="str">
        <f>COUNTIF($D$2:D3541,D3541)&amp;D3541</f>
        <v>0</v>
      </c>
      <c r="B3690" t="str">
        <f>COUNTIF($E$2:E3541,E3541)&amp;E3541</f>
        <v>0</v>
      </c>
    </row>
    <row r="3691" spans="1:2" x14ac:dyDescent="0.25">
      <c r="A3691" t="str">
        <f>COUNTIF($D$2:D3542,D3542)&amp;D3542</f>
        <v>0</v>
      </c>
      <c r="B3691" t="str">
        <f>COUNTIF($E$2:E3542,E3542)&amp;E3542</f>
        <v>0</v>
      </c>
    </row>
    <row r="3692" spans="1:2" x14ac:dyDescent="0.25">
      <c r="A3692" t="str">
        <f>COUNTIF($D$2:D3543,D3543)&amp;D3543</f>
        <v>0</v>
      </c>
      <c r="B3692" t="str">
        <f>COUNTIF($E$2:E3543,E3543)&amp;E3543</f>
        <v>0</v>
      </c>
    </row>
    <row r="3693" spans="1:2" x14ac:dyDescent="0.25">
      <c r="A3693" t="str">
        <f>COUNTIF($D$2:D3544,D3544)&amp;D3544</f>
        <v>0</v>
      </c>
      <c r="B3693" t="str">
        <f>COUNTIF($E$2:E3544,E3544)&amp;E3544</f>
        <v>0</v>
      </c>
    </row>
    <row r="3694" spans="1:2" x14ac:dyDescent="0.25">
      <c r="A3694" t="str">
        <f>COUNTIF($D$2:D3545,D3545)&amp;D3545</f>
        <v>0</v>
      </c>
      <c r="B3694" t="str">
        <f>COUNTIF($E$2:E3545,E3545)&amp;E3545</f>
        <v>0</v>
      </c>
    </row>
    <row r="3695" spans="1:2" x14ac:dyDescent="0.25">
      <c r="A3695" t="str">
        <f>COUNTIF($D$2:D3546,D3546)&amp;D3546</f>
        <v>0</v>
      </c>
      <c r="B3695" t="str">
        <f>COUNTIF($E$2:E3546,E3546)&amp;E3546</f>
        <v>0</v>
      </c>
    </row>
    <row r="3696" spans="1:2" x14ac:dyDescent="0.25">
      <c r="A3696" t="str">
        <f>COUNTIF($D$2:D3547,D3547)&amp;D3547</f>
        <v>0</v>
      </c>
      <c r="B3696" t="str">
        <f>COUNTIF($E$2:E3547,E3547)&amp;E3547</f>
        <v>0</v>
      </c>
    </row>
    <row r="3697" spans="1:2" x14ac:dyDescent="0.25">
      <c r="A3697" t="str">
        <f>COUNTIF($D$2:D3548,D3548)&amp;D3548</f>
        <v>0</v>
      </c>
      <c r="B3697" t="str">
        <f>COUNTIF($E$2:E3548,E3548)&amp;E3548</f>
        <v>0</v>
      </c>
    </row>
    <row r="3698" spans="1:2" x14ac:dyDescent="0.25">
      <c r="A3698" t="str">
        <f>COUNTIF($D$2:D3549,D3549)&amp;D3549</f>
        <v>0</v>
      </c>
      <c r="B3698" t="str">
        <f>COUNTIF($E$2:E3549,E3549)&amp;E3549</f>
        <v>0</v>
      </c>
    </row>
    <row r="3699" spans="1:2" x14ac:dyDescent="0.25">
      <c r="A3699" t="str">
        <f>COUNTIF($D$2:D3550,D3550)&amp;D3550</f>
        <v>0</v>
      </c>
      <c r="B3699" t="str">
        <f>COUNTIF($E$2:E3550,E3550)&amp;E3550</f>
        <v>0</v>
      </c>
    </row>
    <row r="3700" spans="1:2" x14ac:dyDescent="0.25">
      <c r="A3700" t="str">
        <f>COUNTIF($D$2:D3551,D3551)&amp;D3551</f>
        <v>0</v>
      </c>
      <c r="B3700" t="str">
        <f>COUNTIF($E$2:E3551,E3551)&amp;E3551</f>
        <v>0</v>
      </c>
    </row>
    <row r="3701" spans="1:2" x14ac:dyDescent="0.25">
      <c r="A3701" t="str">
        <f>COUNTIF($D$2:D3552,D3552)&amp;D3552</f>
        <v>0</v>
      </c>
      <c r="B3701" t="str">
        <f>COUNTIF($E$2:E3552,E3552)&amp;E3552</f>
        <v>0</v>
      </c>
    </row>
    <row r="3702" spans="1:2" x14ac:dyDescent="0.25">
      <c r="A3702" t="str">
        <f>COUNTIF($D$2:D3553,D3553)&amp;D3553</f>
        <v>0</v>
      </c>
      <c r="B3702" t="str">
        <f>COUNTIF($E$2:E3553,E3553)&amp;E3553</f>
        <v>0</v>
      </c>
    </row>
    <row r="3703" spans="1:2" x14ac:dyDescent="0.25">
      <c r="A3703" t="str">
        <f>COUNTIF($D$2:D3554,D3554)&amp;D3554</f>
        <v>0</v>
      </c>
      <c r="B3703" t="str">
        <f>COUNTIF($E$2:E3554,E3554)&amp;E3554</f>
        <v>0</v>
      </c>
    </row>
    <row r="3704" spans="1:2" x14ac:dyDescent="0.25">
      <c r="A3704" t="str">
        <f>COUNTIF($D$2:D3555,D3555)&amp;D3555</f>
        <v>0</v>
      </c>
      <c r="B3704" t="str">
        <f>COUNTIF($E$2:E3555,E3555)&amp;E3555</f>
        <v>0</v>
      </c>
    </row>
    <row r="3705" spans="1:2" x14ac:dyDescent="0.25">
      <c r="A3705" t="str">
        <f>COUNTIF($D$2:D3556,D3556)&amp;D3556</f>
        <v>0</v>
      </c>
      <c r="B3705" t="str">
        <f>COUNTIF($E$2:E3556,E3556)&amp;E3556</f>
        <v>0</v>
      </c>
    </row>
    <row r="3706" spans="1:2" x14ac:dyDescent="0.25">
      <c r="A3706" t="str">
        <f>COUNTIF($D$2:D3557,D3557)&amp;D3557</f>
        <v>0</v>
      </c>
      <c r="B3706" t="str">
        <f>COUNTIF($E$2:E3557,E3557)&amp;E3557</f>
        <v>0</v>
      </c>
    </row>
    <row r="3707" spans="1:2" x14ac:dyDescent="0.25">
      <c r="A3707" t="str">
        <f>COUNTIF($D$2:D3558,D3558)&amp;D3558</f>
        <v>0</v>
      </c>
      <c r="B3707" t="str">
        <f>COUNTIF($E$2:E3558,E3558)&amp;E3558</f>
        <v>0</v>
      </c>
    </row>
    <row r="3708" spans="1:2" x14ac:dyDescent="0.25">
      <c r="A3708" t="str">
        <f>COUNTIF($D$2:D3559,D3559)&amp;D3559</f>
        <v>0</v>
      </c>
      <c r="B3708" t="str">
        <f>COUNTIF($E$2:E3559,E3559)&amp;E3559</f>
        <v>0</v>
      </c>
    </row>
    <row r="3709" spans="1:2" x14ac:dyDescent="0.25">
      <c r="A3709" t="str">
        <f>COUNTIF($D$2:D3560,D3560)&amp;D3560</f>
        <v>0</v>
      </c>
      <c r="B3709" t="str">
        <f>COUNTIF($E$2:E3560,E3560)&amp;E3560</f>
        <v>0</v>
      </c>
    </row>
    <row r="3710" spans="1:2" x14ac:dyDescent="0.25">
      <c r="A3710" t="str">
        <f>COUNTIF($D$2:D3561,D3561)&amp;D3561</f>
        <v>0</v>
      </c>
      <c r="B3710" t="str">
        <f>COUNTIF($E$2:E3561,E3561)&amp;E3561</f>
        <v>0</v>
      </c>
    </row>
    <row r="3711" spans="1:2" x14ac:dyDescent="0.25">
      <c r="A3711" t="str">
        <f>COUNTIF($D$2:D3562,D3562)&amp;D3562</f>
        <v>0</v>
      </c>
      <c r="B3711" t="str">
        <f>COUNTIF($E$2:E3562,E3562)&amp;E3562</f>
        <v>0</v>
      </c>
    </row>
    <row r="3712" spans="1:2" x14ac:dyDescent="0.25">
      <c r="A3712" t="str">
        <f>COUNTIF($D$2:D3563,D3563)&amp;D3563</f>
        <v>0</v>
      </c>
      <c r="B3712" t="str">
        <f>COUNTIF($E$2:E3563,E3563)&amp;E3563</f>
        <v>0</v>
      </c>
    </row>
    <row r="3713" spans="1:2" x14ac:dyDescent="0.25">
      <c r="A3713" t="str">
        <f>COUNTIF($D$2:D3564,D3564)&amp;D3564</f>
        <v>0</v>
      </c>
      <c r="B3713" t="str">
        <f>COUNTIF($E$2:E3564,E3564)&amp;E3564</f>
        <v>0</v>
      </c>
    </row>
    <row r="3714" spans="1:2" x14ac:dyDescent="0.25">
      <c r="A3714" t="str">
        <f>COUNTIF($D$2:D3565,D3565)&amp;D3565</f>
        <v>0</v>
      </c>
      <c r="B3714" t="str">
        <f>COUNTIF($E$2:E3565,E3565)&amp;E3565</f>
        <v>0</v>
      </c>
    </row>
    <row r="3715" spans="1:2" x14ac:dyDescent="0.25">
      <c r="A3715" t="str">
        <f>COUNTIF($D$2:D3566,D3566)&amp;D3566</f>
        <v>0</v>
      </c>
      <c r="B3715" t="str">
        <f>COUNTIF($E$2:E3566,E3566)&amp;E3566</f>
        <v>0</v>
      </c>
    </row>
    <row r="3716" spans="1:2" x14ac:dyDescent="0.25">
      <c r="A3716" t="str">
        <f>COUNTIF($D$2:D3567,D3567)&amp;D3567</f>
        <v>0</v>
      </c>
      <c r="B3716" t="str">
        <f>COUNTIF($E$2:E3567,E3567)&amp;E3567</f>
        <v>0</v>
      </c>
    </row>
    <row r="3717" spans="1:2" x14ac:dyDescent="0.25">
      <c r="A3717" t="str">
        <f>COUNTIF($D$2:D3568,D3568)&amp;D3568</f>
        <v>0</v>
      </c>
      <c r="B3717" t="str">
        <f>COUNTIF($E$2:E3568,E3568)&amp;E3568</f>
        <v>0</v>
      </c>
    </row>
    <row r="3718" spans="1:2" x14ac:dyDescent="0.25">
      <c r="A3718" t="str">
        <f>COUNTIF($D$2:D3569,D3569)&amp;D3569</f>
        <v>0</v>
      </c>
      <c r="B3718" t="str">
        <f>COUNTIF($E$2:E3569,E3569)&amp;E3569</f>
        <v>0</v>
      </c>
    </row>
    <row r="3719" spans="1:2" x14ac:dyDescent="0.25">
      <c r="A3719" t="str">
        <f>COUNTIF($D$2:D3570,D3570)&amp;D3570</f>
        <v>0</v>
      </c>
      <c r="B3719" t="str">
        <f>COUNTIF($E$2:E3570,E3570)&amp;E3570</f>
        <v>0</v>
      </c>
    </row>
    <row r="3720" spans="1:2" x14ac:dyDescent="0.25">
      <c r="A3720" t="str">
        <f>COUNTIF($D$2:D3571,D3571)&amp;D3571</f>
        <v>0</v>
      </c>
      <c r="B3720" t="str">
        <f>COUNTIF($E$2:E3571,E3571)&amp;E3571</f>
        <v>0</v>
      </c>
    </row>
    <row r="3721" spans="1:2" x14ac:dyDescent="0.25">
      <c r="A3721" t="str">
        <f>COUNTIF($D$2:D3572,D3572)&amp;D3572</f>
        <v>0</v>
      </c>
      <c r="B3721" t="str">
        <f>COUNTIF($E$2:E3572,E3572)&amp;E3572</f>
        <v>0</v>
      </c>
    </row>
    <row r="3722" spans="1:2" x14ac:dyDescent="0.25">
      <c r="A3722" t="str">
        <f>COUNTIF($D$2:D3573,D3573)&amp;D3573</f>
        <v>0</v>
      </c>
      <c r="B3722" t="str">
        <f>COUNTIF($E$2:E3573,E3573)&amp;E3573</f>
        <v>0</v>
      </c>
    </row>
    <row r="3723" spans="1:2" x14ac:dyDescent="0.25">
      <c r="A3723" t="str">
        <f>COUNTIF($D$2:D3574,D3574)&amp;D3574</f>
        <v>0</v>
      </c>
      <c r="B3723" t="str">
        <f>COUNTIF($E$2:E3574,E3574)&amp;E3574</f>
        <v>0</v>
      </c>
    </row>
    <row r="3724" spans="1:2" x14ac:dyDescent="0.25">
      <c r="A3724" t="str">
        <f>COUNTIF($D$2:D3575,D3575)&amp;D3575</f>
        <v>0</v>
      </c>
      <c r="B3724" t="str">
        <f>COUNTIF($E$2:E3575,E3575)&amp;E3575</f>
        <v>0</v>
      </c>
    </row>
    <row r="3725" spans="1:2" x14ac:dyDescent="0.25">
      <c r="A3725" t="str">
        <f>COUNTIF($D$2:D3576,D3576)&amp;D3576</f>
        <v>0</v>
      </c>
      <c r="B3725" t="str">
        <f>COUNTIF($E$2:E3576,E3576)&amp;E3576</f>
        <v>0</v>
      </c>
    </row>
    <row r="3726" spans="1:2" x14ac:dyDescent="0.25">
      <c r="A3726" t="str">
        <f>COUNTIF($D$2:D3577,D3577)&amp;D3577</f>
        <v>0</v>
      </c>
      <c r="B3726" t="str">
        <f>COUNTIF($E$2:E3577,E3577)&amp;E3577</f>
        <v>0</v>
      </c>
    </row>
    <row r="3727" spans="1:2" x14ac:dyDescent="0.25">
      <c r="A3727" t="str">
        <f>COUNTIF($D$2:D3578,D3578)&amp;D3578</f>
        <v>0</v>
      </c>
      <c r="B3727" t="str">
        <f>COUNTIF($E$2:E3578,E3578)&amp;E3578</f>
        <v>0</v>
      </c>
    </row>
    <row r="3728" spans="1:2" x14ac:dyDescent="0.25">
      <c r="A3728" t="str">
        <f>COUNTIF($D$2:D3579,D3579)&amp;D3579</f>
        <v>0</v>
      </c>
      <c r="B3728" t="str">
        <f>COUNTIF($E$2:E3579,E3579)&amp;E3579</f>
        <v>0</v>
      </c>
    </row>
    <row r="3729" spans="1:2" x14ac:dyDescent="0.25">
      <c r="A3729" t="str">
        <f>COUNTIF($D$2:D3580,D3580)&amp;D3580</f>
        <v>0</v>
      </c>
      <c r="B3729" t="str">
        <f>COUNTIF($E$2:E3580,E3580)&amp;E3580</f>
        <v>0</v>
      </c>
    </row>
    <row r="3730" spans="1:2" x14ac:dyDescent="0.25">
      <c r="A3730" t="str">
        <f>COUNTIF($D$2:D3581,D3581)&amp;D3581</f>
        <v>0</v>
      </c>
      <c r="B3730" t="str">
        <f>COUNTIF($E$2:E3581,E3581)&amp;E3581</f>
        <v>0</v>
      </c>
    </row>
    <row r="3731" spans="1:2" x14ac:dyDescent="0.25">
      <c r="A3731" t="str">
        <f>COUNTIF($D$2:D3582,D3582)&amp;D3582</f>
        <v>0</v>
      </c>
      <c r="B3731" t="str">
        <f>COUNTIF($E$2:E3582,E3582)&amp;E3582</f>
        <v>0</v>
      </c>
    </row>
    <row r="3732" spans="1:2" x14ac:dyDescent="0.25">
      <c r="A3732" t="str">
        <f>COUNTIF($D$2:D3583,D3583)&amp;D3583</f>
        <v>0</v>
      </c>
      <c r="B3732" t="str">
        <f>COUNTIF($E$2:E3583,E3583)&amp;E3583</f>
        <v>0</v>
      </c>
    </row>
    <row r="3733" spans="1:2" x14ac:dyDescent="0.25">
      <c r="A3733" t="str">
        <f>COUNTIF($D$2:D3584,D3584)&amp;D3584</f>
        <v>0</v>
      </c>
      <c r="B3733" t="str">
        <f>COUNTIF($E$2:E3584,E3584)&amp;E3584</f>
        <v>0</v>
      </c>
    </row>
    <row r="3734" spans="1:2" x14ac:dyDescent="0.25">
      <c r="A3734" t="str">
        <f>COUNTIF($D$2:D3585,D3585)&amp;D3585</f>
        <v>0</v>
      </c>
      <c r="B3734" t="str">
        <f>COUNTIF($E$2:E3585,E3585)&amp;E3585</f>
        <v>0</v>
      </c>
    </row>
    <row r="3735" spans="1:2" x14ac:dyDescent="0.25">
      <c r="A3735" t="str">
        <f>COUNTIF($D$2:D3586,D3586)&amp;D3586</f>
        <v>0</v>
      </c>
      <c r="B3735" t="str">
        <f>COUNTIF($E$2:E3586,E3586)&amp;E3586</f>
        <v>0</v>
      </c>
    </row>
    <row r="3736" spans="1:2" x14ac:dyDescent="0.25">
      <c r="A3736" t="str">
        <f>COUNTIF($D$2:D3587,D3587)&amp;D3587</f>
        <v>0</v>
      </c>
      <c r="B3736" t="str">
        <f>COUNTIF($E$2:E3587,E3587)&amp;E3587</f>
        <v>0</v>
      </c>
    </row>
    <row r="3737" spans="1:2" x14ac:dyDescent="0.25">
      <c r="A3737" t="str">
        <f>COUNTIF($D$2:D3588,D3588)&amp;D3588</f>
        <v>0</v>
      </c>
      <c r="B3737" t="str">
        <f>COUNTIF($E$2:E3588,E3588)&amp;E3588</f>
        <v>0</v>
      </c>
    </row>
    <row r="3738" spans="1:2" x14ac:dyDescent="0.25">
      <c r="A3738" t="str">
        <f>COUNTIF($D$2:D3589,D3589)&amp;D3589</f>
        <v>0</v>
      </c>
      <c r="B3738" t="str">
        <f>COUNTIF($E$2:E3589,E3589)&amp;E3589</f>
        <v>0</v>
      </c>
    </row>
    <row r="3739" spans="1:2" x14ac:dyDescent="0.25">
      <c r="A3739" t="str">
        <f>COUNTIF($D$2:D3590,D3590)&amp;D3590</f>
        <v>0</v>
      </c>
      <c r="B3739" t="str">
        <f>COUNTIF($E$2:E3590,E3590)&amp;E3590</f>
        <v>0</v>
      </c>
    </row>
    <row r="3740" spans="1:2" x14ac:dyDescent="0.25">
      <c r="A3740" t="str">
        <f>COUNTIF($D$2:D3591,D3591)&amp;D3591</f>
        <v>0</v>
      </c>
      <c r="B3740" t="str">
        <f>COUNTIF($E$2:E3591,E3591)&amp;E3591</f>
        <v>0</v>
      </c>
    </row>
    <row r="3741" spans="1:2" x14ac:dyDescent="0.25">
      <c r="A3741" t="str">
        <f>COUNTIF($D$2:D3592,D3592)&amp;D3592</f>
        <v>0</v>
      </c>
      <c r="B3741" t="str">
        <f>COUNTIF($E$2:E3592,E3592)&amp;E3592</f>
        <v>0</v>
      </c>
    </row>
    <row r="3742" spans="1:2" x14ac:dyDescent="0.25">
      <c r="A3742" t="str">
        <f>COUNTIF($D$2:D3593,D3593)&amp;D3593</f>
        <v>0</v>
      </c>
      <c r="B3742" t="str">
        <f>COUNTIF($E$2:E3593,E3593)&amp;E3593</f>
        <v>0</v>
      </c>
    </row>
    <row r="3743" spans="1:2" x14ac:dyDescent="0.25">
      <c r="A3743" t="str">
        <f>COUNTIF($D$2:D3594,D3594)&amp;D3594</f>
        <v>0</v>
      </c>
      <c r="B3743" t="str">
        <f>COUNTIF($E$2:E3594,E3594)&amp;E3594</f>
        <v>0</v>
      </c>
    </row>
    <row r="3744" spans="1:2" x14ac:dyDescent="0.25">
      <c r="A3744" t="str">
        <f>COUNTIF($D$2:D3595,D3595)&amp;D3595</f>
        <v>0</v>
      </c>
      <c r="B3744" t="str">
        <f>COUNTIF($E$2:E3595,E3595)&amp;E3595</f>
        <v>0</v>
      </c>
    </row>
    <row r="3745" spans="1:2" x14ac:dyDescent="0.25">
      <c r="A3745" t="str">
        <f>COUNTIF($D$2:D3596,D3596)&amp;D3596</f>
        <v>0</v>
      </c>
      <c r="B3745" t="str">
        <f>COUNTIF($E$2:E3596,E3596)&amp;E3596</f>
        <v>0</v>
      </c>
    </row>
    <row r="3746" spans="1:2" x14ac:dyDescent="0.25">
      <c r="A3746" t="str">
        <f>COUNTIF($D$2:D3597,D3597)&amp;D3597</f>
        <v>0</v>
      </c>
      <c r="B3746" t="str">
        <f>COUNTIF($E$2:E3597,E3597)&amp;E3597</f>
        <v>0</v>
      </c>
    </row>
    <row r="3747" spans="1:2" x14ac:dyDescent="0.25">
      <c r="A3747" t="str">
        <f>COUNTIF($D$2:D3598,D3598)&amp;D3598</f>
        <v>0</v>
      </c>
      <c r="B3747" t="str">
        <f>COUNTIF($E$2:E3598,E3598)&amp;E3598</f>
        <v>0</v>
      </c>
    </row>
    <row r="3748" spans="1:2" x14ac:dyDescent="0.25">
      <c r="A3748" t="str">
        <f>COUNTIF($D$2:D3599,D3599)&amp;D3599</f>
        <v>0</v>
      </c>
      <c r="B3748" t="str">
        <f>COUNTIF($E$2:E3599,E3599)&amp;E3599</f>
        <v>0</v>
      </c>
    </row>
    <row r="3749" spans="1:2" x14ac:dyDescent="0.25">
      <c r="A3749" t="str">
        <f>COUNTIF($D$2:D3600,D3600)&amp;D3600</f>
        <v>0</v>
      </c>
      <c r="B3749" t="str">
        <f>COUNTIF($E$2:E3600,E3600)&amp;E3600</f>
        <v>0</v>
      </c>
    </row>
    <row r="3750" spans="1:2" x14ac:dyDescent="0.25">
      <c r="A3750" t="str">
        <f>COUNTIF($D$2:D3601,D3601)&amp;D3601</f>
        <v>0</v>
      </c>
      <c r="B3750" t="str">
        <f>COUNTIF($E$2:E3601,E3601)&amp;E3601</f>
        <v>0</v>
      </c>
    </row>
    <row r="3751" spans="1:2" x14ac:dyDescent="0.25">
      <c r="A3751" t="str">
        <f>COUNTIF($D$2:D3602,D3602)&amp;D3602</f>
        <v>0</v>
      </c>
      <c r="B3751" t="str">
        <f>COUNTIF($E$2:E3602,E3602)&amp;E3602</f>
        <v>0</v>
      </c>
    </row>
    <row r="3752" spans="1:2" x14ac:dyDescent="0.25">
      <c r="A3752" t="str">
        <f>COUNTIF($D$2:D3603,D3603)&amp;D3603</f>
        <v>0</v>
      </c>
      <c r="B3752" t="str">
        <f>COUNTIF($E$2:E3603,E3603)&amp;E3603</f>
        <v>0</v>
      </c>
    </row>
    <row r="3753" spans="1:2" x14ac:dyDescent="0.25">
      <c r="A3753" t="str">
        <f>COUNTIF($D$2:D3604,D3604)&amp;D3604</f>
        <v>0</v>
      </c>
      <c r="B3753" t="str">
        <f>COUNTIF($E$2:E3604,E3604)&amp;E3604</f>
        <v>0</v>
      </c>
    </row>
    <row r="3754" spans="1:2" x14ac:dyDescent="0.25">
      <c r="A3754" t="str">
        <f>COUNTIF($D$2:D3605,D3605)&amp;D3605</f>
        <v>0</v>
      </c>
      <c r="B3754" t="str">
        <f>COUNTIF($E$2:E3605,E3605)&amp;E3605</f>
        <v>0</v>
      </c>
    </row>
    <row r="3755" spans="1:2" x14ac:dyDescent="0.25">
      <c r="A3755" t="str">
        <f>COUNTIF($D$2:D3606,D3606)&amp;D3606</f>
        <v>0</v>
      </c>
      <c r="B3755" t="str">
        <f>COUNTIF($E$2:E3606,E3606)&amp;E3606</f>
        <v>0</v>
      </c>
    </row>
    <row r="3756" spans="1:2" x14ac:dyDescent="0.25">
      <c r="A3756" t="str">
        <f>COUNTIF($D$2:D3607,D3607)&amp;D3607</f>
        <v>0</v>
      </c>
      <c r="B3756" t="str">
        <f>COUNTIF($E$2:E3607,E3607)&amp;E3607</f>
        <v>0</v>
      </c>
    </row>
    <row r="3757" spans="1:2" x14ac:dyDescent="0.25">
      <c r="A3757" t="str">
        <f>COUNTIF($D$2:D3608,D3608)&amp;D3608</f>
        <v>0</v>
      </c>
      <c r="B3757" t="str">
        <f>COUNTIF($E$2:E3608,E3608)&amp;E3608</f>
        <v>0</v>
      </c>
    </row>
    <row r="3758" spans="1:2" x14ac:dyDescent="0.25">
      <c r="A3758" t="str">
        <f>COUNTIF($D$2:D3609,D3609)&amp;D3609</f>
        <v>0</v>
      </c>
      <c r="B3758" t="str">
        <f>COUNTIF($E$2:E3609,E3609)&amp;E3609</f>
        <v>0</v>
      </c>
    </row>
    <row r="3759" spans="1:2" x14ac:dyDescent="0.25">
      <c r="A3759" t="str">
        <f>COUNTIF($D$2:D3610,D3610)&amp;D3610</f>
        <v>0</v>
      </c>
      <c r="B3759" t="str">
        <f>COUNTIF($E$2:E3610,E3610)&amp;E3610</f>
        <v>0</v>
      </c>
    </row>
    <row r="3760" spans="1:2" x14ac:dyDescent="0.25">
      <c r="A3760" t="str">
        <f>COUNTIF($D$2:D3611,D3611)&amp;D3611</f>
        <v>0</v>
      </c>
      <c r="B3760" t="str">
        <f>COUNTIF($E$2:E3611,E3611)&amp;E3611</f>
        <v>0</v>
      </c>
    </row>
    <row r="3761" spans="1:2" x14ac:dyDescent="0.25">
      <c r="A3761" t="str">
        <f>COUNTIF($D$2:D3612,D3612)&amp;D3612</f>
        <v>0</v>
      </c>
      <c r="B3761" t="str">
        <f>COUNTIF($E$2:E3612,E3612)&amp;E3612</f>
        <v>0</v>
      </c>
    </row>
    <row r="3762" spans="1:2" x14ac:dyDescent="0.25">
      <c r="A3762" t="str">
        <f>COUNTIF($D$2:D3613,D3613)&amp;D3613</f>
        <v>0</v>
      </c>
      <c r="B3762" t="str">
        <f>COUNTIF($E$2:E3613,E3613)&amp;E3613</f>
        <v>0</v>
      </c>
    </row>
    <row r="3763" spans="1:2" x14ac:dyDescent="0.25">
      <c r="A3763" t="str">
        <f>COUNTIF($D$2:D3614,D3614)&amp;D3614</f>
        <v>0</v>
      </c>
      <c r="B3763" t="str">
        <f>COUNTIF($E$2:E3614,E3614)&amp;E3614</f>
        <v>0</v>
      </c>
    </row>
    <row r="3764" spans="1:2" x14ac:dyDescent="0.25">
      <c r="A3764" t="str">
        <f>COUNTIF($D$2:D3615,D3615)&amp;D3615</f>
        <v>0</v>
      </c>
      <c r="B3764" t="str">
        <f>COUNTIF($E$2:E3615,E3615)&amp;E3615</f>
        <v>0</v>
      </c>
    </row>
    <row r="3765" spans="1:2" x14ac:dyDescent="0.25">
      <c r="A3765" t="str">
        <f>COUNTIF($D$2:D3616,D3616)&amp;D3616</f>
        <v>0</v>
      </c>
      <c r="B3765" t="str">
        <f>COUNTIF($E$2:E3616,E3616)&amp;E3616</f>
        <v>0</v>
      </c>
    </row>
    <row r="3766" spans="1:2" x14ac:dyDescent="0.25">
      <c r="A3766" t="str">
        <f>COUNTIF($D$2:D3617,D3617)&amp;D3617</f>
        <v>0</v>
      </c>
      <c r="B3766" t="str">
        <f>COUNTIF($E$2:E3617,E3617)&amp;E3617</f>
        <v>0</v>
      </c>
    </row>
    <row r="3767" spans="1:2" x14ac:dyDescent="0.25">
      <c r="A3767" t="str">
        <f>COUNTIF($D$2:D3618,D3618)&amp;D3618</f>
        <v>0</v>
      </c>
      <c r="B3767" t="str">
        <f>COUNTIF($E$2:E3618,E3618)&amp;E3618</f>
        <v>0</v>
      </c>
    </row>
    <row r="3768" spans="1:2" x14ac:dyDescent="0.25">
      <c r="A3768" t="str">
        <f>COUNTIF($D$2:D3619,D3619)&amp;D3619</f>
        <v>0</v>
      </c>
      <c r="B3768" t="str">
        <f>COUNTIF($E$2:E3619,E3619)&amp;E3619</f>
        <v>0</v>
      </c>
    </row>
    <row r="3769" spans="1:2" x14ac:dyDescent="0.25">
      <c r="A3769" t="str">
        <f>COUNTIF($D$2:D3620,D3620)&amp;D3620</f>
        <v>0</v>
      </c>
      <c r="B3769" t="str">
        <f>COUNTIF($E$2:E3620,E3620)&amp;E3620</f>
        <v>0</v>
      </c>
    </row>
    <row r="3770" spans="1:2" x14ac:dyDescent="0.25">
      <c r="A3770" t="str">
        <f>COUNTIF($D$2:D3621,D3621)&amp;D3621</f>
        <v>0</v>
      </c>
      <c r="B3770" t="str">
        <f>COUNTIF($E$2:E3621,E3621)&amp;E3621</f>
        <v>0</v>
      </c>
    </row>
    <row r="3771" spans="1:2" x14ac:dyDescent="0.25">
      <c r="A3771" t="str">
        <f>COUNTIF($D$2:D3622,D3622)&amp;D3622</f>
        <v>0</v>
      </c>
      <c r="B3771" t="str">
        <f>COUNTIF($E$2:E3622,E3622)&amp;E3622</f>
        <v>0</v>
      </c>
    </row>
    <row r="3772" spans="1:2" x14ac:dyDescent="0.25">
      <c r="A3772" t="str">
        <f>COUNTIF($D$2:D3623,D3623)&amp;D3623</f>
        <v>0</v>
      </c>
      <c r="B3772" t="str">
        <f>COUNTIF($E$2:E3623,E3623)&amp;E3623</f>
        <v>0</v>
      </c>
    </row>
    <row r="3773" spans="1:2" x14ac:dyDescent="0.25">
      <c r="A3773" t="str">
        <f>COUNTIF($D$2:D3624,D3624)&amp;D3624</f>
        <v>0</v>
      </c>
      <c r="B3773" t="str">
        <f>COUNTIF($E$2:E3624,E3624)&amp;E3624</f>
        <v>0</v>
      </c>
    </row>
    <row r="3774" spans="1:2" x14ac:dyDescent="0.25">
      <c r="A3774" t="str">
        <f>COUNTIF($D$2:D3625,D3625)&amp;D3625</f>
        <v>0</v>
      </c>
      <c r="B3774" t="str">
        <f>COUNTIF($E$2:E3625,E3625)&amp;E3625</f>
        <v>0</v>
      </c>
    </row>
    <row r="3775" spans="1:2" x14ac:dyDescent="0.25">
      <c r="A3775" t="str">
        <f>COUNTIF($D$2:D3626,D3626)&amp;D3626</f>
        <v>0</v>
      </c>
      <c r="B3775" t="str">
        <f>COUNTIF($E$2:E3626,E3626)&amp;E3626</f>
        <v>0</v>
      </c>
    </row>
    <row r="3776" spans="1:2" x14ac:dyDescent="0.25">
      <c r="A3776" t="str">
        <f>COUNTIF($D$2:D3627,D3627)&amp;D3627</f>
        <v>0</v>
      </c>
      <c r="B3776" t="str">
        <f>COUNTIF($E$2:E3627,E3627)&amp;E3627</f>
        <v>0</v>
      </c>
    </row>
    <row r="3777" spans="1:2" x14ac:dyDescent="0.25">
      <c r="A3777" t="str">
        <f>COUNTIF($D$2:D3628,D3628)&amp;D3628</f>
        <v>0</v>
      </c>
      <c r="B3777" t="str">
        <f>COUNTIF($E$2:E3628,E3628)&amp;E3628</f>
        <v>0</v>
      </c>
    </row>
    <row r="3778" spans="1:2" x14ac:dyDescent="0.25">
      <c r="A3778" t="str">
        <f>COUNTIF($D$2:D3629,D3629)&amp;D3629</f>
        <v>0</v>
      </c>
      <c r="B3778" t="str">
        <f>COUNTIF($E$2:E3629,E3629)&amp;E3629</f>
        <v>0</v>
      </c>
    </row>
    <row r="3779" spans="1:2" x14ac:dyDescent="0.25">
      <c r="A3779" t="str">
        <f>COUNTIF($D$2:D3630,D3630)&amp;D3630</f>
        <v>0</v>
      </c>
      <c r="B3779" t="str">
        <f>COUNTIF($E$2:E3630,E3630)&amp;E3630</f>
        <v>0</v>
      </c>
    </row>
    <row r="3780" spans="1:2" x14ac:dyDescent="0.25">
      <c r="A3780" t="str">
        <f>COUNTIF($D$2:D3631,D3631)&amp;D3631</f>
        <v>0</v>
      </c>
      <c r="B3780" t="str">
        <f>COUNTIF($E$2:E3631,E3631)&amp;E3631</f>
        <v>0</v>
      </c>
    </row>
    <row r="3781" spans="1:2" x14ac:dyDescent="0.25">
      <c r="A3781" t="str">
        <f>COUNTIF($D$2:D3632,D3632)&amp;D3632</f>
        <v>0</v>
      </c>
      <c r="B3781" t="str">
        <f>COUNTIF($E$2:E3632,E3632)&amp;E3632</f>
        <v>0</v>
      </c>
    </row>
    <row r="3782" spans="1:2" x14ac:dyDescent="0.25">
      <c r="A3782" t="str">
        <f>COUNTIF($D$2:D3633,D3633)&amp;D3633</f>
        <v>0</v>
      </c>
      <c r="B3782" t="str">
        <f>COUNTIF($E$2:E3633,E3633)&amp;E3633</f>
        <v>0</v>
      </c>
    </row>
    <row r="3783" spans="1:2" x14ac:dyDescent="0.25">
      <c r="A3783" t="str">
        <f>COUNTIF($D$2:D3634,D3634)&amp;D3634</f>
        <v>0</v>
      </c>
      <c r="B3783" t="str">
        <f>COUNTIF($E$2:E3634,E3634)&amp;E3634</f>
        <v>0</v>
      </c>
    </row>
    <row r="3784" spans="1:2" x14ac:dyDescent="0.25">
      <c r="A3784" t="str">
        <f>COUNTIF($D$2:D3635,D3635)&amp;D3635</f>
        <v>0</v>
      </c>
      <c r="B3784" t="str">
        <f>COUNTIF($E$2:E3635,E3635)&amp;E3635</f>
        <v>0</v>
      </c>
    </row>
    <row r="3785" spans="1:2" x14ac:dyDescent="0.25">
      <c r="A3785" t="str">
        <f>COUNTIF($D$2:D3636,D3636)&amp;D3636</f>
        <v>0</v>
      </c>
      <c r="B3785" t="str">
        <f>COUNTIF($E$2:E3636,E3636)&amp;E3636</f>
        <v>0</v>
      </c>
    </row>
    <row r="3786" spans="1:2" x14ac:dyDescent="0.25">
      <c r="A3786" t="str">
        <f>COUNTIF($D$2:D3637,D3637)&amp;D3637</f>
        <v>0</v>
      </c>
      <c r="B3786" t="str">
        <f>COUNTIF($E$2:E3637,E3637)&amp;E3637</f>
        <v>0</v>
      </c>
    </row>
    <row r="3787" spans="1:2" x14ac:dyDescent="0.25">
      <c r="A3787" t="str">
        <f>COUNTIF($D$2:D3638,D3638)&amp;D3638</f>
        <v>0</v>
      </c>
      <c r="B3787" t="str">
        <f>COUNTIF($E$2:E3638,E3638)&amp;E3638</f>
        <v>0</v>
      </c>
    </row>
    <row r="3788" spans="1:2" x14ac:dyDescent="0.25">
      <c r="A3788" t="str">
        <f>COUNTIF($D$2:D3639,D3639)&amp;D3639</f>
        <v>0</v>
      </c>
      <c r="B3788" t="str">
        <f>COUNTIF($E$2:E3639,E3639)&amp;E3639</f>
        <v>0</v>
      </c>
    </row>
    <row r="3789" spans="1:2" x14ac:dyDescent="0.25">
      <c r="A3789" t="str">
        <f>COUNTIF($D$2:D3640,D3640)&amp;D3640</f>
        <v>0</v>
      </c>
      <c r="B3789" t="str">
        <f>COUNTIF($E$2:E3640,E3640)&amp;E3640</f>
        <v>0</v>
      </c>
    </row>
    <row r="3790" spans="1:2" x14ac:dyDescent="0.25">
      <c r="A3790" t="str">
        <f>COUNTIF($D$2:D3641,D3641)&amp;D3641</f>
        <v>0</v>
      </c>
      <c r="B3790" t="str">
        <f>COUNTIF($E$2:E3641,E3641)&amp;E3641</f>
        <v>0</v>
      </c>
    </row>
    <row r="3791" spans="1:2" x14ac:dyDescent="0.25">
      <c r="A3791" t="str">
        <f>COUNTIF($D$2:D3642,D3642)&amp;D3642</f>
        <v>0</v>
      </c>
      <c r="B3791" t="str">
        <f>COUNTIF($E$2:E3642,E3642)&amp;E3642</f>
        <v>0</v>
      </c>
    </row>
    <row r="3792" spans="1:2" x14ac:dyDescent="0.25">
      <c r="A3792" t="str">
        <f>COUNTIF($D$2:D3643,D3643)&amp;D3643</f>
        <v>0</v>
      </c>
      <c r="B3792" t="str">
        <f>COUNTIF($E$2:E3643,E3643)&amp;E3643</f>
        <v>0</v>
      </c>
    </row>
    <row r="3793" spans="1:2" x14ac:dyDescent="0.25">
      <c r="A3793" t="str">
        <f>COUNTIF($D$2:D3644,D3644)&amp;D3644</f>
        <v>0</v>
      </c>
      <c r="B3793" t="str">
        <f>COUNTIF($E$2:E3644,E3644)&amp;E3644</f>
        <v>0</v>
      </c>
    </row>
    <row r="3794" spans="1:2" x14ac:dyDescent="0.25">
      <c r="A3794" t="str">
        <f>COUNTIF($D$2:D3645,D3645)&amp;D3645</f>
        <v>0</v>
      </c>
      <c r="B3794" t="str">
        <f>COUNTIF($E$2:E3645,E3645)&amp;E3645</f>
        <v>0</v>
      </c>
    </row>
    <row r="3795" spans="1:2" x14ac:dyDescent="0.25">
      <c r="A3795" t="str">
        <f>COUNTIF($D$2:D3646,D3646)&amp;D3646</f>
        <v>0</v>
      </c>
      <c r="B3795" t="str">
        <f>COUNTIF($E$2:E3646,E3646)&amp;E3646</f>
        <v>0</v>
      </c>
    </row>
    <row r="3796" spans="1:2" x14ac:dyDescent="0.25">
      <c r="A3796" t="str">
        <f>COUNTIF($D$2:D3647,D3647)&amp;D3647</f>
        <v>0</v>
      </c>
      <c r="B3796" t="str">
        <f>COUNTIF($E$2:E3647,E3647)&amp;E3647</f>
        <v>0</v>
      </c>
    </row>
    <row r="3797" spans="1:2" x14ac:dyDescent="0.25">
      <c r="A3797" t="str">
        <f>COUNTIF($D$2:D3648,D3648)&amp;D3648</f>
        <v>0</v>
      </c>
      <c r="B3797" t="str">
        <f>COUNTIF($E$2:E3648,E3648)&amp;E3648</f>
        <v>0</v>
      </c>
    </row>
    <row r="3798" spans="1:2" x14ac:dyDescent="0.25">
      <c r="A3798" t="str">
        <f>COUNTIF($D$2:D3649,D3649)&amp;D3649</f>
        <v>0</v>
      </c>
      <c r="B3798" t="str">
        <f>COUNTIF($E$2:E3649,E3649)&amp;E3649</f>
        <v>0</v>
      </c>
    </row>
    <row r="3799" spans="1:2" x14ac:dyDescent="0.25">
      <c r="A3799" t="str">
        <f>COUNTIF($D$2:D3650,D3650)&amp;D3650</f>
        <v>0</v>
      </c>
      <c r="B3799" t="str">
        <f>COUNTIF($E$2:E3650,E3650)&amp;E3650</f>
        <v>0</v>
      </c>
    </row>
    <row r="3800" spans="1:2" x14ac:dyDescent="0.25">
      <c r="A3800" t="str">
        <f>COUNTIF($D$2:D3651,D3651)&amp;D3651</f>
        <v>0</v>
      </c>
      <c r="B3800" t="str">
        <f>COUNTIF($E$2:E3651,E3651)&amp;E3651</f>
        <v>0</v>
      </c>
    </row>
    <row r="3801" spans="1:2" x14ac:dyDescent="0.25">
      <c r="A3801" t="str">
        <f>COUNTIF($D$2:D3652,D3652)&amp;D3652</f>
        <v>0</v>
      </c>
      <c r="B3801" t="str">
        <f>COUNTIF($E$2:E3652,E3652)&amp;E3652</f>
        <v>0</v>
      </c>
    </row>
    <row r="3802" spans="1:2" x14ac:dyDescent="0.25">
      <c r="A3802" t="str">
        <f>COUNTIF($D$2:D3653,D3653)&amp;D3653</f>
        <v>0</v>
      </c>
      <c r="B3802" t="str">
        <f>COUNTIF($E$2:E3653,E3653)&amp;E3653</f>
        <v>0</v>
      </c>
    </row>
    <row r="3803" spans="1:2" x14ac:dyDescent="0.25">
      <c r="A3803" t="str">
        <f>COUNTIF($D$2:D3654,D3654)&amp;D3654</f>
        <v>0</v>
      </c>
      <c r="B3803" t="str">
        <f>COUNTIF($E$2:E3654,E3654)&amp;E3654</f>
        <v>0</v>
      </c>
    </row>
    <row r="3804" spans="1:2" x14ac:dyDescent="0.25">
      <c r="A3804" t="str">
        <f>COUNTIF($D$2:D3655,D3655)&amp;D3655</f>
        <v>0</v>
      </c>
      <c r="B3804" t="str">
        <f>COUNTIF($E$2:E3655,E3655)&amp;E3655</f>
        <v>0</v>
      </c>
    </row>
    <row r="3805" spans="1:2" x14ac:dyDescent="0.25">
      <c r="A3805" t="str">
        <f>COUNTIF($D$2:D3656,D3656)&amp;D3656</f>
        <v>0</v>
      </c>
      <c r="B3805" t="str">
        <f>COUNTIF($E$2:E3656,E3656)&amp;E3656</f>
        <v>0</v>
      </c>
    </row>
    <row r="3806" spans="1:2" x14ac:dyDescent="0.25">
      <c r="A3806" t="str">
        <f>COUNTIF($D$2:D3657,D3657)&amp;D3657</f>
        <v>0</v>
      </c>
      <c r="B3806" t="str">
        <f>COUNTIF($E$2:E3657,E3657)&amp;E3657</f>
        <v>0</v>
      </c>
    </row>
    <row r="3807" spans="1:2" x14ac:dyDescent="0.25">
      <c r="A3807" t="str">
        <f>COUNTIF($D$2:D3658,D3658)&amp;D3658</f>
        <v>0</v>
      </c>
      <c r="B3807" t="str">
        <f>COUNTIF($E$2:E3658,E3658)&amp;E3658</f>
        <v>0</v>
      </c>
    </row>
    <row r="3808" spans="1:2" x14ac:dyDescent="0.25">
      <c r="A3808" t="str">
        <f>COUNTIF($D$2:D3659,D3659)&amp;D3659</f>
        <v>0</v>
      </c>
      <c r="B3808" t="str">
        <f>COUNTIF($E$2:E3659,E3659)&amp;E3659</f>
        <v>0</v>
      </c>
    </row>
    <row r="3809" spans="1:2" x14ac:dyDescent="0.25">
      <c r="A3809" t="str">
        <f>COUNTIF($D$2:D3660,D3660)&amp;D3660</f>
        <v>0</v>
      </c>
      <c r="B3809" t="str">
        <f>COUNTIF($E$2:E3660,E3660)&amp;E3660</f>
        <v>0</v>
      </c>
    </row>
    <row r="3810" spans="1:2" x14ac:dyDescent="0.25">
      <c r="A3810" t="str">
        <f>COUNTIF($D$2:D3661,D3661)&amp;D3661</f>
        <v>0</v>
      </c>
      <c r="B3810" t="str">
        <f>COUNTIF($E$2:E3661,E3661)&amp;E3661</f>
        <v>0</v>
      </c>
    </row>
    <row r="3811" spans="1:2" x14ac:dyDescent="0.25">
      <c r="A3811" t="str">
        <f>COUNTIF($D$2:D3662,D3662)&amp;D3662</f>
        <v>0</v>
      </c>
      <c r="B3811" t="str">
        <f>COUNTIF($E$2:E3662,E3662)&amp;E3662</f>
        <v>0</v>
      </c>
    </row>
    <row r="3812" spans="1:2" x14ac:dyDescent="0.25">
      <c r="A3812" t="str">
        <f>COUNTIF($D$2:D3663,D3663)&amp;D3663</f>
        <v>0</v>
      </c>
      <c r="B3812" t="str">
        <f>COUNTIF($E$2:E3663,E3663)&amp;E3663</f>
        <v>0</v>
      </c>
    </row>
    <row r="3813" spans="1:2" x14ac:dyDescent="0.25">
      <c r="A3813" t="str">
        <f>COUNTIF($D$2:D3664,D3664)&amp;D3664</f>
        <v>0</v>
      </c>
      <c r="B3813" t="str">
        <f>COUNTIF($E$2:E3664,E3664)&amp;E3664</f>
        <v>0</v>
      </c>
    </row>
    <row r="3814" spans="1:2" x14ac:dyDescent="0.25">
      <c r="A3814" t="str">
        <f>COUNTIF($D$2:D3665,D3665)&amp;D3665</f>
        <v>0</v>
      </c>
      <c r="B3814" t="str">
        <f>COUNTIF($E$2:E3665,E3665)&amp;E3665</f>
        <v>0</v>
      </c>
    </row>
    <row r="3815" spans="1:2" x14ac:dyDescent="0.25">
      <c r="A3815" t="str">
        <f>COUNTIF($D$2:D3666,D3666)&amp;D3666</f>
        <v>0</v>
      </c>
      <c r="B3815" t="str">
        <f>COUNTIF($E$2:E3666,E3666)&amp;E3666</f>
        <v>0</v>
      </c>
    </row>
    <row r="3816" spans="1:2" x14ac:dyDescent="0.25">
      <c r="A3816" t="str">
        <f>COUNTIF($D$2:D3667,D3667)&amp;D3667</f>
        <v>0</v>
      </c>
      <c r="B3816" t="str">
        <f>COUNTIF($E$2:E3667,E3667)&amp;E3667</f>
        <v>0</v>
      </c>
    </row>
    <row r="3817" spans="1:2" x14ac:dyDescent="0.25">
      <c r="A3817" t="str">
        <f>COUNTIF($D$2:D3668,D3668)&amp;D3668</f>
        <v>0</v>
      </c>
      <c r="B3817" t="str">
        <f>COUNTIF($E$2:E3668,E3668)&amp;E3668</f>
        <v>0</v>
      </c>
    </row>
    <row r="3818" spans="1:2" x14ac:dyDescent="0.25">
      <c r="A3818" t="str">
        <f>COUNTIF($D$2:D3669,D3669)&amp;D3669</f>
        <v>0</v>
      </c>
      <c r="B3818" t="str">
        <f>COUNTIF($E$2:E3669,E3669)&amp;E3669</f>
        <v>0</v>
      </c>
    </row>
    <row r="3819" spans="1:2" x14ac:dyDescent="0.25">
      <c r="A3819" t="str">
        <f>COUNTIF($D$2:D3670,D3670)&amp;D3670</f>
        <v>0</v>
      </c>
      <c r="B3819" t="str">
        <f>COUNTIF($E$2:E3670,E3670)&amp;E3670</f>
        <v>0</v>
      </c>
    </row>
    <row r="3820" spans="1:2" x14ac:dyDescent="0.25">
      <c r="A3820" t="str">
        <f>COUNTIF($D$2:D3671,D3671)&amp;D3671</f>
        <v>0</v>
      </c>
      <c r="B3820" t="str">
        <f>COUNTIF($E$2:E3671,E3671)&amp;E3671</f>
        <v>0</v>
      </c>
    </row>
    <row r="3821" spans="1:2" x14ac:dyDescent="0.25">
      <c r="A3821" t="str">
        <f>COUNTIF($D$2:D3672,D3672)&amp;D3672</f>
        <v>0</v>
      </c>
      <c r="B3821" t="str">
        <f>COUNTIF($E$2:E3672,E3672)&amp;E3672</f>
        <v>0</v>
      </c>
    </row>
    <row r="3822" spans="1:2" x14ac:dyDescent="0.25">
      <c r="A3822" t="str">
        <f>COUNTIF($D$2:D3673,D3673)&amp;D3673</f>
        <v>0</v>
      </c>
      <c r="B3822" t="str">
        <f>COUNTIF($E$2:E3673,E3673)&amp;E3673</f>
        <v>0</v>
      </c>
    </row>
    <row r="3823" spans="1:2" x14ac:dyDescent="0.25">
      <c r="A3823" t="str">
        <f>COUNTIF($D$2:D3674,D3674)&amp;D3674</f>
        <v>0</v>
      </c>
      <c r="B3823" t="str">
        <f>COUNTIF($E$2:E3674,E3674)&amp;E3674</f>
        <v>0</v>
      </c>
    </row>
    <row r="3824" spans="1:2" x14ac:dyDescent="0.25">
      <c r="A3824" t="str">
        <f>COUNTIF($D$2:D3675,D3675)&amp;D3675</f>
        <v>0</v>
      </c>
      <c r="B3824" t="str">
        <f>COUNTIF($E$2:E3675,E3675)&amp;E3675</f>
        <v>0</v>
      </c>
    </row>
    <row r="3825" spans="1:2" x14ac:dyDescent="0.25">
      <c r="A3825" t="str">
        <f>COUNTIF($D$2:D3676,D3676)&amp;D3676</f>
        <v>0</v>
      </c>
      <c r="B3825" t="str">
        <f>COUNTIF($E$2:E3676,E3676)&amp;E3676</f>
        <v>0</v>
      </c>
    </row>
    <row r="3826" spans="1:2" x14ac:dyDescent="0.25">
      <c r="A3826" t="str">
        <f>COUNTIF($D$2:D3677,D3677)&amp;D3677</f>
        <v>0</v>
      </c>
      <c r="B3826" t="str">
        <f>COUNTIF($E$2:E3677,E3677)&amp;E3677</f>
        <v>0</v>
      </c>
    </row>
    <row r="3827" spans="1:2" x14ac:dyDescent="0.25">
      <c r="A3827" t="str">
        <f>COUNTIF($D$2:D3678,D3678)&amp;D3678</f>
        <v>0</v>
      </c>
      <c r="B3827" t="str">
        <f>COUNTIF($E$2:E3678,E3678)&amp;E3678</f>
        <v>0</v>
      </c>
    </row>
    <row r="3828" spans="1:2" x14ac:dyDescent="0.25">
      <c r="A3828" t="str">
        <f>COUNTIF($D$2:D3679,D3679)&amp;D3679</f>
        <v>0</v>
      </c>
      <c r="B3828" t="str">
        <f>COUNTIF($E$2:E3679,E3679)&amp;E3679</f>
        <v>0</v>
      </c>
    </row>
    <row r="3829" spans="1:2" x14ac:dyDescent="0.25">
      <c r="A3829" t="str">
        <f>COUNTIF($D$2:D3680,D3680)&amp;D3680</f>
        <v>0</v>
      </c>
      <c r="B3829" t="str">
        <f>COUNTIF($E$2:E3680,E3680)&amp;E3680</f>
        <v>0</v>
      </c>
    </row>
    <row r="3830" spans="1:2" x14ac:dyDescent="0.25">
      <c r="A3830" t="str">
        <f>COUNTIF($D$2:D3681,D3681)&amp;D3681</f>
        <v>0</v>
      </c>
      <c r="B3830" t="str">
        <f>COUNTIF($E$2:E3681,E3681)&amp;E3681</f>
        <v>0</v>
      </c>
    </row>
    <row r="3831" spans="1:2" x14ac:dyDescent="0.25">
      <c r="A3831" t="str">
        <f>COUNTIF($D$2:D3682,D3682)&amp;D3682</f>
        <v>0</v>
      </c>
      <c r="B3831" t="str">
        <f>COUNTIF($E$2:E3682,E3682)&amp;E3682</f>
        <v>0</v>
      </c>
    </row>
    <row r="3832" spans="1:2" x14ac:dyDescent="0.25">
      <c r="A3832" t="str">
        <f>COUNTIF($D$2:D3683,D3683)&amp;D3683</f>
        <v>0</v>
      </c>
      <c r="B3832" t="str">
        <f>COUNTIF($E$2:E3683,E3683)&amp;E3683</f>
        <v>0</v>
      </c>
    </row>
    <row r="3833" spans="1:2" x14ac:dyDescent="0.25">
      <c r="A3833" t="str">
        <f>COUNTIF($D$2:D3684,D3684)&amp;D3684</f>
        <v>0</v>
      </c>
      <c r="B3833" t="str">
        <f>COUNTIF($E$2:E3684,E3684)&amp;E3684</f>
        <v>0</v>
      </c>
    </row>
    <row r="3834" spans="1:2" x14ac:dyDescent="0.25">
      <c r="A3834" t="str">
        <f>COUNTIF($D$2:D3685,D3685)&amp;D3685</f>
        <v>0</v>
      </c>
      <c r="B3834" t="str">
        <f>COUNTIF($E$2:E3685,E3685)&amp;E3685</f>
        <v>0</v>
      </c>
    </row>
    <row r="3835" spans="1:2" x14ac:dyDescent="0.25">
      <c r="A3835" t="str">
        <f>COUNTIF($D$2:D3686,D3686)&amp;D3686</f>
        <v>0</v>
      </c>
      <c r="B3835" t="str">
        <f>COUNTIF($E$2:E3686,E3686)&amp;E3686</f>
        <v>0</v>
      </c>
    </row>
    <row r="3836" spans="1:2" x14ac:dyDescent="0.25">
      <c r="A3836" t="str">
        <f>COUNTIF($D$2:D3687,D3687)&amp;D3687</f>
        <v>0</v>
      </c>
      <c r="B3836" t="str">
        <f>COUNTIF($E$2:E3687,E3687)&amp;E3687</f>
        <v>0</v>
      </c>
    </row>
    <row r="3837" spans="1:2" x14ac:dyDescent="0.25">
      <c r="A3837" t="str">
        <f>COUNTIF($D$2:D3688,D3688)&amp;D3688</f>
        <v>0</v>
      </c>
      <c r="B3837" t="str">
        <f>COUNTIF($E$2:E3688,E3688)&amp;E3688</f>
        <v>0</v>
      </c>
    </row>
    <row r="3838" spans="1:2" x14ac:dyDescent="0.25">
      <c r="A3838" t="str">
        <f>COUNTIF($D$2:D3689,D3689)&amp;D3689</f>
        <v>0</v>
      </c>
      <c r="B3838" t="str">
        <f>COUNTIF($E$2:E3689,E3689)&amp;E3689</f>
        <v>0</v>
      </c>
    </row>
    <row r="3839" spans="1:2" x14ac:dyDescent="0.25">
      <c r="A3839" t="str">
        <f>COUNTIF($D$2:D3690,D3690)&amp;D3690</f>
        <v>0</v>
      </c>
      <c r="B3839" t="str">
        <f>COUNTIF($E$2:E3690,E3690)&amp;E3690</f>
        <v>0</v>
      </c>
    </row>
    <row r="3840" spans="1:2" x14ac:dyDescent="0.25">
      <c r="A3840" t="str">
        <f>COUNTIF($D$2:D3691,D3691)&amp;D3691</f>
        <v>0</v>
      </c>
      <c r="B3840" t="str">
        <f>COUNTIF($E$2:E3691,E3691)&amp;E3691</f>
        <v>0</v>
      </c>
    </row>
    <row r="3841" spans="1:2" x14ac:dyDescent="0.25">
      <c r="A3841" t="str">
        <f>COUNTIF($D$2:D3692,D3692)&amp;D3692</f>
        <v>0</v>
      </c>
      <c r="B3841" t="str">
        <f>COUNTIF($E$2:E3692,E3692)&amp;E3692</f>
        <v>0</v>
      </c>
    </row>
    <row r="3842" spans="1:2" x14ac:dyDescent="0.25">
      <c r="A3842" t="str">
        <f>COUNTIF($D$2:D3693,D3693)&amp;D3693</f>
        <v>0</v>
      </c>
      <c r="B3842" t="str">
        <f>COUNTIF($E$2:E3693,E3693)&amp;E3693</f>
        <v>0</v>
      </c>
    </row>
    <row r="3843" spans="1:2" x14ac:dyDescent="0.25">
      <c r="A3843" t="str">
        <f>COUNTIF($D$2:D3694,D3694)&amp;D3694</f>
        <v>0</v>
      </c>
      <c r="B3843" t="str">
        <f>COUNTIF($E$2:E3694,E3694)&amp;E3694</f>
        <v>0</v>
      </c>
    </row>
    <row r="3844" spans="1:2" x14ac:dyDescent="0.25">
      <c r="A3844" t="str">
        <f>COUNTIF($D$2:D3695,D3695)&amp;D3695</f>
        <v>0</v>
      </c>
      <c r="B3844" t="str">
        <f>COUNTIF($E$2:E3695,E3695)&amp;E3695</f>
        <v>0</v>
      </c>
    </row>
    <row r="3845" spans="1:2" x14ac:dyDescent="0.25">
      <c r="A3845" t="str">
        <f>COUNTIF($D$2:D3696,D3696)&amp;D3696</f>
        <v>0</v>
      </c>
      <c r="B3845" t="str">
        <f>COUNTIF($E$2:E3696,E3696)&amp;E3696</f>
        <v>0</v>
      </c>
    </row>
    <row r="3846" spans="1:2" x14ac:dyDescent="0.25">
      <c r="A3846" t="str">
        <f>COUNTIF($D$2:D3697,D3697)&amp;D3697</f>
        <v>0</v>
      </c>
      <c r="B3846" t="str">
        <f>COUNTIF($E$2:E3697,E3697)&amp;E3697</f>
        <v>0</v>
      </c>
    </row>
    <row r="3847" spans="1:2" x14ac:dyDescent="0.25">
      <c r="A3847" t="str">
        <f>COUNTIF($D$2:D3698,D3698)&amp;D3698</f>
        <v>0</v>
      </c>
      <c r="B3847" t="str">
        <f>COUNTIF($E$2:E3698,E3698)&amp;E3698</f>
        <v>0</v>
      </c>
    </row>
    <row r="3848" spans="1:2" x14ac:dyDescent="0.25">
      <c r="A3848" t="str">
        <f>COUNTIF($D$2:D3699,D3699)&amp;D3699</f>
        <v>0</v>
      </c>
      <c r="B3848" t="str">
        <f>COUNTIF($E$2:E3699,E3699)&amp;E3699</f>
        <v>0</v>
      </c>
    </row>
    <row r="3849" spans="1:2" x14ac:dyDescent="0.25">
      <c r="A3849" t="str">
        <f>COUNTIF($D$2:D3700,D3700)&amp;D3700</f>
        <v>0</v>
      </c>
      <c r="B3849" t="str">
        <f>COUNTIF($E$2:E3700,E3700)&amp;E3700</f>
        <v>0</v>
      </c>
    </row>
    <row r="3850" spans="1:2" x14ac:dyDescent="0.25">
      <c r="A3850" t="str">
        <f>COUNTIF($D$2:D3701,D3701)&amp;D3701</f>
        <v>0</v>
      </c>
      <c r="B3850" t="str">
        <f>COUNTIF($E$2:E3701,E3701)&amp;E3701</f>
        <v>0</v>
      </c>
    </row>
    <row r="3851" spans="1:2" x14ac:dyDescent="0.25">
      <c r="A3851" t="str">
        <f>COUNTIF($D$2:D3702,D3702)&amp;D3702</f>
        <v>0</v>
      </c>
      <c r="B3851" t="str">
        <f>COUNTIF($E$2:E3702,E3702)&amp;E3702</f>
        <v>0</v>
      </c>
    </row>
    <row r="3852" spans="1:2" x14ac:dyDescent="0.25">
      <c r="A3852" t="str">
        <f>COUNTIF($D$2:D3703,D3703)&amp;D3703</f>
        <v>0</v>
      </c>
      <c r="B3852" t="str">
        <f>COUNTIF($E$2:E3703,E3703)&amp;E3703</f>
        <v>0</v>
      </c>
    </row>
    <row r="3853" spans="1:2" x14ac:dyDescent="0.25">
      <c r="A3853" t="str">
        <f>COUNTIF($D$2:D3704,D3704)&amp;D3704</f>
        <v>0</v>
      </c>
      <c r="B3853" t="str">
        <f>COUNTIF($E$2:E3704,E3704)&amp;E3704</f>
        <v>0</v>
      </c>
    </row>
    <row r="3854" spans="1:2" x14ac:dyDescent="0.25">
      <c r="A3854" t="str">
        <f>COUNTIF($D$2:D3705,D3705)&amp;D3705</f>
        <v>0</v>
      </c>
      <c r="B3854" t="str">
        <f>COUNTIF($E$2:E3705,E3705)&amp;E3705</f>
        <v>0</v>
      </c>
    </row>
    <row r="3855" spans="1:2" x14ac:dyDescent="0.25">
      <c r="A3855" t="str">
        <f>COUNTIF($D$2:D3706,D3706)&amp;D3706</f>
        <v>0</v>
      </c>
      <c r="B3855" t="str">
        <f>COUNTIF($E$2:E3706,E3706)&amp;E3706</f>
        <v>0</v>
      </c>
    </row>
    <row r="3856" spans="1:2" x14ac:dyDescent="0.25">
      <c r="A3856" t="str">
        <f>COUNTIF($D$2:D3707,D3707)&amp;D3707</f>
        <v>0</v>
      </c>
      <c r="B3856" t="str">
        <f>COUNTIF($E$2:E3707,E3707)&amp;E3707</f>
        <v>0</v>
      </c>
    </row>
    <row r="3857" spans="1:2" x14ac:dyDescent="0.25">
      <c r="A3857" t="str">
        <f>COUNTIF($D$2:D3708,D3708)&amp;D3708</f>
        <v>0</v>
      </c>
      <c r="B3857" t="str">
        <f>COUNTIF($E$2:E3708,E3708)&amp;E3708</f>
        <v>0</v>
      </c>
    </row>
    <row r="3858" spans="1:2" x14ac:dyDescent="0.25">
      <c r="A3858" t="str">
        <f>COUNTIF($D$2:D3709,D3709)&amp;D3709</f>
        <v>0</v>
      </c>
      <c r="B3858" t="str">
        <f>COUNTIF($E$2:E3709,E3709)&amp;E3709</f>
        <v>0</v>
      </c>
    </row>
    <row r="3859" spans="1:2" x14ac:dyDescent="0.25">
      <c r="A3859" t="str">
        <f>COUNTIF($D$2:D3710,D3710)&amp;D3710</f>
        <v>0</v>
      </c>
      <c r="B3859" t="str">
        <f>COUNTIF($E$2:E3710,E3710)&amp;E3710</f>
        <v>0</v>
      </c>
    </row>
    <row r="3860" spans="1:2" x14ac:dyDescent="0.25">
      <c r="A3860" t="str">
        <f>COUNTIF($D$2:D3711,D3711)&amp;D3711</f>
        <v>0</v>
      </c>
      <c r="B3860" t="str">
        <f>COUNTIF($E$2:E3711,E3711)&amp;E3711</f>
        <v>0</v>
      </c>
    </row>
    <row r="3861" spans="1:2" x14ac:dyDescent="0.25">
      <c r="A3861" t="str">
        <f>COUNTIF($D$2:D3712,D3712)&amp;D3712</f>
        <v>0</v>
      </c>
      <c r="B3861" t="str">
        <f>COUNTIF($E$2:E3712,E3712)&amp;E3712</f>
        <v>0</v>
      </c>
    </row>
    <row r="3862" spans="1:2" x14ac:dyDescent="0.25">
      <c r="A3862" t="str">
        <f>COUNTIF($D$2:D3713,D3713)&amp;D3713</f>
        <v>0</v>
      </c>
      <c r="B3862" t="str">
        <f>COUNTIF($E$2:E3713,E3713)&amp;E3713</f>
        <v>0</v>
      </c>
    </row>
    <row r="3863" spans="1:2" x14ac:dyDescent="0.25">
      <c r="A3863" t="str">
        <f>COUNTIF($D$2:D3714,D3714)&amp;D3714</f>
        <v>0</v>
      </c>
      <c r="B3863" t="str">
        <f>COUNTIF($E$2:E3714,E3714)&amp;E3714</f>
        <v>0</v>
      </c>
    </row>
    <row r="3864" spans="1:2" x14ac:dyDescent="0.25">
      <c r="A3864" t="str">
        <f>COUNTIF($D$2:D3715,D3715)&amp;D3715</f>
        <v>0</v>
      </c>
      <c r="B3864" t="str">
        <f>COUNTIF($E$2:E3715,E3715)&amp;E3715</f>
        <v>0</v>
      </c>
    </row>
    <row r="3865" spans="1:2" x14ac:dyDescent="0.25">
      <c r="A3865" t="str">
        <f>COUNTIF($D$2:D3716,D3716)&amp;D3716</f>
        <v>0</v>
      </c>
      <c r="B3865" t="str">
        <f>COUNTIF($E$2:E3716,E3716)&amp;E3716</f>
        <v>0</v>
      </c>
    </row>
    <row r="3866" spans="1:2" x14ac:dyDescent="0.25">
      <c r="A3866" t="str">
        <f>COUNTIF($D$2:D3717,D3717)&amp;D3717</f>
        <v>0</v>
      </c>
      <c r="B3866" t="str">
        <f>COUNTIF($E$2:E3717,E3717)&amp;E3717</f>
        <v>0</v>
      </c>
    </row>
    <row r="3867" spans="1:2" x14ac:dyDescent="0.25">
      <c r="A3867" t="str">
        <f>COUNTIF($D$2:D3718,D3718)&amp;D3718</f>
        <v>0</v>
      </c>
      <c r="B3867" t="str">
        <f>COUNTIF($E$2:E3718,E3718)&amp;E3718</f>
        <v>0</v>
      </c>
    </row>
    <row r="3868" spans="1:2" x14ac:dyDescent="0.25">
      <c r="A3868" t="str">
        <f>COUNTIF($D$2:D3719,D3719)&amp;D3719</f>
        <v>0</v>
      </c>
      <c r="B3868" t="str">
        <f>COUNTIF($E$2:E3719,E3719)&amp;E3719</f>
        <v>0</v>
      </c>
    </row>
    <row r="3869" spans="1:2" x14ac:dyDescent="0.25">
      <c r="A3869" t="str">
        <f>COUNTIF($D$2:D3720,D3720)&amp;D3720</f>
        <v>0</v>
      </c>
      <c r="B3869" t="str">
        <f>COUNTIF($E$2:E3720,E3720)&amp;E3720</f>
        <v>0</v>
      </c>
    </row>
    <row r="3870" spans="1:2" x14ac:dyDescent="0.25">
      <c r="A3870" t="str">
        <f>COUNTIF($D$2:D3721,D3721)&amp;D3721</f>
        <v>0</v>
      </c>
      <c r="B3870" t="str">
        <f>COUNTIF($E$2:E3721,E3721)&amp;E3721</f>
        <v>0</v>
      </c>
    </row>
    <row r="3871" spans="1:2" x14ac:dyDescent="0.25">
      <c r="A3871" t="str">
        <f>COUNTIF($D$2:D3722,D3722)&amp;D3722</f>
        <v>0</v>
      </c>
      <c r="B3871" t="str">
        <f>COUNTIF($E$2:E3722,E3722)&amp;E3722</f>
        <v>0</v>
      </c>
    </row>
    <row r="3872" spans="1:2" x14ac:dyDescent="0.25">
      <c r="A3872" t="str">
        <f>COUNTIF($D$2:D3723,D3723)&amp;D3723</f>
        <v>0</v>
      </c>
      <c r="B3872" t="str">
        <f>COUNTIF($E$2:E3723,E3723)&amp;E3723</f>
        <v>0</v>
      </c>
    </row>
    <row r="3873" spans="1:2" x14ac:dyDescent="0.25">
      <c r="A3873" t="str">
        <f>COUNTIF($D$2:D3724,D3724)&amp;D3724</f>
        <v>0</v>
      </c>
      <c r="B3873" t="str">
        <f>COUNTIF($E$2:E3724,E3724)&amp;E3724</f>
        <v>0</v>
      </c>
    </row>
    <row r="3874" spans="1:2" x14ac:dyDescent="0.25">
      <c r="A3874" t="str">
        <f>COUNTIF($D$2:D3725,D3725)&amp;D3725</f>
        <v>0</v>
      </c>
      <c r="B3874" t="str">
        <f>COUNTIF($E$2:E3725,E3725)&amp;E3725</f>
        <v>0</v>
      </c>
    </row>
    <row r="3875" spans="1:2" x14ac:dyDescent="0.25">
      <c r="A3875" t="str">
        <f>COUNTIF($D$2:D3726,D3726)&amp;D3726</f>
        <v>0</v>
      </c>
      <c r="B3875" t="str">
        <f>COUNTIF($E$2:E3726,E3726)&amp;E3726</f>
        <v>0</v>
      </c>
    </row>
    <row r="3876" spans="1:2" x14ac:dyDescent="0.25">
      <c r="A3876" t="str">
        <f>COUNTIF($D$2:D3727,D3727)&amp;D3727</f>
        <v>0</v>
      </c>
      <c r="B3876" t="str">
        <f>COUNTIF($E$2:E3727,E3727)&amp;E3727</f>
        <v>0</v>
      </c>
    </row>
    <row r="3877" spans="1:2" x14ac:dyDescent="0.25">
      <c r="A3877" t="str">
        <f>COUNTIF($D$2:D3728,D3728)&amp;D3728</f>
        <v>0</v>
      </c>
      <c r="B3877" t="str">
        <f>COUNTIF($E$2:E3728,E3728)&amp;E3728</f>
        <v>0</v>
      </c>
    </row>
    <row r="3878" spans="1:2" x14ac:dyDescent="0.25">
      <c r="A3878" t="str">
        <f>COUNTIF($D$2:D3729,D3729)&amp;D3729</f>
        <v>0</v>
      </c>
      <c r="B3878" t="str">
        <f>COUNTIF($E$2:E3729,E3729)&amp;E3729</f>
        <v>0</v>
      </c>
    </row>
    <row r="3879" spans="1:2" x14ac:dyDescent="0.25">
      <c r="A3879" t="str">
        <f>COUNTIF($D$2:D3730,D3730)&amp;D3730</f>
        <v>0</v>
      </c>
      <c r="B3879" t="str">
        <f>COUNTIF($E$2:E3730,E3730)&amp;E3730</f>
        <v>0</v>
      </c>
    </row>
    <row r="3880" spans="1:2" x14ac:dyDescent="0.25">
      <c r="A3880" t="str">
        <f>COUNTIF($D$2:D3731,D3731)&amp;D3731</f>
        <v>0</v>
      </c>
      <c r="B3880" t="str">
        <f>COUNTIF($E$2:E3731,E3731)&amp;E3731</f>
        <v>0</v>
      </c>
    </row>
    <row r="3881" spans="1:2" x14ac:dyDescent="0.25">
      <c r="A3881" t="str">
        <f>COUNTIF($D$2:D3732,D3732)&amp;D3732</f>
        <v>0</v>
      </c>
      <c r="B3881" t="str">
        <f>COUNTIF($E$2:E3732,E3732)&amp;E3732</f>
        <v>0</v>
      </c>
    </row>
    <row r="3882" spans="1:2" x14ac:dyDescent="0.25">
      <c r="A3882" t="str">
        <f>COUNTIF($D$2:D3733,D3733)&amp;D3733</f>
        <v>0</v>
      </c>
      <c r="B3882" t="str">
        <f>COUNTIF($E$2:E3733,E3733)&amp;E3733</f>
        <v>0</v>
      </c>
    </row>
    <row r="3883" spans="1:2" x14ac:dyDescent="0.25">
      <c r="A3883" t="str">
        <f>COUNTIF($D$2:D3734,D3734)&amp;D3734</f>
        <v>0</v>
      </c>
      <c r="B3883" t="str">
        <f>COUNTIF($E$2:E3734,E3734)&amp;E3734</f>
        <v>0</v>
      </c>
    </row>
    <row r="3884" spans="1:2" x14ac:dyDescent="0.25">
      <c r="A3884" t="str">
        <f>COUNTIF($D$2:D3735,D3735)&amp;D3735</f>
        <v>0</v>
      </c>
      <c r="B3884" t="str">
        <f>COUNTIF($E$2:E3735,E3735)&amp;E3735</f>
        <v>0</v>
      </c>
    </row>
    <row r="3885" spans="1:2" x14ac:dyDescent="0.25">
      <c r="A3885" t="str">
        <f>COUNTIF($D$2:D3736,D3736)&amp;D3736</f>
        <v>0</v>
      </c>
      <c r="B3885" t="str">
        <f>COUNTIF($E$2:E3736,E3736)&amp;E3736</f>
        <v>0</v>
      </c>
    </row>
    <row r="3886" spans="1:2" x14ac:dyDescent="0.25">
      <c r="A3886" t="str">
        <f>COUNTIF($D$2:D3737,D3737)&amp;D3737</f>
        <v>0</v>
      </c>
      <c r="B3886" t="str">
        <f>COUNTIF($E$2:E3737,E3737)&amp;E3737</f>
        <v>0</v>
      </c>
    </row>
    <row r="3887" spans="1:2" x14ac:dyDescent="0.25">
      <c r="A3887" t="str">
        <f>COUNTIF($D$2:D3738,D3738)&amp;D3738</f>
        <v>0</v>
      </c>
      <c r="B3887" t="str">
        <f>COUNTIF($E$2:E3738,E3738)&amp;E3738</f>
        <v>0</v>
      </c>
    </row>
    <row r="3888" spans="1:2" x14ac:dyDescent="0.25">
      <c r="A3888" t="str">
        <f>COUNTIF($D$2:D3739,D3739)&amp;D3739</f>
        <v>0</v>
      </c>
      <c r="B3888" t="str">
        <f>COUNTIF($E$2:E3739,E3739)&amp;E3739</f>
        <v>0</v>
      </c>
    </row>
    <row r="3889" spans="1:2" x14ac:dyDescent="0.25">
      <c r="A3889" t="str">
        <f>COUNTIF($D$2:D3740,D3740)&amp;D3740</f>
        <v>0</v>
      </c>
      <c r="B3889" t="str">
        <f>COUNTIF($E$2:E3740,E3740)&amp;E3740</f>
        <v>0</v>
      </c>
    </row>
    <row r="3890" spans="1:2" x14ac:dyDescent="0.25">
      <c r="A3890" t="str">
        <f>COUNTIF($D$2:D3741,D3741)&amp;D3741</f>
        <v>0</v>
      </c>
      <c r="B3890" t="str">
        <f>COUNTIF($E$2:E3741,E3741)&amp;E3741</f>
        <v>0</v>
      </c>
    </row>
    <row r="3891" spans="1:2" x14ac:dyDescent="0.25">
      <c r="A3891" t="str">
        <f>COUNTIF($D$2:D3742,D3742)&amp;D3742</f>
        <v>0</v>
      </c>
      <c r="B3891" t="str">
        <f>COUNTIF($E$2:E3742,E3742)&amp;E3742</f>
        <v>0</v>
      </c>
    </row>
    <row r="3892" spans="1:2" x14ac:dyDescent="0.25">
      <c r="A3892" t="str">
        <f>COUNTIF($D$2:D3743,D3743)&amp;D3743</f>
        <v>0</v>
      </c>
      <c r="B3892" t="str">
        <f>COUNTIF($E$2:E3743,E3743)&amp;E3743</f>
        <v>0</v>
      </c>
    </row>
    <row r="3893" spans="1:2" x14ac:dyDescent="0.25">
      <c r="A3893" t="str">
        <f>COUNTIF($D$2:D3744,D3744)&amp;D3744</f>
        <v>0</v>
      </c>
      <c r="B3893" t="str">
        <f>COUNTIF($E$2:E3744,E3744)&amp;E3744</f>
        <v>0</v>
      </c>
    </row>
    <row r="3894" spans="1:2" x14ac:dyDescent="0.25">
      <c r="A3894" t="str">
        <f>COUNTIF($D$2:D3745,D3745)&amp;D3745</f>
        <v>0</v>
      </c>
      <c r="B3894" t="str">
        <f>COUNTIF($E$2:E3745,E3745)&amp;E3745</f>
        <v>0</v>
      </c>
    </row>
    <row r="3895" spans="1:2" x14ac:dyDescent="0.25">
      <c r="A3895" t="str">
        <f>COUNTIF($D$2:D3746,D3746)&amp;D3746</f>
        <v>0</v>
      </c>
      <c r="B3895" t="str">
        <f>COUNTIF($E$2:E3746,E3746)&amp;E3746</f>
        <v>0</v>
      </c>
    </row>
    <row r="3896" spans="1:2" x14ac:dyDescent="0.25">
      <c r="A3896" t="str">
        <f>COUNTIF($D$2:D3747,D3747)&amp;D3747</f>
        <v>0</v>
      </c>
      <c r="B3896" t="str">
        <f>COUNTIF($E$2:E3747,E3747)&amp;E3747</f>
        <v>0</v>
      </c>
    </row>
    <row r="3897" spans="1:2" x14ac:dyDescent="0.25">
      <c r="A3897" t="str">
        <f>COUNTIF($D$2:D3748,D3748)&amp;D3748</f>
        <v>0</v>
      </c>
      <c r="B3897" t="str">
        <f>COUNTIF($E$2:E3748,E3748)&amp;E3748</f>
        <v>0</v>
      </c>
    </row>
    <row r="3898" spans="1:2" x14ac:dyDescent="0.25">
      <c r="A3898" t="str">
        <f>COUNTIF($D$2:D3749,D3749)&amp;D3749</f>
        <v>0</v>
      </c>
      <c r="B3898" t="str">
        <f>COUNTIF($E$2:E3749,E3749)&amp;E3749</f>
        <v>0</v>
      </c>
    </row>
    <row r="3899" spans="1:2" x14ac:dyDescent="0.25">
      <c r="A3899" t="str">
        <f>COUNTIF($D$2:D3750,D3750)&amp;D3750</f>
        <v>0</v>
      </c>
      <c r="B3899" t="str">
        <f>COUNTIF($E$2:E3750,E3750)&amp;E3750</f>
        <v>0</v>
      </c>
    </row>
    <row r="3900" spans="1:2" x14ac:dyDescent="0.25">
      <c r="A3900" t="str">
        <f>COUNTIF($D$2:D3751,D3751)&amp;D3751</f>
        <v>0</v>
      </c>
      <c r="B3900" t="str">
        <f>COUNTIF($E$2:E3751,E3751)&amp;E3751</f>
        <v>0</v>
      </c>
    </row>
    <row r="3901" spans="1:2" x14ac:dyDescent="0.25">
      <c r="A3901" t="str">
        <f>COUNTIF($D$2:D3752,D3752)&amp;D3752</f>
        <v>0</v>
      </c>
      <c r="B3901" t="str">
        <f>COUNTIF($E$2:E3752,E3752)&amp;E3752</f>
        <v>0</v>
      </c>
    </row>
    <row r="3902" spans="1:2" x14ac:dyDescent="0.25">
      <c r="A3902" t="str">
        <f>COUNTIF($D$2:D3753,D3753)&amp;D3753</f>
        <v>0</v>
      </c>
      <c r="B3902" t="str">
        <f>COUNTIF($E$2:E3753,E3753)&amp;E3753</f>
        <v>0</v>
      </c>
    </row>
    <row r="3903" spans="1:2" x14ac:dyDescent="0.25">
      <c r="A3903" t="str">
        <f>COUNTIF($D$2:D3754,D3754)&amp;D3754</f>
        <v>0</v>
      </c>
      <c r="B3903" t="str">
        <f>COUNTIF($E$2:E3754,E3754)&amp;E3754</f>
        <v>0</v>
      </c>
    </row>
    <row r="3904" spans="1:2" x14ac:dyDescent="0.25">
      <c r="A3904" t="str">
        <f>COUNTIF($D$2:D3755,D3755)&amp;D3755</f>
        <v>0</v>
      </c>
      <c r="B3904" t="str">
        <f>COUNTIF($E$2:E3755,E3755)&amp;E3755</f>
        <v>0</v>
      </c>
    </row>
    <row r="3905" spans="1:2" x14ac:dyDescent="0.25">
      <c r="A3905" t="str">
        <f>COUNTIF($D$2:D3756,D3756)&amp;D3756</f>
        <v>0</v>
      </c>
      <c r="B3905" t="str">
        <f>COUNTIF($E$2:E3756,E3756)&amp;E3756</f>
        <v>0</v>
      </c>
    </row>
    <row r="3906" spans="1:2" x14ac:dyDescent="0.25">
      <c r="A3906" t="str">
        <f>COUNTIF($D$2:D3757,D3757)&amp;D3757</f>
        <v>0</v>
      </c>
      <c r="B3906" t="str">
        <f>COUNTIF($E$2:E3757,E3757)&amp;E3757</f>
        <v>0</v>
      </c>
    </row>
    <row r="3907" spans="1:2" x14ac:dyDescent="0.25">
      <c r="A3907" t="str">
        <f>COUNTIF($D$2:D3758,D3758)&amp;D3758</f>
        <v>0</v>
      </c>
      <c r="B3907" t="str">
        <f>COUNTIF($E$2:E3758,E3758)&amp;E3758</f>
        <v>0</v>
      </c>
    </row>
    <row r="3908" spans="1:2" x14ac:dyDescent="0.25">
      <c r="A3908" t="str">
        <f>COUNTIF($D$2:D3759,D3759)&amp;D3759</f>
        <v>0</v>
      </c>
      <c r="B3908" t="str">
        <f>COUNTIF($E$2:E3759,E3759)&amp;E3759</f>
        <v>0</v>
      </c>
    </row>
    <row r="3909" spans="1:2" x14ac:dyDescent="0.25">
      <c r="A3909" t="str">
        <f>COUNTIF($D$2:D3760,D3760)&amp;D3760</f>
        <v>0</v>
      </c>
      <c r="B3909" t="str">
        <f>COUNTIF($E$2:E3760,E3760)&amp;E3760</f>
        <v>0</v>
      </c>
    </row>
    <row r="3910" spans="1:2" x14ac:dyDescent="0.25">
      <c r="A3910" t="str">
        <f>COUNTIF($D$2:D3761,D3761)&amp;D3761</f>
        <v>0</v>
      </c>
      <c r="B3910" t="str">
        <f>COUNTIF($E$2:E3761,E3761)&amp;E3761</f>
        <v>0</v>
      </c>
    </row>
    <row r="3911" spans="1:2" x14ac:dyDescent="0.25">
      <c r="A3911" t="str">
        <f>COUNTIF($D$2:D3762,D3762)&amp;D3762</f>
        <v>0</v>
      </c>
      <c r="B3911" t="str">
        <f>COUNTIF($E$2:E3762,E3762)&amp;E3762</f>
        <v>0</v>
      </c>
    </row>
    <row r="3912" spans="1:2" x14ac:dyDescent="0.25">
      <c r="A3912" t="str">
        <f>COUNTIF($D$2:D3763,D3763)&amp;D3763</f>
        <v>0</v>
      </c>
      <c r="B3912" t="str">
        <f>COUNTIF($E$2:E3763,E3763)&amp;E3763</f>
        <v>0</v>
      </c>
    </row>
    <row r="3913" spans="1:2" x14ac:dyDescent="0.25">
      <c r="A3913" t="str">
        <f>COUNTIF($D$2:D3764,D3764)&amp;D3764</f>
        <v>0</v>
      </c>
      <c r="B3913" t="str">
        <f>COUNTIF($E$2:E3764,E3764)&amp;E3764</f>
        <v>0</v>
      </c>
    </row>
    <row r="3914" spans="1:2" x14ac:dyDescent="0.25">
      <c r="A3914" t="str">
        <f>COUNTIF($D$2:D3765,D3765)&amp;D3765</f>
        <v>0</v>
      </c>
      <c r="B3914" t="str">
        <f>COUNTIF($E$2:E3765,E3765)&amp;E3765</f>
        <v>0</v>
      </c>
    </row>
    <row r="3915" spans="1:2" x14ac:dyDescent="0.25">
      <c r="A3915" t="str">
        <f>COUNTIF($D$2:D3766,D3766)&amp;D3766</f>
        <v>0</v>
      </c>
      <c r="B3915" t="str">
        <f>COUNTIF($E$2:E3766,E3766)&amp;E3766</f>
        <v>0</v>
      </c>
    </row>
    <row r="3916" spans="1:2" x14ac:dyDescent="0.25">
      <c r="A3916" t="str">
        <f>COUNTIF($D$2:D3767,D3767)&amp;D3767</f>
        <v>0</v>
      </c>
      <c r="B3916" t="str">
        <f>COUNTIF($E$2:E3767,E3767)&amp;E3767</f>
        <v>0</v>
      </c>
    </row>
    <row r="3917" spans="1:2" x14ac:dyDescent="0.25">
      <c r="A3917" t="str">
        <f>COUNTIF($D$2:D3768,D3768)&amp;D3768</f>
        <v>0</v>
      </c>
      <c r="B3917" t="str">
        <f>COUNTIF($E$2:E3768,E3768)&amp;E3768</f>
        <v>0</v>
      </c>
    </row>
    <row r="3918" spans="1:2" x14ac:dyDescent="0.25">
      <c r="A3918" t="str">
        <f>COUNTIF($D$2:D3769,D3769)&amp;D3769</f>
        <v>0</v>
      </c>
      <c r="B3918" t="str">
        <f>COUNTIF($E$2:E3769,E3769)&amp;E3769</f>
        <v>0</v>
      </c>
    </row>
    <row r="3919" spans="1:2" x14ac:dyDescent="0.25">
      <c r="A3919" t="str">
        <f>COUNTIF($D$2:D3770,D3770)&amp;D3770</f>
        <v>0</v>
      </c>
      <c r="B3919" t="str">
        <f>COUNTIF($E$2:E3770,E3770)&amp;E3770</f>
        <v>0</v>
      </c>
    </row>
    <row r="3920" spans="1:2" x14ac:dyDescent="0.25">
      <c r="A3920" t="str">
        <f>COUNTIF($D$2:D3771,D3771)&amp;D3771</f>
        <v>0</v>
      </c>
      <c r="B3920" t="str">
        <f>COUNTIF($E$2:E3771,E3771)&amp;E3771</f>
        <v>0</v>
      </c>
    </row>
    <row r="3921" spans="1:2" x14ac:dyDescent="0.25">
      <c r="A3921" t="str">
        <f>COUNTIF($D$2:D3772,D3772)&amp;D3772</f>
        <v>0</v>
      </c>
      <c r="B3921" t="str">
        <f>COUNTIF($E$2:E3772,E3772)&amp;E3772</f>
        <v>0</v>
      </c>
    </row>
    <row r="3922" spans="1:2" x14ac:dyDescent="0.25">
      <c r="A3922" t="str">
        <f>COUNTIF($D$2:D3773,D3773)&amp;D3773</f>
        <v>0</v>
      </c>
      <c r="B3922" t="str">
        <f>COUNTIF($E$2:E3773,E3773)&amp;E3773</f>
        <v>0</v>
      </c>
    </row>
    <row r="3923" spans="1:2" x14ac:dyDescent="0.25">
      <c r="A3923" t="str">
        <f>COUNTIF($D$2:D3774,D3774)&amp;D3774</f>
        <v>0</v>
      </c>
      <c r="B3923" t="str">
        <f>COUNTIF($E$2:E3774,E3774)&amp;E3774</f>
        <v>0</v>
      </c>
    </row>
    <row r="3924" spans="1:2" x14ac:dyDescent="0.25">
      <c r="A3924" t="str">
        <f>COUNTIF($D$2:D3775,D3775)&amp;D3775</f>
        <v>0</v>
      </c>
      <c r="B3924" t="str">
        <f>COUNTIF($E$2:E3775,E3775)&amp;E3775</f>
        <v>0</v>
      </c>
    </row>
    <row r="3925" spans="1:2" x14ac:dyDescent="0.25">
      <c r="A3925" t="str">
        <f>COUNTIF($D$2:D3776,D3776)&amp;D3776</f>
        <v>0</v>
      </c>
      <c r="B3925" t="str">
        <f>COUNTIF($E$2:E3776,E3776)&amp;E3776</f>
        <v>0</v>
      </c>
    </row>
    <row r="3926" spans="1:2" x14ac:dyDescent="0.25">
      <c r="A3926" t="str">
        <f>COUNTIF($D$2:D3777,D3777)&amp;D3777</f>
        <v>0</v>
      </c>
      <c r="B3926" t="str">
        <f>COUNTIF($E$2:E3777,E3777)&amp;E3777</f>
        <v>0</v>
      </c>
    </row>
    <row r="3927" spans="1:2" x14ac:dyDescent="0.25">
      <c r="A3927" t="str">
        <f>COUNTIF($D$2:D3778,D3778)&amp;D3778</f>
        <v>0</v>
      </c>
      <c r="B3927" t="str">
        <f>COUNTIF($E$2:E3778,E3778)&amp;E3778</f>
        <v>0</v>
      </c>
    </row>
    <row r="3928" spans="1:2" x14ac:dyDescent="0.25">
      <c r="A3928" t="str">
        <f>COUNTIF($D$2:D3779,D3779)&amp;D3779</f>
        <v>0</v>
      </c>
      <c r="B3928" t="str">
        <f>COUNTIF($E$2:E3779,E3779)&amp;E3779</f>
        <v>0</v>
      </c>
    </row>
    <row r="3929" spans="1:2" x14ac:dyDescent="0.25">
      <c r="A3929" t="str">
        <f>COUNTIF($D$2:D3780,D3780)&amp;D3780</f>
        <v>0</v>
      </c>
      <c r="B3929" t="str">
        <f>COUNTIF($E$2:E3780,E3780)&amp;E3780</f>
        <v>0</v>
      </c>
    </row>
    <row r="3930" spans="1:2" x14ac:dyDescent="0.25">
      <c r="A3930" t="str">
        <f>COUNTIF($D$2:D3781,D3781)&amp;D3781</f>
        <v>0</v>
      </c>
      <c r="B3930" t="str">
        <f>COUNTIF($E$2:E3781,E3781)&amp;E3781</f>
        <v>0</v>
      </c>
    </row>
    <row r="3931" spans="1:2" x14ac:dyDescent="0.25">
      <c r="A3931" t="str">
        <f>COUNTIF($D$2:D3782,D3782)&amp;D3782</f>
        <v>0</v>
      </c>
      <c r="B3931" t="str">
        <f>COUNTIF($E$2:E3782,E3782)&amp;E3782</f>
        <v>0</v>
      </c>
    </row>
    <row r="3932" spans="1:2" x14ac:dyDescent="0.25">
      <c r="A3932" t="str">
        <f>COUNTIF($D$2:D3783,D3783)&amp;D3783</f>
        <v>0</v>
      </c>
      <c r="B3932" t="str">
        <f>COUNTIF($E$2:E3783,E3783)&amp;E3783</f>
        <v>0</v>
      </c>
    </row>
    <row r="3933" spans="1:2" x14ac:dyDescent="0.25">
      <c r="A3933" t="str">
        <f>COUNTIF($D$2:D3784,D3784)&amp;D3784</f>
        <v>0</v>
      </c>
      <c r="B3933" t="str">
        <f>COUNTIF($E$2:E3784,E3784)&amp;E3784</f>
        <v>0</v>
      </c>
    </row>
    <row r="3934" spans="1:2" x14ac:dyDescent="0.25">
      <c r="A3934" t="str">
        <f>COUNTIF($D$2:D3785,D3785)&amp;D3785</f>
        <v>0</v>
      </c>
      <c r="B3934" t="str">
        <f>COUNTIF($E$2:E3785,E3785)&amp;E3785</f>
        <v>0</v>
      </c>
    </row>
    <row r="3935" spans="1:2" x14ac:dyDescent="0.25">
      <c r="A3935" t="str">
        <f>COUNTIF($D$2:D3786,D3786)&amp;D3786</f>
        <v>0</v>
      </c>
      <c r="B3935" t="str">
        <f>COUNTIF($E$2:E3786,E3786)&amp;E3786</f>
        <v>0</v>
      </c>
    </row>
    <row r="3936" spans="1:2" x14ac:dyDescent="0.25">
      <c r="A3936" t="str">
        <f>COUNTIF($D$2:D3787,D3787)&amp;D3787</f>
        <v>0</v>
      </c>
      <c r="B3936" t="str">
        <f>COUNTIF($E$2:E3787,E3787)&amp;E3787</f>
        <v>0</v>
      </c>
    </row>
    <row r="3937" spans="1:2" x14ac:dyDescent="0.25">
      <c r="A3937" t="str">
        <f>COUNTIF($D$2:D3788,D3788)&amp;D3788</f>
        <v>0</v>
      </c>
      <c r="B3937" t="str">
        <f>COUNTIF($E$2:E3788,E3788)&amp;E3788</f>
        <v>0</v>
      </c>
    </row>
    <row r="3938" spans="1:2" x14ac:dyDescent="0.25">
      <c r="A3938" t="str">
        <f>COUNTIF($D$2:D3789,D3789)&amp;D3789</f>
        <v>0</v>
      </c>
      <c r="B3938" t="str">
        <f>COUNTIF($E$2:E3789,E3789)&amp;E3789</f>
        <v>0</v>
      </c>
    </row>
    <row r="3939" spans="1:2" x14ac:dyDescent="0.25">
      <c r="A3939" t="str">
        <f>COUNTIF($D$2:D3790,D3790)&amp;D3790</f>
        <v>0</v>
      </c>
      <c r="B3939" t="str">
        <f>COUNTIF($E$2:E3790,E3790)&amp;E3790</f>
        <v>0</v>
      </c>
    </row>
    <row r="3940" spans="1:2" x14ac:dyDescent="0.25">
      <c r="A3940" t="str">
        <f>COUNTIF($D$2:D3791,D3791)&amp;D3791</f>
        <v>0</v>
      </c>
      <c r="B3940" t="str">
        <f>COUNTIF($E$2:E3791,E3791)&amp;E3791</f>
        <v>0</v>
      </c>
    </row>
    <row r="3941" spans="1:2" x14ac:dyDescent="0.25">
      <c r="A3941" t="str">
        <f>COUNTIF($D$2:D3792,D3792)&amp;D3792</f>
        <v>0</v>
      </c>
      <c r="B3941" t="str">
        <f>COUNTIF($E$2:E3792,E3792)&amp;E3792</f>
        <v>0</v>
      </c>
    </row>
    <row r="3942" spans="1:2" x14ac:dyDescent="0.25">
      <c r="A3942" t="str">
        <f>COUNTIF($D$2:D3793,D3793)&amp;D3793</f>
        <v>0</v>
      </c>
      <c r="B3942" t="str">
        <f>COUNTIF($E$2:E3793,E3793)&amp;E3793</f>
        <v>0</v>
      </c>
    </row>
    <row r="3943" spans="1:2" x14ac:dyDescent="0.25">
      <c r="A3943" t="str">
        <f>COUNTIF($D$2:D3794,D3794)&amp;D3794</f>
        <v>0</v>
      </c>
      <c r="B3943" t="str">
        <f>COUNTIF($E$2:E3794,E3794)&amp;E3794</f>
        <v>0</v>
      </c>
    </row>
    <row r="3944" spans="1:2" x14ac:dyDescent="0.25">
      <c r="A3944" t="str">
        <f>COUNTIF($D$2:D3795,D3795)&amp;D3795</f>
        <v>0</v>
      </c>
      <c r="B3944" t="str">
        <f>COUNTIF($E$2:E3795,E3795)&amp;E3795</f>
        <v>0</v>
      </c>
    </row>
    <row r="3945" spans="1:2" x14ac:dyDescent="0.25">
      <c r="A3945" t="str">
        <f>COUNTIF($D$2:D3796,D3796)&amp;D3796</f>
        <v>0</v>
      </c>
      <c r="B3945" t="str">
        <f>COUNTIF($E$2:E3796,E3796)&amp;E3796</f>
        <v>0</v>
      </c>
    </row>
    <row r="3946" spans="1:2" x14ac:dyDescent="0.25">
      <c r="A3946" t="str">
        <f>COUNTIF($D$2:D3797,D3797)&amp;D3797</f>
        <v>0</v>
      </c>
      <c r="B3946" t="str">
        <f>COUNTIF($E$2:E3797,E3797)&amp;E3797</f>
        <v>0</v>
      </c>
    </row>
    <row r="3947" spans="1:2" x14ac:dyDescent="0.25">
      <c r="A3947" t="str">
        <f>COUNTIF($D$2:D3798,D3798)&amp;D3798</f>
        <v>0</v>
      </c>
      <c r="B3947" t="str">
        <f>COUNTIF($E$2:E3798,E3798)&amp;E3798</f>
        <v>0</v>
      </c>
    </row>
    <row r="3948" spans="1:2" x14ac:dyDescent="0.25">
      <c r="A3948" t="str">
        <f>COUNTIF($D$2:D3799,D3799)&amp;D3799</f>
        <v>0</v>
      </c>
      <c r="B3948" t="str">
        <f>COUNTIF($E$2:E3799,E3799)&amp;E3799</f>
        <v>0</v>
      </c>
    </row>
    <row r="3949" spans="1:2" x14ac:dyDescent="0.25">
      <c r="A3949" t="str">
        <f>COUNTIF($D$2:D3800,D3800)&amp;D3800</f>
        <v>0</v>
      </c>
      <c r="B3949" t="str">
        <f>COUNTIF($E$2:E3800,E3800)&amp;E3800</f>
        <v>0</v>
      </c>
    </row>
    <row r="3950" spans="1:2" x14ac:dyDescent="0.25">
      <c r="A3950" t="str">
        <f>COUNTIF($D$2:D3801,D3801)&amp;D3801</f>
        <v>0</v>
      </c>
      <c r="B3950" t="str">
        <f>COUNTIF($E$2:E3801,E3801)&amp;E3801</f>
        <v>0</v>
      </c>
    </row>
    <row r="3951" spans="1:2" x14ac:dyDescent="0.25">
      <c r="A3951" t="str">
        <f>COUNTIF($D$2:D3802,D3802)&amp;D3802</f>
        <v>0</v>
      </c>
      <c r="B3951" t="str">
        <f>COUNTIF($E$2:E3802,E3802)&amp;E3802</f>
        <v>0</v>
      </c>
    </row>
    <row r="3952" spans="1:2" x14ac:dyDescent="0.25">
      <c r="A3952" t="str">
        <f>COUNTIF($D$2:D3803,D3803)&amp;D3803</f>
        <v>0</v>
      </c>
      <c r="B3952" t="str">
        <f>COUNTIF($E$2:E3803,E3803)&amp;E3803</f>
        <v>0</v>
      </c>
    </row>
    <row r="3953" spans="1:2" x14ac:dyDescent="0.25">
      <c r="A3953" t="str">
        <f>COUNTIF($D$2:D3804,D3804)&amp;D3804</f>
        <v>0</v>
      </c>
      <c r="B3953" t="str">
        <f>COUNTIF($E$2:E3804,E3804)&amp;E3804</f>
        <v>0</v>
      </c>
    </row>
    <row r="3954" spans="1:2" x14ac:dyDescent="0.25">
      <c r="A3954" t="str">
        <f>COUNTIF($D$2:D3805,D3805)&amp;D3805</f>
        <v>0</v>
      </c>
      <c r="B3954" t="str">
        <f>COUNTIF($E$2:E3805,E3805)&amp;E3805</f>
        <v>0</v>
      </c>
    </row>
    <row r="3955" spans="1:2" x14ac:dyDescent="0.25">
      <c r="A3955" t="str">
        <f>COUNTIF($D$2:D3806,D3806)&amp;D3806</f>
        <v>0</v>
      </c>
      <c r="B3955" t="str">
        <f>COUNTIF($E$2:E3806,E3806)&amp;E3806</f>
        <v>0</v>
      </c>
    </row>
    <row r="3956" spans="1:2" x14ac:dyDescent="0.25">
      <c r="A3956" t="str">
        <f>COUNTIF($D$2:D3807,D3807)&amp;D3807</f>
        <v>0</v>
      </c>
      <c r="B3956" t="str">
        <f>COUNTIF($E$2:E3807,E3807)&amp;E3807</f>
        <v>0</v>
      </c>
    </row>
    <row r="3957" spans="1:2" x14ac:dyDescent="0.25">
      <c r="A3957" t="str">
        <f>COUNTIF($D$2:D3808,D3808)&amp;D3808</f>
        <v>0</v>
      </c>
      <c r="B3957" t="str">
        <f>COUNTIF($E$2:E3808,E3808)&amp;E3808</f>
        <v>0</v>
      </c>
    </row>
    <row r="3958" spans="1:2" x14ac:dyDescent="0.25">
      <c r="A3958" t="str">
        <f>COUNTIF($D$2:D3809,D3809)&amp;D3809</f>
        <v>0</v>
      </c>
      <c r="B3958" t="str">
        <f>COUNTIF($E$2:E3809,E3809)&amp;E3809</f>
        <v>0</v>
      </c>
    </row>
    <row r="3959" spans="1:2" x14ac:dyDescent="0.25">
      <c r="A3959" t="str">
        <f>COUNTIF($D$2:D3810,D3810)&amp;D3810</f>
        <v>0</v>
      </c>
      <c r="B3959" t="str">
        <f>COUNTIF($E$2:E3810,E3810)&amp;E3810</f>
        <v>0</v>
      </c>
    </row>
    <row r="3960" spans="1:2" x14ac:dyDescent="0.25">
      <c r="A3960" t="str">
        <f>COUNTIF($D$2:D3811,D3811)&amp;D3811</f>
        <v>0</v>
      </c>
      <c r="B3960" t="str">
        <f>COUNTIF($E$2:E3811,E3811)&amp;E3811</f>
        <v>0</v>
      </c>
    </row>
    <row r="3961" spans="1:2" x14ac:dyDescent="0.25">
      <c r="A3961" t="str">
        <f>COUNTIF($D$2:D3812,D3812)&amp;D3812</f>
        <v>0</v>
      </c>
      <c r="B3961" t="str">
        <f>COUNTIF($E$2:E3812,E3812)&amp;E3812</f>
        <v>0</v>
      </c>
    </row>
    <row r="3962" spans="1:2" x14ac:dyDescent="0.25">
      <c r="A3962" t="str">
        <f>COUNTIF($D$2:D3813,D3813)&amp;D3813</f>
        <v>0</v>
      </c>
      <c r="B3962" t="str">
        <f>COUNTIF($E$2:E3813,E3813)&amp;E3813</f>
        <v>0</v>
      </c>
    </row>
    <row r="3963" spans="1:2" x14ac:dyDescent="0.25">
      <c r="A3963" t="str">
        <f>COUNTIF($D$2:D3814,D3814)&amp;D3814</f>
        <v>0</v>
      </c>
      <c r="B3963" t="str">
        <f>COUNTIF($E$2:E3814,E3814)&amp;E3814</f>
        <v>0</v>
      </c>
    </row>
    <row r="3964" spans="1:2" x14ac:dyDescent="0.25">
      <c r="A3964" t="str">
        <f>COUNTIF($D$2:D3815,D3815)&amp;D3815</f>
        <v>0</v>
      </c>
      <c r="B3964" t="str">
        <f>COUNTIF($E$2:E3815,E3815)&amp;E3815</f>
        <v>0</v>
      </c>
    </row>
    <row r="3965" spans="1:2" x14ac:dyDescent="0.25">
      <c r="A3965" t="str">
        <f>COUNTIF($D$2:D3816,D3816)&amp;D3816</f>
        <v>0</v>
      </c>
      <c r="B3965" t="str">
        <f>COUNTIF($E$2:E3816,E3816)&amp;E3816</f>
        <v>0</v>
      </c>
    </row>
    <row r="3966" spans="1:2" x14ac:dyDescent="0.25">
      <c r="A3966" t="str">
        <f>COUNTIF($D$2:D3817,D3817)&amp;D3817</f>
        <v>0</v>
      </c>
      <c r="B3966" t="str">
        <f>COUNTIF($E$2:E3817,E3817)&amp;E3817</f>
        <v>0</v>
      </c>
    </row>
    <row r="3967" spans="1:2" x14ac:dyDescent="0.25">
      <c r="A3967" t="str">
        <f>COUNTIF($D$2:D3818,D3818)&amp;D3818</f>
        <v>0</v>
      </c>
      <c r="B3967" t="str">
        <f>COUNTIF($E$2:E3818,E3818)&amp;E3818</f>
        <v>0</v>
      </c>
    </row>
    <row r="3968" spans="1:2" x14ac:dyDescent="0.25">
      <c r="A3968" t="str">
        <f>COUNTIF($D$2:D3819,D3819)&amp;D3819</f>
        <v>0</v>
      </c>
      <c r="B3968" t="str">
        <f>COUNTIF($E$2:E3819,E3819)&amp;E3819</f>
        <v>0</v>
      </c>
    </row>
    <row r="3969" spans="1:2" x14ac:dyDescent="0.25">
      <c r="A3969" t="str">
        <f>COUNTIF($D$2:D3820,D3820)&amp;D3820</f>
        <v>0</v>
      </c>
      <c r="B3969" t="str">
        <f>COUNTIF($E$2:E3820,E3820)&amp;E3820</f>
        <v>0</v>
      </c>
    </row>
    <row r="3970" spans="1:2" x14ac:dyDescent="0.25">
      <c r="A3970" t="str">
        <f>COUNTIF($D$2:D3821,D3821)&amp;D3821</f>
        <v>0</v>
      </c>
      <c r="B3970" t="str">
        <f>COUNTIF($E$2:E3821,E3821)&amp;E3821</f>
        <v>0</v>
      </c>
    </row>
    <row r="3971" spans="1:2" x14ac:dyDescent="0.25">
      <c r="A3971" t="str">
        <f>COUNTIF($D$2:D3822,D3822)&amp;D3822</f>
        <v>0</v>
      </c>
      <c r="B3971" t="str">
        <f>COUNTIF($E$2:E3822,E3822)&amp;E3822</f>
        <v>0</v>
      </c>
    </row>
    <row r="3972" spans="1:2" x14ac:dyDescent="0.25">
      <c r="A3972" t="str">
        <f>COUNTIF($D$2:D3823,D3823)&amp;D3823</f>
        <v>0</v>
      </c>
      <c r="B3972" t="str">
        <f>COUNTIF($E$2:E3823,E3823)&amp;E3823</f>
        <v>0</v>
      </c>
    </row>
    <row r="3973" spans="1:2" x14ac:dyDescent="0.25">
      <c r="A3973" t="str">
        <f>COUNTIF($D$2:D3824,D3824)&amp;D3824</f>
        <v>0</v>
      </c>
      <c r="B3973" t="str">
        <f>COUNTIF($E$2:E3824,E3824)&amp;E3824</f>
        <v>0</v>
      </c>
    </row>
    <row r="3974" spans="1:2" x14ac:dyDescent="0.25">
      <c r="A3974" t="str">
        <f>COUNTIF($D$2:D3825,D3825)&amp;D3825</f>
        <v>0</v>
      </c>
      <c r="B3974" t="str">
        <f>COUNTIF($E$2:E3825,E3825)&amp;E3825</f>
        <v>0</v>
      </c>
    </row>
    <row r="3975" spans="1:2" x14ac:dyDescent="0.25">
      <c r="A3975" t="str">
        <f>COUNTIF($D$2:D3826,D3826)&amp;D3826</f>
        <v>0</v>
      </c>
      <c r="B3975" t="str">
        <f>COUNTIF($E$2:E3826,E3826)&amp;E3826</f>
        <v>0</v>
      </c>
    </row>
    <row r="3976" spans="1:2" x14ac:dyDescent="0.25">
      <c r="A3976" t="str">
        <f>COUNTIF($D$2:D3827,D3827)&amp;D3827</f>
        <v>0</v>
      </c>
      <c r="B3976" t="str">
        <f>COUNTIF($E$2:E3827,E3827)&amp;E3827</f>
        <v>0</v>
      </c>
    </row>
    <row r="3977" spans="1:2" x14ac:dyDescent="0.25">
      <c r="A3977" t="str">
        <f>COUNTIF($D$2:D3828,D3828)&amp;D3828</f>
        <v>0</v>
      </c>
      <c r="B3977" t="str">
        <f>COUNTIF($E$2:E3828,E3828)&amp;E3828</f>
        <v>0</v>
      </c>
    </row>
    <row r="3978" spans="1:2" x14ac:dyDescent="0.25">
      <c r="A3978" t="str">
        <f>COUNTIF($D$2:D3829,D3829)&amp;D3829</f>
        <v>0</v>
      </c>
      <c r="B3978" t="str">
        <f>COUNTIF($E$2:E3829,E3829)&amp;E3829</f>
        <v>0</v>
      </c>
    </row>
    <row r="3979" spans="1:2" x14ac:dyDescent="0.25">
      <c r="A3979" t="str">
        <f>COUNTIF($D$2:D3830,D3830)&amp;D3830</f>
        <v>0</v>
      </c>
      <c r="B3979" t="str">
        <f>COUNTIF($E$2:E3830,E3830)&amp;E3830</f>
        <v>0</v>
      </c>
    </row>
    <row r="3980" spans="1:2" x14ac:dyDescent="0.25">
      <c r="A3980" t="str">
        <f>COUNTIF($D$2:D3831,D3831)&amp;D3831</f>
        <v>0</v>
      </c>
      <c r="B3980" t="str">
        <f>COUNTIF($E$2:E3831,E3831)&amp;E3831</f>
        <v>0</v>
      </c>
    </row>
    <row r="3981" spans="1:2" x14ac:dyDescent="0.25">
      <c r="A3981" t="str">
        <f>COUNTIF($D$2:D3832,D3832)&amp;D3832</f>
        <v>0</v>
      </c>
      <c r="B3981" t="str">
        <f>COUNTIF($E$2:E3832,E3832)&amp;E3832</f>
        <v>0</v>
      </c>
    </row>
    <row r="3982" spans="1:2" x14ac:dyDescent="0.25">
      <c r="A3982" t="str">
        <f>COUNTIF($D$2:D3833,D3833)&amp;D3833</f>
        <v>0</v>
      </c>
      <c r="B3982" t="str">
        <f>COUNTIF($E$2:E3833,E3833)&amp;E3833</f>
        <v>0</v>
      </c>
    </row>
    <row r="3983" spans="1:2" x14ac:dyDescent="0.25">
      <c r="A3983" t="str">
        <f>COUNTIF($D$2:D3834,D3834)&amp;D3834</f>
        <v>0</v>
      </c>
      <c r="B3983" t="str">
        <f>COUNTIF($E$2:E3834,E3834)&amp;E3834</f>
        <v>0</v>
      </c>
    </row>
    <row r="3984" spans="1:2" x14ac:dyDescent="0.25">
      <c r="A3984" t="str">
        <f>COUNTIF($D$2:D3835,D3835)&amp;D3835</f>
        <v>0</v>
      </c>
      <c r="B3984" t="str">
        <f>COUNTIF($E$2:E3835,E3835)&amp;E3835</f>
        <v>0</v>
      </c>
    </row>
    <row r="3985" spans="1:2" x14ac:dyDescent="0.25">
      <c r="A3985" t="str">
        <f>COUNTIF($D$2:D3836,D3836)&amp;D3836</f>
        <v>0</v>
      </c>
      <c r="B3985" t="str">
        <f>COUNTIF($E$2:E3836,E3836)&amp;E3836</f>
        <v>0</v>
      </c>
    </row>
    <row r="3986" spans="1:2" x14ac:dyDescent="0.25">
      <c r="A3986" t="str">
        <f>COUNTIF($D$2:D3837,D3837)&amp;D3837</f>
        <v>0</v>
      </c>
      <c r="B3986" t="str">
        <f>COUNTIF($E$2:E3837,E3837)&amp;E3837</f>
        <v>0</v>
      </c>
    </row>
    <row r="3987" spans="1:2" x14ac:dyDescent="0.25">
      <c r="A3987" t="str">
        <f>COUNTIF($D$2:D3838,D3838)&amp;D3838</f>
        <v>0</v>
      </c>
      <c r="B3987" t="str">
        <f>COUNTIF($E$2:E3838,E3838)&amp;E3838</f>
        <v>0</v>
      </c>
    </row>
    <row r="3988" spans="1:2" x14ac:dyDescent="0.25">
      <c r="A3988" t="str">
        <f>COUNTIF($D$2:D3839,D3839)&amp;D3839</f>
        <v>0</v>
      </c>
      <c r="B3988" t="str">
        <f>COUNTIF($E$2:E3839,E3839)&amp;E3839</f>
        <v>0</v>
      </c>
    </row>
    <row r="3989" spans="1:2" x14ac:dyDescent="0.25">
      <c r="A3989" t="str">
        <f>COUNTIF($D$2:D3840,D3840)&amp;D3840</f>
        <v>0</v>
      </c>
      <c r="B3989" t="str">
        <f>COUNTIF($E$2:E3840,E3840)&amp;E3840</f>
        <v>0</v>
      </c>
    </row>
    <row r="3990" spans="1:2" x14ac:dyDescent="0.25">
      <c r="A3990" t="str">
        <f>COUNTIF($D$2:D3841,D3841)&amp;D3841</f>
        <v>0</v>
      </c>
      <c r="B3990" t="str">
        <f>COUNTIF($E$2:E3841,E3841)&amp;E3841</f>
        <v>0</v>
      </c>
    </row>
    <row r="3991" spans="1:2" x14ac:dyDescent="0.25">
      <c r="A3991" t="str">
        <f>COUNTIF($D$2:D3842,D3842)&amp;D3842</f>
        <v>0</v>
      </c>
      <c r="B3991" t="str">
        <f>COUNTIF($E$2:E3842,E3842)&amp;E3842</f>
        <v>0</v>
      </c>
    </row>
    <row r="3992" spans="1:2" x14ac:dyDescent="0.25">
      <c r="A3992" t="str">
        <f>COUNTIF($D$2:D3843,D3843)&amp;D3843</f>
        <v>0</v>
      </c>
      <c r="B3992" t="str">
        <f>COUNTIF($E$2:E3843,E3843)&amp;E3843</f>
        <v>0</v>
      </c>
    </row>
    <row r="3993" spans="1:2" x14ac:dyDescent="0.25">
      <c r="A3993" t="str">
        <f>COUNTIF($D$2:D3844,D3844)&amp;D3844</f>
        <v>0</v>
      </c>
      <c r="B3993" t="str">
        <f>COUNTIF($E$2:E3844,E3844)&amp;E3844</f>
        <v>0</v>
      </c>
    </row>
    <row r="3994" spans="1:2" x14ac:dyDescent="0.25">
      <c r="A3994" t="str">
        <f>COUNTIF($D$2:D3845,D3845)&amp;D3845</f>
        <v>0</v>
      </c>
      <c r="B3994" t="str">
        <f>COUNTIF($E$2:E3845,E3845)&amp;E3845</f>
        <v>0</v>
      </c>
    </row>
    <row r="3995" spans="1:2" x14ac:dyDescent="0.25">
      <c r="A3995" t="str">
        <f>COUNTIF($D$2:D3846,D3846)&amp;D3846</f>
        <v>0</v>
      </c>
      <c r="B3995" t="str">
        <f>COUNTIF($E$2:E3846,E3846)&amp;E3846</f>
        <v>0</v>
      </c>
    </row>
    <row r="3996" spans="1:2" x14ac:dyDescent="0.25">
      <c r="A3996" t="str">
        <f>COUNTIF($D$2:D3847,D3847)&amp;D3847</f>
        <v>0</v>
      </c>
      <c r="B3996" t="str">
        <f>COUNTIF($E$2:E3847,E3847)&amp;E3847</f>
        <v>0</v>
      </c>
    </row>
    <row r="3997" spans="1:2" x14ac:dyDescent="0.25">
      <c r="A3997" t="str">
        <f>COUNTIF($D$2:D3848,D3848)&amp;D3848</f>
        <v>0</v>
      </c>
      <c r="B3997" t="str">
        <f>COUNTIF($E$2:E3848,E3848)&amp;E3848</f>
        <v>0</v>
      </c>
    </row>
    <row r="3998" spans="1:2" x14ac:dyDescent="0.25">
      <c r="A3998" t="str">
        <f>COUNTIF($D$2:D3849,D3849)&amp;D3849</f>
        <v>0</v>
      </c>
      <c r="B3998" t="str">
        <f>COUNTIF($E$2:E3849,E3849)&amp;E3849</f>
        <v>0</v>
      </c>
    </row>
    <row r="3999" spans="1:2" x14ac:dyDescent="0.25">
      <c r="A3999" t="str">
        <f>COUNTIF($D$2:D3850,D3850)&amp;D3850</f>
        <v>0</v>
      </c>
      <c r="B3999" t="str">
        <f>COUNTIF($E$2:E3850,E3850)&amp;E3850</f>
        <v>0</v>
      </c>
    </row>
    <row r="4000" spans="1:2" x14ac:dyDescent="0.25">
      <c r="A4000" t="str">
        <f>COUNTIF($D$2:D3851,D3851)&amp;D3851</f>
        <v>0</v>
      </c>
      <c r="B4000" t="str">
        <f>COUNTIF($E$2:E3851,E3851)&amp;E3851</f>
        <v>0</v>
      </c>
    </row>
    <row r="4001" spans="1:2" x14ac:dyDescent="0.25">
      <c r="A4001" t="str">
        <f>COUNTIF($D$2:D3852,D3852)&amp;D3852</f>
        <v>0</v>
      </c>
      <c r="B4001" t="str">
        <f>COUNTIF($E$2:E3852,E3852)&amp;E3852</f>
        <v>0</v>
      </c>
    </row>
    <row r="4002" spans="1:2" x14ac:dyDescent="0.25">
      <c r="A4002" t="str">
        <f>COUNTIF($D$2:D3853,D3853)&amp;D3853</f>
        <v>0</v>
      </c>
      <c r="B4002" t="str">
        <f>COUNTIF($E$2:E3853,E3853)&amp;E3853</f>
        <v>0</v>
      </c>
    </row>
    <row r="4003" spans="1:2" x14ac:dyDescent="0.25">
      <c r="A4003" t="str">
        <f>COUNTIF($D$2:D3854,D3854)&amp;D3854</f>
        <v>0</v>
      </c>
      <c r="B4003" t="str">
        <f>COUNTIF($E$2:E3854,E3854)&amp;E3854</f>
        <v>0</v>
      </c>
    </row>
    <row r="4004" spans="1:2" x14ac:dyDescent="0.25">
      <c r="A4004" t="str">
        <f>COUNTIF($D$2:D3855,D3855)&amp;D3855</f>
        <v>0</v>
      </c>
      <c r="B4004" t="str">
        <f>COUNTIF($E$2:E3855,E3855)&amp;E3855</f>
        <v>0</v>
      </c>
    </row>
    <row r="4005" spans="1:2" x14ac:dyDescent="0.25">
      <c r="A4005" t="str">
        <f>COUNTIF($D$2:D3856,D3856)&amp;D3856</f>
        <v>0</v>
      </c>
      <c r="B4005" t="str">
        <f>COUNTIF($E$2:E3856,E3856)&amp;E3856</f>
        <v>0</v>
      </c>
    </row>
    <row r="4006" spans="1:2" x14ac:dyDescent="0.25">
      <c r="A4006" t="str">
        <f>COUNTIF($D$2:D3857,D3857)&amp;D3857</f>
        <v>0</v>
      </c>
      <c r="B4006" t="str">
        <f>COUNTIF($E$2:E3857,E3857)&amp;E3857</f>
        <v>0</v>
      </c>
    </row>
    <row r="4007" spans="1:2" x14ac:dyDescent="0.25">
      <c r="A4007" t="str">
        <f>COUNTIF($D$2:D3858,D3858)&amp;D3858</f>
        <v>0</v>
      </c>
      <c r="B4007" t="str">
        <f>COUNTIF($E$2:E3858,E3858)&amp;E3858</f>
        <v>0</v>
      </c>
    </row>
    <row r="4008" spans="1:2" x14ac:dyDescent="0.25">
      <c r="A4008" t="str">
        <f>COUNTIF($D$2:D3859,D3859)&amp;D3859</f>
        <v>0</v>
      </c>
      <c r="B4008" t="str">
        <f>COUNTIF($E$2:E3859,E3859)&amp;E3859</f>
        <v>0</v>
      </c>
    </row>
    <row r="4009" spans="1:2" x14ac:dyDescent="0.25">
      <c r="A4009" t="str">
        <f>COUNTIF($D$2:D3860,D3860)&amp;D3860</f>
        <v>0</v>
      </c>
      <c r="B4009" t="str">
        <f>COUNTIF($E$2:E3860,E3860)&amp;E3860</f>
        <v>0</v>
      </c>
    </row>
    <row r="4010" spans="1:2" x14ac:dyDescent="0.25">
      <c r="A4010" t="str">
        <f>COUNTIF($D$2:D3861,D3861)&amp;D3861</f>
        <v>0</v>
      </c>
      <c r="B4010" t="str">
        <f>COUNTIF($E$2:E3861,E3861)&amp;E3861</f>
        <v>0</v>
      </c>
    </row>
    <row r="4011" spans="1:2" x14ac:dyDescent="0.25">
      <c r="A4011" t="str">
        <f>COUNTIF($D$2:D3862,D3862)&amp;D3862</f>
        <v>0</v>
      </c>
      <c r="B4011" t="str">
        <f>COUNTIF($E$2:E3862,E3862)&amp;E3862</f>
        <v>0</v>
      </c>
    </row>
    <row r="4012" spans="1:2" x14ac:dyDescent="0.25">
      <c r="A4012" t="str">
        <f>COUNTIF($D$2:D3863,D3863)&amp;D3863</f>
        <v>0</v>
      </c>
      <c r="B4012" t="str">
        <f>COUNTIF($E$2:E3863,E3863)&amp;E3863</f>
        <v>0</v>
      </c>
    </row>
    <row r="4013" spans="1:2" x14ac:dyDescent="0.25">
      <c r="A4013" t="str">
        <f>COUNTIF($D$2:D3864,D3864)&amp;D3864</f>
        <v>0</v>
      </c>
      <c r="B4013" t="str">
        <f>COUNTIF($E$2:E3864,E3864)&amp;E3864</f>
        <v>0</v>
      </c>
    </row>
    <row r="4014" spans="1:2" x14ac:dyDescent="0.25">
      <c r="A4014" t="str">
        <f>COUNTIF($D$2:D3865,D3865)&amp;D3865</f>
        <v>0</v>
      </c>
      <c r="B4014" t="str">
        <f>COUNTIF($E$2:E3865,E3865)&amp;E3865</f>
        <v>0</v>
      </c>
    </row>
    <row r="4015" spans="1:2" x14ac:dyDescent="0.25">
      <c r="A4015" t="str">
        <f>COUNTIF($D$2:D3866,D3866)&amp;D3866</f>
        <v>0</v>
      </c>
      <c r="B4015" t="str">
        <f>COUNTIF($E$2:E3866,E3866)&amp;E3866</f>
        <v>0</v>
      </c>
    </row>
    <row r="4016" spans="1:2" x14ac:dyDescent="0.25">
      <c r="A4016" t="str">
        <f>COUNTIF($D$2:D3867,D3867)&amp;D3867</f>
        <v>0</v>
      </c>
      <c r="B4016" t="str">
        <f>COUNTIF($E$2:E3867,E3867)&amp;E3867</f>
        <v>0</v>
      </c>
    </row>
    <row r="4017" spans="1:2" x14ac:dyDescent="0.25">
      <c r="A4017" t="str">
        <f>COUNTIF($D$2:D3868,D3868)&amp;D3868</f>
        <v>0</v>
      </c>
      <c r="B4017" t="str">
        <f>COUNTIF($E$2:E3868,E3868)&amp;E3868</f>
        <v>0</v>
      </c>
    </row>
    <row r="4018" spans="1:2" x14ac:dyDescent="0.25">
      <c r="A4018" t="str">
        <f>COUNTIF($D$2:D3869,D3869)&amp;D3869</f>
        <v>0</v>
      </c>
      <c r="B4018" t="str">
        <f>COUNTIF($E$2:E3869,E3869)&amp;E3869</f>
        <v>0</v>
      </c>
    </row>
    <row r="4019" spans="1:2" x14ac:dyDescent="0.25">
      <c r="A4019" t="str">
        <f>COUNTIF($D$2:D3870,D3870)&amp;D3870</f>
        <v>0</v>
      </c>
      <c r="B4019" t="str">
        <f>COUNTIF($E$2:E3870,E3870)&amp;E3870</f>
        <v>0</v>
      </c>
    </row>
    <row r="4020" spans="1:2" x14ac:dyDescent="0.25">
      <c r="A4020" t="str">
        <f>COUNTIF($D$2:D3871,D3871)&amp;D3871</f>
        <v>0</v>
      </c>
      <c r="B4020" t="str">
        <f>COUNTIF($E$2:E3871,E3871)&amp;E3871</f>
        <v>0</v>
      </c>
    </row>
    <row r="4021" spans="1:2" x14ac:dyDescent="0.25">
      <c r="A4021" t="str">
        <f>COUNTIF($D$2:D3872,D3872)&amp;D3872</f>
        <v>0</v>
      </c>
      <c r="B4021" t="str">
        <f>COUNTIF($E$2:E3872,E3872)&amp;E3872</f>
        <v>0</v>
      </c>
    </row>
    <row r="4022" spans="1:2" x14ac:dyDescent="0.25">
      <c r="A4022" t="str">
        <f>COUNTIF($D$2:D3873,D3873)&amp;D3873</f>
        <v>0</v>
      </c>
      <c r="B4022" t="str">
        <f>COUNTIF($E$2:E3873,E3873)&amp;E3873</f>
        <v>0</v>
      </c>
    </row>
    <row r="4023" spans="1:2" x14ac:dyDescent="0.25">
      <c r="A4023" t="str">
        <f>COUNTIF($D$2:D3874,D3874)&amp;D3874</f>
        <v>0</v>
      </c>
      <c r="B4023" t="str">
        <f>COUNTIF($E$2:E3874,E3874)&amp;E3874</f>
        <v>0</v>
      </c>
    </row>
    <row r="4024" spans="1:2" x14ac:dyDescent="0.25">
      <c r="A4024" t="str">
        <f>COUNTIF($D$2:D3875,D3875)&amp;D3875</f>
        <v>0</v>
      </c>
      <c r="B4024" t="str">
        <f>COUNTIF($E$2:E3875,E3875)&amp;E3875</f>
        <v>0</v>
      </c>
    </row>
    <row r="4025" spans="1:2" x14ac:dyDescent="0.25">
      <c r="A4025" t="str">
        <f>COUNTIF($D$2:D3876,D3876)&amp;D3876</f>
        <v>0</v>
      </c>
      <c r="B4025" t="str">
        <f>COUNTIF($E$2:E3876,E3876)&amp;E3876</f>
        <v>0</v>
      </c>
    </row>
    <row r="4026" spans="1:2" x14ac:dyDescent="0.25">
      <c r="A4026" t="str">
        <f>COUNTIF($D$2:D3877,D3877)&amp;D3877</f>
        <v>0</v>
      </c>
      <c r="B4026" t="str">
        <f>COUNTIF($E$2:E3877,E3877)&amp;E3877</f>
        <v>0</v>
      </c>
    </row>
    <row r="4027" spans="1:2" x14ac:dyDescent="0.25">
      <c r="A4027" t="str">
        <f>COUNTIF($D$2:D3878,D3878)&amp;D3878</f>
        <v>0</v>
      </c>
      <c r="B4027" t="str">
        <f>COUNTIF($E$2:E3878,E3878)&amp;E3878</f>
        <v>0</v>
      </c>
    </row>
    <row r="4028" spans="1:2" x14ac:dyDescent="0.25">
      <c r="A4028" t="str">
        <f>COUNTIF($D$2:D3879,D3879)&amp;D3879</f>
        <v>0</v>
      </c>
      <c r="B4028" t="str">
        <f>COUNTIF($E$2:E3879,E3879)&amp;E3879</f>
        <v>0</v>
      </c>
    </row>
    <row r="4029" spans="1:2" x14ac:dyDescent="0.25">
      <c r="A4029" t="str">
        <f>COUNTIF($D$2:D3880,D3880)&amp;D3880</f>
        <v>0</v>
      </c>
      <c r="B4029" t="str">
        <f>COUNTIF($E$2:E3880,E3880)&amp;E3880</f>
        <v>0</v>
      </c>
    </row>
    <row r="4030" spans="1:2" x14ac:dyDescent="0.25">
      <c r="A4030" t="str">
        <f>COUNTIF($D$2:D3881,D3881)&amp;D3881</f>
        <v>0</v>
      </c>
      <c r="B4030" t="str">
        <f>COUNTIF($E$2:E3881,E3881)&amp;E3881</f>
        <v>0</v>
      </c>
    </row>
    <row r="4031" spans="1:2" x14ac:dyDescent="0.25">
      <c r="A4031" t="str">
        <f>COUNTIF($D$2:D3882,D3882)&amp;D3882</f>
        <v>0</v>
      </c>
      <c r="B4031" t="str">
        <f>COUNTIF($E$2:E3882,E3882)&amp;E3882</f>
        <v>0</v>
      </c>
    </row>
    <row r="4032" spans="1:2" x14ac:dyDescent="0.25">
      <c r="A4032" t="str">
        <f>COUNTIF($D$2:D3883,D3883)&amp;D3883</f>
        <v>0</v>
      </c>
      <c r="B4032" t="str">
        <f>COUNTIF($E$2:E3883,E3883)&amp;E3883</f>
        <v>0</v>
      </c>
    </row>
    <row r="4033" spans="1:2" x14ac:dyDescent="0.25">
      <c r="A4033" t="str">
        <f>COUNTIF($D$2:D3884,D3884)&amp;D3884</f>
        <v>0</v>
      </c>
      <c r="B4033" t="str">
        <f>COUNTIF($E$2:E3884,E3884)&amp;E3884</f>
        <v>0</v>
      </c>
    </row>
    <row r="4034" spans="1:2" x14ac:dyDescent="0.25">
      <c r="A4034" t="str">
        <f>COUNTIF($D$2:D3885,D3885)&amp;D3885</f>
        <v>0</v>
      </c>
      <c r="B4034" t="str">
        <f>COUNTIF($E$2:E3885,E3885)&amp;E3885</f>
        <v>0</v>
      </c>
    </row>
    <row r="4035" spans="1:2" x14ac:dyDescent="0.25">
      <c r="A4035" t="str">
        <f>COUNTIF($D$2:D3886,D3886)&amp;D3886</f>
        <v>0</v>
      </c>
      <c r="B4035" t="str">
        <f>COUNTIF($E$2:E3886,E3886)&amp;E3886</f>
        <v>0</v>
      </c>
    </row>
    <row r="4036" spans="1:2" x14ac:dyDescent="0.25">
      <c r="A4036" t="str">
        <f>COUNTIF($D$2:D3887,D3887)&amp;D3887</f>
        <v>0</v>
      </c>
      <c r="B4036" t="str">
        <f>COUNTIF($E$2:E3887,E3887)&amp;E3887</f>
        <v>0</v>
      </c>
    </row>
    <row r="4037" spans="1:2" x14ac:dyDescent="0.25">
      <c r="A4037" t="str">
        <f>COUNTIF($D$2:D3888,D3888)&amp;D3888</f>
        <v>0</v>
      </c>
      <c r="B4037" t="str">
        <f>COUNTIF($E$2:E3888,E3888)&amp;E3888</f>
        <v>0</v>
      </c>
    </row>
    <row r="4038" spans="1:2" x14ac:dyDescent="0.25">
      <c r="A4038" t="str">
        <f>COUNTIF($D$2:D3889,D3889)&amp;D3889</f>
        <v>0</v>
      </c>
      <c r="B4038" t="str">
        <f>COUNTIF($E$2:E3889,E3889)&amp;E3889</f>
        <v>0</v>
      </c>
    </row>
    <row r="4039" spans="1:2" x14ac:dyDescent="0.25">
      <c r="A4039" t="str">
        <f>COUNTIF($D$2:D3890,D3890)&amp;D3890</f>
        <v>0</v>
      </c>
      <c r="B4039" t="str">
        <f>COUNTIF($E$2:E3890,E3890)&amp;E3890</f>
        <v>0</v>
      </c>
    </row>
    <row r="4040" spans="1:2" x14ac:dyDescent="0.25">
      <c r="A4040" t="str">
        <f>COUNTIF($D$2:D3891,D3891)&amp;D3891</f>
        <v>0</v>
      </c>
      <c r="B4040" t="str">
        <f>COUNTIF($E$2:E3891,E3891)&amp;E3891</f>
        <v>0</v>
      </c>
    </row>
    <row r="4041" spans="1:2" x14ac:dyDescent="0.25">
      <c r="A4041" t="str">
        <f>COUNTIF($D$2:D3892,D3892)&amp;D3892</f>
        <v>0</v>
      </c>
      <c r="B4041" t="str">
        <f>COUNTIF($E$2:E3892,E3892)&amp;E3892</f>
        <v>0</v>
      </c>
    </row>
    <row r="4042" spans="1:2" x14ac:dyDescent="0.25">
      <c r="A4042" t="str">
        <f>COUNTIF($D$2:D3893,D3893)&amp;D3893</f>
        <v>0</v>
      </c>
      <c r="B4042" t="str">
        <f>COUNTIF($E$2:E3893,E3893)&amp;E3893</f>
        <v>0</v>
      </c>
    </row>
    <row r="4043" spans="1:2" x14ac:dyDescent="0.25">
      <c r="A4043" t="str">
        <f>COUNTIF($D$2:D3894,D3894)&amp;D3894</f>
        <v>0</v>
      </c>
      <c r="B4043" t="str">
        <f>COUNTIF($E$2:E3894,E3894)&amp;E3894</f>
        <v>0</v>
      </c>
    </row>
    <row r="4044" spans="1:2" x14ac:dyDescent="0.25">
      <c r="A4044" t="str">
        <f>COUNTIF($D$2:D3895,D3895)&amp;D3895</f>
        <v>0</v>
      </c>
      <c r="B4044" t="str">
        <f>COUNTIF($E$2:E3895,E3895)&amp;E3895</f>
        <v>0</v>
      </c>
    </row>
    <row r="4045" spans="1:2" x14ac:dyDescent="0.25">
      <c r="A4045" t="str">
        <f>COUNTIF($D$2:D3896,D3896)&amp;D3896</f>
        <v>0</v>
      </c>
      <c r="B4045" t="str">
        <f>COUNTIF($E$2:E3896,E3896)&amp;E3896</f>
        <v>0</v>
      </c>
    </row>
    <row r="4046" spans="1:2" x14ac:dyDescent="0.25">
      <c r="A4046" t="str">
        <f>COUNTIF($D$2:D3897,D3897)&amp;D3897</f>
        <v>0</v>
      </c>
      <c r="B4046" t="str">
        <f>COUNTIF($E$2:E3897,E3897)&amp;E3897</f>
        <v>0</v>
      </c>
    </row>
    <row r="4047" spans="1:2" x14ac:dyDescent="0.25">
      <c r="A4047" t="str">
        <f>COUNTIF($D$2:D3898,D3898)&amp;D3898</f>
        <v>0</v>
      </c>
      <c r="B4047" t="str">
        <f>COUNTIF($E$2:E3898,E3898)&amp;E3898</f>
        <v>0</v>
      </c>
    </row>
    <row r="4048" spans="1:2" x14ac:dyDescent="0.25">
      <c r="A4048" t="str">
        <f>COUNTIF($D$2:D3899,D3899)&amp;D3899</f>
        <v>0</v>
      </c>
      <c r="B4048" t="str">
        <f>COUNTIF($E$2:E3899,E3899)&amp;E3899</f>
        <v>0</v>
      </c>
    </row>
    <row r="4049" spans="1:2" x14ac:dyDescent="0.25">
      <c r="A4049" t="str">
        <f>COUNTIF($D$2:D3900,D3900)&amp;D3900</f>
        <v>0</v>
      </c>
      <c r="B4049" t="str">
        <f>COUNTIF($E$2:E3900,E3900)&amp;E3900</f>
        <v>0</v>
      </c>
    </row>
    <row r="4050" spans="1:2" x14ac:dyDescent="0.25">
      <c r="A4050" t="str">
        <f>COUNTIF($D$2:D3901,D3901)&amp;D3901</f>
        <v>0</v>
      </c>
      <c r="B4050" t="str">
        <f>COUNTIF($E$2:E3901,E3901)&amp;E3901</f>
        <v>0</v>
      </c>
    </row>
    <row r="4051" spans="1:2" x14ac:dyDescent="0.25">
      <c r="A4051" t="str">
        <f>COUNTIF($D$2:D3902,D3902)&amp;D3902</f>
        <v>0</v>
      </c>
      <c r="B4051" t="str">
        <f>COUNTIF($E$2:E3902,E3902)&amp;E3902</f>
        <v>0</v>
      </c>
    </row>
    <row r="4052" spans="1:2" x14ac:dyDescent="0.25">
      <c r="A4052" t="str">
        <f>COUNTIF($D$2:D3903,D3903)&amp;D3903</f>
        <v>0</v>
      </c>
      <c r="B4052" t="str">
        <f>COUNTIF($E$2:E3903,E3903)&amp;E3903</f>
        <v>0</v>
      </c>
    </row>
    <row r="4053" spans="1:2" x14ac:dyDescent="0.25">
      <c r="A4053" t="str">
        <f>COUNTIF($D$2:D3904,D3904)&amp;D3904</f>
        <v>0</v>
      </c>
      <c r="B4053" t="str">
        <f>COUNTIF($E$2:E3904,E3904)&amp;E3904</f>
        <v>0</v>
      </c>
    </row>
    <row r="4054" spans="1:2" x14ac:dyDescent="0.25">
      <c r="A4054" t="str">
        <f>COUNTIF($D$2:D3905,D3905)&amp;D3905</f>
        <v>0</v>
      </c>
      <c r="B4054" t="str">
        <f>COUNTIF($E$2:E3905,E3905)&amp;E3905</f>
        <v>0</v>
      </c>
    </row>
    <row r="4055" spans="1:2" x14ac:dyDescent="0.25">
      <c r="A4055" t="str">
        <f>COUNTIF($D$2:D3906,D3906)&amp;D3906</f>
        <v>0</v>
      </c>
      <c r="B4055" t="str">
        <f>COUNTIF($E$2:E3906,E3906)&amp;E3906</f>
        <v>0</v>
      </c>
    </row>
    <row r="4056" spans="1:2" x14ac:dyDescent="0.25">
      <c r="A4056" t="str">
        <f>COUNTIF($D$2:D3907,D3907)&amp;D3907</f>
        <v>0</v>
      </c>
      <c r="B4056" t="str">
        <f>COUNTIF($E$2:E3907,E3907)&amp;E3907</f>
        <v>0</v>
      </c>
    </row>
    <row r="4057" spans="1:2" x14ac:dyDescent="0.25">
      <c r="A4057" t="str">
        <f>COUNTIF($D$2:D3908,D3908)&amp;D3908</f>
        <v>0</v>
      </c>
      <c r="B4057" t="str">
        <f>COUNTIF($E$2:E3908,E3908)&amp;E3908</f>
        <v>0</v>
      </c>
    </row>
    <row r="4058" spans="1:2" x14ac:dyDescent="0.25">
      <c r="A4058" t="str">
        <f>COUNTIF($D$2:D3909,D3909)&amp;D3909</f>
        <v>0</v>
      </c>
      <c r="B4058" t="str">
        <f>COUNTIF($E$2:E3909,E3909)&amp;E3909</f>
        <v>0</v>
      </c>
    </row>
    <row r="4059" spans="1:2" x14ac:dyDescent="0.25">
      <c r="A4059" t="str">
        <f>COUNTIF($D$2:D3910,D3910)&amp;D3910</f>
        <v>0</v>
      </c>
      <c r="B4059" t="str">
        <f>COUNTIF($E$2:E3910,E3910)&amp;E3910</f>
        <v>0</v>
      </c>
    </row>
    <row r="4060" spans="1:2" x14ac:dyDescent="0.25">
      <c r="A4060" t="str">
        <f>COUNTIF($D$2:D3911,D3911)&amp;D3911</f>
        <v>0</v>
      </c>
      <c r="B4060" t="str">
        <f>COUNTIF($E$2:E3911,E3911)&amp;E3911</f>
        <v>0</v>
      </c>
    </row>
    <row r="4061" spans="1:2" x14ac:dyDescent="0.25">
      <c r="A4061" t="str">
        <f>COUNTIF($D$2:D3912,D3912)&amp;D3912</f>
        <v>0</v>
      </c>
      <c r="B4061" t="str">
        <f>COUNTIF($E$2:E3912,E3912)&amp;E3912</f>
        <v>0</v>
      </c>
    </row>
    <row r="4062" spans="1:2" x14ac:dyDescent="0.25">
      <c r="A4062" t="str">
        <f>COUNTIF($D$2:D3913,D3913)&amp;D3913</f>
        <v>0</v>
      </c>
      <c r="B4062" t="str">
        <f>COUNTIF($E$2:E3913,E3913)&amp;E3913</f>
        <v>0</v>
      </c>
    </row>
    <row r="4063" spans="1:2" x14ac:dyDescent="0.25">
      <c r="A4063" t="str">
        <f>COUNTIF($D$2:D3914,D3914)&amp;D3914</f>
        <v>0</v>
      </c>
      <c r="B4063" t="str">
        <f>COUNTIF($E$2:E3914,E3914)&amp;E3914</f>
        <v>0</v>
      </c>
    </row>
    <row r="4064" spans="1:2" x14ac:dyDescent="0.25">
      <c r="A4064" t="str">
        <f>COUNTIF($D$2:D3915,D3915)&amp;D3915</f>
        <v>0</v>
      </c>
      <c r="B4064" t="str">
        <f>COUNTIF($E$2:E3915,E3915)&amp;E3915</f>
        <v>0</v>
      </c>
    </row>
    <row r="4065" spans="1:2" x14ac:dyDescent="0.25">
      <c r="A4065" t="str">
        <f>COUNTIF($D$2:D3916,D3916)&amp;D3916</f>
        <v>0</v>
      </c>
      <c r="B4065" t="str">
        <f>COUNTIF($E$2:E3916,E3916)&amp;E3916</f>
        <v>0</v>
      </c>
    </row>
    <row r="4066" spans="1:2" x14ac:dyDescent="0.25">
      <c r="A4066" t="str">
        <f>COUNTIF($D$2:D3917,D3917)&amp;D3917</f>
        <v>0</v>
      </c>
      <c r="B4066" t="str">
        <f>COUNTIF($E$2:E3917,E3917)&amp;E3917</f>
        <v>0</v>
      </c>
    </row>
    <row r="4067" spans="1:2" x14ac:dyDescent="0.25">
      <c r="A4067" t="str">
        <f>COUNTIF($D$2:D3918,D3918)&amp;D3918</f>
        <v>0</v>
      </c>
      <c r="B4067" t="str">
        <f>COUNTIF($E$2:E3918,E3918)&amp;E3918</f>
        <v>0</v>
      </c>
    </row>
    <row r="4068" spans="1:2" x14ac:dyDescent="0.25">
      <c r="A4068" t="str">
        <f>COUNTIF($D$2:D3919,D3919)&amp;D3919</f>
        <v>0</v>
      </c>
      <c r="B4068" t="str">
        <f>COUNTIF($E$2:E3919,E3919)&amp;E3919</f>
        <v>0</v>
      </c>
    </row>
    <row r="4069" spans="1:2" x14ac:dyDescent="0.25">
      <c r="A4069" t="str">
        <f>COUNTIF($D$2:D3920,D3920)&amp;D3920</f>
        <v>0</v>
      </c>
      <c r="B4069" t="str">
        <f>COUNTIF($E$2:E3920,E3920)&amp;E3920</f>
        <v>0</v>
      </c>
    </row>
    <row r="4070" spans="1:2" x14ac:dyDescent="0.25">
      <c r="A4070" t="str">
        <f>COUNTIF($D$2:D3921,D3921)&amp;D3921</f>
        <v>0</v>
      </c>
      <c r="B4070" t="str">
        <f>COUNTIF($E$2:E3921,E3921)&amp;E3921</f>
        <v>0</v>
      </c>
    </row>
    <row r="4071" spans="1:2" x14ac:dyDescent="0.25">
      <c r="A4071" t="str">
        <f>COUNTIF($D$2:D3922,D3922)&amp;D3922</f>
        <v>0</v>
      </c>
      <c r="B4071" t="str">
        <f>COUNTIF($E$2:E3922,E3922)&amp;E3922</f>
        <v>0</v>
      </c>
    </row>
    <row r="4072" spans="1:2" x14ac:dyDescent="0.25">
      <c r="A4072" t="str">
        <f>COUNTIF($D$2:D3923,D3923)&amp;D3923</f>
        <v>0</v>
      </c>
      <c r="B4072" t="str">
        <f>COUNTIF($E$2:E3923,E3923)&amp;E3923</f>
        <v>0</v>
      </c>
    </row>
    <row r="4073" spans="1:2" x14ac:dyDescent="0.25">
      <c r="A4073" t="str">
        <f>COUNTIF($D$2:D3924,D3924)&amp;D3924</f>
        <v>0</v>
      </c>
      <c r="B4073" t="str">
        <f>COUNTIF($E$2:E3924,E3924)&amp;E3924</f>
        <v>0</v>
      </c>
    </row>
    <row r="4074" spans="1:2" x14ac:dyDescent="0.25">
      <c r="A4074" t="str">
        <f>COUNTIF($D$2:D3925,D3925)&amp;D3925</f>
        <v>0</v>
      </c>
      <c r="B4074" t="str">
        <f>COUNTIF($E$2:E3925,E3925)&amp;E3925</f>
        <v>0</v>
      </c>
    </row>
    <row r="4075" spans="1:2" x14ac:dyDescent="0.25">
      <c r="A4075" t="str">
        <f>COUNTIF($D$2:D3926,D3926)&amp;D3926</f>
        <v>0</v>
      </c>
      <c r="B4075" t="str">
        <f>COUNTIF($E$2:E3926,E3926)&amp;E3926</f>
        <v>0</v>
      </c>
    </row>
    <row r="4076" spans="1:2" x14ac:dyDescent="0.25">
      <c r="A4076" t="str">
        <f>COUNTIF($D$2:D3927,D3927)&amp;D3927</f>
        <v>0</v>
      </c>
      <c r="B4076" t="str">
        <f>COUNTIF($E$2:E3927,E3927)&amp;E3927</f>
        <v>0</v>
      </c>
    </row>
    <row r="4077" spans="1:2" x14ac:dyDescent="0.25">
      <c r="A4077" t="str">
        <f>COUNTIF($D$2:D3928,D3928)&amp;D3928</f>
        <v>0</v>
      </c>
      <c r="B4077" t="str">
        <f>COUNTIF($E$2:E3928,E3928)&amp;E3928</f>
        <v>0</v>
      </c>
    </row>
    <row r="4078" spans="1:2" x14ac:dyDescent="0.25">
      <c r="A4078" t="str">
        <f>COUNTIF($D$2:D3929,D3929)&amp;D3929</f>
        <v>0</v>
      </c>
      <c r="B4078" t="str">
        <f>COUNTIF($E$2:E3929,E3929)&amp;E3929</f>
        <v>0</v>
      </c>
    </row>
    <row r="4079" spans="1:2" x14ac:dyDescent="0.25">
      <c r="A4079" t="str">
        <f>COUNTIF($D$2:D3930,D3930)&amp;D3930</f>
        <v>0</v>
      </c>
      <c r="B4079" t="str">
        <f>COUNTIF($E$2:E3930,E3930)&amp;E3930</f>
        <v>0</v>
      </c>
    </row>
    <row r="4080" spans="1:2" x14ac:dyDescent="0.25">
      <c r="A4080" t="str">
        <f>COUNTIF($D$2:D3931,D3931)&amp;D3931</f>
        <v>0</v>
      </c>
      <c r="B4080" t="str">
        <f>COUNTIF($E$2:E3931,E3931)&amp;E3931</f>
        <v>0</v>
      </c>
    </row>
    <row r="4081" spans="1:2" x14ac:dyDescent="0.25">
      <c r="A4081" t="str">
        <f>COUNTIF($D$2:D3932,D3932)&amp;D3932</f>
        <v>0</v>
      </c>
      <c r="B4081" t="str">
        <f>COUNTIF($E$2:E3932,E3932)&amp;E3932</f>
        <v>0</v>
      </c>
    </row>
    <row r="4082" spans="1:2" x14ac:dyDescent="0.25">
      <c r="A4082" t="str">
        <f>COUNTIF($D$2:D3933,D3933)&amp;D3933</f>
        <v>0</v>
      </c>
      <c r="B4082" t="str">
        <f>COUNTIF($E$2:E3933,E3933)&amp;E3933</f>
        <v>0</v>
      </c>
    </row>
    <row r="4083" spans="1:2" x14ac:dyDescent="0.25">
      <c r="A4083" t="str">
        <f>COUNTIF($D$2:D3934,D3934)&amp;D3934</f>
        <v>0</v>
      </c>
      <c r="B4083" t="str">
        <f>COUNTIF($E$2:E3934,E3934)&amp;E3934</f>
        <v>0</v>
      </c>
    </row>
    <row r="4084" spans="1:2" x14ac:dyDescent="0.25">
      <c r="A4084" t="str">
        <f>COUNTIF($D$2:D3935,D3935)&amp;D3935</f>
        <v>0</v>
      </c>
      <c r="B4084" t="str">
        <f>COUNTIF($E$2:E3935,E3935)&amp;E3935</f>
        <v>0</v>
      </c>
    </row>
    <row r="4085" spans="1:2" x14ac:dyDescent="0.25">
      <c r="A4085" t="str">
        <f>COUNTIF($D$2:D3936,D3936)&amp;D3936</f>
        <v>0</v>
      </c>
      <c r="B4085" t="str">
        <f>COUNTIF($E$2:E3936,E3936)&amp;E3936</f>
        <v>0</v>
      </c>
    </row>
    <row r="4086" spans="1:2" x14ac:dyDescent="0.25">
      <c r="A4086" t="str">
        <f>COUNTIF($D$2:D3937,D3937)&amp;D3937</f>
        <v>0</v>
      </c>
      <c r="B4086" t="str">
        <f>COUNTIF($E$2:E3937,E3937)&amp;E3937</f>
        <v>0</v>
      </c>
    </row>
    <row r="4087" spans="1:2" x14ac:dyDescent="0.25">
      <c r="A4087" t="str">
        <f>COUNTIF($D$2:D3938,D3938)&amp;D3938</f>
        <v>0</v>
      </c>
      <c r="B4087" t="str">
        <f>COUNTIF($E$2:E3938,E3938)&amp;E3938</f>
        <v>0</v>
      </c>
    </row>
    <row r="4088" spans="1:2" x14ac:dyDescent="0.25">
      <c r="A4088" t="str">
        <f>COUNTIF($D$2:D3939,D3939)&amp;D3939</f>
        <v>0</v>
      </c>
      <c r="B4088" t="str">
        <f>COUNTIF($E$2:E3939,E3939)&amp;E3939</f>
        <v>0</v>
      </c>
    </row>
    <row r="4089" spans="1:2" x14ac:dyDescent="0.25">
      <c r="A4089" t="str">
        <f>COUNTIF($D$2:D3940,D3940)&amp;D3940</f>
        <v>0</v>
      </c>
      <c r="B4089" t="str">
        <f>COUNTIF($E$2:E3940,E3940)&amp;E3940</f>
        <v>0</v>
      </c>
    </row>
    <row r="4090" spans="1:2" x14ac:dyDescent="0.25">
      <c r="A4090" t="str">
        <f>COUNTIF($D$2:D3941,D3941)&amp;D3941</f>
        <v>0</v>
      </c>
      <c r="B4090" t="str">
        <f>COUNTIF($E$2:E3941,E3941)&amp;E3941</f>
        <v>0</v>
      </c>
    </row>
    <row r="4091" spans="1:2" x14ac:dyDescent="0.25">
      <c r="A4091" t="str">
        <f>COUNTIF($D$2:D3942,D3942)&amp;D3942</f>
        <v>0</v>
      </c>
      <c r="B4091" t="str">
        <f>COUNTIF($E$2:E3942,E3942)&amp;E3942</f>
        <v>0</v>
      </c>
    </row>
    <row r="4092" spans="1:2" x14ac:dyDescent="0.25">
      <c r="A4092" t="str">
        <f>COUNTIF($D$2:D3943,D3943)&amp;D3943</f>
        <v>0</v>
      </c>
      <c r="B4092" t="str">
        <f>COUNTIF($E$2:E3943,E3943)&amp;E3943</f>
        <v>0</v>
      </c>
    </row>
    <row r="4093" spans="1:2" x14ac:dyDescent="0.25">
      <c r="A4093" t="str">
        <f>COUNTIF($D$2:D3944,D3944)&amp;D3944</f>
        <v>0</v>
      </c>
      <c r="B4093" t="str">
        <f>COUNTIF($E$2:E3944,E3944)&amp;E3944</f>
        <v>0</v>
      </c>
    </row>
    <row r="4094" spans="1:2" x14ac:dyDescent="0.25">
      <c r="A4094" t="str">
        <f>COUNTIF($D$2:D3945,D3945)&amp;D3945</f>
        <v>0</v>
      </c>
      <c r="B4094" t="str">
        <f>COUNTIF($E$2:E3945,E3945)&amp;E3945</f>
        <v>0</v>
      </c>
    </row>
    <row r="4095" spans="1:2" x14ac:dyDescent="0.25">
      <c r="A4095" t="str">
        <f>COUNTIF($D$2:D3946,D3946)&amp;D3946</f>
        <v>0</v>
      </c>
      <c r="B4095" t="str">
        <f>COUNTIF($E$2:E3946,E3946)&amp;E3946</f>
        <v>0</v>
      </c>
    </row>
    <row r="4096" spans="1:2" x14ac:dyDescent="0.25">
      <c r="A4096" t="str">
        <f>COUNTIF($D$2:D3947,D3947)&amp;D3947</f>
        <v>0</v>
      </c>
      <c r="B4096" t="str">
        <f>COUNTIF($E$2:E3947,E3947)&amp;E3947</f>
        <v>0</v>
      </c>
    </row>
    <row r="4097" spans="1:2" x14ac:dyDescent="0.25">
      <c r="A4097" t="str">
        <f>COUNTIF($D$2:D3948,D3948)&amp;D3948</f>
        <v>0</v>
      </c>
      <c r="B4097" t="str">
        <f>COUNTIF($E$2:E3948,E3948)&amp;E3948</f>
        <v>0</v>
      </c>
    </row>
    <row r="4098" spans="1:2" x14ac:dyDescent="0.25">
      <c r="A4098" t="str">
        <f>COUNTIF($D$2:D3949,D3949)&amp;D3949</f>
        <v>0</v>
      </c>
      <c r="B4098" t="str">
        <f>COUNTIF($E$2:E3949,E3949)&amp;E3949</f>
        <v>0</v>
      </c>
    </row>
    <row r="4099" spans="1:2" x14ac:dyDescent="0.25">
      <c r="A4099" t="str">
        <f>COUNTIF($D$2:D3950,D3950)&amp;D3950</f>
        <v>0</v>
      </c>
      <c r="B4099" t="str">
        <f>COUNTIF($E$2:E3950,E3950)&amp;E3950</f>
        <v>0</v>
      </c>
    </row>
    <row r="4100" spans="1:2" x14ac:dyDescent="0.25">
      <c r="A4100" t="str">
        <f>COUNTIF($D$2:D3951,D3951)&amp;D3951</f>
        <v>0</v>
      </c>
      <c r="B4100" t="str">
        <f>COUNTIF($E$2:E3951,E3951)&amp;E3951</f>
        <v>0</v>
      </c>
    </row>
    <row r="4101" spans="1:2" x14ac:dyDescent="0.25">
      <c r="A4101" t="str">
        <f>COUNTIF($D$2:D3952,D3952)&amp;D3952</f>
        <v>0</v>
      </c>
      <c r="B4101" t="str">
        <f>COUNTIF($E$2:E3952,E3952)&amp;E3952</f>
        <v>0</v>
      </c>
    </row>
    <row r="4102" spans="1:2" x14ac:dyDescent="0.25">
      <c r="A4102" t="str">
        <f>COUNTIF($D$2:D3953,D3953)&amp;D3953</f>
        <v>0</v>
      </c>
      <c r="B4102" t="str">
        <f>COUNTIF($E$2:E3953,E3953)&amp;E3953</f>
        <v>0</v>
      </c>
    </row>
    <row r="4103" spans="1:2" x14ac:dyDescent="0.25">
      <c r="A4103" t="str">
        <f>COUNTIF($D$2:D3954,D3954)&amp;D3954</f>
        <v>0</v>
      </c>
      <c r="B4103" t="str">
        <f>COUNTIF($E$2:E3954,E3954)&amp;E3954</f>
        <v>0</v>
      </c>
    </row>
    <row r="4104" spans="1:2" x14ac:dyDescent="0.25">
      <c r="A4104" t="str">
        <f>COUNTIF($D$2:D3955,D3955)&amp;D3955</f>
        <v>0</v>
      </c>
      <c r="B4104" t="str">
        <f>COUNTIF($E$2:E3955,E3955)&amp;E3955</f>
        <v>0</v>
      </c>
    </row>
    <row r="4105" spans="1:2" x14ac:dyDescent="0.25">
      <c r="A4105" t="str">
        <f>COUNTIF($D$2:D3956,D3956)&amp;D3956</f>
        <v>0</v>
      </c>
      <c r="B4105" t="str">
        <f>COUNTIF($E$2:E3956,E3956)&amp;E3956</f>
        <v>0</v>
      </c>
    </row>
    <row r="4106" spans="1:2" x14ac:dyDescent="0.25">
      <c r="A4106" t="str">
        <f>COUNTIF($D$2:D3957,D3957)&amp;D3957</f>
        <v>0</v>
      </c>
      <c r="B4106" t="str">
        <f>COUNTIF($E$2:E3957,E3957)&amp;E3957</f>
        <v>0</v>
      </c>
    </row>
    <row r="4107" spans="1:2" x14ac:dyDescent="0.25">
      <c r="A4107" t="str">
        <f>COUNTIF($D$2:D3958,D3958)&amp;D3958</f>
        <v>0</v>
      </c>
      <c r="B4107" t="str">
        <f>COUNTIF($E$2:E3958,E3958)&amp;E3958</f>
        <v>0</v>
      </c>
    </row>
    <row r="4108" spans="1:2" x14ac:dyDescent="0.25">
      <c r="A4108" t="str">
        <f>COUNTIF($D$2:D3959,D3959)&amp;D3959</f>
        <v>0</v>
      </c>
      <c r="B4108" t="str">
        <f>COUNTIF($E$2:E3959,E3959)&amp;E3959</f>
        <v>0</v>
      </c>
    </row>
    <row r="4109" spans="1:2" x14ac:dyDescent="0.25">
      <c r="A4109" t="str">
        <f>COUNTIF($D$2:D3960,D3960)&amp;D3960</f>
        <v>0</v>
      </c>
      <c r="B4109" t="str">
        <f>COUNTIF($E$2:E3960,E3960)&amp;E3960</f>
        <v>0</v>
      </c>
    </row>
    <row r="4110" spans="1:2" x14ac:dyDescent="0.25">
      <c r="A4110" t="str">
        <f>COUNTIF($D$2:D3961,D3961)&amp;D3961</f>
        <v>0</v>
      </c>
      <c r="B4110" t="str">
        <f>COUNTIF($E$2:E3961,E3961)&amp;E3961</f>
        <v>0</v>
      </c>
    </row>
    <row r="4111" spans="1:2" x14ac:dyDescent="0.25">
      <c r="A4111" t="str">
        <f>COUNTIF($D$2:D3962,D3962)&amp;D3962</f>
        <v>0</v>
      </c>
      <c r="B4111" t="str">
        <f>COUNTIF($E$2:E3962,E3962)&amp;E3962</f>
        <v>0</v>
      </c>
    </row>
    <row r="4112" spans="1:2" x14ac:dyDescent="0.25">
      <c r="A4112" t="str">
        <f>COUNTIF($D$2:D3963,D3963)&amp;D3963</f>
        <v>0</v>
      </c>
      <c r="B4112" t="str">
        <f>COUNTIF($E$2:E3963,E3963)&amp;E3963</f>
        <v>0</v>
      </c>
    </row>
    <row r="4113" spans="1:2" x14ac:dyDescent="0.25">
      <c r="A4113" t="str">
        <f>COUNTIF($D$2:D3964,D3964)&amp;D3964</f>
        <v>0</v>
      </c>
      <c r="B4113" t="str">
        <f>COUNTIF($E$2:E3964,E3964)&amp;E3964</f>
        <v>0</v>
      </c>
    </row>
    <row r="4114" spans="1:2" x14ac:dyDescent="0.25">
      <c r="A4114" t="str">
        <f>COUNTIF($D$2:D3965,D3965)&amp;D3965</f>
        <v>0</v>
      </c>
      <c r="B4114" t="str">
        <f>COUNTIF($E$2:E3965,E3965)&amp;E3965</f>
        <v>0</v>
      </c>
    </row>
    <row r="4115" spans="1:2" x14ac:dyDescent="0.25">
      <c r="A4115" t="str">
        <f>COUNTIF($D$2:D3966,D3966)&amp;D3966</f>
        <v>0</v>
      </c>
      <c r="B4115" t="str">
        <f>COUNTIF($E$2:E3966,E3966)&amp;E3966</f>
        <v>0</v>
      </c>
    </row>
    <row r="4116" spans="1:2" x14ac:dyDescent="0.25">
      <c r="A4116" t="str">
        <f>COUNTIF($D$2:D3967,D3967)&amp;D3967</f>
        <v>0</v>
      </c>
      <c r="B4116" t="str">
        <f>COUNTIF($E$2:E3967,E3967)&amp;E3967</f>
        <v>0</v>
      </c>
    </row>
    <row r="4117" spans="1:2" x14ac:dyDescent="0.25">
      <c r="A4117" t="str">
        <f>COUNTIF($D$2:D3968,D3968)&amp;D3968</f>
        <v>0</v>
      </c>
      <c r="B4117" t="str">
        <f>COUNTIF($E$2:E3968,E3968)&amp;E3968</f>
        <v>0</v>
      </c>
    </row>
    <row r="4118" spans="1:2" x14ac:dyDescent="0.25">
      <c r="A4118" t="str">
        <f>COUNTIF($D$2:D3969,D3969)&amp;D3969</f>
        <v>0</v>
      </c>
      <c r="B4118" t="str">
        <f>COUNTIF($E$2:E3969,E3969)&amp;E3969</f>
        <v>0</v>
      </c>
    </row>
    <row r="4119" spans="1:2" x14ac:dyDescent="0.25">
      <c r="A4119" t="str">
        <f>COUNTIF($D$2:D3970,D3970)&amp;D3970</f>
        <v>0</v>
      </c>
      <c r="B4119" t="str">
        <f>COUNTIF($E$2:E3970,E3970)&amp;E3970</f>
        <v>0</v>
      </c>
    </row>
    <row r="4120" spans="1:2" x14ac:dyDescent="0.25">
      <c r="A4120" t="str">
        <f>COUNTIF($D$2:D3971,D3971)&amp;D3971</f>
        <v>0</v>
      </c>
      <c r="B4120" t="str">
        <f>COUNTIF($E$2:E3971,E3971)&amp;E3971</f>
        <v>0</v>
      </c>
    </row>
    <row r="4121" spans="1:2" x14ac:dyDescent="0.25">
      <c r="A4121" t="str">
        <f>COUNTIF($D$2:D3972,D3972)&amp;D3972</f>
        <v>0</v>
      </c>
      <c r="B4121" t="str">
        <f>COUNTIF($E$2:E3972,E3972)&amp;E3972</f>
        <v>0</v>
      </c>
    </row>
    <row r="4122" spans="1:2" x14ac:dyDescent="0.25">
      <c r="A4122" t="str">
        <f>COUNTIF($D$2:D3973,D3973)&amp;D3973</f>
        <v>0</v>
      </c>
      <c r="B4122" t="str">
        <f>COUNTIF($E$2:E3973,E3973)&amp;E3973</f>
        <v>0</v>
      </c>
    </row>
    <row r="4123" spans="1:2" x14ac:dyDescent="0.25">
      <c r="A4123" t="str">
        <f>COUNTIF($D$2:D3974,D3974)&amp;D3974</f>
        <v>0</v>
      </c>
      <c r="B4123" t="str">
        <f>COUNTIF($E$2:E3974,E3974)&amp;E3974</f>
        <v>0</v>
      </c>
    </row>
    <row r="4124" spans="1:2" x14ac:dyDescent="0.25">
      <c r="A4124" t="str">
        <f>COUNTIF($D$2:D3975,D3975)&amp;D3975</f>
        <v>0</v>
      </c>
      <c r="B4124" t="str">
        <f>COUNTIF($E$2:E3975,E3975)&amp;E3975</f>
        <v>0</v>
      </c>
    </row>
    <row r="4125" spans="1:2" x14ac:dyDescent="0.25">
      <c r="A4125" t="str">
        <f>COUNTIF($D$2:D3976,D3976)&amp;D3976</f>
        <v>0</v>
      </c>
      <c r="B4125" t="str">
        <f>COUNTIF($E$2:E3976,E3976)&amp;E3976</f>
        <v>0</v>
      </c>
    </row>
    <row r="4126" spans="1:2" x14ac:dyDescent="0.25">
      <c r="A4126" t="str">
        <f>COUNTIF($D$2:D3977,D3977)&amp;D3977</f>
        <v>0</v>
      </c>
      <c r="B4126" t="str">
        <f>COUNTIF($E$2:E3977,E3977)&amp;E3977</f>
        <v>0</v>
      </c>
    </row>
    <row r="4127" spans="1:2" x14ac:dyDescent="0.25">
      <c r="A4127" t="str">
        <f>COUNTIF($D$2:D3978,D3978)&amp;D3978</f>
        <v>0</v>
      </c>
      <c r="B4127" t="str">
        <f>COUNTIF($E$2:E3978,E3978)&amp;E3978</f>
        <v>0</v>
      </c>
    </row>
    <row r="4128" spans="1:2" x14ac:dyDescent="0.25">
      <c r="A4128" t="str">
        <f>COUNTIF($D$2:D3979,D3979)&amp;D3979</f>
        <v>0</v>
      </c>
      <c r="B4128" t="str">
        <f>COUNTIF($E$2:E3979,E3979)&amp;E3979</f>
        <v>0</v>
      </c>
    </row>
    <row r="4129" spans="1:2" x14ac:dyDescent="0.25">
      <c r="A4129" t="str">
        <f>COUNTIF($D$2:D3980,D3980)&amp;D3980</f>
        <v>0</v>
      </c>
      <c r="B4129" t="str">
        <f>COUNTIF($E$2:E3980,E3980)&amp;E3980</f>
        <v>0</v>
      </c>
    </row>
    <row r="4130" spans="1:2" x14ac:dyDescent="0.25">
      <c r="A4130" t="str">
        <f>COUNTIF($D$2:D3981,D3981)&amp;D3981</f>
        <v>0</v>
      </c>
      <c r="B4130" t="str">
        <f>COUNTIF($E$2:E3981,E3981)&amp;E3981</f>
        <v>0</v>
      </c>
    </row>
    <row r="4131" spans="1:2" x14ac:dyDescent="0.25">
      <c r="A4131" t="str">
        <f>COUNTIF($D$2:D3982,D3982)&amp;D3982</f>
        <v>0</v>
      </c>
      <c r="B4131" t="str">
        <f>COUNTIF($E$2:E3982,E3982)&amp;E3982</f>
        <v>0</v>
      </c>
    </row>
    <row r="4132" spans="1:2" x14ac:dyDescent="0.25">
      <c r="A4132" t="str">
        <f>COUNTIF($D$2:D3983,D3983)&amp;D3983</f>
        <v>0</v>
      </c>
      <c r="B4132" t="str">
        <f>COUNTIF($E$2:E3983,E3983)&amp;E3983</f>
        <v>0</v>
      </c>
    </row>
    <row r="4133" spans="1:2" x14ac:dyDescent="0.25">
      <c r="A4133" t="str">
        <f>COUNTIF($D$2:D3984,D3984)&amp;D3984</f>
        <v>0</v>
      </c>
      <c r="B4133" t="str">
        <f>COUNTIF($E$2:E3984,E3984)&amp;E3984</f>
        <v>0</v>
      </c>
    </row>
    <row r="4134" spans="1:2" x14ac:dyDescent="0.25">
      <c r="A4134" t="str">
        <f>COUNTIF($D$2:D3985,D3985)&amp;D3985</f>
        <v>0</v>
      </c>
      <c r="B4134" t="str">
        <f>COUNTIF($E$2:E3985,E3985)&amp;E3985</f>
        <v>0</v>
      </c>
    </row>
    <row r="4135" spans="1:2" x14ac:dyDescent="0.25">
      <c r="A4135" t="str">
        <f>COUNTIF($D$2:D3986,D3986)&amp;D3986</f>
        <v>0</v>
      </c>
      <c r="B4135" t="str">
        <f>COUNTIF($E$2:E3986,E3986)&amp;E3986</f>
        <v>0</v>
      </c>
    </row>
    <row r="4136" spans="1:2" x14ac:dyDescent="0.25">
      <c r="A4136" t="str">
        <f>COUNTIF($D$2:D3987,D3987)&amp;D3987</f>
        <v>0</v>
      </c>
      <c r="B4136" t="str">
        <f>COUNTIF($E$2:E3987,E3987)&amp;E3987</f>
        <v>0</v>
      </c>
    </row>
    <row r="4137" spans="1:2" x14ac:dyDescent="0.25">
      <c r="A4137" t="str">
        <f>COUNTIF($D$2:D3988,D3988)&amp;D3988</f>
        <v>0</v>
      </c>
      <c r="B4137" t="str">
        <f>COUNTIF($E$2:E3988,E3988)&amp;E3988</f>
        <v>0</v>
      </c>
    </row>
    <row r="4138" spans="1:2" x14ac:dyDescent="0.25">
      <c r="A4138" t="str">
        <f>COUNTIF($D$2:D3989,D3989)&amp;D3989</f>
        <v>0</v>
      </c>
      <c r="B4138" t="str">
        <f>COUNTIF($E$2:E3989,E3989)&amp;E3989</f>
        <v>0</v>
      </c>
    </row>
    <row r="4139" spans="1:2" x14ac:dyDescent="0.25">
      <c r="A4139" t="str">
        <f>COUNTIF($D$2:D3990,D3990)&amp;D3990</f>
        <v>0</v>
      </c>
      <c r="B4139" t="str">
        <f>COUNTIF($E$2:E3990,E3990)&amp;E3990</f>
        <v>0</v>
      </c>
    </row>
    <row r="4140" spans="1:2" x14ac:dyDescent="0.25">
      <c r="A4140" t="str">
        <f>COUNTIF($D$2:D3991,D3991)&amp;D3991</f>
        <v>0</v>
      </c>
      <c r="B4140" t="str">
        <f>COUNTIF($E$2:E3991,E3991)&amp;E3991</f>
        <v>0</v>
      </c>
    </row>
    <row r="4141" spans="1:2" x14ac:dyDescent="0.25">
      <c r="A4141" t="str">
        <f>COUNTIF($D$2:D3992,D3992)&amp;D3992</f>
        <v>0</v>
      </c>
      <c r="B4141" t="str">
        <f>COUNTIF($E$2:E3992,E3992)&amp;E3992</f>
        <v>0</v>
      </c>
    </row>
    <row r="4142" spans="1:2" x14ac:dyDescent="0.25">
      <c r="A4142" t="str">
        <f>COUNTIF($D$2:D3993,D3993)&amp;D3993</f>
        <v>0</v>
      </c>
      <c r="B4142" t="str">
        <f>COUNTIF($E$2:E3993,E3993)&amp;E3993</f>
        <v>0</v>
      </c>
    </row>
    <row r="4143" spans="1:2" x14ac:dyDescent="0.25">
      <c r="A4143" t="str">
        <f>COUNTIF($D$2:D3994,D3994)&amp;D3994</f>
        <v>0</v>
      </c>
      <c r="B4143" t="str">
        <f>COUNTIF($E$2:E3994,E3994)&amp;E3994</f>
        <v>0</v>
      </c>
    </row>
    <row r="4144" spans="1:2" x14ac:dyDescent="0.25">
      <c r="A4144" t="str">
        <f>COUNTIF($D$2:D3995,D3995)&amp;D3995</f>
        <v>0</v>
      </c>
      <c r="B4144" t="str">
        <f>COUNTIF($E$2:E3995,E3995)&amp;E3995</f>
        <v>0</v>
      </c>
    </row>
    <row r="4145" spans="1:2" x14ac:dyDescent="0.25">
      <c r="A4145" t="str">
        <f>COUNTIF($D$2:D3996,D3996)&amp;D3996</f>
        <v>0</v>
      </c>
      <c r="B4145" t="str">
        <f>COUNTIF($E$2:E3996,E3996)&amp;E3996</f>
        <v>0</v>
      </c>
    </row>
    <row r="4146" spans="1:2" x14ac:dyDescent="0.25">
      <c r="A4146" t="str">
        <f>COUNTIF($D$2:D3997,D3997)&amp;D3997</f>
        <v>0</v>
      </c>
      <c r="B4146" t="str">
        <f>COUNTIF($E$2:E3997,E3997)&amp;E3997</f>
        <v>0</v>
      </c>
    </row>
    <row r="4147" spans="1:2" x14ac:dyDescent="0.25">
      <c r="A4147" t="str">
        <f>COUNTIF($D$2:D3998,D3998)&amp;D3998</f>
        <v>0</v>
      </c>
      <c r="B4147" t="str">
        <f>COUNTIF($E$2:E3998,E3998)&amp;E3998</f>
        <v>0</v>
      </c>
    </row>
    <row r="4148" spans="1:2" x14ac:dyDescent="0.25">
      <c r="A4148" t="str">
        <f>COUNTIF($D$2:D3999,D3999)&amp;D3999</f>
        <v>0</v>
      </c>
      <c r="B4148" t="str">
        <f>COUNTIF($E$2:E3999,E3999)&amp;E3999</f>
        <v>0</v>
      </c>
    </row>
    <row r="4149" spans="1:2" x14ac:dyDescent="0.25">
      <c r="A4149" t="str">
        <f>COUNTIF($D$2:D4000,D4000)&amp;D4000</f>
        <v>0</v>
      </c>
      <c r="B4149" t="str">
        <f>COUNTIF($E$2:E4000,E4000)&amp;E4000</f>
        <v>0</v>
      </c>
    </row>
    <row r="4150" spans="1:2" x14ac:dyDescent="0.25">
      <c r="A4150" t="str">
        <f>COUNTIF($D$2:D4001,D4001)&amp;D4001</f>
        <v>0</v>
      </c>
      <c r="B4150" t="str">
        <f>COUNTIF($E$2:E4001,E4001)&amp;E4001</f>
        <v>0</v>
      </c>
    </row>
    <row r="4151" spans="1:2" x14ac:dyDescent="0.25">
      <c r="A4151" t="str">
        <f>COUNTIF($D$2:D4002,D4002)&amp;D4002</f>
        <v>0</v>
      </c>
      <c r="B4151" t="str">
        <f>COUNTIF($E$2:E4002,E4002)&amp;E4002</f>
        <v>0</v>
      </c>
    </row>
    <row r="4152" spans="1:2" x14ac:dyDescent="0.25">
      <c r="A4152" t="str">
        <f>COUNTIF($D$2:D4003,D4003)&amp;D4003</f>
        <v>0</v>
      </c>
      <c r="B4152" t="str">
        <f>COUNTIF($E$2:E4003,E4003)&amp;E4003</f>
        <v>0</v>
      </c>
    </row>
    <row r="4153" spans="1:2" x14ac:dyDescent="0.25">
      <c r="A4153" t="str">
        <f>COUNTIF($D$2:D4004,D4004)&amp;D4004</f>
        <v>0</v>
      </c>
      <c r="B4153" t="str">
        <f>COUNTIF($E$2:E4004,E4004)&amp;E4004</f>
        <v>0</v>
      </c>
    </row>
    <row r="4154" spans="1:2" x14ac:dyDescent="0.25">
      <c r="A4154" t="str">
        <f>COUNTIF($D$2:D4005,D4005)&amp;D4005</f>
        <v>0</v>
      </c>
      <c r="B4154" t="str">
        <f>COUNTIF($E$2:E4005,E4005)&amp;E4005</f>
        <v>0</v>
      </c>
    </row>
    <row r="4155" spans="1:2" x14ac:dyDescent="0.25">
      <c r="A4155" t="str">
        <f>COUNTIF($D$2:D4006,D4006)&amp;D4006</f>
        <v>0</v>
      </c>
      <c r="B4155" t="str">
        <f>COUNTIF($E$2:E4006,E4006)&amp;E4006</f>
        <v>0</v>
      </c>
    </row>
    <row r="4156" spans="1:2" x14ac:dyDescent="0.25">
      <c r="A4156" t="str">
        <f>COUNTIF($D$2:D4007,D4007)&amp;D4007</f>
        <v>0</v>
      </c>
      <c r="B4156" t="str">
        <f>COUNTIF($E$2:E4007,E4007)&amp;E4007</f>
        <v>0</v>
      </c>
    </row>
    <row r="4157" spans="1:2" x14ac:dyDescent="0.25">
      <c r="A4157" t="str">
        <f>COUNTIF($D$2:D4008,D4008)&amp;D4008</f>
        <v>0</v>
      </c>
      <c r="B4157" t="str">
        <f>COUNTIF($E$2:E4008,E4008)&amp;E4008</f>
        <v>0</v>
      </c>
    </row>
    <row r="4158" spans="1:2" x14ac:dyDescent="0.25">
      <c r="A4158" t="str">
        <f>COUNTIF($D$2:D4009,D4009)&amp;D4009</f>
        <v>0</v>
      </c>
      <c r="B4158" t="str">
        <f>COUNTIF($E$2:E4009,E4009)&amp;E4009</f>
        <v>0</v>
      </c>
    </row>
    <row r="4159" spans="1:2" x14ac:dyDescent="0.25">
      <c r="A4159" t="str">
        <f>COUNTIF($D$2:D4010,D4010)&amp;D4010</f>
        <v>0</v>
      </c>
      <c r="B4159" t="str">
        <f>COUNTIF($E$2:E4010,E4010)&amp;E4010</f>
        <v>0</v>
      </c>
    </row>
    <row r="4160" spans="1:2" x14ac:dyDescent="0.25">
      <c r="A4160" t="str">
        <f>COUNTIF($D$2:D4011,D4011)&amp;D4011</f>
        <v>0</v>
      </c>
      <c r="B4160" t="str">
        <f>COUNTIF($E$2:E4011,E4011)&amp;E4011</f>
        <v>0</v>
      </c>
    </row>
    <row r="4161" spans="1:2" x14ac:dyDescent="0.25">
      <c r="A4161" t="str">
        <f>COUNTIF($D$2:D4012,D4012)&amp;D4012</f>
        <v>0</v>
      </c>
      <c r="B4161" t="str">
        <f>COUNTIF($E$2:E4012,E4012)&amp;E4012</f>
        <v>0</v>
      </c>
    </row>
    <row r="4162" spans="1:2" x14ac:dyDescent="0.25">
      <c r="A4162" t="str">
        <f>COUNTIF($D$2:D4013,D4013)&amp;D4013</f>
        <v>0</v>
      </c>
      <c r="B4162" t="str">
        <f>COUNTIF($E$2:E4013,E4013)&amp;E4013</f>
        <v>0</v>
      </c>
    </row>
    <row r="4163" spans="1:2" x14ac:dyDescent="0.25">
      <c r="A4163" t="str">
        <f>COUNTIF($D$2:D4014,D4014)&amp;D4014</f>
        <v>0</v>
      </c>
      <c r="B4163" t="str">
        <f>COUNTIF($E$2:E4014,E4014)&amp;E4014</f>
        <v>0</v>
      </c>
    </row>
    <row r="4164" spans="1:2" x14ac:dyDescent="0.25">
      <c r="A4164" t="str">
        <f>COUNTIF($D$2:D4015,D4015)&amp;D4015</f>
        <v>0</v>
      </c>
      <c r="B4164" t="str">
        <f>COUNTIF($E$2:E4015,E4015)&amp;E4015</f>
        <v>0</v>
      </c>
    </row>
    <row r="4165" spans="1:2" x14ac:dyDescent="0.25">
      <c r="A4165" t="str">
        <f>COUNTIF($D$2:D4016,D4016)&amp;D4016</f>
        <v>0</v>
      </c>
      <c r="B4165" t="str">
        <f>COUNTIF($E$2:E4016,E4016)&amp;E4016</f>
        <v>0</v>
      </c>
    </row>
    <row r="4166" spans="1:2" x14ac:dyDescent="0.25">
      <c r="A4166" t="str">
        <f>COUNTIF($D$2:D4017,D4017)&amp;D4017</f>
        <v>0</v>
      </c>
      <c r="B4166" t="str">
        <f>COUNTIF($E$2:E4017,E4017)&amp;E4017</f>
        <v>0</v>
      </c>
    </row>
    <row r="4167" spans="1:2" x14ac:dyDescent="0.25">
      <c r="A4167" t="str">
        <f>COUNTIF($D$2:D4018,D4018)&amp;D4018</f>
        <v>0</v>
      </c>
      <c r="B4167" t="str">
        <f>COUNTIF($E$2:E4018,E4018)&amp;E4018</f>
        <v>0</v>
      </c>
    </row>
    <row r="4168" spans="1:2" x14ac:dyDescent="0.25">
      <c r="A4168" t="str">
        <f>COUNTIF($D$2:D4019,D4019)&amp;D4019</f>
        <v>0</v>
      </c>
      <c r="B4168" t="str">
        <f>COUNTIF($E$2:E4019,E4019)&amp;E4019</f>
        <v>0</v>
      </c>
    </row>
    <row r="4169" spans="1:2" x14ac:dyDescent="0.25">
      <c r="A4169" t="str">
        <f>COUNTIF($D$2:D4020,D4020)&amp;D4020</f>
        <v>0</v>
      </c>
      <c r="B4169" t="str">
        <f>COUNTIF($E$2:E4020,E4020)&amp;E4020</f>
        <v>0</v>
      </c>
    </row>
    <row r="4170" spans="1:2" x14ac:dyDescent="0.25">
      <c r="A4170" t="str">
        <f>COUNTIF($D$2:D4021,D4021)&amp;D4021</f>
        <v>0</v>
      </c>
      <c r="B4170" t="str">
        <f>COUNTIF($E$2:E4021,E4021)&amp;E4021</f>
        <v>0</v>
      </c>
    </row>
    <row r="4171" spans="1:2" x14ac:dyDescent="0.25">
      <c r="A4171" t="str">
        <f>COUNTIF($D$2:D4022,D4022)&amp;D4022</f>
        <v>0</v>
      </c>
      <c r="B4171" t="str">
        <f>COUNTIF($E$2:E4022,E4022)&amp;E4022</f>
        <v>0</v>
      </c>
    </row>
    <row r="4172" spans="1:2" x14ac:dyDescent="0.25">
      <c r="A4172" t="str">
        <f>COUNTIF($D$2:D4023,D4023)&amp;D4023</f>
        <v>0</v>
      </c>
      <c r="B4172" t="str">
        <f>COUNTIF($E$2:E4023,E4023)&amp;E4023</f>
        <v>0</v>
      </c>
    </row>
    <row r="4173" spans="1:2" x14ac:dyDescent="0.25">
      <c r="A4173" t="str">
        <f>COUNTIF($D$2:D4024,D4024)&amp;D4024</f>
        <v>0</v>
      </c>
      <c r="B4173" t="str">
        <f>COUNTIF($E$2:E4024,E4024)&amp;E4024</f>
        <v>0</v>
      </c>
    </row>
    <row r="4174" spans="1:2" x14ac:dyDescent="0.25">
      <c r="A4174" t="str">
        <f>COUNTIF($D$2:D4025,D4025)&amp;D4025</f>
        <v>0</v>
      </c>
      <c r="B4174" t="str">
        <f>COUNTIF($E$2:E4025,E4025)&amp;E4025</f>
        <v>0</v>
      </c>
    </row>
    <row r="4175" spans="1:2" x14ac:dyDescent="0.25">
      <c r="A4175" t="str">
        <f>COUNTIF($D$2:D4026,D4026)&amp;D4026</f>
        <v>0</v>
      </c>
      <c r="B4175" t="str">
        <f>COUNTIF($E$2:E4026,E4026)&amp;E4026</f>
        <v>0</v>
      </c>
    </row>
    <row r="4176" spans="1:2" x14ac:dyDescent="0.25">
      <c r="A4176" t="str">
        <f>COUNTIF($D$2:D4027,D4027)&amp;D4027</f>
        <v>0</v>
      </c>
      <c r="B4176" t="str">
        <f>COUNTIF($E$2:E4027,E4027)&amp;E4027</f>
        <v>0</v>
      </c>
    </row>
    <row r="4177" spans="1:2" x14ac:dyDescent="0.25">
      <c r="A4177" t="str">
        <f>COUNTIF($D$2:D4028,D4028)&amp;D4028</f>
        <v>0</v>
      </c>
      <c r="B4177" t="str">
        <f>COUNTIF($E$2:E4028,E4028)&amp;E4028</f>
        <v>0</v>
      </c>
    </row>
    <row r="4178" spans="1:2" x14ac:dyDescent="0.25">
      <c r="A4178" t="str">
        <f>COUNTIF($D$2:D4029,D4029)&amp;D4029</f>
        <v>0</v>
      </c>
      <c r="B4178" t="str">
        <f>COUNTIF($E$2:E4029,E4029)&amp;E4029</f>
        <v>0</v>
      </c>
    </row>
    <row r="4179" spans="1:2" x14ac:dyDescent="0.25">
      <c r="A4179" t="str">
        <f>COUNTIF($D$2:D4030,D4030)&amp;D4030</f>
        <v>0</v>
      </c>
      <c r="B4179" t="str">
        <f>COUNTIF($E$2:E4030,E4030)&amp;E4030</f>
        <v>0</v>
      </c>
    </row>
    <row r="4180" spans="1:2" x14ac:dyDescent="0.25">
      <c r="A4180" t="str">
        <f>COUNTIF($D$2:D4031,D4031)&amp;D4031</f>
        <v>0</v>
      </c>
      <c r="B4180" t="str">
        <f>COUNTIF($E$2:E4031,E4031)&amp;E4031</f>
        <v>0</v>
      </c>
    </row>
    <row r="4181" spans="1:2" x14ac:dyDescent="0.25">
      <c r="A4181" t="str">
        <f>COUNTIF($D$2:D4032,D4032)&amp;D4032</f>
        <v>0</v>
      </c>
      <c r="B4181" t="str">
        <f>COUNTIF($E$2:E4032,E4032)&amp;E4032</f>
        <v>0</v>
      </c>
    </row>
    <row r="4182" spans="1:2" x14ac:dyDescent="0.25">
      <c r="A4182" t="str">
        <f>COUNTIF($D$2:D4033,D4033)&amp;D4033</f>
        <v>0</v>
      </c>
      <c r="B4182" t="str">
        <f>COUNTIF($E$2:E4033,E4033)&amp;E4033</f>
        <v>0</v>
      </c>
    </row>
    <row r="4183" spans="1:2" x14ac:dyDescent="0.25">
      <c r="A4183" t="str">
        <f>COUNTIF($D$2:D4034,D4034)&amp;D4034</f>
        <v>0</v>
      </c>
      <c r="B4183" t="str">
        <f>COUNTIF($E$2:E4034,E4034)&amp;E4034</f>
        <v>0</v>
      </c>
    </row>
    <row r="4184" spans="1:2" x14ac:dyDescent="0.25">
      <c r="A4184" t="str">
        <f>COUNTIF($D$2:D4035,D4035)&amp;D4035</f>
        <v>0</v>
      </c>
      <c r="B4184" t="str">
        <f>COUNTIF($E$2:E4035,E4035)&amp;E4035</f>
        <v>0</v>
      </c>
    </row>
    <row r="4185" spans="1:2" x14ac:dyDescent="0.25">
      <c r="A4185" t="str">
        <f>COUNTIF($D$2:D4036,D4036)&amp;D4036</f>
        <v>0</v>
      </c>
      <c r="B4185" t="str">
        <f>COUNTIF($E$2:E4036,E4036)&amp;E4036</f>
        <v>0</v>
      </c>
    </row>
    <row r="4186" spans="1:2" x14ac:dyDescent="0.25">
      <c r="A4186" t="str">
        <f>COUNTIF($D$2:D4037,D4037)&amp;D4037</f>
        <v>0</v>
      </c>
      <c r="B4186" t="str">
        <f>COUNTIF($E$2:E4037,E4037)&amp;E4037</f>
        <v>0</v>
      </c>
    </row>
    <row r="4187" spans="1:2" x14ac:dyDescent="0.25">
      <c r="A4187" t="str">
        <f>COUNTIF($D$2:D4038,D4038)&amp;D4038</f>
        <v>0</v>
      </c>
      <c r="B4187" t="str">
        <f>COUNTIF($E$2:E4038,E4038)&amp;E4038</f>
        <v>0</v>
      </c>
    </row>
    <row r="4188" spans="1:2" x14ac:dyDescent="0.25">
      <c r="A4188" t="str">
        <f>COUNTIF($D$2:D4039,D4039)&amp;D4039</f>
        <v>0</v>
      </c>
      <c r="B4188" t="str">
        <f>COUNTIF($E$2:E4039,E4039)&amp;E4039</f>
        <v>0</v>
      </c>
    </row>
    <row r="4189" spans="1:2" x14ac:dyDescent="0.25">
      <c r="A4189" t="str">
        <f>COUNTIF($D$2:D4040,D4040)&amp;D4040</f>
        <v>0</v>
      </c>
      <c r="B4189" t="str">
        <f>COUNTIF($E$2:E4040,E4040)&amp;E4040</f>
        <v>0</v>
      </c>
    </row>
    <row r="4190" spans="1:2" x14ac:dyDescent="0.25">
      <c r="A4190" t="str">
        <f>COUNTIF($D$2:D4041,D4041)&amp;D4041</f>
        <v>0</v>
      </c>
      <c r="B4190" t="str">
        <f>COUNTIF($E$2:E4041,E4041)&amp;E4041</f>
        <v>0</v>
      </c>
    </row>
    <row r="4191" spans="1:2" x14ac:dyDescent="0.25">
      <c r="A4191" t="str">
        <f>COUNTIF($D$2:D4042,D4042)&amp;D4042</f>
        <v>0</v>
      </c>
      <c r="B4191" t="str">
        <f>COUNTIF($E$2:E4042,E4042)&amp;E4042</f>
        <v>0</v>
      </c>
    </row>
    <row r="4192" spans="1:2" x14ac:dyDescent="0.25">
      <c r="A4192" t="str">
        <f>COUNTIF($D$2:D4043,D4043)&amp;D4043</f>
        <v>0</v>
      </c>
      <c r="B4192" t="str">
        <f>COUNTIF($E$2:E4043,E4043)&amp;E4043</f>
        <v>0</v>
      </c>
    </row>
    <row r="4193" spans="1:2" x14ac:dyDescent="0.25">
      <c r="A4193" t="str">
        <f>COUNTIF($D$2:D4044,D4044)&amp;D4044</f>
        <v>0</v>
      </c>
      <c r="B4193" t="str">
        <f>COUNTIF($E$2:E4044,E4044)&amp;E4044</f>
        <v>0</v>
      </c>
    </row>
    <row r="4194" spans="1:2" x14ac:dyDescent="0.25">
      <c r="A4194" t="str">
        <f>COUNTIF($D$2:D4045,D4045)&amp;D4045</f>
        <v>0</v>
      </c>
      <c r="B4194" t="str">
        <f>COUNTIF($E$2:E4045,E4045)&amp;E4045</f>
        <v>0</v>
      </c>
    </row>
    <row r="4195" spans="1:2" x14ac:dyDescent="0.25">
      <c r="A4195" t="str">
        <f>COUNTIF($D$2:D4046,D4046)&amp;D4046</f>
        <v>0</v>
      </c>
      <c r="B4195" t="str">
        <f>COUNTIF($E$2:E4046,E4046)&amp;E4046</f>
        <v>0</v>
      </c>
    </row>
    <row r="4196" spans="1:2" x14ac:dyDescent="0.25">
      <c r="A4196" t="str">
        <f>COUNTIF($D$2:D4047,D4047)&amp;D4047</f>
        <v>0</v>
      </c>
      <c r="B4196" t="str">
        <f>COUNTIF($E$2:E4047,E4047)&amp;E4047</f>
        <v>0</v>
      </c>
    </row>
    <row r="4197" spans="1:2" x14ac:dyDescent="0.25">
      <c r="A4197" t="str">
        <f>COUNTIF($D$2:D4048,D4048)&amp;D4048</f>
        <v>0</v>
      </c>
      <c r="B4197" t="str">
        <f>COUNTIF($E$2:E4048,E4048)&amp;E4048</f>
        <v>0</v>
      </c>
    </row>
    <row r="4198" spans="1:2" x14ac:dyDescent="0.25">
      <c r="A4198" t="str">
        <f>COUNTIF($D$2:D4049,D4049)&amp;D4049</f>
        <v>0</v>
      </c>
      <c r="B4198" t="str">
        <f>COUNTIF($E$2:E4049,E4049)&amp;E4049</f>
        <v>0</v>
      </c>
    </row>
    <row r="4199" spans="1:2" x14ac:dyDescent="0.25">
      <c r="A4199" t="str">
        <f>COUNTIF($D$2:D4050,D4050)&amp;D4050</f>
        <v>0</v>
      </c>
      <c r="B4199" t="str">
        <f>COUNTIF($E$2:E4050,E4050)&amp;E4050</f>
        <v>0</v>
      </c>
    </row>
    <row r="4200" spans="1:2" x14ac:dyDescent="0.25">
      <c r="A4200" t="str">
        <f>COUNTIF($D$2:D4051,D4051)&amp;D4051</f>
        <v>0</v>
      </c>
      <c r="B4200" t="str">
        <f>COUNTIF($E$2:E4051,E4051)&amp;E4051</f>
        <v>0</v>
      </c>
    </row>
    <row r="4201" spans="1:2" x14ac:dyDescent="0.25">
      <c r="A4201" t="str">
        <f>COUNTIF($D$2:D4052,D4052)&amp;D4052</f>
        <v>0</v>
      </c>
      <c r="B4201" t="str">
        <f>COUNTIF($E$2:E4052,E4052)&amp;E4052</f>
        <v>0</v>
      </c>
    </row>
    <row r="4202" spans="1:2" x14ac:dyDescent="0.25">
      <c r="A4202" t="str">
        <f>COUNTIF($D$2:D4053,D4053)&amp;D4053</f>
        <v>0</v>
      </c>
      <c r="B4202" t="str">
        <f>COUNTIF($E$2:E4053,E4053)&amp;E4053</f>
        <v>0</v>
      </c>
    </row>
    <row r="4203" spans="1:2" x14ac:dyDescent="0.25">
      <c r="A4203" t="str">
        <f>COUNTIF($D$2:D4054,D4054)&amp;D4054</f>
        <v>0</v>
      </c>
      <c r="B4203" t="str">
        <f>COUNTIF($E$2:E4054,E4054)&amp;E4054</f>
        <v>0</v>
      </c>
    </row>
    <row r="4204" spans="1:2" x14ac:dyDescent="0.25">
      <c r="A4204" t="str">
        <f>COUNTIF($D$2:D4055,D4055)&amp;D4055</f>
        <v>0</v>
      </c>
      <c r="B4204" t="str">
        <f>COUNTIF($E$2:E4055,E4055)&amp;E4055</f>
        <v>0</v>
      </c>
    </row>
    <row r="4205" spans="1:2" x14ac:dyDescent="0.25">
      <c r="A4205" t="str">
        <f>COUNTIF($D$2:D4056,D4056)&amp;D4056</f>
        <v>0</v>
      </c>
      <c r="B4205" t="str">
        <f>COUNTIF($E$2:E4056,E4056)&amp;E4056</f>
        <v>0</v>
      </c>
    </row>
    <row r="4206" spans="1:2" x14ac:dyDescent="0.25">
      <c r="A4206" t="str">
        <f>COUNTIF($D$2:D4057,D4057)&amp;D4057</f>
        <v>0</v>
      </c>
      <c r="B4206" t="str">
        <f>COUNTIF($E$2:E4057,E4057)&amp;E4057</f>
        <v>0</v>
      </c>
    </row>
    <row r="4207" spans="1:2" x14ac:dyDescent="0.25">
      <c r="A4207" t="str">
        <f>COUNTIF($D$2:D4058,D4058)&amp;D4058</f>
        <v>0</v>
      </c>
      <c r="B4207" t="str">
        <f>COUNTIF($E$2:E4058,E4058)&amp;E4058</f>
        <v>0</v>
      </c>
    </row>
    <row r="4208" spans="1:2" x14ac:dyDescent="0.25">
      <c r="A4208" t="str">
        <f>COUNTIF($D$2:D4059,D4059)&amp;D4059</f>
        <v>0</v>
      </c>
      <c r="B4208" t="str">
        <f>COUNTIF($E$2:E4059,E4059)&amp;E4059</f>
        <v>0</v>
      </c>
    </row>
    <row r="4209" spans="1:2" x14ac:dyDescent="0.25">
      <c r="A4209" t="str">
        <f>COUNTIF($D$2:D4060,D4060)&amp;D4060</f>
        <v>0</v>
      </c>
      <c r="B4209" t="str">
        <f>COUNTIF($E$2:E4060,E4060)&amp;E4060</f>
        <v>0</v>
      </c>
    </row>
    <row r="4210" spans="1:2" x14ac:dyDescent="0.25">
      <c r="A4210" t="str">
        <f>COUNTIF($D$2:D4061,D4061)&amp;D4061</f>
        <v>0</v>
      </c>
      <c r="B4210" t="str">
        <f>COUNTIF($E$2:E4061,E4061)&amp;E4061</f>
        <v>0</v>
      </c>
    </row>
    <row r="4211" spans="1:2" x14ac:dyDescent="0.25">
      <c r="A4211" t="str">
        <f>COUNTIF($D$2:D4062,D4062)&amp;D4062</f>
        <v>0</v>
      </c>
      <c r="B4211" t="str">
        <f>COUNTIF($E$2:E4062,E4062)&amp;E4062</f>
        <v>0</v>
      </c>
    </row>
    <row r="4212" spans="1:2" x14ac:dyDescent="0.25">
      <c r="A4212" t="str">
        <f>COUNTIF($D$2:D4063,D4063)&amp;D4063</f>
        <v>0</v>
      </c>
      <c r="B4212" t="str">
        <f>COUNTIF($E$2:E4063,E4063)&amp;E4063</f>
        <v>0</v>
      </c>
    </row>
    <row r="4213" spans="1:2" x14ac:dyDescent="0.25">
      <c r="A4213" t="str">
        <f>COUNTIF($D$2:D4064,D4064)&amp;D4064</f>
        <v>0</v>
      </c>
      <c r="B4213" t="str">
        <f>COUNTIF($E$2:E4064,E4064)&amp;E4064</f>
        <v>0</v>
      </c>
    </row>
    <row r="4214" spans="1:2" x14ac:dyDescent="0.25">
      <c r="A4214" t="str">
        <f>COUNTIF($D$2:D4065,D4065)&amp;D4065</f>
        <v>0</v>
      </c>
      <c r="B4214" t="str">
        <f>COUNTIF($E$2:E4065,E4065)&amp;E4065</f>
        <v>0</v>
      </c>
    </row>
    <row r="4215" spans="1:2" x14ac:dyDescent="0.25">
      <c r="A4215" t="str">
        <f>COUNTIF($D$2:D4066,D4066)&amp;D4066</f>
        <v>0</v>
      </c>
      <c r="B4215" t="str">
        <f>COUNTIF($E$2:E4066,E4066)&amp;E4066</f>
        <v>0</v>
      </c>
    </row>
    <row r="4216" spans="1:2" x14ac:dyDescent="0.25">
      <c r="A4216" t="str">
        <f>COUNTIF($D$2:D4067,D4067)&amp;D4067</f>
        <v>0</v>
      </c>
      <c r="B4216" t="str">
        <f>COUNTIF($E$2:E4067,E4067)&amp;E4067</f>
        <v>0</v>
      </c>
    </row>
    <row r="4217" spans="1:2" x14ac:dyDescent="0.25">
      <c r="A4217" t="str">
        <f>COUNTIF($D$2:D4068,D4068)&amp;D4068</f>
        <v>0</v>
      </c>
      <c r="B4217" t="str">
        <f>COUNTIF($E$2:E4068,E4068)&amp;E4068</f>
        <v>0</v>
      </c>
    </row>
    <row r="4218" spans="1:2" x14ac:dyDescent="0.25">
      <c r="A4218" t="str">
        <f>COUNTIF($D$2:D4069,D4069)&amp;D4069</f>
        <v>0</v>
      </c>
      <c r="B4218" t="str">
        <f>COUNTIF($E$2:E4069,E4069)&amp;E4069</f>
        <v>0</v>
      </c>
    </row>
    <row r="4219" spans="1:2" x14ac:dyDescent="0.25">
      <c r="A4219" t="str">
        <f>COUNTIF($D$2:D4070,D4070)&amp;D4070</f>
        <v>0</v>
      </c>
      <c r="B4219" t="str">
        <f>COUNTIF($E$2:E4070,E4070)&amp;E4070</f>
        <v>0</v>
      </c>
    </row>
    <row r="4220" spans="1:2" x14ac:dyDescent="0.25">
      <c r="A4220" t="str">
        <f>COUNTIF($D$2:D4071,D4071)&amp;D4071</f>
        <v>0</v>
      </c>
      <c r="B4220" t="str">
        <f>COUNTIF($E$2:E4071,E4071)&amp;E4071</f>
        <v>0</v>
      </c>
    </row>
    <row r="4221" spans="1:2" x14ac:dyDescent="0.25">
      <c r="A4221" t="str">
        <f>COUNTIF($D$2:D4072,D4072)&amp;D4072</f>
        <v>0</v>
      </c>
      <c r="B4221" t="str">
        <f>COUNTIF($E$2:E4072,E4072)&amp;E4072</f>
        <v>0</v>
      </c>
    </row>
    <row r="4222" spans="1:2" x14ac:dyDescent="0.25">
      <c r="A4222" t="str">
        <f>COUNTIF($D$2:D4073,D4073)&amp;D4073</f>
        <v>0</v>
      </c>
      <c r="B4222" t="str">
        <f>COUNTIF($E$2:E4073,E4073)&amp;E4073</f>
        <v>0</v>
      </c>
    </row>
    <row r="4223" spans="1:2" x14ac:dyDescent="0.25">
      <c r="A4223" t="str">
        <f>COUNTIF($D$2:D4074,D4074)&amp;D4074</f>
        <v>0</v>
      </c>
      <c r="B4223" t="str">
        <f>COUNTIF($E$2:E4074,E4074)&amp;E4074</f>
        <v>0</v>
      </c>
    </row>
    <row r="4224" spans="1:2" x14ac:dyDescent="0.25">
      <c r="A4224" t="str">
        <f>COUNTIF($D$2:D4075,D4075)&amp;D4075</f>
        <v>0</v>
      </c>
      <c r="B4224" t="str">
        <f>COUNTIF($E$2:E4075,E4075)&amp;E4075</f>
        <v>0</v>
      </c>
    </row>
    <row r="4225" spans="1:2" x14ac:dyDescent="0.25">
      <c r="A4225" t="str">
        <f>COUNTIF($D$2:D4076,D4076)&amp;D4076</f>
        <v>0</v>
      </c>
      <c r="B4225" t="str">
        <f>COUNTIF($E$2:E4076,E4076)&amp;E4076</f>
        <v>0</v>
      </c>
    </row>
    <row r="4226" spans="1:2" x14ac:dyDescent="0.25">
      <c r="A4226" t="str">
        <f>COUNTIF($D$2:D4077,D4077)&amp;D4077</f>
        <v>0</v>
      </c>
      <c r="B4226" t="str">
        <f>COUNTIF($E$2:E4077,E4077)&amp;E4077</f>
        <v>0</v>
      </c>
    </row>
    <row r="4227" spans="1:2" x14ac:dyDescent="0.25">
      <c r="A4227" t="str">
        <f>COUNTIF($D$2:D4078,D4078)&amp;D4078</f>
        <v>0</v>
      </c>
      <c r="B4227" t="str">
        <f>COUNTIF($E$2:E4078,E4078)&amp;E4078</f>
        <v>0</v>
      </c>
    </row>
    <row r="4228" spans="1:2" x14ac:dyDescent="0.25">
      <c r="A4228" t="str">
        <f>COUNTIF($D$2:D4079,D4079)&amp;D4079</f>
        <v>0</v>
      </c>
      <c r="B4228" t="str">
        <f>COUNTIF($E$2:E4079,E4079)&amp;E4079</f>
        <v>0</v>
      </c>
    </row>
    <row r="4229" spans="1:2" x14ac:dyDescent="0.25">
      <c r="A4229" t="str">
        <f>COUNTIF($D$2:D4080,D4080)&amp;D4080</f>
        <v>0</v>
      </c>
      <c r="B4229" t="str">
        <f>COUNTIF($E$2:E4080,E4080)&amp;E4080</f>
        <v>0</v>
      </c>
    </row>
    <row r="4230" spans="1:2" x14ac:dyDescent="0.25">
      <c r="A4230" t="str">
        <f>COUNTIF($D$2:D4081,D4081)&amp;D4081</f>
        <v>0</v>
      </c>
      <c r="B4230" t="str">
        <f>COUNTIF($E$2:E4081,E4081)&amp;E4081</f>
        <v>0</v>
      </c>
    </row>
    <row r="4231" spans="1:2" x14ac:dyDescent="0.25">
      <c r="A4231" t="str">
        <f>COUNTIF($D$2:D4082,D4082)&amp;D4082</f>
        <v>0</v>
      </c>
      <c r="B4231" t="str">
        <f>COUNTIF($E$2:E4082,E4082)&amp;E4082</f>
        <v>0</v>
      </c>
    </row>
    <row r="4232" spans="1:2" x14ac:dyDescent="0.25">
      <c r="A4232" t="str">
        <f>COUNTIF($D$2:D4083,D4083)&amp;D4083</f>
        <v>0</v>
      </c>
      <c r="B4232" t="str">
        <f>COUNTIF($E$2:E4083,E4083)&amp;E4083</f>
        <v>0</v>
      </c>
    </row>
    <row r="4233" spans="1:2" x14ac:dyDescent="0.25">
      <c r="A4233" t="str">
        <f>COUNTIF($D$2:D4084,D4084)&amp;D4084</f>
        <v>0</v>
      </c>
      <c r="B4233" t="str">
        <f>COUNTIF($E$2:E4084,E4084)&amp;E4084</f>
        <v>0</v>
      </c>
    </row>
    <row r="4234" spans="1:2" x14ac:dyDescent="0.25">
      <c r="A4234" t="str">
        <f>COUNTIF($D$2:D4085,D4085)&amp;D4085</f>
        <v>0</v>
      </c>
      <c r="B4234" t="str">
        <f>COUNTIF($E$2:E4085,E4085)&amp;E4085</f>
        <v>0</v>
      </c>
    </row>
    <row r="4235" spans="1:2" x14ac:dyDescent="0.25">
      <c r="A4235" t="str">
        <f>COUNTIF($D$2:D4086,D4086)&amp;D4086</f>
        <v>0</v>
      </c>
      <c r="B4235" t="str">
        <f>COUNTIF($E$2:E4086,E4086)&amp;E4086</f>
        <v>0</v>
      </c>
    </row>
    <row r="4236" spans="1:2" x14ac:dyDescent="0.25">
      <c r="A4236" t="str">
        <f>COUNTIF($D$2:D4087,D4087)&amp;D4087</f>
        <v>0</v>
      </c>
      <c r="B4236" t="str">
        <f>COUNTIF($E$2:E4087,E4087)&amp;E4087</f>
        <v>0</v>
      </c>
    </row>
    <row r="4237" spans="1:2" x14ac:dyDescent="0.25">
      <c r="A4237" t="str">
        <f>COUNTIF($D$2:D4088,D4088)&amp;D4088</f>
        <v>0</v>
      </c>
      <c r="B4237" t="str">
        <f>COUNTIF($E$2:E4088,E4088)&amp;E4088</f>
        <v>0</v>
      </c>
    </row>
    <row r="4238" spans="1:2" x14ac:dyDescent="0.25">
      <c r="A4238" t="str">
        <f>COUNTIF($D$2:D4089,D4089)&amp;D4089</f>
        <v>0</v>
      </c>
      <c r="B4238" t="str">
        <f>COUNTIF($E$2:E4089,E4089)&amp;E4089</f>
        <v>0</v>
      </c>
    </row>
    <row r="4239" spans="1:2" x14ac:dyDescent="0.25">
      <c r="A4239" t="str">
        <f>COUNTIF($D$2:D4090,D4090)&amp;D4090</f>
        <v>0</v>
      </c>
      <c r="B4239" t="str">
        <f>COUNTIF($E$2:E4090,E4090)&amp;E4090</f>
        <v>0</v>
      </c>
    </row>
    <row r="4240" spans="1:2" x14ac:dyDescent="0.25">
      <c r="A4240" t="str">
        <f>COUNTIF($D$2:D4091,D4091)&amp;D4091</f>
        <v>0</v>
      </c>
      <c r="B4240" t="str">
        <f>COUNTIF($E$2:E4091,E4091)&amp;E4091</f>
        <v>0</v>
      </c>
    </row>
    <row r="4241" spans="1:2" x14ac:dyDescent="0.25">
      <c r="A4241" t="str">
        <f>COUNTIF($D$2:D4092,D4092)&amp;D4092</f>
        <v>0</v>
      </c>
      <c r="B4241" t="str">
        <f>COUNTIF($E$2:E4092,E4092)&amp;E4092</f>
        <v>0</v>
      </c>
    </row>
    <row r="4242" spans="1:2" x14ac:dyDescent="0.25">
      <c r="A4242" t="str">
        <f>COUNTIF($D$2:D4093,D4093)&amp;D4093</f>
        <v>0</v>
      </c>
      <c r="B4242" t="str">
        <f>COUNTIF($E$2:E4093,E4093)&amp;E4093</f>
        <v>0</v>
      </c>
    </row>
    <row r="4243" spans="1:2" x14ac:dyDescent="0.25">
      <c r="A4243" t="str">
        <f>COUNTIF($D$2:D4094,D4094)&amp;D4094</f>
        <v>0</v>
      </c>
      <c r="B4243" t="str">
        <f>COUNTIF($E$2:E4094,E4094)&amp;E4094</f>
        <v>0</v>
      </c>
    </row>
    <row r="4244" spans="1:2" x14ac:dyDescent="0.25">
      <c r="A4244" t="str">
        <f>COUNTIF($D$2:D4095,D4095)&amp;D4095</f>
        <v>0</v>
      </c>
      <c r="B4244" t="str">
        <f>COUNTIF($E$2:E4095,E4095)&amp;E4095</f>
        <v>0</v>
      </c>
    </row>
    <row r="4245" spans="1:2" x14ac:dyDescent="0.25">
      <c r="A4245" t="str">
        <f>COUNTIF($D$2:D4096,D4096)&amp;D4096</f>
        <v>0</v>
      </c>
      <c r="B4245" t="str">
        <f>COUNTIF($E$2:E4096,E4096)&amp;E4096</f>
        <v>0</v>
      </c>
    </row>
    <row r="4246" spans="1:2" x14ac:dyDescent="0.25">
      <c r="A4246" t="str">
        <f>COUNTIF($D$2:D4097,D4097)&amp;D4097</f>
        <v>0</v>
      </c>
      <c r="B4246" t="str">
        <f>COUNTIF($E$2:E4097,E4097)&amp;E4097</f>
        <v>0</v>
      </c>
    </row>
    <row r="4247" spans="1:2" x14ac:dyDescent="0.25">
      <c r="A4247" t="str">
        <f>COUNTIF($D$2:D4098,D4098)&amp;D4098</f>
        <v>0</v>
      </c>
      <c r="B4247" t="str">
        <f>COUNTIF($E$2:E4098,E4098)&amp;E4098</f>
        <v>0</v>
      </c>
    </row>
    <row r="4248" spans="1:2" x14ac:dyDescent="0.25">
      <c r="A4248" t="str">
        <f>COUNTIF($D$2:D4099,D4099)&amp;D4099</f>
        <v>0</v>
      </c>
      <c r="B4248" t="str">
        <f>COUNTIF($E$2:E4099,E4099)&amp;E4099</f>
        <v>0</v>
      </c>
    </row>
    <row r="4249" spans="1:2" x14ac:dyDescent="0.25">
      <c r="A4249" t="str">
        <f>COUNTIF($D$2:D4100,D4100)&amp;D4100</f>
        <v>0</v>
      </c>
      <c r="B4249" t="str">
        <f>COUNTIF($E$2:E4100,E4100)&amp;E4100</f>
        <v>0</v>
      </c>
    </row>
    <row r="4250" spans="1:2" x14ac:dyDescent="0.25">
      <c r="A4250" t="str">
        <f>COUNTIF($D$2:D4101,D4101)&amp;D4101</f>
        <v>0</v>
      </c>
      <c r="B4250" t="str">
        <f>COUNTIF($E$2:E4101,E4101)&amp;E4101</f>
        <v>0</v>
      </c>
    </row>
    <row r="4251" spans="1:2" x14ac:dyDescent="0.25">
      <c r="A4251" t="str">
        <f>COUNTIF($D$2:D4102,D4102)&amp;D4102</f>
        <v>0</v>
      </c>
      <c r="B4251" t="str">
        <f>COUNTIF($E$2:E4102,E4102)&amp;E4102</f>
        <v>0</v>
      </c>
    </row>
    <row r="4252" spans="1:2" x14ac:dyDescent="0.25">
      <c r="A4252" t="str">
        <f>COUNTIF($D$2:D4103,D4103)&amp;D4103</f>
        <v>0</v>
      </c>
      <c r="B4252" t="str">
        <f>COUNTIF($E$2:E4103,E4103)&amp;E4103</f>
        <v>0</v>
      </c>
    </row>
    <row r="4253" spans="1:2" x14ac:dyDescent="0.25">
      <c r="A4253" t="str">
        <f>COUNTIF($D$2:D4104,D4104)&amp;D4104</f>
        <v>0</v>
      </c>
      <c r="B4253" t="str">
        <f>COUNTIF($E$2:E4104,E4104)&amp;E4104</f>
        <v>0</v>
      </c>
    </row>
    <row r="4254" spans="1:2" x14ac:dyDescent="0.25">
      <c r="A4254" t="str">
        <f>COUNTIF($D$2:D4105,D4105)&amp;D4105</f>
        <v>0</v>
      </c>
      <c r="B4254" t="str">
        <f>COUNTIF($E$2:E4105,E4105)&amp;E4105</f>
        <v>0</v>
      </c>
    </row>
    <row r="4255" spans="1:2" x14ac:dyDescent="0.25">
      <c r="A4255" t="str">
        <f>COUNTIF($D$2:D4106,D4106)&amp;D4106</f>
        <v>0</v>
      </c>
      <c r="B4255" t="str">
        <f>COUNTIF($E$2:E4106,E4106)&amp;E4106</f>
        <v>0</v>
      </c>
    </row>
    <row r="4256" spans="1:2" x14ac:dyDescent="0.25">
      <c r="A4256" t="str">
        <f>COUNTIF($D$2:D4107,D4107)&amp;D4107</f>
        <v>0</v>
      </c>
      <c r="B4256" t="str">
        <f>COUNTIF($E$2:E4107,E4107)&amp;E4107</f>
        <v>0</v>
      </c>
    </row>
    <row r="4257" spans="1:2" x14ac:dyDescent="0.25">
      <c r="A4257" t="str">
        <f>COUNTIF($D$2:D4108,D4108)&amp;D4108</f>
        <v>0</v>
      </c>
      <c r="B4257" t="str">
        <f>COUNTIF($E$2:E4108,E4108)&amp;E4108</f>
        <v>0</v>
      </c>
    </row>
    <row r="4258" spans="1:2" x14ac:dyDescent="0.25">
      <c r="A4258" t="str">
        <f>COUNTIF($D$2:D4109,D4109)&amp;D4109</f>
        <v>0</v>
      </c>
      <c r="B4258" t="str">
        <f>COUNTIF($E$2:E4109,E4109)&amp;E4109</f>
        <v>0</v>
      </c>
    </row>
    <row r="4259" spans="1:2" x14ac:dyDescent="0.25">
      <c r="A4259" t="str">
        <f>COUNTIF($D$2:D4110,D4110)&amp;D4110</f>
        <v>0</v>
      </c>
      <c r="B4259" t="str">
        <f>COUNTIF($E$2:E4110,E4110)&amp;E4110</f>
        <v>0</v>
      </c>
    </row>
    <row r="4260" spans="1:2" x14ac:dyDescent="0.25">
      <c r="A4260" t="str">
        <f>COUNTIF($D$2:D4111,D4111)&amp;D4111</f>
        <v>0</v>
      </c>
      <c r="B4260" t="str">
        <f>COUNTIF($E$2:E4111,E4111)&amp;E4111</f>
        <v>0</v>
      </c>
    </row>
    <row r="4261" spans="1:2" x14ac:dyDescent="0.25">
      <c r="A4261" t="str">
        <f>COUNTIF($D$2:D4112,D4112)&amp;D4112</f>
        <v>0</v>
      </c>
      <c r="B4261" t="str">
        <f>COUNTIF($E$2:E4112,E4112)&amp;E4112</f>
        <v>0</v>
      </c>
    </row>
    <row r="4262" spans="1:2" x14ac:dyDescent="0.25">
      <c r="A4262" t="str">
        <f>COUNTIF($D$2:D4113,D4113)&amp;D4113</f>
        <v>0</v>
      </c>
      <c r="B4262" t="str">
        <f>COUNTIF($E$2:E4113,E4113)&amp;E4113</f>
        <v>0</v>
      </c>
    </row>
    <row r="4263" spans="1:2" x14ac:dyDescent="0.25">
      <c r="A4263" t="str">
        <f>COUNTIF($D$2:D4114,D4114)&amp;D4114</f>
        <v>0</v>
      </c>
      <c r="B4263" t="str">
        <f>COUNTIF($E$2:E4114,E4114)&amp;E4114</f>
        <v>0</v>
      </c>
    </row>
    <row r="4264" spans="1:2" x14ac:dyDescent="0.25">
      <c r="A4264" t="str">
        <f>COUNTIF($D$2:D4115,D4115)&amp;D4115</f>
        <v>0</v>
      </c>
      <c r="B4264" t="str">
        <f>COUNTIF($E$2:E4115,E4115)&amp;E4115</f>
        <v>0</v>
      </c>
    </row>
    <row r="4265" spans="1:2" x14ac:dyDescent="0.25">
      <c r="A4265" t="str">
        <f>COUNTIF($D$2:D4116,D4116)&amp;D4116</f>
        <v>0</v>
      </c>
      <c r="B4265" t="str">
        <f>COUNTIF($E$2:E4116,E4116)&amp;E4116</f>
        <v>0</v>
      </c>
    </row>
    <row r="4266" spans="1:2" x14ac:dyDescent="0.25">
      <c r="A4266" t="str">
        <f>COUNTIF($D$2:D4117,D4117)&amp;D4117</f>
        <v>0</v>
      </c>
      <c r="B4266" t="str">
        <f>COUNTIF($E$2:E4117,E4117)&amp;E4117</f>
        <v>0</v>
      </c>
    </row>
    <row r="4267" spans="1:2" x14ac:dyDescent="0.25">
      <c r="A4267" t="str">
        <f>COUNTIF($D$2:D4118,D4118)&amp;D4118</f>
        <v>0</v>
      </c>
      <c r="B4267" t="str">
        <f>COUNTIF($E$2:E4118,E4118)&amp;E4118</f>
        <v>0</v>
      </c>
    </row>
    <row r="4268" spans="1:2" x14ac:dyDescent="0.25">
      <c r="A4268" t="str">
        <f>COUNTIF($D$2:D4119,D4119)&amp;D4119</f>
        <v>0</v>
      </c>
      <c r="B4268" t="str">
        <f>COUNTIF($E$2:E4119,E4119)&amp;E4119</f>
        <v>0</v>
      </c>
    </row>
    <row r="4269" spans="1:2" x14ac:dyDescent="0.25">
      <c r="A4269" t="str">
        <f>COUNTIF($D$2:D4120,D4120)&amp;D4120</f>
        <v>0</v>
      </c>
      <c r="B4269" t="str">
        <f>COUNTIF($E$2:E4120,E4120)&amp;E4120</f>
        <v>0</v>
      </c>
    </row>
    <row r="4270" spans="1:2" x14ac:dyDescent="0.25">
      <c r="A4270" t="str">
        <f>COUNTIF($D$2:D4121,D4121)&amp;D4121</f>
        <v>0</v>
      </c>
      <c r="B4270" t="str">
        <f>COUNTIF($E$2:E4121,E4121)&amp;E4121</f>
        <v>0</v>
      </c>
    </row>
    <row r="4271" spans="1:2" x14ac:dyDescent="0.25">
      <c r="A4271" t="str">
        <f>COUNTIF($D$2:D4122,D4122)&amp;D4122</f>
        <v>0</v>
      </c>
      <c r="B4271" t="str">
        <f>COUNTIF($E$2:E4122,E4122)&amp;E4122</f>
        <v>0</v>
      </c>
    </row>
    <row r="4272" spans="1:2" x14ac:dyDescent="0.25">
      <c r="A4272" t="str">
        <f>COUNTIF($D$2:D4123,D4123)&amp;D4123</f>
        <v>0</v>
      </c>
      <c r="B4272" t="str">
        <f>COUNTIF($E$2:E4123,E4123)&amp;E4123</f>
        <v>0</v>
      </c>
    </row>
    <row r="4273" spans="1:2" x14ac:dyDescent="0.25">
      <c r="A4273" t="str">
        <f>COUNTIF($D$2:D4124,D4124)&amp;D4124</f>
        <v>0</v>
      </c>
      <c r="B4273" t="str">
        <f>COUNTIF($E$2:E4124,E4124)&amp;E4124</f>
        <v>0</v>
      </c>
    </row>
    <row r="4274" spans="1:2" x14ac:dyDescent="0.25">
      <c r="A4274" t="str">
        <f>COUNTIF($D$2:D4125,D4125)&amp;D4125</f>
        <v>0</v>
      </c>
      <c r="B4274" t="str">
        <f>COUNTIF($E$2:E4125,E4125)&amp;E4125</f>
        <v>0</v>
      </c>
    </row>
    <row r="4275" spans="1:2" x14ac:dyDescent="0.25">
      <c r="A4275" t="str">
        <f>COUNTIF($D$2:D4126,D4126)&amp;D4126</f>
        <v>0</v>
      </c>
      <c r="B4275" t="str">
        <f>COUNTIF($E$2:E4126,E4126)&amp;E4126</f>
        <v>0</v>
      </c>
    </row>
    <row r="4276" spans="1:2" x14ac:dyDescent="0.25">
      <c r="A4276" t="str">
        <f>COUNTIF($D$2:D4127,D4127)&amp;D4127</f>
        <v>0</v>
      </c>
      <c r="B4276" t="str">
        <f>COUNTIF($E$2:E4127,E4127)&amp;E4127</f>
        <v>0</v>
      </c>
    </row>
    <row r="4277" spans="1:2" x14ac:dyDescent="0.25">
      <c r="A4277" t="str">
        <f>COUNTIF($D$2:D4128,D4128)&amp;D4128</f>
        <v>0</v>
      </c>
      <c r="B4277" t="str">
        <f>COUNTIF($E$2:E4128,E4128)&amp;E4128</f>
        <v>0</v>
      </c>
    </row>
    <row r="4278" spans="1:2" x14ac:dyDescent="0.25">
      <c r="A4278" t="str">
        <f>COUNTIF($D$2:D4129,D4129)&amp;D4129</f>
        <v>0</v>
      </c>
      <c r="B4278" t="str">
        <f>COUNTIF($E$2:E4129,E4129)&amp;E4129</f>
        <v>0</v>
      </c>
    </row>
    <row r="4279" spans="1:2" x14ac:dyDescent="0.25">
      <c r="A4279" t="str">
        <f>COUNTIF($D$2:D4130,D4130)&amp;D4130</f>
        <v>0</v>
      </c>
      <c r="B4279" t="str">
        <f>COUNTIF($E$2:E4130,E4130)&amp;E4130</f>
        <v>0</v>
      </c>
    </row>
    <row r="4280" spans="1:2" x14ac:dyDescent="0.25">
      <c r="A4280" t="str">
        <f>COUNTIF($D$2:D4131,D4131)&amp;D4131</f>
        <v>0</v>
      </c>
      <c r="B4280" t="str">
        <f>COUNTIF($E$2:E4131,E4131)&amp;E4131</f>
        <v>0</v>
      </c>
    </row>
    <row r="4281" spans="1:2" x14ac:dyDescent="0.25">
      <c r="A4281" t="str">
        <f>COUNTIF($D$2:D4132,D4132)&amp;D4132</f>
        <v>0</v>
      </c>
      <c r="B4281" t="str">
        <f>COUNTIF($E$2:E4132,E4132)&amp;E4132</f>
        <v>0</v>
      </c>
    </row>
    <row r="4282" spans="1:2" x14ac:dyDescent="0.25">
      <c r="A4282" t="str">
        <f>COUNTIF($D$2:D4133,D4133)&amp;D4133</f>
        <v>0</v>
      </c>
      <c r="B4282" t="str">
        <f>COUNTIF($E$2:E4133,E4133)&amp;E4133</f>
        <v>0</v>
      </c>
    </row>
    <row r="4283" spans="1:2" x14ac:dyDescent="0.25">
      <c r="A4283" t="str">
        <f>COUNTIF($D$2:D4134,D4134)&amp;D4134</f>
        <v>0</v>
      </c>
      <c r="B4283" t="str">
        <f>COUNTIF($E$2:E4134,E4134)&amp;E4134</f>
        <v>0</v>
      </c>
    </row>
    <row r="4284" spans="1:2" x14ac:dyDescent="0.25">
      <c r="A4284" t="str">
        <f>COUNTIF($D$2:D4135,D4135)&amp;D4135</f>
        <v>0</v>
      </c>
      <c r="B4284" t="str">
        <f>COUNTIF($E$2:E4135,E4135)&amp;E4135</f>
        <v>0</v>
      </c>
    </row>
    <row r="4285" spans="1:2" x14ac:dyDescent="0.25">
      <c r="A4285" t="str">
        <f>COUNTIF($D$2:D4136,D4136)&amp;D4136</f>
        <v>0</v>
      </c>
      <c r="B4285" t="str">
        <f>COUNTIF($E$2:E4136,E4136)&amp;E4136</f>
        <v>0</v>
      </c>
    </row>
    <row r="4286" spans="1:2" x14ac:dyDescent="0.25">
      <c r="A4286" t="str">
        <f>COUNTIF($D$2:D4137,D4137)&amp;D4137</f>
        <v>0</v>
      </c>
      <c r="B4286" t="str">
        <f>COUNTIF($E$2:E4137,E4137)&amp;E4137</f>
        <v>0</v>
      </c>
    </row>
    <row r="4287" spans="1:2" x14ac:dyDescent="0.25">
      <c r="A4287" t="str">
        <f>COUNTIF($D$2:D4138,D4138)&amp;D4138</f>
        <v>0</v>
      </c>
      <c r="B4287" t="str">
        <f>COUNTIF($E$2:E4138,E4138)&amp;E4138</f>
        <v>0</v>
      </c>
    </row>
    <row r="4288" spans="1:2" x14ac:dyDescent="0.25">
      <c r="A4288" t="str">
        <f>COUNTIF($D$2:D4139,D4139)&amp;D4139</f>
        <v>0</v>
      </c>
      <c r="B4288" t="str">
        <f>COUNTIF($E$2:E4139,E4139)&amp;E4139</f>
        <v>0</v>
      </c>
    </row>
    <row r="4289" spans="1:2" x14ac:dyDescent="0.25">
      <c r="A4289" t="str">
        <f>COUNTIF($D$2:D4140,D4140)&amp;D4140</f>
        <v>0</v>
      </c>
      <c r="B4289" t="str">
        <f>COUNTIF($E$2:E4140,E4140)&amp;E4140</f>
        <v>0</v>
      </c>
    </row>
    <row r="4290" spans="1:2" x14ac:dyDescent="0.25">
      <c r="A4290" t="str">
        <f>COUNTIF($D$2:D4141,D4141)&amp;D4141</f>
        <v>0</v>
      </c>
      <c r="B4290" t="str">
        <f>COUNTIF($E$2:E4141,E4141)&amp;E4141</f>
        <v>0</v>
      </c>
    </row>
    <row r="4291" spans="1:2" x14ac:dyDescent="0.25">
      <c r="A4291" t="str">
        <f>COUNTIF($D$2:D4142,D4142)&amp;D4142</f>
        <v>0</v>
      </c>
      <c r="B4291" t="str">
        <f>COUNTIF($E$2:E4142,E4142)&amp;E4142</f>
        <v>0</v>
      </c>
    </row>
    <row r="4292" spans="1:2" x14ac:dyDescent="0.25">
      <c r="A4292" t="str">
        <f>COUNTIF($D$2:D4143,D4143)&amp;D4143</f>
        <v>0</v>
      </c>
      <c r="B4292" t="str">
        <f>COUNTIF($E$2:E4143,E4143)&amp;E4143</f>
        <v>0</v>
      </c>
    </row>
    <row r="4293" spans="1:2" x14ac:dyDescent="0.25">
      <c r="A4293" t="str">
        <f>COUNTIF($D$2:D4144,D4144)&amp;D4144</f>
        <v>0</v>
      </c>
      <c r="B4293" t="str">
        <f>COUNTIF($E$2:E4144,E4144)&amp;E4144</f>
        <v>0</v>
      </c>
    </row>
    <row r="4294" spans="1:2" x14ac:dyDescent="0.25">
      <c r="A4294" t="str">
        <f>COUNTIF($D$2:D4145,D4145)&amp;D4145</f>
        <v>0</v>
      </c>
      <c r="B4294" t="str">
        <f>COUNTIF($E$2:E4145,E4145)&amp;E4145</f>
        <v>0</v>
      </c>
    </row>
    <row r="4295" spans="1:2" x14ac:dyDescent="0.25">
      <c r="A4295" t="str">
        <f>COUNTIF($D$2:D4146,D4146)&amp;D4146</f>
        <v>0</v>
      </c>
      <c r="B4295" t="str">
        <f>COUNTIF($E$2:E4146,E4146)&amp;E4146</f>
        <v>0</v>
      </c>
    </row>
    <row r="4296" spans="1:2" x14ac:dyDescent="0.25">
      <c r="A4296" t="str">
        <f>COUNTIF($D$2:D4147,D4147)&amp;D4147</f>
        <v>0</v>
      </c>
      <c r="B4296" t="str">
        <f>COUNTIF($E$2:E4147,E4147)&amp;E4147</f>
        <v>0</v>
      </c>
    </row>
    <row r="4297" spans="1:2" x14ac:dyDescent="0.25">
      <c r="A4297" t="str">
        <f>COUNTIF($D$2:D4148,D4148)&amp;D4148</f>
        <v>0</v>
      </c>
      <c r="B4297" t="str">
        <f>COUNTIF($E$2:E4148,E4148)&amp;E4148</f>
        <v>0</v>
      </c>
    </row>
    <row r="4298" spans="1:2" x14ac:dyDescent="0.25">
      <c r="A4298" t="str">
        <f>COUNTIF($D$2:D4149,D4149)&amp;D4149</f>
        <v>0</v>
      </c>
      <c r="B4298" t="str">
        <f>COUNTIF($E$2:E4149,E4149)&amp;E4149</f>
        <v>0</v>
      </c>
    </row>
    <row r="4299" spans="1:2" x14ac:dyDescent="0.25">
      <c r="A4299" t="str">
        <f>COUNTIF($D$2:D4150,D4150)&amp;D4150</f>
        <v>0</v>
      </c>
      <c r="B4299" t="str">
        <f>COUNTIF($E$2:E4150,E4150)&amp;E4150</f>
        <v>0</v>
      </c>
    </row>
    <row r="4300" spans="1:2" x14ac:dyDescent="0.25">
      <c r="A4300" t="str">
        <f>COUNTIF($D$2:D4151,D4151)&amp;D4151</f>
        <v>0</v>
      </c>
      <c r="B4300" t="str">
        <f>COUNTIF($E$2:E4151,E4151)&amp;E4151</f>
        <v>0</v>
      </c>
    </row>
    <row r="4301" spans="1:2" x14ac:dyDescent="0.25">
      <c r="A4301" t="str">
        <f>COUNTIF($D$2:D4152,D4152)&amp;D4152</f>
        <v>0</v>
      </c>
      <c r="B4301" t="str">
        <f>COUNTIF($E$2:E4152,E4152)&amp;E4152</f>
        <v>0</v>
      </c>
    </row>
    <row r="4302" spans="1:2" x14ac:dyDescent="0.25">
      <c r="A4302" t="str">
        <f>COUNTIF($D$2:D4153,D4153)&amp;D4153</f>
        <v>0</v>
      </c>
      <c r="B4302" t="str">
        <f>COUNTIF($E$2:E4153,E4153)&amp;E4153</f>
        <v>0</v>
      </c>
    </row>
    <row r="4303" spans="1:2" x14ac:dyDescent="0.25">
      <c r="A4303" t="str">
        <f>COUNTIF($D$2:D4154,D4154)&amp;D4154</f>
        <v>0</v>
      </c>
      <c r="B4303" t="str">
        <f>COUNTIF($E$2:E4154,E4154)&amp;E4154</f>
        <v>0</v>
      </c>
    </row>
    <row r="4304" spans="1:2" x14ac:dyDescent="0.25">
      <c r="A4304" t="str">
        <f>COUNTIF($D$2:D4155,D4155)&amp;D4155</f>
        <v>0</v>
      </c>
      <c r="B4304" t="str">
        <f>COUNTIF($E$2:E4155,E4155)&amp;E4155</f>
        <v>0</v>
      </c>
    </row>
    <row r="4305" spans="1:2" x14ac:dyDescent="0.25">
      <c r="A4305" t="str">
        <f>COUNTIF($D$2:D4156,D4156)&amp;D4156</f>
        <v>0</v>
      </c>
      <c r="B4305" t="str">
        <f>COUNTIF($E$2:E4156,E4156)&amp;E4156</f>
        <v>0</v>
      </c>
    </row>
    <row r="4306" spans="1:2" x14ac:dyDescent="0.25">
      <c r="A4306" t="str">
        <f>COUNTIF($D$2:D4157,D4157)&amp;D4157</f>
        <v>0</v>
      </c>
      <c r="B4306" t="str">
        <f>COUNTIF($E$2:E4157,E4157)&amp;E4157</f>
        <v>0</v>
      </c>
    </row>
    <row r="4307" spans="1:2" x14ac:dyDescent="0.25">
      <c r="A4307" t="str">
        <f>COUNTIF($D$2:D4158,D4158)&amp;D4158</f>
        <v>0</v>
      </c>
      <c r="B4307" t="str">
        <f>COUNTIF($E$2:E4158,E4158)&amp;E4158</f>
        <v>0</v>
      </c>
    </row>
    <row r="4308" spans="1:2" x14ac:dyDescent="0.25">
      <c r="A4308" t="str">
        <f>COUNTIF($D$2:D4159,D4159)&amp;D4159</f>
        <v>0</v>
      </c>
      <c r="B4308" t="str">
        <f>COUNTIF($E$2:E4159,E4159)&amp;E4159</f>
        <v>0</v>
      </c>
    </row>
    <row r="4309" spans="1:2" x14ac:dyDescent="0.25">
      <c r="A4309" t="str">
        <f>COUNTIF($D$2:D4160,D4160)&amp;D4160</f>
        <v>0</v>
      </c>
      <c r="B4309" t="str">
        <f>COUNTIF($E$2:E4160,E4160)&amp;E4160</f>
        <v>0</v>
      </c>
    </row>
    <row r="4310" spans="1:2" x14ac:dyDescent="0.25">
      <c r="A4310" t="str">
        <f>COUNTIF($D$2:D4161,D4161)&amp;D4161</f>
        <v>0</v>
      </c>
      <c r="B4310" t="str">
        <f>COUNTIF($E$2:E4161,E4161)&amp;E4161</f>
        <v>0</v>
      </c>
    </row>
    <row r="4311" spans="1:2" x14ac:dyDescent="0.25">
      <c r="A4311" t="str">
        <f>COUNTIF($D$2:D4162,D4162)&amp;D4162</f>
        <v>0</v>
      </c>
      <c r="B4311" t="str">
        <f>COUNTIF($E$2:E4162,E4162)&amp;E4162</f>
        <v>0</v>
      </c>
    </row>
    <row r="4312" spans="1:2" x14ac:dyDescent="0.25">
      <c r="A4312" t="str">
        <f>COUNTIF($D$2:D4163,D4163)&amp;D4163</f>
        <v>0</v>
      </c>
      <c r="B4312" t="str">
        <f>COUNTIF($E$2:E4163,E4163)&amp;E4163</f>
        <v>0</v>
      </c>
    </row>
    <row r="4313" spans="1:2" x14ac:dyDescent="0.25">
      <c r="A4313" t="str">
        <f>COUNTIF($D$2:D4164,D4164)&amp;D4164</f>
        <v>0</v>
      </c>
      <c r="B4313" t="str">
        <f>COUNTIF($E$2:E4164,E4164)&amp;E4164</f>
        <v>0</v>
      </c>
    </row>
    <row r="4314" spans="1:2" x14ac:dyDescent="0.25">
      <c r="A4314" t="str">
        <f>COUNTIF($D$2:D4165,D4165)&amp;D4165</f>
        <v>0</v>
      </c>
      <c r="B4314" t="str">
        <f>COUNTIF($E$2:E4165,E4165)&amp;E4165</f>
        <v>0</v>
      </c>
    </row>
    <row r="4315" spans="1:2" x14ac:dyDescent="0.25">
      <c r="A4315" t="str">
        <f>COUNTIF($D$2:D4166,D4166)&amp;D4166</f>
        <v>0</v>
      </c>
      <c r="B4315" t="str">
        <f>COUNTIF($E$2:E4166,E4166)&amp;E4166</f>
        <v>0</v>
      </c>
    </row>
    <row r="4316" spans="1:2" x14ac:dyDescent="0.25">
      <c r="A4316" t="str">
        <f>COUNTIF($D$2:D4167,D4167)&amp;D4167</f>
        <v>0</v>
      </c>
      <c r="B4316" t="str">
        <f>COUNTIF($E$2:E4167,E4167)&amp;E4167</f>
        <v>0</v>
      </c>
    </row>
    <row r="4317" spans="1:2" x14ac:dyDescent="0.25">
      <c r="A4317" t="str">
        <f>COUNTIF($D$2:D4168,D4168)&amp;D4168</f>
        <v>0</v>
      </c>
      <c r="B4317" t="str">
        <f>COUNTIF($E$2:E4168,E4168)&amp;E4168</f>
        <v>0</v>
      </c>
    </row>
    <row r="4318" spans="1:2" x14ac:dyDescent="0.25">
      <c r="A4318" t="str">
        <f>COUNTIF($D$2:D4169,D4169)&amp;D4169</f>
        <v>0</v>
      </c>
      <c r="B4318" t="str">
        <f>COUNTIF($E$2:E4169,E4169)&amp;E4169</f>
        <v>0</v>
      </c>
    </row>
    <row r="4319" spans="1:2" x14ac:dyDescent="0.25">
      <c r="A4319" t="str">
        <f>COUNTIF($D$2:D4170,D4170)&amp;D4170</f>
        <v>0</v>
      </c>
      <c r="B4319" t="str">
        <f>COUNTIF($E$2:E4170,E4170)&amp;E4170</f>
        <v>0</v>
      </c>
    </row>
    <row r="4320" spans="1:2" x14ac:dyDescent="0.25">
      <c r="A4320" t="str">
        <f>COUNTIF($D$2:D4171,D4171)&amp;D4171</f>
        <v>0</v>
      </c>
      <c r="B4320" t="str">
        <f>COUNTIF($E$2:E4171,E4171)&amp;E4171</f>
        <v>0</v>
      </c>
    </row>
    <row r="4321" spans="1:2" x14ac:dyDescent="0.25">
      <c r="A4321" t="str">
        <f>COUNTIF($D$2:D4172,D4172)&amp;D4172</f>
        <v>0</v>
      </c>
      <c r="B4321" t="str">
        <f>COUNTIF($E$2:E4172,E4172)&amp;E4172</f>
        <v>0</v>
      </c>
    </row>
    <row r="4322" spans="1:2" x14ac:dyDescent="0.25">
      <c r="A4322" t="str">
        <f>COUNTIF($D$2:D4173,D4173)&amp;D4173</f>
        <v>0</v>
      </c>
      <c r="B4322" t="str">
        <f>COUNTIF($E$2:E4173,E4173)&amp;E4173</f>
        <v>0</v>
      </c>
    </row>
    <row r="4323" spans="1:2" x14ac:dyDescent="0.25">
      <c r="A4323" t="str">
        <f>COUNTIF($D$2:D4174,D4174)&amp;D4174</f>
        <v>0</v>
      </c>
      <c r="B4323" t="str">
        <f>COUNTIF($E$2:E4174,E4174)&amp;E4174</f>
        <v>0</v>
      </c>
    </row>
    <row r="4324" spans="1:2" x14ac:dyDescent="0.25">
      <c r="A4324" t="str">
        <f>COUNTIF($D$2:D4175,D4175)&amp;D4175</f>
        <v>0</v>
      </c>
      <c r="B4324" t="str">
        <f>COUNTIF($E$2:E4175,E4175)&amp;E4175</f>
        <v>0</v>
      </c>
    </row>
    <row r="4325" spans="1:2" x14ac:dyDescent="0.25">
      <c r="A4325" t="str">
        <f>COUNTIF($D$2:D4176,D4176)&amp;D4176</f>
        <v>0</v>
      </c>
      <c r="B4325" t="str">
        <f>COUNTIF($E$2:E4176,E4176)&amp;E4176</f>
        <v>0</v>
      </c>
    </row>
    <row r="4326" spans="1:2" x14ac:dyDescent="0.25">
      <c r="A4326" t="str">
        <f>COUNTIF($D$2:D4177,D4177)&amp;D4177</f>
        <v>0</v>
      </c>
      <c r="B4326" t="str">
        <f>COUNTIF($E$2:E4177,E4177)&amp;E4177</f>
        <v>0</v>
      </c>
    </row>
    <row r="4327" spans="1:2" x14ac:dyDescent="0.25">
      <c r="A4327" t="str">
        <f>COUNTIF($D$2:D4178,D4178)&amp;D4178</f>
        <v>0</v>
      </c>
      <c r="B4327" t="str">
        <f>COUNTIF($E$2:E4178,E4178)&amp;E4178</f>
        <v>0</v>
      </c>
    </row>
    <row r="4328" spans="1:2" x14ac:dyDescent="0.25">
      <c r="A4328" t="str">
        <f>COUNTIF($D$2:D4179,D4179)&amp;D4179</f>
        <v>0</v>
      </c>
      <c r="B4328" t="str">
        <f>COUNTIF($E$2:E4179,E4179)&amp;E4179</f>
        <v>0</v>
      </c>
    </row>
    <row r="4329" spans="1:2" x14ac:dyDescent="0.25">
      <c r="A4329" t="str">
        <f>COUNTIF($D$2:D4180,D4180)&amp;D4180</f>
        <v>0</v>
      </c>
      <c r="B4329" t="str">
        <f>COUNTIF($E$2:E4180,E4180)&amp;E4180</f>
        <v>0</v>
      </c>
    </row>
    <row r="4330" spans="1:2" x14ac:dyDescent="0.25">
      <c r="A4330" t="str">
        <f>COUNTIF($D$2:D4181,D4181)&amp;D4181</f>
        <v>0</v>
      </c>
      <c r="B4330" t="str">
        <f>COUNTIF($E$2:E4181,E4181)&amp;E4181</f>
        <v>0</v>
      </c>
    </row>
    <row r="4331" spans="1:2" x14ac:dyDescent="0.25">
      <c r="A4331" t="str">
        <f>COUNTIF($D$2:D4182,D4182)&amp;D4182</f>
        <v>0</v>
      </c>
      <c r="B4331" t="str">
        <f>COUNTIF($E$2:E4182,E4182)&amp;E4182</f>
        <v>0</v>
      </c>
    </row>
    <row r="4332" spans="1:2" x14ac:dyDescent="0.25">
      <c r="A4332" t="str">
        <f>COUNTIF($D$2:D4183,D4183)&amp;D4183</f>
        <v>0</v>
      </c>
      <c r="B4332" t="str">
        <f>COUNTIF($E$2:E4183,E4183)&amp;E4183</f>
        <v>0</v>
      </c>
    </row>
    <row r="4333" spans="1:2" x14ac:dyDescent="0.25">
      <c r="A4333" t="str">
        <f>COUNTIF($D$2:D4184,D4184)&amp;D4184</f>
        <v>0</v>
      </c>
      <c r="B4333" t="str">
        <f>COUNTIF($E$2:E4184,E4184)&amp;E4184</f>
        <v>0</v>
      </c>
    </row>
    <row r="4334" spans="1:2" x14ac:dyDescent="0.25">
      <c r="A4334" t="str">
        <f>COUNTIF($D$2:D4185,D4185)&amp;D4185</f>
        <v>0</v>
      </c>
      <c r="B4334" t="str">
        <f>COUNTIF($E$2:E4185,E4185)&amp;E4185</f>
        <v>0</v>
      </c>
    </row>
    <row r="4335" spans="1:2" x14ac:dyDescent="0.25">
      <c r="A4335" t="str">
        <f>COUNTIF($D$2:D4186,D4186)&amp;D4186</f>
        <v>0</v>
      </c>
      <c r="B4335" t="str">
        <f>COUNTIF($E$2:E4186,E4186)&amp;E4186</f>
        <v>0</v>
      </c>
    </row>
    <row r="4336" spans="1:2" x14ac:dyDescent="0.25">
      <c r="A4336" t="str">
        <f>COUNTIF($D$2:D4187,D4187)&amp;D4187</f>
        <v>0</v>
      </c>
      <c r="B4336" t="str">
        <f>COUNTIF($E$2:E4187,E4187)&amp;E4187</f>
        <v>0</v>
      </c>
    </row>
    <row r="4337" spans="1:2" x14ac:dyDescent="0.25">
      <c r="A4337" t="str">
        <f>COUNTIF($D$2:D4188,D4188)&amp;D4188</f>
        <v>0</v>
      </c>
      <c r="B4337" t="str">
        <f>COUNTIF($E$2:E4188,E4188)&amp;E4188</f>
        <v>0</v>
      </c>
    </row>
    <row r="4338" spans="1:2" x14ac:dyDescent="0.25">
      <c r="A4338" t="str">
        <f>COUNTIF($D$2:D4189,D4189)&amp;D4189</f>
        <v>0</v>
      </c>
      <c r="B4338" t="str">
        <f>COUNTIF($E$2:E4189,E4189)&amp;E4189</f>
        <v>0</v>
      </c>
    </row>
    <row r="4339" spans="1:2" x14ac:dyDescent="0.25">
      <c r="A4339" t="str">
        <f>COUNTIF($D$2:D4190,D4190)&amp;D4190</f>
        <v>0</v>
      </c>
      <c r="B4339" t="str">
        <f>COUNTIF($E$2:E4190,E4190)&amp;E4190</f>
        <v>0</v>
      </c>
    </row>
    <row r="4340" spans="1:2" x14ac:dyDescent="0.25">
      <c r="A4340" t="str">
        <f>COUNTIF($D$2:D4191,D4191)&amp;D4191</f>
        <v>0</v>
      </c>
      <c r="B4340" t="str">
        <f>COUNTIF($E$2:E4191,E4191)&amp;E4191</f>
        <v>0</v>
      </c>
    </row>
    <row r="4341" spans="1:2" x14ac:dyDescent="0.25">
      <c r="A4341" t="str">
        <f>COUNTIF($D$2:D4192,D4192)&amp;D4192</f>
        <v>0</v>
      </c>
      <c r="B4341" t="str">
        <f>COUNTIF($E$2:E4192,E4192)&amp;E4192</f>
        <v>0</v>
      </c>
    </row>
    <row r="4342" spans="1:2" x14ac:dyDescent="0.25">
      <c r="A4342" t="str">
        <f>COUNTIF($D$2:D4193,D4193)&amp;D4193</f>
        <v>0</v>
      </c>
      <c r="B4342" t="str">
        <f>COUNTIF($E$2:E4193,E4193)&amp;E4193</f>
        <v>0</v>
      </c>
    </row>
    <row r="4343" spans="1:2" x14ac:dyDescent="0.25">
      <c r="A4343" t="str">
        <f>COUNTIF($D$2:D4194,D4194)&amp;D4194</f>
        <v>0</v>
      </c>
      <c r="B4343" t="str">
        <f>COUNTIF($E$2:E4194,E4194)&amp;E4194</f>
        <v>0</v>
      </c>
    </row>
    <row r="4344" spans="1:2" x14ac:dyDescent="0.25">
      <c r="A4344" t="str">
        <f>COUNTIF($D$2:D4195,D4195)&amp;D4195</f>
        <v>0</v>
      </c>
      <c r="B4344" t="str">
        <f>COUNTIF($E$2:E4195,E4195)&amp;E4195</f>
        <v>0</v>
      </c>
    </row>
    <row r="4345" spans="1:2" x14ac:dyDescent="0.25">
      <c r="A4345" t="str">
        <f>COUNTIF($D$2:D4196,D4196)&amp;D4196</f>
        <v>0</v>
      </c>
      <c r="B4345" t="str">
        <f>COUNTIF($E$2:E4196,E4196)&amp;E4196</f>
        <v>0</v>
      </c>
    </row>
    <row r="4346" spans="1:2" x14ac:dyDescent="0.25">
      <c r="A4346" t="str">
        <f>COUNTIF($D$2:D4197,D4197)&amp;D4197</f>
        <v>0</v>
      </c>
      <c r="B4346" t="str">
        <f>COUNTIF($E$2:E4197,E4197)&amp;E4197</f>
        <v>0</v>
      </c>
    </row>
    <row r="4347" spans="1:2" x14ac:dyDescent="0.25">
      <c r="A4347" t="str">
        <f>COUNTIF($D$2:D4198,D4198)&amp;D4198</f>
        <v>0</v>
      </c>
      <c r="B4347" t="str">
        <f>COUNTIF($E$2:E4198,E4198)&amp;E4198</f>
        <v>0</v>
      </c>
    </row>
    <row r="4348" spans="1:2" x14ac:dyDescent="0.25">
      <c r="A4348" t="str">
        <f>COUNTIF($D$2:D4199,D4199)&amp;D4199</f>
        <v>0</v>
      </c>
      <c r="B4348" t="str">
        <f>COUNTIF($E$2:E4199,E4199)&amp;E4199</f>
        <v>0</v>
      </c>
    </row>
    <row r="4349" spans="1:2" x14ac:dyDescent="0.25">
      <c r="A4349" t="str">
        <f>COUNTIF($D$2:D4200,D4200)&amp;D4200</f>
        <v>0</v>
      </c>
      <c r="B4349" t="str">
        <f>COUNTIF($E$2:E4200,E4200)&amp;E4200</f>
        <v>0</v>
      </c>
    </row>
    <row r="4350" spans="1:2" x14ac:dyDescent="0.25">
      <c r="A4350" t="str">
        <f>COUNTIF($D$2:D4201,D4201)&amp;D4201</f>
        <v>0</v>
      </c>
      <c r="B4350" t="str">
        <f>COUNTIF($E$2:E4201,E4201)&amp;E4201</f>
        <v>0</v>
      </c>
    </row>
    <row r="4351" spans="1:2" x14ac:dyDescent="0.25">
      <c r="A4351" t="str">
        <f>COUNTIF($D$2:D4202,D4202)&amp;D4202</f>
        <v>0</v>
      </c>
      <c r="B4351" t="str">
        <f>COUNTIF($E$2:E4202,E4202)&amp;E4202</f>
        <v>0</v>
      </c>
    </row>
    <row r="4352" spans="1:2" x14ac:dyDescent="0.25">
      <c r="A4352" t="str">
        <f>COUNTIF($D$2:D4203,D4203)&amp;D4203</f>
        <v>0</v>
      </c>
      <c r="B4352" t="str">
        <f>COUNTIF($E$2:E4203,E4203)&amp;E4203</f>
        <v>0</v>
      </c>
    </row>
    <row r="4353" spans="1:2" x14ac:dyDescent="0.25">
      <c r="A4353" t="str">
        <f>COUNTIF($D$2:D4204,D4204)&amp;D4204</f>
        <v>0</v>
      </c>
      <c r="B4353" t="str">
        <f>COUNTIF($E$2:E4204,E4204)&amp;E4204</f>
        <v>0</v>
      </c>
    </row>
    <row r="4354" spans="1:2" x14ac:dyDescent="0.25">
      <c r="A4354" t="str">
        <f>COUNTIF($D$2:D4205,D4205)&amp;D4205</f>
        <v>0</v>
      </c>
      <c r="B4354" t="str">
        <f>COUNTIF($E$2:E4205,E4205)&amp;E4205</f>
        <v>0</v>
      </c>
    </row>
    <row r="4355" spans="1:2" x14ac:dyDescent="0.25">
      <c r="A4355" t="str">
        <f>COUNTIF($D$2:D4206,D4206)&amp;D4206</f>
        <v>0</v>
      </c>
      <c r="B4355" t="str">
        <f>COUNTIF($E$2:E4206,E4206)&amp;E4206</f>
        <v>0</v>
      </c>
    </row>
    <row r="4356" spans="1:2" x14ac:dyDescent="0.25">
      <c r="A4356" t="str">
        <f>COUNTIF($D$2:D4207,D4207)&amp;D4207</f>
        <v>0</v>
      </c>
      <c r="B4356" t="str">
        <f>COUNTIF($E$2:E4207,E4207)&amp;E4207</f>
        <v>0</v>
      </c>
    </row>
    <row r="4357" spans="1:2" x14ac:dyDescent="0.25">
      <c r="A4357" t="str">
        <f>COUNTIF($D$2:D4208,D4208)&amp;D4208</f>
        <v>0</v>
      </c>
      <c r="B4357" t="str">
        <f>COUNTIF($E$2:E4208,E4208)&amp;E4208</f>
        <v>0</v>
      </c>
    </row>
    <row r="4358" spans="1:2" x14ac:dyDescent="0.25">
      <c r="A4358" t="str">
        <f>COUNTIF($D$2:D4209,D4209)&amp;D4209</f>
        <v>0</v>
      </c>
      <c r="B4358" t="str">
        <f>COUNTIF($E$2:E4209,E4209)&amp;E4209</f>
        <v>0</v>
      </c>
    </row>
    <row r="4359" spans="1:2" x14ac:dyDescent="0.25">
      <c r="A4359" t="str">
        <f>COUNTIF($D$2:D4210,D4210)&amp;D4210</f>
        <v>0</v>
      </c>
      <c r="B4359" t="str">
        <f>COUNTIF($E$2:E4210,E4210)&amp;E4210</f>
        <v>0</v>
      </c>
    </row>
    <row r="4360" spans="1:2" x14ac:dyDescent="0.25">
      <c r="A4360" t="str">
        <f>COUNTIF($D$2:D4211,D4211)&amp;D4211</f>
        <v>0</v>
      </c>
      <c r="B4360" t="str">
        <f>COUNTIF($E$2:E4211,E4211)&amp;E4211</f>
        <v>0</v>
      </c>
    </row>
    <row r="4361" spans="1:2" x14ac:dyDescent="0.25">
      <c r="A4361" t="str">
        <f>COUNTIF($D$2:D4212,D4212)&amp;D4212</f>
        <v>0</v>
      </c>
      <c r="B4361" t="str">
        <f>COUNTIF($E$2:E4212,E4212)&amp;E4212</f>
        <v>0</v>
      </c>
    </row>
    <row r="4362" spans="1:2" x14ac:dyDescent="0.25">
      <c r="A4362" t="str">
        <f>COUNTIF($D$2:D4213,D4213)&amp;D4213</f>
        <v>0</v>
      </c>
      <c r="B4362" t="str">
        <f>COUNTIF($E$2:E4213,E4213)&amp;E4213</f>
        <v>0</v>
      </c>
    </row>
    <row r="4363" spans="1:2" x14ac:dyDescent="0.25">
      <c r="A4363" t="str">
        <f>COUNTIF($D$2:D4214,D4214)&amp;D4214</f>
        <v>0</v>
      </c>
      <c r="B4363" t="str">
        <f>COUNTIF($E$2:E4214,E4214)&amp;E4214</f>
        <v>0</v>
      </c>
    </row>
    <row r="4364" spans="1:2" x14ac:dyDescent="0.25">
      <c r="A4364" t="str">
        <f>COUNTIF($D$2:D4215,D4215)&amp;D4215</f>
        <v>0</v>
      </c>
      <c r="B4364" t="str">
        <f>COUNTIF($E$2:E4215,E4215)&amp;E4215</f>
        <v>0</v>
      </c>
    </row>
    <row r="4365" spans="1:2" x14ac:dyDescent="0.25">
      <c r="A4365" t="str">
        <f>COUNTIF($D$2:D4216,D4216)&amp;D4216</f>
        <v>0</v>
      </c>
      <c r="B4365" t="str">
        <f>COUNTIF($E$2:E4216,E4216)&amp;E4216</f>
        <v>0</v>
      </c>
    </row>
    <row r="4366" spans="1:2" x14ac:dyDescent="0.25">
      <c r="A4366" t="str">
        <f>COUNTIF($D$2:D4217,D4217)&amp;D4217</f>
        <v>0</v>
      </c>
      <c r="B4366" t="str">
        <f>COUNTIF($E$2:E4217,E4217)&amp;E4217</f>
        <v>0</v>
      </c>
    </row>
    <row r="4367" spans="1:2" x14ac:dyDescent="0.25">
      <c r="A4367" t="str">
        <f>COUNTIF($D$2:D4218,D4218)&amp;D4218</f>
        <v>0</v>
      </c>
      <c r="B4367" t="str">
        <f>COUNTIF($E$2:E4218,E4218)&amp;E4218</f>
        <v>0</v>
      </c>
    </row>
    <row r="4368" spans="1:2" x14ac:dyDescent="0.25">
      <c r="A4368" t="str">
        <f>COUNTIF($D$2:D4219,D4219)&amp;D4219</f>
        <v>0</v>
      </c>
      <c r="B4368" t="str">
        <f>COUNTIF($E$2:E4219,E4219)&amp;E4219</f>
        <v>0</v>
      </c>
    </row>
    <row r="4369" spans="1:2" x14ac:dyDescent="0.25">
      <c r="A4369" t="str">
        <f>COUNTIF($D$2:D4220,D4220)&amp;D4220</f>
        <v>0</v>
      </c>
      <c r="B4369" t="str">
        <f>COUNTIF($E$2:E4220,E4220)&amp;E4220</f>
        <v>0</v>
      </c>
    </row>
    <row r="4370" spans="1:2" x14ac:dyDescent="0.25">
      <c r="A4370" t="str">
        <f>COUNTIF($D$2:D4221,D4221)&amp;D4221</f>
        <v>0</v>
      </c>
      <c r="B4370" t="str">
        <f>COUNTIF($E$2:E4221,E4221)&amp;E4221</f>
        <v>0</v>
      </c>
    </row>
    <row r="4371" spans="1:2" x14ac:dyDescent="0.25">
      <c r="A4371" t="str">
        <f>COUNTIF($D$2:D4222,D4222)&amp;D4222</f>
        <v>0</v>
      </c>
      <c r="B4371" t="str">
        <f>COUNTIF($E$2:E4222,E4222)&amp;E4222</f>
        <v>0</v>
      </c>
    </row>
    <row r="4372" spans="1:2" x14ac:dyDescent="0.25">
      <c r="A4372" t="str">
        <f>COUNTIF($D$2:D4223,D4223)&amp;D4223</f>
        <v>0</v>
      </c>
      <c r="B4372" t="str">
        <f>COUNTIF($E$2:E4223,E4223)&amp;E4223</f>
        <v>0</v>
      </c>
    </row>
    <row r="4373" spans="1:2" x14ac:dyDescent="0.25">
      <c r="A4373" t="str">
        <f>COUNTIF($D$2:D4224,D4224)&amp;D4224</f>
        <v>0</v>
      </c>
      <c r="B4373" t="str">
        <f>COUNTIF($E$2:E4224,E4224)&amp;E4224</f>
        <v>0</v>
      </c>
    </row>
    <row r="4374" spans="1:2" x14ac:dyDescent="0.25">
      <c r="A4374" t="str">
        <f>COUNTIF($D$2:D4225,D4225)&amp;D4225</f>
        <v>0</v>
      </c>
      <c r="B4374" t="str">
        <f>COUNTIF($E$2:E4225,E4225)&amp;E4225</f>
        <v>0</v>
      </c>
    </row>
    <row r="4375" spans="1:2" x14ac:dyDescent="0.25">
      <c r="A4375" t="str">
        <f>COUNTIF($D$2:D4226,D4226)&amp;D4226</f>
        <v>0</v>
      </c>
      <c r="B4375" t="str">
        <f>COUNTIF($E$2:E4226,E4226)&amp;E4226</f>
        <v>0</v>
      </c>
    </row>
    <row r="4376" spans="1:2" x14ac:dyDescent="0.25">
      <c r="A4376" t="str">
        <f>COUNTIF($D$2:D4227,D4227)&amp;D4227</f>
        <v>0</v>
      </c>
      <c r="B4376" t="str">
        <f>COUNTIF($E$2:E4227,E4227)&amp;E4227</f>
        <v>0</v>
      </c>
    </row>
    <row r="4377" spans="1:2" x14ac:dyDescent="0.25">
      <c r="A4377" t="str">
        <f>COUNTIF($D$2:D4228,D4228)&amp;D4228</f>
        <v>0</v>
      </c>
      <c r="B4377" t="str">
        <f>COUNTIF($E$2:E4228,E4228)&amp;E4228</f>
        <v>0</v>
      </c>
    </row>
    <row r="4378" spans="1:2" x14ac:dyDescent="0.25">
      <c r="A4378" t="str">
        <f>COUNTIF($D$2:D4229,D4229)&amp;D4229</f>
        <v>0</v>
      </c>
      <c r="B4378" t="str">
        <f>COUNTIF($E$2:E4229,E4229)&amp;E4229</f>
        <v>0</v>
      </c>
    </row>
    <row r="4379" spans="1:2" x14ac:dyDescent="0.25">
      <c r="A4379" t="str">
        <f>COUNTIF($D$2:D4230,D4230)&amp;D4230</f>
        <v>0</v>
      </c>
      <c r="B4379" t="str">
        <f>COUNTIF($E$2:E4230,E4230)&amp;E4230</f>
        <v>0</v>
      </c>
    </row>
    <row r="4380" spans="1:2" x14ac:dyDescent="0.25">
      <c r="A4380" t="str">
        <f>COUNTIF($D$2:D4231,D4231)&amp;D4231</f>
        <v>0</v>
      </c>
      <c r="B4380" t="str">
        <f>COUNTIF($E$2:E4231,E4231)&amp;E4231</f>
        <v>0</v>
      </c>
    </row>
    <row r="4381" spans="1:2" x14ac:dyDescent="0.25">
      <c r="A4381" t="str">
        <f>COUNTIF($D$2:D4232,D4232)&amp;D4232</f>
        <v>0</v>
      </c>
      <c r="B4381" t="str">
        <f>COUNTIF($E$2:E4232,E4232)&amp;E4232</f>
        <v>0</v>
      </c>
    </row>
    <row r="4382" spans="1:2" x14ac:dyDescent="0.25">
      <c r="A4382" t="str">
        <f>COUNTIF($D$2:D4233,D4233)&amp;D4233</f>
        <v>0</v>
      </c>
      <c r="B4382" t="str">
        <f>COUNTIF($E$2:E4233,E4233)&amp;E4233</f>
        <v>0</v>
      </c>
    </row>
    <row r="4383" spans="1:2" x14ac:dyDescent="0.25">
      <c r="A4383" t="str">
        <f>COUNTIF($D$2:D4234,D4234)&amp;D4234</f>
        <v>0</v>
      </c>
      <c r="B4383" t="str">
        <f>COUNTIF($E$2:E4234,E4234)&amp;E4234</f>
        <v>0</v>
      </c>
    </row>
    <row r="4384" spans="1:2" x14ac:dyDescent="0.25">
      <c r="A4384" t="str">
        <f>COUNTIF($D$2:D4235,D4235)&amp;D4235</f>
        <v>0</v>
      </c>
      <c r="B4384" t="str">
        <f>COUNTIF($E$2:E4235,E4235)&amp;E4235</f>
        <v>0</v>
      </c>
    </row>
    <row r="4385" spans="1:2" x14ac:dyDescent="0.25">
      <c r="A4385" t="str">
        <f>COUNTIF($D$2:D4236,D4236)&amp;D4236</f>
        <v>0</v>
      </c>
      <c r="B4385" t="str">
        <f>COUNTIF($E$2:E4236,E4236)&amp;E4236</f>
        <v>0</v>
      </c>
    </row>
    <row r="4386" spans="1:2" x14ac:dyDescent="0.25">
      <c r="A4386" t="str">
        <f>COUNTIF($D$2:D4237,D4237)&amp;D4237</f>
        <v>0</v>
      </c>
      <c r="B4386" t="str">
        <f>COUNTIF($E$2:E4237,E4237)&amp;E4237</f>
        <v>0</v>
      </c>
    </row>
    <row r="4387" spans="1:2" x14ac:dyDescent="0.25">
      <c r="A4387" t="str">
        <f>COUNTIF($D$2:D4238,D4238)&amp;D4238</f>
        <v>0</v>
      </c>
      <c r="B4387" t="str">
        <f>COUNTIF($E$2:E4238,E4238)&amp;E4238</f>
        <v>0</v>
      </c>
    </row>
    <row r="4388" spans="1:2" x14ac:dyDescent="0.25">
      <c r="A4388" t="str">
        <f>COUNTIF($D$2:D4239,D4239)&amp;D4239</f>
        <v>0</v>
      </c>
      <c r="B4388" t="str">
        <f>COUNTIF($E$2:E4239,E4239)&amp;E4239</f>
        <v>0</v>
      </c>
    </row>
    <row r="4389" spans="1:2" x14ac:dyDescent="0.25">
      <c r="A4389" t="str">
        <f>COUNTIF($D$2:D4240,D4240)&amp;D4240</f>
        <v>0</v>
      </c>
      <c r="B4389" t="str">
        <f>COUNTIF($E$2:E4240,E4240)&amp;E4240</f>
        <v>0</v>
      </c>
    </row>
    <row r="4390" spans="1:2" x14ac:dyDescent="0.25">
      <c r="A4390" t="str">
        <f>COUNTIF($D$2:D4241,D4241)&amp;D4241</f>
        <v>0</v>
      </c>
      <c r="B4390" t="str">
        <f>COUNTIF($E$2:E4241,E4241)&amp;E4241</f>
        <v>0</v>
      </c>
    </row>
    <row r="4391" spans="1:2" x14ac:dyDescent="0.25">
      <c r="A4391" t="str">
        <f>COUNTIF($D$2:D4242,D4242)&amp;D4242</f>
        <v>0</v>
      </c>
      <c r="B4391" t="str">
        <f>COUNTIF($E$2:E4242,E4242)&amp;E4242</f>
        <v>0</v>
      </c>
    </row>
    <row r="4392" spans="1:2" x14ac:dyDescent="0.25">
      <c r="A4392" t="str">
        <f>COUNTIF($D$2:D4243,D4243)&amp;D4243</f>
        <v>0</v>
      </c>
      <c r="B4392" t="str">
        <f>COUNTIF($E$2:E4243,E4243)&amp;E4243</f>
        <v>0</v>
      </c>
    </row>
    <row r="4393" spans="1:2" x14ac:dyDescent="0.25">
      <c r="A4393" t="str">
        <f>COUNTIF($D$2:D4244,D4244)&amp;D4244</f>
        <v>0</v>
      </c>
      <c r="B4393" t="str">
        <f>COUNTIF($E$2:E4244,E4244)&amp;E4244</f>
        <v>0</v>
      </c>
    </row>
    <row r="4394" spans="1:2" x14ac:dyDescent="0.25">
      <c r="A4394" t="str">
        <f>COUNTIF($D$2:D4245,D4245)&amp;D4245</f>
        <v>0</v>
      </c>
      <c r="B4394" t="str">
        <f>COUNTIF($E$2:E4245,E4245)&amp;E4245</f>
        <v>0</v>
      </c>
    </row>
    <row r="4395" spans="1:2" x14ac:dyDescent="0.25">
      <c r="A4395" t="str">
        <f>COUNTIF($D$2:D4246,D4246)&amp;D4246</f>
        <v>0</v>
      </c>
      <c r="B4395" t="str">
        <f>COUNTIF($E$2:E4246,E4246)&amp;E4246</f>
        <v>0</v>
      </c>
    </row>
    <row r="4396" spans="1:2" x14ac:dyDescent="0.25">
      <c r="A4396" t="str">
        <f>COUNTIF($D$2:D4247,D4247)&amp;D4247</f>
        <v>0</v>
      </c>
      <c r="B4396" t="str">
        <f>COUNTIF($E$2:E4247,E4247)&amp;E4247</f>
        <v>0</v>
      </c>
    </row>
    <row r="4397" spans="1:2" x14ac:dyDescent="0.25">
      <c r="A4397" t="str">
        <f>COUNTIF($D$2:D4248,D4248)&amp;D4248</f>
        <v>0</v>
      </c>
      <c r="B4397" t="str">
        <f>COUNTIF($E$2:E4248,E4248)&amp;E4248</f>
        <v>0</v>
      </c>
    </row>
    <row r="4398" spans="1:2" x14ac:dyDescent="0.25">
      <c r="A4398" t="str">
        <f>COUNTIF($D$2:D4249,D4249)&amp;D4249</f>
        <v>0</v>
      </c>
      <c r="B4398" t="str">
        <f>COUNTIF($E$2:E4249,E4249)&amp;E4249</f>
        <v>0</v>
      </c>
    </row>
    <row r="4399" spans="1:2" x14ac:dyDescent="0.25">
      <c r="A4399" t="str">
        <f>COUNTIF($D$2:D4250,D4250)&amp;D4250</f>
        <v>0</v>
      </c>
      <c r="B4399" t="str">
        <f>COUNTIF($E$2:E4250,E4250)&amp;E4250</f>
        <v>0</v>
      </c>
    </row>
    <row r="4400" spans="1:2" x14ac:dyDescent="0.25">
      <c r="A4400" t="str">
        <f>COUNTIF($D$2:D4251,D4251)&amp;D4251</f>
        <v>0</v>
      </c>
      <c r="B4400" t="str">
        <f>COUNTIF($E$2:E4251,E4251)&amp;E4251</f>
        <v>0</v>
      </c>
    </row>
    <row r="4401" spans="1:2" x14ac:dyDescent="0.25">
      <c r="A4401" t="str">
        <f>COUNTIF($D$2:D4252,D4252)&amp;D4252</f>
        <v>0</v>
      </c>
      <c r="B4401" t="str">
        <f>COUNTIF($E$2:E4252,E4252)&amp;E4252</f>
        <v>0</v>
      </c>
    </row>
    <row r="4402" spans="1:2" x14ac:dyDescent="0.25">
      <c r="A4402" t="str">
        <f>COUNTIF($D$2:D4253,D4253)&amp;D4253</f>
        <v>0</v>
      </c>
      <c r="B4402" t="str">
        <f>COUNTIF($E$2:E4253,E4253)&amp;E4253</f>
        <v>0</v>
      </c>
    </row>
    <row r="4403" spans="1:2" x14ac:dyDescent="0.25">
      <c r="A4403" t="str">
        <f>COUNTIF($D$2:D4254,D4254)&amp;D4254</f>
        <v>0</v>
      </c>
      <c r="B4403" t="str">
        <f>COUNTIF($E$2:E4254,E4254)&amp;E4254</f>
        <v>0</v>
      </c>
    </row>
    <row r="4404" spans="1:2" x14ac:dyDescent="0.25">
      <c r="A4404" t="str">
        <f>COUNTIF($D$2:D4255,D4255)&amp;D4255</f>
        <v>0</v>
      </c>
      <c r="B4404" t="str">
        <f>COUNTIF($E$2:E4255,E4255)&amp;E4255</f>
        <v>0</v>
      </c>
    </row>
    <row r="4405" spans="1:2" x14ac:dyDescent="0.25">
      <c r="A4405" t="str">
        <f>COUNTIF($D$2:D4256,D4256)&amp;D4256</f>
        <v>0</v>
      </c>
      <c r="B4405" t="str">
        <f>COUNTIF($E$2:E4256,E4256)&amp;E4256</f>
        <v>0</v>
      </c>
    </row>
    <row r="4406" spans="1:2" x14ac:dyDescent="0.25">
      <c r="A4406" t="str">
        <f>COUNTIF($D$2:D4257,D4257)&amp;D4257</f>
        <v>0</v>
      </c>
      <c r="B4406" t="str">
        <f>COUNTIF($E$2:E4257,E4257)&amp;E4257</f>
        <v>0</v>
      </c>
    </row>
    <row r="4407" spans="1:2" x14ac:dyDescent="0.25">
      <c r="A4407" t="str">
        <f>COUNTIF($D$2:D4258,D4258)&amp;D4258</f>
        <v>0</v>
      </c>
      <c r="B4407" t="str">
        <f>COUNTIF($E$2:E4258,E4258)&amp;E4258</f>
        <v>0</v>
      </c>
    </row>
    <row r="4408" spans="1:2" x14ac:dyDescent="0.25">
      <c r="A4408" t="str">
        <f>COUNTIF($D$2:D4259,D4259)&amp;D4259</f>
        <v>0</v>
      </c>
      <c r="B4408" t="str">
        <f>COUNTIF($E$2:E4259,E4259)&amp;E4259</f>
        <v>0</v>
      </c>
    </row>
    <row r="4409" spans="1:2" x14ac:dyDescent="0.25">
      <c r="A4409" t="str">
        <f>COUNTIF($D$2:D4260,D4260)&amp;D4260</f>
        <v>0</v>
      </c>
      <c r="B4409" t="str">
        <f>COUNTIF($E$2:E4260,E4260)&amp;E4260</f>
        <v>0</v>
      </c>
    </row>
    <row r="4410" spans="1:2" x14ac:dyDescent="0.25">
      <c r="A4410" t="str">
        <f>COUNTIF($D$2:D4261,D4261)&amp;D4261</f>
        <v>0</v>
      </c>
      <c r="B4410" t="str">
        <f>COUNTIF($E$2:E4261,E4261)&amp;E4261</f>
        <v>0</v>
      </c>
    </row>
    <row r="4411" spans="1:2" x14ac:dyDescent="0.25">
      <c r="A4411" t="str">
        <f>COUNTIF($D$2:D4262,D4262)&amp;D4262</f>
        <v>0</v>
      </c>
      <c r="B4411" t="str">
        <f>COUNTIF($E$2:E4262,E4262)&amp;E4262</f>
        <v>0</v>
      </c>
    </row>
    <row r="4412" spans="1:2" x14ac:dyDescent="0.25">
      <c r="A4412" t="str">
        <f>COUNTIF($D$2:D4263,D4263)&amp;D4263</f>
        <v>0</v>
      </c>
      <c r="B4412" t="str">
        <f>COUNTIF($E$2:E4263,E4263)&amp;E4263</f>
        <v>0</v>
      </c>
    </row>
    <row r="4413" spans="1:2" x14ac:dyDescent="0.25">
      <c r="A4413" t="str">
        <f>COUNTIF($D$2:D4264,D4264)&amp;D4264</f>
        <v>0</v>
      </c>
      <c r="B4413" t="str">
        <f>COUNTIF($E$2:E4264,E4264)&amp;E4264</f>
        <v>0</v>
      </c>
    </row>
    <row r="4414" spans="1:2" x14ac:dyDescent="0.25">
      <c r="A4414" t="str">
        <f>COUNTIF($D$2:D4265,D4265)&amp;D4265</f>
        <v>0</v>
      </c>
      <c r="B4414" t="str">
        <f>COUNTIF($E$2:E4265,E4265)&amp;E4265</f>
        <v>0</v>
      </c>
    </row>
    <row r="4415" spans="1:2" x14ac:dyDescent="0.25">
      <c r="A4415" t="str">
        <f>COUNTIF($D$2:D4266,D4266)&amp;D4266</f>
        <v>0</v>
      </c>
      <c r="B4415" t="str">
        <f>COUNTIF($E$2:E4266,E4266)&amp;E4266</f>
        <v>0</v>
      </c>
    </row>
    <row r="4416" spans="1:2" x14ac:dyDescent="0.25">
      <c r="A4416" t="str">
        <f>COUNTIF($D$2:D4267,D4267)&amp;D4267</f>
        <v>0</v>
      </c>
      <c r="B4416" t="str">
        <f>COUNTIF($E$2:E4267,E4267)&amp;E4267</f>
        <v>0</v>
      </c>
    </row>
    <row r="4417" spans="1:2" x14ac:dyDescent="0.25">
      <c r="A4417" t="str">
        <f>COUNTIF($D$2:D4268,D4268)&amp;D4268</f>
        <v>0</v>
      </c>
      <c r="B4417" t="str">
        <f>COUNTIF($E$2:E4268,E4268)&amp;E4268</f>
        <v>0</v>
      </c>
    </row>
    <row r="4418" spans="1:2" x14ac:dyDescent="0.25">
      <c r="A4418" t="str">
        <f>COUNTIF($D$2:D4269,D4269)&amp;D4269</f>
        <v>0</v>
      </c>
      <c r="B4418" t="str">
        <f>COUNTIF($E$2:E4269,E4269)&amp;E4269</f>
        <v>0</v>
      </c>
    </row>
    <row r="4419" spans="1:2" x14ac:dyDescent="0.25">
      <c r="A4419" t="str">
        <f>COUNTIF($D$2:D4270,D4270)&amp;D4270</f>
        <v>0</v>
      </c>
      <c r="B4419" t="str">
        <f>COUNTIF($E$2:E4270,E4270)&amp;E4270</f>
        <v>0</v>
      </c>
    </row>
    <row r="4420" spans="1:2" x14ac:dyDescent="0.25">
      <c r="A4420" t="str">
        <f>COUNTIF($D$2:D4271,D4271)&amp;D4271</f>
        <v>0</v>
      </c>
      <c r="B4420" t="str">
        <f>COUNTIF($E$2:E4271,E4271)&amp;E4271</f>
        <v>0</v>
      </c>
    </row>
    <row r="4421" spans="1:2" x14ac:dyDescent="0.25">
      <c r="A4421" t="str">
        <f>COUNTIF($D$2:D4272,D4272)&amp;D4272</f>
        <v>0</v>
      </c>
      <c r="B4421" t="str">
        <f>COUNTIF($E$2:E4272,E4272)&amp;E4272</f>
        <v>0</v>
      </c>
    </row>
    <row r="4422" spans="1:2" x14ac:dyDescent="0.25">
      <c r="A4422" t="str">
        <f>COUNTIF($D$2:D4273,D4273)&amp;D4273</f>
        <v>0</v>
      </c>
      <c r="B4422" t="str">
        <f>COUNTIF($E$2:E4273,E4273)&amp;E4273</f>
        <v>0</v>
      </c>
    </row>
    <row r="4423" spans="1:2" x14ac:dyDescent="0.25">
      <c r="A4423" t="str">
        <f>COUNTIF($D$2:D4274,D4274)&amp;D4274</f>
        <v>0</v>
      </c>
      <c r="B4423" t="str">
        <f>COUNTIF($E$2:E4274,E4274)&amp;E4274</f>
        <v>0</v>
      </c>
    </row>
    <row r="4424" spans="1:2" x14ac:dyDescent="0.25">
      <c r="A4424" t="str">
        <f>COUNTIF($D$2:D4275,D4275)&amp;D4275</f>
        <v>0</v>
      </c>
      <c r="B4424" t="str">
        <f>COUNTIF($E$2:E4275,E4275)&amp;E4275</f>
        <v>0</v>
      </c>
    </row>
    <row r="4425" spans="1:2" x14ac:dyDescent="0.25">
      <c r="A4425" t="str">
        <f>COUNTIF($D$2:D4276,D4276)&amp;D4276</f>
        <v>0</v>
      </c>
      <c r="B4425" t="str">
        <f>COUNTIF($E$2:E4276,E4276)&amp;E4276</f>
        <v>0</v>
      </c>
    </row>
    <row r="4426" spans="1:2" x14ac:dyDescent="0.25">
      <c r="A4426" t="str">
        <f>COUNTIF($D$2:D4277,D4277)&amp;D4277</f>
        <v>0</v>
      </c>
      <c r="B4426" t="str">
        <f>COUNTIF($E$2:E4277,E4277)&amp;E4277</f>
        <v>0</v>
      </c>
    </row>
    <row r="4427" spans="1:2" x14ac:dyDescent="0.25">
      <c r="A4427" t="str">
        <f>COUNTIF($D$2:D4278,D4278)&amp;D4278</f>
        <v>0</v>
      </c>
      <c r="B4427" t="str">
        <f>COUNTIF($E$2:E4278,E4278)&amp;E4278</f>
        <v>0</v>
      </c>
    </row>
    <row r="4428" spans="1:2" x14ac:dyDescent="0.25">
      <c r="A4428" t="str">
        <f>COUNTIF($D$2:D4279,D4279)&amp;D4279</f>
        <v>0</v>
      </c>
      <c r="B4428" t="str">
        <f>COUNTIF($E$2:E4279,E4279)&amp;E4279</f>
        <v>0</v>
      </c>
    </row>
    <row r="4429" spans="1:2" x14ac:dyDescent="0.25">
      <c r="A4429" t="str">
        <f>COUNTIF($D$2:D4280,D4280)&amp;D4280</f>
        <v>0</v>
      </c>
      <c r="B4429" t="str">
        <f>COUNTIF($E$2:E4280,E4280)&amp;E4280</f>
        <v>0</v>
      </c>
    </row>
    <row r="4430" spans="1:2" x14ac:dyDescent="0.25">
      <c r="A4430" t="str">
        <f>COUNTIF($D$2:D4281,D4281)&amp;D4281</f>
        <v>0</v>
      </c>
      <c r="B4430" t="str">
        <f>COUNTIF($E$2:E4281,E4281)&amp;E4281</f>
        <v>0</v>
      </c>
    </row>
    <row r="4431" spans="1:2" x14ac:dyDescent="0.25">
      <c r="A4431" t="str">
        <f>COUNTIF($D$2:D4282,D4282)&amp;D4282</f>
        <v>0</v>
      </c>
      <c r="B4431" t="str">
        <f>COUNTIF($E$2:E4282,E4282)&amp;E4282</f>
        <v>0</v>
      </c>
    </row>
    <row r="4432" spans="1:2" x14ac:dyDescent="0.25">
      <c r="A4432" t="str">
        <f>COUNTIF($D$2:D4283,D4283)&amp;D4283</f>
        <v>0</v>
      </c>
      <c r="B4432" t="str">
        <f>COUNTIF($E$2:E4283,E4283)&amp;E4283</f>
        <v>0</v>
      </c>
    </row>
    <row r="4433" spans="1:2" x14ac:dyDescent="0.25">
      <c r="A4433" t="str">
        <f>COUNTIF($D$2:D4284,D4284)&amp;D4284</f>
        <v>0</v>
      </c>
      <c r="B4433" t="str">
        <f>COUNTIF($E$2:E4284,E4284)&amp;E4284</f>
        <v>0</v>
      </c>
    </row>
    <row r="4434" spans="1:2" x14ac:dyDescent="0.25">
      <c r="A4434" t="str">
        <f>COUNTIF($D$2:D4285,D4285)&amp;D4285</f>
        <v>0</v>
      </c>
      <c r="B4434" t="str">
        <f>COUNTIF($E$2:E4285,E4285)&amp;E4285</f>
        <v>0</v>
      </c>
    </row>
    <row r="4435" spans="1:2" x14ac:dyDescent="0.25">
      <c r="A4435" t="str">
        <f>COUNTIF($D$2:D4286,D4286)&amp;D4286</f>
        <v>0</v>
      </c>
      <c r="B4435" t="str">
        <f>COUNTIF($E$2:E4286,E4286)&amp;E4286</f>
        <v>0</v>
      </c>
    </row>
    <row r="4436" spans="1:2" x14ac:dyDescent="0.25">
      <c r="A4436" t="str">
        <f>COUNTIF($D$2:D4287,D4287)&amp;D4287</f>
        <v>0</v>
      </c>
      <c r="B4436" t="str">
        <f>COUNTIF($E$2:E4287,E4287)&amp;E4287</f>
        <v>0</v>
      </c>
    </row>
    <row r="4437" spans="1:2" x14ac:dyDescent="0.25">
      <c r="A4437" t="str">
        <f>COUNTIF($D$2:D4288,D4288)&amp;D4288</f>
        <v>0</v>
      </c>
      <c r="B4437" t="str">
        <f>COUNTIF($E$2:E4288,E4288)&amp;E4288</f>
        <v>0</v>
      </c>
    </row>
    <row r="4438" spans="1:2" x14ac:dyDescent="0.25">
      <c r="A4438" t="str">
        <f>COUNTIF($D$2:D4289,D4289)&amp;D4289</f>
        <v>0</v>
      </c>
      <c r="B4438" t="str">
        <f>COUNTIF($E$2:E4289,E4289)&amp;E4289</f>
        <v>0</v>
      </c>
    </row>
    <row r="4439" spans="1:2" x14ac:dyDescent="0.25">
      <c r="A4439" t="str">
        <f>COUNTIF($D$2:D4290,D4290)&amp;D4290</f>
        <v>0</v>
      </c>
      <c r="B4439" t="str">
        <f>COUNTIF($E$2:E4290,E4290)&amp;E4290</f>
        <v>0</v>
      </c>
    </row>
    <row r="4440" spans="1:2" x14ac:dyDescent="0.25">
      <c r="A4440" t="str">
        <f>COUNTIF($D$2:D4291,D4291)&amp;D4291</f>
        <v>0</v>
      </c>
      <c r="B4440" t="str">
        <f>COUNTIF($E$2:E4291,E4291)&amp;E4291</f>
        <v>0</v>
      </c>
    </row>
    <row r="4441" spans="1:2" x14ac:dyDescent="0.25">
      <c r="A4441" t="str">
        <f>COUNTIF($D$2:D4292,D4292)&amp;D4292</f>
        <v>0</v>
      </c>
      <c r="B4441" t="str">
        <f>COUNTIF($E$2:E4292,E4292)&amp;E4292</f>
        <v>0</v>
      </c>
    </row>
    <row r="4442" spans="1:2" x14ac:dyDescent="0.25">
      <c r="A4442" t="str">
        <f>COUNTIF($D$2:D4293,D4293)&amp;D4293</f>
        <v>0</v>
      </c>
      <c r="B4442" t="str">
        <f>COUNTIF($E$2:E4293,E4293)&amp;E4293</f>
        <v>0</v>
      </c>
    </row>
    <row r="4443" spans="1:2" x14ac:dyDescent="0.25">
      <c r="A4443" t="str">
        <f>COUNTIF($D$2:D4294,D4294)&amp;D4294</f>
        <v>0</v>
      </c>
      <c r="B4443" t="str">
        <f>COUNTIF($E$2:E4294,E4294)&amp;E4294</f>
        <v>0</v>
      </c>
    </row>
    <row r="4444" spans="1:2" x14ac:dyDescent="0.25">
      <c r="A4444" t="str">
        <f>COUNTIF($D$2:D4295,D4295)&amp;D4295</f>
        <v>0</v>
      </c>
      <c r="B4444" t="str">
        <f>COUNTIF($E$2:E4295,E4295)&amp;E4295</f>
        <v>0</v>
      </c>
    </row>
    <row r="4445" spans="1:2" x14ac:dyDescent="0.25">
      <c r="A4445" t="str">
        <f>COUNTIF($D$2:D4296,D4296)&amp;D4296</f>
        <v>0</v>
      </c>
      <c r="B4445" t="str">
        <f>COUNTIF($E$2:E4296,E4296)&amp;E4296</f>
        <v>0</v>
      </c>
    </row>
    <row r="4446" spans="1:2" x14ac:dyDescent="0.25">
      <c r="A4446" t="str">
        <f>COUNTIF($D$2:D4297,D4297)&amp;D4297</f>
        <v>0</v>
      </c>
      <c r="B4446" t="str">
        <f>COUNTIF($E$2:E4297,E4297)&amp;E4297</f>
        <v>0</v>
      </c>
    </row>
    <row r="4447" spans="1:2" x14ac:dyDescent="0.25">
      <c r="A4447" t="str">
        <f>COUNTIF($D$2:D4298,D4298)&amp;D4298</f>
        <v>0</v>
      </c>
      <c r="B4447" t="str">
        <f>COUNTIF($E$2:E4298,E4298)&amp;E4298</f>
        <v>0</v>
      </c>
    </row>
    <row r="4448" spans="1:2" x14ac:dyDescent="0.25">
      <c r="A4448" t="str">
        <f>COUNTIF($D$2:D4299,D4299)&amp;D4299</f>
        <v>0</v>
      </c>
      <c r="B4448" t="str">
        <f>COUNTIF($E$2:E4299,E4299)&amp;E4299</f>
        <v>0</v>
      </c>
    </row>
    <row r="4449" spans="1:2" x14ac:dyDescent="0.25">
      <c r="A4449" t="str">
        <f>COUNTIF($D$2:D4300,D4300)&amp;D4300</f>
        <v>0</v>
      </c>
      <c r="B4449" t="str">
        <f>COUNTIF($E$2:E4300,E4300)&amp;E4300</f>
        <v>0</v>
      </c>
    </row>
    <row r="4450" spans="1:2" x14ac:dyDescent="0.25">
      <c r="A4450" t="str">
        <f>COUNTIF($D$2:D4301,D4301)&amp;D4301</f>
        <v>0</v>
      </c>
      <c r="B4450" t="str">
        <f>COUNTIF($E$2:E4301,E4301)&amp;E4301</f>
        <v>0</v>
      </c>
    </row>
    <row r="4451" spans="1:2" x14ac:dyDescent="0.25">
      <c r="A4451" t="str">
        <f>COUNTIF($D$2:D4302,D4302)&amp;D4302</f>
        <v>0</v>
      </c>
      <c r="B4451" t="str">
        <f>COUNTIF($E$2:E4302,E4302)&amp;E4302</f>
        <v>0</v>
      </c>
    </row>
    <row r="4452" spans="1:2" x14ac:dyDescent="0.25">
      <c r="A4452" t="str">
        <f>COUNTIF($D$2:D4303,D4303)&amp;D4303</f>
        <v>0</v>
      </c>
      <c r="B4452" t="str">
        <f>COUNTIF($E$2:E4303,E4303)&amp;E4303</f>
        <v>0</v>
      </c>
    </row>
    <row r="4453" spans="1:2" x14ac:dyDescent="0.25">
      <c r="A4453" t="str">
        <f>COUNTIF($D$2:D4304,D4304)&amp;D4304</f>
        <v>0</v>
      </c>
      <c r="B4453" t="str">
        <f>COUNTIF($E$2:E4304,E4304)&amp;E4304</f>
        <v>0</v>
      </c>
    </row>
    <row r="4454" spans="1:2" x14ac:dyDescent="0.25">
      <c r="A4454" t="str">
        <f>COUNTIF($D$2:D4305,D4305)&amp;D4305</f>
        <v>0</v>
      </c>
      <c r="B4454" t="str">
        <f>COUNTIF($E$2:E4305,E4305)&amp;E4305</f>
        <v>0</v>
      </c>
    </row>
    <row r="4455" spans="1:2" x14ac:dyDescent="0.25">
      <c r="A4455" t="str">
        <f>COUNTIF($D$2:D4306,D4306)&amp;D4306</f>
        <v>0</v>
      </c>
      <c r="B4455" t="str">
        <f>COUNTIF($E$2:E4306,E4306)&amp;E4306</f>
        <v>0</v>
      </c>
    </row>
    <row r="4456" spans="1:2" x14ac:dyDescent="0.25">
      <c r="A4456" t="str">
        <f>COUNTIF($D$2:D4307,D4307)&amp;D4307</f>
        <v>0</v>
      </c>
      <c r="B4456" t="str">
        <f>COUNTIF($E$2:E4307,E4307)&amp;E4307</f>
        <v>0</v>
      </c>
    </row>
    <row r="4457" spans="1:2" x14ac:dyDescent="0.25">
      <c r="A4457" t="str">
        <f>COUNTIF($D$2:D4308,D4308)&amp;D4308</f>
        <v>0</v>
      </c>
      <c r="B4457" t="str">
        <f>COUNTIF($E$2:E4308,E4308)&amp;E4308</f>
        <v>0</v>
      </c>
    </row>
    <row r="4458" spans="1:2" x14ac:dyDescent="0.25">
      <c r="A4458" t="str">
        <f>COUNTIF($D$2:D4309,D4309)&amp;D4309</f>
        <v>0</v>
      </c>
      <c r="B4458" t="str">
        <f>COUNTIF($E$2:E4309,E4309)&amp;E4309</f>
        <v>0</v>
      </c>
    </row>
    <row r="4459" spans="1:2" x14ac:dyDescent="0.25">
      <c r="A4459" t="str">
        <f>COUNTIF($D$2:D4310,D4310)&amp;D4310</f>
        <v>0</v>
      </c>
      <c r="B4459" t="str">
        <f>COUNTIF($E$2:E4310,E4310)&amp;E4310</f>
        <v>0</v>
      </c>
    </row>
    <row r="4460" spans="1:2" x14ac:dyDescent="0.25">
      <c r="A4460" t="str">
        <f>COUNTIF($D$2:D4311,D4311)&amp;D4311</f>
        <v>0</v>
      </c>
      <c r="B4460" t="str">
        <f>COUNTIF($E$2:E4311,E4311)&amp;E4311</f>
        <v>0</v>
      </c>
    </row>
    <row r="4461" spans="1:2" x14ac:dyDescent="0.25">
      <c r="A4461" t="str">
        <f>COUNTIF($D$2:D4312,D4312)&amp;D4312</f>
        <v>0</v>
      </c>
      <c r="B4461" t="str">
        <f>COUNTIF($E$2:E4312,E4312)&amp;E4312</f>
        <v>0</v>
      </c>
    </row>
    <row r="4462" spans="1:2" x14ac:dyDescent="0.25">
      <c r="A4462" t="str">
        <f>COUNTIF($D$2:D4313,D4313)&amp;D4313</f>
        <v>0</v>
      </c>
      <c r="B4462" t="str">
        <f>COUNTIF($E$2:E4313,E4313)&amp;E4313</f>
        <v>0</v>
      </c>
    </row>
    <row r="4463" spans="1:2" x14ac:dyDescent="0.25">
      <c r="A4463" t="str">
        <f>COUNTIF($D$2:D4314,D4314)&amp;D4314</f>
        <v>0</v>
      </c>
      <c r="B4463" t="str">
        <f>COUNTIF($E$2:E4314,E4314)&amp;E4314</f>
        <v>0</v>
      </c>
    </row>
    <row r="4464" spans="1:2" x14ac:dyDescent="0.25">
      <c r="A4464" t="str">
        <f>COUNTIF($D$2:D4315,D4315)&amp;D4315</f>
        <v>0</v>
      </c>
      <c r="B4464" t="str">
        <f>COUNTIF($E$2:E4315,E4315)&amp;E4315</f>
        <v>0</v>
      </c>
    </row>
    <row r="4465" spans="1:2" x14ac:dyDescent="0.25">
      <c r="A4465" t="str">
        <f>COUNTIF($D$2:D4316,D4316)&amp;D4316</f>
        <v>0</v>
      </c>
      <c r="B4465" t="str">
        <f>COUNTIF($E$2:E4316,E4316)&amp;E4316</f>
        <v>0</v>
      </c>
    </row>
    <row r="4466" spans="1:2" x14ac:dyDescent="0.25">
      <c r="A4466" t="str">
        <f>COUNTIF($D$2:D4317,D4317)&amp;D4317</f>
        <v>0</v>
      </c>
      <c r="B4466" t="str">
        <f>COUNTIF($E$2:E4317,E4317)&amp;E4317</f>
        <v>0</v>
      </c>
    </row>
    <row r="4467" spans="1:2" x14ac:dyDescent="0.25">
      <c r="A4467" t="str">
        <f>COUNTIF($D$2:D4318,D4318)&amp;D4318</f>
        <v>0</v>
      </c>
      <c r="B4467" t="str">
        <f>COUNTIF($E$2:E4318,E4318)&amp;E4318</f>
        <v>0</v>
      </c>
    </row>
    <row r="4468" spans="1:2" x14ac:dyDescent="0.25">
      <c r="A4468" t="str">
        <f>COUNTIF($D$2:D4319,D4319)&amp;D4319</f>
        <v>0</v>
      </c>
      <c r="B4468" t="str">
        <f>COUNTIF($E$2:E4319,E4319)&amp;E4319</f>
        <v>0</v>
      </c>
    </row>
    <row r="4469" spans="1:2" x14ac:dyDescent="0.25">
      <c r="A4469" t="str">
        <f>COUNTIF($D$2:D4320,D4320)&amp;D4320</f>
        <v>0</v>
      </c>
      <c r="B4469" t="str">
        <f>COUNTIF($E$2:E4320,E4320)&amp;E4320</f>
        <v>0</v>
      </c>
    </row>
    <row r="4470" spans="1:2" x14ac:dyDescent="0.25">
      <c r="A4470" t="str">
        <f>COUNTIF($D$2:D4321,D4321)&amp;D4321</f>
        <v>0</v>
      </c>
      <c r="B4470" t="str">
        <f>COUNTIF($E$2:E4321,E4321)&amp;E4321</f>
        <v>0</v>
      </c>
    </row>
    <row r="4471" spans="1:2" x14ac:dyDescent="0.25">
      <c r="A4471" t="str">
        <f>COUNTIF($D$2:D4322,D4322)&amp;D4322</f>
        <v>0</v>
      </c>
      <c r="B4471" t="str">
        <f>COUNTIF($E$2:E4322,E4322)&amp;E4322</f>
        <v>0</v>
      </c>
    </row>
    <row r="4472" spans="1:2" x14ac:dyDescent="0.25">
      <c r="A4472" t="str">
        <f>COUNTIF($D$2:D4323,D4323)&amp;D4323</f>
        <v>0</v>
      </c>
      <c r="B4472" t="str">
        <f>COUNTIF($E$2:E4323,E4323)&amp;E4323</f>
        <v>0</v>
      </c>
    </row>
    <row r="4473" spans="1:2" x14ac:dyDescent="0.25">
      <c r="A4473" t="str">
        <f>COUNTIF($D$2:D4324,D4324)&amp;D4324</f>
        <v>0</v>
      </c>
      <c r="B4473" t="str">
        <f>COUNTIF($E$2:E4324,E4324)&amp;E4324</f>
        <v>0</v>
      </c>
    </row>
    <row r="4474" spans="1:2" x14ac:dyDescent="0.25">
      <c r="A4474" t="str">
        <f>COUNTIF($D$2:D4325,D4325)&amp;D4325</f>
        <v>0</v>
      </c>
      <c r="B4474" t="str">
        <f>COUNTIF($E$2:E4325,E4325)&amp;E4325</f>
        <v>0</v>
      </c>
    </row>
    <row r="4475" spans="1:2" x14ac:dyDescent="0.25">
      <c r="A4475" t="str">
        <f>COUNTIF($D$2:D4326,D4326)&amp;D4326</f>
        <v>0</v>
      </c>
      <c r="B4475" t="str">
        <f>COUNTIF($E$2:E4326,E4326)&amp;E4326</f>
        <v>0</v>
      </c>
    </row>
    <row r="4476" spans="1:2" x14ac:dyDescent="0.25">
      <c r="A4476" t="str">
        <f>COUNTIF($D$2:D4327,D4327)&amp;D4327</f>
        <v>0</v>
      </c>
      <c r="B4476" t="str">
        <f>COUNTIF($E$2:E4327,E4327)&amp;E4327</f>
        <v>0</v>
      </c>
    </row>
    <row r="4477" spans="1:2" x14ac:dyDescent="0.25">
      <c r="A4477" t="str">
        <f>COUNTIF($D$2:D4328,D4328)&amp;D4328</f>
        <v>0</v>
      </c>
      <c r="B4477" t="str">
        <f>COUNTIF($E$2:E4328,E4328)&amp;E4328</f>
        <v>0</v>
      </c>
    </row>
    <row r="4478" spans="1:2" x14ac:dyDescent="0.25">
      <c r="A4478" t="str">
        <f>COUNTIF($D$2:D4329,D4329)&amp;D4329</f>
        <v>0</v>
      </c>
      <c r="B4478" t="str">
        <f>COUNTIF($E$2:E4329,E4329)&amp;E4329</f>
        <v>0</v>
      </c>
    </row>
    <row r="4479" spans="1:2" x14ac:dyDescent="0.25">
      <c r="A4479" t="str">
        <f>COUNTIF($D$2:D4330,D4330)&amp;D4330</f>
        <v>0</v>
      </c>
      <c r="B4479" t="str">
        <f>COUNTIF($E$2:E4330,E4330)&amp;E4330</f>
        <v>0</v>
      </c>
    </row>
    <row r="4480" spans="1:2" x14ac:dyDescent="0.25">
      <c r="A4480" t="str">
        <f>COUNTIF($D$2:D4331,D4331)&amp;D4331</f>
        <v>0</v>
      </c>
      <c r="B4480" t="str">
        <f>COUNTIF($E$2:E4331,E4331)&amp;E4331</f>
        <v>0</v>
      </c>
    </row>
    <row r="4481" spans="1:2" x14ac:dyDescent="0.25">
      <c r="A4481" t="str">
        <f>COUNTIF($D$2:D4332,D4332)&amp;D4332</f>
        <v>0</v>
      </c>
      <c r="B4481" t="str">
        <f>COUNTIF($E$2:E4332,E4332)&amp;E4332</f>
        <v>0</v>
      </c>
    </row>
    <row r="4482" spans="1:2" x14ac:dyDescent="0.25">
      <c r="A4482" t="str">
        <f>COUNTIF($D$2:D4333,D4333)&amp;D4333</f>
        <v>0</v>
      </c>
      <c r="B4482" t="str">
        <f>COUNTIF($E$2:E4333,E4333)&amp;E4333</f>
        <v>0</v>
      </c>
    </row>
    <row r="4483" spans="1:2" x14ac:dyDescent="0.25">
      <c r="A4483" t="str">
        <f>COUNTIF($D$2:D4334,D4334)&amp;D4334</f>
        <v>0</v>
      </c>
      <c r="B4483" t="str">
        <f>COUNTIF($E$2:E4334,E4334)&amp;E4334</f>
        <v>0</v>
      </c>
    </row>
    <row r="4484" spans="1:2" x14ac:dyDescent="0.25">
      <c r="A4484" t="str">
        <f>COUNTIF($D$2:D4335,D4335)&amp;D4335</f>
        <v>0</v>
      </c>
      <c r="B4484" t="str">
        <f>COUNTIF($E$2:E4335,E4335)&amp;E4335</f>
        <v>0</v>
      </c>
    </row>
    <row r="4485" spans="1:2" x14ac:dyDescent="0.25">
      <c r="A4485" t="str">
        <f>COUNTIF($D$2:D4336,D4336)&amp;D4336</f>
        <v>0</v>
      </c>
      <c r="B4485" t="str">
        <f>COUNTIF($E$2:E4336,E4336)&amp;E4336</f>
        <v>0</v>
      </c>
    </row>
    <row r="4486" spans="1:2" x14ac:dyDescent="0.25">
      <c r="A4486" t="str">
        <f>COUNTIF($D$2:D4337,D4337)&amp;D4337</f>
        <v>0</v>
      </c>
      <c r="B4486" t="str">
        <f>COUNTIF($E$2:E4337,E4337)&amp;E4337</f>
        <v>0</v>
      </c>
    </row>
    <row r="4487" spans="1:2" x14ac:dyDescent="0.25">
      <c r="A4487" t="str">
        <f>COUNTIF($D$2:D4338,D4338)&amp;D4338</f>
        <v>0</v>
      </c>
      <c r="B4487" t="str">
        <f>COUNTIF($E$2:E4338,E4338)&amp;E4338</f>
        <v>0</v>
      </c>
    </row>
    <row r="4488" spans="1:2" x14ac:dyDescent="0.25">
      <c r="A4488" t="str">
        <f>COUNTIF($D$2:D4339,D4339)&amp;D4339</f>
        <v>0</v>
      </c>
      <c r="B4488" t="str">
        <f>COUNTIF($E$2:E4339,E4339)&amp;E4339</f>
        <v>0</v>
      </c>
    </row>
    <row r="4489" spans="1:2" x14ac:dyDescent="0.25">
      <c r="A4489" t="str">
        <f>COUNTIF($D$2:D4340,D4340)&amp;D4340</f>
        <v>0</v>
      </c>
      <c r="B4489" t="str">
        <f>COUNTIF($E$2:E4340,E4340)&amp;E4340</f>
        <v>0</v>
      </c>
    </row>
    <row r="4490" spans="1:2" x14ac:dyDescent="0.25">
      <c r="A4490" t="str">
        <f>COUNTIF($D$2:D4341,D4341)&amp;D4341</f>
        <v>0</v>
      </c>
      <c r="B4490" t="str">
        <f>COUNTIF($E$2:E4341,E4341)&amp;E4341</f>
        <v>0</v>
      </c>
    </row>
    <row r="4491" spans="1:2" x14ac:dyDescent="0.25">
      <c r="A4491" t="str">
        <f>COUNTIF($D$2:D4342,D4342)&amp;D4342</f>
        <v>0</v>
      </c>
      <c r="B4491" t="str">
        <f>COUNTIF($E$2:E4342,E4342)&amp;E4342</f>
        <v>0</v>
      </c>
    </row>
    <row r="4492" spans="1:2" x14ac:dyDescent="0.25">
      <c r="A4492" t="str">
        <f>COUNTIF($D$2:D4343,D4343)&amp;D4343</f>
        <v>0</v>
      </c>
      <c r="B4492" t="str">
        <f>COUNTIF($E$2:E4343,E4343)&amp;E4343</f>
        <v>0</v>
      </c>
    </row>
    <row r="4493" spans="1:2" x14ac:dyDescent="0.25">
      <c r="A4493" t="str">
        <f>COUNTIF($D$2:D4344,D4344)&amp;D4344</f>
        <v>0</v>
      </c>
      <c r="B4493" t="str">
        <f>COUNTIF($E$2:E4344,E4344)&amp;E4344</f>
        <v>0</v>
      </c>
    </row>
    <row r="4494" spans="1:2" x14ac:dyDescent="0.25">
      <c r="A4494" t="str">
        <f>COUNTIF($D$2:D4345,D4345)&amp;D4345</f>
        <v>0</v>
      </c>
      <c r="B4494" t="str">
        <f>COUNTIF($E$2:E4345,E4345)&amp;E4345</f>
        <v>0</v>
      </c>
    </row>
    <row r="4495" spans="1:2" x14ac:dyDescent="0.25">
      <c r="A4495" t="str">
        <f>COUNTIF($D$2:D4346,D4346)&amp;D4346</f>
        <v>0</v>
      </c>
      <c r="B4495" t="str">
        <f>COUNTIF($E$2:E4346,E4346)&amp;E4346</f>
        <v>0</v>
      </c>
    </row>
    <row r="4496" spans="1:2" x14ac:dyDescent="0.25">
      <c r="A4496" t="str">
        <f>COUNTIF($D$2:D4347,D4347)&amp;D4347</f>
        <v>0</v>
      </c>
      <c r="B4496" t="str">
        <f>COUNTIF($E$2:E4347,E4347)&amp;E4347</f>
        <v>0</v>
      </c>
    </row>
    <row r="4497" spans="1:2" x14ac:dyDescent="0.25">
      <c r="A4497" t="str">
        <f>COUNTIF($D$2:D4348,D4348)&amp;D4348</f>
        <v>0</v>
      </c>
      <c r="B4497" t="str">
        <f>COUNTIF($E$2:E4348,E4348)&amp;E4348</f>
        <v>0</v>
      </c>
    </row>
    <row r="4498" spans="1:2" x14ac:dyDescent="0.25">
      <c r="A4498" t="str">
        <f>COUNTIF($D$2:D4349,D4349)&amp;D4349</f>
        <v>0</v>
      </c>
      <c r="B4498" t="str">
        <f>COUNTIF($E$2:E4349,E4349)&amp;E4349</f>
        <v>0</v>
      </c>
    </row>
    <row r="4499" spans="1:2" x14ac:dyDescent="0.25">
      <c r="A4499" t="str">
        <f>COUNTIF($D$2:D4350,D4350)&amp;D4350</f>
        <v>0</v>
      </c>
      <c r="B4499" t="str">
        <f>COUNTIF($E$2:E4350,E4350)&amp;E4350</f>
        <v>0</v>
      </c>
    </row>
    <row r="4500" spans="1:2" x14ac:dyDescent="0.25">
      <c r="A4500" t="str">
        <f>COUNTIF($D$2:D4351,D4351)&amp;D4351</f>
        <v>0</v>
      </c>
      <c r="B4500" t="str">
        <f>COUNTIF($E$2:E4351,E4351)&amp;E4351</f>
        <v>0</v>
      </c>
    </row>
    <row r="4501" spans="1:2" x14ac:dyDescent="0.25">
      <c r="A4501" t="str">
        <f>COUNTIF($D$2:D4352,D4352)&amp;D4352</f>
        <v>0</v>
      </c>
      <c r="B4501" t="str">
        <f>COUNTIF($E$2:E4352,E4352)&amp;E4352</f>
        <v>0</v>
      </c>
    </row>
    <row r="4502" spans="1:2" x14ac:dyDescent="0.25">
      <c r="A4502" t="str">
        <f>COUNTIF($D$2:D4353,D4353)&amp;D4353</f>
        <v>0</v>
      </c>
      <c r="B4502" t="str">
        <f>COUNTIF($E$2:E4353,E4353)&amp;E4353</f>
        <v>0</v>
      </c>
    </row>
    <row r="4503" spans="1:2" x14ac:dyDescent="0.25">
      <c r="A4503" t="str">
        <f>COUNTIF($D$2:D4354,D4354)&amp;D4354</f>
        <v>0</v>
      </c>
      <c r="B4503" t="str">
        <f>COUNTIF($E$2:E4354,E4354)&amp;E4354</f>
        <v>0</v>
      </c>
    </row>
    <row r="4504" spans="1:2" x14ac:dyDescent="0.25">
      <c r="A4504" t="str">
        <f>COUNTIF($D$2:D4355,D4355)&amp;D4355</f>
        <v>0</v>
      </c>
      <c r="B4504" t="str">
        <f>COUNTIF($E$2:E4355,E4355)&amp;E4355</f>
        <v>0</v>
      </c>
    </row>
    <row r="4505" spans="1:2" x14ac:dyDescent="0.25">
      <c r="A4505" t="str">
        <f>COUNTIF($D$2:D4356,D4356)&amp;D4356</f>
        <v>0</v>
      </c>
      <c r="B4505" t="str">
        <f>COUNTIF($E$2:E4356,E4356)&amp;E4356</f>
        <v>0</v>
      </c>
    </row>
    <row r="4506" spans="1:2" x14ac:dyDescent="0.25">
      <c r="A4506" t="str">
        <f>COUNTIF($D$2:D4357,D4357)&amp;D4357</f>
        <v>0</v>
      </c>
      <c r="B4506" t="str">
        <f>COUNTIF($E$2:E4357,E4357)&amp;E4357</f>
        <v>0</v>
      </c>
    </row>
    <row r="4507" spans="1:2" x14ac:dyDescent="0.25">
      <c r="A4507" t="str">
        <f>COUNTIF($D$2:D4358,D4358)&amp;D4358</f>
        <v>0</v>
      </c>
      <c r="B4507" t="str">
        <f>COUNTIF($E$2:E4358,E4358)&amp;E4358</f>
        <v>0</v>
      </c>
    </row>
    <row r="4508" spans="1:2" x14ac:dyDescent="0.25">
      <c r="A4508" t="str">
        <f>COUNTIF($D$2:D4359,D4359)&amp;D4359</f>
        <v>0</v>
      </c>
      <c r="B4508" t="str">
        <f>COUNTIF($E$2:E4359,E4359)&amp;E4359</f>
        <v>0</v>
      </c>
    </row>
    <row r="4509" spans="1:2" x14ac:dyDescent="0.25">
      <c r="A4509" t="str">
        <f>COUNTIF($D$2:D4360,D4360)&amp;D4360</f>
        <v>0</v>
      </c>
      <c r="B4509" t="str">
        <f>COUNTIF($E$2:E4360,E4360)&amp;E4360</f>
        <v>0</v>
      </c>
    </row>
    <row r="4510" spans="1:2" x14ac:dyDescent="0.25">
      <c r="A4510" t="str">
        <f>COUNTIF($D$2:D4361,D4361)&amp;D4361</f>
        <v>0</v>
      </c>
      <c r="B4510" t="str">
        <f>COUNTIF($E$2:E4361,E4361)&amp;E4361</f>
        <v>0</v>
      </c>
    </row>
    <row r="4511" spans="1:2" x14ac:dyDescent="0.25">
      <c r="A4511" t="str">
        <f>COUNTIF($D$2:D4362,D4362)&amp;D4362</f>
        <v>0</v>
      </c>
      <c r="B4511" t="str">
        <f>COUNTIF($E$2:E4362,E4362)&amp;E4362</f>
        <v>0</v>
      </c>
    </row>
    <row r="4512" spans="1:2" x14ac:dyDescent="0.25">
      <c r="A4512" t="str">
        <f>COUNTIF($D$2:D4363,D4363)&amp;D4363</f>
        <v>0</v>
      </c>
      <c r="B4512" t="str">
        <f>COUNTIF($E$2:E4363,E4363)&amp;E4363</f>
        <v>0</v>
      </c>
    </row>
    <row r="4513" spans="1:2" x14ac:dyDescent="0.25">
      <c r="A4513" t="str">
        <f>COUNTIF($D$2:D4364,D4364)&amp;D4364</f>
        <v>0</v>
      </c>
      <c r="B4513" t="str">
        <f>COUNTIF($E$2:E4364,E4364)&amp;E4364</f>
        <v>0</v>
      </c>
    </row>
    <row r="4514" spans="1:2" x14ac:dyDescent="0.25">
      <c r="A4514" t="str">
        <f>COUNTIF($D$2:D4365,D4365)&amp;D4365</f>
        <v>0</v>
      </c>
      <c r="B4514" t="str">
        <f>COUNTIF($E$2:E4365,E4365)&amp;E4365</f>
        <v>0</v>
      </c>
    </row>
    <row r="4515" spans="1:2" x14ac:dyDescent="0.25">
      <c r="A4515" t="str">
        <f>COUNTIF($D$2:D4366,D4366)&amp;D4366</f>
        <v>0</v>
      </c>
      <c r="B4515" t="str">
        <f>COUNTIF($E$2:E4366,E4366)&amp;E4366</f>
        <v>0</v>
      </c>
    </row>
    <row r="4516" spans="1:2" x14ac:dyDescent="0.25">
      <c r="A4516" t="str">
        <f>COUNTIF($D$2:D4367,D4367)&amp;D4367</f>
        <v>0</v>
      </c>
      <c r="B4516" t="str">
        <f>COUNTIF($E$2:E4367,E4367)&amp;E4367</f>
        <v>0</v>
      </c>
    </row>
    <row r="4517" spans="1:2" x14ac:dyDescent="0.25">
      <c r="A4517" t="str">
        <f>COUNTIF($D$2:D4368,D4368)&amp;D4368</f>
        <v>0</v>
      </c>
      <c r="B4517" t="str">
        <f>COUNTIF($E$2:E4368,E4368)&amp;E4368</f>
        <v>0</v>
      </c>
    </row>
    <row r="4518" spans="1:2" x14ac:dyDescent="0.25">
      <c r="A4518" t="str">
        <f>COUNTIF($D$2:D4369,D4369)&amp;D4369</f>
        <v>0</v>
      </c>
      <c r="B4518" t="str">
        <f>COUNTIF($E$2:E4369,E4369)&amp;E4369</f>
        <v>0</v>
      </c>
    </row>
    <row r="4519" spans="1:2" x14ac:dyDescent="0.25">
      <c r="A4519" t="str">
        <f>COUNTIF($D$2:D4370,D4370)&amp;D4370</f>
        <v>0</v>
      </c>
      <c r="B4519" t="str">
        <f>COUNTIF($E$2:E4370,E4370)&amp;E4370</f>
        <v>0</v>
      </c>
    </row>
    <row r="4520" spans="1:2" x14ac:dyDescent="0.25">
      <c r="A4520" t="str">
        <f>COUNTIF($D$2:D4371,D4371)&amp;D4371</f>
        <v>0</v>
      </c>
      <c r="B4520" t="str">
        <f>COUNTIF($E$2:E4371,E4371)&amp;E4371</f>
        <v>0</v>
      </c>
    </row>
    <row r="4521" spans="1:2" x14ac:dyDescent="0.25">
      <c r="A4521" t="str">
        <f>COUNTIF($D$2:D4372,D4372)&amp;D4372</f>
        <v>0</v>
      </c>
      <c r="B4521" t="str">
        <f>COUNTIF($E$2:E4372,E4372)&amp;E4372</f>
        <v>0</v>
      </c>
    </row>
    <row r="4522" spans="1:2" x14ac:dyDescent="0.25">
      <c r="A4522" t="str">
        <f>COUNTIF($D$2:D4373,D4373)&amp;D4373</f>
        <v>0</v>
      </c>
      <c r="B4522" t="str">
        <f>COUNTIF($E$2:E4373,E4373)&amp;E4373</f>
        <v>0</v>
      </c>
    </row>
    <row r="4523" spans="1:2" x14ac:dyDescent="0.25">
      <c r="A4523" t="str">
        <f>COUNTIF($D$2:D4374,D4374)&amp;D4374</f>
        <v>0</v>
      </c>
      <c r="B4523" t="str">
        <f>COUNTIF($E$2:E4374,E4374)&amp;E4374</f>
        <v>0</v>
      </c>
    </row>
    <row r="4524" spans="1:2" x14ac:dyDescent="0.25">
      <c r="A4524" t="str">
        <f>COUNTIF($D$2:D4375,D4375)&amp;D4375</f>
        <v>0</v>
      </c>
      <c r="B4524" t="str">
        <f>COUNTIF($E$2:E4375,E4375)&amp;E4375</f>
        <v>0</v>
      </c>
    </row>
    <row r="4525" spans="1:2" x14ac:dyDescent="0.25">
      <c r="A4525" t="str">
        <f>COUNTIF($D$2:D4376,D4376)&amp;D4376</f>
        <v>0</v>
      </c>
      <c r="B4525" t="str">
        <f>COUNTIF($E$2:E4376,E4376)&amp;E4376</f>
        <v>0</v>
      </c>
    </row>
    <row r="4526" spans="1:2" x14ac:dyDescent="0.25">
      <c r="A4526" t="str">
        <f>COUNTIF($D$2:D4377,D4377)&amp;D4377</f>
        <v>0</v>
      </c>
      <c r="B4526" t="str">
        <f>COUNTIF($E$2:E4377,E4377)&amp;E4377</f>
        <v>0</v>
      </c>
    </row>
    <row r="4527" spans="1:2" x14ac:dyDescent="0.25">
      <c r="A4527" t="str">
        <f>COUNTIF($D$2:D4378,D4378)&amp;D4378</f>
        <v>0</v>
      </c>
      <c r="B4527" t="str">
        <f>COUNTIF($E$2:E4378,E4378)&amp;E4378</f>
        <v>0</v>
      </c>
    </row>
    <row r="4528" spans="1:2" x14ac:dyDescent="0.25">
      <c r="A4528" t="str">
        <f>COUNTIF($D$2:D4379,D4379)&amp;D4379</f>
        <v>0</v>
      </c>
      <c r="B4528" t="str">
        <f>COUNTIF($E$2:E4379,E4379)&amp;E4379</f>
        <v>0</v>
      </c>
    </row>
    <row r="4529" spans="1:2" x14ac:dyDescent="0.25">
      <c r="A4529" t="str">
        <f>COUNTIF($D$2:D4380,D4380)&amp;D4380</f>
        <v>0</v>
      </c>
      <c r="B4529" t="str">
        <f>COUNTIF($E$2:E4380,E4380)&amp;E4380</f>
        <v>0</v>
      </c>
    </row>
    <row r="4530" spans="1:2" x14ac:dyDescent="0.25">
      <c r="A4530" t="str">
        <f>COUNTIF($D$2:D4381,D4381)&amp;D4381</f>
        <v>0</v>
      </c>
      <c r="B4530" t="str">
        <f>COUNTIF($E$2:E4381,E4381)&amp;E4381</f>
        <v>0</v>
      </c>
    </row>
    <row r="4531" spans="1:2" x14ac:dyDescent="0.25">
      <c r="A4531" t="str">
        <f>COUNTIF($D$2:D4382,D4382)&amp;D4382</f>
        <v>0</v>
      </c>
      <c r="B4531" t="str">
        <f>COUNTIF($E$2:E4382,E4382)&amp;E4382</f>
        <v>0</v>
      </c>
    </row>
    <row r="4532" spans="1:2" x14ac:dyDescent="0.25">
      <c r="A4532" t="str">
        <f>COUNTIF($D$2:D4383,D4383)&amp;D4383</f>
        <v>0</v>
      </c>
      <c r="B4532" t="str">
        <f>COUNTIF($E$2:E4383,E4383)&amp;E4383</f>
        <v>0</v>
      </c>
    </row>
    <row r="4533" spans="1:2" x14ac:dyDescent="0.25">
      <c r="A4533" t="str">
        <f>COUNTIF($D$2:D4384,D4384)&amp;D4384</f>
        <v>0</v>
      </c>
      <c r="B4533" t="str">
        <f>COUNTIF($E$2:E4384,E4384)&amp;E4384</f>
        <v>0</v>
      </c>
    </row>
    <row r="4534" spans="1:2" x14ac:dyDescent="0.25">
      <c r="A4534" t="str">
        <f>COUNTIF($D$2:D4385,D4385)&amp;D4385</f>
        <v>0</v>
      </c>
      <c r="B4534" t="str">
        <f>COUNTIF($E$2:E4385,E4385)&amp;E4385</f>
        <v>0</v>
      </c>
    </row>
    <row r="4535" spans="1:2" x14ac:dyDescent="0.25">
      <c r="A4535" t="str">
        <f>COUNTIF($D$2:D4386,D4386)&amp;D4386</f>
        <v>0</v>
      </c>
      <c r="B4535" t="str">
        <f>COUNTIF($E$2:E4386,E4386)&amp;E4386</f>
        <v>0</v>
      </c>
    </row>
    <row r="4536" spans="1:2" x14ac:dyDescent="0.25">
      <c r="A4536" t="str">
        <f>COUNTIF($D$2:D4387,D4387)&amp;D4387</f>
        <v>0</v>
      </c>
      <c r="B4536" t="str">
        <f>COUNTIF($E$2:E4387,E4387)&amp;E4387</f>
        <v>0</v>
      </c>
    </row>
    <row r="4537" spans="1:2" x14ac:dyDescent="0.25">
      <c r="A4537" t="str">
        <f>COUNTIF($D$2:D4388,D4388)&amp;D4388</f>
        <v>0</v>
      </c>
      <c r="B4537" t="str">
        <f>COUNTIF($E$2:E4388,E4388)&amp;E4388</f>
        <v>0</v>
      </c>
    </row>
    <row r="4538" spans="1:2" x14ac:dyDescent="0.25">
      <c r="A4538" t="str">
        <f>COUNTIF($D$2:D4389,D4389)&amp;D4389</f>
        <v>0</v>
      </c>
      <c r="B4538" t="str">
        <f>COUNTIF($E$2:E4389,E4389)&amp;E4389</f>
        <v>0</v>
      </c>
    </row>
    <row r="4539" spans="1:2" x14ac:dyDescent="0.25">
      <c r="A4539" t="str">
        <f>COUNTIF($D$2:D4390,D4390)&amp;D4390</f>
        <v>0</v>
      </c>
      <c r="B4539" t="str">
        <f>COUNTIF($E$2:E4390,E4390)&amp;E4390</f>
        <v>0</v>
      </c>
    </row>
    <row r="4540" spans="1:2" x14ac:dyDescent="0.25">
      <c r="A4540" t="str">
        <f>COUNTIF($D$2:D4391,D4391)&amp;D4391</f>
        <v>0</v>
      </c>
      <c r="B4540" t="str">
        <f>COUNTIF($E$2:E4391,E4391)&amp;E4391</f>
        <v>0</v>
      </c>
    </row>
    <row r="4541" spans="1:2" x14ac:dyDescent="0.25">
      <c r="A4541" t="str">
        <f>COUNTIF($D$2:D4392,D4392)&amp;D4392</f>
        <v>0</v>
      </c>
      <c r="B4541" t="str">
        <f>COUNTIF($E$2:E4392,E4392)&amp;E4392</f>
        <v>0</v>
      </c>
    </row>
    <row r="4542" spans="1:2" x14ac:dyDescent="0.25">
      <c r="A4542" t="str">
        <f>COUNTIF($D$2:D4393,D4393)&amp;D4393</f>
        <v>0</v>
      </c>
      <c r="B4542" t="str">
        <f>COUNTIF($E$2:E4393,E4393)&amp;E4393</f>
        <v>0</v>
      </c>
    </row>
    <row r="4543" spans="1:2" x14ac:dyDescent="0.25">
      <c r="A4543" t="str">
        <f>COUNTIF($D$2:D4394,D4394)&amp;D4394</f>
        <v>0</v>
      </c>
      <c r="B4543" t="str">
        <f>COUNTIF($E$2:E4394,E4394)&amp;E4394</f>
        <v>0</v>
      </c>
    </row>
    <row r="4544" spans="1:2" x14ac:dyDescent="0.25">
      <c r="A4544" t="str">
        <f>COUNTIF($D$2:D4395,D4395)&amp;D4395</f>
        <v>0</v>
      </c>
      <c r="B4544" t="str">
        <f>COUNTIF($E$2:E4395,E4395)&amp;E4395</f>
        <v>0</v>
      </c>
    </row>
    <row r="4545" spans="1:2" x14ac:dyDescent="0.25">
      <c r="A4545" t="str">
        <f>COUNTIF($D$2:D4396,D4396)&amp;D4396</f>
        <v>0</v>
      </c>
      <c r="B4545" t="str">
        <f>COUNTIF($E$2:E4396,E4396)&amp;E4396</f>
        <v>0</v>
      </c>
    </row>
    <row r="4546" spans="1:2" x14ac:dyDescent="0.25">
      <c r="A4546" t="str">
        <f>COUNTIF($D$2:D4397,D4397)&amp;D4397</f>
        <v>0</v>
      </c>
      <c r="B4546" t="str">
        <f>COUNTIF($E$2:E4397,E4397)&amp;E4397</f>
        <v>0</v>
      </c>
    </row>
    <row r="4547" spans="1:2" x14ac:dyDescent="0.25">
      <c r="A4547" t="str">
        <f>COUNTIF($D$2:D4398,D4398)&amp;D4398</f>
        <v>0</v>
      </c>
      <c r="B4547" t="str">
        <f>COUNTIF($E$2:E4398,E4398)&amp;E4398</f>
        <v>0</v>
      </c>
    </row>
    <row r="4548" spans="1:2" x14ac:dyDescent="0.25">
      <c r="A4548" t="str">
        <f>COUNTIF($D$2:D4399,D4399)&amp;D4399</f>
        <v>0</v>
      </c>
      <c r="B4548" t="str">
        <f>COUNTIF($E$2:E4399,E4399)&amp;E4399</f>
        <v>0</v>
      </c>
    </row>
    <row r="4549" spans="1:2" x14ac:dyDescent="0.25">
      <c r="A4549" t="str">
        <f>COUNTIF($D$2:D4400,D4400)&amp;D4400</f>
        <v>0</v>
      </c>
      <c r="B4549" t="str">
        <f>COUNTIF($E$2:E4400,E4400)&amp;E4400</f>
        <v>0</v>
      </c>
    </row>
    <row r="4550" spans="1:2" x14ac:dyDescent="0.25">
      <c r="A4550" t="str">
        <f>COUNTIF($D$2:D4401,D4401)&amp;D4401</f>
        <v>0</v>
      </c>
      <c r="B4550" t="str">
        <f>COUNTIF($E$2:E4401,E4401)&amp;E4401</f>
        <v>0</v>
      </c>
    </row>
    <row r="4551" spans="1:2" x14ac:dyDescent="0.25">
      <c r="A4551" t="str">
        <f>COUNTIF($D$2:D4402,D4402)&amp;D4402</f>
        <v>0</v>
      </c>
      <c r="B4551" t="str">
        <f>COUNTIF($E$2:E4402,E4402)&amp;E4402</f>
        <v>0</v>
      </c>
    </row>
    <row r="4552" spans="1:2" x14ac:dyDescent="0.25">
      <c r="A4552" t="str">
        <f>COUNTIF($D$2:D4403,D4403)&amp;D4403</f>
        <v>0</v>
      </c>
      <c r="B4552" t="str">
        <f>COUNTIF($E$2:E4403,E4403)&amp;E4403</f>
        <v>0</v>
      </c>
    </row>
    <row r="4553" spans="1:2" x14ac:dyDescent="0.25">
      <c r="A4553" t="str">
        <f>COUNTIF($D$2:D4404,D4404)&amp;D4404</f>
        <v>0</v>
      </c>
      <c r="B4553" t="str">
        <f>COUNTIF($E$2:E4404,E4404)&amp;E4404</f>
        <v>0</v>
      </c>
    </row>
    <row r="4554" spans="1:2" x14ac:dyDescent="0.25">
      <c r="A4554" t="str">
        <f>COUNTIF($D$2:D4405,D4405)&amp;D4405</f>
        <v>0</v>
      </c>
      <c r="B4554" t="str">
        <f>COUNTIF($E$2:E4405,E4405)&amp;E4405</f>
        <v>0</v>
      </c>
    </row>
    <row r="4555" spans="1:2" x14ac:dyDescent="0.25">
      <c r="A4555" t="str">
        <f>COUNTIF($D$2:D4406,D4406)&amp;D4406</f>
        <v>0</v>
      </c>
      <c r="B4555" t="str">
        <f>COUNTIF($E$2:E4406,E4406)&amp;E4406</f>
        <v>0</v>
      </c>
    </row>
    <row r="4556" spans="1:2" x14ac:dyDescent="0.25">
      <c r="A4556" t="str">
        <f>COUNTIF($D$2:D4407,D4407)&amp;D4407</f>
        <v>0</v>
      </c>
      <c r="B4556" t="str">
        <f>COUNTIF($E$2:E4407,E4407)&amp;E4407</f>
        <v>0</v>
      </c>
    </row>
    <row r="4557" spans="1:2" x14ac:dyDescent="0.25">
      <c r="A4557" t="str">
        <f>COUNTIF($D$2:D4408,D4408)&amp;D4408</f>
        <v>0</v>
      </c>
      <c r="B4557" t="str">
        <f>COUNTIF($E$2:E4408,E4408)&amp;E4408</f>
        <v>0</v>
      </c>
    </row>
    <row r="4558" spans="1:2" x14ac:dyDescent="0.25">
      <c r="A4558" t="str">
        <f>COUNTIF($D$2:D4409,D4409)&amp;D4409</f>
        <v>0</v>
      </c>
      <c r="B4558" t="str">
        <f>COUNTIF($E$2:E4409,E4409)&amp;E4409</f>
        <v>0</v>
      </c>
    </row>
    <row r="4559" spans="1:2" x14ac:dyDescent="0.25">
      <c r="A4559" t="str">
        <f>COUNTIF($D$2:D4410,D4410)&amp;D4410</f>
        <v>0</v>
      </c>
      <c r="B4559" t="str">
        <f>COUNTIF($E$2:E4410,E4410)&amp;E4410</f>
        <v>0</v>
      </c>
    </row>
    <row r="4560" spans="1:2" x14ac:dyDescent="0.25">
      <c r="A4560" t="str">
        <f>COUNTIF($D$2:D4411,D4411)&amp;D4411</f>
        <v>0</v>
      </c>
      <c r="B4560" t="str">
        <f>COUNTIF($E$2:E4411,E4411)&amp;E4411</f>
        <v>0</v>
      </c>
    </row>
    <row r="4561" spans="1:2" x14ac:dyDescent="0.25">
      <c r="A4561" t="str">
        <f>COUNTIF($D$2:D4412,D4412)&amp;D4412</f>
        <v>0</v>
      </c>
      <c r="B4561" t="str">
        <f>COUNTIF($E$2:E4412,E4412)&amp;E4412</f>
        <v>0</v>
      </c>
    </row>
    <row r="4562" spans="1:2" x14ac:dyDescent="0.25">
      <c r="A4562" t="str">
        <f>COUNTIF($D$2:D4413,D4413)&amp;D4413</f>
        <v>0</v>
      </c>
      <c r="B4562" t="str">
        <f>COUNTIF($E$2:E4413,E4413)&amp;E4413</f>
        <v>0</v>
      </c>
    </row>
    <row r="4563" spans="1:2" x14ac:dyDescent="0.25">
      <c r="A4563" t="str">
        <f>COUNTIF($D$2:D4414,D4414)&amp;D4414</f>
        <v>0</v>
      </c>
      <c r="B4563" t="str">
        <f>COUNTIF($E$2:E4414,E4414)&amp;E4414</f>
        <v>0</v>
      </c>
    </row>
    <row r="4564" spans="1:2" x14ac:dyDescent="0.25">
      <c r="A4564" t="str">
        <f>COUNTIF($D$2:D4415,D4415)&amp;D4415</f>
        <v>0</v>
      </c>
      <c r="B4564" t="str">
        <f>COUNTIF($E$2:E4415,E4415)&amp;E4415</f>
        <v>0</v>
      </c>
    </row>
    <row r="4565" spans="1:2" x14ac:dyDescent="0.25">
      <c r="A4565" t="str">
        <f>COUNTIF($D$2:D4416,D4416)&amp;D4416</f>
        <v>0</v>
      </c>
      <c r="B4565" t="str">
        <f>COUNTIF($E$2:E4416,E4416)&amp;E4416</f>
        <v>0</v>
      </c>
    </row>
    <row r="4566" spans="1:2" x14ac:dyDescent="0.25">
      <c r="A4566" t="str">
        <f>COUNTIF($D$2:D4417,D4417)&amp;D4417</f>
        <v>0</v>
      </c>
      <c r="B4566" t="str">
        <f>COUNTIF($E$2:E4417,E4417)&amp;E4417</f>
        <v>0</v>
      </c>
    </row>
    <row r="4567" spans="1:2" x14ac:dyDescent="0.25">
      <c r="A4567" t="str">
        <f>COUNTIF($D$2:D4418,D4418)&amp;D4418</f>
        <v>0</v>
      </c>
      <c r="B4567" t="str">
        <f>COUNTIF($E$2:E4418,E4418)&amp;E4418</f>
        <v>0</v>
      </c>
    </row>
    <row r="4568" spans="1:2" x14ac:dyDescent="0.25">
      <c r="A4568" t="str">
        <f>COUNTIF($D$2:D4419,D4419)&amp;D4419</f>
        <v>0</v>
      </c>
      <c r="B4568" t="str">
        <f>COUNTIF($E$2:E4419,E4419)&amp;E4419</f>
        <v>0</v>
      </c>
    </row>
    <row r="4569" spans="1:2" x14ac:dyDescent="0.25">
      <c r="A4569" t="str">
        <f>COUNTIF($D$2:D4420,D4420)&amp;D4420</f>
        <v>0</v>
      </c>
      <c r="B4569" t="str">
        <f>COUNTIF($E$2:E4420,E4420)&amp;E4420</f>
        <v>0</v>
      </c>
    </row>
    <row r="4570" spans="1:2" x14ac:dyDescent="0.25">
      <c r="A4570" t="str">
        <f>COUNTIF($D$2:D4421,D4421)&amp;D4421</f>
        <v>0</v>
      </c>
      <c r="B4570" t="str">
        <f>COUNTIF($E$2:E4421,E4421)&amp;E4421</f>
        <v>0</v>
      </c>
    </row>
    <row r="4571" spans="1:2" x14ac:dyDescent="0.25">
      <c r="A4571" t="str">
        <f>COUNTIF($D$2:D4422,D4422)&amp;D4422</f>
        <v>0</v>
      </c>
      <c r="B4571" t="str">
        <f>COUNTIF($E$2:E4422,E4422)&amp;E4422</f>
        <v>0</v>
      </c>
    </row>
    <row r="4572" spans="1:2" x14ac:dyDescent="0.25">
      <c r="A4572" t="str">
        <f>COUNTIF($D$2:D4423,D4423)&amp;D4423</f>
        <v>0</v>
      </c>
      <c r="B4572" t="str">
        <f>COUNTIF($E$2:E4423,E4423)&amp;E4423</f>
        <v>0</v>
      </c>
    </row>
    <row r="4573" spans="1:2" x14ac:dyDescent="0.25">
      <c r="A4573" t="str">
        <f>COUNTIF($D$2:D4424,D4424)&amp;D4424</f>
        <v>0</v>
      </c>
      <c r="B4573" t="str">
        <f>COUNTIF($E$2:E4424,E4424)&amp;E4424</f>
        <v>0</v>
      </c>
    </row>
    <row r="4574" spans="1:2" x14ac:dyDescent="0.25">
      <c r="A4574" t="str">
        <f>COUNTIF($D$2:D4425,D4425)&amp;D4425</f>
        <v>0</v>
      </c>
      <c r="B4574" t="str">
        <f>COUNTIF($E$2:E4425,E4425)&amp;E4425</f>
        <v>0</v>
      </c>
    </row>
    <row r="4575" spans="1:2" x14ac:dyDescent="0.25">
      <c r="A4575" t="str">
        <f>COUNTIF($D$2:D4426,D4426)&amp;D4426</f>
        <v>0</v>
      </c>
      <c r="B4575" t="str">
        <f>COUNTIF($E$2:E4426,E4426)&amp;E4426</f>
        <v>0</v>
      </c>
    </row>
    <row r="4576" spans="1:2" x14ac:dyDescent="0.25">
      <c r="A4576" t="str">
        <f>COUNTIF($D$2:D4427,D4427)&amp;D4427</f>
        <v>0</v>
      </c>
      <c r="B4576" t="str">
        <f>COUNTIF($E$2:E4427,E4427)&amp;E4427</f>
        <v>0</v>
      </c>
    </row>
    <row r="4577" spans="1:2" x14ac:dyDescent="0.25">
      <c r="A4577" t="str">
        <f>COUNTIF($D$2:D4428,D4428)&amp;D4428</f>
        <v>0</v>
      </c>
      <c r="B4577" t="str">
        <f>COUNTIF($E$2:E4428,E4428)&amp;E4428</f>
        <v>0</v>
      </c>
    </row>
    <row r="4578" spans="1:2" x14ac:dyDescent="0.25">
      <c r="A4578" t="str">
        <f>COUNTIF($D$2:D4429,D4429)&amp;D4429</f>
        <v>0</v>
      </c>
      <c r="B4578" t="str">
        <f>COUNTIF($E$2:E4429,E4429)&amp;E4429</f>
        <v>0</v>
      </c>
    </row>
    <row r="4579" spans="1:2" x14ac:dyDescent="0.25">
      <c r="A4579" t="str">
        <f>COUNTIF($D$2:D4430,D4430)&amp;D4430</f>
        <v>0</v>
      </c>
      <c r="B4579" t="str">
        <f>COUNTIF($E$2:E4430,E4430)&amp;E4430</f>
        <v>0</v>
      </c>
    </row>
    <row r="4580" spans="1:2" x14ac:dyDescent="0.25">
      <c r="A4580" t="str">
        <f>COUNTIF($D$2:D4431,D4431)&amp;D4431</f>
        <v>0</v>
      </c>
      <c r="B4580" t="str">
        <f>COUNTIF($E$2:E4431,E4431)&amp;E4431</f>
        <v>0</v>
      </c>
    </row>
    <row r="4581" spans="1:2" x14ac:dyDescent="0.25">
      <c r="A4581" t="str">
        <f>COUNTIF($D$2:D4432,D4432)&amp;D4432</f>
        <v>0</v>
      </c>
      <c r="B4581" t="str">
        <f>COUNTIF($E$2:E4432,E4432)&amp;E4432</f>
        <v>0</v>
      </c>
    </row>
    <row r="4582" spans="1:2" x14ac:dyDescent="0.25">
      <c r="A4582" t="str">
        <f>COUNTIF($D$2:D4433,D4433)&amp;D4433</f>
        <v>0</v>
      </c>
      <c r="B4582" t="str">
        <f>COUNTIF($E$2:E4433,E4433)&amp;E4433</f>
        <v>0</v>
      </c>
    </row>
    <row r="4583" spans="1:2" x14ac:dyDescent="0.25">
      <c r="A4583" t="str">
        <f>COUNTIF($D$2:D4434,D4434)&amp;D4434</f>
        <v>0</v>
      </c>
      <c r="B4583" t="str">
        <f>COUNTIF($E$2:E4434,E4434)&amp;E4434</f>
        <v>0</v>
      </c>
    </row>
    <row r="4584" spans="1:2" x14ac:dyDescent="0.25">
      <c r="A4584" t="str">
        <f>COUNTIF($D$2:D4435,D4435)&amp;D4435</f>
        <v>0</v>
      </c>
      <c r="B4584" t="str">
        <f>COUNTIF($E$2:E4435,E4435)&amp;E4435</f>
        <v>0</v>
      </c>
    </row>
    <row r="4585" spans="1:2" x14ac:dyDescent="0.25">
      <c r="A4585" t="str">
        <f>COUNTIF($D$2:D4436,D4436)&amp;D4436</f>
        <v>0</v>
      </c>
      <c r="B4585" t="str">
        <f>COUNTIF($E$2:E4436,E4436)&amp;E4436</f>
        <v>0</v>
      </c>
    </row>
    <row r="4586" spans="1:2" x14ac:dyDescent="0.25">
      <c r="A4586" t="str">
        <f>COUNTIF($D$2:D4437,D4437)&amp;D4437</f>
        <v>0</v>
      </c>
      <c r="B4586" t="str">
        <f>COUNTIF($E$2:E4437,E4437)&amp;E4437</f>
        <v>0</v>
      </c>
    </row>
    <row r="4587" spans="1:2" x14ac:dyDescent="0.25">
      <c r="A4587" t="str">
        <f>COUNTIF($D$2:D4438,D4438)&amp;D4438</f>
        <v>0</v>
      </c>
      <c r="B4587" t="str">
        <f>COUNTIF($E$2:E4438,E4438)&amp;E4438</f>
        <v>0</v>
      </c>
    </row>
    <row r="4588" spans="1:2" x14ac:dyDescent="0.25">
      <c r="A4588" t="str">
        <f>COUNTIF($D$2:D4439,D4439)&amp;D4439</f>
        <v>0</v>
      </c>
      <c r="B4588" t="str">
        <f>COUNTIF($E$2:E4439,E4439)&amp;E4439</f>
        <v>0</v>
      </c>
    </row>
    <row r="4589" spans="1:2" x14ac:dyDescent="0.25">
      <c r="A4589" t="str">
        <f>COUNTIF($D$2:D4440,D4440)&amp;D4440</f>
        <v>0</v>
      </c>
      <c r="B4589" t="str">
        <f>COUNTIF($E$2:E4440,E4440)&amp;E4440</f>
        <v>0</v>
      </c>
    </row>
    <row r="4590" spans="1:2" x14ac:dyDescent="0.25">
      <c r="A4590" t="str">
        <f>COUNTIF($D$2:D4441,D4441)&amp;D4441</f>
        <v>0</v>
      </c>
      <c r="B4590" t="str">
        <f>COUNTIF($E$2:E4441,E4441)&amp;E4441</f>
        <v>0</v>
      </c>
    </row>
    <row r="4591" spans="1:2" x14ac:dyDescent="0.25">
      <c r="A4591" t="str">
        <f>COUNTIF($D$2:D4442,D4442)&amp;D4442</f>
        <v>0</v>
      </c>
      <c r="B4591" t="str">
        <f>COUNTIF($E$2:E4442,E4442)&amp;E4442</f>
        <v>0</v>
      </c>
    </row>
    <row r="4592" spans="1:2" x14ac:dyDescent="0.25">
      <c r="A4592" t="str">
        <f>COUNTIF($D$2:D4443,D4443)&amp;D4443</f>
        <v>0</v>
      </c>
      <c r="B4592" t="str">
        <f>COUNTIF($E$2:E4443,E4443)&amp;E4443</f>
        <v>0</v>
      </c>
    </row>
    <row r="4593" spans="1:2" x14ac:dyDescent="0.25">
      <c r="A4593" t="str">
        <f>COUNTIF($D$2:D4444,D4444)&amp;D4444</f>
        <v>0</v>
      </c>
      <c r="B4593" t="str">
        <f>COUNTIF($E$2:E4444,E4444)&amp;E4444</f>
        <v>0</v>
      </c>
    </row>
    <row r="4594" spans="1:2" x14ac:dyDescent="0.25">
      <c r="A4594" t="str">
        <f>COUNTIF($D$2:D4445,D4445)&amp;D4445</f>
        <v>0</v>
      </c>
      <c r="B4594" t="str">
        <f>COUNTIF($E$2:E4445,E4445)&amp;E4445</f>
        <v>0</v>
      </c>
    </row>
    <row r="4595" spans="1:2" x14ac:dyDescent="0.25">
      <c r="A4595" t="str">
        <f>COUNTIF($D$2:D4446,D4446)&amp;D4446</f>
        <v>0</v>
      </c>
      <c r="B4595" t="str">
        <f>COUNTIF($E$2:E4446,E4446)&amp;E4446</f>
        <v>0</v>
      </c>
    </row>
    <row r="4596" spans="1:2" x14ac:dyDescent="0.25">
      <c r="A4596" t="str">
        <f>COUNTIF($D$2:D4447,D4447)&amp;D4447</f>
        <v>0</v>
      </c>
      <c r="B4596" t="str">
        <f>COUNTIF($E$2:E4447,E4447)&amp;E4447</f>
        <v>0</v>
      </c>
    </row>
    <row r="4597" spans="1:2" x14ac:dyDescent="0.25">
      <c r="A4597" t="str">
        <f>COUNTIF($D$2:D4448,D4448)&amp;D4448</f>
        <v>0</v>
      </c>
      <c r="B4597" t="str">
        <f>COUNTIF($E$2:E4448,E4448)&amp;E4448</f>
        <v>0</v>
      </c>
    </row>
    <row r="4598" spans="1:2" x14ac:dyDescent="0.25">
      <c r="A4598" t="str">
        <f>COUNTIF($D$2:D4449,D4449)&amp;D4449</f>
        <v>0</v>
      </c>
      <c r="B4598" t="str">
        <f>COUNTIF($E$2:E4449,E4449)&amp;E4449</f>
        <v>0</v>
      </c>
    </row>
    <row r="4599" spans="1:2" x14ac:dyDescent="0.25">
      <c r="A4599" t="str">
        <f>COUNTIF($D$2:D4450,D4450)&amp;D4450</f>
        <v>0</v>
      </c>
      <c r="B4599" t="str">
        <f>COUNTIF($E$2:E4450,E4450)&amp;E4450</f>
        <v>0</v>
      </c>
    </row>
    <row r="4600" spans="1:2" x14ac:dyDescent="0.25">
      <c r="A4600" t="str">
        <f>COUNTIF($D$2:D4451,D4451)&amp;D4451</f>
        <v>0</v>
      </c>
      <c r="B4600" t="str">
        <f>COUNTIF($E$2:E4451,E4451)&amp;E4451</f>
        <v>0</v>
      </c>
    </row>
    <row r="4601" spans="1:2" x14ac:dyDescent="0.25">
      <c r="A4601" t="str">
        <f>COUNTIF($D$2:D4452,D4452)&amp;D4452</f>
        <v>0</v>
      </c>
      <c r="B4601" t="str">
        <f>COUNTIF($E$2:E4452,E4452)&amp;E4452</f>
        <v>0</v>
      </c>
    </row>
    <row r="4602" spans="1:2" x14ac:dyDescent="0.25">
      <c r="A4602" t="str">
        <f>COUNTIF($D$2:D4453,D4453)&amp;D4453</f>
        <v>0</v>
      </c>
      <c r="B4602" t="str">
        <f>COUNTIF($E$2:E4453,E4453)&amp;E4453</f>
        <v>0</v>
      </c>
    </row>
    <row r="4603" spans="1:2" x14ac:dyDescent="0.25">
      <c r="A4603" t="str">
        <f>COUNTIF($D$2:D4454,D4454)&amp;D4454</f>
        <v>0</v>
      </c>
      <c r="B4603" t="str">
        <f>COUNTIF($E$2:E4454,E4454)&amp;E4454</f>
        <v>0</v>
      </c>
    </row>
    <row r="4604" spans="1:2" x14ac:dyDescent="0.25">
      <c r="A4604" t="str">
        <f>COUNTIF($D$2:D4455,D4455)&amp;D4455</f>
        <v>0</v>
      </c>
      <c r="B4604" t="str">
        <f>COUNTIF($E$2:E4455,E4455)&amp;E4455</f>
        <v>0</v>
      </c>
    </row>
    <row r="4605" spans="1:2" x14ac:dyDescent="0.25">
      <c r="A4605" t="str">
        <f>COUNTIF($D$2:D4456,D4456)&amp;D4456</f>
        <v>0</v>
      </c>
      <c r="B4605" t="str">
        <f>COUNTIF($E$2:E4456,E4456)&amp;E4456</f>
        <v>0</v>
      </c>
    </row>
    <row r="4606" spans="1:2" x14ac:dyDescent="0.25">
      <c r="A4606" t="str">
        <f>COUNTIF($D$2:D4457,D4457)&amp;D4457</f>
        <v>0</v>
      </c>
      <c r="B4606" t="str">
        <f>COUNTIF($E$2:E4457,E4457)&amp;E4457</f>
        <v>0</v>
      </c>
    </row>
    <row r="4607" spans="1:2" x14ac:dyDescent="0.25">
      <c r="A4607" t="str">
        <f>COUNTIF($D$2:D4458,D4458)&amp;D4458</f>
        <v>0</v>
      </c>
      <c r="B4607" t="str">
        <f>COUNTIF($E$2:E4458,E4458)&amp;E4458</f>
        <v>0</v>
      </c>
    </row>
    <row r="4608" spans="1:2" x14ac:dyDescent="0.25">
      <c r="A4608" t="str">
        <f>COUNTIF($D$2:D4459,D4459)&amp;D4459</f>
        <v>0</v>
      </c>
      <c r="B4608" t="str">
        <f>COUNTIF($E$2:E4459,E4459)&amp;E4459</f>
        <v>0</v>
      </c>
    </row>
    <row r="4609" spans="1:2" x14ac:dyDescent="0.25">
      <c r="A4609" t="str">
        <f>COUNTIF($D$2:D4460,D4460)&amp;D4460</f>
        <v>0</v>
      </c>
      <c r="B4609" t="str">
        <f>COUNTIF($E$2:E4460,E4460)&amp;E4460</f>
        <v>0</v>
      </c>
    </row>
    <row r="4610" spans="1:2" x14ac:dyDescent="0.25">
      <c r="A4610" t="str">
        <f>COUNTIF($D$2:D4461,D4461)&amp;D4461</f>
        <v>0</v>
      </c>
      <c r="B4610" t="str">
        <f>COUNTIF($E$2:E4461,E4461)&amp;E4461</f>
        <v>0</v>
      </c>
    </row>
    <row r="4611" spans="1:2" x14ac:dyDescent="0.25">
      <c r="A4611" t="str">
        <f>COUNTIF($D$2:D4462,D4462)&amp;D4462</f>
        <v>0</v>
      </c>
      <c r="B4611" t="str">
        <f>COUNTIF($E$2:E4462,E4462)&amp;E4462</f>
        <v>0</v>
      </c>
    </row>
    <row r="4612" spans="1:2" x14ac:dyDescent="0.25">
      <c r="A4612" t="str">
        <f>COUNTIF($D$2:D4463,D4463)&amp;D4463</f>
        <v>0</v>
      </c>
      <c r="B4612" t="str">
        <f>COUNTIF($E$2:E4463,E4463)&amp;E4463</f>
        <v>0</v>
      </c>
    </row>
    <row r="4613" spans="1:2" x14ac:dyDescent="0.25">
      <c r="A4613" t="str">
        <f>COUNTIF($D$2:D4464,D4464)&amp;D4464</f>
        <v>0</v>
      </c>
      <c r="B4613" t="str">
        <f>COUNTIF($E$2:E4464,E4464)&amp;E4464</f>
        <v>0</v>
      </c>
    </row>
    <row r="4614" spans="1:2" x14ac:dyDescent="0.25">
      <c r="A4614" t="str">
        <f>COUNTIF($D$2:D4465,D4465)&amp;D4465</f>
        <v>0</v>
      </c>
      <c r="B4614" t="str">
        <f>COUNTIF($E$2:E4465,E4465)&amp;E4465</f>
        <v>0</v>
      </c>
    </row>
    <row r="4615" spans="1:2" x14ac:dyDescent="0.25">
      <c r="A4615" t="str">
        <f>COUNTIF($D$2:D4466,D4466)&amp;D4466</f>
        <v>0</v>
      </c>
      <c r="B4615" t="str">
        <f>COUNTIF($E$2:E4466,E4466)&amp;E4466</f>
        <v>0</v>
      </c>
    </row>
    <row r="4616" spans="1:2" x14ac:dyDescent="0.25">
      <c r="A4616" t="str">
        <f>COUNTIF($D$2:D4467,D4467)&amp;D4467</f>
        <v>0</v>
      </c>
      <c r="B4616" t="str">
        <f>COUNTIF($E$2:E4467,E4467)&amp;E4467</f>
        <v>0</v>
      </c>
    </row>
    <row r="4617" spans="1:2" x14ac:dyDescent="0.25">
      <c r="A4617" t="str">
        <f>COUNTIF($D$2:D4468,D4468)&amp;D4468</f>
        <v>0</v>
      </c>
      <c r="B4617" t="str">
        <f>COUNTIF($E$2:E4468,E4468)&amp;E4468</f>
        <v>0</v>
      </c>
    </row>
    <row r="4618" spans="1:2" x14ac:dyDescent="0.25">
      <c r="A4618" t="str">
        <f>COUNTIF($D$2:D4469,D4469)&amp;D4469</f>
        <v>0</v>
      </c>
      <c r="B4618" t="str">
        <f>COUNTIF($E$2:E4469,E4469)&amp;E4469</f>
        <v>0</v>
      </c>
    </row>
    <row r="4619" spans="1:2" x14ac:dyDescent="0.25">
      <c r="A4619" t="str">
        <f>COUNTIF($D$2:D4470,D4470)&amp;D4470</f>
        <v>0</v>
      </c>
      <c r="B4619" t="str">
        <f>COUNTIF($E$2:E4470,E4470)&amp;E4470</f>
        <v>0</v>
      </c>
    </row>
    <row r="4620" spans="1:2" x14ac:dyDescent="0.25">
      <c r="A4620" t="str">
        <f>COUNTIF($D$2:D4471,D4471)&amp;D4471</f>
        <v>0</v>
      </c>
      <c r="B4620" t="str">
        <f>COUNTIF($E$2:E4471,E4471)&amp;E4471</f>
        <v>0</v>
      </c>
    </row>
    <row r="4621" spans="1:2" x14ac:dyDescent="0.25">
      <c r="A4621" t="str">
        <f>COUNTIF($D$2:D4472,D4472)&amp;D4472</f>
        <v>0</v>
      </c>
      <c r="B4621" t="str">
        <f>COUNTIF($E$2:E4472,E4472)&amp;E4472</f>
        <v>0</v>
      </c>
    </row>
    <row r="4622" spans="1:2" x14ac:dyDescent="0.25">
      <c r="A4622" t="str">
        <f>COUNTIF($D$2:D4473,D4473)&amp;D4473</f>
        <v>0</v>
      </c>
      <c r="B4622" t="str">
        <f>COUNTIF($E$2:E4473,E4473)&amp;E4473</f>
        <v>0</v>
      </c>
    </row>
    <row r="4623" spans="1:2" x14ac:dyDescent="0.25">
      <c r="A4623" t="str">
        <f>COUNTIF($D$2:D4474,D4474)&amp;D4474</f>
        <v>0</v>
      </c>
      <c r="B4623" t="str">
        <f>COUNTIF($E$2:E4474,E4474)&amp;E4474</f>
        <v>0</v>
      </c>
    </row>
    <row r="4624" spans="1:2" x14ac:dyDescent="0.25">
      <c r="A4624" t="str">
        <f>COUNTIF($D$2:D4475,D4475)&amp;D4475</f>
        <v>0</v>
      </c>
      <c r="B4624" t="str">
        <f>COUNTIF($E$2:E4475,E4475)&amp;E4475</f>
        <v>0</v>
      </c>
    </row>
    <row r="4625" spans="1:2" x14ac:dyDescent="0.25">
      <c r="A4625" t="str">
        <f>COUNTIF($D$2:D4476,D4476)&amp;D4476</f>
        <v>0</v>
      </c>
      <c r="B4625" t="str">
        <f>COUNTIF($E$2:E4476,E4476)&amp;E4476</f>
        <v>0</v>
      </c>
    </row>
    <row r="4626" spans="1:2" x14ac:dyDescent="0.25">
      <c r="A4626" t="str">
        <f>COUNTIF($D$2:D4477,D4477)&amp;D4477</f>
        <v>0</v>
      </c>
      <c r="B4626" t="str">
        <f>COUNTIF($E$2:E4477,E4477)&amp;E4477</f>
        <v>0</v>
      </c>
    </row>
    <row r="4627" spans="1:2" x14ac:dyDescent="0.25">
      <c r="A4627" t="str">
        <f>COUNTIF($D$2:D4478,D4478)&amp;D4478</f>
        <v>0</v>
      </c>
      <c r="B4627" t="str">
        <f>COUNTIF($E$2:E4478,E4478)&amp;E4478</f>
        <v>0</v>
      </c>
    </row>
    <row r="4628" spans="1:2" x14ac:dyDescent="0.25">
      <c r="A4628" t="str">
        <f>COUNTIF($D$2:D4479,D4479)&amp;D4479</f>
        <v>0</v>
      </c>
      <c r="B4628" t="str">
        <f>COUNTIF($E$2:E4479,E4479)&amp;E4479</f>
        <v>0</v>
      </c>
    </row>
    <row r="4629" spans="1:2" x14ac:dyDescent="0.25">
      <c r="A4629" t="str">
        <f>COUNTIF($D$2:D4480,D4480)&amp;D4480</f>
        <v>0</v>
      </c>
      <c r="B4629" t="str">
        <f>COUNTIF($E$2:E4480,E4480)&amp;E4480</f>
        <v>0</v>
      </c>
    </row>
    <row r="4630" spans="1:2" x14ac:dyDescent="0.25">
      <c r="A4630" t="str">
        <f>COUNTIF($D$2:D4481,D4481)&amp;D4481</f>
        <v>0</v>
      </c>
      <c r="B4630" t="str">
        <f>COUNTIF($E$2:E4481,E4481)&amp;E4481</f>
        <v>0</v>
      </c>
    </row>
    <row r="4631" spans="1:2" x14ac:dyDescent="0.25">
      <c r="A4631" t="str">
        <f>COUNTIF($D$2:D4482,D4482)&amp;D4482</f>
        <v>0</v>
      </c>
      <c r="B4631" t="str">
        <f>COUNTIF($E$2:E4482,E4482)&amp;E4482</f>
        <v>0</v>
      </c>
    </row>
    <row r="4632" spans="1:2" x14ac:dyDescent="0.25">
      <c r="A4632" t="str">
        <f>COUNTIF($D$2:D4483,D4483)&amp;D4483</f>
        <v>0</v>
      </c>
      <c r="B4632" t="str">
        <f>COUNTIF($E$2:E4483,E4483)&amp;E4483</f>
        <v>0</v>
      </c>
    </row>
    <row r="4633" spans="1:2" x14ac:dyDescent="0.25">
      <c r="A4633" t="str">
        <f>COUNTIF($D$2:D4484,D4484)&amp;D4484</f>
        <v>0</v>
      </c>
      <c r="B4633" t="str">
        <f>COUNTIF($E$2:E4484,E4484)&amp;E4484</f>
        <v>0</v>
      </c>
    </row>
    <row r="4634" spans="1:2" x14ac:dyDescent="0.25">
      <c r="A4634" t="str">
        <f>COUNTIF($D$2:D4485,D4485)&amp;D4485</f>
        <v>0</v>
      </c>
      <c r="B4634" t="str">
        <f>COUNTIF($E$2:E4485,E4485)&amp;E4485</f>
        <v>0</v>
      </c>
    </row>
    <row r="4635" spans="1:2" x14ac:dyDescent="0.25">
      <c r="A4635" t="str">
        <f>COUNTIF($D$2:D4486,D4486)&amp;D4486</f>
        <v>0</v>
      </c>
      <c r="B4635" t="str">
        <f>COUNTIF($E$2:E4486,E4486)&amp;E4486</f>
        <v>0</v>
      </c>
    </row>
    <row r="4636" spans="1:2" x14ac:dyDescent="0.25">
      <c r="A4636" t="str">
        <f>COUNTIF($D$2:D4487,D4487)&amp;D4487</f>
        <v>0</v>
      </c>
      <c r="B4636" t="str">
        <f>COUNTIF($E$2:E4487,E4487)&amp;E4487</f>
        <v>0</v>
      </c>
    </row>
    <row r="4637" spans="1:2" x14ac:dyDescent="0.25">
      <c r="A4637" t="str">
        <f>COUNTIF($D$2:D4488,D4488)&amp;D4488</f>
        <v>0</v>
      </c>
      <c r="B4637" t="str">
        <f>COUNTIF($E$2:E4488,E4488)&amp;E4488</f>
        <v>0</v>
      </c>
    </row>
    <row r="4638" spans="1:2" x14ac:dyDescent="0.25">
      <c r="A4638" t="str">
        <f>COUNTIF($D$2:D4489,D4489)&amp;D4489</f>
        <v>0</v>
      </c>
      <c r="B4638" t="str">
        <f>COUNTIF($E$2:E4489,E4489)&amp;E4489</f>
        <v>0</v>
      </c>
    </row>
    <row r="4639" spans="1:2" x14ac:dyDescent="0.25">
      <c r="A4639" t="str">
        <f>COUNTIF($D$2:D4490,D4490)&amp;D4490</f>
        <v>0</v>
      </c>
      <c r="B4639" t="str">
        <f>COUNTIF($E$2:E4490,E4490)&amp;E4490</f>
        <v>0</v>
      </c>
    </row>
    <row r="4640" spans="1:2" x14ac:dyDescent="0.25">
      <c r="A4640" t="str">
        <f>COUNTIF($D$2:D4491,D4491)&amp;D4491</f>
        <v>0</v>
      </c>
      <c r="B4640" t="str">
        <f>COUNTIF($E$2:E4491,E4491)&amp;E4491</f>
        <v>0</v>
      </c>
    </row>
    <row r="4641" spans="1:2" x14ac:dyDescent="0.25">
      <c r="A4641" t="str">
        <f>COUNTIF($D$2:D4492,D4492)&amp;D4492</f>
        <v>0</v>
      </c>
      <c r="B4641" t="str">
        <f>COUNTIF($E$2:E4492,E4492)&amp;E4492</f>
        <v>0</v>
      </c>
    </row>
    <row r="4642" spans="1:2" x14ac:dyDescent="0.25">
      <c r="A4642" t="str">
        <f>COUNTIF($D$2:D4493,D4493)&amp;D4493</f>
        <v>0</v>
      </c>
      <c r="B4642" t="str">
        <f>COUNTIF($E$2:E4493,E4493)&amp;E4493</f>
        <v>0</v>
      </c>
    </row>
    <row r="4643" spans="1:2" x14ac:dyDescent="0.25">
      <c r="A4643" t="str">
        <f>COUNTIF($D$2:D4494,D4494)&amp;D4494</f>
        <v>0</v>
      </c>
      <c r="B4643" t="str">
        <f>COUNTIF($E$2:E4494,E4494)&amp;E4494</f>
        <v>0</v>
      </c>
    </row>
    <row r="4644" spans="1:2" x14ac:dyDescent="0.25">
      <c r="A4644" t="str">
        <f>COUNTIF($D$2:D4495,D4495)&amp;D4495</f>
        <v>0</v>
      </c>
      <c r="B4644" t="str">
        <f>COUNTIF($E$2:E4495,E4495)&amp;E4495</f>
        <v>0</v>
      </c>
    </row>
    <row r="4645" spans="1:2" x14ac:dyDescent="0.25">
      <c r="A4645" t="str">
        <f>COUNTIF($D$2:D4496,D4496)&amp;D4496</f>
        <v>0</v>
      </c>
      <c r="B4645" t="str">
        <f>COUNTIF($E$2:E4496,E4496)&amp;E4496</f>
        <v>0</v>
      </c>
    </row>
    <row r="4646" spans="1:2" x14ac:dyDescent="0.25">
      <c r="A4646" t="str">
        <f>COUNTIF($D$2:D4497,D4497)&amp;D4497</f>
        <v>0</v>
      </c>
      <c r="B4646" t="str">
        <f>COUNTIF($E$2:E4497,E4497)&amp;E4497</f>
        <v>0</v>
      </c>
    </row>
    <row r="4647" spans="1:2" x14ac:dyDescent="0.25">
      <c r="A4647" t="str">
        <f>COUNTIF($D$2:D4498,D4498)&amp;D4498</f>
        <v>0</v>
      </c>
      <c r="B4647" t="str">
        <f>COUNTIF($E$2:E4498,E4498)&amp;E4498</f>
        <v>0</v>
      </c>
    </row>
    <row r="4648" spans="1:2" x14ac:dyDescent="0.25">
      <c r="A4648" t="str">
        <f>COUNTIF($D$2:D4499,D4499)&amp;D4499</f>
        <v>0</v>
      </c>
      <c r="B4648" t="str">
        <f>COUNTIF($E$2:E4499,E4499)&amp;E4499</f>
        <v>0</v>
      </c>
    </row>
    <row r="4649" spans="1:2" x14ac:dyDescent="0.25">
      <c r="A4649" t="str">
        <f>COUNTIF($D$2:D4500,D4500)&amp;D4500</f>
        <v>0</v>
      </c>
      <c r="B4649" t="str">
        <f>COUNTIF($E$2:E4500,E4500)&amp;E4500</f>
        <v>0</v>
      </c>
    </row>
    <row r="4650" spans="1:2" x14ac:dyDescent="0.25">
      <c r="A4650" t="str">
        <f>COUNTIF($D$2:D4501,D4501)&amp;D4501</f>
        <v>0</v>
      </c>
      <c r="B4650" t="str">
        <f>COUNTIF($E$2:E4501,E4501)&amp;E4501</f>
        <v>0</v>
      </c>
    </row>
    <row r="4651" spans="1:2" x14ac:dyDescent="0.25">
      <c r="A4651" t="str">
        <f>COUNTIF($D$2:D4502,D4502)&amp;D4502</f>
        <v>0</v>
      </c>
      <c r="B4651" t="str">
        <f>COUNTIF($E$2:E4502,E4502)&amp;E4502</f>
        <v>0</v>
      </c>
    </row>
    <row r="4652" spans="1:2" x14ac:dyDescent="0.25">
      <c r="A4652" t="str">
        <f>COUNTIF($D$2:D4503,D4503)&amp;D4503</f>
        <v>0</v>
      </c>
      <c r="B4652" t="str">
        <f>COUNTIF($E$2:E4503,E4503)&amp;E4503</f>
        <v>0</v>
      </c>
    </row>
    <row r="4653" spans="1:2" x14ac:dyDescent="0.25">
      <c r="A4653" t="str">
        <f>COUNTIF($D$2:D4504,D4504)&amp;D4504</f>
        <v>0</v>
      </c>
      <c r="B4653" t="str">
        <f>COUNTIF($E$2:E4504,E4504)&amp;E4504</f>
        <v>0</v>
      </c>
    </row>
    <row r="4654" spans="1:2" x14ac:dyDescent="0.25">
      <c r="A4654" t="str">
        <f>COUNTIF($D$2:D4505,D4505)&amp;D4505</f>
        <v>0</v>
      </c>
      <c r="B4654" t="str">
        <f>COUNTIF($E$2:E4505,E4505)&amp;E4505</f>
        <v>0</v>
      </c>
    </row>
    <row r="4655" spans="1:2" x14ac:dyDescent="0.25">
      <c r="A4655" t="str">
        <f>COUNTIF($D$2:D4506,D4506)&amp;D4506</f>
        <v>0</v>
      </c>
      <c r="B4655" t="str">
        <f>COUNTIF($E$2:E4506,E4506)&amp;E4506</f>
        <v>0</v>
      </c>
    </row>
    <row r="4656" spans="1:2" x14ac:dyDescent="0.25">
      <c r="A4656" t="str">
        <f>COUNTIF($D$2:D4507,D4507)&amp;D4507</f>
        <v>0</v>
      </c>
      <c r="B4656" t="str">
        <f>COUNTIF($E$2:E4507,E4507)&amp;E4507</f>
        <v>0</v>
      </c>
    </row>
    <row r="4657" spans="1:2" x14ac:dyDescent="0.25">
      <c r="A4657" t="str">
        <f>COUNTIF($D$2:D4508,D4508)&amp;D4508</f>
        <v>0</v>
      </c>
      <c r="B4657" t="str">
        <f>COUNTIF($E$2:E4508,E4508)&amp;E4508</f>
        <v>0</v>
      </c>
    </row>
    <row r="4658" spans="1:2" x14ac:dyDescent="0.25">
      <c r="A4658" t="str">
        <f>COUNTIF($D$2:D4509,D4509)&amp;D4509</f>
        <v>0</v>
      </c>
      <c r="B4658" t="str">
        <f>COUNTIF($E$2:E4509,E4509)&amp;E4509</f>
        <v>0</v>
      </c>
    </row>
    <row r="4659" spans="1:2" x14ac:dyDescent="0.25">
      <c r="A4659" t="str">
        <f>COUNTIF($D$2:D4510,D4510)&amp;D4510</f>
        <v>0</v>
      </c>
      <c r="B4659" t="str">
        <f>COUNTIF($E$2:E4510,E4510)&amp;E4510</f>
        <v>0</v>
      </c>
    </row>
    <row r="4660" spans="1:2" x14ac:dyDescent="0.25">
      <c r="A4660" t="str">
        <f>COUNTIF($D$2:D4511,D4511)&amp;D4511</f>
        <v>0</v>
      </c>
      <c r="B4660" t="str">
        <f>COUNTIF($E$2:E4511,E4511)&amp;E4511</f>
        <v>0</v>
      </c>
    </row>
    <row r="4661" spans="1:2" x14ac:dyDescent="0.25">
      <c r="A4661" t="str">
        <f>COUNTIF($D$2:D4512,D4512)&amp;D4512</f>
        <v>0</v>
      </c>
      <c r="B4661" t="str">
        <f>COUNTIF($E$2:E4512,E4512)&amp;E4512</f>
        <v>0</v>
      </c>
    </row>
    <row r="4662" spans="1:2" x14ac:dyDescent="0.25">
      <c r="A4662" t="str">
        <f>COUNTIF($D$2:D4513,D4513)&amp;D4513</f>
        <v>0</v>
      </c>
      <c r="B4662" t="str">
        <f>COUNTIF($E$2:E4513,E4513)&amp;E4513</f>
        <v>0</v>
      </c>
    </row>
    <row r="4663" spans="1:2" x14ac:dyDescent="0.25">
      <c r="A4663" t="str">
        <f>COUNTIF($D$2:D4514,D4514)&amp;D4514</f>
        <v>0</v>
      </c>
      <c r="B4663" t="str">
        <f>COUNTIF($E$2:E4514,E4514)&amp;E4514</f>
        <v>0</v>
      </c>
    </row>
    <row r="4664" spans="1:2" x14ac:dyDescent="0.25">
      <c r="A4664" t="str">
        <f>COUNTIF($D$2:D4515,D4515)&amp;D4515</f>
        <v>0</v>
      </c>
      <c r="B4664" t="str">
        <f>COUNTIF($E$2:E4515,E4515)&amp;E4515</f>
        <v>0</v>
      </c>
    </row>
    <row r="4665" spans="1:2" x14ac:dyDescent="0.25">
      <c r="A4665" t="str">
        <f>COUNTIF($D$2:D4516,D4516)&amp;D4516</f>
        <v>0</v>
      </c>
      <c r="B4665" t="str">
        <f>COUNTIF($E$2:E4516,E4516)&amp;E4516</f>
        <v>0</v>
      </c>
    </row>
    <row r="4666" spans="1:2" x14ac:dyDescent="0.25">
      <c r="A4666" t="str">
        <f>COUNTIF($D$2:D4517,D4517)&amp;D4517</f>
        <v>0</v>
      </c>
      <c r="B4666" t="str">
        <f>COUNTIF($E$2:E4517,E4517)&amp;E4517</f>
        <v>0</v>
      </c>
    </row>
    <row r="4667" spans="1:2" x14ac:dyDescent="0.25">
      <c r="A4667" t="str">
        <f>COUNTIF($D$2:D4518,D4518)&amp;D4518</f>
        <v>0</v>
      </c>
      <c r="B4667" t="str">
        <f>COUNTIF($E$2:E4518,E4518)&amp;E4518</f>
        <v>0</v>
      </c>
    </row>
    <row r="4668" spans="1:2" x14ac:dyDescent="0.25">
      <c r="A4668" t="str">
        <f>COUNTIF($D$2:D4519,D4519)&amp;D4519</f>
        <v>0</v>
      </c>
      <c r="B4668" t="str">
        <f>COUNTIF($E$2:E4519,E4519)&amp;E4519</f>
        <v>0</v>
      </c>
    </row>
    <row r="4669" spans="1:2" x14ac:dyDescent="0.25">
      <c r="A4669" t="str">
        <f>COUNTIF($D$2:D4520,D4520)&amp;D4520</f>
        <v>0</v>
      </c>
      <c r="B4669" t="str">
        <f>COUNTIF($E$2:E4520,E4520)&amp;E4520</f>
        <v>0</v>
      </c>
    </row>
    <row r="4670" spans="1:2" x14ac:dyDescent="0.25">
      <c r="A4670" t="str">
        <f>COUNTIF($D$2:D4521,D4521)&amp;D4521</f>
        <v>0</v>
      </c>
      <c r="B4670" t="str">
        <f>COUNTIF($E$2:E4521,E4521)&amp;E4521</f>
        <v>0</v>
      </c>
    </row>
    <row r="4671" spans="1:2" x14ac:dyDescent="0.25">
      <c r="A4671" t="str">
        <f>COUNTIF($D$2:D4522,D4522)&amp;D4522</f>
        <v>0</v>
      </c>
      <c r="B4671" t="str">
        <f>COUNTIF($E$2:E4522,E4522)&amp;E4522</f>
        <v>0</v>
      </c>
    </row>
    <row r="4672" spans="1:2" x14ac:dyDescent="0.25">
      <c r="A4672" t="str">
        <f>COUNTIF($D$2:D4523,D4523)&amp;D4523</f>
        <v>0</v>
      </c>
      <c r="B4672" t="str">
        <f>COUNTIF($E$2:E4523,E4523)&amp;E4523</f>
        <v>0</v>
      </c>
    </row>
    <row r="4673" spans="1:2" x14ac:dyDescent="0.25">
      <c r="A4673" t="str">
        <f>COUNTIF($D$2:D4524,D4524)&amp;D4524</f>
        <v>0</v>
      </c>
      <c r="B4673" t="str">
        <f>COUNTIF($E$2:E4524,E4524)&amp;E4524</f>
        <v>0</v>
      </c>
    </row>
    <row r="4674" spans="1:2" x14ac:dyDescent="0.25">
      <c r="A4674" t="str">
        <f>COUNTIF($D$2:D4525,D4525)&amp;D4525</f>
        <v>0</v>
      </c>
      <c r="B4674" t="str">
        <f>COUNTIF($E$2:E4525,E4525)&amp;E4525</f>
        <v>0</v>
      </c>
    </row>
    <row r="4675" spans="1:2" x14ac:dyDescent="0.25">
      <c r="A4675" t="str">
        <f>COUNTIF($D$2:D4526,D4526)&amp;D4526</f>
        <v>0</v>
      </c>
      <c r="B4675" t="str">
        <f>COUNTIF($E$2:E4526,E4526)&amp;E4526</f>
        <v>0</v>
      </c>
    </row>
    <row r="4676" spans="1:2" x14ac:dyDescent="0.25">
      <c r="A4676" t="str">
        <f>COUNTIF($D$2:D4527,D4527)&amp;D4527</f>
        <v>0</v>
      </c>
      <c r="B4676" t="str">
        <f>COUNTIF($E$2:E4527,E4527)&amp;E4527</f>
        <v>0</v>
      </c>
    </row>
    <row r="4677" spans="1:2" x14ac:dyDescent="0.25">
      <c r="A4677" t="str">
        <f>COUNTIF($D$2:D4528,D4528)&amp;D4528</f>
        <v>0</v>
      </c>
      <c r="B4677" t="str">
        <f>COUNTIF($E$2:E4528,E4528)&amp;E4528</f>
        <v>0</v>
      </c>
    </row>
    <row r="4678" spans="1:2" x14ac:dyDescent="0.25">
      <c r="A4678" t="str">
        <f>COUNTIF($D$2:D4529,D4529)&amp;D4529</f>
        <v>0</v>
      </c>
      <c r="B4678" t="str">
        <f>COUNTIF($E$2:E4529,E4529)&amp;E4529</f>
        <v>0</v>
      </c>
    </row>
    <row r="4679" spans="1:2" x14ac:dyDescent="0.25">
      <c r="A4679" t="str">
        <f>COUNTIF($D$2:D4530,D4530)&amp;D4530</f>
        <v>0</v>
      </c>
      <c r="B4679" t="str">
        <f>COUNTIF($E$2:E4530,E4530)&amp;E4530</f>
        <v>0</v>
      </c>
    </row>
    <row r="4680" spans="1:2" x14ac:dyDescent="0.25">
      <c r="A4680" t="str">
        <f>COUNTIF($D$2:D4531,D4531)&amp;D4531</f>
        <v>0</v>
      </c>
      <c r="B4680" t="str">
        <f>COUNTIF($E$2:E4531,E4531)&amp;E4531</f>
        <v>0</v>
      </c>
    </row>
    <row r="4681" spans="1:2" x14ac:dyDescent="0.25">
      <c r="A4681" t="str">
        <f>COUNTIF($D$2:D4532,D4532)&amp;D4532</f>
        <v>0</v>
      </c>
      <c r="B4681" t="str">
        <f>COUNTIF($E$2:E4532,E4532)&amp;E4532</f>
        <v>0</v>
      </c>
    </row>
    <row r="4682" spans="1:2" x14ac:dyDescent="0.25">
      <c r="A4682" t="str">
        <f>COUNTIF($D$2:D4533,D4533)&amp;D4533</f>
        <v>0</v>
      </c>
      <c r="B4682" t="str">
        <f>COUNTIF($E$2:E4533,E4533)&amp;E4533</f>
        <v>0</v>
      </c>
    </row>
    <row r="4683" spans="1:2" x14ac:dyDescent="0.25">
      <c r="A4683" t="str">
        <f>COUNTIF($D$2:D4534,D4534)&amp;D4534</f>
        <v>0</v>
      </c>
      <c r="B4683" t="str">
        <f>COUNTIF($E$2:E4534,E4534)&amp;E4534</f>
        <v>0</v>
      </c>
    </row>
    <row r="4684" spans="1:2" x14ac:dyDescent="0.25">
      <c r="A4684" t="str">
        <f>COUNTIF($D$2:D4535,D4535)&amp;D4535</f>
        <v>0</v>
      </c>
      <c r="B4684" t="str">
        <f>COUNTIF($E$2:E4535,E4535)&amp;E4535</f>
        <v>0</v>
      </c>
    </row>
    <row r="4685" spans="1:2" x14ac:dyDescent="0.25">
      <c r="A4685" t="str">
        <f>COUNTIF($D$2:D4536,D4536)&amp;D4536</f>
        <v>0</v>
      </c>
      <c r="B4685" t="str">
        <f>COUNTIF($E$2:E4536,E4536)&amp;E4536</f>
        <v>0</v>
      </c>
    </row>
    <row r="4686" spans="1:2" x14ac:dyDescent="0.25">
      <c r="A4686" t="str">
        <f>COUNTIF($D$2:D4537,D4537)&amp;D4537</f>
        <v>0</v>
      </c>
      <c r="B4686" t="str">
        <f>COUNTIF($E$2:E4537,E4537)&amp;E4537</f>
        <v>0</v>
      </c>
    </row>
    <row r="4687" spans="1:2" x14ac:dyDescent="0.25">
      <c r="A4687" t="str">
        <f>COUNTIF($D$2:D4538,D4538)&amp;D4538</f>
        <v>0</v>
      </c>
      <c r="B4687" t="str">
        <f>COUNTIF($E$2:E4538,E4538)&amp;E4538</f>
        <v>0</v>
      </c>
    </row>
    <row r="4688" spans="1:2" x14ac:dyDescent="0.25">
      <c r="A4688" t="str">
        <f>COUNTIF($D$2:D4539,D4539)&amp;D4539</f>
        <v>0</v>
      </c>
      <c r="B4688" t="str">
        <f>COUNTIF($E$2:E4539,E4539)&amp;E4539</f>
        <v>0</v>
      </c>
    </row>
    <row r="4689" spans="1:2" x14ac:dyDescent="0.25">
      <c r="A4689" t="str">
        <f>COUNTIF($D$2:D4540,D4540)&amp;D4540</f>
        <v>0</v>
      </c>
      <c r="B4689" t="str">
        <f>COUNTIF($E$2:E4540,E4540)&amp;E4540</f>
        <v>0</v>
      </c>
    </row>
    <row r="4690" spans="1:2" x14ac:dyDescent="0.25">
      <c r="A4690" t="str">
        <f>COUNTIF($D$2:D4541,D4541)&amp;D4541</f>
        <v>0</v>
      </c>
      <c r="B4690" t="str">
        <f>COUNTIF($E$2:E4541,E4541)&amp;E4541</f>
        <v>0</v>
      </c>
    </row>
    <row r="4691" spans="1:2" x14ac:dyDescent="0.25">
      <c r="A4691" t="str">
        <f>COUNTIF($D$2:D4542,D4542)&amp;D4542</f>
        <v>0</v>
      </c>
      <c r="B4691" t="str">
        <f>COUNTIF($E$2:E4542,E4542)&amp;E4542</f>
        <v>0</v>
      </c>
    </row>
    <row r="4692" spans="1:2" x14ac:dyDescent="0.25">
      <c r="A4692" t="str">
        <f>COUNTIF($D$2:D4543,D4543)&amp;D4543</f>
        <v>0</v>
      </c>
      <c r="B4692" t="str">
        <f>COUNTIF($E$2:E4543,E4543)&amp;E4543</f>
        <v>0</v>
      </c>
    </row>
    <row r="4693" spans="1:2" x14ac:dyDescent="0.25">
      <c r="A4693" t="str">
        <f>COUNTIF($D$2:D4544,D4544)&amp;D4544</f>
        <v>0</v>
      </c>
      <c r="B4693" t="str">
        <f>COUNTIF($E$2:E4544,E4544)&amp;E4544</f>
        <v>0</v>
      </c>
    </row>
    <row r="4694" spans="1:2" x14ac:dyDescent="0.25">
      <c r="A4694" t="str">
        <f>COUNTIF($D$2:D4545,D4545)&amp;D4545</f>
        <v>0</v>
      </c>
      <c r="B4694" t="str">
        <f>COUNTIF($E$2:E4545,E4545)&amp;E4545</f>
        <v>0</v>
      </c>
    </row>
    <row r="4695" spans="1:2" x14ac:dyDescent="0.25">
      <c r="A4695" t="str">
        <f>COUNTIF($D$2:D4546,D4546)&amp;D4546</f>
        <v>0</v>
      </c>
      <c r="B4695" t="str">
        <f>COUNTIF($E$2:E4546,E4546)&amp;E4546</f>
        <v>0</v>
      </c>
    </row>
    <row r="4696" spans="1:2" x14ac:dyDescent="0.25">
      <c r="A4696" t="str">
        <f>COUNTIF($D$2:D4547,D4547)&amp;D4547</f>
        <v>0</v>
      </c>
      <c r="B4696" t="str">
        <f>COUNTIF($E$2:E4547,E4547)&amp;E4547</f>
        <v>0</v>
      </c>
    </row>
    <row r="4697" spans="1:2" x14ac:dyDescent="0.25">
      <c r="A4697" t="str">
        <f>COUNTIF($D$2:D4548,D4548)&amp;D4548</f>
        <v>0</v>
      </c>
      <c r="B4697" t="str">
        <f>COUNTIF($E$2:E4548,E4548)&amp;E4548</f>
        <v>0</v>
      </c>
    </row>
    <row r="4698" spans="1:2" x14ac:dyDescent="0.25">
      <c r="A4698" t="str">
        <f>COUNTIF($D$2:D4549,D4549)&amp;D4549</f>
        <v>0</v>
      </c>
      <c r="B4698" t="str">
        <f>COUNTIF($E$2:E4549,E4549)&amp;E4549</f>
        <v>0</v>
      </c>
    </row>
    <row r="4699" spans="1:2" x14ac:dyDescent="0.25">
      <c r="A4699" t="str">
        <f>COUNTIF($D$2:D4550,D4550)&amp;D4550</f>
        <v>0</v>
      </c>
      <c r="B4699" t="str">
        <f>COUNTIF($E$2:E4550,E4550)&amp;E4550</f>
        <v>0</v>
      </c>
    </row>
    <row r="4700" spans="1:2" x14ac:dyDescent="0.25">
      <c r="A4700" t="str">
        <f>COUNTIF($D$2:D4551,D4551)&amp;D4551</f>
        <v>0</v>
      </c>
      <c r="B4700" t="str">
        <f>COUNTIF($E$2:E4551,E4551)&amp;E4551</f>
        <v>0</v>
      </c>
    </row>
    <row r="4701" spans="1:2" x14ac:dyDescent="0.25">
      <c r="A4701" t="str">
        <f>COUNTIF($D$2:D4552,D4552)&amp;D4552</f>
        <v>0</v>
      </c>
      <c r="B4701" t="str">
        <f>COUNTIF($E$2:E4552,E4552)&amp;E4552</f>
        <v>0</v>
      </c>
    </row>
    <row r="4702" spans="1:2" x14ac:dyDescent="0.25">
      <c r="A4702" t="str">
        <f>COUNTIF($D$2:D4553,D4553)&amp;D4553</f>
        <v>0</v>
      </c>
      <c r="B4702" t="str">
        <f>COUNTIF($E$2:E4553,E4553)&amp;E4553</f>
        <v>0</v>
      </c>
    </row>
    <row r="4703" spans="1:2" x14ac:dyDescent="0.25">
      <c r="A4703" t="str">
        <f>COUNTIF($D$2:D4554,D4554)&amp;D4554</f>
        <v>0</v>
      </c>
      <c r="B4703" t="str">
        <f>COUNTIF($E$2:E4554,E4554)&amp;E4554</f>
        <v>0</v>
      </c>
    </row>
    <row r="4704" spans="1:2" x14ac:dyDescent="0.25">
      <c r="A4704" t="str">
        <f>COUNTIF($D$2:D4555,D4555)&amp;D4555</f>
        <v>0</v>
      </c>
      <c r="B4704" t="str">
        <f>COUNTIF($E$2:E4555,E4555)&amp;E4555</f>
        <v>0</v>
      </c>
    </row>
    <row r="4705" spans="1:2" x14ac:dyDescent="0.25">
      <c r="A4705" t="str">
        <f>COUNTIF($D$2:D4556,D4556)&amp;D4556</f>
        <v>0</v>
      </c>
      <c r="B4705" t="str">
        <f>COUNTIF($E$2:E4556,E4556)&amp;E4556</f>
        <v>0</v>
      </c>
    </row>
    <row r="4706" spans="1:2" x14ac:dyDescent="0.25">
      <c r="A4706" t="str">
        <f>COUNTIF($D$2:D4557,D4557)&amp;D4557</f>
        <v>0</v>
      </c>
      <c r="B4706" t="str">
        <f>COUNTIF($E$2:E4557,E4557)&amp;E4557</f>
        <v>0</v>
      </c>
    </row>
    <row r="4707" spans="1:2" x14ac:dyDescent="0.25">
      <c r="A4707" t="str">
        <f>COUNTIF($D$2:D4558,D4558)&amp;D4558</f>
        <v>0</v>
      </c>
      <c r="B4707" t="str">
        <f>COUNTIF($E$2:E4558,E4558)&amp;E4558</f>
        <v>0</v>
      </c>
    </row>
    <row r="4708" spans="1:2" x14ac:dyDescent="0.25">
      <c r="A4708" t="str">
        <f>COUNTIF($D$2:D4559,D4559)&amp;D4559</f>
        <v>0</v>
      </c>
      <c r="B4708" t="str">
        <f>COUNTIF($E$2:E4559,E4559)&amp;E4559</f>
        <v>0</v>
      </c>
    </row>
    <row r="4709" spans="1:2" x14ac:dyDescent="0.25">
      <c r="A4709" t="str">
        <f>COUNTIF($D$2:D4560,D4560)&amp;D4560</f>
        <v>0</v>
      </c>
      <c r="B4709" t="str">
        <f>COUNTIF($E$2:E4560,E4560)&amp;E4560</f>
        <v>0</v>
      </c>
    </row>
    <row r="4710" spans="1:2" x14ac:dyDescent="0.25">
      <c r="A4710" t="str">
        <f>COUNTIF($D$2:D4561,D4561)&amp;D4561</f>
        <v>0</v>
      </c>
      <c r="B4710" t="str">
        <f>COUNTIF($E$2:E4561,E4561)&amp;E4561</f>
        <v>0</v>
      </c>
    </row>
    <row r="4711" spans="1:2" x14ac:dyDescent="0.25">
      <c r="A4711" t="str">
        <f>COUNTIF($D$2:D4562,D4562)&amp;D4562</f>
        <v>0</v>
      </c>
      <c r="B4711" t="str">
        <f>COUNTIF($E$2:E4562,E4562)&amp;E4562</f>
        <v>0</v>
      </c>
    </row>
    <row r="4712" spans="1:2" x14ac:dyDescent="0.25">
      <c r="A4712" t="str">
        <f>COUNTIF($D$2:D4563,D4563)&amp;D4563</f>
        <v>0</v>
      </c>
      <c r="B4712" t="str">
        <f>COUNTIF($E$2:E4563,E4563)&amp;E4563</f>
        <v>0</v>
      </c>
    </row>
    <row r="4713" spans="1:2" x14ac:dyDescent="0.25">
      <c r="A4713" t="str">
        <f>COUNTIF($D$2:D4564,D4564)&amp;D4564</f>
        <v>0</v>
      </c>
      <c r="B4713" t="str">
        <f>COUNTIF($E$2:E4564,E4564)&amp;E4564</f>
        <v>0</v>
      </c>
    </row>
    <row r="4714" spans="1:2" x14ac:dyDescent="0.25">
      <c r="A4714" t="str">
        <f>COUNTIF($D$2:D4565,D4565)&amp;D4565</f>
        <v>0</v>
      </c>
      <c r="B4714" t="str">
        <f>COUNTIF($E$2:E4565,E4565)&amp;E4565</f>
        <v>0</v>
      </c>
    </row>
    <row r="4715" spans="1:2" x14ac:dyDescent="0.25">
      <c r="A4715" t="str">
        <f>COUNTIF($D$2:D4566,D4566)&amp;D4566</f>
        <v>0</v>
      </c>
      <c r="B4715" t="str">
        <f>COUNTIF($E$2:E4566,E4566)&amp;E4566</f>
        <v>0</v>
      </c>
    </row>
    <row r="4716" spans="1:2" x14ac:dyDescent="0.25">
      <c r="A4716" t="str">
        <f>COUNTIF($D$2:D4567,D4567)&amp;D4567</f>
        <v>0</v>
      </c>
      <c r="B4716" t="str">
        <f>COUNTIF($E$2:E4567,E4567)&amp;E4567</f>
        <v>0</v>
      </c>
    </row>
    <row r="4717" spans="1:2" x14ac:dyDescent="0.25">
      <c r="A4717" t="str">
        <f>COUNTIF($D$2:D4568,D4568)&amp;D4568</f>
        <v>0</v>
      </c>
      <c r="B4717" t="str">
        <f>COUNTIF($E$2:E4568,E4568)&amp;E4568</f>
        <v>0</v>
      </c>
    </row>
    <row r="4718" spans="1:2" x14ac:dyDescent="0.25">
      <c r="A4718" t="str">
        <f>COUNTIF($D$2:D4569,D4569)&amp;D4569</f>
        <v>0</v>
      </c>
      <c r="B4718" t="str">
        <f>COUNTIF($E$2:E4569,E4569)&amp;E4569</f>
        <v>0</v>
      </c>
    </row>
    <row r="4719" spans="1:2" x14ac:dyDescent="0.25">
      <c r="A4719" t="str">
        <f>COUNTIF($D$2:D4570,D4570)&amp;D4570</f>
        <v>0</v>
      </c>
      <c r="B4719" t="str">
        <f>COUNTIF($E$2:E4570,E4570)&amp;E4570</f>
        <v>0</v>
      </c>
    </row>
    <row r="4720" spans="1:2" x14ac:dyDescent="0.25">
      <c r="A4720" t="str">
        <f>COUNTIF($D$2:D4571,D4571)&amp;D4571</f>
        <v>0</v>
      </c>
      <c r="B4720" t="str">
        <f>COUNTIF($E$2:E4571,E4571)&amp;E4571</f>
        <v>0</v>
      </c>
    </row>
    <row r="4721" spans="1:2" x14ac:dyDescent="0.25">
      <c r="A4721" t="str">
        <f>COUNTIF($D$2:D4572,D4572)&amp;D4572</f>
        <v>0</v>
      </c>
      <c r="B4721" t="str">
        <f>COUNTIF($E$2:E4572,E4572)&amp;E4572</f>
        <v>0</v>
      </c>
    </row>
    <row r="4722" spans="1:2" x14ac:dyDescent="0.25">
      <c r="A4722" t="str">
        <f>COUNTIF($D$2:D4573,D4573)&amp;D4573</f>
        <v>0</v>
      </c>
      <c r="B4722" t="str">
        <f>COUNTIF($E$2:E4573,E4573)&amp;E4573</f>
        <v>0</v>
      </c>
    </row>
    <row r="4723" spans="1:2" x14ac:dyDescent="0.25">
      <c r="A4723" t="str">
        <f>COUNTIF($D$2:D4574,D4574)&amp;D4574</f>
        <v>0</v>
      </c>
      <c r="B4723" t="str">
        <f>COUNTIF($E$2:E4574,E4574)&amp;E4574</f>
        <v>0</v>
      </c>
    </row>
    <row r="4724" spans="1:2" x14ac:dyDescent="0.25">
      <c r="A4724" t="str">
        <f>COUNTIF($D$2:D4575,D4575)&amp;D4575</f>
        <v>0</v>
      </c>
      <c r="B4724" t="str">
        <f>COUNTIF($E$2:E4575,E4575)&amp;E4575</f>
        <v>0</v>
      </c>
    </row>
    <row r="4725" spans="1:2" x14ac:dyDescent="0.25">
      <c r="A4725" t="str">
        <f>COUNTIF($D$2:D4576,D4576)&amp;D4576</f>
        <v>0</v>
      </c>
      <c r="B4725" t="str">
        <f>COUNTIF($E$2:E4576,E4576)&amp;E4576</f>
        <v>0</v>
      </c>
    </row>
    <row r="4726" spans="1:2" x14ac:dyDescent="0.25">
      <c r="A4726" t="str">
        <f>COUNTIF($D$2:D4577,D4577)&amp;D4577</f>
        <v>0</v>
      </c>
      <c r="B4726" t="str">
        <f>COUNTIF($E$2:E4577,E4577)&amp;E4577</f>
        <v>0</v>
      </c>
    </row>
    <row r="4727" spans="1:2" x14ac:dyDescent="0.25">
      <c r="A4727" t="str">
        <f>COUNTIF($D$2:D4578,D4578)&amp;D4578</f>
        <v>0</v>
      </c>
      <c r="B4727" t="str">
        <f>COUNTIF($E$2:E4578,E4578)&amp;E4578</f>
        <v>0</v>
      </c>
    </row>
    <row r="4728" spans="1:2" x14ac:dyDescent="0.25">
      <c r="A4728" t="str">
        <f>COUNTIF($D$2:D4579,D4579)&amp;D4579</f>
        <v>0</v>
      </c>
      <c r="B4728" t="str">
        <f>COUNTIF($E$2:E4579,E4579)&amp;E4579</f>
        <v>0</v>
      </c>
    </row>
    <row r="4729" spans="1:2" x14ac:dyDescent="0.25">
      <c r="A4729" t="str">
        <f>COUNTIF($D$2:D4580,D4580)&amp;D4580</f>
        <v>0</v>
      </c>
      <c r="B4729" t="str">
        <f>COUNTIF($E$2:E4580,E4580)&amp;E4580</f>
        <v>0</v>
      </c>
    </row>
    <row r="4730" spans="1:2" x14ac:dyDescent="0.25">
      <c r="A4730" t="str">
        <f>COUNTIF($D$2:D4581,D4581)&amp;D4581</f>
        <v>0</v>
      </c>
      <c r="B4730" t="str">
        <f>COUNTIF($E$2:E4581,E4581)&amp;E4581</f>
        <v>0</v>
      </c>
    </row>
    <row r="4731" spans="1:2" x14ac:dyDescent="0.25">
      <c r="A4731" t="str">
        <f>COUNTIF($D$2:D4582,D4582)&amp;D4582</f>
        <v>0</v>
      </c>
      <c r="B4731" t="str">
        <f>COUNTIF($E$2:E4582,E4582)&amp;E4582</f>
        <v>0</v>
      </c>
    </row>
    <row r="4732" spans="1:2" x14ac:dyDescent="0.25">
      <c r="A4732" t="str">
        <f>COUNTIF($D$2:D4583,D4583)&amp;D4583</f>
        <v>0</v>
      </c>
      <c r="B4732" t="str">
        <f>COUNTIF($E$2:E4583,E4583)&amp;E4583</f>
        <v>0</v>
      </c>
    </row>
    <row r="4733" spans="1:2" x14ac:dyDescent="0.25">
      <c r="A4733" t="str">
        <f>COUNTIF($D$2:D4584,D4584)&amp;D4584</f>
        <v>0</v>
      </c>
      <c r="B4733" t="str">
        <f>COUNTIF($E$2:E4584,E4584)&amp;E4584</f>
        <v>0</v>
      </c>
    </row>
    <row r="4734" spans="1:2" x14ac:dyDescent="0.25">
      <c r="A4734" t="str">
        <f>COUNTIF($D$2:D4585,D4585)&amp;D4585</f>
        <v>0</v>
      </c>
      <c r="B4734" t="str">
        <f>COUNTIF($E$2:E4585,E4585)&amp;E4585</f>
        <v>0</v>
      </c>
    </row>
    <row r="4735" spans="1:2" x14ac:dyDescent="0.25">
      <c r="A4735" t="str">
        <f>COUNTIF($D$2:D4586,D4586)&amp;D4586</f>
        <v>0</v>
      </c>
      <c r="B4735" t="str">
        <f>COUNTIF($E$2:E4586,E4586)&amp;E4586</f>
        <v>0</v>
      </c>
    </row>
    <row r="4736" spans="1:2" x14ac:dyDescent="0.25">
      <c r="A4736" t="str">
        <f>COUNTIF($D$2:D4587,D4587)&amp;D4587</f>
        <v>0</v>
      </c>
      <c r="B4736" t="str">
        <f>COUNTIF($E$2:E4587,E4587)&amp;E4587</f>
        <v>0</v>
      </c>
    </row>
    <row r="4737" spans="1:2" x14ac:dyDescent="0.25">
      <c r="A4737" t="str">
        <f>COUNTIF($D$2:D4588,D4588)&amp;D4588</f>
        <v>0</v>
      </c>
      <c r="B4737" t="str">
        <f>COUNTIF($E$2:E4588,E4588)&amp;E4588</f>
        <v>0</v>
      </c>
    </row>
    <row r="4738" spans="1:2" x14ac:dyDescent="0.25">
      <c r="A4738" t="str">
        <f>COUNTIF($D$2:D4589,D4589)&amp;D4589</f>
        <v>0</v>
      </c>
      <c r="B4738" t="str">
        <f>COUNTIF($E$2:E4589,E4589)&amp;E4589</f>
        <v>0</v>
      </c>
    </row>
    <row r="4739" spans="1:2" x14ac:dyDescent="0.25">
      <c r="A4739" t="str">
        <f>COUNTIF($D$2:D4590,D4590)&amp;D4590</f>
        <v>0</v>
      </c>
      <c r="B4739" t="str">
        <f>COUNTIF($E$2:E4590,E4590)&amp;E4590</f>
        <v>0</v>
      </c>
    </row>
    <row r="4740" spans="1:2" x14ac:dyDescent="0.25">
      <c r="A4740" t="str">
        <f>COUNTIF($D$2:D4591,D4591)&amp;D4591</f>
        <v>0</v>
      </c>
      <c r="B4740" t="str">
        <f>COUNTIF($E$2:E4591,E4591)&amp;E4591</f>
        <v>0</v>
      </c>
    </row>
    <row r="4741" spans="1:2" x14ac:dyDescent="0.25">
      <c r="A4741" t="str">
        <f>COUNTIF($D$2:D4592,D4592)&amp;D4592</f>
        <v>0</v>
      </c>
      <c r="B4741" t="str">
        <f>COUNTIF($E$2:E4592,E4592)&amp;E4592</f>
        <v>0</v>
      </c>
    </row>
    <row r="4742" spans="1:2" x14ac:dyDescent="0.25">
      <c r="A4742" t="str">
        <f>COUNTIF($D$2:D4593,D4593)&amp;D4593</f>
        <v>0</v>
      </c>
      <c r="B4742" t="str">
        <f>COUNTIF($E$2:E4593,E4593)&amp;E4593</f>
        <v>0</v>
      </c>
    </row>
    <row r="4743" spans="1:2" x14ac:dyDescent="0.25">
      <c r="A4743" t="str">
        <f>COUNTIF($D$2:D4594,D4594)&amp;D4594</f>
        <v>0</v>
      </c>
      <c r="B4743" t="str">
        <f>COUNTIF($E$2:E4594,E4594)&amp;E4594</f>
        <v>0</v>
      </c>
    </row>
    <row r="4744" spans="1:2" x14ac:dyDescent="0.25">
      <c r="A4744" t="str">
        <f>COUNTIF($D$2:D4595,D4595)&amp;D4595</f>
        <v>0</v>
      </c>
      <c r="B4744" t="str">
        <f>COUNTIF($E$2:E4595,E4595)&amp;E4595</f>
        <v>0</v>
      </c>
    </row>
    <row r="4745" spans="1:2" x14ac:dyDescent="0.25">
      <c r="A4745" t="str">
        <f>COUNTIF($D$2:D4596,D4596)&amp;D4596</f>
        <v>0</v>
      </c>
      <c r="B4745" t="str">
        <f>COUNTIF($E$2:E4596,E4596)&amp;E4596</f>
        <v>0</v>
      </c>
    </row>
    <row r="4746" spans="1:2" x14ac:dyDescent="0.25">
      <c r="A4746" t="str">
        <f>COUNTIF($D$2:D4597,D4597)&amp;D4597</f>
        <v>0</v>
      </c>
      <c r="B4746" t="str">
        <f>COUNTIF($E$2:E4597,E4597)&amp;E4597</f>
        <v>0</v>
      </c>
    </row>
    <row r="4747" spans="1:2" x14ac:dyDescent="0.25">
      <c r="A4747" t="str">
        <f>COUNTIF($D$2:D4598,D4598)&amp;D4598</f>
        <v>0</v>
      </c>
      <c r="B4747" t="str">
        <f>COUNTIF($E$2:E4598,E4598)&amp;E4598</f>
        <v>0</v>
      </c>
    </row>
    <row r="4748" spans="1:2" x14ac:dyDescent="0.25">
      <c r="A4748" t="str">
        <f>COUNTIF($D$2:D4599,D4599)&amp;D4599</f>
        <v>0</v>
      </c>
      <c r="B4748" t="str">
        <f>COUNTIF($E$2:E4599,E4599)&amp;E4599</f>
        <v>0</v>
      </c>
    </row>
    <row r="4749" spans="1:2" x14ac:dyDescent="0.25">
      <c r="A4749" t="str">
        <f>COUNTIF($D$2:D4600,D4600)&amp;D4600</f>
        <v>0</v>
      </c>
      <c r="B4749" t="str">
        <f>COUNTIF($E$2:E4600,E4600)&amp;E4600</f>
        <v>0</v>
      </c>
    </row>
    <row r="4750" spans="1:2" x14ac:dyDescent="0.25">
      <c r="A4750" t="str">
        <f>COUNTIF($D$2:D4601,D4601)&amp;D4601</f>
        <v>0</v>
      </c>
      <c r="B4750" t="str">
        <f>COUNTIF($E$2:E4601,E4601)&amp;E4601</f>
        <v>0</v>
      </c>
    </row>
    <row r="4751" spans="1:2" x14ac:dyDescent="0.25">
      <c r="A4751" t="str">
        <f>COUNTIF($D$2:D4602,D4602)&amp;D4602</f>
        <v>0</v>
      </c>
      <c r="B4751" t="str">
        <f>COUNTIF($E$2:E4602,E4602)&amp;E4602</f>
        <v>0</v>
      </c>
    </row>
    <row r="4752" spans="1:2" x14ac:dyDescent="0.25">
      <c r="A4752" t="str">
        <f>COUNTIF($D$2:D4603,D4603)&amp;D4603</f>
        <v>0</v>
      </c>
      <c r="B4752" t="str">
        <f>COUNTIF($E$2:E4603,E4603)&amp;E4603</f>
        <v>0</v>
      </c>
    </row>
    <row r="4753" spans="1:2" x14ac:dyDescent="0.25">
      <c r="A4753" t="str">
        <f>COUNTIF($D$2:D4604,D4604)&amp;D4604</f>
        <v>0</v>
      </c>
      <c r="B4753" t="str">
        <f>COUNTIF($E$2:E4604,E4604)&amp;E4604</f>
        <v>0</v>
      </c>
    </row>
    <row r="4754" spans="1:2" x14ac:dyDescent="0.25">
      <c r="A4754" t="str">
        <f>COUNTIF($D$2:D4605,D4605)&amp;D4605</f>
        <v>0</v>
      </c>
      <c r="B4754" t="str">
        <f>COUNTIF($E$2:E4605,E4605)&amp;E4605</f>
        <v>0</v>
      </c>
    </row>
    <row r="4755" spans="1:2" x14ac:dyDescent="0.25">
      <c r="A4755" t="str">
        <f>COUNTIF($D$2:D4606,D4606)&amp;D4606</f>
        <v>0</v>
      </c>
      <c r="B4755" t="str">
        <f>COUNTIF($E$2:E4606,E4606)&amp;E4606</f>
        <v>0</v>
      </c>
    </row>
    <row r="4756" spans="1:2" x14ac:dyDescent="0.25">
      <c r="A4756" t="str">
        <f>COUNTIF($D$2:D4607,D4607)&amp;D4607</f>
        <v>0</v>
      </c>
      <c r="B4756" t="str">
        <f>COUNTIF($E$2:E4607,E4607)&amp;E4607</f>
        <v>0</v>
      </c>
    </row>
    <row r="4757" spans="1:2" x14ac:dyDescent="0.25">
      <c r="A4757" t="str">
        <f>COUNTIF($D$2:D4608,D4608)&amp;D4608</f>
        <v>0</v>
      </c>
      <c r="B4757" t="str">
        <f>COUNTIF($E$2:E4608,E4608)&amp;E4608</f>
        <v>0</v>
      </c>
    </row>
    <row r="4758" spans="1:2" x14ac:dyDescent="0.25">
      <c r="A4758" t="str">
        <f>COUNTIF($D$2:D4609,D4609)&amp;D4609</f>
        <v>0</v>
      </c>
      <c r="B4758" t="str">
        <f>COUNTIF($E$2:E4609,E4609)&amp;E4609</f>
        <v>0</v>
      </c>
    </row>
    <row r="4759" spans="1:2" x14ac:dyDescent="0.25">
      <c r="A4759" t="str">
        <f>COUNTIF($D$2:D4610,D4610)&amp;D4610</f>
        <v>0</v>
      </c>
      <c r="B4759" t="str">
        <f>COUNTIF($E$2:E4610,E4610)&amp;E4610</f>
        <v>0</v>
      </c>
    </row>
    <row r="4760" spans="1:2" x14ac:dyDescent="0.25">
      <c r="A4760" t="str">
        <f>COUNTIF($D$2:D4611,D4611)&amp;D4611</f>
        <v>0</v>
      </c>
      <c r="B4760" t="str">
        <f>COUNTIF($E$2:E4611,E4611)&amp;E4611</f>
        <v>0</v>
      </c>
    </row>
    <row r="4761" spans="1:2" x14ac:dyDescent="0.25">
      <c r="A4761" t="str">
        <f>COUNTIF($D$2:D4612,D4612)&amp;D4612</f>
        <v>0</v>
      </c>
      <c r="B4761" t="str">
        <f>COUNTIF($E$2:E4612,E4612)&amp;E4612</f>
        <v>0</v>
      </c>
    </row>
    <row r="4762" spans="1:2" x14ac:dyDescent="0.25">
      <c r="A4762" t="str">
        <f>COUNTIF($D$2:D4613,D4613)&amp;D4613</f>
        <v>0</v>
      </c>
      <c r="B4762" t="str">
        <f>COUNTIF($E$2:E4613,E4613)&amp;E4613</f>
        <v>0</v>
      </c>
    </row>
    <row r="4763" spans="1:2" x14ac:dyDescent="0.25">
      <c r="A4763" t="str">
        <f>COUNTIF($D$2:D4614,D4614)&amp;D4614</f>
        <v>0</v>
      </c>
      <c r="B4763" t="str">
        <f>COUNTIF($E$2:E4614,E4614)&amp;E4614</f>
        <v>0</v>
      </c>
    </row>
    <row r="4764" spans="1:2" x14ac:dyDescent="0.25">
      <c r="A4764" t="str">
        <f>COUNTIF($D$2:D4615,D4615)&amp;D4615</f>
        <v>0</v>
      </c>
      <c r="B4764" t="str">
        <f>COUNTIF($E$2:E4615,E4615)&amp;E4615</f>
        <v>0</v>
      </c>
    </row>
    <row r="4765" spans="1:2" x14ac:dyDescent="0.25">
      <c r="A4765" t="str">
        <f>COUNTIF($D$2:D4616,D4616)&amp;D4616</f>
        <v>0</v>
      </c>
      <c r="B4765" t="str">
        <f>COUNTIF($E$2:E4616,E4616)&amp;E4616</f>
        <v>0</v>
      </c>
    </row>
    <row r="4766" spans="1:2" x14ac:dyDescent="0.25">
      <c r="A4766" t="str">
        <f>COUNTIF($D$2:D4617,D4617)&amp;D4617</f>
        <v>0</v>
      </c>
      <c r="B4766" t="str">
        <f>COUNTIF($E$2:E4617,E4617)&amp;E4617</f>
        <v>0</v>
      </c>
    </row>
    <row r="4767" spans="1:2" x14ac:dyDescent="0.25">
      <c r="A4767" t="str">
        <f>COUNTIF($D$2:D4618,D4618)&amp;D4618</f>
        <v>0</v>
      </c>
      <c r="B4767" t="str">
        <f>COUNTIF($E$2:E4618,E4618)&amp;E4618</f>
        <v>0</v>
      </c>
    </row>
    <row r="4768" spans="1:2" x14ac:dyDescent="0.25">
      <c r="A4768" t="str">
        <f>COUNTIF($D$2:D4619,D4619)&amp;D4619</f>
        <v>0</v>
      </c>
      <c r="B4768" t="str">
        <f>COUNTIF($E$2:E4619,E4619)&amp;E4619</f>
        <v>0</v>
      </c>
    </row>
    <row r="4769" spans="1:2" x14ac:dyDescent="0.25">
      <c r="A4769" t="str">
        <f>COUNTIF($D$2:D4620,D4620)&amp;D4620</f>
        <v>0</v>
      </c>
      <c r="B4769" t="str">
        <f>COUNTIF($E$2:E4620,E4620)&amp;E4620</f>
        <v>0</v>
      </c>
    </row>
    <row r="4770" spans="1:2" x14ac:dyDescent="0.25">
      <c r="A4770" t="str">
        <f>COUNTIF($D$2:D4621,D4621)&amp;D4621</f>
        <v>0</v>
      </c>
      <c r="B4770" t="str">
        <f>COUNTIF($E$2:E4621,E4621)&amp;E4621</f>
        <v>0</v>
      </c>
    </row>
    <row r="4771" spans="1:2" x14ac:dyDescent="0.25">
      <c r="A4771" t="str">
        <f>COUNTIF($D$2:D4622,D4622)&amp;D4622</f>
        <v>0</v>
      </c>
      <c r="B4771" t="str">
        <f>COUNTIF($E$2:E4622,E4622)&amp;E4622</f>
        <v>0</v>
      </c>
    </row>
    <row r="4772" spans="1:2" x14ac:dyDescent="0.25">
      <c r="A4772" t="str">
        <f>COUNTIF($D$2:D4623,D4623)&amp;D4623</f>
        <v>0</v>
      </c>
      <c r="B4772" t="str">
        <f>COUNTIF($E$2:E4623,E4623)&amp;E4623</f>
        <v>0</v>
      </c>
    </row>
    <row r="4773" spans="1:2" x14ac:dyDescent="0.25">
      <c r="A4773" t="str">
        <f>COUNTIF($D$2:D4624,D4624)&amp;D4624</f>
        <v>0</v>
      </c>
      <c r="B4773" t="str">
        <f>COUNTIF($E$2:E4624,E4624)&amp;E4624</f>
        <v>0</v>
      </c>
    </row>
    <row r="4774" spans="1:2" x14ac:dyDescent="0.25">
      <c r="A4774" t="str">
        <f>COUNTIF($D$2:D4625,D4625)&amp;D4625</f>
        <v>0</v>
      </c>
      <c r="B4774" t="str">
        <f>COUNTIF($E$2:E4625,E4625)&amp;E4625</f>
        <v>0</v>
      </c>
    </row>
    <row r="4775" spans="1:2" x14ac:dyDescent="0.25">
      <c r="A4775" t="str">
        <f>COUNTIF($D$2:D4626,D4626)&amp;D4626</f>
        <v>0</v>
      </c>
      <c r="B4775" t="str">
        <f>COUNTIF($E$2:E4626,E4626)&amp;E4626</f>
        <v>0</v>
      </c>
    </row>
    <row r="4776" spans="1:2" x14ac:dyDescent="0.25">
      <c r="A4776" t="str">
        <f>COUNTIF($D$2:D4627,D4627)&amp;D4627</f>
        <v>0</v>
      </c>
      <c r="B4776" t="str">
        <f>COUNTIF($E$2:E4627,E4627)&amp;E4627</f>
        <v>0</v>
      </c>
    </row>
    <row r="4777" spans="1:2" x14ac:dyDescent="0.25">
      <c r="A4777" t="str">
        <f>COUNTIF($D$2:D4628,D4628)&amp;D4628</f>
        <v>0</v>
      </c>
      <c r="B4777" t="str">
        <f>COUNTIF($E$2:E4628,E4628)&amp;E4628</f>
        <v>0</v>
      </c>
    </row>
    <row r="4778" spans="1:2" x14ac:dyDescent="0.25">
      <c r="A4778" t="str">
        <f>COUNTIF($D$2:D4629,D4629)&amp;D4629</f>
        <v>0</v>
      </c>
      <c r="B4778" t="str">
        <f>COUNTIF($E$2:E4629,E4629)&amp;E4629</f>
        <v>0</v>
      </c>
    </row>
    <row r="4779" spans="1:2" x14ac:dyDescent="0.25">
      <c r="A4779" t="str">
        <f>COUNTIF($D$2:D4630,D4630)&amp;D4630</f>
        <v>0</v>
      </c>
      <c r="B4779" t="str">
        <f>COUNTIF($E$2:E4630,E4630)&amp;E4630</f>
        <v>0</v>
      </c>
    </row>
    <row r="4780" spans="1:2" x14ac:dyDescent="0.25">
      <c r="A4780" t="str">
        <f>COUNTIF($D$2:D4631,D4631)&amp;D4631</f>
        <v>0</v>
      </c>
      <c r="B4780" t="str">
        <f>COUNTIF($E$2:E4631,E4631)&amp;E4631</f>
        <v>0</v>
      </c>
    </row>
    <row r="4781" spans="1:2" x14ac:dyDescent="0.25">
      <c r="A4781" t="str">
        <f>COUNTIF($D$2:D4632,D4632)&amp;D4632</f>
        <v>0</v>
      </c>
      <c r="B4781" t="str">
        <f>COUNTIF($E$2:E4632,E4632)&amp;E4632</f>
        <v>0</v>
      </c>
    </row>
    <row r="4782" spans="1:2" x14ac:dyDescent="0.25">
      <c r="A4782" t="str">
        <f>COUNTIF($D$2:D4633,D4633)&amp;D4633</f>
        <v>0</v>
      </c>
      <c r="B4782" t="str">
        <f>COUNTIF($E$2:E4633,E4633)&amp;E4633</f>
        <v>0</v>
      </c>
    </row>
    <row r="4783" spans="1:2" x14ac:dyDescent="0.25">
      <c r="A4783" t="str">
        <f>COUNTIF($D$2:D4634,D4634)&amp;D4634</f>
        <v>0</v>
      </c>
      <c r="B4783" t="str">
        <f>COUNTIF($E$2:E4634,E4634)&amp;E4634</f>
        <v>0</v>
      </c>
    </row>
    <row r="4784" spans="1:2" x14ac:dyDescent="0.25">
      <c r="A4784" t="str">
        <f>COUNTIF($D$2:D4635,D4635)&amp;D4635</f>
        <v>0</v>
      </c>
      <c r="B4784" t="str">
        <f>COUNTIF($E$2:E4635,E4635)&amp;E4635</f>
        <v>0</v>
      </c>
    </row>
    <row r="4785" spans="1:2" x14ac:dyDescent="0.25">
      <c r="A4785" t="str">
        <f>COUNTIF($D$2:D4636,D4636)&amp;D4636</f>
        <v>0</v>
      </c>
      <c r="B4785" t="str">
        <f>COUNTIF($E$2:E4636,E4636)&amp;E4636</f>
        <v>0</v>
      </c>
    </row>
    <row r="4786" spans="1:2" x14ac:dyDescent="0.25">
      <c r="A4786" t="str">
        <f>COUNTIF($D$2:D4637,D4637)&amp;D4637</f>
        <v>0</v>
      </c>
      <c r="B4786" t="str">
        <f>COUNTIF($E$2:E4637,E4637)&amp;E4637</f>
        <v>0</v>
      </c>
    </row>
    <row r="4787" spans="1:2" x14ac:dyDescent="0.25">
      <c r="A4787" t="str">
        <f>COUNTIF($D$2:D4638,D4638)&amp;D4638</f>
        <v>0</v>
      </c>
      <c r="B4787" t="str">
        <f>COUNTIF($E$2:E4638,E4638)&amp;E4638</f>
        <v>0</v>
      </c>
    </row>
    <row r="4788" spans="1:2" x14ac:dyDescent="0.25">
      <c r="A4788" t="str">
        <f>COUNTIF($D$2:D4639,D4639)&amp;D4639</f>
        <v>0</v>
      </c>
      <c r="B4788" t="str">
        <f>COUNTIF($E$2:E4639,E4639)&amp;E4639</f>
        <v>0</v>
      </c>
    </row>
    <row r="4789" spans="1:2" x14ac:dyDescent="0.25">
      <c r="A4789" t="str">
        <f>COUNTIF($D$2:D4640,D4640)&amp;D4640</f>
        <v>0</v>
      </c>
      <c r="B4789" t="str">
        <f>COUNTIF($E$2:E4640,E4640)&amp;E4640</f>
        <v>0</v>
      </c>
    </row>
    <row r="4790" spans="1:2" x14ac:dyDescent="0.25">
      <c r="A4790" t="str">
        <f>COUNTIF($D$2:D4641,D4641)&amp;D4641</f>
        <v>0</v>
      </c>
      <c r="B4790" t="str">
        <f>COUNTIF($E$2:E4641,E4641)&amp;E4641</f>
        <v>0</v>
      </c>
    </row>
    <row r="4791" spans="1:2" x14ac:dyDescent="0.25">
      <c r="A4791" t="str">
        <f>COUNTIF($D$2:D4642,D4642)&amp;D4642</f>
        <v>0</v>
      </c>
      <c r="B4791" t="str">
        <f>COUNTIF($E$2:E4642,E4642)&amp;E4642</f>
        <v>0</v>
      </c>
    </row>
    <row r="4792" spans="1:2" x14ac:dyDescent="0.25">
      <c r="A4792" t="str">
        <f>COUNTIF($D$2:D4643,D4643)&amp;D4643</f>
        <v>0</v>
      </c>
      <c r="B4792" t="str">
        <f>COUNTIF($E$2:E4643,E4643)&amp;E4643</f>
        <v>0</v>
      </c>
    </row>
    <row r="4793" spans="1:2" x14ac:dyDescent="0.25">
      <c r="A4793" t="str">
        <f>COUNTIF($D$2:D4644,D4644)&amp;D4644</f>
        <v>0</v>
      </c>
      <c r="B4793" t="str">
        <f>COUNTIF($E$2:E4644,E4644)&amp;E4644</f>
        <v>0</v>
      </c>
    </row>
    <row r="4794" spans="1:2" x14ac:dyDescent="0.25">
      <c r="A4794" t="str">
        <f>COUNTIF($D$2:D4645,D4645)&amp;D4645</f>
        <v>0</v>
      </c>
      <c r="B4794" t="str">
        <f>COUNTIF($E$2:E4645,E4645)&amp;E4645</f>
        <v>0</v>
      </c>
    </row>
    <row r="4795" spans="1:2" x14ac:dyDescent="0.25">
      <c r="A4795" t="str">
        <f>COUNTIF($D$2:D4646,D4646)&amp;D4646</f>
        <v>0</v>
      </c>
      <c r="B4795" t="str">
        <f>COUNTIF($E$2:E4646,E4646)&amp;E4646</f>
        <v>0</v>
      </c>
    </row>
    <row r="4796" spans="1:2" x14ac:dyDescent="0.25">
      <c r="A4796" t="str">
        <f>COUNTIF($D$2:D4647,D4647)&amp;D4647</f>
        <v>0</v>
      </c>
      <c r="B4796" t="str">
        <f>COUNTIF($E$2:E4647,E4647)&amp;E4647</f>
        <v>0</v>
      </c>
    </row>
    <row r="4797" spans="1:2" x14ac:dyDescent="0.25">
      <c r="A4797" t="str">
        <f>COUNTIF($D$2:D4648,D4648)&amp;D4648</f>
        <v>0</v>
      </c>
      <c r="B4797" t="str">
        <f>COUNTIF($E$2:E4648,E4648)&amp;E4648</f>
        <v>0</v>
      </c>
    </row>
    <row r="4798" spans="1:2" x14ac:dyDescent="0.25">
      <c r="A4798" t="str">
        <f>COUNTIF($D$2:D4649,D4649)&amp;D4649</f>
        <v>0</v>
      </c>
      <c r="B4798" t="str">
        <f>COUNTIF($E$2:E4649,E4649)&amp;E4649</f>
        <v>0</v>
      </c>
    </row>
    <row r="4799" spans="1:2" x14ac:dyDescent="0.25">
      <c r="A4799" t="str">
        <f>COUNTIF($D$2:D4650,D4650)&amp;D4650</f>
        <v>0</v>
      </c>
      <c r="B4799" t="str">
        <f>COUNTIF($E$2:E4650,E4650)&amp;E4650</f>
        <v>0</v>
      </c>
    </row>
    <row r="4800" spans="1:2" x14ac:dyDescent="0.25">
      <c r="A4800" t="str">
        <f>COUNTIF($D$2:D4651,D4651)&amp;D4651</f>
        <v>0</v>
      </c>
      <c r="B4800" t="str">
        <f>COUNTIF($E$2:E4651,E4651)&amp;E4651</f>
        <v>0</v>
      </c>
    </row>
    <row r="4801" spans="1:2" x14ac:dyDescent="0.25">
      <c r="A4801" t="str">
        <f>COUNTIF($D$2:D4652,D4652)&amp;D4652</f>
        <v>0</v>
      </c>
      <c r="B4801" t="str">
        <f>COUNTIF($E$2:E4652,E4652)&amp;E4652</f>
        <v>0</v>
      </c>
    </row>
    <row r="4802" spans="1:2" x14ac:dyDescent="0.25">
      <c r="A4802" t="str">
        <f>COUNTIF($D$2:D4653,D4653)&amp;D4653</f>
        <v>0</v>
      </c>
      <c r="B4802" t="str">
        <f>COUNTIF($E$2:E4653,E4653)&amp;E4653</f>
        <v>0</v>
      </c>
    </row>
    <row r="4803" spans="1:2" x14ac:dyDescent="0.25">
      <c r="A4803" t="str">
        <f>COUNTIF($D$2:D4654,D4654)&amp;D4654</f>
        <v>0</v>
      </c>
      <c r="B4803" t="str">
        <f>COUNTIF($E$2:E4654,E4654)&amp;E4654</f>
        <v>0</v>
      </c>
    </row>
    <row r="4804" spans="1:2" x14ac:dyDescent="0.25">
      <c r="A4804" t="str">
        <f>COUNTIF($D$2:D4655,D4655)&amp;D4655</f>
        <v>0</v>
      </c>
      <c r="B4804" t="str">
        <f>COUNTIF($E$2:E4655,E4655)&amp;E4655</f>
        <v>0</v>
      </c>
    </row>
    <row r="4805" spans="1:2" x14ac:dyDescent="0.25">
      <c r="A4805" t="str">
        <f>COUNTIF($D$2:D4656,D4656)&amp;D4656</f>
        <v>0</v>
      </c>
      <c r="B4805" t="str">
        <f>COUNTIF($E$2:E4656,E4656)&amp;E4656</f>
        <v>0</v>
      </c>
    </row>
    <row r="4806" spans="1:2" x14ac:dyDescent="0.25">
      <c r="A4806" t="str">
        <f>COUNTIF($D$2:D4657,D4657)&amp;D4657</f>
        <v>0</v>
      </c>
      <c r="B4806" t="str">
        <f>COUNTIF($E$2:E4657,E4657)&amp;E4657</f>
        <v>0</v>
      </c>
    </row>
    <row r="4807" spans="1:2" x14ac:dyDescent="0.25">
      <c r="A4807" t="str">
        <f>COUNTIF($D$2:D4658,D4658)&amp;D4658</f>
        <v>0</v>
      </c>
      <c r="B4807" t="str">
        <f>COUNTIF($E$2:E4658,E4658)&amp;E4658</f>
        <v>0</v>
      </c>
    </row>
    <row r="4808" spans="1:2" x14ac:dyDescent="0.25">
      <c r="A4808" t="str">
        <f>COUNTIF($D$2:D4659,D4659)&amp;D4659</f>
        <v>0</v>
      </c>
      <c r="B4808" t="str">
        <f>COUNTIF($E$2:E4659,E4659)&amp;E4659</f>
        <v>0</v>
      </c>
    </row>
    <row r="4809" spans="1:2" x14ac:dyDescent="0.25">
      <c r="A4809" t="str">
        <f>COUNTIF($D$2:D4660,D4660)&amp;D4660</f>
        <v>0</v>
      </c>
      <c r="B4809" t="str">
        <f>COUNTIF($E$2:E4660,E4660)&amp;E4660</f>
        <v>0</v>
      </c>
    </row>
    <row r="4810" spans="1:2" x14ac:dyDescent="0.25">
      <c r="A4810" t="str">
        <f>COUNTIF($D$2:D4661,D4661)&amp;D4661</f>
        <v>0</v>
      </c>
      <c r="B4810" t="str">
        <f>COUNTIF($E$2:E4661,E4661)&amp;E4661</f>
        <v>0</v>
      </c>
    </row>
    <row r="4811" spans="1:2" x14ac:dyDescent="0.25">
      <c r="A4811" t="str">
        <f>COUNTIF($D$2:D4662,D4662)&amp;D4662</f>
        <v>0</v>
      </c>
      <c r="B4811" t="str">
        <f>COUNTIF($E$2:E4662,E4662)&amp;E4662</f>
        <v>0</v>
      </c>
    </row>
    <row r="4812" spans="1:2" x14ac:dyDescent="0.25">
      <c r="A4812" t="str">
        <f>COUNTIF($D$2:D4663,D4663)&amp;D4663</f>
        <v>0</v>
      </c>
      <c r="B4812" t="str">
        <f>COUNTIF($E$2:E4663,E4663)&amp;E4663</f>
        <v>0</v>
      </c>
    </row>
    <row r="4813" spans="1:2" x14ac:dyDescent="0.25">
      <c r="A4813" t="str">
        <f>COUNTIF($D$2:D4664,D4664)&amp;D4664</f>
        <v>0</v>
      </c>
      <c r="B4813" t="str">
        <f>COUNTIF($E$2:E4664,E4664)&amp;E4664</f>
        <v>0</v>
      </c>
    </row>
    <row r="4814" spans="1:2" x14ac:dyDescent="0.25">
      <c r="A4814" t="str">
        <f>COUNTIF($D$2:D4665,D4665)&amp;D4665</f>
        <v>0</v>
      </c>
      <c r="B4814" t="str">
        <f>COUNTIF($E$2:E4665,E4665)&amp;E4665</f>
        <v>0</v>
      </c>
    </row>
    <row r="4815" spans="1:2" x14ac:dyDescent="0.25">
      <c r="A4815" t="str">
        <f>COUNTIF($D$2:D4666,D4666)&amp;D4666</f>
        <v>0</v>
      </c>
      <c r="B4815" t="str">
        <f>COUNTIF($E$2:E4666,E4666)&amp;E4666</f>
        <v>0</v>
      </c>
    </row>
    <row r="4816" spans="1:2" x14ac:dyDescent="0.25">
      <c r="A4816" t="str">
        <f>COUNTIF($D$2:D4667,D4667)&amp;D4667</f>
        <v>0</v>
      </c>
      <c r="B4816" t="str">
        <f>COUNTIF($E$2:E4667,E4667)&amp;E4667</f>
        <v>0</v>
      </c>
    </row>
    <row r="4817" spans="1:2" x14ac:dyDescent="0.25">
      <c r="A4817" t="str">
        <f>COUNTIF($D$2:D4668,D4668)&amp;D4668</f>
        <v>0</v>
      </c>
      <c r="B4817" t="str">
        <f>COUNTIF($E$2:E4668,E4668)&amp;E4668</f>
        <v>0</v>
      </c>
    </row>
    <row r="4818" spans="1:2" x14ac:dyDescent="0.25">
      <c r="A4818" t="str">
        <f>COUNTIF($D$2:D4669,D4669)&amp;D4669</f>
        <v>0</v>
      </c>
      <c r="B4818" t="str">
        <f>COUNTIF($E$2:E4669,E4669)&amp;E4669</f>
        <v>0</v>
      </c>
    </row>
    <row r="4819" spans="1:2" x14ac:dyDescent="0.25">
      <c r="A4819" t="str">
        <f>COUNTIF($D$2:D4670,D4670)&amp;D4670</f>
        <v>0</v>
      </c>
      <c r="B4819" t="str">
        <f>COUNTIF($E$2:E4670,E4670)&amp;E4670</f>
        <v>0</v>
      </c>
    </row>
    <row r="4820" spans="1:2" x14ac:dyDescent="0.25">
      <c r="A4820" t="str">
        <f>COUNTIF($D$2:D4671,D4671)&amp;D4671</f>
        <v>0</v>
      </c>
      <c r="B4820" t="str">
        <f>COUNTIF($E$2:E4671,E4671)&amp;E4671</f>
        <v>0</v>
      </c>
    </row>
    <row r="4821" spans="1:2" x14ac:dyDescent="0.25">
      <c r="A4821" t="str">
        <f>COUNTIF($D$2:D4672,D4672)&amp;D4672</f>
        <v>0</v>
      </c>
      <c r="B4821" t="str">
        <f>COUNTIF($E$2:E4672,E4672)&amp;E4672</f>
        <v>0</v>
      </c>
    </row>
    <row r="4822" spans="1:2" x14ac:dyDescent="0.25">
      <c r="A4822" t="str">
        <f>COUNTIF($D$2:D4673,D4673)&amp;D4673</f>
        <v>0</v>
      </c>
      <c r="B4822" t="str">
        <f>COUNTIF($E$2:E4673,E4673)&amp;E4673</f>
        <v>0</v>
      </c>
    </row>
    <row r="4823" spans="1:2" x14ac:dyDescent="0.25">
      <c r="A4823" t="str">
        <f>COUNTIF($D$2:D4674,D4674)&amp;D4674</f>
        <v>0</v>
      </c>
      <c r="B4823" t="str">
        <f>COUNTIF($E$2:E4674,E4674)&amp;E4674</f>
        <v>0</v>
      </c>
    </row>
    <row r="4824" spans="1:2" x14ac:dyDescent="0.25">
      <c r="A4824" t="str">
        <f>COUNTIF($D$2:D4675,D4675)&amp;D4675</f>
        <v>0</v>
      </c>
      <c r="B4824" t="str">
        <f>COUNTIF($E$2:E4675,E4675)&amp;E4675</f>
        <v>0</v>
      </c>
    </row>
    <row r="4825" spans="1:2" x14ac:dyDescent="0.25">
      <c r="A4825" t="str">
        <f>COUNTIF($D$2:D4676,D4676)&amp;D4676</f>
        <v>0</v>
      </c>
      <c r="B4825" t="str">
        <f>COUNTIF($E$2:E4676,E4676)&amp;E4676</f>
        <v>0</v>
      </c>
    </row>
    <row r="4826" spans="1:2" x14ac:dyDescent="0.25">
      <c r="A4826" t="str">
        <f>COUNTIF($D$2:D4677,D4677)&amp;D4677</f>
        <v>0</v>
      </c>
      <c r="B4826" t="str">
        <f>COUNTIF($E$2:E4677,E4677)&amp;E4677</f>
        <v>0</v>
      </c>
    </row>
    <row r="4827" spans="1:2" x14ac:dyDescent="0.25">
      <c r="A4827" t="str">
        <f>COUNTIF($D$2:D4678,D4678)&amp;D4678</f>
        <v>0</v>
      </c>
      <c r="B4827" t="str">
        <f>COUNTIF($E$2:E4678,E4678)&amp;E4678</f>
        <v>0</v>
      </c>
    </row>
    <row r="4828" spans="1:2" x14ac:dyDescent="0.25">
      <c r="A4828" t="str">
        <f>COUNTIF($D$2:D4679,D4679)&amp;D4679</f>
        <v>0</v>
      </c>
      <c r="B4828" t="str">
        <f>COUNTIF($E$2:E4679,E4679)&amp;E4679</f>
        <v>0</v>
      </c>
    </row>
    <row r="4829" spans="1:2" x14ac:dyDescent="0.25">
      <c r="A4829" t="str">
        <f>COUNTIF($D$2:D4680,D4680)&amp;D4680</f>
        <v>0</v>
      </c>
      <c r="B4829" t="str">
        <f>COUNTIF($E$2:E4680,E4680)&amp;E4680</f>
        <v>0</v>
      </c>
    </row>
    <row r="4830" spans="1:2" x14ac:dyDescent="0.25">
      <c r="A4830" t="str">
        <f>COUNTIF($D$2:D4681,D4681)&amp;D4681</f>
        <v>0</v>
      </c>
      <c r="B4830" t="str">
        <f>COUNTIF($E$2:E4681,E4681)&amp;E4681</f>
        <v>0</v>
      </c>
    </row>
    <row r="4831" spans="1:2" x14ac:dyDescent="0.25">
      <c r="A4831" t="str">
        <f>COUNTIF($D$2:D4682,D4682)&amp;D4682</f>
        <v>0</v>
      </c>
      <c r="B4831" t="str">
        <f>COUNTIF($E$2:E4682,E4682)&amp;E4682</f>
        <v>0</v>
      </c>
    </row>
    <row r="4832" spans="1:2" x14ac:dyDescent="0.25">
      <c r="A4832" t="str">
        <f>COUNTIF($D$2:D4683,D4683)&amp;D4683</f>
        <v>0</v>
      </c>
      <c r="B4832" t="str">
        <f>COUNTIF($E$2:E4683,E4683)&amp;E4683</f>
        <v>0</v>
      </c>
    </row>
    <row r="4833" spans="1:2" x14ac:dyDescent="0.25">
      <c r="A4833" t="str">
        <f>COUNTIF($D$2:D4684,D4684)&amp;D4684</f>
        <v>0</v>
      </c>
      <c r="B4833" t="str">
        <f>COUNTIF($E$2:E4684,E4684)&amp;E4684</f>
        <v>0</v>
      </c>
    </row>
    <row r="4834" spans="1:2" x14ac:dyDescent="0.25">
      <c r="A4834" t="str">
        <f>COUNTIF($D$2:D4685,D4685)&amp;D4685</f>
        <v>0</v>
      </c>
      <c r="B4834" t="str">
        <f>COUNTIF($E$2:E4685,E4685)&amp;E4685</f>
        <v>0</v>
      </c>
    </row>
    <row r="4835" spans="1:2" x14ac:dyDescent="0.25">
      <c r="A4835" t="str">
        <f>COUNTIF($D$2:D4686,D4686)&amp;D4686</f>
        <v>0</v>
      </c>
      <c r="B4835" t="str">
        <f>COUNTIF($E$2:E4686,E4686)&amp;E4686</f>
        <v>0</v>
      </c>
    </row>
    <row r="4836" spans="1:2" x14ac:dyDescent="0.25">
      <c r="A4836" t="str">
        <f>COUNTIF($D$2:D4687,D4687)&amp;D4687</f>
        <v>0</v>
      </c>
      <c r="B4836" t="str">
        <f>COUNTIF($E$2:E4687,E4687)&amp;E4687</f>
        <v>0</v>
      </c>
    </row>
    <row r="4837" spans="1:2" x14ac:dyDescent="0.25">
      <c r="A4837" t="str">
        <f>COUNTIF($D$2:D4688,D4688)&amp;D4688</f>
        <v>0</v>
      </c>
      <c r="B4837" t="str">
        <f>COUNTIF($E$2:E4688,E4688)&amp;E4688</f>
        <v>0</v>
      </c>
    </row>
    <row r="4838" spans="1:2" x14ac:dyDescent="0.25">
      <c r="A4838" t="str">
        <f>COUNTIF($D$2:D4689,D4689)&amp;D4689</f>
        <v>0</v>
      </c>
      <c r="B4838" t="str">
        <f>COUNTIF($E$2:E4689,E4689)&amp;E4689</f>
        <v>0</v>
      </c>
    </row>
    <row r="4839" spans="1:2" x14ac:dyDescent="0.25">
      <c r="A4839" t="str">
        <f>COUNTIF($D$2:D4690,D4690)&amp;D4690</f>
        <v>0</v>
      </c>
      <c r="B4839" t="str">
        <f>COUNTIF($E$2:E4690,E4690)&amp;E4690</f>
        <v>0</v>
      </c>
    </row>
    <row r="4840" spans="1:2" x14ac:dyDescent="0.25">
      <c r="A4840" t="str">
        <f>COUNTIF($D$2:D4691,D4691)&amp;D4691</f>
        <v>0</v>
      </c>
      <c r="B4840" t="str">
        <f>COUNTIF($E$2:E4691,E4691)&amp;E4691</f>
        <v>0</v>
      </c>
    </row>
    <row r="4841" spans="1:2" x14ac:dyDescent="0.25">
      <c r="A4841" t="str">
        <f>COUNTIF($D$2:D4692,D4692)&amp;D4692</f>
        <v>0</v>
      </c>
      <c r="B4841" t="str">
        <f>COUNTIF($E$2:E4692,E4692)&amp;E4692</f>
        <v>0</v>
      </c>
    </row>
    <row r="4842" spans="1:2" x14ac:dyDescent="0.25">
      <c r="A4842" t="str">
        <f>COUNTIF($D$2:D4693,D4693)&amp;D4693</f>
        <v>0</v>
      </c>
      <c r="B4842" t="str">
        <f>COUNTIF($E$2:E4693,E4693)&amp;E4693</f>
        <v>0</v>
      </c>
    </row>
    <row r="4843" spans="1:2" x14ac:dyDescent="0.25">
      <c r="A4843" t="str">
        <f>COUNTIF($D$2:D4694,D4694)&amp;D4694</f>
        <v>0</v>
      </c>
      <c r="B4843" t="str">
        <f>COUNTIF($E$2:E4694,E4694)&amp;E4694</f>
        <v>0</v>
      </c>
    </row>
    <row r="4844" spans="1:2" x14ac:dyDescent="0.25">
      <c r="A4844" t="str">
        <f>COUNTIF($D$2:D4695,D4695)&amp;D4695</f>
        <v>0</v>
      </c>
      <c r="B4844" t="str">
        <f>COUNTIF($E$2:E4695,E4695)&amp;E4695</f>
        <v>0</v>
      </c>
    </row>
    <row r="4845" spans="1:2" x14ac:dyDescent="0.25">
      <c r="A4845" t="str">
        <f>COUNTIF($D$2:D4696,D4696)&amp;D4696</f>
        <v>0</v>
      </c>
      <c r="B4845" t="str">
        <f>COUNTIF($E$2:E4696,E4696)&amp;E4696</f>
        <v>0</v>
      </c>
    </row>
    <row r="4846" spans="1:2" x14ac:dyDescent="0.25">
      <c r="A4846" t="str">
        <f>COUNTIF($D$2:D4697,D4697)&amp;D4697</f>
        <v>0</v>
      </c>
      <c r="B4846" t="str">
        <f>COUNTIF($E$2:E4697,E4697)&amp;E4697</f>
        <v>0</v>
      </c>
    </row>
    <row r="4847" spans="1:2" x14ac:dyDescent="0.25">
      <c r="A4847" t="str">
        <f>COUNTIF($D$2:D4698,D4698)&amp;D4698</f>
        <v>0</v>
      </c>
      <c r="B4847" t="str">
        <f>COUNTIF($E$2:E4698,E4698)&amp;E4698</f>
        <v>0</v>
      </c>
    </row>
    <row r="4848" spans="1:2" x14ac:dyDescent="0.25">
      <c r="A4848" t="str">
        <f>COUNTIF($D$2:D4699,D4699)&amp;D4699</f>
        <v>0</v>
      </c>
      <c r="B4848" t="str">
        <f>COUNTIF($E$2:E4699,E4699)&amp;E4699</f>
        <v>0</v>
      </c>
    </row>
    <row r="4849" spans="1:2" x14ac:dyDescent="0.25">
      <c r="A4849" t="str">
        <f>COUNTIF($D$2:D4700,D4700)&amp;D4700</f>
        <v>0</v>
      </c>
      <c r="B4849" t="str">
        <f>COUNTIF($E$2:E4700,E4700)&amp;E4700</f>
        <v>0</v>
      </c>
    </row>
    <row r="4850" spans="1:2" x14ac:dyDescent="0.25">
      <c r="A4850" t="str">
        <f>COUNTIF($D$2:D4701,D4701)&amp;D4701</f>
        <v>0</v>
      </c>
      <c r="B4850" t="str">
        <f>COUNTIF($E$2:E4701,E4701)&amp;E4701</f>
        <v>0</v>
      </c>
    </row>
    <row r="4851" spans="1:2" x14ac:dyDescent="0.25">
      <c r="A4851" t="str">
        <f>COUNTIF($D$2:D4702,D4702)&amp;D4702</f>
        <v>0</v>
      </c>
      <c r="B4851" t="str">
        <f>COUNTIF($E$2:E4702,E4702)&amp;E4702</f>
        <v>0</v>
      </c>
    </row>
    <row r="4852" spans="1:2" x14ac:dyDescent="0.25">
      <c r="A4852" t="str">
        <f>COUNTIF($D$2:D4703,D4703)&amp;D4703</f>
        <v>0</v>
      </c>
      <c r="B4852" t="str">
        <f>COUNTIF($E$2:E4703,E4703)&amp;E4703</f>
        <v>0</v>
      </c>
    </row>
    <row r="4853" spans="1:2" x14ac:dyDescent="0.25">
      <c r="A4853" t="str">
        <f>COUNTIF($D$2:D4704,D4704)&amp;D4704</f>
        <v>0</v>
      </c>
      <c r="B4853" t="str">
        <f>COUNTIF($E$2:E4704,E4704)&amp;E4704</f>
        <v>0</v>
      </c>
    </row>
    <row r="4854" spans="1:2" x14ac:dyDescent="0.25">
      <c r="A4854" t="str">
        <f>COUNTIF($D$2:D4705,D4705)&amp;D4705</f>
        <v>0</v>
      </c>
      <c r="B4854" t="str">
        <f>COUNTIF($E$2:E4705,E4705)&amp;E4705</f>
        <v>0</v>
      </c>
    </row>
    <row r="4855" spans="1:2" x14ac:dyDescent="0.25">
      <c r="A4855" t="str">
        <f>COUNTIF($D$2:D4706,D4706)&amp;D4706</f>
        <v>0</v>
      </c>
      <c r="B4855" t="str">
        <f>COUNTIF($E$2:E4706,E4706)&amp;E4706</f>
        <v>0</v>
      </c>
    </row>
    <row r="4856" spans="1:2" x14ac:dyDescent="0.25">
      <c r="A4856" t="str">
        <f>COUNTIF($D$2:D4707,D4707)&amp;D4707</f>
        <v>0</v>
      </c>
      <c r="B4856" t="str">
        <f>COUNTIF($E$2:E4707,E4707)&amp;E4707</f>
        <v>0</v>
      </c>
    </row>
    <row r="4857" spans="1:2" x14ac:dyDescent="0.25">
      <c r="A4857" t="str">
        <f>COUNTIF($D$2:D4708,D4708)&amp;D4708</f>
        <v>0</v>
      </c>
      <c r="B4857" t="str">
        <f>COUNTIF($E$2:E4708,E4708)&amp;E4708</f>
        <v>0</v>
      </c>
    </row>
    <row r="4858" spans="1:2" x14ac:dyDescent="0.25">
      <c r="A4858" t="str">
        <f>COUNTIF($D$2:D4709,D4709)&amp;D4709</f>
        <v>0</v>
      </c>
      <c r="B4858" t="str">
        <f>COUNTIF($E$2:E4709,E4709)&amp;E4709</f>
        <v>0</v>
      </c>
    </row>
    <row r="4859" spans="1:2" x14ac:dyDescent="0.25">
      <c r="A4859" t="str">
        <f>COUNTIF($D$2:D4710,D4710)&amp;D4710</f>
        <v>0</v>
      </c>
      <c r="B4859" t="str">
        <f>COUNTIF($E$2:E4710,E4710)&amp;E4710</f>
        <v>0</v>
      </c>
    </row>
    <row r="4860" spans="1:2" x14ac:dyDescent="0.25">
      <c r="A4860" t="str">
        <f>COUNTIF($D$2:D4711,D4711)&amp;D4711</f>
        <v>0</v>
      </c>
      <c r="B4860" t="str">
        <f>COUNTIF($E$2:E4711,E4711)&amp;E4711</f>
        <v>0</v>
      </c>
    </row>
    <row r="4861" spans="1:2" x14ac:dyDescent="0.25">
      <c r="A4861" t="str">
        <f>COUNTIF($D$2:D4712,D4712)&amp;D4712</f>
        <v>0</v>
      </c>
      <c r="B4861" t="str">
        <f>COUNTIF($E$2:E4712,E4712)&amp;E4712</f>
        <v>0</v>
      </c>
    </row>
    <row r="4862" spans="1:2" x14ac:dyDescent="0.25">
      <c r="A4862" t="str">
        <f>COUNTIF($D$2:D4713,D4713)&amp;D4713</f>
        <v>0</v>
      </c>
      <c r="B4862" t="str">
        <f>COUNTIF($E$2:E4713,E4713)&amp;E4713</f>
        <v>0</v>
      </c>
    </row>
    <row r="4863" spans="1:2" x14ac:dyDescent="0.25">
      <c r="A4863" t="str">
        <f>COUNTIF($D$2:D4714,D4714)&amp;D4714</f>
        <v>0</v>
      </c>
      <c r="B4863" t="str">
        <f>COUNTIF($E$2:E4714,E4714)&amp;E4714</f>
        <v>0</v>
      </c>
    </row>
    <row r="4864" spans="1:2" x14ac:dyDescent="0.25">
      <c r="A4864" t="str">
        <f>COUNTIF($D$2:D4715,D4715)&amp;D4715</f>
        <v>0</v>
      </c>
      <c r="B4864" t="str">
        <f>COUNTIF($E$2:E4715,E4715)&amp;E4715</f>
        <v>0</v>
      </c>
    </row>
    <row r="4865" spans="1:2" x14ac:dyDescent="0.25">
      <c r="A4865" t="str">
        <f>COUNTIF($D$2:D4716,D4716)&amp;D4716</f>
        <v>0</v>
      </c>
      <c r="B4865" t="str">
        <f>COUNTIF($E$2:E4716,E4716)&amp;E4716</f>
        <v>0</v>
      </c>
    </row>
    <row r="4866" spans="1:2" x14ac:dyDescent="0.25">
      <c r="A4866" t="str">
        <f>COUNTIF($D$2:D4717,D4717)&amp;D4717</f>
        <v>0</v>
      </c>
      <c r="B4866" t="str">
        <f>COUNTIF($E$2:E4717,E4717)&amp;E4717</f>
        <v>0</v>
      </c>
    </row>
    <row r="4867" spans="1:2" x14ac:dyDescent="0.25">
      <c r="A4867" t="str">
        <f>COUNTIF($D$2:D4718,D4718)&amp;D4718</f>
        <v>0</v>
      </c>
      <c r="B4867" t="str">
        <f>COUNTIF($E$2:E4718,E4718)&amp;E4718</f>
        <v>0</v>
      </c>
    </row>
    <row r="4868" spans="1:2" x14ac:dyDescent="0.25">
      <c r="A4868" t="str">
        <f>COUNTIF($D$2:D4719,D4719)&amp;D4719</f>
        <v>0</v>
      </c>
      <c r="B4868" t="str">
        <f>COUNTIF($E$2:E4719,E4719)&amp;E4719</f>
        <v>0</v>
      </c>
    </row>
    <row r="4869" spans="1:2" x14ac:dyDescent="0.25">
      <c r="A4869" t="str">
        <f>COUNTIF($D$2:D4720,D4720)&amp;D4720</f>
        <v>0</v>
      </c>
      <c r="B4869" t="str">
        <f>COUNTIF($E$2:E4720,E4720)&amp;E4720</f>
        <v>0</v>
      </c>
    </row>
    <row r="4870" spans="1:2" x14ac:dyDescent="0.25">
      <c r="A4870" t="str">
        <f>COUNTIF($D$2:D4721,D4721)&amp;D4721</f>
        <v>0</v>
      </c>
      <c r="B4870" t="str">
        <f>COUNTIF($E$2:E4721,E4721)&amp;E4721</f>
        <v>0</v>
      </c>
    </row>
    <row r="4871" spans="1:2" x14ac:dyDescent="0.25">
      <c r="A4871" t="str">
        <f>COUNTIF($D$2:D4722,D4722)&amp;D4722</f>
        <v>0</v>
      </c>
      <c r="B4871" t="str">
        <f>COUNTIF($E$2:E4722,E4722)&amp;E4722</f>
        <v>0</v>
      </c>
    </row>
    <row r="4872" spans="1:2" x14ac:dyDescent="0.25">
      <c r="A4872" t="str">
        <f>COUNTIF($D$2:D4723,D4723)&amp;D4723</f>
        <v>0</v>
      </c>
      <c r="B4872" t="str">
        <f>COUNTIF($E$2:E4723,E4723)&amp;E4723</f>
        <v>0</v>
      </c>
    </row>
    <row r="4873" spans="1:2" x14ac:dyDescent="0.25">
      <c r="A4873" t="str">
        <f>COUNTIF($D$2:D4724,D4724)&amp;D4724</f>
        <v>0</v>
      </c>
      <c r="B4873" t="str">
        <f>COUNTIF($E$2:E4724,E4724)&amp;E4724</f>
        <v>0</v>
      </c>
    </row>
    <row r="4874" spans="1:2" x14ac:dyDescent="0.25">
      <c r="A4874" t="str">
        <f>COUNTIF($D$2:D4725,D4725)&amp;D4725</f>
        <v>0</v>
      </c>
      <c r="B4874" t="str">
        <f>COUNTIF($E$2:E4725,E4725)&amp;E4725</f>
        <v>0</v>
      </c>
    </row>
    <row r="4875" spans="1:2" x14ac:dyDescent="0.25">
      <c r="A4875" t="str">
        <f>COUNTIF($D$2:D4726,D4726)&amp;D4726</f>
        <v>0</v>
      </c>
      <c r="B4875" t="str">
        <f>COUNTIF($E$2:E4726,E4726)&amp;E4726</f>
        <v>0</v>
      </c>
    </row>
    <row r="4876" spans="1:2" x14ac:dyDescent="0.25">
      <c r="A4876" t="str">
        <f>COUNTIF($D$2:D4727,D4727)&amp;D4727</f>
        <v>0</v>
      </c>
      <c r="B4876" t="str">
        <f>COUNTIF($E$2:E4727,E4727)&amp;E4727</f>
        <v>0</v>
      </c>
    </row>
    <row r="4877" spans="1:2" x14ac:dyDescent="0.25">
      <c r="A4877" t="str">
        <f>COUNTIF($D$2:D4728,D4728)&amp;D4728</f>
        <v>0</v>
      </c>
      <c r="B4877" t="str">
        <f>COUNTIF($E$2:E4728,E4728)&amp;E4728</f>
        <v>0</v>
      </c>
    </row>
    <row r="4878" spans="1:2" x14ac:dyDescent="0.25">
      <c r="A4878" t="str">
        <f>COUNTIF($D$2:D4729,D4729)&amp;D4729</f>
        <v>0</v>
      </c>
      <c r="B4878" t="str">
        <f>COUNTIF($E$2:E4729,E4729)&amp;E4729</f>
        <v>0</v>
      </c>
    </row>
    <row r="4879" spans="1:2" x14ac:dyDescent="0.25">
      <c r="A4879" t="str">
        <f>COUNTIF($D$2:D4730,D4730)&amp;D4730</f>
        <v>0</v>
      </c>
      <c r="B4879" t="str">
        <f>COUNTIF($E$2:E4730,E4730)&amp;E4730</f>
        <v>0</v>
      </c>
    </row>
    <row r="4880" spans="1:2" x14ac:dyDescent="0.25">
      <c r="A4880" t="str">
        <f>COUNTIF($D$2:D4731,D4731)&amp;D4731</f>
        <v>0</v>
      </c>
      <c r="B4880" t="str">
        <f>COUNTIF($E$2:E4731,E4731)&amp;E4731</f>
        <v>0</v>
      </c>
    </row>
    <row r="4881" spans="1:2" x14ac:dyDescent="0.25">
      <c r="A4881" t="str">
        <f>COUNTIF($D$2:D4732,D4732)&amp;D4732</f>
        <v>0</v>
      </c>
      <c r="B4881" t="str">
        <f>COUNTIF($E$2:E4732,E4732)&amp;E4732</f>
        <v>0</v>
      </c>
    </row>
    <row r="4882" spans="1:2" x14ac:dyDescent="0.25">
      <c r="A4882" t="str">
        <f>COUNTIF($D$2:D4733,D4733)&amp;D4733</f>
        <v>0</v>
      </c>
      <c r="B4882" t="str">
        <f>COUNTIF($E$2:E4733,E4733)&amp;E4733</f>
        <v>0</v>
      </c>
    </row>
    <row r="4883" spans="1:2" x14ac:dyDescent="0.25">
      <c r="A4883" t="str">
        <f>COUNTIF($D$2:D4734,D4734)&amp;D4734</f>
        <v>0</v>
      </c>
      <c r="B4883" t="str">
        <f>COUNTIF($E$2:E4734,E4734)&amp;E4734</f>
        <v>0</v>
      </c>
    </row>
    <row r="4884" spans="1:2" x14ac:dyDescent="0.25">
      <c r="A4884" t="str">
        <f>COUNTIF($D$2:D4735,D4735)&amp;D4735</f>
        <v>0</v>
      </c>
      <c r="B4884" t="str">
        <f>COUNTIF($E$2:E4735,E4735)&amp;E4735</f>
        <v>0</v>
      </c>
    </row>
    <row r="4885" spans="1:2" x14ac:dyDescent="0.25">
      <c r="A4885" t="str">
        <f>COUNTIF($D$2:D4736,D4736)&amp;D4736</f>
        <v>0</v>
      </c>
      <c r="B4885" t="str">
        <f>COUNTIF($E$2:E4736,E4736)&amp;E4736</f>
        <v>0</v>
      </c>
    </row>
    <row r="4886" spans="1:2" x14ac:dyDescent="0.25">
      <c r="A4886" t="str">
        <f>COUNTIF($D$2:D4737,D4737)&amp;D4737</f>
        <v>0</v>
      </c>
      <c r="B4886" t="str">
        <f>COUNTIF($E$2:E4737,E4737)&amp;E4737</f>
        <v>0</v>
      </c>
    </row>
    <row r="4887" spans="1:2" x14ac:dyDescent="0.25">
      <c r="A4887" t="str">
        <f>COUNTIF($D$2:D4738,D4738)&amp;D4738</f>
        <v>0</v>
      </c>
      <c r="B4887" t="str">
        <f>COUNTIF($E$2:E4738,E4738)&amp;E4738</f>
        <v>0</v>
      </c>
    </row>
    <row r="4888" spans="1:2" x14ac:dyDescent="0.25">
      <c r="A4888" t="str">
        <f>COUNTIF($D$2:D4739,D4739)&amp;D4739</f>
        <v>0</v>
      </c>
      <c r="B4888" t="str">
        <f>COUNTIF($E$2:E4739,E4739)&amp;E4739</f>
        <v>0</v>
      </c>
    </row>
    <row r="4889" spans="1:2" x14ac:dyDescent="0.25">
      <c r="A4889" t="str">
        <f>COUNTIF($D$2:D4740,D4740)&amp;D4740</f>
        <v>0</v>
      </c>
      <c r="B4889" t="str">
        <f>COUNTIF($E$2:E4740,E4740)&amp;E4740</f>
        <v>0</v>
      </c>
    </row>
    <row r="4890" spans="1:2" x14ac:dyDescent="0.25">
      <c r="A4890" t="str">
        <f>COUNTIF($D$2:D4741,D4741)&amp;D4741</f>
        <v>0</v>
      </c>
      <c r="B4890" t="str">
        <f>COUNTIF($E$2:E4741,E4741)&amp;E4741</f>
        <v>0</v>
      </c>
    </row>
    <row r="4891" spans="1:2" x14ac:dyDescent="0.25">
      <c r="A4891" t="str">
        <f>COUNTIF($D$2:D4742,D4742)&amp;D4742</f>
        <v>0</v>
      </c>
      <c r="B4891" t="str">
        <f>COUNTIF($E$2:E4742,E4742)&amp;E4742</f>
        <v>0</v>
      </c>
    </row>
    <row r="4892" spans="1:2" x14ac:dyDescent="0.25">
      <c r="A4892" t="str">
        <f>COUNTIF($D$2:D4743,D4743)&amp;D4743</f>
        <v>0</v>
      </c>
      <c r="B4892" t="str">
        <f>COUNTIF($E$2:E4743,E4743)&amp;E4743</f>
        <v>0</v>
      </c>
    </row>
    <row r="4893" spans="1:2" x14ac:dyDescent="0.25">
      <c r="A4893" t="str">
        <f>COUNTIF($D$2:D4744,D4744)&amp;D4744</f>
        <v>0</v>
      </c>
      <c r="B4893" t="str">
        <f>COUNTIF($E$2:E4744,E4744)&amp;E4744</f>
        <v>0</v>
      </c>
    </row>
    <row r="4894" spans="1:2" x14ac:dyDescent="0.25">
      <c r="A4894" t="str">
        <f>COUNTIF($D$2:D4745,D4745)&amp;D4745</f>
        <v>0</v>
      </c>
      <c r="B4894" t="str">
        <f>COUNTIF($E$2:E4745,E4745)&amp;E4745</f>
        <v>0</v>
      </c>
    </row>
    <row r="4895" spans="1:2" x14ac:dyDescent="0.25">
      <c r="A4895" t="str">
        <f>COUNTIF($D$2:D4746,D4746)&amp;D4746</f>
        <v>0</v>
      </c>
      <c r="B4895" t="str">
        <f>COUNTIF($E$2:E4746,E4746)&amp;E4746</f>
        <v>0</v>
      </c>
    </row>
    <row r="4896" spans="1:2" x14ac:dyDescent="0.25">
      <c r="A4896" t="str">
        <f>COUNTIF($D$2:D4747,D4747)&amp;D4747</f>
        <v>0</v>
      </c>
      <c r="B4896" t="str">
        <f>COUNTIF($E$2:E4747,E4747)&amp;E4747</f>
        <v>0</v>
      </c>
    </row>
    <row r="4897" spans="1:2" x14ac:dyDescent="0.25">
      <c r="A4897" t="str">
        <f>COUNTIF($D$2:D4748,D4748)&amp;D4748</f>
        <v>0</v>
      </c>
      <c r="B4897" t="str">
        <f>COUNTIF($E$2:E4748,E4748)&amp;E4748</f>
        <v>0</v>
      </c>
    </row>
    <row r="4898" spans="1:2" x14ac:dyDescent="0.25">
      <c r="A4898" t="str">
        <f>COUNTIF($D$2:D4749,D4749)&amp;D4749</f>
        <v>0</v>
      </c>
      <c r="B4898" t="str">
        <f>COUNTIF($E$2:E4749,E4749)&amp;E4749</f>
        <v>0</v>
      </c>
    </row>
    <row r="4899" spans="1:2" x14ac:dyDescent="0.25">
      <c r="A4899" t="str">
        <f>COUNTIF($D$2:D4750,D4750)&amp;D4750</f>
        <v>0</v>
      </c>
      <c r="B4899" t="str">
        <f>COUNTIF($E$2:E4750,E4750)&amp;E4750</f>
        <v>0</v>
      </c>
    </row>
    <row r="4900" spans="1:2" x14ac:dyDescent="0.25">
      <c r="A4900" t="str">
        <f>COUNTIF($D$2:D4751,D4751)&amp;D4751</f>
        <v>0</v>
      </c>
      <c r="B4900" t="str">
        <f>COUNTIF($E$2:E4751,E4751)&amp;E4751</f>
        <v>0</v>
      </c>
    </row>
    <row r="4901" spans="1:2" x14ac:dyDescent="0.25">
      <c r="A4901" t="str">
        <f>COUNTIF($D$2:D4752,D4752)&amp;D4752</f>
        <v>0</v>
      </c>
      <c r="B4901" t="str">
        <f>COUNTIF($E$2:E4752,E4752)&amp;E4752</f>
        <v>0</v>
      </c>
    </row>
    <row r="4902" spans="1:2" x14ac:dyDescent="0.25">
      <c r="A4902" t="str">
        <f>COUNTIF($D$2:D4753,D4753)&amp;D4753</f>
        <v>0</v>
      </c>
      <c r="B4902" t="str">
        <f>COUNTIF($E$2:E4753,E4753)&amp;E4753</f>
        <v>0</v>
      </c>
    </row>
    <row r="4903" spans="1:2" x14ac:dyDescent="0.25">
      <c r="A4903" t="str">
        <f>COUNTIF($D$2:D4754,D4754)&amp;D4754</f>
        <v>0</v>
      </c>
      <c r="B4903" t="str">
        <f>COUNTIF($E$2:E4754,E4754)&amp;E4754</f>
        <v>0</v>
      </c>
    </row>
    <row r="4904" spans="1:2" x14ac:dyDescent="0.25">
      <c r="A4904" t="str">
        <f>COUNTIF($D$2:D4755,D4755)&amp;D4755</f>
        <v>0</v>
      </c>
      <c r="B4904" t="str">
        <f>COUNTIF($E$2:E4755,E4755)&amp;E4755</f>
        <v>0</v>
      </c>
    </row>
    <row r="4905" spans="1:2" x14ac:dyDescent="0.25">
      <c r="A4905" t="str">
        <f>COUNTIF($D$2:D4756,D4756)&amp;D4756</f>
        <v>0</v>
      </c>
      <c r="B4905" t="str">
        <f>COUNTIF($E$2:E4756,E4756)&amp;E4756</f>
        <v>0</v>
      </c>
    </row>
    <row r="4906" spans="1:2" x14ac:dyDescent="0.25">
      <c r="A4906" t="str">
        <f>COUNTIF($D$2:D4757,D4757)&amp;D4757</f>
        <v>0</v>
      </c>
      <c r="B4906" t="str">
        <f>COUNTIF($E$2:E4757,E4757)&amp;E4757</f>
        <v>0</v>
      </c>
    </row>
    <row r="4907" spans="1:2" x14ac:dyDescent="0.25">
      <c r="A4907" t="str">
        <f>COUNTIF($D$2:D4758,D4758)&amp;D4758</f>
        <v>0</v>
      </c>
      <c r="B4907" t="str">
        <f>COUNTIF($E$2:E4758,E4758)&amp;E4758</f>
        <v>0</v>
      </c>
    </row>
    <row r="4908" spans="1:2" x14ac:dyDescent="0.25">
      <c r="A4908" t="str">
        <f>COUNTIF($D$2:D4759,D4759)&amp;D4759</f>
        <v>0</v>
      </c>
      <c r="B4908" t="str">
        <f>COUNTIF($E$2:E4759,E4759)&amp;E4759</f>
        <v>0</v>
      </c>
    </row>
    <row r="4909" spans="1:2" x14ac:dyDescent="0.25">
      <c r="A4909" t="str">
        <f>COUNTIF($D$2:D4760,D4760)&amp;D4760</f>
        <v>0</v>
      </c>
      <c r="B4909" t="str">
        <f>COUNTIF($E$2:E4760,E4760)&amp;E4760</f>
        <v>0</v>
      </c>
    </row>
    <row r="4910" spans="1:2" x14ac:dyDescent="0.25">
      <c r="A4910" t="str">
        <f>COUNTIF($D$2:D4761,D4761)&amp;D4761</f>
        <v>0</v>
      </c>
      <c r="B4910" t="str">
        <f>COUNTIF($E$2:E4761,E4761)&amp;E4761</f>
        <v>0</v>
      </c>
    </row>
    <row r="4911" spans="1:2" x14ac:dyDescent="0.25">
      <c r="A4911" t="str">
        <f>COUNTIF($D$2:D4762,D4762)&amp;D4762</f>
        <v>0</v>
      </c>
      <c r="B4911" t="str">
        <f>COUNTIF($E$2:E4762,E4762)&amp;E4762</f>
        <v>0</v>
      </c>
    </row>
    <row r="4912" spans="1:2" x14ac:dyDescent="0.25">
      <c r="A4912" t="str">
        <f>COUNTIF($D$2:D4763,D4763)&amp;D4763</f>
        <v>0</v>
      </c>
      <c r="B4912" t="str">
        <f>COUNTIF($E$2:E4763,E4763)&amp;E4763</f>
        <v>0</v>
      </c>
    </row>
    <row r="4913" spans="1:2" x14ac:dyDescent="0.25">
      <c r="A4913" t="str">
        <f>COUNTIF($D$2:D4764,D4764)&amp;D4764</f>
        <v>0</v>
      </c>
      <c r="B4913" t="str">
        <f>COUNTIF($E$2:E4764,E4764)&amp;E4764</f>
        <v>0</v>
      </c>
    </row>
    <row r="4914" spans="1:2" x14ac:dyDescent="0.25">
      <c r="A4914" t="str">
        <f>COUNTIF($D$2:D4765,D4765)&amp;D4765</f>
        <v>0</v>
      </c>
      <c r="B4914" t="str">
        <f>COUNTIF($E$2:E4765,E4765)&amp;E4765</f>
        <v>0</v>
      </c>
    </row>
    <row r="4915" spans="1:2" x14ac:dyDescent="0.25">
      <c r="A4915" t="str">
        <f>COUNTIF($D$2:D4766,D4766)&amp;D4766</f>
        <v>0</v>
      </c>
      <c r="B4915" t="str">
        <f>COUNTIF($E$2:E4766,E4766)&amp;E4766</f>
        <v>0</v>
      </c>
    </row>
    <row r="4916" spans="1:2" x14ac:dyDescent="0.25">
      <c r="A4916" t="str">
        <f>COUNTIF($D$2:D4767,D4767)&amp;D4767</f>
        <v>0</v>
      </c>
      <c r="B4916" t="str">
        <f>COUNTIF($E$2:E4767,E4767)&amp;E4767</f>
        <v>0</v>
      </c>
    </row>
    <row r="4917" spans="1:2" x14ac:dyDescent="0.25">
      <c r="A4917" t="str">
        <f>COUNTIF($D$2:D4768,D4768)&amp;D4768</f>
        <v>0</v>
      </c>
      <c r="B4917" t="str">
        <f>COUNTIF($E$2:E4768,E4768)&amp;E4768</f>
        <v>0</v>
      </c>
    </row>
    <row r="4918" spans="1:2" x14ac:dyDescent="0.25">
      <c r="A4918" t="str">
        <f>COUNTIF($D$2:D4769,D4769)&amp;D4769</f>
        <v>0</v>
      </c>
      <c r="B4918" t="str">
        <f>COUNTIF($E$2:E4769,E4769)&amp;E4769</f>
        <v>0</v>
      </c>
    </row>
    <row r="4919" spans="1:2" x14ac:dyDescent="0.25">
      <c r="A4919" t="str">
        <f>COUNTIF($D$2:D4770,D4770)&amp;D4770</f>
        <v>0</v>
      </c>
      <c r="B4919" t="str">
        <f>COUNTIF($E$2:E4770,E4770)&amp;E4770</f>
        <v>0</v>
      </c>
    </row>
    <row r="4920" spans="1:2" x14ac:dyDescent="0.25">
      <c r="A4920" t="str">
        <f>COUNTIF($D$2:D4771,D4771)&amp;D4771</f>
        <v>0</v>
      </c>
      <c r="B4920" t="str">
        <f>COUNTIF($E$2:E4771,E4771)&amp;E4771</f>
        <v>0</v>
      </c>
    </row>
    <row r="4921" spans="1:2" x14ac:dyDescent="0.25">
      <c r="A4921" t="str">
        <f>COUNTIF($D$2:D4772,D4772)&amp;D4772</f>
        <v>0</v>
      </c>
      <c r="B4921" t="str">
        <f>COUNTIF($E$2:E4772,E4772)&amp;E4772</f>
        <v>0</v>
      </c>
    </row>
    <row r="4922" spans="1:2" x14ac:dyDescent="0.25">
      <c r="A4922" t="str">
        <f>COUNTIF($D$2:D4773,D4773)&amp;D4773</f>
        <v>0</v>
      </c>
      <c r="B4922" t="str">
        <f>COUNTIF($E$2:E4773,E4773)&amp;E4773</f>
        <v>0</v>
      </c>
    </row>
    <row r="4923" spans="1:2" x14ac:dyDescent="0.25">
      <c r="A4923" t="str">
        <f>COUNTIF($D$2:D4774,D4774)&amp;D4774</f>
        <v>0</v>
      </c>
      <c r="B4923" t="str">
        <f>COUNTIF($E$2:E4774,E4774)&amp;E4774</f>
        <v>0</v>
      </c>
    </row>
    <row r="4924" spans="1:2" x14ac:dyDescent="0.25">
      <c r="A4924" t="str">
        <f>COUNTIF($D$2:D4775,D4775)&amp;D4775</f>
        <v>0</v>
      </c>
      <c r="B4924" t="str">
        <f>COUNTIF($E$2:E4775,E4775)&amp;E4775</f>
        <v>0</v>
      </c>
    </row>
    <row r="4925" spans="1:2" x14ac:dyDescent="0.25">
      <c r="A4925" t="str">
        <f>COUNTIF($D$2:D4776,D4776)&amp;D4776</f>
        <v>0</v>
      </c>
      <c r="B4925" t="str">
        <f>COUNTIF($E$2:E4776,E4776)&amp;E4776</f>
        <v>0</v>
      </c>
    </row>
    <row r="4926" spans="1:2" x14ac:dyDescent="0.25">
      <c r="A4926" t="str">
        <f>COUNTIF($D$2:D4777,D4777)&amp;D4777</f>
        <v>0</v>
      </c>
      <c r="B4926" t="str">
        <f>COUNTIF($E$2:E4777,E4777)&amp;E4777</f>
        <v>0</v>
      </c>
    </row>
    <row r="4927" spans="1:2" x14ac:dyDescent="0.25">
      <c r="A4927" t="str">
        <f>COUNTIF($D$2:D4778,D4778)&amp;D4778</f>
        <v>0</v>
      </c>
      <c r="B4927" t="str">
        <f>COUNTIF($E$2:E4778,E4778)&amp;E4778</f>
        <v>0</v>
      </c>
    </row>
    <row r="4928" spans="1:2" x14ac:dyDescent="0.25">
      <c r="A4928" t="str">
        <f>COUNTIF($D$2:D4779,D4779)&amp;D4779</f>
        <v>0</v>
      </c>
      <c r="B4928" t="str">
        <f>COUNTIF($E$2:E4779,E4779)&amp;E4779</f>
        <v>0</v>
      </c>
    </row>
    <row r="4929" spans="1:2" x14ac:dyDescent="0.25">
      <c r="A4929" t="str">
        <f>COUNTIF($D$2:D4780,D4780)&amp;D4780</f>
        <v>0</v>
      </c>
      <c r="B4929" t="str">
        <f>COUNTIF($E$2:E4780,E4780)&amp;E4780</f>
        <v>0</v>
      </c>
    </row>
    <row r="4930" spans="1:2" x14ac:dyDescent="0.25">
      <c r="A4930" t="str">
        <f>COUNTIF($D$2:D4781,D4781)&amp;D4781</f>
        <v>0</v>
      </c>
      <c r="B4930" t="str">
        <f>COUNTIF($E$2:E4781,E4781)&amp;E4781</f>
        <v>0</v>
      </c>
    </row>
    <row r="4931" spans="1:2" x14ac:dyDescent="0.25">
      <c r="A4931" t="str">
        <f>COUNTIF($D$2:D4782,D4782)&amp;D4782</f>
        <v>0</v>
      </c>
      <c r="B4931" t="str">
        <f>COUNTIF($E$2:E4782,E4782)&amp;E4782</f>
        <v>0</v>
      </c>
    </row>
    <row r="4932" spans="1:2" x14ac:dyDescent="0.25">
      <c r="A4932" t="str">
        <f>COUNTIF($D$2:D4783,D4783)&amp;D4783</f>
        <v>0</v>
      </c>
      <c r="B4932" t="str">
        <f>COUNTIF($E$2:E4783,E4783)&amp;E4783</f>
        <v>0</v>
      </c>
    </row>
    <row r="4933" spans="1:2" x14ac:dyDescent="0.25">
      <c r="A4933" t="str">
        <f>COUNTIF($D$2:D4784,D4784)&amp;D4784</f>
        <v>0</v>
      </c>
      <c r="B4933" t="str">
        <f>COUNTIF($E$2:E4784,E4784)&amp;E4784</f>
        <v>0</v>
      </c>
    </row>
    <row r="4934" spans="1:2" x14ac:dyDescent="0.25">
      <c r="A4934" t="str">
        <f>COUNTIF($D$2:D4785,D4785)&amp;D4785</f>
        <v>0</v>
      </c>
      <c r="B4934" t="str">
        <f>COUNTIF($E$2:E4785,E4785)&amp;E4785</f>
        <v>0</v>
      </c>
    </row>
    <row r="4935" spans="1:2" x14ac:dyDescent="0.25">
      <c r="A4935" t="str">
        <f>COUNTIF($D$2:D4786,D4786)&amp;D4786</f>
        <v>0</v>
      </c>
      <c r="B4935" t="str">
        <f>COUNTIF($E$2:E4786,E4786)&amp;E4786</f>
        <v>0</v>
      </c>
    </row>
    <row r="4936" spans="1:2" x14ac:dyDescent="0.25">
      <c r="A4936" t="str">
        <f>COUNTIF($D$2:D4787,D4787)&amp;D4787</f>
        <v>0</v>
      </c>
      <c r="B4936" t="str">
        <f>COUNTIF($E$2:E4787,E4787)&amp;E4787</f>
        <v>0</v>
      </c>
    </row>
    <row r="4937" spans="1:2" x14ac:dyDescent="0.25">
      <c r="A4937" t="str">
        <f>COUNTIF($D$2:D4788,D4788)&amp;D4788</f>
        <v>0</v>
      </c>
      <c r="B4937" t="str">
        <f>COUNTIF($E$2:E4788,E4788)&amp;E4788</f>
        <v>0</v>
      </c>
    </row>
    <row r="4938" spans="1:2" x14ac:dyDescent="0.25">
      <c r="A4938" t="str">
        <f>COUNTIF($D$2:D4789,D4789)&amp;D4789</f>
        <v>0</v>
      </c>
      <c r="B4938" t="str">
        <f>COUNTIF($E$2:E4789,E4789)&amp;E4789</f>
        <v>0</v>
      </c>
    </row>
    <row r="4939" spans="1:2" x14ac:dyDescent="0.25">
      <c r="A4939" t="str">
        <f>COUNTIF($D$2:D4790,D4790)&amp;D4790</f>
        <v>0</v>
      </c>
      <c r="B4939" t="str">
        <f>COUNTIF($E$2:E4790,E4790)&amp;E4790</f>
        <v>0</v>
      </c>
    </row>
    <row r="4940" spans="1:2" x14ac:dyDescent="0.25">
      <c r="A4940" t="str">
        <f>COUNTIF($D$2:D4791,D4791)&amp;D4791</f>
        <v>0</v>
      </c>
      <c r="B4940" t="str">
        <f>COUNTIF($E$2:E4791,E4791)&amp;E4791</f>
        <v>0</v>
      </c>
    </row>
    <row r="4941" spans="1:2" x14ac:dyDescent="0.25">
      <c r="A4941" t="str">
        <f>COUNTIF($D$2:D4792,D4792)&amp;D4792</f>
        <v>0</v>
      </c>
      <c r="B4941" t="str">
        <f>COUNTIF($E$2:E4792,E4792)&amp;E4792</f>
        <v>0</v>
      </c>
    </row>
    <row r="4942" spans="1:2" x14ac:dyDescent="0.25">
      <c r="A4942" t="str">
        <f>COUNTIF($D$2:D4793,D4793)&amp;D4793</f>
        <v>0</v>
      </c>
      <c r="B4942" t="str">
        <f>COUNTIF($E$2:E4793,E4793)&amp;E4793</f>
        <v>0</v>
      </c>
    </row>
    <row r="4943" spans="1:2" x14ac:dyDescent="0.25">
      <c r="A4943" t="str">
        <f>COUNTIF($D$2:D4794,D4794)&amp;D4794</f>
        <v>0</v>
      </c>
      <c r="B4943" t="str">
        <f>COUNTIF($E$2:E4794,E4794)&amp;E4794</f>
        <v>0</v>
      </c>
    </row>
    <row r="4944" spans="1:2" x14ac:dyDescent="0.25">
      <c r="A4944" t="str">
        <f>COUNTIF($D$2:D4795,D4795)&amp;D4795</f>
        <v>0</v>
      </c>
      <c r="B4944" t="str">
        <f>COUNTIF($E$2:E4795,E4795)&amp;E4795</f>
        <v>0</v>
      </c>
    </row>
    <row r="4945" spans="1:2" x14ac:dyDescent="0.25">
      <c r="A4945" t="str">
        <f>COUNTIF($D$2:D4796,D4796)&amp;D4796</f>
        <v>0</v>
      </c>
      <c r="B4945" t="str">
        <f>COUNTIF($E$2:E4796,E4796)&amp;E4796</f>
        <v>0</v>
      </c>
    </row>
    <row r="4946" spans="1:2" x14ac:dyDescent="0.25">
      <c r="A4946" t="str">
        <f>COUNTIF($D$2:D4797,D4797)&amp;D4797</f>
        <v>0</v>
      </c>
      <c r="B4946" t="str">
        <f>COUNTIF($E$2:E4797,E4797)&amp;E4797</f>
        <v>0</v>
      </c>
    </row>
    <row r="4947" spans="1:2" x14ac:dyDescent="0.25">
      <c r="A4947" t="str">
        <f>COUNTIF($D$2:D4798,D4798)&amp;D4798</f>
        <v>0</v>
      </c>
      <c r="B4947" t="str">
        <f>COUNTIF($E$2:E4798,E4798)&amp;E4798</f>
        <v>0</v>
      </c>
    </row>
    <row r="4948" spans="1:2" x14ac:dyDescent="0.25">
      <c r="A4948" t="str">
        <f>COUNTIF($D$2:D4799,D4799)&amp;D4799</f>
        <v>0</v>
      </c>
      <c r="B4948" t="str">
        <f>COUNTIF($E$2:E4799,E4799)&amp;E4799</f>
        <v>0</v>
      </c>
    </row>
    <row r="4949" spans="1:2" x14ac:dyDescent="0.25">
      <c r="A4949" t="str">
        <f>COUNTIF($D$2:D4800,D4800)&amp;D4800</f>
        <v>0</v>
      </c>
      <c r="B4949" t="str">
        <f>COUNTIF($E$2:E4800,E4800)&amp;E4800</f>
        <v>0</v>
      </c>
    </row>
    <row r="4950" spans="1:2" x14ac:dyDescent="0.25">
      <c r="A4950" t="str">
        <f>COUNTIF($D$2:D4801,D4801)&amp;D4801</f>
        <v>0</v>
      </c>
      <c r="B4950" t="str">
        <f>COUNTIF($E$2:E4801,E4801)&amp;E4801</f>
        <v>0</v>
      </c>
    </row>
    <row r="4951" spans="1:2" x14ac:dyDescent="0.25">
      <c r="A4951" t="str">
        <f>COUNTIF($D$2:D4802,D4802)&amp;D4802</f>
        <v>0</v>
      </c>
      <c r="B4951" t="str">
        <f>COUNTIF($E$2:E4802,E4802)&amp;E4802</f>
        <v>0</v>
      </c>
    </row>
    <row r="4952" spans="1:2" x14ac:dyDescent="0.25">
      <c r="A4952" t="str">
        <f>COUNTIF($D$2:D4803,D4803)&amp;D4803</f>
        <v>0</v>
      </c>
      <c r="B4952" t="str">
        <f>COUNTIF($E$2:E4803,E4803)&amp;E4803</f>
        <v>0</v>
      </c>
    </row>
    <row r="4953" spans="1:2" x14ac:dyDescent="0.25">
      <c r="A4953" t="str">
        <f>COUNTIF($D$2:D4804,D4804)&amp;D4804</f>
        <v>0</v>
      </c>
      <c r="B4953" t="str">
        <f>COUNTIF($E$2:E4804,E4804)&amp;E4804</f>
        <v>0</v>
      </c>
    </row>
    <row r="4954" spans="1:2" x14ac:dyDescent="0.25">
      <c r="A4954" t="str">
        <f>COUNTIF($D$2:D4805,D4805)&amp;D4805</f>
        <v>0</v>
      </c>
      <c r="B4954" t="str">
        <f>COUNTIF($E$2:E4805,E4805)&amp;E4805</f>
        <v>0</v>
      </c>
    </row>
    <row r="4955" spans="1:2" x14ac:dyDescent="0.25">
      <c r="A4955" t="str">
        <f>COUNTIF($D$2:D4806,D4806)&amp;D4806</f>
        <v>0</v>
      </c>
      <c r="B4955" t="str">
        <f>COUNTIF($E$2:E4806,E4806)&amp;E4806</f>
        <v>0</v>
      </c>
    </row>
    <row r="4956" spans="1:2" x14ac:dyDescent="0.25">
      <c r="A4956" t="str">
        <f>COUNTIF($D$2:D4807,D4807)&amp;D4807</f>
        <v>0</v>
      </c>
      <c r="B4956" t="str">
        <f>COUNTIF($E$2:E4807,E4807)&amp;E4807</f>
        <v>0</v>
      </c>
    </row>
    <row r="4957" spans="1:2" x14ac:dyDescent="0.25">
      <c r="A4957" t="str">
        <f>COUNTIF($D$2:D4808,D4808)&amp;D4808</f>
        <v>0</v>
      </c>
      <c r="B4957" t="str">
        <f>COUNTIF($E$2:E4808,E4808)&amp;E4808</f>
        <v>0</v>
      </c>
    </row>
    <row r="4958" spans="1:2" x14ac:dyDescent="0.25">
      <c r="A4958" t="str">
        <f>COUNTIF($D$2:D4809,D4809)&amp;D4809</f>
        <v>0</v>
      </c>
      <c r="B4958" t="str">
        <f>COUNTIF($E$2:E4809,E4809)&amp;E4809</f>
        <v>0</v>
      </c>
    </row>
    <row r="4959" spans="1:2" x14ac:dyDescent="0.25">
      <c r="A4959" t="str">
        <f>COUNTIF($D$2:D4810,D4810)&amp;D4810</f>
        <v>0</v>
      </c>
      <c r="B4959" t="str">
        <f>COUNTIF($E$2:E4810,E4810)&amp;E4810</f>
        <v>0</v>
      </c>
    </row>
    <row r="4960" spans="1:2" x14ac:dyDescent="0.25">
      <c r="A4960" t="str">
        <f>COUNTIF($D$2:D4811,D4811)&amp;D4811</f>
        <v>0</v>
      </c>
      <c r="B4960" t="str">
        <f>COUNTIF($E$2:E4811,E4811)&amp;E4811</f>
        <v>0</v>
      </c>
    </row>
    <row r="4961" spans="1:2" x14ac:dyDescent="0.25">
      <c r="A4961" t="str">
        <f>COUNTIF($D$2:D4812,D4812)&amp;D4812</f>
        <v>0</v>
      </c>
      <c r="B4961" t="str">
        <f>COUNTIF($E$2:E4812,E4812)&amp;E4812</f>
        <v>0</v>
      </c>
    </row>
    <row r="4962" spans="1:2" x14ac:dyDescent="0.25">
      <c r="A4962" t="str">
        <f>COUNTIF($D$2:D4813,D4813)&amp;D4813</f>
        <v>0</v>
      </c>
      <c r="B4962" t="str">
        <f>COUNTIF($E$2:E4813,E4813)&amp;E4813</f>
        <v>0</v>
      </c>
    </row>
    <row r="4963" spans="1:2" x14ac:dyDescent="0.25">
      <c r="A4963" t="str">
        <f>COUNTIF($D$2:D4814,D4814)&amp;D4814</f>
        <v>0</v>
      </c>
      <c r="B4963" t="str">
        <f>COUNTIF($E$2:E4814,E4814)&amp;E4814</f>
        <v>0</v>
      </c>
    </row>
    <row r="4964" spans="1:2" x14ac:dyDescent="0.25">
      <c r="A4964" t="str">
        <f>COUNTIF($D$2:D4815,D4815)&amp;D4815</f>
        <v>0</v>
      </c>
      <c r="B4964" t="str">
        <f>COUNTIF($E$2:E4815,E4815)&amp;E4815</f>
        <v>0</v>
      </c>
    </row>
    <row r="4965" spans="1:2" x14ac:dyDescent="0.25">
      <c r="A4965" t="str">
        <f>COUNTIF($D$2:D4816,D4816)&amp;D4816</f>
        <v>0</v>
      </c>
      <c r="B4965" t="str">
        <f>COUNTIF($E$2:E4816,E4816)&amp;E4816</f>
        <v>0</v>
      </c>
    </row>
    <row r="4966" spans="1:2" x14ac:dyDescent="0.25">
      <c r="A4966" t="str">
        <f>COUNTIF($D$2:D4817,D4817)&amp;D4817</f>
        <v>0</v>
      </c>
      <c r="B4966" t="str">
        <f>COUNTIF($E$2:E4817,E4817)&amp;E4817</f>
        <v>0</v>
      </c>
    </row>
    <row r="4967" spans="1:2" x14ac:dyDescent="0.25">
      <c r="A4967" t="str">
        <f>COUNTIF($D$2:D4818,D4818)&amp;D4818</f>
        <v>0</v>
      </c>
      <c r="B4967" t="str">
        <f>COUNTIF($E$2:E4818,E4818)&amp;E4818</f>
        <v>0</v>
      </c>
    </row>
    <row r="4968" spans="1:2" x14ac:dyDescent="0.25">
      <c r="A4968" t="str">
        <f>COUNTIF($D$2:D4819,D4819)&amp;D4819</f>
        <v>0</v>
      </c>
      <c r="B4968" t="str">
        <f>COUNTIF($E$2:E4819,E4819)&amp;E4819</f>
        <v>0</v>
      </c>
    </row>
    <row r="4969" spans="1:2" x14ac:dyDescent="0.25">
      <c r="A4969" t="str">
        <f>COUNTIF($D$2:D4820,D4820)&amp;D4820</f>
        <v>0</v>
      </c>
      <c r="B4969" t="str">
        <f>COUNTIF($E$2:E4820,E4820)&amp;E4820</f>
        <v>0</v>
      </c>
    </row>
    <row r="4970" spans="1:2" x14ac:dyDescent="0.25">
      <c r="A4970" t="str">
        <f>COUNTIF($D$2:D4821,D4821)&amp;D4821</f>
        <v>0</v>
      </c>
      <c r="B4970" t="str">
        <f>COUNTIF($E$2:E4821,E4821)&amp;E4821</f>
        <v>0</v>
      </c>
    </row>
    <row r="4971" spans="1:2" x14ac:dyDescent="0.25">
      <c r="A4971" t="str">
        <f>COUNTIF($D$2:D4822,D4822)&amp;D4822</f>
        <v>0</v>
      </c>
      <c r="B4971" t="str">
        <f>COUNTIF($E$2:E4822,E4822)&amp;E4822</f>
        <v>0</v>
      </c>
    </row>
    <row r="4972" spans="1:2" x14ac:dyDescent="0.25">
      <c r="A4972" t="str">
        <f>COUNTIF($D$2:D4823,D4823)&amp;D4823</f>
        <v>0</v>
      </c>
      <c r="B4972" t="str">
        <f>COUNTIF($E$2:E4823,E4823)&amp;E4823</f>
        <v>0</v>
      </c>
    </row>
    <row r="4973" spans="1:2" x14ac:dyDescent="0.25">
      <c r="A4973" t="str">
        <f>COUNTIF($D$2:D4824,D4824)&amp;D4824</f>
        <v>0</v>
      </c>
      <c r="B4973" t="str">
        <f>COUNTIF($E$2:E4824,E4824)&amp;E4824</f>
        <v>0</v>
      </c>
    </row>
    <row r="4974" spans="1:2" x14ac:dyDescent="0.25">
      <c r="A4974" t="str">
        <f>COUNTIF($D$2:D4825,D4825)&amp;D4825</f>
        <v>0</v>
      </c>
      <c r="B4974" t="str">
        <f>COUNTIF($E$2:E4825,E4825)&amp;E4825</f>
        <v>0</v>
      </c>
    </row>
    <row r="4975" spans="1:2" x14ac:dyDescent="0.25">
      <c r="A4975" t="str">
        <f>COUNTIF($D$2:D4826,D4826)&amp;D4826</f>
        <v>0</v>
      </c>
      <c r="B4975" t="str">
        <f>COUNTIF($E$2:E4826,E4826)&amp;E4826</f>
        <v>0</v>
      </c>
    </row>
    <row r="4976" spans="1:2" x14ac:dyDescent="0.25">
      <c r="A4976" t="str">
        <f>COUNTIF($D$2:D4827,D4827)&amp;D4827</f>
        <v>0</v>
      </c>
      <c r="B4976" t="str">
        <f>COUNTIF($E$2:E4827,E4827)&amp;E4827</f>
        <v>0</v>
      </c>
    </row>
    <row r="4977" spans="1:2" x14ac:dyDescent="0.25">
      <c r="A4977" t="str">
        <f>COUNTIF($D$2:D4828,D4828)&amp;D4828</f>
        <v>0</v>
      </c>
      <c r="B4977" t="str">
        <f>COUNTIF($E$2:E4828,E4828)&amp;E4828</f>
        <v>0</v>
      </c>
    </row>
    <row r="4978" spans="1:2" x14ac:dyDescent="0.25">
      <c r="A4978" t="str">
        <f>COUNTIF($D$2:D4829,D4829)&amp;D4829</f>
        <v>0</v>
      </c>
      <c r="B4978" t="str">
        <f>COUNTIF($E$2:E4829,E4829)&amp;E4829</f>
        <v>0</v>
      </c>
    </row>
    <row r="4979" spans="1:2" x14ac:dyDescent="0.25">
      <c r="A4979" t="str">
        <f>COUNTIF($D$2:D4830,D4830)&amp;D4830</f>
        <v>0</v>
      </c>
      <c r="B4979" t="str">
        <f>COUNTIF($E$2:E4830,E4830)&amp;E4830</f>
        <v>0</v>
      </c>
    </row>
    <row r="4980" spans="1:2" x14ac:dyDescent="0.25">
      <c r="A4980" t="str">
        <f>COUNTIF($D$2:D4831,D4831)&amp;D4831</f>
        <v>0</v>
      </c>
      <c r="B4980" t="str">
        <f>COUNTIF($E$2:E4831,E4831)&amp;E4831</f>
        <v>0</v>
      </c>
    </row>
    <row r="4981" spans="1:2" x14ac:dyDescent="0.25">
      <c r="A4981" t="str">
        <f>COUNTIF($D$2:D4832,D4832)&amp;D4832</f>
        <v>0</v>
      </c>
      <c r="B4981" t="str">
        <f>COUNTIF($E$2:E4832,E4832)&amp;E4832</f>
        <v>0</v>
      </c>
    </row>
    <row r="4982" spans="1:2" x14ac:dyDescent="0.25">
      <c r="A4982" t="str">
        <f>COUNTIF($D$2:D4833,D4833)&amp;D4833</f>
        <v>0</v>
      </c>
      <c r="B4982" t="str">
        <f>COUNTIF($E$2:E4833,E4833)&amp;E4833</f>
        <v>0</v>
      </c>
    </row>
    <row r="4983" spans="1:2" x14ac:dyDescent="0.25">
      <c r="A4983" t="str">
        <f>COUNTIF($D$2:D4834,D4834)&amp;D4834</f>
        <v>0</v>
      </c>
      <c r="B4983" t="str">
        <f>COUNTIF($E$2:E4834,E4834)&amp;E4834</f>
        <v>0</v>
      </c>
    </row>
    <row r="4984" spans="1:2" x14ac:dyDescent="0.25">
      <c r="A4984" t="str">
        <f>COUNTIF($D$2:D4835,D4835)&amp;D4835</f>
        <v>0</v>
      </c>
      <c r="B4984" t="str">
        <f>COUNTIF($E$2:E4835,E4835)&amp;E4835</f>
        <v>0</v>
      </c>
    </row>
    <row r="4985" spans="1:2" x14ac:dyDescent="0.25">
      <c r="A4985" t="str">
        <f>COUNTIF($D$2:D4836,D4836)&amp;D4836</f>
        <v>0</v>
      </c>
      <c r="B4985" t="str">
        <f>COUNTIF($E$2:E4836,E4836)&amp;E4836</f>
        <v>0</v>
      </c>
    </row>
    <row r="4986" spans="1:2" x14ac:dyDescent="0.25">
      <c r="A4986" t="str">
        <f>COUNTIF($D$2:D4837,D4837)&amp;D4837</f>
        <v>0</v>
      </c>
      <c r="B4986" t="str">
        <f>COUNTIF($E$2:E4837,E4837)&amp;E4837</f>
        <v>0</v>
      </c>
    </row>
    <row r="4987" spans="1:2" x14ac:dyDescent="0.25">
      <c r="A4987" t="str">
        <f>COUNTIF($D$2:D4838,D4838)&amp;D4838</f>
        <v>0</v>
      </c>
      <c r="B4987" t="str">
        <f>COUNTIF($E$2:E4838,E4838)&amp;E4838</f>
        <v>0</v>
      </c>
    </row>
    <row r="4988" spans="1:2" x14ac:dyDescent="0.25">
      <c r="A4988" t="str">
        <f>COUNTIF($D$2:D4839,D4839)&amp;D4839</f>
        <v>0</v>
      </c>
      <c r="B4988" t="str">
        <f>COUNTIF($E$2:E4839,E4839)&amp;E4839</f>
        <v>0</v>
      </c>
    </row>
    <row r="4989" spans="1:2" x14ac:dyDescent="0.25">
      <c r="A4989" t="str">
        <f>COUNTIF($D$2:D4840,D4840)&amp;D4840</f>
        <v>0</v>
      </c>
      <c r="B4989" t="str">
        <f>COUNTIF($E$2:E4840,E4840)&amp;E4840</f>
        <v>0</v>
      </c>
    </row>
    <row r="4990" spans="1:2" x14ac:dyDescent="0.25">
      <c r="A4990" t="str">
        <f>COUNTIF($D$2:D4841,D4841)&amp;D4841</f>
        <v>0</v>
      </c>
      <c r="B4990" t="str">
        <f>COUNTIF($E$2:E4841,E4841)&amp;E4841</f>
        <v>0</v>
      </c>
    </row>
    <row r="4991" spans="1:2" x14ac:dyDescent="0.25">
      <c r="A4991" t="str">
        <f>COUNTIF($D$2:D4842,D4842)&amp;D4842</f>
        <v>0</v>
      </c>
      <c r="B4991" t="str">
        <f>COUNTIF($E$2:E4842,E4842)&amp;E4842</f>
        <v>0</v>
      </c>
    </row>
    <row r="4992" spans="1:2" x14ac:dyDescent="0.25">
      <c r="A4992" t="str">
        <f>COUNTIF($D$2:D4843,D4843)&amp;D4843</f>
        <v>0</v>
      </c>
      <c r="B4992" t="str">
        <f>COUNTIF($E$2:E4843,E4843)&amp;E4843</f>
        <v>0</v>
      </c>
    </row>
    <row r="4993" spans="1:2" x14ac:dyDescent="0.25">
      <c r="A4993" t="str">
        <f>COUNTIF($D$2:D4844,D4844)&amp;D4844</f>
        <v>0</v>
      </c>
      <c r="B4993" t="str">
        <f>COUNTIF($E$2:E4844,E4844)&amp;E4844</f>
        <v>0</v>
      </c>
    </row>
    <row r="4994" spans="1:2" x14ac:dyDescent="0.25">
      <c r="A4994" t="str">
        <f>COUNTIF($D$2:D4845,D4845)&amp;D4845</f>
        <v>0</v>
      </c>
      <c r="B4994" t="str">
        <f>COUNTIF($E$2:E4845,E4845)&amp;E4845</f>
        <v>0</v>
      </c>
    </row>
    <row r="4995" spans="1:2" x14ac:dyDescent="0.25">
      <c r="A4995" t="str">
        <f>COUNTIF($D$2:D4846,D4846)&amp;D4846</f>
        <v>0</v>
      </c>
      <c r="B4995" t="str">
        <f>COUNTIF($E$2:E4846,E4846)&amp;E4846</f>
        <v>0</v>
      </c>
    </row>
    <row r="4996" spans="1:2" x14ac:dyDescent="0.25">
      <c r="A4996" t="str">
        <f>COUNTIF($D$2:D4847,D4847)&amp;D4847</f>
        <v>0</v>
      </c>
      <c r="B4996" t="str">
        <f>COUNTIF($E$2:E4847,E4847)&amp;E4847</f>
        <v>0</v>
      </c>
    </row>
    <row r="4997" spans="1:2" x14ac:dyDescent="0.25">
      <c r="A4997" t="str">
        <f>COUNTIF($D$2:D4848,D4848)&amp;D4848</f>
        <v>0</v>
      </c>
      <c r="B4997" t="str">
        <f>COUNTIF($E$2:E4848,E4848)&amp;E4848</f>
        <v>0</v>
      </c>
    </row>
    <row r="4998" spans="1:2" x14ac:dyDescent="0.25">
      <c r="A4998" t="str">
        <f>COUNTIF($D$2:D4849,D4849)&amp;D4849</f>
        <v>0</v>
      </c>
      <c r="B4998" t="str">
        <f>COUNTIF($E$2:E4849,E4849)&amp;E4849</f>
        <v>0</v>
      </c>
    </row>
    <row r="4999" spans="1:2" x14ac:dyDescent="0.25">
      <c r="A4999" t="str">
        <f>COUNTIF($D$2:D4850,D4850)&amp;D4850</f>
        <v>0</v>
      </c>
      <c r="B4999" t="str">
        <f>COUNTIF($E$2:E4850,E4850)&amp;E4850</f>
        <v>0</v>
      </c>
    </row>
    <row r="5000" spans="1:2" x14ac:dyDescent="0.25">
      <c r="A5000" t="str">
        <f>COUNTIF($D$2:D4851,D4851)&amp;D4851</f>
        <v>0</v>
      </c>
      <c r="B5000" t="str">
        <f>COUNTIF($E$2:E4851,E4851)&amp;E4851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C9A96-BFE3-4BD6-A61B-5C107152EA5B}">
  <dimension ref="A1:O1107"/>
  <sheetViews>
    <sheetView workbookViewId="0">
      <selection activeCell="O1" sqref="O1:O1048576"/>
    </sheetView>
  </sheetViews>
  <sheetFormatPr defaultRowHeight="15" x14ac:dyDescent="0.25"/>
  <cols>
    <col min="1" max="1" width="18.140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.5703125" bestFit="1" customWidth="1"/>
  </cols>
  <sheetData>
    <row r="1" spans="1:15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O1" t="s">
        <v>1370</v>
      </c>
    </row>
    <row r="2" spans="1:15" x14ac:dyDescent="0.25">
      <c r="A2" t="s">
        <v>262</v>
      </c>
      <c r="B2">
        <v>0</v>
      </c>
      <c r="C2" t="s">
        <v>193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K2">
        <v>0</v>
      </c>
      <c r="L2" t="s">
        <v>41</v>
      </c>
      <c r="M2" t="s">
        <v>41</v>
      </c>
      <c r="N2">
        <v>0</v>
      </c>
      <c r="O2">
        <f>SUM(OGC_Home__Brazil[[#This Row],[0-15]:[31-45]])</f>
        <v>0</v>
      </c>
    </row>
    <row r="3" spans="1:15" x14ac:dyDescent="0.25">
      <c r="A3" t="s">
        <v>383</v>
      </c>
      <c r="B3">
        <v>1</v>
      </c>
      <c r="C3" t="s">
        <v>196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K3">
        <v>0.9</v>
      </c>
      <c r="L3" t="s">
        <v>41</v>
      </c>
      <c r="M3" t="s">
        <v>41</v>
      </c>
      <c r="N3">
        <v>0</v>
      </c>
      <c r="O3">
        <f>SUM(OGC_Home__Brazil[[#This Row],[0-15]:[31-45]])</f>
        <v>1</v>
      </c>
    </row>
    <row r="4" spans="1:15" x14ac:dyDescent="0.25">
      <c r="A4" t="s">
        <v>384</v>
      </c>
      <c r="B4">
        <v>2</v>
      </c>
      <c r="C4" t="s">
        <v>202</v>
      </c>
      <c r="D4">
        <v>0</v>
      </c>
      <c r="E4">
        <v>0</v>
      </c>
      <c r="F4">
        <v>1</v>
      </c>
      <c r="G4">
        <v>1</v>
      </c>
      <c r="H4">
        <v>0</v>
      </c>
      <c r="I4">
        <v>0</v>
      </c>
      <c r="K4">
        <v>0.45</v>
      </c>
      <c r="L4" t="s">
        <v>41</v>
      </c>
      <c r="M4" t="s">
        <v>41</v>
      </c>
      <c r="N4">
        <v>0.45</v>
      </c>
      <c r="O4">
        <f>SUM(OGC_Home__Brazil[[#This Row],[0-15]:[31-45]])</f>
        <v>1</v>
      </c>
    </row>
    <row r="5" spans="1:15" x14ac:dyDescent="0.25">
      <c r="A5" t="s">
        <v>415</v>
      </c>
      <c r="B5">
        <v>2</v>
      </c>
      <c r="C5" t="s">
        <v>126</v>
      </c>
      <c r="D5">
        <v>0</v>
      </c>
      <c r="E5">
        <v>1</v>
      </c>
      <c r="F5">
        <v>1</v>
      </c>
      <c r="G5">
        <v>0</v>
      </c>
      <c r="H5">
        <v>0</v>
      </c>
      <c r="I5">
        <v>0</v>
      </c>
      <c r="K5">
        <v>0.9</v>
      </c>
      <c r="L5" t="s">
        <v>41</v>
      </c>
      <c r="M5" t="s">
        <v>41</v>
      </c>
      <c r="N5">
        <v>0</v>
      </c>
      <c r="O5">
        <f>SUM(OGC_Home__Brazil[[#This Row],[0-15]:[31-45]])</f>
        <v>2</v>
      </c>
    </row>
    <row r="6" spans="1:15" x14ac:dyDescent="0.25">
      <c r="A6" t="s">
        <v>585</v>
      </c>
      <c r="B6">
        <v>1</v>
      </c>
      <c r="C6" t="s">
        <v>133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K6">
        <v>0.9</v>
      </c>
      <c r="L6" t="s">
        <v>41</v>
      </c>
      <c r="M6" t="s">
        <v>41</v>
      </c>
      <c r="N6">
        <v>0</v>
      </c>
      <c r="O6">
        <f>SUM(OGC_Home__Brazil[[#This Row],[0-15]:[31-45]])</f>
        <v>1</v>
      </c>
    </row>
    <row r="7" spans="1:15" x14ac:dyDescent="0.25">
      <c r="A7" t="s">
        <v>690</v>
      </c>
      <c r="B7">
        <v>0</v>
      </c>
      <c r="C7" t="s">
        <v>193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K7">
        <v>0</v>
      </c>
      <c r="L7" t="s">
        <v>41</v>
      </c>
      <c r="M7" t="s">
        <v>41</v>
      </c>
      <c r="N7">
        <v>0</v>
      </c>
      <c r="O7">
        <f>SUM(OGC_Home__Brazil[[#This Row],[0-15]:[31-45]])</f>
        <v>0</v>
      </c>
    </row>
    <row r="8" spans="1:15" x14ac:dyDescent="0.25">
      <c r="A8" t="s">
        <v>786</v>
      </c>
      <c r="B8">
        <v>0</v>
      </c>
      <c r="C8" t="s">
        <v>193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41</v>
      </c>
      <c r="M8" t="s">
        <v>41</v>
      </c>
      <c r="N8">
        <v>0</v>
      </c>
      <c r="O8">
        <f>SUM(OGC_Home__Brazil[[#This Row],[0-15]:[31-45]])</f>
        <v>0</v>
      </c>
    </row>
    <row r="9" spans="1:15" x14ac:dyDescent="0.25">
      <c r="A9" t="s">
        <v>818</v>
      </c>
      <c r="B9">
        <v>2</v>
      </c>
      <c r="C9" t="s">
        <v>135</v>
      </c>
      <c r="D9">
        <v>0</v>
      </c>
      <c r="E9">
        <v>0</v>
      </c>
      <c r="F9">
        <v>0</v>
      </c>
      <c r="G9">
        <v>2</v>
      </c>
      <c r="H9">
        <v>0</v>
      </c>
      <c r="I9">
        <v>0</v>
      </c>
      <c r="K9">
        <v>0</v>
      </c>
      <c r="L9" t="s">
        <v>41</v>
      </c>
      <c r="M9" t="s">
        <v>41</v>
      </c>
      <c r="N9">
        <v>0.9</v>
      </c>
      <c r="O9">
        <f>SUM(OGC_Home__Brazil[[#This Row],[0-15]:[31-45]])</f>
        <v>0</v>
      </c>
    </row>
    <row r="10" spans="1:15" x14ac:dyDescent="0.25">
      <c r="A10" t="s">
        <v>870</v>
      </c>
      <c r="B10">
        <v>1</v>
      </c>
      <c r="C10" t="s">
        <v>133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K10">
        <v>0.9</v>
      </c>
      <c r="L10" t="s">
        <v>41</v>
      </c>
      <c r="M10" t="s">
        <v>41</v>
      </c>
      <c r="N10">
        <v>0</v>
      </c>
      <c r="O10">
        <f>SUM(OGC_Home__Brazil[[#This Row],[0-15]:[31-45]])</f>
        <v>1</v>
      </c>
    </row>
    <row r="11" spans="1:15" x14ac:dyDescent="0.25">
      <c r="A11" t="s">
        <v>920</v>
      </c>
      <c r="B11">
        <v>1</v>
      </c>
      <c r="C11" t="s">
        <v>133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  <c r="O11">
        <f>SUM(OGC_Home__Brazil[[#This Row],[0-15]:[31-45]])</f>
        <v>1</v>
      </c>
    </row>
    <row r="12" spans="1:15" x14ac:dyDescent="0.25">
      <c r="A12" t="s">
        <v>976</v>
      </c>
      <c r="B12">
        <v>3</v>
      </c>
      <c r="C12" t="s">
        <v>126</v>
      </c>
      <c r="D12">
        <v>1</v>
      </c>
      <c r="E12">
        <v>0</v>
      </c>
      <c r="F12">
        <v>2</v>
      </c>
      <c r="G12">
        <v>0</v>
      </c>
      <c r="H12">
        <v>0</v>
      </c>
      <c r="I12">
        <v>0</v>
      </c>
      <c r="K12">
        <v>0.9</v>
      </c>
      <c r="L12" t="s">
        <v>41</v>
      </c>
      <c r="M12" t="s">
        <v>41</v>
      </c>
      <c r="N12">
        <v>0</v>
      </c>
      <c r="O12">
        <f>SUM(OGC_Home__Brazil[[#This Row],[0-15]:[31-45]])</f>
        <v>3</v>
      </c>
    </row>
    <row r="13" spans="1:15" x14ac:dyDescent="0.25">
      <c r="A13" t="s">
        <v>990</v>
      </c>
      <c r="B13">
        <v>1</v>
      </c>
      <c r="C13" t="s">
        <v>127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  <c r="O13">
        <f>SUM(OGC_Home__Brazil[[#This Row],[0-15]:[31-45]])</f>
        <v>1</v>
      </c>
    </row>
    <row r="14" spans="1:15" x14ac:dyDescent="0.25">
      <c r="A14" t="s">
        <v>1027</v>
      </c>
      <c r="B14">
        <v>2</v>
      </c>
      <c r="C14" t="s">
        <v>123</v>
      </c>
      <c r="D14">
        <v>1</v>
      </c>
      <c r="E14">
        <v>1</v>
      </c>
      <c r="F14">
        <v>0</v>
      </c>
      <c r="G14">
        <v>0</v>
      </c>
      <c r="H14">
        <v>0</v>
      </c>
      <c r="I14">
        <v>0</v>
      </c>
      <c r="K14">
        <v>0.9</v>
      </c>
      <c r="L14" t="s">
        <v>41</v>
      </c>
      <c r="M14" t="s">
        <v>41</v>
      </c>
      <c r="N14">
        <v>0</v>
      </c>
      <c r="O14">
        <f>SUM(OGC_Home__Brazil[[#This Row],[0-15]:[31-45]])</f>
        <v>2</v>
      </c>
    </row>
    <row r="15" spans="1:15" x14ac:dyDescent="0.25">
      <c r="A15" t="s">
        <v>1091</v>
      </c>
      <c r="B15">
        <v>2</v>
      </c>
      <c r="C15" t="s">
        <v>129</v>
      </c>
      <c r="D15">
        <v>1</v>
      </c>
      <c r="E15">
        <v>0</v>
      </c>
      <c r="F15">
        <v>0</v>
      </c>
      <c r="G15">
        <v>1</v>
      </c>
      <c r="H15">
        <v>0</v>
      </c>
      <c r="I15">
        <v>0</v>
      </c>
      <c r="K15">
        <v>0.45</v>
      </c>
      <c r="L15" t="s">
        <v>41</v>
      </c>
      <c r="M15" t="s">
        <v>41</v>
      </c>
      <c r="N15">
        <v>0.45</v>
      </c>
      <c r="O15">
        <f>SUM(OGC_Home__Brazil[[#This Row],[0-15]:[31-45]])</f>
        <v>1</v>
      </c>
    </row>
    <row r="16" spans="1:15" x14ac:dyDescent="0.25">
      <c r="A16" t="s">
        <v>1105</v>
      </c>
      <c r="B16">
        <v>1</v>
      </c>
      <c r="C16" t="s">
        <v>55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  <c r="O16">
        <f>SUM(OGC_Home__Brazil[[#This Row],[0-15]:[31-45]])</f>
        <v>1</v>
      </c>
    </row>
    <row r="17" spans="1:15" x14ac:dyDescent="0.25">
      <c r="A17" t="s">
        <v>1144</v>
      </c>
      <c r="B17">
        <v>0</v>
      </c>
      <c r="C17" t="s">
        <v>193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K17">
        <v>0</v>
      </c>
      <c r="L17" t="s">
        <v>41</v>
      </c>
      <c r="M17" t="s">
        <v>41</v>
      </c>
      <c r="N17">
        <v>0</v>
      </c>
      <c r="O17">
        <f>SUM(OGC_Home__Brazil[[#This Row],[0-15]:[31-45]])</f>
        <v>0</v>
      </c>
    </row>
    <row r="18" spans="1:15" x14ac:dyDescent="0.25">
      <c r="A18" t="s">
        <v>325</v>
      </c>
      <c r="B18">
        <v>0</v>
      </c>
      <c r="C18" t="s">
        <v>193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K18">
        <v>0</v>
      </c>
      <c r="L18" t="s">
        <v>41</v>
      </c>
      <c r="M18" t="s">
        <v>41</v>
      </c>
      <c r="N18">
        <v>0</v>
      </c>
      <c r="O18">
        <f>SUM(OGC_Home__Brazil[[#This Row],[0-15]:[31-45]])</f>
        <v>0</v>
      </c>
    </row>
    <row r="19" spans="1:15" x14ac:dyDescent="0.25">
      <c r="A19" t="s">
        <v>340</v>
      </c>
      <c r="B19">
        <v>1</v>
      </c>
      <c r="C19" t="s">
        <v>1266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K19">
        <v>0</v>
      </c>
      <c r="L19" t="s">
        <v>41</v>
      </c>
      <c r="M19" t="s">
        <v>41</v>
      </c>
      <c r="N19">
        <v>0.9</v>
      </c>
      <c r="O19">
        <f>SUM(OGC_Home__Brazil[[#This Row],[0-15]:[31-45]])</f>
        <v>0</v>
      </c>
    </row>
    <row r="20" spans="1:15" x14ac:dyDescent="0.25">
      <c r="A20" t="s">
        <v>455</v>
      </c>
      <c r="B20">
        <v>1</v>
      </c>
      <c r="C20" t="s">
        <v>1261</v>
      </c>
      <c r="D20">
        <v>1</v>
      </c>
      <c r="E20">
        <v>0</v>
      </c>
      <c r="F20">
        <v>0</v>
      </c>
      <c r="G20">
        <v>0</v>
      </c>
      <c r="H20">
        <v>0</v>
      </c>
      <c r="I20">
        <v>0</v>
      </c>
      <c r="K20">
        <v>0.9</v>
      </c>
      <c r="L20" t="s">
        <v>41</v>
      </c>
      <c r="M20" t="s">
        <v>41</v>
      </c>
      <c r="N20">
        <v>0</v>
      </c>
      <c r="O20">
        <f>SUM(OGC_Home__Brazil[[#This Row],[0-15]:[31-45]])</f>
        <v>1</v>
      </c>
    </row>
    <row r="21" spans="1:15" x14ac:dyDescent="0.25">
      <c r="A21" t="s">
        <v>473</v>
      </c>
      <c r="B21">
        <v>0</v>
      </c>
      <c r="C21" t="s">
        <v>193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K21">
        <v>0</v>
      </c>
      <c r="L21" t="s">
        <v>41</v>
      </c>
      <c r="M21" t="s">
        <v>41</v>
      </c>
      <c r="N21">
        <v>0</v>
      </c>
      <c r="O21">
        <f>SUM(OGC_Home__Brazil[[#This Row],[0-15]:[31-45]])</f>
        <v>0</v>
      </c>
    </row>
    <row r="22" spans="1:15" x14ac:dyDescent="0.25">
      <c r="A22" t="s">
        <v>482</v>
      </c>
      <c r="B22">
        <v>1</v>
      </c>
      <c r="C22" t="s">
        <v>1254</v>
      </c>
      <c r="D22">
        <v>0</v>
      </c>
      <c r="E22">
        <v>0</v>
      </c>
      <c r="F22">
        <v>1</v>
      </c>
      <c r="G22">
        <v>0</v>
      </c>
      <c r="H22">
        <v>0</v>
      </c>
      <c r="I22">
        <v>0</v>
      </c>
      <c r="K22">
        <v>0.9</v>
      </c>
      <c r="L22" t="s">
        <v>41</v>
      </c>
      <c r="M22" t="s">
        <v>41</v>
      </c>
      <c r="N22">
        <v>0</v>
      </c>
      <c r="O22">
        <f>SUM(OGC_Home__Brazil[[#This Row],[0-15]:[31-45]])</f>
        <v>1</v>
      </c>
    </row>
    <row r="23" spans="1:15" x14ac:dyDescent="0.25">
      <c r="A23" t="s">
        <v>512</v>
      </c>
      <c r="B23">
        <v>2</v>
      </c>
      <c r="C23" t="s">
        <v>1297</v>
      </c>
      <c r="D23">
        <v>2</v>
      </c>
      <c r="E23">
        <v>0</v>
      </c>
      <c r="F23">
        <v>0</v>
      </c>
      <c r="G23">
        <v>0</v>
      </c>
      <c r="H23">
        <v>0</v>
      </c>
      <c r="I23">
        <v>0</v>
      </c>
      <c r="K23">
        <v>0.9</v>
      </c>
      <c r="L23" t="s">
        <v>41</v>
      </c>
      <c r="M23" t="s">
        <v>41</v>
      </c>
      <c r="N23">
        <v>0</v>
      </c>
      <c r="O23">
        <f>SUM(OGC_Home__Brazil[[#This Row],[0-15]:[31-45]])</f>
        <v>2</v>
      </c>
    </row>
    <row r="24" spans="1:15" x14ac:dyDescent="0.25">
      <c r="A24" t="s">
        <v>522</v>
      </c>
      <c r="B24">
        <v>1</v>
      </c>
      <c r="C24" t="s">
        <v>1304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K24">
        <v>0.9</v>
      </c>
      <c r="L24" t="s">
        <v>41</v>
      </c>
      <c r="M24" t="s">
        <v>41</v>
      </c>
      <c r="N24">
        <v>0</v>
      </c>
      <c r="O24">
        <f>SUM(OGC_Home__Brazil[[#This Row],[0-15]:[31-45]])</f>
        <v>1</v>
      </c>
    </row>
    <row r="25" spans="1:15" x14ac:dyDescent="0.25">
      <c r="A25" t="s">
        <v>555</v>
      </c>
      <c r="B25">
        <v>1</v>
      </c>
      <c r="C25" t="s">
        <v>195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K25">
        <v>0.9</v>
      </c>
      <c r="L25" t="s">
        <v>41</v>
      </c>
      <c r="M25" t="s">
        <v>41</v>
      </c>
      <c r="N25">
        <v>0</v>
      </c>
      <c r="O25">
        <f>SUM(OGC_Home__Brazil[[#This Row],[0-15]:[31-45]])</f>
        <v>1</v>
      </c>
    </row>
    <row r="26" spans="1:15" x14ac:dyDescent="0.25">
      <c r="A26" t="s">
        <v>557</v>
      </c>
      <c r="B26">
        <v>1</v>
      </c>
      <c r="C26" t="s">
        <v>199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K26">
        <v>0</v>
      </c>
      <c r="L26" t="s">
        <v>41</v>
      </c>
      <c r="M26" t="s">
        <v>41</v>
      </c>
      <c r="N26">
        <v>0.9</v>
      </c>
      <c r="O26">
        <f>SUM(OGC_Home__Brazil[[#This Row],[0-15]:[31-45]])</f>
        <v>0</v>
      </c>
    </row>
    <row r="27" spans="1:15" x14ac:dyDescent="0.25">
      <c r="A27" t="s">
        <v>629</v>
      </c>
      <c r="B27">
        <v>0</v>
      </c>
      <c r="C27" t="s">
        <v>193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K27">
        <v>0</v>
      </c>
      <c r="L27" t="s">
        <v>41</v>
      </c>
      <c r="M27" t="s">
        <v>41</v>
      </c>
      <c r="N27">
        <v>0</v>
      </c>
      <c r="O27">
        <f>SUM(OGC_Home__Brazil[[#This Row],[0-15]:[31-45]])</f>
        <v>0</v>
      </c>
    </row>
    <row r="28" spans="1:15" x14ac:dyDescent="0.25">
      <c r="A28" t="s">
        <v>641</v>
      </c>
      <c r="B28">
        <v>2</v>
      </c>
      <c r="C28" t="s">
        <v>145</v>
      </c>
      <c r="D28">
        <v>0</v>
      </c>
      <c r="E28">
        <v>0</v>
      </c>
      <c r="F28">
        <v>2</v>
      </c>
      <c r="G28">
        <v>0</v>
      </c>
      <c r="H28">
        <v>0</v>
      </c>
      <c r="I28">
        <v>0</v>
      </c>
      <c r="K28">
        <v>0.9</v>
      </c>
      <c r="L28" t="s">
        <v>41</v>
      </c>
      <c r="M28" t="s">
        <v>41</v>
      </c>
      <c r="N28">
        <v>0</v>
      </c>
      <c r="O28">
        <f>SUM(OGC_Home__Brazil[[#This Row],[0-15]:[31-45]])</f>
        <v>2</v>
      </c>
    </row>
    <row r="29" spans="1:15" x14ac:dyDescent="0.25">
      <c r="A29" t="s">
        <v>749</v>
      </c>
      <c r="B29">
        <v>0</v>
      </c>
      <c r="C29" t="s">
        <v>193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K29">
        <v>0</v>
      </c>
      <c r="L29" t="s">
        <v>41</v>
      </c>
      <c r="M29" t="s">
        <v>41</v>
      </c>
      <c r="N29">
        <v>0</v>
      </c>
      <c r="O29">
        <f>SUM(OGC_Home__Brazil[[#This Row],[0-15]:[31-45]])</f>
        <v>0</v>
      </c>
    </row>
    <row r="30" spans="1:15" x14ac:dyDescent="0.25">
      <c r="A30" t="s">
        <v>812</v>
      </c>
      <c r="B30">
        <v>2</v>
      </c>
      <c r="C30" t="s">
        <v>1292</v>
      </c>
      <c r="D30">
        <v>0</v>
      </c>
      <c r="E30">
        <v>1</v>
      </c>
      <c r="F30">
        <v>0</v>
      </c>
      <c r="G30">
        <v>0</v>
      </c>
      <c r="H30">
        <v>1</v>
      </c>
      <c r="I30">
        <v>0</v>
      </c>
      <c r="K30">
        <v>0.45</v>
      </c>
      <c r="L30" t="s">
        <v>41</v>
      </c>
      <c r="M30" t="s">
        <v>41</v>
      </c>
      <c r="N30">
        <v>0.45</v>
      </c>
      <c r="O30">
        <f>SUM(OGC_Home__Brazil[[#This Row],[0-15]:[31-45]])</f>
        <v>1</v>
      </c>
    </row>
    <row r="31" spans="1:15" x14ac:dyDescent="0.25">
      <c r="A31" t="s">
        <v>958</v>
      </c>
      <c r="B31">
        <v>1</v>
      </c>
      <c r="C31" t="s">
        <v>136</v>
      </c>
      <c r="D31">
        <v>0</v>
      </c>
      <c r="E31">
        <v>0</v>
      </c>
      <c r="F31">
        <v>1</v>
      </c>
      <c r="G31">
        <v>0</v>
      </c>
      <c r="H31">
        <v>0</v>
      </c>
      <c r="I31">
        <v>0</v>
      </c>
      <c r="K31">
        <v>0.9</v>
      </c>
      <c r="L31" t="s">
        <v>41</v>
      </c>
      <c r="M31" t="s">
        <v>41</v>
      </c>
      <c r="N31">
        <v>0</v>
      </c>
      <c r="O31">
        <f>SUM(OGC_Home__Brazil[[#This Row],[0-15]:[31-45]])</f>
        <v>1</v>
      </c>
    </row>
    <row r="32" spans="1:15" x14ac:dyDescent="0.25">
      <c r="A32" t="s">
        <v>1103</v>
      </c>
      <c r="B32">
        <v>1</v>
      </c>
      <c r="C32" t="s">
        <v>121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K32">
        <v>0.9</v>
      </c>
      <c r="L32" t="s">
        <v>41</v>
      </c>
      <c r="M32" t="s">
        <v>41</v>
      </c>
      <c r="N32">
        <v>0</v>
      </c>
      <c r="O32">
        <f>SUM(OGC_Home__Brazil[[#This Row],[0-15]:[31-45]])</f>
        <v>1</v>
      </c>
    </row>
    <row r="33" spans="1:15" x14ac:dyDescent="0.25">
      <c r="A33" t="s">
        <v>1152</v>
      </c>
      <c r="B33">
        <v>2</v>
      </c>
      <c r="C33" t="s">
        <v>128</v>
      </c>
      <c r="D33">
        <v>0</v>
      </c>
      <c r="E33">
        <v>1</v>
      </c>
      <c r="F33">
        <v>0</v>
      </c>
      <c r="G33">
        <v>1</v>
      </c>
      <c r="H33">
        <v>0</v>
      </c>
      <c r="I33">
        <v>0</v>
      </c>
      <c r="K33">
        <v>0.45</v>
      </c>
      <c r="L33" t="s">
        <v>41</v>
      </c>
      <c r="M33" t="s">
        <v>41</v>
      </c>
      <c r="N33">
        <v>0.45</v>
      </c>
      <c r="O33">
        <f>SUM(OGC_Home__Brazil[[#This Row],[0-15]:[31-45]])</f>
        <v>1</v>
      </c>
    </row>
    <row r="34" spans="1:15" x14ac:dyDescent="0.25">
      <c r="A34" t="s">
        <v>1211</v>
      </c>
      <c r="B34">
        <v>2</v>
      </c>
      <c r="C34" t="s">
        <v>127</v>
      </c>
      <c r="D34">
        <v>1</v>
      </c>
      <c r="E34">
        <v>0</v>
      </c>
      <c r="F34">
        <v>1</v>
      </c>
      <c r="G34">
        <v>0</v>
      </c>
      <c r="H34">
        <v>0</v>
      </c>
      <c r="I34">
        <v>0</v>
      </c>
      <c r="K34">
        <v>0.9</v>
      </c>
      <c r="L34" t="s">
        <v>41</v>
      </c>
      <c r="M34" t="s">
        <v>41</v>
      </c>
      <c r="N34">
        <v>0</v>
      </c>
      <c r="O34">
        <f>SUM(OGC_Home__Brazil[[#This Row],[0-15]:[31-45]])</f>
        <v>2</v>
      </c>
    </row>
    <row r="35" spans="1:15" x14ac:dyDescent="0.25">
      <c r="A35" t="s">
        <v>1225</v>
      </c>
      <c r="B35">
        <v>0</v>
      </c>
      <c r="C35" t="s">
        <v>193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K35">
        <v>0</v>
      </c>
      <c r="L35" t="s">
        <v>41</v>
      </c>
      <c r="M35" t="s">
        <v>41</v>
      </c>
      <c r="N35">
        <v>0</v>
      </c>
      <c r="O35">
        <f>SUM(OGC_Home__Brazil[[#This Row],[0-15]:[31-45]])</f>
        <v>0</v>
      </c>
    </row>
    <row r="36" spans="1:15" x14ac:dyDescent="0.25">
      <c r="A36" t="s">
        <v>1268</v>
      </c>
      <c r="B36">
        <v>0</v>
      </c>
      <c r="C36" t="s">
        <v>193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K36">
        <v>0</v>
      </c>
      <c r="L36" t="s">
        <v>41</v>
      </c>
      <c r="M36" t="s">
        <v>41</v>
      </c>
      <c r="N36">
        <v>0</v>
      </c>
      <c r="O36">
        <f>SUM(OGC_Home__Brazil[[#This Row],[0-15]:[31-45]])</f>
        <v>0</v>
      </c>
    </row>
    <row r="37" spans="1:15" x14ac:dyDescent="0.25">
      <c r="A37" t="s">
        <v>1269</v>
      </c>
      <c r="B37">
        <v>2</v>
      </c>
      <c r="C37" t="s">
        <v>195</v>
      </c>
      <c r="D37">
        <v>2</v>
      </c>
      <c r="E37">
        <v>0</v>
      </c>
      <c r="F37">
        <v>0</v>
      </c>
      <c r="G37">
        <v>0</v>
      </c>
      <c r="H37">
        <v>0</v>
      </c>
      <c r="I37">
        <v>0</v>
      </c>
      <c r="K37">
        <v>0.9</v>
      </c>
      <c r="L37" t="s">
        <v>41</v>
      </c>
      <c r="M37" t="s">
        <v>41</v>
      </c>
      <c r="N37">
        <v>0</v>
      </c>
      <c r="O37">
        <f>SUM(OGC_Home__Brazil[[#This Row],[0-15]:[31-45]])</f>
        <v>2</v>
      </c>
    </row>
    <row r="38" spans="1:15" x14ac:dyDescent="0.25">
      <c r="A38" t="s">
        <v>1270</v>
      </c>
      <c r="B38">
        <v>1</v>
      </c>
      <c r="C38" t="s">
        <v>196</v>
      </c>
      <c r="D38">
        <v>1</v>
      </c>
      <c r="E38">
        <v>0</v>
      </c>
      <c r="F38">
        <v>0</v>
      </c>
      <c r="G38">
        <v>0</v>
      </c>
      <c r="H38">
        <v>0</v>
      </c>
      <c r="I38">
        <v>0</v>
      </c>
      <c r="K38">
        <v>0.9</v>
      </c>
      <c r="L38" t="s">
        <v>41</v>
      </c>
      <c r="M38" t="s">
        <v>41</v>
      </c>
      <c r="N38">
        <v>0</v>
      </c>
      <c r="O38">
        <f>SUM(OGC_Home__Brazil[[#This Row],[0-15]:[31-45]])</f>
        <v>1</v>
      </c>
    </row>
    <row r="39" spans="1:15" x14ac:dyDescent="0.25">
      <c r="A39" t="s">
        <v>1271</v>
      </c>
      <c r="B39">
        <v>0</v>
      </c>
      <c r="C39" t="s">
        <v>193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K39">
        <v>0</v>
      </c>
      <c r="L39" t="s">
        <v>41</v>
      </c>
      <c r="M39" t="s">
        <v>41</v>
      </c>
      <c r="N39">
        <v>0</v>
      </c>
      <c r="O39">
        <f>SUM(OGC_Home__Brazil[[#This Row],[0-15]:[31-45]])</f>
        <v>0</v>
      </c>
    </row>
    <row r="40" spans="1:15" x14ac:dyDescent="0.25">
      <c r="A40" t="s">
        <v>1272</v>
      </c>
      <c r="B40">
        <v>1</v>
      </c>
      <c r="C40" t="s">
        <v>131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K40">
        <v>0.9</v>
      </c>
      <c r="L40" t="s">
        <v>41</v>
      </c>
      <c r="M40" t="s">
        <v>41</v>
      </c>
      <c r="N40">
        <v>0</v>
      </c>
      <c r="O40">
        <f>SUM(OGC_Home__Brazil[[#This Row],[0-15]:[31-45]])</f>
        <v>1</v>
      </c>
    </row>
    <row r="41" spans="1:15" x14ac:dyDescent="0.25">
      <c r="A41" t="s">
        <v>1273</v>
      </c>
      <c r="B41">
        <v>1</v>
      </c>
      <c r="C41" t="s">
        <v>1250</v>
      </c>
      <c r="D41">
        <v>0</v>
      </c>
      <c r="E41">
        <v>1</v>
      </c>
      <c r="F41">
        <v>0</v>
      </c>
      <c r="G41">
        <v>0</v>
      </c>
      <c r="H41">
        <v>0</v>
      </c>
      <c r="I41">
        <v>0</v>
      </c>
      <c r="K41">
        <v>0.9</v>
      </c>
      <c r="L41" t="s">
        <v>41</v>
      </c>
      <c r="M41" t="s">
        <v>41</v>
      </c>
      <c r="N41">
        <v>0</v>
      </c>
      <c r="O41">
        <f>SUM(OGC_Home__Brazil[[#This Row],[0-15]:[31-45]])</f>
        <v>1</v>
      </c>
    </row>
    <row r="42" spans="1:15" x14ac:dyDescent="0.25">
      <c r="A42" t="s">
        <v>1274</v>
      </c>
      <c r="B42">
        <v>3</v>
      </c>
      <c r="C42" t="s">
        <v>1244</v>
      </c>
      <c r="D42">
        <v>0</v>
      </c>
      <c r="E42">
        <v>2</v>
      </c>
      <c r="F42">
        <v>0</v>
      </c>
      <c r="G42">
        <v>1</v>
      </c>
      <c r="H42">
        <v>0</v>
      </c>
      <c r="I42">
        <v>0</v>
      </c>
      <c r="K42">
        <v>6.03</v>
      </c>
      <c r="L42" t="s">
        <v>41</v>
      </c>
      <c r="M42" t="s">
        <v>41</v>
      </c>
      <c r="N42">
        <v>2.97</v>
      </c>
      <c r="O42">
        <f>SUM(OGC_Home__Brazil[[#This Row],[0-15]:[31-45]])</f>
        <v>2</v>
      </c>
    </row>
    <row r="43" spans="1:15" x14ac:dyDescent="0.25">
      <c r="A43" t="s">
        <v>1275</v>
      </c>
      <c r="B43">
        <v>2</v>
      </c>
      <c r="C43" t="s">
        <v>1250</v>
      </c>
      <c r="D43">
        <v>0</v>
      </c>
      <c r="E43">
        <v>2</v>
      </c>
      <c r="F43">
        <v>0</v>
      </c>
      <c r="G43">
        <v>0</v>
      </c>
      <c r="H43">
        <v>0</v>
      </c>
      <c r="I43">
        <v>0</v>
      </c>
      <c r="K43">
        <v>0.9</v>
      </c>
      <c r="L43" t="s">
        <v>41</v>
      </c>
      <c r="M43" t="s">
        <v>41</v>
      </c>
      <c r="N43">
        <v>0</v>
      </c>
      <c r="O43">
        <f>SUM(OGC_Home__Brazil[[#This Row],[0-15]:[31-45]])</f>
        <v>2</v>
      </c>
    </row>
    <row r="44" spans="1:15" x14ac:dyDescent="0.25">
      <c r="A44" t="s">
        <v>1276</v>
      </c>
      <c r="B44">
        <v>2</v>
      </c>
      <c r="C44" t="s">
        <v>1247</v>
      </c>
      <c r="D44">
        <v>1</v>
      </c>
      <c r="E44">
        <v>0</v>
      </c>
      <c r="F44">
        <v>1</v>
      </c>
      <c r="G44">
        <v>0</v>
      </c>
      <c r="H44">
        <v>0</v>
      </c>
      <c r="I44">
        <v>0</v>
      </c>
      <c r="K44">
        <v>0.9</v>
      </c>
      <c r="L44" t="s">
        <v>41</v>
      </c>
      <c r="M44" t="s">
        <v>41</v>
      </c>
      <c r="N44">
        <v>0</v>
      </c>
      <c r="O44">
        <f>SUM(OGC_Home__Brazil[[#This Row],[0-15]:[31-45]])</f>
        <v>2</v>
      </c>
    </row>
    <row r="45" spans="1:15" x14ac:dyDescent="0.25">
      <c r="A45" t="s">
        <v>1277</v>
      </c>
      <c r="B45">
        <v>1</v>
      </c>
      <c r="C45" t="s">
        <v>1244</v>
      </c>
      <c r="D45">
        <v>0</v>
      </c>
      <c r="E45">
        <v>0</v>
      </c>
      <c r="F45">
        <v>1</v>
      </c>
      <c r="G45">
        <v>0</v>
      </c>
      <c r="H45">
        <v>0</v>
      </c>
      <c r="I45">
        <v>0</v>
      </c>
      <c r="K45">
        <v>0.9</v>
      </c>
      <c r="L45" t="s">
        <v>41</v>
      </c>
      <c r="M45" t="s">
        <v>41</v>
      </c>
      <c r="N45">
        <v>0</v>
      </c>
      <c r="O45">
        <f>SUM(OGC_Home__Brazil[[#This Row],[0-15]:[31-45]])</f>
        <v>1</v>
      </c>
    </row>
    <row r="46" spans="1:15" x14ac:dyDescent="0.25">
      <c r="A46" t="s">
        <v>1278</v>
      </c>
      <c r="B46">
        <v>2</v>
      </c>
      <c r="C46" t="s">
        <v>125</v>
      </c>
      <c r="D46">
        <v>0</v>
      </c>
      <c r="E46">
        <v>1</v>
      </c>
      <c r="F46">
        <v>1</v>
      </c>
      <c r="G46">
        <v>0</v>
      </c>
      <c r="H46">
        <v>0</v>
      </c>
      <c r="I46">
        <v>0</v>
      </c>
      <c r="K46">
        <v>0.9</v>
      </c>
      <c r="L46" t="s">
        <v>41</v>
      </c>
      <c r="M46" t="s">
        <v>41</v>
      </c>
      <c r="N46">
        <v>0</v>
      </c>
      <c r="O46">
        <f>SUM(OGC_Home__Brazil[[#This Row],[0-15]:[31-45]])</f>
        <v>2</v>
      </c>
    </row>
    <row r="47" spans="1:15" x14ac:dyDescent="0.25">
      <c r="A47" t="s">
        <v>1279</v>
      </c>
      <c r="B47">
        <v>1</v>
      </c>
      <c r="C47" t="s">
        <v>127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K47">
        <v>0.9</v>
      </c>
      <c r="L47" t="s">
        <v>41</v>
      </c>
      <c r="M47" t="s">
        <v>41</v>
      </c>
      <c r="N47">
        <v>0</v>
      </c>
      <c r="O47">
        <f>SUM(OGC_Home__Brazil[[#This Row],[0-15]:[31-45]])</f>
        <v>1</v>
      </c>
    </row>
    <row r="48" spans="1:15" x14ac:dyDescent="0.25">
      <c r="A48" t="s">
        <v>1280</v>
      </c>
      <c r="B48">
        <v>1</v>
      </c>
      <c r="C48" t="s">
        <v>121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K48">
        <v>0.9</v>
      </c>
      <c r="L48" t="s">
        <v>41</v>
      </c>
      <c r="M48" t="s">
        <v>41</v>
      </c>
      <c r="N48">
        <v>0</v>
      </c>
      <c r="O48">
        <f>SUM(OGC_Home__Brazil[[#This Row],[0-15]:[31-45]])</f>
        <v>1</v>
      </c>
    </row>
    <row r="49" spans="1:15" x14ac:dyDescent="0.25">
      <c r="A49" t="s">
        <v>1281</v>
      </c>
      <c r="B49">
        <v>1</v>
      </c>
      <c r="C49" t="s">
        <v>1303</v>
      </c>
      <c r="D49">
        <v>0</v>
      </c>
      <c r="E49">
        <v>0</v>
      </c>
      <c r="F49">
        <v>0</v>
      </c>
      <c r="G49">
        <v>0</v>
      </c>
      <c r="H49">
        <v>1</v>
      </c>
      <c r="I49">
        <v>0</v>
      </c>
      <c r="K49">
        <v>0</v>
      </c>
      <c r="L49" t="s">
        <v>41</v>
      </c>
      <c r="M49" t="s">
        <v>41</v>
      </c>
      <c r="N49">
        <v>0.9</v>
      </c>
      <c r="O49">
        <f>SUM(OGC_Home__Brazil[[#This Row],[0-15]:[31-45]])</f>
        <v>0</v>
      </c>
    </row>
    <row r="50" spans="1:15" x14ac:dyDescent="0.25">
      <c r="A50" t="s">
        <v>1282</v>
      </c>
      <c r="B50">
        <v>1</v>
      </c>
      <c r="C50" t="s">
        <v>1249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K50">
        <v>0.9</v>
      </c>
      <c r="L50" t="s">
        <v>41</v>
      </c>
      <c r="M50" t="s">
        <v>41</v>
      </c>
      <c r="N50">
        <v>0</v>
      </c>
      <c r="O50">
        <f>SUM(OGC_Home__Brazil[[#This Row],[0-15]:[31-45]])</f>
        <v>1</v>
      </c>
    </row>
    <row r="51" spans="1:15" x14ac:dyDescent="0.25">
      <c r="A51" t="s">
        <v>1283</v>
      </c>
      <c r="B51">
        <v>1</v>
      </c>
      <c r="C51" t="s">
        <v>197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  <c r="K51">
        <v>0.9</v>
      </c>
      <c r="L51" t="s">
        <v>41</v>
      </c>
      <c r="M51" t="s">
        <v>41</v>
      </c>
      <c r="N51">
        <v>0</v>
      </c>
      <c r="O51">
        <f>SUM(OGC_Home__Brazil[[#This Row],[0-15]:[31-45]])</f>
        <v>1</v>
      </c>
    </row>
    <row r="52" spans="1:15" x14ac:dyDescent="0.25">
      <c r="A52" t="s">
        <v>1284</v>
      </c>
      <c r="B52">
        <v>2</v>
      </c>
      <c r="C52" t="s">
        <v>1247</v>
      </c>
      <c r="D52">
        <v>1</v>
      </c>
      <c r="E52">
        <v>1</v>
      </c>
      <c r="F52">
        <v>0</v>
      </c>
      <c r="G52">
        <v>0</v>
      </c>
      <c r="H52">
        <v>0</v>
      </c>
      <c r="I52">
        <v>0</v>
      </c>
      <c r="K52">
        <v>0.9</v>
      </c>
      <c r="L52" t="s">
        <v>41</v>
      </c>
      <c r="M52" t="s">
        <v>41</v>
      </c>
      <c r="N52">
        <v>0</v>
      </c>
      <c r="O52">
        <f>SUM(OGC_Home__Brazil[[#This Row],[0-15]:[31-45]])</f>
        <v>2</v>
      </c>
    </row>
    <row r="53" spans="1:15" x14ac:dyDescent="0.25">
      <c r="A53" t="s">
        <v>1285</v>
      </c>
      <c r="B53">
        <v>3</v>
      </c>
      <c r="C53" t="s">
        <v>123</v>
      </c>
      <c r="D53">
        <v>2</v>
      </c>
      <c r="E53">
        <v>1</v>
      </c>
      <c r="F53">
        <v>0</v>
      </c>
      <c r="G53">
        <v>0</v>
      </c>
      <c r="H53">
        <v>0</v>
      </c>
      <c r="I53">
        <v>0</v>
      </c>
      <c r="K53">
        <v>0.9</v>
      </c>
      <c r="L53" t="s">
        <v>41</v>
      </c>
      <c r="M53" t="s">
        <v>41</v>
      </c>
      <c r="N53">
        <v>0</v>
      </c>
      <c r="O53">
        <f>SUM(OGC_Home__Brazil[[#This Row],[0-15]:[31-45]])</f>
        <v>3</v>
      </c>
    </row>
    <row r="54" spans="1:15" x14ac:dyDescent="0.25">
      <c r="A54" t="s">
        <v>1286</v>
      </c>
      <c r="B54">
        <v>1</v>
      </c>
      <c r="C54" t="s">
        <v>202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K54">
        <v>0</v>
      </c>
      <c r="L54" t="s">
        <v>41</v>
      </c>
      <c r="M54" t="s">
        <v>41</v>
      </c>
      <c r="N54">
        <v>0.9</v>
      </c>
      <c r="O54">
        <f>SUM(OGC_Home__Brazil[[#This Row],[0-15]:[31-45]])</f>
        <v>0</v>
      </c>
    </row>
    <row r="55" spans="1:15" x14ac:dyDescent="0.25">
      <c r="A55" t="s">
        <v>1287</v>
      </c>
      <c r="B55">
        <v>1</v>
      </c>
      <c r="C55" t="s">
        <v>49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K55">
        <v>0.9</v>
      </c>
      <c r="L55" t="s">
        <v>41</v>
      </c>
      <c r="M55" t="s">
        <v>41</v>
      </c>
      <c r="N55">
        <v>0</v>
      </c>
      <c r="O55">
        <f>SUM(OGC_Home__Brazil[[#This Row],[0-15]:[31-45]])</f>
        <v>1</v>
      </c>
    </row>
    <row r="56" spans="1:15" x14ac:dyDescent="0.25">
      <c r="A56" t="s">
        <v>212</v>
      </c>
      <c r="B56">
        <v>2</v>
      </c>
      <c r="C56" t="s">
        <v>130</v>
      </c>
      <c r="D56">
        <v>0</v>
      </c>
      <c r="E56">
        <v>0</v>
      </c>
      <c r="F56">
        <v>1</v>
      </c>
      <c r="G56">
        <v>1</v>
      </c>
      <c r="H56">
        <v>0</v>
      </c>
      <c r="I56">
        <v>0</v>
      </c>
      <c r="K56">
        <v>0.45</v>
      </c>
      <c r="L56" t="s">
        <v>41</v>
      </c>
      <c r="M56" t="s">
        <v>41</v>
      </c>
      <c r="N56">
        <v>0.45</v>
      </c>
      <c r="O56">
        <f>SUM(OGC_Home__Brazil[[#This Row],[0-15]:[31-45]])</f>
        <v>1</v>
      </c>
    </row>
    <row r="57" spans="1:15" x14ac:dyDescent="0.25">
      <c r="A57" t="s">
        <v>231</v>
      </c>
      <c r="B57">
        <v>0</v>
      </c>
      <c r="C57" t="s">
        <v>193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K57">
        <v>0</v>
      </c>
      <c r="L57" t="s">
        <v>41</v>
      </c>
      <c r="M57" t="s">
        <v>41</v>
      </c>
      <c r="N57">
        <v>0</v>
      </c>
      <c r="O57">
        <f>SUM(OGC_Home__Brazil[[#This Row],[0-15]:[31-45]])</f>
        <v>0</v>
      </c>
    </row>
    <row r="58" spans="1:15" x14ac:dyDescent="0.25">
      <c r="A58" t="s">
        <v>232</v>
      </c>
      <c r="B58">
        <v>3</v>
      </c>
      <c r="C58" t="s">
        <v>1264</v>
      </c>
      <c r="D58">
        <v>0</v>
      </c>
      <c r="E58">
        <v>0</v>
      </c>
      <c r="F58">
        <v>1</v>
      </c>
      <c r="G58">
        <v>1</v>
      </c>
      <c r="H58">
        <v>1</v>
      </c>
      <c r="I58">
        <v>0</v>
      </c>
      <c r="K58">
        <v>2.97</v>
      </c>
      <c r="L58" t="s">
        <v>41</v>
      </c>
      <c r="M58" t="s">
        <v>41</v>
      </c>
      <c r="N58">
        <v>6.03</v>
      </c>
      <c r="O58">
        <f>SUM(OGC_Home__Brazil[[#This Row],[0-15]:[31-45]])</f>
        <v>1</v>
      </c>
    </row>
    <row r="59" spans="1:15" x14ac:dyDescent="0.25">
      <c r="A59" t="s">
        <v>233</v>
      </c>
      <c r="B59">
        <v>2</v>
      </c>
      <c r="C59" t="s">
        <v>121</v>
      </c>
      <c r="D59">
        <v>1</v>
      </c>
      <c r="E59">
        <v>1</v>
      </c>
      <c r="F59">
        <v>0</v>
      </c>
      <c r="G59">
        <v>0</v>
      </c>
      <c r="H59">
        <v>0</v>
      </c>
      <c r="I59">
        <v>0</v>
      </c>
      <c r="K59">
        <v>0.9</v>
      </c>
      <c r="L59" t="s">
        <v>41</v>
      </c>
      <c r="M59" t="s">
        <v>41</v>
      </c>
      <c r="N59">
        <v>0</v>
      </c>
      <c r="O59">
        <f>SUM(OGC_Home__Brazil[[#This Row],[0-15]:[31-45]])</f>
        <v>2</v>
      </c>
    </row>
    <row r="60" spans="1:15" x14ac:dyDescent="0.25">
      <c r="A60" t="s">
        <v>234</v>
      </c>
      <c r="B60">
        <v>1</v>
      </c>
      <c r="C60" t="s">
        <v>1259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K60">
        <v>0</v>
      </c>
      <c r="L60" t="s">
        <v>41</v>
      </c>
      <c r="M60" t="s">
        <v>41</v>
      </c>
      <c r="N60">
        <v>0.9</v>
      </c>
      <c r="O60">
        <f>SUM(OGC_Home__Brazil[[#This Row],[0-15]:[31-45]])</f>
        <v>0</v>
      </c>
    </row>
    <row r="61" spans="1:15" x14ac:dyDescent="0.25">
      <c r="A61" t="s">
        <v>235</v>
      </c>
      <c r="B61">
        <v>3</v>
      </c>
      <c r="C61" t="s">
        <v>1289</v>
      </c>
      <c r="D61">
        <v>1</v>
      </c>
      <c r="E61">
        <v>1</v>
      </c>
      <c r="F61">
        <v>1</v>
      </c>
      <c r="G61">
        <v>0</v>
      </c>
      <c r="H61">
        <v>0</v>
      </c>
      <c r="I61">
        <v>0</v>
      </c>
      <c r="K61">
        <v>0.9</v>
      </c>
      <c r="L61" t="s">
        <v>41</v>
      </c>
      <c r="M61" t="s">
        <v>41</v>
      </c>
      <c r="N61">
        <v>0</v>
      </c>
      <c r="O61">
        <f>SUM(OGC_Home__Brazil[[#This Row],[0-15]:[31-45]])</f>
        <v>3</v>
      </c>
    </row>
    <row r="62" spans="1:15" x14ac:dyDescent="0.25">
      <c r="A62" t="s">
        <v>236</v>
      </c>
      <c r="B62">
        <v>1</v>
      </c>
      <c r="C62" t="s">
        <v>192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K62">
        <v>0.9</v>
      </c>
      <c r="L62" t="s">
        <v>41</v>
      </c>
      <c r="M62" t="s">
        <v>41</v>
      </c>
      <c r="N62">
        <v>0</v>
      </c>
      <c r="O62">
        <f>SUM(OGC_Home__Brazil[[#This Row],[0-15]:[31-45]])</f>
        <v>1</v>
      </c>
    </row>
    <row r="63" spans="1:15" x14ac:dyDescent="0.25">
      <c r="A63" t="s">
        <v>237</v>
      </c>
      <c r="B63">
        <v>3</v>
      </c>
      <c r="C63" t="s">
        <v>1252</v>
      </c>
      <c r="D63">
        <v>2</v>
      </c>
      <c r="E63">
        <v>1</v>
      </c>
      <c r="F63">
        <v>0</v>
      </c>
      <c r="G63">
        <v>0</v>
      </c>
      <c r="H63">
        <v>0</v>
      </c>
      <c r="I63">
        <v>0</v>
      </c>
      <c r="K63">
        <v>0.9</v>
      </c>
      <c r="L63" t="s">
        <v>41</v>
      </c>
      <c r="M63" t="s">
        <v>41</v>
      </c>
      <c r="N63">
        <v>0</v>
      </c>
      <c r="O63">
        <f>SUM(OGC_Home__Brazil[[#This Row],[0-15]:[31-45]])</f>
        <v>3</v>
      </c>
    </row>
    <row r="64" spans="1:15" x14ac:dyDescent="0.25">
      <c r="A64" t="s">
        <v>238</v>
      </c>
      <c r="B64">
        <v>1</v>
      </c>
      <c r="C64" t="s">
        <v>126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K64">
        <v>0.9</v>
      </c>
      <c r="L64" t="s">
        <v>41</v>
      </c>
      <c r="M64" t="s">
        <v>41</v>
      </c>
      <c r="N64">
        <v>0</v>
      </c>
      <c r="O64">
        <f>SUM(OGC_Home__Brazil[[#This Row],[0-15]:[31-45]])</f>
        <v>1</v>
      </c>
    </row>
    <row r="65" spans="1:15" x14ac:dyDescent="0.25">
      <c r="A65" t="s">
        <v>239</v>
      </c>
      <c r="B65">
        <v>2</v>
      </c>
      <c r="C65" t="s">
        <v>1297</v>
      </c>
      <c r="D65">
        <v>2</v>
      </c>
      <c r="E65">
        <v>0</v>
      </c>
      <c r="F65">
        <v>0</v>
      </c>
      <c r="G65">
        <v>0</v>
      </c>
      <c r="H65">
        <v>0</v>
      </c>
      <c r="I65">
        <v>0</v>
      </c>
      <c r="K65">
        <v>0.9</v>
      </c>
      <c r="L65" t="s">
        <v>41</v>
      </c>
      <c r="M65" t="s">
        <v>41</v>
      </c>
      <c r="N65">
        <v>0</v>
      </c>
      <c r="O65">
        <f>SUM(OGC_Home__Brazil[[#This Row],[0-15]:[31-45]])</f>
        <v>2</v>
      </c>
    </row>
    <row r="66" spans="1:15" x14ac:dyDescent="0.25">
      <c r="A66" t="s">
        <v>240</v>
      </c>
      <c r="B66">
        <v>1</v>
      </c>
      <c r="C66" t="s">
        <v>1247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K66">
        <v>0.9</v>
      </c>
      <c r="L66" t="s">
        <v>41</v>
      </c>
      <c r="M66" t="s">
        <v>41</v>
      </c>
      <c r="N66">
        <v>0</v>
      </c>
      <c r="O66">
        <f>SUM(OGC_Home__Brazil[[#This Row],[0-15]:[31-45]])</f>
        <v>1</v>
      </c>
    </row>
    <row r="67" spans="1:15" x14ac:dyDescent="0.25">
      <c r="A67" t="s">
        <v>241</v>
      </c>
      <c r="B67">
        <v>3</v>
      </c>
      <c r="C67" t="s">
        <v>1288</v>
      </c>
      <c r="D67">
        <v>0</v>
      </c>
      <c r="E67">
        <v>0</v>
      </c>
      <c r="F67">
        <v>2</v>
      </c>
      <c r="G67">
        <v>1</v>
      </c>
      <c r="H67">
        <v>0</v>
      </c>
      <c r="I67">
        <v>0</v>
      </c>
      <c r="K67">
        <v>6.03</v>
      </c>
      <c r="L67" t="s">
        <v>41</v>
      </c>
      <c r="M67" t="s">
        <v>41</v>
      </c>
      <c r="N67">
        <v>2.97</v>
      </c>
      <c r="O67">
        <f>SUM(OGC_Home__Brazil[[#This Row],[0-15]:[31-45]])</f>
        <v>2</v>
      </c>
    </row>
    <row r="68" spans="1:15" x14ac:dyDescent="0.25">
      <c r="A68" t="s">
        <v>242</v>
      </c>
      <c r="B68">
        <v>3</v>
      </c>
      <c r="C68" t="s">
        <v>126</v>
      </c>
      <c r="D68">
        <v>0</v>
      </c>
      <c r="E68">
        <v>2</v>
      </c>
      <c r="F68">
        <v>0</v>
      </c>
      <c r="G68">
        <v>1</v>
      </c>
      <c r="H68">
        <v>0</v>
      </c>
      <c r="I68">
        <v>0</v>
      </c>
      <c r="K68">
        <v>6.03</v>
      </c>
      <c r="L68" t="s">
        <v>41</v>
      </c>
      <c r="M68" t="s">
        <v>41</v>
      </c>
      <c r="N68">
        <v>2.97</v>
      </c>
      <c r="O68">
        <f>SUM(OGC_Home__Brazil[[#This Row],[0-15]:[31-45]])</f>
        <v>2</v>
      </c>
    </row>
    <row r="69" spans="1:15" x14ac:dyDescent="0.25">
      <c r="A69" t="s">
        <v>243</v>
      </c>
      <c r="B69">
        <v>2</v>
      </c>
      <c r="C69" t="s">
        <v>199</v>
      </c>
      <c r="D69">
        <v>0</v>
      </c>
      <c r="E69">
        <v>0</v>
      </c>
      <c r="F69">
        <v>1</v>
      </c>
      <c r="G69">
        <v>0</v>
      </c>
      <c r="H69">
        <v>1</v>
      </c>
      <c r="I69">
        <v>0</v>
      </c>
      <c r="K69">
        <v>0.45</v>
      </c>
      <c r="L69" t="s">
        <v>41</v>
      </c>
      <c r="M69" t="s">
        <v>41</v>
      </c>
      <c r="N69">
        <v>0.45</v>
      </c>
      <c r="O69">
        <f>SUM(OGC_Home__Brazil[[#This Row],[0-15]:[31-45]])</f>
        <v>1</v>
      </c>
    </row>
    <row r="70" spans="1:15" x14ac:dyDescent="0.25">
      <c r="A70" t="s">
        <v>244</v>
      </c>
      <c r="B70">
        <v>0</v>
      </c>
      <c r="C70" t="s">
        <v>193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K70">
        <v>0</v>
      </c>
      <c r="L70" t="s">
        <v>41</v>
      </c>
      <c r="M70" t="s">
        <v>41</v>
      </c>
      <c r="N70">
        <v>0</v>
      </c>
      <c r="O70">
        <f>SUM(OGC_Home__Brazil[[#This Row],[0-15]:[31-45]])</f>
        <v>0</v>
      </c>
    </row>
    <row r="71" spans="1:15" x14ac:dyDescent="0.25">
      <c r="A71" t="s">
        <v>245</v>
      </c>
      <c r="B71">
        <v>1</v>
      </c>
      <c r="C71" t="s">
        <v>124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K71">
        <v>0.9</v>
      </c>
      <c r="L71" t="s">
        <v>41</v>
      </c>
      <c r="M71" t="s">
        <v>41</v>
      </c>
      <c r="N71">
        <v>0</v>
      </c>
      <c r="O71">
        <f>SUM(OGC_Home__Brazil[[#This Row],[0-15]:[31-45]])</f>
        <v>1</v>
      </c>
    </row>
    <row r="72" spans="1:15" x14ac:dyDescent="0.25">
      <c r="A72" t="s">
        <v>246</v>
      </c>
      <c r="B72">
        <v>1</v>
      </c>
      <c r="C72" t="s">
        <v>1262</v>
      </c>
      <c r="D72">
        <v>0</v>
      </c>
      <c r="E72">
        <v>0</v>
      </c>
      <c r="F72">
        <v>0</v>
      </c>
      <c r="G72">
        <v>0</v>
      </c>
      <c r="H72">
        <v>1</v>
      </c>
      <c r="I72">
        <v>0</v>
      </c>
      <c r="K72">
        <v>0</v>
      </c>
      <c r="L72" t="s">
        <v>41</v>
      </c>
      <c r="M72" t="s">
        <v>41</v>
      </c>
      <c r="N72">
        <v>0.9</v>
      </c>
      <c r="O72">
        <f>SUM(OGC_Home__Brazil[[#This Row],[0-15]:[31-45]])</f>
        <v>0</v>
      </c>
    </row>
    <row r="73" spans="1:15" x14ac:dyDescent="0.25">
      <c r="A73" t="s">
        <v>454</v>
      </c>
      <c r="B73">
        <v>2</v>
      </c>
      <c r="C73" t="s">
        <v>195</v>
      </c>
      <c r="D73">
        <v>2</v>
      </c>
      <c r="E73">
        <v>0</v>
      </c>
      <c r="F73">
        <v>0</v>
      </c>
      <c r="G73">
        <v>0</v>
      </c>
      <c r="H73">
        <v>0</v>
      </c>
      <c r="I73">
        <v>0</v>
      </c>
      <c r="K73">
        <v>0.9</v>
      </c>
      <c r="L73" t="s">
        <v>41</v>
      </c>
      <c r="M73" t="s">
        <v>41</v>
      </c>
      <c r="N73">
        <v>0</v>
      </c>
      <c r="O73">
        <f>SUM(OGC_Home__Brazil[[#This Row],[0-15]:[31-45]])</f>
        <v>2</v>
      </c>
    </row>
    <row r="74" spans="1:15" x14ac:dyDescent="0.25">
      <c r="A74" t="s">
        <v>206</v>
      </c>
      <c r="B74">
        <v>4</v>
      </c>
      <c r="C74" t="s">
        <v>136</v>
      </c>
      <c r="D74">
        <v>2</v>
      </c>
      <c r="E74">
        <v>0</v>
      </c>
      <c r="F74">
        <v>0</v>
      </c>
      <c r="G74">
        <v>1</v>
      </c>
      <c r="H74">
        <v>1</v>
      </c>
      <c r="I74">
        <v>0</v>
      </c>
      <c r="K74">
        <v>0.45</v>
      </c>
      <c r="L74" t="s">
        <v>41</v>
      </c>
      <c r="M74" t="s">
        <v>41</v>
      </c>
      <c r="N74">
        <v>0.45</v>
      </c>
      <c r="O74">
        <f>SUM(OGC_Home__Brazil[[#This Row],[0-15]:[31-45]])</f>
        <v>2</v>
      </c>
    </row>
    <row r="75" spans="1:15" x14ac:dyDescent="0.25">
      <c r="A75" t="s">
        <v>284</v>
      </c>
      <c r="B75">
        <v>5</v>
      </c>
      <c r="C75" t="s">
        <v>1292</v>
      </c>
      <c r="D75">
        <v>1</v>
      </c>
      <c r="E75">
        <v>1</v>
      </c>
      <c r="F75">
        <v>1</v>
      </c>
      <c r="G75">
        <v>0</v>
      </c>
      <c r="H75">
        <v>1</v>
      </c>
      <c r="I75">
        <v>1</v>
      </c>
      <c r="K75">
        <v>0.54</v>
      </c>
      <c r="L75" t="s">
        <v>41</v>
      </c>
      <c r="M75" t="s">
        <v>41</v>
      </c>
      <c r="N75">
        <v>0.36</v>
      </c>
      <c r="O75">
        <f>SUM(OGC_Home__Brazil[[#This Row],[0-15]:[31-45]])</f>
        <v>3</v>
      </c>
    </row>
    <row r="76" spans="1:15" x14ac:dyDescent="0.25">
      <c r="A76" t="s">
        <v>288</v>
      </c>
      <c r="B76">
        <v>7</v>
      </c>
      <c r="C76" t="s">
        <v>1245</v>
      </c>
      <c r="D76">
        <v>1</v>
      </c>
      <c r="E76">
        <v>1</v>
      </c>
      <c r="F76">
        <v>3</v>
      </c>
      <c r="G76">
        <v>1</v>
      </c>
      <c r="H76">
        <v>1</v>
      </c>
      <c r="I76">
        <v>0</v>
      </c>
      <c r="K76">
        <v>6.39</v>
      </c>
      <c r="L76" t="s">
        <v>41</v>
      </c>
      <c r="M76" t="s">
        <v>41</v>
      </c>
      <c r="N76">
        <v>2.61</v>
      </c>
      <c r="O76">
        <f>SUM(OGC_Home__Brazil[[#This Row],[0-15]:[31-45]])</f>
        <v>5</v>
      </c>
    </row>
    <row r="77" spans="1:15" x14ac:dyDescent="0.25">
      <c r="A77" t="s">
        <v>316</v>
      </c>
      <c r="B77">
        <v>4</v>
      </c>
      <c r="C77" t="s">
        <v>1252</v>
      </c>
      <c r="D77">
        <v>3</v>
      </c>
      <c r="E77">
        <v>1</v>
      </c>
      <c r="F77">
        <v>0</v>
      </c>
      <c r="G77">
        <v>0</v>
      </c>
      <c r="H77">
        <v>0</v>
      </c>
      <c r="I77">
        <v>0</v>
      </c>
      <c r="K77">
        <v>0.9</v>
      </c>
      <c r="L77" t="s">
        <v>41</v>
      </c>
      <c r="M77" t="s">
        <v>41</v>
      </c>
      <c r="N77">
        <v>0</v>
      </c>
      <c r="O77">
        <f>SUM(OGC_Home__Brazil[[#This Row],[0-15]:[31-45]])</f>
        <v>4</v>
      </c>
    </row>
    <row r="78" spans="1:15" x14ac:dyDescent="0.25">
      <c r="A78" t="s">
        <v>321</v>
      </c>
      <c r="B78">
        <v>5</v>
      </c>
      <c r="C78" t="s">
        <v>1251</v>
      </c>
      <c r="D78">
        <v>2</v>
      </c>
      <c r="E78">
        <v>2</v>
      </c>
      <c r="F78">
        <v>0</v>
      </c>
      <c r="G78">
        <v>1</v>
      </c>
      <c r="H78">
        <v>0</v>
      </c>
      <c r="I78">
        <v>0</v>
      </c>
      <c r="K78">
        <v>0.72</v>
      </c>
      <c r="L78" t="s">
        <v>41</v>
      </c>
      <c r="M78" t="s">
        <v>41</v>
      </c>
      <c r="N78">
        <v>0.18</v>
      </c>
      <c r="O78">
        <f>SUM(OGC_Home__Brazil[[#This Row],[0-15]:[31-45]])</f>
        <v>4</v>
      </c>
    </row>
    <row r="79" spans="1:15" x14ac:dyDescent="0.25">
      <c r="A79" t="s">
        <v>327</v>
      </c>
      <c r="B79">
        <v>3</v>
      </c>
      <c r="C79" t="s">
        <v>128</v>
      </c>
      <c r="D79">
        <v>1</v>
      </c>
      <c r="E79">
        <v>0</v>
      </c>
      <c r="F79">
        <v>1</v>
      </c>
      <c r="G79">
        <v>0</v>
      </c>
      <c r="H79">
        <v>1</v>
      </c>
      <c r="I79">
        <v>0</v>
      </c>
      <c r="K79">
        <v>6.03</v>
      </c>
      <c r="L79" t="s">
        <v>41</v>
      </c>
      <c r="M79" t="s">
        <v>41</v>
      </c>
      <c r="N79">
        <v>2.97</v>
      </c>
      <c r="O79">
        <f>SUM(OGC_Home__Brazil[[#This Row],[0-15]:[31-45]])</f>
        <v>2</v>
      </c>
    </row>
    <row r="80" spans="1:15" x14ac:dyDescent="0.25">
      <c r="A80" t="s">
        <v>339</v>
      </c>
      <c r="B80">
        <v>4</v>
      </c>
      <c r="C80" t="s">
        <v>120</v>
      </c>
      <c r="D80">
        <v>2</v>
      </c>
      <c r="E80">
        <v>0</v>
      </c>
      <c r="F80">
        <v>1</v>
      </c>
      <c r="G80">
        <v>0</v>
      </c>
      <c r="H80">
        <v>0</v>
      </c>
      <c r="I80">
        <v>1</v>
      </c>
      <c r="K80">
        <v>6.75</v>
      </c>
      <c r="L80" t="s">
        <v>41</v>
      </c>
      <c r="M80" t="s">
        <v>41</v>
      </c>
      <c r="N80">
        <v>2.25</v>
      </c>
      <c r="O80">
        <f>SUM(OGC_Home__Brazil[[#This Row],[0-15]:[31-45]])</f>
        <v>3</v>
      </c>
    </row>
    <row r="81" spans="1:15" x14ac:dyDescent="0.25">
      <c r="A81" t="s">
        <v>398</v>
      </c>
      <c r="B81">
        <v>7</v>
      </c>
      <c r="C81" t="s">
        <v>1293</v>
      </c>
      <c r="D81">
        <v>0</v>
      </c>
      <c r="E81">
        <v>0</v>
      </c>
      <c r="F81">
        <v>3</v>
      </c>
      <c r="G81">
        <v>1</v>
      </c>
      <c r="H81">
        <v>0</v>
      </c>
      <c r="I81">
        <v>3</v>
      </c>
      <c r="K81">
        <v>3.87</v>
      </c>
      <c r="L81" t="s">
        <v>41</v>
      </c>
      <c r="M81" t="s">
        <v>41</v>
      </c>
      <c r="N81">
        <v>5.13</v>
      </c>
      <c r="O81">
        <f>SUM(OGC_Home__Brazil[[#This Row],[0-15]:[31-45]])</f>
        <v>3</v>
      </c>
    </row>
    <row r="82" spans="1:15" x14ac:dyDescent="0.25">
      <c r="A82" t="s">
        <v>428</v>
      </c>
      <c r="B82">
        <v>6</v>
      </c>
      <c r="C82" t="s">
        <v>133</v>
      </c>
      <c r="D82">
        <v>5</v>
      </c>
      <c r="E82">
        <v>0</v>
      </c>
      <c r="F82">
        <v>1</v>
      </c>
      <c r="G82">
        <v>0</v>
      </c>
      <c r="H82">
        <v>0</v>
      </c>
      <c r="I82">
        <v>0</v>
      </c>
      <c r="K82">
        <v>0.9</v>
      </c>
      <c r="L82" t="s">
        <v>41</v>
      </c>
      <c r="M82" t="s">
        <v>41</v>
      </c>
      <c r="N82">
        <v>0</v>
      </c>
      <c r="O82">
        <f>SUM(OGC_Home__Brazil[[#This Row],[0-15]:[31-45]])</f>
        <v>6</v>
      </c>
    </row>
    <row r="83" spans="1:15" x14ac:dyDescent="0.25">
      <c r="A83" t="s">
        <v>458</v>
      </c>
      <c r="B83">
        <v>4</v>
      </c>
      <c r="C83" t="s">
        <v>1295</v>
      </c>
      <c r="D83">
        <v>4</v>
      </c>
      <c r="E83">
        <v>0</v>
      </c>
      <c r="F83">
        <v>0</v>
      </c>
      <c r="G83">
        <v>0</v>
      </c>
      <c r="H83">
        <v>0</v>
      </c>
      <c r="I83">
        <v>0</v>
      </c>
      <c r="K83">
        <v>0.9</v>
      </c>
      <c r="L83" t="s">
        <v>41</v>
      </c>
      <c r="M83" t="s">
        <v>41</v>
      </c>
      <c r="N83">
        <v>0</v>
      </c>
      <c r="O83">
        <f>SUM(OGC_Home__Brazil[[#This Row],[0-15]:[31-45]])</f>
        <v>4</v>
      </c>
    </row>
    <row r="84" spans="1:15" x14ac:dyDescent="0.25">
      <c r="A84" t="s">
        <v>500</v>
      </c>
      <c r="B84">
        <v>4</v>
      </c>
      <c r="C84" t="s">
        <v>1244</v>
      </c>
      <c r="D84">
        <v>1</v>
      </c>
      <c r="E84">
        <v>0</v>
      </c>
      <c r="F84">
        <v>3</v>
      </c>
      <c r="G84">
        <v>0</v>
      </c>
      <c r="H84">
        <v>0</v>
      </c>
      <c r="I84">
        <v>0</v>
      </c>
      <c r="K84">
        <v>0.9</v>
      </c>
      <c r="L84" t="s">
        <v>41</v>
      </c>
      <c r="M84" t="s">
        <v>41</v>
      </c>
      <c r="N84">
        <v>0</v>
      </c>
      <c r="O84">
        <f>SUM(OGC_Home__Brazil[[#This Row],[0-15]:[31-45]])</f>
        <v>4</v>
      </c>
    </row>
    <row r="85" spans="1:15" x14ac:dyDescent="0.25">
      <c r="A85" t="s">
        <v>576</v>
      </c>
      <c r="B85">
        <v>5</v>
      </c>
      <c r="C85" t="s">
        <v>1246</v>
      </c>
      <c r="D85">
        <v>1</v>
      </c>
      <c r="E85">
        <v>0</v>
      </c>
      <c r="F85">
        <v>2</v>
      </c>
      <c r="G85">
        <v>1</v>
      </c>
      <c r="H85">
        <v>1</v>
      </c>
      <c r="I85">
        <v>0</v>
      </c>
      <c r="K85">
        <v>0.54</v>
      </c>
      <c r="L85" t="s">
        <v>41</v>
      </c>
      <c r="M85" t="s">
        <v>41</v>
      </c>
      <c r="N85">
        <v>0.36</v>
      </c>
      <c r="O85">
        <f>SUM(OGC_Home__Brazil[[#This Row],[0-15]:[31-45]])</f>
        <v>3</v>
      </c>
    </row>
    <row r="86" spans="1:15" x14ac:dyDescent="0.25">
      <c r="A86" t="s">
        <v>583</v>
      </c>
      <c r="B86">
        <v>3</v>
      </c>
      <c r="C86" t="s">
        <v>1252</v>
      </c>
      <c r="D86">
        <v>2</v>
      </c>
      <c r="E86">
        <v>1</v>
      </c>
      <c r="F86">
        <v>0</v>
      </c>
      <c r="G86">
        <v>0</v>
      </c>
      <c r="H86">
        <v>0</v>
      </c>
      <c r="I86">
        <v>0</v>
      </c>
      <c r="K86">
        <v>0.9</v>
      </c>
      <c r="L86" t="s">
        <v>41</v>
      </c>
      <c r="M86" t="s">
        <v>41</v>
      </c>
      <c r="N86">
        <v>0</v>
      </c>
      <c r="O86">
        <f>SUM(OGC_Home__Brazil[[#This Row],[0-15]:[31-45]])</f>
        <v>3</v>
      </c>
    </row>
    <row r="87" spans="1:15" x14ac:dyDescent="0.25">
      <c r="A87" t="s">
        <v>647</v>
      </c>
      <c r="B87">
        <v>7</v>
      </c>
      <c r="C87" t="s">
        <v>1244</v>
      </c>
      <c r="D87">
        <v>3</v>
      </c>
      <c r="E87">
        <v>2</v>
      </c>
      <c r="F87">
        <v>0</v>
      </c>
      <c r="G87">
        <v>0</v>
      </c>
      <c r="H87">
        <v>1</v>
      </c>
      <c r="I87">
        <v>1</v>
      </c>
      <c r="K87">
        <v>6.39</v>
      </c>
      <c r="L87" t="s">
        <v>41</v>
      </c>
      <c r="M87" t="s">
        <v>41</v>
      </c>
      <c r="N87">
        <v>2.61</v>
      </c>
      <c r="O87">
        <f>SUM(OGC_Home__Brazil[[#This Row],[0-15]:[31-45]])</f>
        <v>5</v>
      </c>
    </row>
    <row r="88" spans="1:15" x14ac:dyDescent="0.25">
      <c r="A88" t="s">
        <v>654</v>
      </c>
      <c r="B88">
        <v>6</v>
      </c>
      <c r="C88" t="s">
        <v>49</v>
      </c>
      <c r="D88">
        <v>3</v>
      </c>
      <c r="E88">
        <v>1</v>
      </c>
      <c r="F88">
        <v>0</v>
      </c>
      <c r="G88">
        <v>1</v>
      </c>
      <c r="H88">
        <v>1</v>
      </c>
      <c r="I88">
        <v>0</v>
      </c>
      <c r="K88">
        <v>6.03</v>
      </c>
      <c r="L88" t="s">
        <v>41</v>
      </c>
      <c r="M88" t="s">
        <v>41</v>
      </c>
      <c r="N88">
        <v>2.97</v>
      </c>
      <c r="O88">
        <f>SUM(OGC_Home__Brazil[[#This Row],[0-15]:[31-45]])</f>
        <v>4</v>
      </c>
    </row>
    <row r="89" spans="1:15" x14ac:dyDescent="0.25">
      <c r="A89" t="s">
        <v>656</v>
      </c>
      <c r="B89">
        <v>4</v>
      </c>
      <c r="C89" t="s">
        <v>55</v>
      </c>
      <c r="D89">
        <v>1</v>
      </c>
      <c r="E89">
        <v>1</v>
      </c>
      <c r="F89">
        <v>1</v>
      </c>
      <c r="G89">
        <v>1</v>
      </c>
      <c r="H89">
        <v>0</v>
      </c>
      <c r="I89">
        <v>0</v>
      </c>
      <c r="K89">
        <v>6.75</v>
      </c>
      <c r="L89" t="s">
        <v>41</v>
      </c>
      <c r="M89" t="s">
        <v>41</v>
      </c>
      <c r="N89">
        <v>2.25</v>
      </c>
      <c r="O89">
        <f>SUM(OGC_Home__Brazil[[#This Row],[0-15]:[31-45]])</f>
        <v>3</v>
      </c>
    </row>
    <row r="90" spans="1:15" x14ac:dyDescent="0.25">
      <c r="A90" t="s">
        <v>728</v>
      </c>
      <c r="B90">
        <v>5</v>
      </c>
      <c r="C90" t="s">
        <v>1289</v>
      </c>
      <c r="D90">
        <v>2</v>
      </c>
      <c r="E90">
        <v>2</v>
      </c>
      <c r="F90">
        <v>1</v>
      </c>
      <c r="G90">
        <v>0</v>
      </c>
      <c r="H90">
        <v>0</v>
      </c>
      <c r="I90">
        <v>0</v>
      </c>
      <c r="K90">
        <v>0.9</v>
      </c>
      <c r="L90" t="s">
        <v>41</v>
      </c>
      <c r="M90" t="s">
        <v>41</v>
      </c>
      <c r="N90">
        <v>0</v>
      </c>
      <c r="O90">
        <f>SUM(OGC_Home__Brazil[[#This Row],[0-15]:[31-45]])</f>
        <v>5</v>
      </c>
    </row>
    <row r="91" spans="1:15" x14ac:dyDescent="0.25">
      <c r="A91" t="s">
        <v>838</v>
      </c>
      <c r="B91">
        <v>3</v>
      </c>
      <c r="C91" t="s">
        <v>1246</v>
      </c>
      <c r="D91">
        <v>1</v>
      </c>
      <c r="E91">
        <v>1</v>
      </c>
      <c r="F91">
        <v>0</v>
      </c>
      <c r="G91">
        <v>0</v>
      </c>
      <c r="H91">
        <v>0</v>
      </c>
      <c r="I91">
        <v>1</v>
      </c>
      <c r="K91">
        <v>6.03</v>
      </c>
      <c r="L91" t="s">
        <v>41</v>
      </c>
      <c r="M91" t="s">
        <v>41</v>
      </c>
      <c r="N91">
        <v>2.97</v>
      </c>
      <c r="O91">
        <f>SUM(OGC_Home__Brazil[[#This Row],[0-15]:[31-45]])</f>
        <v>2</v>
      </c>
    </row>
    <row r="92" spans="1:15" x14ac:dyDescent="0.25">
      <c r="A92" t="s">
        <v>915</v>
      </c>
      <c r="B92">
        <v>5</v>
      </c>
      <c r="C92" t="s">
        <v>55</v>
      </c>
      <c r="D92">
        <v>3</v>
      </c>
      <c r="E92">
        <v>0</v>
      </c>
      <c r="F92">
        <v>0</v>
      </c>
      <c r="G92">
        <v>0</v>
      </c>
      <c r="H92">
        <v>2</v>
      </c>
      <c r="I92">
        <v>0</v>
      </c>
      <c r="K92">
        <v>0.54</v>
      </c>
      <c r="L92" t="s">
        <v>41</v>
      </c>
      <c r="M92" t="s">
        <v>41</v>
      </c>
      <c r="N92">
        <v>0.36</v>
      </c>
      <c r="O92">
        <f>SUM(OGC_Home__Brazil[[#This Row],[0-15]:[31-45]])</f>
        <v>3</v>
      </c>
    </row>
    <row r="93" spans="1:15" x14ac:dyDescent="0.25">
      <c r="A93" t="s">
        <v>945</v>
      </c>
      <c r="B93">
        <v>3</v>
      </c>
      <c r="C93" t="s">
        <v>128</v>
      </c>
      <c r="D93">
        <v>1</v>
      </c>
      <c r="E93">
        <v>0</v>
      </c>
      <c r="F93">
        <v>1</v>
      </c>
      <c r="G93">
        <v>0</v>
      </c>
      <c r="H93">
        <v>1</v>
      </c>
      <c r="I93">
        <v>0</v>
      </c>
      <c r="K93">
        <v>6.03</v>
      </c>
      <c r="L93" t="s">
        <v>41</v>
      </c>
      <c r="M93" t="s">
        <v>41</v>
      </c>
      <c r="N93">
        <v>2.97</v>
      </c>
      <c r="O93">
        <f>SUM(OGC_Home__Brazil[[#This Row],[0-15]:[31-45]])</f>
        <v>2</v>
      </c>
    </row>
    <row r="94" spans="1:15" x14ac:dyDescent="0.25">
      <c r="A94" t="s">
        <v>981</v>
      </c>
      <c r="B94">
        <v>2</v>
      </c>
      <c r="C94" t="s">
        <v>1248</v>
      </c>
      <c r="D94">
        <v>1</v>
      </c>
      <c r="E94">
        <v>0</v>
      </c>
      <c r="F94">
        <v>1</v>
      </c>
      <c r="G94">
        <v>0</v>
      </c>
      <c r="H94">
        <v>0</v>
      </c>
      <c r="I94">
        <v>0</v>
      </c>
      <c r="K94">
        <v>0.9</v>
      </c>
      <c r="L94" t="s">
        <v>41</v>
      </c>
      <c r="M94" t="s">
        <v>41</v>
      </c>
      <c r="N94">
        <v>0</v>
      </c>
      <c r="O94">
        <f>SUM(OGC_Home__Brazil[[#This Row],[0-15]:[31-45]])</f>
        <v>2</v>
      </c>
    </row>
    <row r="95" spans="1:15" x14ac:dyDescent="0.25">
      <c r="A95" t="s">
        <v>987</v>
      </c>
      <c r="B95">
        <v>4</v>
      </c>
      <c r="C95" t="s">
        <v>1290</v>
      </c>
      <c r="D95">
        <v>2</v>
      </c>
      <c r="E95">
        <v>0</v>
      </c>
      <c r="F95">
        <v>1</v>
      </c>
      <c r="G95">
        <v>1</v>
      </c>
      <c r="H95">
        <v>0</v>
      </c>
      <c r="I95">
        <v>0</v>
      </c>
      <c r="K95">
        <v>6.75</v>
      </c>
      <c r="L95" t="s">
        <v>41</v>
      </c>
      <c r="M95" t="s">
        <v>41</v>
      </c>
      <c r="N95">
        <v>2.25</v>
      </c>
      <c r="O95">
        <f>SUM(OGC_Home__Brazil[[#This Row],[0-15]:[31-45]])</f>
        <v>3</v>
      </c>
    </row>
    <row r="96" spans="1:15" x14ac:dyDescent="0.25">
      <c r="A96" t="s">
        <v>1010</v>
      </c>
      <c r="B96">
        <v>1</v>
      </c>
      <c r="C96" t="s">
        <v>123</v>
      </c>
      <c r="D96">
        <v>1</v>
      </c>
      <c r="E96">
        <v>0</v>
      </c>
      <c r="F96">
        <v>0</v>
      </c>
      <c r="G96">
        <v>0</v>
      </c>
      <c r="H96">
        <v>0</v>
      </c>
      <c r="I96">
        <v>0</v>
      </c>
      <c r="K96">
        <v>0.9</v>
      </c>
      <c r="L96" t="s">
        <v>41</v>
      </c>
      <c r="M96" t="s">
        <v>41</v>
      </c>
      <c r="N96">
        <v>0</v>
      </c>
      <c r="O96">
        <f>SUM(OGC_Home__Brazil[[#This Row],[0-15]:[31-45]])</f>
        <v>1</v>
      </c>
    </row>
    <row r="97" spans="1:15" x14ac:dyDescent="0.25">
      <c r="A97" t="s">
        <v>1018</v>
      </c>
      <c r="B97">
        <v>5</v>
      </c>
      <c r="C97" t="s">
        <v>1260</v>
      </c>
      <c r="D97">
        <v>4</v>
      </c>
      <c r="E97">
        <v>0</v>
      </c>
      <c r="F97">
        <v>0</v>
      </c>
      <c r="G97">
        <v>1</v>
      </c>
      <c r="H97">
        <v>0</v>
      </c>
      <c r="I97">
        <v>0</v>
      </c>
      <c r="K97">
        <v>0.72</v>
      </c>
      <c r="L97" t="s">
        <v>41</v>
      </c>
      <c r="M97" t="s">
        <v>41</v>
      </c>
      <c r="N97">
        <v>0.18</v>
      </c>
      <c r="O97">
        <f>SUM(OGC_Home__Brazil[[#This Row],[0-15]:[31-45]])</f>
        <v>4</v>
      </c>
    </row>
    <row r="98" spans="1:15" x14ac:dyDescent="0.25">
      <c r="A98" t="s">
        <v>1112</v>
      </c>
      <c r="B98">
        <v>3</v>
      </c>
      <c r="C98" t="s">
        <v>130</v>
      </c>
      <c r="D98">
        <v>0</v>
      </c>
      <c r="E98">
        <v>1</v>
      </c>
      <c r="F98">
        <v>0</v>
      </c>
      <c r="G98">
        <v>2</v>
      </c>
      <c r="H98">
        <v>0</v>
      </c>
      <c r="I98">
        <v>0</v>
      </c>
      <c r="K98">
        <v>2.97</v>
      </c>
      <c r="L98" t="s">
        <v>41</v>
      </c>
      <c r="M98" t="s">
        <v>41</v>
      </c>
      <c r="N98">
        <v>6.03</v>
      </c>
      <c r="O98">
        <f>SUM(OGC_Home__Brazil[[#This Row],[0-15]:[31-45]])</f>
        <v>1</v>
      </c>
    </row>
    <row r="99" spans="1:15" x14ac:dyDescent="0.25">
      <c r="A99" t="s">
        <v>1124</v>
      </c>
      <c r="B99">
        <v>7</v>
      </c>
      <c r="C99" t="s">
        <v>1246</v>
      </c>
      <c r="D99">
        <v>3</v>
      </c>
      <c r="E99">
        <v>1</v>
      </c>
      <c r="F99">
        <v>1</v>
      </c>
      <c r="G99">
        <v>0</v>
      </c>
      <c r="H99">
        <v>0</v>
      </c>
      <c r="I99">
        <v>2</v>
      </c>
      <c r="K99">
        <v>6.39</v>
      </c>
      <c r="L99" t="s">
        <v>41</v>
      </c>
      <c r="M99" t="s">
        <v>41</v>
      </c>
      <c r="N99">
        <v>2.61</v>
      </c>
      <c r="O99">
        <f>SUM(OGC_Home__Brazil[[#This Row],[0-15]:[31-45]])</f>
        <v>5</v>
      </c>
    </row>
    <row r="100" spans="1:15" x14ac:dyDescent="0.25">
      <c r="A100" t="s">
        <v>1153</v>
      </c>
      <c r="B100">
        <v>4</v>
      </c>
      <c r="C100" t="s">
        <v>125</v>
      </c>
      <c r="D100">
        <v>0</v>
      </c>
      <c r="E100">
        <v>2</v>
      </c>
      <c r="F100">
        <v>2</v>
      </c>
      <c r="G100">
        <v>0</v>
      </c>
      <c r="H100">
        <v>0</v>
      </c>
      <c r="I100">
        <v>0</v>
      </c>
      <c r="K100">
        <v>0.9</v>
      </c>
      <c r="L100" t="s">
        <v>41</v>
      </c>
      <c r="M100" t="s">
        <v>41</v>
      </c>
      <c r="N100">
        <v>0</v>
      </c>
      <c r="O100">
        <f>SUM(OGC_Home__Brazil[[#This Row],[0-15]:[31-45]])</f>
        <v>4</v>
      </c>
    </row>
    <row r="101" spans="1:15" x14ac:dyDescent="0.25">
      <c r="A101" t="s">
        <v>1176</v>
      </c>
      <c r="B101">
        <v>4</v>
      </c>
      <c r="C101" t="s">
        <v>136</v>
      </c>
      <c r="D101">
        <v>1</v>
      </c>
      <c r="E101">
        <v>1</v>
      </c>
      <c r="F101">
        <v>1</v>
      </c>
      <c r="G101">
        <v>0</v>
      </c>
      <c r="H101">
        <v>0</v>
      </c>
      <c r="I101">
        <v>1</v>
      </c>
      <c r="K101">
        <v>6.75</v>
      </c>
      <c r="L101" t="s">
        <v>41</v>
      </c>
      <c r="M101" t="s">
        <v>41</v>
      </c>
      <c r="N101">
        <v>2.25</v>
      </c>
      <c r="O101">
        <f>SUM(OGC_Home__Brazil[[#This Row],[0-15]:[31-45]])</f>
        <v>3</v>
      </c>
    </row>
    <row r="102" spans="1:15" x14ac:dyDescent="0.25">
      <c r="A102" t="s">
        <v>248</v>
      </c>
      <c r="B102">
        <v>1</v>
      </c>
      <c r="C102" t="s">
        <v>128</v>
      </c>
      <c r="D102">
        <v>0</v>
      </c>
      <c r="E102">
        <v>0</v>
      </c>
      <c r="F102">
        <v>1</v>
      </c>
      <c r="G102">
        <v>0</v>
      </c>
      <c r="H102">
        <v>0</v>
      </c>
      <c r="I102">
        <v>0</v>
      </c>
      <c r="K102">
        <v>0.9</v>
      </c>
      <c r="L102" t="s">
        <v>41</v>
      </c>
      <c r="M102" t="s">
        <v>41</v>
      </c>
      <c r="N102">
        <v>0</v>
      </c>
      <c r="O102">
        <f>SUM(OGC_Home__Brazil[[#This Row],[0-15]:[31-45]])</f>
        <v>1</v>
      </c>
    </row>
    <row r="103" spans="1:15" x14ac:dyDescent="0.25">
      <c r="A103" t="s">
        <v>278</v>
      </c>
      <c r="B103">
        <v>3</v>
      </c>
      <c r="C103" t="s">
        <v>121</v>
      </c>
      <c r="D103">
        <v>1</v>
      </c>
      <c r="E103">
        <v>2</v>
      </c>
      <c r="F103">
        <v>0</v>
      </c>
      <c r="G103">
        <v>0</v>
      </c>
      <c r="H103">
        <v>0</v>
      </c>
      <c r="I103">
        <v>0</v>
      </c>
      <c r="K103">
        <v>0.9</v>
      </c>
      <c r="L103" t="s">
        <v>41</v>
      </c>
      <c r="M103" t="s">
        <v>41</v>
      </c>
      <c r="N103">
        <v>0</v>
      </c>
      <c r="O103">
        <f>SUM(OGC_Home__Brazil[[#This Row],[0-15]:[31-45]])</f>
        <v>3</v>
      </c>
    </row>
    <row r="104" spans="1:15" x14ac:dyDescent="0.25">
      <c r="A104" t="s">
        <v>279</v>
      </c>
      <c r="B104">
        <v>0</v>
      </c>
      <c r="C104" t="s">
        <v>193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K104">
        <v>0</v>
      </c>
      <c r="L104" t="s">
        <v>41</v>
      </c>
      <c r="M104" t="s">
        <v>41</v>
      </c>
      <c r="N104">
        <v>0</v>
      </c>
      <c r="O104">
        <f>SUM(OGC_Home__Brazil[[#This Row],[0-15]:[31-45]])</f>
        <v>0</v>
      </c>
    </row>
    <row r="105" spans="1:15" x14ac:dyDescent="0.25">
      <c r="A105" t="s">
        <v>335</v>
      </c>
      <c r="B105">
        <v>4</v>
      </c>
      <c r="C105" t="s">
        <v>1244</v>
      </c>
      <c r="D105">
        <v>2</v>
      </c>
      <c r="E105">
        <v>0</v>
      </c>
      <c r="F105">
        <v>1</v>
      </c>
      <c r="G105">
        <v>0</v>
      </c>
      <c r="H105">
        <v>1</v>
      </c>
      <c r="I105">
        <v>0</v>
      </c>
      <c r="K105">
        <v>6.75</v>
      </c>
      <c r="L105" t="s">
        <v>41</v>
      </c>
      <c r="M105" t="s">
        <v>41</v>
      </c>
      <c r="N105">
        <v>2.25</v>
      </c>
      <c r="O105">
        <f>SUM(OGC_Home__Brazil[[#This Row],[0-15]:[31-45]])</f>
        <v>3</v>
      </c>
    </row>
    <row r="106" spans="1:15" x14ac:dyDescent="0.25">
      <c r="A106" t="s">
        <v>841</v>
      </c>
      <c r="B106">
        <v>1</v>
      </c>
      <c r="C106" t="s">
        <v>194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1</v>
      </c>
      <c r="K106">
        <v>0</v>
      </c>
      <c r="L106" t="s">
        <v>41</v>
      </c>
      <c r="M106" t="s">
        <v>41</v>
      </c>
      <c r="N106">
        <v>0.9</v>
      </c>
      <c r="O106">
        <f>SUM(OGC_Home__Brazil[[#This Row],[0-15]:[31-45]])</f>
        <v>0</v>
      </c>
    </row>
    <row r="107" spans="1:15" x14ac:dyDescent="0.25">
      <c r="A107" t="s">
        <v>937</v>
      </c>
      <c r="B107">
        <v>1</v>
      </c>
      <c r="C107" t="s">
        <v>1295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0</v>
      </c>
      <c r="K107">
        <v>0.9</v>
      </c>
      <c r="L107" t="s">
        <v>41</v>
      </c>
      <c r="M107" t="s">
        <v>41</v>
      </c>
      <c r="N107">
        <v>0</v>
      </c>
      <c r="O107">
        <f>SUM(OGC_Home__Brazil[[#This Row],[0-15]:[31-45]])</f>
        <v>1</v>
      </c>
    </row>
    <row r="108" spans="1:15" x14ac:dyDescent="0.25">
      <c r="A108" t="s">
        <v>1039</v>
      </c>
      <c r="B108">
        <v>4</v>
      </c>
      <c r="C108" t="s">
        <v>125</v>
      </c>
      <c r="D108">
        <v>2</v>
      </c>
      <c r="E108">
        <v>0</v>
      </c>
      <c r="F108">
        <v>1</v>
      </c>
      <c r="G108">
        <v>0</v>
      </c>
      <c r="H108">
        <v>1</v>
      </c>
      <c r="I108">
        <v>0</v>
      </c>
      <c r="K108">
        <v>6.75</v>
      </c>
      <c r="L108" t="s">
        <v>41</v>
      </c>
      <c r="M108" t="s">
        <v>41</v>
      </c>
      <c r="N108">
        <v>2.25</v>
      </c>
      <c r="O108">
        <f>SUM(OGC_Home__Brazil[[#This Row],[0-15]:[31-45]])</f>
        <v>3</v>
      </c>
    </row>
    <row r="109" spans="1:15" x14ac:dyDescent="0.25">
      <c r="A109" t="s">
        <v>1155</v>
      </c>
      <c r="B109">
        <v>1</v>
      </c>
      <c r="C109" t="s">
        <v>129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K109">
        <v>0.9</v>
      </c>
      <c r="L109" t="s">
        <v>41</v>
      </c>
      <c r="M109" t="s">
        <v>41</v>
      </c>
      <c r="N109">
        <v>0</v>
      </c>
      <c r="O109">
        <f>SUM(OGC_Home__Brazil[[#This Row],[0-15]:[31-45]])</f>
        <v>1</v>
      </c>
    </row>
    <row r="110" spans="1:15" x14ac:dyDescent="0.25">
      <c r="A110" t="s">
        <v>1165</v>
      </c>
      <c r="B110">
        <v>3</v>
      </c>
      <c r="C110" t="s">
        <v>1289</v>
      </c>
      <c r="D110">
        <v>0</v>
      </c>
      <c r="E110">
        <v>3</v>
      </c>
      <c r="F110">
        <v>0</v>
      </c>
      <c r="G110">
        <v>0</v>
      </c>
      <c r="H110">
        <v>0</v>
      </c>
      <c r="I110">
        <v>0</v>
      </c>
      <c r="K110">
        <v>0.9</v>
      </c>
      <c r="L110" t="s">
        <v>41</v>
      </c>
      <c r="M110" t="s">
        <v>41</v>
      </c>
      <c r="N110">
        <v>0</v>
      </c>
      <c r="O110">
        <f>SUM(OGC_Home__Brazil[[#This Row],[0-15]:[31-45]])</f>
        <v>3</v>
      </c>
    </row>
    <row r="111" spans="1:15" x14ac:dyDescent="0.25">
      <c r="A111" t="s">
        <v>1212</v>
      </c>
      <c r="B111">
        <v>1</v>
      </c>
      <c r="C111" t="s">
        <v>127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K111">
        <v>0.9</v>
      </c>
      <c r="L111" t="s">
        <v>41</v>
      </c>
      <c r="M111" t="s">
        <v>41</v>
      </c>
      <c r="N111">
        <v>0</v>
      </c>
      <c r="O111">
        <f>SUM(OGC_Home__Brazil[[#This Row],[0-15]:[31-45]])</f>
        <v>1</v>
      </c>
    </row>
    <row r="112" spans="1:15" x14ac:dyDescent="0.25">
      <c r="A112" t="s">
        <v>220</v>
      </c>
      <c r="B112">
        <v>4</v>
      </c>
      <c r="C112" t="s">
        <v>131</v>
      </c>
      <c r="D112">
        <v>1</v>
      </c>
      <c r="E112">
        <v>2</v>
      </c>
      <c r="F112">
        <v>1</v>
      </c>
      <c r="G112">
        <v>0</v>
      </c>
      <c r="H112">
        <v>0</v>
      </c>
      <c r="I112">
        <v>0</v>
      </c>
      <c r="K112">
        <v>0.9</v>
      </c>
      <c r="L112" t="s">
        <v>41</v>
      </c>
      <c r="M112" t="s">
        <v>41</v>
      </c>
      <c r="N112">
        <v>0</v>
      </c>
      <c r="O112">
        <f>SUM(OGC_Home__Brazil[[#This Row],[0-15]:[31-45]])</f>
        <v>4</v>
      </c>
    </row>
    <row r="113" spans="1:15" x14ac:dyDescent="0.25">
      <c r="A113" t="s">
        <v>365</v>
      </c>
      <c r="B113">
        <v>7</v>
      </c>
      <c r="C113" t="s">
        <v>120</v>
      </c>
      <c r="D113">
        <v>0</v>
      </c>
      <c r="E113">
        <v>4</v>
      </c>
      <c r="F113">
        <v>1</v>
      </c>
      <c r="G113">
        <v>0</v>
      </c>
      <c r="H113">
        <v>2</v>
      </c>
      <c r="I113">
        <v>0</v>
      </c>
      <c r="K113">
        <v>6.39</v>
      </c>
      <c r="L113" t="s">
        <v>41</v>
      </c>
      <c r="M113" t="s">
        <v>41</v>
      </c>
      <c r="N113">
        <v>2.61</v>
      </c>
      <c r="O113">
        <f>SUM(OGC_Home__Brazil[[#This Row],[0-15]:[31-45]])</f>
        <v>5</v>
      </c>
    </row>
    <row r="114" spans="1:15" x14ac:dyDescent="0.25">
      <c r="A114" t="s">
        <v>397</v>
      </c>
      <c r="B114">
        <v>6</v>
      </c>
      <c r="C114" t="s">
        <v>1289</v>
      </c>
      <c r="D114">
        <v>4</v>
      </c>
      <c r="E114">
        <v>1</v>
      </c>
      <c r="F114">
        <v>0</v>
      </c>
      <c r="G114">
        <v>0</v>
      </c>
      <c r="H114">
        <v>1</v>
      </c>
      <c r="I114">
        <v>0</v>
      </c>
      <c r="K114">
        <v>7.47</v>
      </c>
      <c r="L114" t="s">
        <v>41</v>
      </c>
      <c r="M114" t="s">
        <v>41</v>
      </c>
      <c r="N114">
        <v>1.53</v>
      </c>
      <c r="O114">
        <f>SUM(OGC_Home__Brazil[[#This Row],[0-15]:[31-45]])</f>
        <v>5</v>
      </c>
    </row>
    <row r="115" spans="1:15" x14ac:dyDescent="0.25">
      <c r="A115" t="s">
        <v>778</v>
      </c>
      <c r="B115">
        <v>8</v>
      </c>
      <c r="C115" t="s">
        <v>1257</v>
      </c>
      <c r="D115">
        <v>5</v>
      </c>
      <c r="E115">
        <v>0</v>
      </c>
      <c r="F115">
        <v>1</v>
      </c>
      <c r="G115">
        <v>1</v>
      </c>
      <c r="H115">
        <v>0</v>
      </c>
      <c r="I115">
        <v>1</v>
      </c>
      <c r="K115">
        <v>6.75</v>
      </c>
      <c r="L115" t="s">
        <v>41</v>
      </c>
      <c r="M115" t="s">
        <v>41</v>
      </c>
      <c r="N115">
        <v>2.25</v>
      </c>
      <c r="O115">
        <f>SUM(OGC_Home__Brazil[[#This Row],[0-15]:[31-45]])</f>
        <v>6</v>
      </c>
    </row>
    <row r="116" spans="1:15" x14ac:dyDescent="0.25">
      <c r="A116" t="s">
        <v>793</v>
      </c>
      <c r="B116">
        <v>3</v>
      </c>
      <c r="C116" t="s">
        <v>1251</v>
      </c>
      <c r="D116">
        <v>1</v>
      </c>
      <c r="E116">
        <v>0</v>
      </c>
      <c r="F116">
        <v>2</v>
      </c>
      <c r="G116">
        <v>0</v>
      </c>
      <c r="H116">
        <v>0</v>
      </c>
      <c r="I116">
        <v>0</v>
      </c>
      <c r="K116">
        <v>0.9</v>
      </c>
      <c r="L116" t="s">
        <v>41</v>
      </c>
      <c r="M116" t="s">
        <v>41</v>
      </c>
      <c r="N116">
        <v>0</v>
      </c>
      <c r="O116">
        <f>SUM(OGC_Home__Brazil[[#This Row],[0-15]:[31-45]])</f>
        <v>3</v>
      </c>
    </row>
    <row r="117" spans="1:15" x14ac:dyDescent="0.25">
      <c r="A117" t="s">
        <v>794</v>
      </c>
      <c r="B117">
        <v>6</v>
      </c>
      <c r="C117" t="s">
        <v>1246</v>
      </c>
      <c r="D117">
        <v>1</v>
      </c>
      <c r="E117">
        <v>1</v>
      </c>
      <c r="F117">
        <v>2</v>
      </c>
      <c r="G117">
        <v>1</v>
      </c>
      <c r="H117">
        <v>1</v>
      </c>
      <c r="I117">
        <v>0</v>
      </c>
      <c r="K117">
        <v>6.03</v>
      </c>
      <c r="L117" t="s">
        <v>41</v>
      </c>
      <c r="M117" t="s">
        <v>41</v>
      </c>
      <c r="N117">
        <v>2.97</v>
      </c>
      <c r="O117">
        <f>SUM(OGC_Home__Brazil[[#This Row],[0-15]:[31-45]])</f>
        <v>4</v>
      </c>
    </row>
    <row r="118" spans="1:15" x14ac:dyDescent="0.25">
      <c r="A118" t="s">
        <v>837</v>
      </c>
      <c r="B118">
        <v>5</v>
      </c>
      <c r="C118" t="s">
        <v>126</v>
      </c>
      <c r="D118">
        <v>2</v>
      </c>
      <c r="E118">
        <v>1</v>
      </c>
      <c r="F118">
        <v>1</v>
      </c>
      <c r="G118">
        <v>0</v>
      </c>
      <c r="H118">
        <v>0</v>
      </c>
      <c r="I118">
        <v>1</v>
      </c>
      <c r="K118">
        <v>0.72</v>
      </c>
      <c r="L118" t="s">
        <v>41</v>
      </c>
      <c r="M118" t="s">
        <v>41</v>
      </c>
      <c r="N118">
        <v>0.18</v>
      </c>
      <c r="O118">
        <f>SUM(OGC_Home__Brazil[[#This Row],[0-15]:[31-45]])</f>
        <v>4</v>
      </c>
    </row>
    <row r="119" spans="1:15" x14ac:dyDescent="0.25">
      <c r="A119" t="s">
        <v>904</v>
      </c>
      <c r="B119">
        <v>4</v>
      </c>
      <c r="C119" t="s">
        <v>1250</v>
      </c>
      <c r="D119">
        <v>1</v>
      </c>
      <c r="E119">
        <v>2</v>
      </c>
      <c r="F119">
        <v>1</v>
      </c>
      <c r="G119">
        <v>0</v>
      </c>
      <c r="H119">
        <v>0</v>
      </c>
      <c r="I119">
        <v>0</v>
      </c>
      <c r="K119">
        <v>0.9</v>
      </c>
      <c r="L119" t="s">
        <v>41</v>
      </c>
      <c r="M119" t="s">
        <v>41</v>
      </c>
      <c r="N119">
        <v>0</v>
      </c>
      <c r="O119">
        <f>SUM(OGC_Home__Brazil[[#This Row],[0-15]:[31-45]])</f>
        <v>4</v>
      </c>
    </row>
    <row r="120" spans="1:15" x14ac:dyDescent="0.25">
      <c r="A120" t="s">
        <v>1111</v>
      </c>
      <c r="B120">
        <v>8</v>
      </c>
      <c r="C120" t="s">
        <v>1257</v>
      </c>
      <c r="D120">
        <v>4</v>
      </c>
      <c r="E120">
        <v>1</v>
      </c>
      <c r="F120">
        <v>2</v>
      </c>
      <c r="G120">
        <v>0</v>
      </c>
      <c r="H120">
        <v>1</v>
      </c>
      <c r="I120">
        <v>0</v>
      </c>
      <c r="K120">
        <v>7.92</v>
      </c>
      <c r="L120" t="s">
        <v>41</v>
      </c>
      <c r="M120" t="s">
        <v>41</v>
      </c>
      <c r="N120">
        <v>1.08</v>
      </c>
      <c r="O120">
        <f>SUM(OGC_Home__Brazil[[#This Row],[0-15]:[31-45]])</f>
        <v>7</v>
      </c>
    </row>
    <row r="121" spans="1:15" x14ac:dyDescent="0.25">
      <c r="A121" t="s">
        <v>1210</v>
      </c>
      <c r="B121">
        <v>1</v>
      </c>
      <c r="C121" t="s">
        <v>190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K121">
        <v>0.9</v>
      </c>
      <c r="L121" t="s">
        <v>41</v>
      </c>
      <c r="M121" t="s">
        <v>41</v>
      </c>
      <c r="N121">
        <v>0</v>
      </c>
      <c r="O121">
        <f>SUM(OGC_Home__Brazil[[#This Row],[0-15]:[31-45]])</f>
        <v>1</v>
      </c>
    </row>
    <row r="122" spans="1:15" x14ac:dyDescent="0.25">
      <c r="A122" t="s">
        <v>1214</v>
      </c>
      <c r="B122">
        <v>3</v>
      </c>
      <c r="C122" t="s">
        <v>1245</v>
      </c>
      <c r="D122">
        <v>0</v>
      </c>
      <c r="E122">
        <v>1</v>
      </c>
      <c r="F122">
        <v>1</v>
      </c>
      <c r="G122">
        <v>0</v>
      </c>
      <c r="H122">
        <v>1</v>
      </c>
      <c r="I122">
        <v>0</v>
      </c>
      <c r="K122">
        <v>6.03</v>
      </c>
      <c r="L122" t="s">
        <v>41</v>
      </c>
      <c r="M122" t="s">
        <v>41</v>
      </c>
      <c r="N122">
        <v>2.97</v>
      </c>
      <c r="O122">
        <f>SUM(OGC_Home__Brazil[[#This Row],[0-15]:[31-45]])</f>
        <v>2</v>
      </c>
    </row>
    <row r="123" spans="1:15" x14ac:dyDescent="0.25">
      <c r="A123" t="s">
        <v>1215</v>
      </c>
      <c r="B123">
        <v>7</v>
      </c>
      <c r="C123" t="s">
        <v>132</v>
      </c>
      <c r="D123">
        <v>2</v>
      </c>
      <c r="E123">
        <v>5</v>
      </c>
      <c r="F123">
        <v>0</v>
      </c>
      <c r="G123">
        <v>0</v>
      </c>
      <c r="H123">
        <v>0</v>
      </c>
      <c r="I123">
        <v>0</v>
      </c>
      <c r="K123">
        <v>0.9</v>
      </c>
      <c r="L123" t="s">
        <v>41</v>
      </c>
      <c r="M123" t="s">
        <v>41</v>
      </c>
      <c r="N123">
        <v>0</v>
      </c>
      <c r="O123">
        <f>SUM(OGC_Home__Brazil[[#This Row],[0-15]:[31-45]])</f>
        <v>7</v>
      </c>
    </row>
    <row r="124" spans="1:15" x14ac:dyDescent="0.25">
      <c r="A124" t="s">
        <v>204</v>
      </c>
      <c r="B124">
        <v>1</v>
      </c>
      <c r="C124" t="s">
        <v>120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0</v>
      </c>
      <c r="K124">
        <v>0.9</v>
      </c>
      <c r="L124" t="s">
        <v>41</v>
      </c>
      <c r="M124" t="s">
        <v>41</v>
      </c>
      <c r="N124">
        <v>0</v>
      </c>
      <c r="O124">
        <f>SUM(OGC_Home__Brazil[[#This Row],[0-15]:[31-45]])</f>
        <v>1</v>
      </c>
    </row>
    <row r="125" spans="1:15" x14ac:dyDescent="0.25">
      <c r="A125" t="s">
        <v>205</v>
      </c>
      <c r="B125">
        <v>4</v>
      </c>
      <c r="C125" t="s">
        <v>131</v>
      </c>
      <c r="D125">
        <v>1</v>
      </c>
      <c r="E125">
        <v>1</v>
      </c>
      <c r="F125">
        <v>2</v>
      </c>
      <c r="G125">
        <v>0</v>
      </c>
      <c r="H125">
        <v>0</v>
      </c>
      <c r="I125">
        <v>0</v>
      </c>
      <c r="K125">
        <v>0.9</v>
      </c>
      <c r="L125" t="s">
        <v>41</v>
      </c>
      <c r="M125" t="s">
        <v>41</v>
      </c>
      <c r="N125">
        <v>0</v>
      </c>
      <c r="O125">
        <f>SUM(OGC_Home__Brazil[[#This Row],[0-15]:[31-45]])</f>
        <v>4</v>
      </c>
    </row>
    <row r="126" spans="1:15" x14ac:dyDescent="0.25">
      <c r="A126" t="s">
        <v>259</v>
      </c>
      <c r="B126">
        <v>3</v>
      </c>
      <c r="C126" t="s">
        <v>124</v>
      </c>
      <c r="D126">
        <v>1</v>
      </c>
      <c r="E126">
        <v>0</v>
      </c>
      <c r="F126">
        <v>1</v>
      </c>
      <c r="G126">
        <v>0</v>
      </c>
      <c r="H126">
        <v>1</v>
      </c>
      <c r="I126">
        <v>0</v>
      </c>
      <c r="K126">
        <v>6.03</v>
      </c>
      <c r="L126" t="s">
        <v>41</v>
      </c>
      <c r="M126" t="s">
        <v>41</v>
      </c>
      <c r="N126">
        <v>2.97</v>
      </c>
      <c r="O126">
        <f>SUM(OGC_Home__Brazil[[#This Row],[0-15]:[31-45]])</f>
        <v>2</v>
      </c>
    </row>
    <row r="127" spans="1:15" x14ac:dyDescent="0.25">
      <c r="A127" t="s">
        <v>304</v>
      </c>
      <c r="B127">
        <v>1</v>
      </c>
      <c r="C127" t="s">
        <v>1265</v>
      </c>
      <c r="D127">
        <v>1</v>
      </c>
      <c r="E127">
        <v>0</v>
      </c>
      <c r="F127">
        <v>0</v>
      </c>
      <c r="G127">
        <v>0</v>
      </c>
      <c r="H127">
        <v>0</v>
      </c>
      <c r="I127">
        <v>0</v>
      </c>
      <c r="K127">
        <v>0.9</v>
      </c>
      <c r="L127" t="s">
        <v>41</v>
      </c>
      <c r="M127" t="s">
        <v>41</v>
      </c>
      <c r="N127">
        <v>0</v>
      </c>
      <c r="O127">
        <f>SUM(OGC_Home__Brazil[[#This Row],[0-15]:[31-45]])</f>
        <v>1</v>
      </c>
    </row>
    <row r="128" spans="1:15" x14ac:dyDescent="0.25">
      <c r="A128" t="s">
        <v>375</v>
      </c>
      <c r="B128">
        <v>2</v>
      </c>
      <c r="C128" t="s">
        <v>1252</v>
      </c>
      <c r="D128">
        <v>2</v>
      </c>
      <c r="E128">
        <v>0</v>
      </c>
      <c r="F128">
        <v>0</v>
      </c>
      <c r="G128">
        <v>0</v>
      </c>
      <c r="H128">
        <v>0</v>
      </c>
      <c r="I128">
        <v>0</v>
      </c>
      <c r="K128">
        <v>0.9</v>
      </c>
      <c r="L128" t="s">
        <v>41</v>
      </c>
      <c r="M128" t="s">
        <v>41</v>
      </c>
      <c r="N128">
        <v>0</v>
      </c>
      <c r="O128">
        <f>SUM(OGC_Home__Brazil[[#This Row],[0-15]:[31-45]])</f>
        <v>2</v>
      </c>
    </row>
    <row r="129" spans="1:15" x14ac:dyDescent="0.25">
      <c r="A129" t="s">
        <v>621</v>
      </c>
      <c r="B129">
        <v>3</v>
      </c>
      <c r="C129" t="s">
        <v>1250</v>
      </c>
      <c r="D129">
        <v>1</v>
      </c>
      <c r="E129">
        <v>1</v>
      </c>
      <c r="F129">
        <v>1</v>
      </c>
      <c r="G129">
        <v>0</v>
      </c>
      <c r="H129">
        <v>0</v>
      </c>
      <c r="I129">
        <v>0</v>
      </c>
      <c r="K129">
        <v>0.9</v>
      </c>
      <c r="L129" t="s">
        <v>41</v>
      </c>
      <c r="M129" t="s">
        <v>41</v>
      </c>
      <c r="N129">
        <v>0</v>
      </c>
      <c r="O129">
        <f>SUM(OGC_Home__Brazil[[#This Row],[0-15]:[31-45]])</f>
        <v>3</v>
      </c>
    </row>
    <row r="130" spans="1:15" x14ac:dyDescent="0.25">
      <c r="A130" t="s">
        <v>730</v>
      </c>
      <c r="B130">
        <v>1</v>
      </c>
      <c r="C130" t="s">
        <v>1250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0</v>
      </c>
      <c r="K130">
        <v>0.9</v>
      </c>
      <c r="L130" t="s">
        <v>41</v>
      </c>
      <c r="M130" t="s">
        <v>41</v>
      </c>
      <c r="N130">
        <v>0</v>
      </c>
      <c r="O130">
        <f>SUM(OGC_Home__Brazil[[#This Row],[0-15]:[31-45]])</f>
        <v>1</v>
      </c>
    </row>
    <row r="131" spans="1:15" x14ac:dyDescent="0.25">
      <c r="A131" t="s">
        <v>956</v>
      </c>
      <c r="B131">
        <v>2</v>
      </c>
      <c r="C131" t="s">
        <v>145</v>
      </c>
      <c r="D131">
        <v>1</v>
      </c>
      <c r="E131">
        <v>0</v>
      </c>
      <c r="F131">
        <v>0</v>
      </c>
      <c r="G131">
        <v>0</v>
      </c>
      <c r="H131">
        <v>1</v>
      </c>
      <c r="I131">
        <v>0</v>
      </c>
      <c r="K131">
        <v>0.45</v>
      </c>
      <c r="L131" t="s">
        <v>41</v>
      </c>
      <c r="M131" t="s">
        <v>41</v>
      </c>
      <c r="N131">
        <v>0.45</v>
      </c>
      <c r="O131">
        <f>SUM(OGC_Home__Brazil[[#This Row],[0-15]:[31-45]])</f>
        <v>1</v>
      </c>
    </row>
    <row r="132" spans="1:15" x14ac:dyDescent="0.25">
      <c r="A132" t="s">
        <v>1006</v>
      </c>
      <c r="B132">
        <v>1</v>
      </c>
      <c r="C132" t="s">
        <v>1301</v>
      </c>
      <c r="D132">
        <v>0</v>
      </c>
      <c r="E132">
        <v>0</v>
      </c>
      <c r="F132">
        <v>0</v>
      </c>
      <c r="G132">
        <v>0</v>
      </c>
      <c r="H132">
        <v>1</v>
      </c>
      <c r="I132">
        <v>0</v>
      </c>
      <c r="K132">
        <v>0</v>
      </c>
      <c r="L132" t="s">
        <v>41</v>
      </c>
      <c r="M132" t="s">
        <v>41</v>
      </c>
      <c r="N132">
        <v>0.9</v>
      </c>
      <c r="O132">
        <f>SUM(OGC_Home__Brazil[[#This Row],[0-15]:[31-45]])</f>
        <v>0</v>
      </c>
    </row>
    <row r="133" spans="1:15" x14ac:dyDescent="0.25">
      <c r="A133" t="s">
        <v>1101</v>
      </c>
      <c r="B133">
        <v>1</v>
      </c>
      <c r="C133" t="s">
        <v>1245</v>
      </c>
      <c r="D133">
        <v>0</v>
      </c>
      <c r="E133">
        <v>0</v>
      </c>
      <c r="F133">
        <v>1</v>
      </c>
      <c r="G133">
        <v>0</v>
      </c>
      <c r="H133">
        <v>0</v>
      </c>
      <c r="I133">
        <v>0</v>
      </c>
      <c r="K133">
        <v>0.9</v>
      </c>
      <c r="L133" t="s">
        <v>41</v>
      </c>
      <c r="M133" t="s">
        <v>41</v>
      </c>
      <c r="N133">
        <v>0</v>
      </c>
      <c r="O133">
        <f>SUM(OGC_Home__Brazil[[#This Row],[0-15]:[31-45]])</f>
        <v>1</v>
      </c>
    </row>
    <row r="134" spans="1:15" x14ac:dyDescent="0.25">
      <c r="A134" t="s">
        <v>1125</v>
      </c>
      <c r="B134">
        <v>3</v>
      </c>
      <c r="C134" t="s">
        <v>196</v>
      </c>
      <c r="D134">
        <v>3</v>
      </c>
      <c r="E134">
        <v>0</v>
      </c>
      <c r="F134">
        <v>0</v>
      </c>
      <c r="G134">
        <v>0</v>
      </c>
      <c r="H134">
        <v>0</v>
      </c>
      <c r="I134">
        <v>0</v>
      </c>
      <c r="K134">
        <v>0.9</v>
      </c>
      <c r="L134" t="s">
        <v>41</v>
      </c>
      <c r="M134" t="s">
        <v>41</v>
      </c>
      <c r="N134">
        <v>0</v>
      </c>
      <c r="O134">
        <f>SUM(OGC_Home__Brazil[[#This Row],[0-15]:[31-45]])</f>
        <v>3</v>
      </c>
    </row>
    <row r="135" spans="1:15" x14ac:dyDescent="0.25">
      <c r="A135" t="s">
        <v>1224</v>
      </c>
      <c r="B135">
        <v>2</v>
      </c>
      <c r="C135" t="s">
        <v>129</v>
      </c>
      <c r="D135">
        <v>1</v>
      </c>
      <c r="E135">
        <v>0</v>
      </c>
      <c r="F135">
        <v>0</v>
      </c>
      <c r="G135">
        <v>1</v>
      </c>
      <c r="H135">
        <v>0</v>
      </c>
      <c r="I135">
        <v>0</v>
      </c>
      <c r="K135">
        <v>0.45</v>
      </c>
      <c r="L135" t="s">
        <v>41</v>
      </c>
      <c r="M135" t="s">
        <v>41</v>
      </c>
      <c r="N135">
        <v>0.45</v>
      </c>
      <c r="O135">
        <f>SUM(OGC_Home__Brazil[[#This Row],[0-15]:[31-45]])</f>
        <v>1</v>
      </c>
    </row>
    <row r="136" spans="1:15" x14ac:dyDescent="0.25">
      <c r="A136" t="s">
        <v>221</v>
      </c>
      <c r="B136">
        <v>2</v>
      </c>
      <c r="C136" t="s">
        <v>132</v>
      </c>
      <c r="D136">
        <v>1</v>
      </c>
      <c r="E136">
        <v>1</v>
      </c>
      <c r="F136">
        <v>0</v>
      </c>
      <c r="G136">
        <v>0</v>
      </c>
      <c r="H136">
        <v>0</v>
      </c>
      <c r="I136">
        <v>0</v>
      </c>
      <c r="K136">
        <v>0.9</v>
      </c>
      <c r="L136" t="s">
        <v>41</v>
      </c>
      <c r="M136" t="s">
        <v>41</v>
      </c>
      <c r="N136">
        <v>0</v>
      </c>
      <c r="O136">
        <f>SUM(OGC_Home__Brazil[[#This Row],[0-15]:[31-45]])</f>
        <v>2</v>
      </c>
    </row>
    <row r="137" spans="1:15" x14ac:dyDescent="0.25">
      <c r="A137" t="s">
        <v>266</v>
      </c>
      <c r="B137">
        <v>3</v>
      </c>
      <c r="C137" t="s">
        <v>1254</v>
      </c>
      <c r="D137">
        <v>0</v>
      </c>
      <c r="E137">
        <v>1</v>
      </c>
      <c r="F137">
        <v>1</v>
      </c>
      <c r="G137">
        <v>0</v>
      </c>
      <c r="H137">
        <v>1</v>
      </c>
      <c r="I137">
        <v>0</v>
      </c>
      <c r="K137">
        <v>6.03</v>
      </c>
      <c r="L137" t="s">
        <v>41</v>
      </c>
      <c r="M137" t="s">
        <v>41</v>
      </c>
      <c r="N137">
        <v>2.97</v>
      </c>
      <c r="O137">
        <f>SUM(OGC_Home__Brazil[[#This Row],[0-15]:[31-45]])</f>
        <v>2</v>
      </c>
    </row>
    <row r="138" spans="1:15" x14ac:dyDescent="0.25">
      <c r="A138" t="s">
        <v>362</v>
      </c>
      <c r="B138">
        <v>2</v>
      </c>
      <c r="C138" t="s">
        <v>1247</v>
      </c>
      <c r="D138">
        <v>1</v>
      </c>
      <c r="E138">
        <v>0</v>
      </c>
      <c r="F138">
        <v>1</v>
      </c>
      <c r="G138">
        <v>0</v>
      </c>
      <c r="H138">
        <v>0</v>
      </c>
      <c r="I138">
        <v>0</v>
      </c>
      <c r="K138">
        <v>0.9</v>
      </c>
      <c r="L138" t="s">
        <v>41</v>
      </c>
      <c r="M138" t="s">
        <v>41</v>
      </c>
      <c r="N138">
        <v>0</v>
      </c>
      <c r="O138">
        <f>SUM(OGC_Home__Brazil[[#This Row],[0-15]:[31-45]])</f>
        <v>2</v>
      </c>
    </row>
    <row r="139" spans="1:15" x14ac:dyDescent="0.25">
      <c r="A139" t="s">
        <v>472</v>
      </c>
      <c r="B139">
        <v>2</v>
      </c>
      <c r="C139" t="s">
        <v>133</v>
      </c>
      <c r="D139">
        <v>2</v>
      </c>
      <c r="E139">
        <v>0</v>
      </c>
      <c r="F139">
        <v>0</v>
      </c>
      <c r="G139">
        <v>0</v>
      </c>
      <c r="H139">
        <v>0</v>
      </c>
      <c r="I139">
        <v>0</v>
      </c>
      <c r="K139">
        <v>0.9</v>
      </c>
      <c r="L139" t="s">
        <v>41</v>
      </c>
      <c r="M139" t="s">
        <v>41</v>
      </c>
      <c r="N139">
        <v>0</v>
      </c>
      <c r="O139">
        <f>SUM(OGC_Home__Brazil[[#This Row],[0-15]:[31-45]])</f>
        <v>2</v>
      </c>
    </row>
    <row r="140" spans="1:15" x14ac:dyDescent="0.25">
      <c r="A140" t="s">
        <v>542</v>
      </c>
      <c r="B140">
        <v>0</v>
      </c>
      <c r="C140" t="s">
        <v>193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K140">
        <v>0</v>
      </c>
      <c r="L140" t="s">
        <v>41</v>
      </c>
      <c r="M140" t="s">
        <v>41</v>
      </c>
      <c r="N140">
        <v>0</v>
      </c>
      <c r="O140">
        <f>SUM(OGC_Home__Brazil[[#This Row],[0-15]:[31-45]])</f>
        <v>0</v>
      </c>
    </row>
    <row r="141" spans="1:15" x14ac:dyDescent="0.25">
      <c r="A141" t="s">
        <v>546</v>
      </c>
      <c r="B141">
        <v>1</v>
      </c>
      <c r="C141" t="s">
        <v>1252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K141">
        <v>0.9</v>
      </c>
      <c r="L141" t="s">
        <v>41</v>
      </c>
      <c r="M141" t="s">
        <v>41</v>
      </c>
      <c r="N141">
        <v>0</v>
      </c>
      <c r="O141">
        <f>SUM(OGC_Home__Brazil[[#This Row],[0-15]:[31-45]])</f>
        <v>1</v>
      </c>
    </row>
    <row r="142" spans="1:15" x14ac:dyDescent="0.25">
      <c r="A142" t="s">
        <v>596</v>
      </c>
      <c r="B142">
        <v>0</v>
      </c>
      <c r="C142" t="s">
        <v>193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K142">
        <v>0</v>
      </c>
      <c r="L142" t="s">
        <v>41</v>
      </c>
      <c r="M142" t="s">
        <v>41</v>
      </c>
      <c r="N142">
        <v>0</v>
      </c>
      <c r="O142">
        <f>SUM(OGC_Home__Brazil[[#This Row],[0-15]:[31-45]])</f>
        <v>0</v>
      </c>
    </row>
    <row r="143" spans="1:15" x14ac:dyDescent="0.25">
      <c r="A143" t="s">
        <v>693</v>
      </c>
      <c r="B143">
        <v>2</v>
      </c>
      <c r="C143" t="s">
        <v>1289</v>
      </c>
      <c r="D143">
        <v>1</v>
      </c>
      <c r="E143">
        <v>0</v>
      </c>
      <c r="F143">
        <v>1</v>
      </c>
      <c r="G143">
        <v>0</v>
      </c>
      <c r="H143">
        <v>0</v>
      </c>
      <c r="I143">
        <v>0</v>
      </c>
      <c r="K143">
        <v>0.9</v>
      </c>
      <c r="L143" t="s">
        <v>41</v>
      </c>
      <c r="M143" t="s">
        <v>41</v>
      </c>
      <c r="N143">
        <v>0</v>
      </c>
      <c r="O143">
        <f>SUM(OGC_Home__Brazil[[#This Row],[0-15]:[31-45]])</f>
        <v>2</v>
      </c>
    </row>
    <row r="144" spans="1:15" x14ac:dyDescent="0.25">
      <c r="A144" t="s">
        <v>724</v>
      </c>
      <c r="B144">
        <v>0</v>
      </c>
      <c r="C144" t="s">
        <v>193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K144">
        <v>0</v>
      </c>
      <c r="L144" t="s">
        <v>41</v>
      </c>
      <c r="M144" t="s">
        <v>41</v>
      </c>
      <c r="N144">
        <v>0</v>
      </c>
      <c r="O144">
        <f>SUM(OGC_Home__Brazil[[#This Row],[0-15]:[31-45]])</f>
        <v>0</v>
      </c>
    </row>
    <row r="145" spans="1:15" x14ac:dyDescent="0.25">
      <c r="A145" t="s">
        <v>746</v>
      </c>
      <c r="B145">
        <v>4</v>
      </c>
      <c r="C145" t="s">
        <v>124</v>
      </c>
      <c r="D145">
        <v>2</v>
      </c>
      <c r="E145">
        <v>0</v>
      </c>
      <c r="F145">
        <v>1</v>
      </c>
      <c r="G145">
        <v>0</v>
      </c>
      <c r="H145">
        <v>0</v>
      </c>
      <c r="I145">
        <v>1</v>
      </c>
      <c r="K145">
        <v>6.75</v>
      </c>
      <c r="L145" t="s">
        <v>41</v>
      </c>
      <c r="M145" t="s">
        <v>41</v>
      </c>
      <c r="N145">
        <v>2.25</v>
      </c>
      <c r="O145">
        <f>SUM(OGC_Home__Brazil[[#This Row],[0-15]:[31-45]])</f>
        <v>3</v>
      </c>
    </row>
    <row r="146" spans="1:15" x14ac:dyDescent="0.25">
      <c r="A146" t="s">
        <v>752</v>
      </c>
      <c r="B146">
        <v>3</v>
      </c>
      <c r="C146" t="s">
        <v>120</v>
      </c>
      <c r="D146">
        <v>0</v>
      </c>
      <c r="E146">
        <v>1</v>
      </c>
      <c r="F146">
        <v>2</v>
      </c>
      <c r="G146">
        <v>0</v>
      </c>
      <c r="H146">
        <v>0</v>
      </c>
      <c r="I146">
        <v>0</v>
      </c>
      <c r="K146">
        <v>0.9</v>
      </c>
      <c r="L146" t="s">
        <v>41</v>
      </c>
      <c r="M146" t="s">
        <v>41</v>
      </c>
      <c r="N146">
        <v>0</v>
      </c>
      <c r="O146">
        <f>SUM(OGC_Home__Brazil[[#This Row],[0-15]:[31-45]])</f>
        <v>3</v>
      </c>
    </row>
    <row r="147" spans="1:15" x14ac:dyDescent="0.25">
      <c r="A147" t="s">
        <v>977</v>
      </c>
      <c r="B147">
        <v>0</v>
      </c>
      <c r="C147" t="s">
        <v>193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K147">
        <v>0</v>
      </c>
      <c r="L147" t="s">
        <v>41</v>
      </c>
      <c r="M147" t="s">
        <v>41</v>
      </c>
      <c r="N147">
        <v>0</v>
      </c>
      <c r="O147">
        <f>SUM(OGC_Home__Brazil[[#This Row],[0-15]:[31-45]])</f>
        <v>0</v>
      </c>
    </row>
    <row r="148" spans="1:15" x14ac:dyDescent="0.25">
      <c r="A148" t="s">
        <v>1084</v>
      </c>
      <c r="B148">
        <v>2</v>
      </c>
      <c r="C148" t="s">
        <v>145</v>
      </c>
      <c r="D148">
        <v>1</v>
      </c>
      <c r="E148">
        <v>0</v>
      </c>
      <c r="F148">
        <v>0</v>
      </c>
      <c r="G148">
        <v>0</v>
      </c>
      <c r="H148">
        <v>1</v>
      </c>
      <c r="I148">
        <v>0</v>
      </c>
      <c r="K148">
        <v>0.45</v>
      </c>
      <c r="L148" t="s">
        <v>41</v>
      </c>
      <c r="M148" t="s">
        <v>41</v>
      </c>
      <c r="N148">
        <v>0.45</v>
      </c>
      <c r="O148">
        <f>SUM(OGC_Home__Brazil[[#This Row],[0-15]:[31-45]])</f>
        <v>1</v>
      </c>
    </row>
    <row r="149" spans="1:15" x14ac:dyDescent="0.25">
      <c r="A149" t="s">
        <v>1099</v>
      </c>
      <c r="B149">
        <v>1</v>
      </c>
      <c r="C149" t="s">
        <v>1297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0</v>
      </c>
      <c r="K149">
        <v>0.9</v>
      </c>
      <c r="L149" t="s">
        <v>41</v>
      </c>
      <c r="M149" t="s">
        <v>41</v>
      </c>
      <c r="N149">
        <v>0</v>
      </c>
      <c r="O149">
        <f>SUM(OGC_Home__Brazil[[#This Row],[0-15]:[31-45]])</f>
        <v>1</v>
      </c>
    </row>
    <row r="150" spans="1:15" x14ac:dyDescent="0.25">
      <c r="A150" t="s">
        <v>1102</v>
      </c>
      <c r="B150">
        <v>3</v>
      </c>
      <c r="C150" t="s">
        <v>123</v>
      </c>
      <c r="D150">
        <v>2</v>
      </c>
      <c r="E150">
        <v>1</v>
      </c>
      <c r="F150">
        <v>0</v>
      </c>
      <c r="G150">
        <v>0</v>
      </c>
      <c r="H150">
        <v>0</v>
      </c>
      <c r="I150">
        <v>0</v>
      </c>
      <c r="K150">
        <v>0.9</v>
      </c>
      <c r="L150" t="s">
        <v>41</v>
      </c>
      <c r="M150" t="s">
        <v>41</v>
      </c>
      <c r="N150">
        <v>0</v>
      </c>
      <c r="O150">
        <f>SUM(OGC_Home__Brazil[[#This Row],[0-15]:[31-45]])</f>
        <v>3</v>
      </c>
    </row>
    <row r="151" spans="1:15" x14ac:dyDescent="0.25">
      <c r="A151" t="s">
        <v>1109</v>
      </c>
      <c r="B151">
        <v>0</v>
      </c>
      <c r="C151" t="s">
        <v>193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K151">
        <v>0</v>
      </c>
      <c r="L151" t="s">
        <v>41</v>
      </c>
      <c r="M151" t="s">
        <v>41</v>
      </c>
      <c r="N151">
        <v>0</v>
      </c>
      <c r="O151">
        <f>SUM(OGC_Home__Brazil[[#This Row],[0-15]:[31-45]])</f>
        <v>0</v>
      </c>
    </row>
    <row r="152" spans="1:15" x14ac:dyDescent="0.25">
      <c r="A152" t="s">
        <v>324</v>
      </c>
      <c r="B152">
        <v>2</v>
      </c>
      <c r="C152" t="s">
        <v>55</v>
      </c>
      <c r="D152">
        <v>1</v>
      </c>
      <c r="E152">
        <v>0</v>
      </c>
      <c r="F152">
        <v>0</v>
      </c>
      <c r="G152">
        <v>1</v>
      </c>
      <c r="H152">
        <v>0</v>
      </c>
      <c r="I152">
        <v>0</v>
      </c>
      <c r="K152">
        <v>0.45</v>
      </c>
      <c r="L152" t="s">
        <v>41</v>
      </c>
      <c r="M152" t="s">
        <v>41</v>
      </c>
      <c r="N152">
        <v>0.45</v>
      </c>
      <c r="O152">
        <f>SUM(OGC_Home__Brazil[[#This Row],[0-15]:[31-45]])</f>
        <v>1</v>
      </c>
    </row>
    <row r="153" spans="1:15" x14ac:dyDescent="0.25">
      <c r="A153" t="s">
        <v>329</v>
      </c>
      <c r="B153">
        <v>6</v>
      </c>
      <c r="C153" t="s">
        <v>1249</v>
      </c>
      <c r="D153">
        <v>1</v>
      </c>
      <c r="E153">
        <v>1</v>
      </c>
      <c r="F153">
        <v>2</v>
      </c>
      <c r="G153">
        <v>0</v>
      </c>
      <c r="H153">
        <v>2</v>
      </c>
      <c r="I153">
        <v>0</v>
      </c>
      <c r="K153">
        <v>6.03</v>
      </c>
      <c r="L153" t="s">
        <v>41</v>
      </c>
      <c r="M153" t="s">
        <v>41</v>
      </c>
      <c r="N153">
        <v>2.97</v>
      </c>
      <c r="O153">
        <f>SUM(OGC_Home__Brazil[[#This Row],[0-15]:[31-45]])</f>
        <v>4</v>
      </c>
    </row>
    <row r="154" spans="1:15" x14ac:dyDescent="0.25">
      <c r="A154" t="s">
        <v>465</v>
      </c>
      <c r="B154">
        <v>5</v>
      </c>
      <c r="C154" t="s">
        <v>1245</v>
      </c>
      <c r="D154">
        <v>0</v>
      </c>
      <c r="E154">
        <v>3</v>
      </c>
      <c r="F154">
        <v>0</v>
      </c>
      <c r="G154">
        <v>1</v>
      </c>
      <c r="H154">
        <v>1</v>
      </c>
      <c r="I154">
        <v>0</v>
      </c>
      <c r="K154">
        <v>0.54</v>
      </c>
      <c r="L154" t="s">
        <v>41</v>
      </c>
      <c r="M154" t="s">
        <v>41</v>
      </c>
      <c r="N154">
        <v>0.36</v>
      </c>
      <c r="O154">
        <f>SUM(OGC_Home__Brazil[[#This Row],[0-15]:[31-45]])</f>
        <v>3</v>
      </c>
    </row>
    <row r="155" spans="1:15" x14ac:dyDescent="0.25">
      <c r="A155" t="s">
        <v>466</v>
      </c>
      <c r="B155">
        <v>2</v>
      </c>
      <c r="C155" t="s">
        <v>133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0</v>
      </c>
      <c r="K155">
        <v>0.9</v>
      </c>
      <c r="L155" t="s">
        <v>41</v>
      </c>
      <c r="M155" t="s">
        <v>41</v>
      </c>
      <c r="N155">
        <v>0</v>
      </c>
      <c r="O155">
        <f>SUM(OGC_Home__Brazil[[#This Row],[0-15]:[31-45]])</f>
        <v>2</v>
      </c>
    </row>
    <row r="156" spans="1:15" x14ac:dyDescent="0.25">
      <c r="A156" t="s">
        <v>495</v>
      </c>
      <c r="B156">
        <v>4</v>
      </c>
      <c r="C156" t="s">
        <v>1254</v>
      </c>
      <c r="D156">
        <v>1</v>
      </c>
      <c r="E156">
        <v>0</v>
      </c>
      <c r="F156">
        <v>0</v>
      </c>
      <c r="G156">
        <v>2</v>
      </c>
      <c r="H156">
        <v>1</v>
      </c>
      <c r="I156">
        <v>0</v>
      </c>
      <c r="K156">
        <v>2.25</v>
      </c>
      <c r="L156" t="s">
        <v>41</v>
      </c>
      <c r="M156" t="s">
        <v>41</v>
      </c>
      <c r="N156">
        <v>6.75</v>
      </c>
      <c r="O156">
        <f>SUM(OGC_Home__Brazil[[#This Row],[0-15]:[31-45]])</f>
        <v>1</v>
      </c>
    </row>
    <row r="157" spans="1:15" x14ac:dyDescent="0.25">
      <c r="A157" t="s">
        <v>525</v>
      </c>
      <c r="B157">
        <v>4</v>
      </c>
      <c r="C157" t="s">
        <v>1308</v>
      </c>
      <c r="D157">
        <v>0</v>
      </c>
      <c r="E157">
        <v>1</v>
      </c>
      <c r="F157">
        <v>0</v>
      </c>
      <c r="G157">
        <v>0</v>
      </c>
      <c r="H157">
        <v>1</v>
      </c>
      <c r="I157">
        <v>2</v>
      </c>
      <c r="K157">
        <v>2.25</v>
      </c>
      <c r="L157" t="s">
        <v>41</v>
      </c>
      <c r="M157" t="s">
        <v>41</v>
      </c>
      <c r="N157">
        <v>6.75</v>
      </c>
      <c r="O157">
        <f>SUM(OGC_Home__Brazil[[#This Row],[0-15]:[31-45]])</f>
        <v>1</v>
      </c>
    </row>
    <row r="158" spans="1:15" x14ac:dyDescent="0.25">
      <c r="A158" t="s">
        <v>586</v>
      </c>
      <c r="B158">
        <v>5</v>
      </c>
      <c r="C158" t="s">
        <v>1250</v>
      </c>
      <c r="D158">
        <v>2</v>
      </c>
      <c r="E158">
        <v>1</v>
      </c>
      <c r="F158">
        <v>1</v>
      </c>
      <c r="G158">
        <v>1</v>
      </c>
      <c r="H158">
        <v>0</v>
      </c>
      <c r="I158">
        <v>0</v>
      </c>
      <c r="K158">
        <v>0.72</v>
      </c>
      <c r="L158" t="s">
        <v>41</v>
      </c>
      <c r="M158" t="s">
        <v>41</v>
      </c>
      <c r="N158">
        <v>0.18</v>
      </c>
      <c r="O158">
        <f>SUM(OGC_Home__Brazil[[#This Row],[0-15]:[31-45]])</f>
        <v>4</v>
      </c>
    </row>
    <row r="159" spans="1:15" x14ac:dyDescent="0.25">
      <c r="A159" t="s">
        <v>662</v>
      </c>
      <c r="B159">
        <v>4</v>
      </c>
      <c r="C159" t="s">
        <v>1246</v>
      </c>
      <c r="D159">
        <v>0</v>
      </c>
      <c r="E159">
        <v>1</v>
      </c>
      <c r="F159">
        <v>2</v>
      </c>
      <c r="G159">
        <v>1</v>
      </c>
      <c r="H159">
        <v>0</v>
      </c>
      <c r="I159">
        <v>0</v>
      </c>
      <c r="K159">
        <v>6.75</v>
      </c>
      <c r="L159" t="s">
        <v>41</v>
      </c>
      <c r="M159" t="s">
        <v>41</v>
      </c>
      <c r="N159">
        <v>2.25</v>
      </c>
      <c r="O159">
        <f>SUM(OGC_Home__Brazil[[#This Row],[0-15]:[31-45]])</f>
        <v>3</v>
      </c>
    </row>
    <row r="160" spans="1:15" x14ac:dyDescent="0.25">
      <c r="A160" t="s">
        <v>825</v>
      </c>
      <c r="B160">
        <v>6</v>
      </c>
      <c r="C160" t="s">
        <v>1245</v>
      </c>
      <c r="D160">
        <v>2</v>
      </c>
      <c r="E160">
        <v>1</v>
      </c>
      <c r="F160">
        <v>1</v>
      </c>
      <c r="G160">
        <v>0</v>
      </c>
      <c r="H160">
        <v>1</v>
      </c>
      <c r="I160">
        <v>1</v>
      </c>
      <c r="K160">
        <v>6.03</v>
      </c>
      <c r="L160" t="s">
        <v>41</v>
      </c>
      <c r="M160" t="s">
        <v>41</v>
      </c>
      <c r="N160">
        <v>2.97</v>
      </c>
      <c r="O160">
        <f>SUM(OGC_Home__Brazil[[#This Row],[0-15]:[31-45]])</f>
        <v>4</v>
      </c>
    </row>
    <row r="161" spans="1:15" x14ac:dyDescent="0.25">
      <c r="A161" t="s">
        <v>832</v>
      </c>
      <c r="B161">
        <v>4</v>
      </c>
      <c r="C161" t="s">
        <v>55</v>
      </c>
      <c r="D161">
        <v>1</v>
      </c>
      <c r="E161">
        <v>1</v>
      </c>
      <c r="F161">
        <v>1</v>
      </c>
      <c r="G161">
        <v>0</v>
      </c>
      <c r="H161">
        <v>1</v>
      </c>
      <c r="I161">
        <v>0</v>
      </c>
      <c r="K161">
        <v>6.75</v>
      </c>
      <c r="L161" t="s">
        <v>41</v>
      </c>
      <c r="M161" t="s">
        <v>41</v>
      </c>
      <c r="N161">
        <v>2.25</v>
      </c>
      <c r="O161">
        <f>SUM(OGC_Home__Brazil[[#This Row],[0-15]:[31-45]])</f>
        <v>3</v>
      </c>
    </row>
    <row r="162" spans="1:15" x14ac:dyDescent="0.25">
      <c r="A162" t="s">
        <v>998</v>
      </c>
      <c r="B162">
        <v>2</v>
      </c>
      <c r="C162" t="s">
        <v>131</v>
      </c>
      <c r="D162">
        <v>1</v>
      </c>
      <c r="E162">
        <v>0</v>
      </c>
      <c r="F162">
        <v>1</v>
      </c>
      <c r="G162">
        <v>0</v>
      </c>
      <c r="H162">
        <v>0</v>
      </c>
      <c r="I162">
        <v>0</v>
      </c>
      <c r="K162">
        <v>0.9</v>
      </c>
      <c r="L162" t="s">
        <v>41</v>
      </c>
      <c r="M162" t="s">
        <v>41</v>
      </c>
      <c r="N162">
        <v>0</v>
      </c>
      <c r="O162">
        <f>SUM(OGC_Home__Brazil[[#This Row],[0-15]:[31-45]])</f>
        <v>2</v>
      </c>
    </row>
    <row r="163" spans="1:15" x14ac:dyDescent="0.25">
      <c r="A163" t="s">
        <v>1056</v>
      </c>
      <c r="B163">
        <v>3</v>
      </c>
      <c r="C163" t="s">
        <v>1244</v>
      </c>
      <c r="D163">
        <v>0</v>
      </c>
      <c r="E163">
        <v>1</v>
      </c>
      <c r="F163">
        <v>2</v>
      </c>
      <c r="G163">
        <v>0</v>
      </c>
      <c r="H163">
        <v>0</v>
      </c>
      <c r="I163">
        <v>0</v>
      </c>
      <c r="K163">
        <v>0.9</v>
      </c>
      <c r="L163" t="s">
        <v>41</v>
      </c>
      <c r="M163" t="s">
        <v>41</v>
      </c>
      <c r="N163">
        <v>0</v>
      </c>
      <c r="O163">
        <f>SUM(OGC_Home__Brazil[[#This Row],[0-15]:[31-45]])</f>
        <v>3</v>
      </c>
    </row>
    <row r="164" spans="1:15" x14ac:dyDescent="0.25">
      <c r="A164" t="s">
        <v>1063</v>
      </c>
      <c r="B164">
        <v>6</v>
      </c>
      <c r="C164" t="s">
        <v>129</v>
      </c>
      <c r="D164">
        <v>2</v>
      </c>
      <c r="E164">
        <v>1</v>
      </c>
      <c r="F164">
        <v>2</v>
      </c>
      <c r="G164">
        <v>1</v>
      </c>
      <c r="H164">
        <v>0</v>
      </c>
      <c r="I164">
        <v>0</v>
      </c>
      <c r="K164">
        <v>7.47</v>
      </c>
      <c r="L164" t="s">
        <v>41</v>
      </c>
      <c r="M164" t="s">
        <v>41</v>
      </c>
      <c r="N164">
        <v>1.53</v>
      </c>
      <c r="O164">
        <f>SUM(OGC_Home__Brazil[[#This Row],[0-15]:[31-45]])</f>
        <v>5</v>
      </c>
    </row>
    <row r="165" spans="1:15" x14ac:dyDescent="0.25">
      <c r="A165" t="s">
        <v>1064</v>
      </c>
      <c r="B165">
        <v>4</v>
      </c>
      <c r="C165" t="s">
        <v>1257</v>
      </c>
      <c r="D165">
        <v>1</v>
      </c>
      <c r="E165">
        <v>1</v>
      </c>
      <c r="F165">
        <v>2</v>
      </c>
      <c r="G165">
        <v>0</v>
      </c>
      <c r="H165">
        <v>0</v>
      </c>
      <c r="I165">
        <v>0</v>
      </c>
      <c r="K165">
        <v>0.9</v>
      </c>
      <c r="L165" t="s">
        <v>41</v>
      </c>
      <c r="M165" t="s">
        <v>41</v>
      </c>
      <c r="N165">
        <v>0</v>
      </c>
      <c r="O165">
        <f>SUM(OGC_Home__Brazil[[#This Row],[0-15]:[31-45]])</f>
        <v>4</v>
      </c>
    </row>
    <row r="166" spans="1:15" x14ac:dyDescent="0.25">
      <c r="A166" t="s">
        <v>1114</v>
      </c>
      <c r="B166">
        <v>5</v>
      </c>
      <c r="C166" t="s">
        <v>1257</v>
      </c>
      <c r="D166">
        <v>1</v>
      </c>
      <c r="E166">
        <v>3</v>
      </c>
      <c r="F166">
        <v>0</v>
      </c>
      <c r="G166">
        <v>0</v>
      </c>
      <c r="H166">
        <v>1</v>
      </c>
      <c r="I166">
        <v>0</v>
      </c>
      <c r="K166">
        <v>0.72</v>
      </c>
      <c r="L166" t="s">
        <v>41</v>
      </c>
      <c r="M166" t="s">
        <v>41</v>
      </c>
      <c r="N166">
        <v>0.18</v>
      </c>
      <c r="O166">
        <f>SUM(OGC_Home__Brazil[[#This Row],[0-15]:[31-45]])</f>
        <v>4</v>
      </c>
    </row>
    <row r="167" spans="1:15" x14ac:dyDescent="0.25">
      <c r="A167" t="s">
        <v>361</v>
      </c>
      <c r="B167">
        <v>2</v>
      </c>
      <c r="C167" t="s">
        <v>201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1</v>
      </c>
      <c r="K167">
        <v>0</v>
      </c>
      <c r="L167" t="s">
        <v>41</v>
      </c>
      <c r="M167" t="s">
        <v>41</v>
      </c>
      <c r="N167">
        <v>0.9</v>
      </c>
      <c r="O167">
        <f>SUM(OGC_Home__Brazil[[#This Row],[0-15]:[31-45]])</f>
        <v>0</v>
      </c>
    </row>
    <row r="168" spans="1:15" x14ac:dyDescent="0.25">
      <c r="A168" t="s">
        <v>480</v>
      </c>
      <c r="B168">
        <v>3</v>
      </c>
      <c r="C168" t="s">
        <v>1295</v>
      </c>
      <c r="D168">
        <v>3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0.9</v>
      </c>
      <c r="L168" t="s">
        <v>41</v>
      </c>
      <c r="M168" t="s">
        <v>41</v>
      </c>
      <c r="N168">
        <v>0</v>
      </c>
      <c r="O168">
        <f>SUM(OGC_Home__Brazil[[#This Row],[0-15]:[31-45]])</f>
        <v>3</v>
      </c>
    </row>
    <row r="169" spans="1:15" x14ac:dyDescent="0.25">
      <c r="A169" t="s">
        <v>493</v>
      </c>
      <c r="B169">
        <v>1</v>
      </c>
      <c r="C169" t="s">
        <v>195</v>
      </c>
      <c r="D169">
        <v>1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0.9</v>
      </c>
      <c r="L169" t="s">
        <v>41</v>
      </c>
      <c r="M169" t="s">
        <v>41</v>
      </c>
      <c r="N169">
        <v>0</v>
      </c>
      <c r="O169">
        <f>SUM(OGC_Home__Brazil[[#This Row],[0-15]:[31-45]])</f>
        <v>1</v>
      </c>
    </row>
    <row r="170" spans="1:15" x14ac:dyDescent="0.25">
      <c r="A170" t="s">
        <v>526</v>
      </c>
      <c r="B170">
        <v>3</v>
      </c>
      <c r="C170" t="s">
        <v>1251</v>
      </c>
      <c r="D170">
        <v>2</v>
      </c>
      <c r="E170">
        <v>0</v>
      </c>
      <c r="F170">
        <v>0</v>
      </c>
      <c r="G170">
        <v>1</v>
      </c>
      <c r="H170">
        <v>0</v>
      </c>
      <c r="I170">
        <v>0</v>
      </c>
      <c r="K170">
        <v>6.03</v>
      </c>
      <c r="L170" t="s">
        <v>41</v>
      </c>
      <c r="M170" t="s">
        <v>41</v>
      </c>
      <c r="N170">
        <v>2.97</v>
      </c>
      <c r="O170">
        <f>SUM(OGC_Home__Brazil[[#This Row],[0-15]:[31-45]])</f>
        <v>2</v>
      </c>
    </row>
    <row r="171" spans="1:15" x14ac:dyDescent="0.25">
      <c r="A171" t="s">
        <v>600</v>
      </c>
      <c r="B171">
        <v>1</v>
      </c>
      <c r="C171" t="s">
        <v>192</v>
      </c>
      <c r="D171">
        <v>1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0.9</v>
      </c>
      <c r="L171" t="s">
        <v>41</v>
      </c>
      <c r="M171" t="s">
        <v>41</v>
      </c>
      <c r="N171">
        <v>0</v>
      </c>
      <c r="O171">
        <f>SUM(OGC_Home__Brazil[[#This Row],[0-15]:[31-45]])</f>
        <v>1</v>
      </c>
    </row>
    <row r="172" spans="1:15" x14ac:dyDescent="0.25">
      <c r="A172" t="s">
        <v>613</v>
      </c>
      <c r="B172">
        <v>0</v>
      </c>
      <c r="C172" t="s">
        <v>193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 t="s">
        <v>41</v>
      </c>
      <c r="M172" t="s">
        <v>41</v>
      </c>
      <c r="N172">
        <v>0</v>
      </c>
      <c r="O172">
        <f>SUM(OGC_Home__Brazil[[#This Row],[0-15]:[31-45]])</f>
        <v>0</v>
      </c>
    </row>
    <row r="173" spans="1:15" x14ac:dyDescent="0.25">
      <c r="A173" t="s">
        <v>618</v>
      </c>
      <c r="B173">
        <v>2</v>
      </c>
      <c r="C173" t="s">
        <v>1255</v>
      </c>
      <c r="D173">
        <v>0</v>
      </c>
      <c r="E173">
        <v>1</v>
      </c>
      <c r="F173">
        <v>0</v>
      </c>
      <c r="G173">
        <v>0</v>
      </c>
      <c r="H173">
        <v>1</v>
      </c>
      <c r="I173">
        <v>0</v>
      </c>
      <c r="K173">
        <v>0.45</v>
      </c>
      <c r="L173" t="s">
        <v>41</v>
      </c>
      <c r="M173" t="s">
        <v>41</v>
      </c>
      <c r="N173">
        <v>0.45</v>
      </c>
      <c r="O173">
        <f>SUM(OGC_Home__Brazil[[#This Row],[0-15]:[31-45]])</f>
        <v>1</v>
      </c>
    </row>
    <row r="174" spans="1:15" x14ac:dyDescent="0.25">
      <c r="A174" t="s">
        <v>619</v>
      </c>
      <c r="B174">
        <v>2</v>
      </c>
      <c r="C174" t="s">
        <v>1247</v>
      </c>
      <c r="D174">
        <v>0</v>
      </c>
      <c r="E174">
        <v>2</v>
      </c>
      <c r="F174">
        <v>0</v>
      </c>
      <c r="G174">
        <v>0</v>
      </c>
      <c r="H174">
        <v>0</v>
      </c>
      <c r="I174">
        <v>0</v>
      </c>
      <c r="K174">
        <v>0.9</v>
      </c>
      <c r="L174" t="s">
        <v>41</v>
      </c>
      <c r="M174" t="s">
        <v>41</v>
      </c>
      <c r="N174">
        <v>0</v>
      </c>
      <c r="O174">
        <f>SUM(OGC_Home__Brazil[[#This Row],[0-15]:[31-45]])</f>
        <v>2</v>
      </c>
    </row>
    <row r="175" spans="1:15" x14ac:dyDescent="0.25">
      <c r="A175" t="s">
        <v>635</v>
      </c>
      <c r="B175">
        <v>1</v>
      </c>
      <c r="C175" t="s">
        <v>200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1</v>
      </c>
      <c r="K175">
        <v>0</v>
      </c>
      <c r="L175" t="s">
        <v>41</v>
      </c>
      <c r="M175" t="s">
        <v>41</v>
      </c>
      <c r="N175">
        <v>0.9</v>
      </c>
      <c r="O175">
        <f>SUM(OGC_Home__Brazil[[#This Row],[0-15]:[31-45]])</f>
        <v>0</v>
      </c>
    </row>
    <row r="176" spans="1:15" x14ac:dyDescent="0.25">
      <c r="A176" t="s">
        <v>642</v>
      </c>
      <c r="B176">
        <v>4</v>
      </c>
      <c r="C176" t="s">
        <v>1290</v>
      </c>
      <c r="D176">
        <v>2</v>
      </c>
      <c r="E176">
        <v>1</v>
      </c>
      <c r="F176">
        <v>0</v>
      </c>
      <c r="G176">
        <v>0</v>
      </c>
      <c r="H176">
        <v>1</v>
      </c>
      <c r="I176">
        <v>0</v>
      </c>
      <c r="K176">
        <v>6.75</v>
      </c>
      <c r="L176" t="s">
        <v>41</v>
      </c>
      <c r="M176" t="s">
        <v>41</v>
      </c>
      <c r="N176">
        <v>2.25</v>
      </c>
      <c r="O176">
        <f>SUM(OGC_Home__Brazil[[#This Row],[0-15]:[31-45]])</f>
        <v>3</v>
      </c>
    </row>
    <row r="177" spans="1:15" x14ac:dyDescent="0.25">
      <c r="A177" t="s">
        <v>689</v>
      </c>
      <c r="B177">
        <v>1</v>
      </c>
      <c r="C177" t="s">
        <v>202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K177">
        <v>0</v>
      </c>
      <c r="L177" t="s">
        <v>41</v>
      </c>
      <c r="M177" t="s">
        <v>41</v>
      </c>
      <c r="N177">
        <v>0.9</v>
      </c>
      <c r="O177">
        <f>SUM(OGC_Home__Brazil[[#This Row],[0-15]:[31-45]])</f>
        <v>0</v>
      </c>
    </row>
    <row r="178" spans="1:15" x14ac:dyDescent="0.25">
      <c r="A178" t="s">
        <v>694</v>
      </c>
      <c r="B178">
        <v>1</v>
      </c>
      <c r="C178" t="s">
        <v>1295</v>
      </c>
      <c r="D178">
        <v>1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0.9</v>
      </c>
      <c r="L178" t="s">
        <v>41</v>
      </c>
      <c r="M178" t="s">
        <v>41</v>
      </c>
      <c r="N178">
        <v>0</v>
      </c>
      <c r="O178">
        <f>SUM(OGC_Home__Brazil[[#This Row],[0-15]:[31-45]])</f>
        <v>1</v>
      </c>
    </row>
    <row r="179" spans="1:15" x14ac:dyDescent="0.25">
      <c r="A179" t="s">
        <v>782</v>
      </c>
      <c r="B179">
        <v>2</v>
      </c>
      <c r="C179" t="s">
        <v>127</v>
      </c>
      <c r="D179">
        <v>1</v>
      </c>
      <c r="E179">
        <v>0</v>
      </c>
      <c r="F179">
        <v>1</v>
      </c>
      <c r="G179">
        <v>0</v>
      </c>
      <c r="H179">
        <v>0</v>
      </c>
      <c r="I179">
        <v>0</v>
      </c>
      <c r="K179">
        <v>0.9</v>
      </c>
      <c r="L179" t="s">
        <v>41</v>
      </c>
      <c r="M179" t="s">
        <v>41</v>
      </c>
      <c r="N179">
        <v>0</v>
      </c>
      <c r="O179">
        <f>SUM(OGC_Home__Brazil[[#This Row],[0-15]:[31-45]])</f>
        <v>2</v>
      </c>
    </row>
    <row r="180" spans="1:15" x14ac:dyDescent="0.25">
      <c r="A180" t="s">
        <v>875</v>
      </c>
      <c r="B180">
        <v>4</v>
      </c>
      <c r="C180" t="s">
        <v>1244</v>
      </c>
      <c r="D180">
        <v>2</v>
      </c>
      <c r="E180">
        <v>0</v>
      </c>
      <c r="F180">
        <v>1</v>
      </c>
      <c r="G180">
        <v>0</v>
      </c>
      <c r="H180">
        <v>0</v>
      </c>
      <c r="I180">
        <v>1</v>
      </c>
      <c r="K180">
        <v>6.75</v>
      </c>
      <c r="L180" t="s">
        <v>41</v>
      </c>
      <c r="M180" t="s">
        <v>41</v>
      </c>
      <c r="N180">
        <v>2.25</v>
      </c>
      <c r="O180">
        <f>SUM(OGC_Home__Brazil[[#This Row],[0-15]:[31-45]])</f>
        <v>3</v>
      </c>
    </row>
    <row r="181" spans="1:15" x14ac:dyDescent="0.25">
      <c r="A181" t="s">
        <v>882</v>
      </c>
      <c r="B181">
        <v>2</v>
      </c>
      <c r="C181" t="s">
        <v>1249</v>
      </c>
      <c r="D181">
        <v>0</v>
      </c>
      <c r="E181">
        <v>1</v>
      </c>
      <c r="F181">
        <v>0</v>
      </c>
      <c r="G181">
        <v>1</v>
      </c>
      <c r="H181">
        <v>0</v>
      </c>
      <c r="I181">
        <v>0</v>
      </c>
      <c r="K181">
        <v>0.45</v>
      </c>
      <c r="L181" t="s">
        <v>41</v>
      </c>
      <c r="M181" t="s">
        <v>41</v>
      </c>
      <c r="N181">
        <v>0.45</v>
      </c>
      <c r="O181">
        <f>SUM(OGC_Home__Brazil[[#This Row],[0-15]:[31-45]])</f>
        <v>1</v>
      </c>
    </row>
    <row r="182" spans="1:15" x14ac:dyDescent="0.25">
      <c r="A182" t="s">
        <v>1012</v>
      </c>
      <c r="B182">
        <v>0</v>
      </c>
      <c r="C182" t="s">
        <v>193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 t="s">
        <v>41</v>
      </c>
      <c r="M182" t="s">
        <v>41</v>
      </c>
      <c r="N182">
        <v>0</v>
      </c>
      <c r="O182">
        <f>SUM(OGC_Home__Brazil[[#This Row],[0-15]:[31-45]])</f>
        <v>0</v>
      </c>
    </row>
    <row r="183" spans="1:15" x14ac:dyDescent="0.25">
      <c r="A183" t="s">
        <v>1024</v>
      </c>
      <c r="B183">
        <v>2</v>
      </c>
      <c r="C183" t="s">
        <v>1260</v>
      </c>
      <c r="D183">
        <v>1</v>
      </c>
      <c r="E183">
        <v>1</v>
      </c>
      <c r="F183">
        <v>0</v>
      </c>
      <c r="G183">
        <v>0</v>
      </c>
      <c r="H183">
        <v>0</v>
      </c>
      <c r="I183">
        <v>0</v>
      </c>
      <c r="K183">
        <v>0.9</v>
      </c>
      <c r="L183" t="s">
        <v>41</v>
      </c>
      <c r="M183" t="s">
        <v>41</v>
      </c>
      <c r="N183">
        <v>0</v>
      </c>
      <c r="O183">
        <f>SUM(OGC_Home__Brazil[[#This Row],[0-15]:[31-45]])</f>
        <v>2</v>
      </c>
    </row>
    <row r="184" spans="1:15" x14ac:dyDescent="0.25">
      <c r="A184" t="s">
        <v>1209</v>
      </c>
      <c r="B184">
        <v>3</v>
      </c>
      <c r="C184" t="s">
        <v>124</v>
      </c>
      <c r="D184">
        <v>0</v>
      </c>
      <c r="E184">
        <v>2</v>
      </c>
      <c r="F184">
        <v>0</v>
      </c>
      <c r="G184">
        <v>1</v>
      </c>
      <c r="H184">
        <v>0</v>
      </c>
      <c r="I184">
        <v>0</v>
      </c>
      <c r="K184">
        <v>6.03</v>
      </c>
      <c r="L184" t="s">
        <v>41</v>
      </c>
      <c r="M184" t="s">
        <v>41</v>
      </c>
      <c r="N184">
        <v>2.97</v>
      </c>
      <c r="O184">
        <f>SUM(OGC_Home__Brazil[[#This Row],[0-15]:[31-45]])</f>
        <v>2</v>
      </c>
    </row>
    <row r="185" spans="1:15" x14ac:dyDescent="0.25">
      <c r="A185" t="s">
        <v>268</v>
      </c>
      <c r="B185">
        <v>0</v>
      </c>
      <c r="C185" t="s">
        <v>193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 t="s">
        <v>41</v>
      </c>
      <c r="M185" t="s">
        <v>41</v>
      </c>
      <c r="N185">
        <v>0</v>
      </c>
      <c r="O185">
        <f>SUM(OGC_Home__Brazil[[#This Row],[0-15]:[31-45]])</f>
        <v>0</v>
      </c>
    </row>
    <row r="186" spans="1:15" x14ac:dyDescent="0.25">
      <c r="A186" t="s">
        <v>276</v>
      </c>
      <c r="B186">
        <v>0</v>
      </c>
      <c r="C186" t="s">
        <v>193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 t="s">
        <v>41</v>
      </c>
      <c r="M186" t="s">
        <v>41</v>
      </c>
      <c r="N186">
        <v>0</v>
      </c>
      <c r="O186">
        <f>SUM(OGC_Home__Brazil[[#This Row],[0-15]:[31-45]])</f>
        <v>0</v>
      </c>
    </row>
    <row r="187" spans="1:15" x14ac:dyDescent="0.25">
      <c r="A187" t="s">
        <v>399</v>
      </c>
      <c r="B187">
        <v>2</v>
      </c>
      <c r="C187" t="s">
        <v>122</v>
      </c>
      <c r="D187">
        <v>0</v>
      </c>
      <c r="E187">
        <v>1</v>
      </c>
      <c r="F187">
        <v>0</v>
      </c>
      <c r="G187">
        <v>0</v>
      </c>
      <c r="H187">
        <v>1</v>
      </c>
      <c r="I187">
        <v>0</v>
      </c>
      <c r="K187">
        <v>0.45</v>
      </c>
      <c r="L187" t="s">
        <v>41</v>
      </c>
      <c r="M187" t="s">
        <v>41</v>
      </c>
      <c r="N187">
        <v>0.45</v>
      </c>
      <c r="O187">
        <f>SUM(OGC_Home__Brazil[[#This Row],[0-15]:[31-45]])</f>
        <v>1</v>
      </c>
    </row>
    <row r="188" spans="1:15" x14ac:dyDescent="0.25">
      <c r="A188" t="s">
        <v>404</v>
      </c>
      <c r="B188">
        <v>1</v>
      </c>
      <c r="C188" t="s">
        <v>125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0</v>
      </c>
      <c r="K188">
        <v>0.9</v>
      </c>
      <c r="L188" t="s">
        <v>41</v>
      </c>
      <c r="M188" t="s">
        <v>41</v>
      </c>
      <c r="N188">
        <v>0</v>
      </c>
      <c r="O188">
        <f>SUM(OGC_Home__Brazil[[#This Row],[0-15]:[31-45]])</f>
        <v>1</v>
      </c>
    </row>
    <row r="189" spans="1:15" x14ac:dyDescent="0.25">
      <c r="A189" t="s">
        <v>424</v>
      </c>
      <c r="B189">
        <v>2</v>
      </c>
      <c r="C189" t="s">
        <v>1248</v>
      </c>
      <c r="D189">
        <v>1</v>
      </c>
      <c r="E189">
        <v>0</v>
      </c>
      <c r="F189">
        <v>1</v>
      </c>
      <c r="G189">
        <v>0</v>
      </c>
      <c r="H189">
        <v>0</v>
      </c>
      <c r="I189">
        <v>0</v>
      </c>
      <c r="K189">
        <v>0.9</v>
      </c>
      <c r="L189" t="s">
        <v>41</v>
      </c>
      <c r="M189" t="s">
        <v>41</v>
      </c>
      <c r="N189">
        <v>0</v>
      </c>
      <c r="O189">
        <f>SUM(OGC_Home__Brazil[[#This Row],[0-15]:[31-45]])</f>
        <v>2</v>
      </c>
    </row>
    <row r="190" spans="1:15" x14ac:dyDescent="0.25">
      <c r="A190" t="s">
        <v>502</v>
      </c>
      <c r="B190">
        <v>2</v>
      </c>
      <c r="C190" t="s">
        <v>1290</v>
      </c>
      <c r="D190">
        <v>1</v>
      </c>
      <c r="E190">
        <v>0</v>
      </c>
      <c r="F190">
        <v>1</v>
      </c>
      <c r="G190">
        <v>0</v>
      </c>
      <c r="H190">
        <v>0</v>
      </c>
      <c r="I190">
        <v>0</v>
      </c>
      <c r="K190">
        <v>0.9</v>
      </c>
      <c r="L190" t="s">
        <v>41</v>
      </c>
      <c r="M190" t="s">
        <v>41</v>
      </c>
      <c r="N190">
        <v>0</v>
      </c>
      <c r="O190">
        <f>SUM(OGC_Home__Brazil[[#This Row],[0-15]:[31-45]])</f>
        <v>2</v>
      </c>
    </row>
    <row r="191" spans="1:15" x14ac:dyDescent="0.25">
      <c r="A191" t="s">
        <v>569</v>
      </c>
      <c r="B191">
        <v>3</v>
      </c>
      <c r="C191" t="s">
        <v>1252</v>
      </c>
      <c r="D191">
        <v>2</v>
      </c>
      <c r="E191">
        <v>1</v>
      </c>
      <c r="F191">
        <v>0</v>
      </c>
      <c r="G191">
        <v>0</v>
      </c>
      <c r="H191">
        <v>0</v>
      </c>
      <c r="I191">
        <v>0</v>
      </c>
      <c r="K191">
        <v>0.9</v>
      </c>
      <c r="L191" t="s">
        <v>41</v>
      </c>
      <c r="M191" t="s">
        <v>41</v>
      </c>
      <c r="N191">
        <v>0</v>
      </c>
      <c r="O191">
        <f>SUM(OGC_Home__Brazil[[#This Row],[0-15]:[31-45]])</f>
        <v>3</v>
      </c>
    </row>
    <row r="192" spans="1:15" x14ac:dyDescent="0.25">
      <c r="A192" t="s">
        <v>712</v>
      </c>
      <c r="B192">
        <v>2</v>
      </c>
      <c r="C192" t="s">
        <v>199</v>
      </c>
      <c r="D192">
        <v>0</v>
      </c>
      <c r="E192">
        <v>0</v>
      </c>
      <c r="F192">
        <v>0</v>
      </c>
      <c r="G192">
        <v>2</v>
      </c>
      <c r="H192">
        <v>0</v>
      </c>
      <c r="I192">
        <v>0</v>
      </c>
      <c r="K192">
        <v>0</v>
      </c>
      <c r="L192" t="s">
        <v>41</v>
      </c>
      <c r="M192" t="s">
        <v>41</v>
      </c>
      <c r="N192">
        <v>0.9</v>
      </c>
      <c r="O192">
        <f>SUM(OGC_Home__Brazil[[#This Row],[0-15]:[31-45]])</f>
        <v>0</v>
      </c>
    </row>
    <row r="193" spans="1:15" x14ac:dyDescent="0.25">
      <c r="A193" t="s">
        <v>714</v>
      </c>
      <c r="B193">
        <v>3</v>
      </c>
      <c r="C193" t="s">
        <v>136</v>
      </c>
      <c r="D193">
        <v>1</v>
      </c>
      <c r="E193">
        <v>0</v>
      </c>
      <c r="F193">
        <v>1</v>
      </c>
      <c r="G193">
        <v>0</v>
      </c>
      <c r="H193">
        <v>1</v>
      </c>
      <c r="I193">
        <v>0</v>
      </c>
      <c r="K193">
        <v>6.03</v>
      </c>
      <c r="L193" t="s">
        <v>41</v>
      </c>
      <c r="M193" t="s">
        <v>41</v>
      </c>
      <c r="N193">
        <v>2.97</v>
      </c>
      <c r="O193">
        <f>SUM(OGC_Home__Brazil[[#This Row],[0-15]:[31-45]])</f>
        <v>2</v>
      </c>
    </row>
    <row r="194" spans="1:15" x14ac:dyDescent="0.25">
      <c r="A194" t="s">
        <v>720</v>
      </c>
      <c r="B194">
        <v>2</v>
      </c>
      <c r="C194" t="s">
        <v>1257</v>
      </c>
      <c r="D194">
        <v>1</v>
      </c>
      <c r="E194">
        <v>0</v>
      </c>
      <c r="F194">
        <v>0</v>
      </c>
      <c r="G194">
        <v>1</v>
      </c>
      <c r="H194">
        <v>0</v>
      </c>
      <c r="I194">
        <v>0</v>
      </c>
      <c r="K194">
        <v>0.45</v>
      </c>
      <c r="L194" t="s">
        <v>41</v>
      </c>
      <c r="M194" t="s">
        <v>41</v>
      </c>
      <c r="N194">
        <v>0.45</v>
      </c>
      <c r="O194">
        <f>SUM(OGC_Home__Brazil[[#This Row],[0-15]:[31-45]])</f>
        <v>1</v>
      </c>
    </row>
    <row r="195" spans="1:15" x14ac:dyDescent="0.25">
      <c r="A195" t="s">
        <v>857</v>
      </c>
      <c r="B195">
        <v>1</v>
      </c>
      <c r="C195" t="s">
        <v>124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0</v>
      </c>
      <c r="K195">
        <v>0.9</v>
      </c>
      <c r="L195" t="s">
        <v>41</v>
      </c>
      <c r="M195" t="s">
        <v>41</v>
      </c>
      <c r="N195">
        <v>0</v>
      </c>
      <c r="O195">
        <f>SUM(OGC_Home__Brazil[[#This Row],[0-15]:[31-45]])</f>
        <v>1</v>
      </c>
    </row>
    <row r="196" spans="1:15" x14ac:dyDescent="0.25">
      <c r="A196" t="s">
        <v>991</v>
      </c>
      <c r="B196">
        <v>1</v>
      </c>
      <c r="C196" t="s">
        <v>1260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0</v>
      </c>
      <c r="K196">
        <v>0.9</v>
      </c>
      <c r="L196" t="s">
        <v>41</v>
      </c>
      <c r="M196" t="s">
        <v>41</v>
      </c>
      <c r="N196">
        <v>0</v>
      </c>
      <c r="O196">
        <f>SUM(OGC_Home__Brazil[[#This Row],[0-15]:[31-45]])</f>
        <v>1</v>
      </c>
    </row>
    <row r="197" spans="1:15" x14ac:dyDescent="0.25">
      <c r="A197" t="s">
        <v>995</v>
      </c>
      <c r="B197">
        <v>2</v>
      </c>
      <c r="C197" t="s">
        <v>132</v>
      </c>
      <c r="D197">
        <v>1</v>
      </c>
      <c r="E197">
        <v>0</v>
      </c>
      <c r="F197">
        <v>1</v>
      </c>
      <c r="G197">
        <v>0</v>
      </c>
      <c r="H197">
        <v>0</v>
      </c>
      <c r="I197">
        <v>0</v>
      </c>
      <c r="K197">
        <v>0.9</v>
      </c>
      <c r="L197" t="s">
        <v>41</v>
      </c>
      <c r="M197" t="s">
        <v>41</v>
      </c>
      <c r="N197">
        <v>0</v>
      </c>
      <c r="O197">
        <f>SUM(OGC_Home__Brazil[[#This Row],[0-15]:[31-45]])</f>
        <v>2</v>
      </c>
    </row>
    <row r="198" spans="1:15" x14ac:dyDescent="0.25">
      <c r="A198" t="s">
        <v>1045</v>
      </c>
      <c r="B198">
        <v>2</v>
      </c>
      <c r="C198" t="s">
        <v>1264</v>
      </c>
      <c r="D198">
        <v>0</v>
      </c>
      <c r="E198">
        <v>0</v>
      </c>
      <c r="F198">
        <v>0</v>
      </c>
      <c r="G198">
        <v>1</v>
      </c>
      <c r="H198">
        <v>1</v>
      </c>
      <c r="I198">
        <v>0</v>
      </c>
      <c r="K198">
        <v>0</v>
      </c>
      <c r="L198" t="s">
        <v>41</v>
      </c>
      <c r="M198" t="s">
        <v>41</v>
      </c>
      <c r="N198">
        <v>0.9</v>
      </c>
      <c r="O198">
        <f>SUM(OGC_Home__Brazil[[#This Row],[0-15]:[31-45]])</f>
        <v>0</v>
      </c>
    </row>
    <row r="199" spans="1:15" x14ac:dyDescent="0.25">
      <c r="A199" t="s">
        <v>1090</v>
      </c>
      <c r="B199">
        <v>3</v>
      </c>
      <c r="C199" t="s">
        <v>1246</v>
      </c>
      <c r="D199">
        <v>0</v>
      </c>
      <c r="E199">
        <v>2</v>
      </c>
      <c r="F199">
        <v>0</v>
      </c>
      <c r="G199">
        <v>0</v>
      </c>
      <c r="H199">
        <v>0</v>
      </c>
      <c r="I199">
        <v>1</v>
      </c>
      <c r="K199">
        <v>6.03</v>
      </c>
      <c r="L199" t="s">
        <v>41</v>
      </c>
      <c r="M199" t="s">
        <v>41</v>
      </c>
      <c r="N199">
        <v>2.97</v>
      </c>
      <c r="O199">
        <f>SUM(OGC_Home__Brazil[[#This Row],[0-15]:[31-45]])</f>
        <v>2</v>
      </c>
    </row>
    <row r="200" spans="1:15" x14ac:dyDescent="0.25">
      <c r="A200" t="s">
        <v>1213</v>
      </c>
      <c r="B200">
        <v>2</v>
      </c>
      <c r="C200" t="s">
        <v>1290</v>
      </c>
      <c r="D200">
        <v>0</v>
      </c>
      <c r="E200">
        <v>1</v>
      </c>
      <c r="F200">
        <v>1</v>
      </c>
      <c r="G200">
        <v>0</v>
      </c>
      <c r="H200">
        <v>0</v>
      </c>
      <c r="I200">
        <v>0</v>
      </c>
      <c r="K200">
        <v>0.9</v>
      </c>
      <c r="L200" t="s">
        <v>41</v>
      </c>
      <c r="M200" t="s">
        <v>41</v>
      </c>
      <c r="N200">
        <v>0</v>
      </c>
      <c r="O200">
        <f>SUM(OGC_Home__Brazil[[#This Row],[0-15]:[31-45]])</f>
        <v>2</v>
      </c>
    </row>
    <row r="201" spans="1:15" x14ac:dyDescent="0.25">
      <c r="A201" t="s">
        <v>269</v>
      </c>
      <c r="B201">
        <v>0</v>
      </c>
      <c r="C201" t="s">
        <v>193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 t="s">
        <v>41</v>
      </c>
      <c r="M201" t="s">
        <v>41</v>
      </c>
      <c r="N201">
        <v>0</v>
      </c>
      <c r="O201">
        <f>SUM(OGC_Home__Brazil[[#This Row],[0-15]:[31-45]])</f>
        <v>0</v>
      </c>
    </row>
    <row r="202" spans="1:15" x14ac:dyDescent="0.25">
      <c r="A202" t="s">
        <v>326</v>
      </c>
      <c r="B202">
        <v>1</v>
      </c>
      <c r="C202" t="s">
        <v>1257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0</v>
      </c>
      <c r="K202">
        <v>0.9</v>
      </c>
      <c r="L202" t="s">
        <v>41</v>
      </c>
      <c r="M202" t="s">
        <v>41</v>
      </c>
      <c r="N202">
        <v>0</v>
      </c>
      <c r="O202">
        <f>SUM(OGC_Home__Brazil[[#This Row],[0-15]:[31-45]])</f>
        <v>1</v>
      </c>
    </row>
    <row r="203" spans="1:15" x14ac:dyDescent="0.25">
      <c r="A203" t="s">
        <v>334</v>
      </c>
      <c r="B203">
        <v>2</v>
      </c>
      <c r="C203" t="s">
        <v>1248</v>
      </c>
      <c r="D203">
        <v>0</v>
      </c>
      <c r="E203">
        <v>2</v>
      </c>
      <c r="F203">
        <v>0</v>
      </c>
      <c r="G203">
        <v>0</v>
      </c>
      <c r="H203">
        <v>0</v>
      </c>
      <c r="I203">
        <v>0</v>
      </c>
      <c r="K203">
        <v>0.9</v>
      </c>
      <c r="L203" t="s">
        <v>41</v>
      </c>
      <c r="M203" t="s">
        <v>41</v>
      </c>
      <c r="N203">
        <v>0</v>
      </c>
      <c r="O203">
        <f>SUM(OGC_Home__Brazil[[#This Row],[0-15]:[31-45]])</f>
        <v>2</v>
      </c>
    </row>
    <row r="204" spans="1:15" x14ac:dyDescent="0.25">
      <c r="A204" t="s">
        <v>425</v>
      </c>
      <c r="B204">
        <v>2</v>
      </c>
      <c r="C204" t="s">
        <v>1289</v>
      </c>
      <c r="D204">
        <v>0</v>
      </c>
      <c r="E204">
        <v>2</v>
      </c>
      <c r="F204">
        <v>0</v>
      </c>
      <c r="G204">
        <v>0</v>
      </c>
      <c r="H204">
        <v>0</v>
      </c>
      <c r="I204">
        <v>0</v>
      </c>
      <c r="K204">
        <v>0.9</v>
      </c>
      <c r="L204" t="s">
        <v>41</v>
      </c>
      <c r="M204" t="s">
        <v>41</v>
      </c>
      <c r="N204">
        <v>0</v>
      </c>
      <c r="O204">
        <f>SUM(OGC_Home__Brazil[[#This Row],[0-15]:[31-45]])</f>
        <v>2</v>
      </c>
    </row>
    <row r="205" spans="1:15" x14ac:dyDescent="0.25">
      <c r="A205" t="s">
        <v>460</v>
      </c>
      <c r="B205">
        <v>0</v>
      </c>
      <c r="C205" t="s">
        <v>193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 t="s">
        <v>41</v>
      </c>
      <c r="M205" t="s">
        <v>41</v>
      </c>
      <c r="N205">
        <v>0</v>
      </c>
      <c r="O205">
        <f>SUM(OGC_Home__Brazil[[#This Row],[0-15]:[31-45]])</f>
        <v>0</v>
      </c>
    </row>
    <row r="206" spans="1:15" x14ac:dyDescent="0.25">
      <c r="A206" t="s">
        <v>461</v>
      </c>
      <c r="B206">
        <v>3</v>
      </c>
      <c r="C206" t="s">
        <v>1289</v>
      </c>
      <c r="D206">
        <v>2</v>
      </c>
      <c r="E206">
        <v>0</v>
      </c>
      <c r="F206">
        <v>1</v>
      </c>
      <c r="G206">
        <v>0</v>
      </c>
      <c r="H206">
        <v>0</v>
      </c>
      <c r="I206">
        <v>0</v>
      </c>
      <c r="K206">
        <v>0.9</v>
      </c>
      <c r="L206" t="s">
        <v>41</v>
      </c>
      <c r="M206" t="s">
        <v>41</v>
      </c>
      <c r="N206">
        <v>0</v>
      </c>
      <c r="O206">
        <f>SUM(OGC_Home__Brazil[[#This Row],[0-15]:[31-45]])</f>
        <v>3</v>
      </c>
    </row>
    <row r="207" spans="1:15" x14ac:dyDescent="0.25">
      <c r="A207" t="s">
        <v>553</v>
      </c>
      <c r="B207">
        <v>1</v>
      </c>
      <c r="C207" t="s">
        <v>130</v>
      </c>
      <c r="D207">
        <v>0</v>
      </c>
      <c r="E207">
        <v>0</v>
      </c>
      <c r="F207">
        <v>1</v>
      </c>
      <c r="G207">
        <v>0</v>
      </c>
      <c r="H207">
        <v>0</v>
      </c>
      <c r="I207">
        <v>0</v>
      </c>
      <c r="K207">
        <v>0.9</v>
      </c>
      <c r="L207" t="s">
        <v>41</v>
      </c>
      <c r="M207" t="s">
        <v>41</v>
      </c>
      <c r="N207">
        <v>0</v>
      </c>
      <c r="O207">
        <f>SUM(OGC_Home__Brazil[[#This Row],[0-15]:[31-45]])</f>
        <v>1</v>
      </c>
    </row>
    <row r="208" spans="1:15" x14ac:dyDescent="0.25">
      <c r="A208" t="s">
        <v>715</v>
      </c>
      <c r="B208">
        <v>2</v>
      </c>
      <c r="C208" t="s">
        <v>121</v>
      </c>
      <c r="D208">
        <v>1</v>
      </c>
      <c r="E208">
        <v>1</v>
      </c>
      <c r="F208">
        <v>0</v>
      </c>
      <c r="G208">
        <v>0</v>
      </c>
      <c r="H208">
        <v>0</v>
      </c>
      <c r="I208">
        <v>0</v>
      </c>
      <c r="K208">
        <v>0.9</v>
      </c>
      <c r="L208" t="s">
        <v>41</v>
      </c>
      <c r="M208" t="s">
        <v>41</v>
      </c>
      <c r="N208">
        <v>0</v>
      </c>
      <c r="O208">
        <f>SUM(OGC_Home__Brazil[[#This Row],[0-15]:[31-45]])</f>
        <v>2</v>
      </c>
    </row>
    <row r="209" spans="1:15" x14ac:dyDescent="0.25">
      <c r="A209" t="s">
        <v>753</v>
      </c>
      <c r="B209">
        <v>2</v>
      </c>
      <c r="C209" t="s">
        <v>49</v>
      </c>
      <c r="D209">
        <v>0</v>
      </c>
      <c r="E209">
        <v>1</v>
      </c>
      <c r="F209">
        <v>1</v>
      </c>
      <c r="G209">
        <v>0</v>
      </c>
      <c r="H209">
        <v>0</v>
      </c>
      <c r="I209">
        <v>0</v>
      </c>
      <c r="K209">
        <v>0.9</v>
      </c>
      <c r="L209" t="s">
        <v>41</v>
      </c>
      <c r="M209" t="s">
        <v>41</v>
      </c>
      <c r="N209">
        <v>0</v>
      </c>
      <c r="O209">
        <f>SUM(OGC_Home__Brazil[[#This Row],[0-15]:[31-45]])</f>
        <v>2</v>
      </c>
    </row>
    <row r="210" spans="1:15" x14ac:dyDescent="0.25">
      <c r="A210" t="s">
        <v>765</v>
      </c>
      <c r="B210">
        <v>0</v>
      </c>
      <c r="C210" t="s">
        <v>193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 t="s">
        <v>41</v>
      </c>
      <c r="M210" t="s">
        <v>41</v>
      </c>
      <c r="N210">
        <v>0</v>
      </c>
      <c r="O210">
        <f>SUM(OGC_Home__Brazil[[#This Row],[0-15]:[31-45]])</f>
        <v>0</v>
      </c>
    </row>
    <row r="211" spans="1:15" x14ac:dyDescent="0.25">
      <c r="A211" t="s">
        <v>865</v>
      </c>
      <c r="B211">
        <v>2</v>
      </c>
      <c r="C211" t="s">
        <v>134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1</v>
      </c>
      <c r="K211">
        <v>0.45</v>
      </c>
      <c r="L211" t="s">
        <v>41</v>
      </c>
      <c r="M211" t="s">
        <v>41</v>
      </c>
      <c r="N211">
        <v>0.45</v>
      </c>
      <c r="O211">
        <f>SUM(OGC_Home__Brazil[[#This Row],[0-15]:[31-45]])</f>
        <v>1</v>
      </c>
    </row>
    <row r="212" spans="1:15" x14ac:dyDescent="0.25">
      <c r="A212" t="s">
        <v>897</v>
      </c>
      <c r="B212">
        <v>0</v>
      </c>
      <c r="C212" t="s">
        <v>193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K212">
        <v>0</v>
      </c>
      <c r="L212" t="s">
        <v>41</v>
      </c>
      <c r="M212" t="s">
        <v>41</v>
      </c>
      <c r="N212">
        <v>0</v>
      </c>
      <c r="O212">
        <f>SUM(OGC_Home__Brazil[[#This Row],[0-15]:[31-45]])</f>
        <v>0</v>
      </c>
    </row>
    <row r="213" spans="1:15" x14ac:dyDescent="0.25">
      <c r="A213" t="s">
        <v>975</v>
      </c>
      <c r="B213">
        <v>2</v>
      </c>
      <c r="C213" t="s">
        <v>1253</v>
      </c>
      <c r="D213">
        <v>1</v>
      </c>
      <c r="E213">
        <v>0</v>
      </c>
      <c r="F213">
        <v>0</v>
      </c>
      <c r="G213">
        <v>0</v>
      </c>
      <c r="H213">
        <v>0</v>
      </c>
      <c r="I213">
        <v>1</v>
      </c>
      <c r="K213">
        <v>0.45</v>
      </c>
      <c r="L213" t="s">
        <v>41</v>
      </c>
      <c r="M213" t="s">
        <v>41</v>
      </c>
      <c r="N213">
        <v>0.45</v>
      </c>
      <c r="O213">
        <f>SUM(OGC_Home__Brazil[[#This Row],[0-15]:[31-45]])</f>
        <v>1</v>
      </c>
    </row>
    <row r="214" spans="1:15" x14ac:dyDescent="0.25">
      <c r="A214" t="s">
        <v>1032</v>
      </c>
      <c r="B214">
        <v>2</v>
      </c>
      <c r="C214" t="s">
        <v>1254</v>
      </c>
      <c r="D214">
        <v>0</v>
      </c>
      <c r="E214">
        <v>0</v>
      </c>
      <c r="F214">
        <v>1</v>
      </c>
      <c r="G214">
        <v>1</v>
      </c>
      <c r="H214">
        <v>0</v>
      </c>
      <c r="I214">
        <v>0</v>
      </c>
      <c r="K214">
        <v>0.45</v>
      </c>
      <c r="L214" t="s">
        <v>41</v>
      </c>
      <c r="M214" t="s">
        <v>41</v>
      </c>
      <c r="N214">
        <v>0.45</v>
      </c>
      <c r="O214">
        <f>SUM(OGC_Home__Brazil[[#This Row],[0-15]:[31-45]])</f>
        <v>1</v>
      </c>
    </row>
    <row r="215" spans="1:15" x14ac:dyDescent="0.25">
      <c r="A215" t="s">
        <v>1089</v>
      </c>
      <c r="B215">
        <v>2</v>
      </c>
      <c r="C215" t="s">
        <v>145</v>
      </c>
      <c r="D215">
        <v>0</v>
      </c>
      <c r="E215">
        <v>1</v>
      </c>
      <c r="F215">
        <v>0</v>
      </c>
      <c r="G215">
        <v>1</v>
      </c>
      <c r="H215">
        <v>0</v>
      </c>
      <c r="I215">
        <v>0</v>
      </c>
      <c r="K215">
        <v>0.45</v>
      </c>
      <c r="L215" t="s">
        <v>41</v>
      </c>
      <c r="M215" t="s">
        <v>41</v>
      </c>
      <c r="N215">
        <v>0.45</v>
      </c>
      <c r="O215">
        <f>SUM(OGC_Home__Brazil[[#This Row],[0-15]:[31-45]])</f>
        <v>1</v>
      </c>
    </row>
    <row r="216" spans="1:15" x14ac:dyDescent="0.25">
      <c r="A216" t="s">
        <v>1242</v>
      </c>
      <c r="B216">
        <v>2</v>
      </c>
      <c r="C216" t="s">
        <v>1247</v>
      </c>
      <c r="D216">
        <v>1</v>
      </c>
      <c r="E216">
        <v>1</v>
      </c>
      <c r="F216">
        <v>0</v>
      </c>
      <c r="G216">
        <v>0</v>
      </c>
      <c r="H216">
        <v>0</v>
      </c>
      <c r="I216">
        <v>0</v>
      </c>
      <c r="K216">
        <v>0.9</v>
      </c>
      <c r="L216" t="s">
        <v>41</v>
      </c>
      <c r="M216" t="s">
        <v>41</v>
      </c>
      <c r="N216">
        <v>0</v>
      </c>
      <c r="O216">
        <f>SUM(OGC_Home__Brazil[[#This Row],[0-15]:[31-45]])</f>
        <v>2</v>
      </c>
    </row>
    <row r="217" spans="1:15" x14ac:dyDescent="0.25">
      <c r="A217" t="s">
        <v>348</v>
      </c>
      <c r="B217">
        <v>2</v>
      </c>
      <c r="C217" t="s">
        <v>129</v>
      </c>
      <c r="D217">
        <v>0</v>
      </c>
      <c r="E217">
        <v>2</v>
      </c>
      <c r="F217">
        <v>0</v>
      </c>
      <c r="G217">
        <v>0</v>
      </c>
      <c r="H217">
        <v>0</v>
      </c>
      <c r="I217">
        <v>0</v>
      </c>
      <c r="K217">
        <v>0.9</v>
      </c>
      <c r="L217" t="s">
        <v>41</v>
      </c>
      <c r="M217" t="s">
        <v>41</v>
      </c>
      <c r="N217">
        <v>0</v>
      </c>
      <c r="O217">
        <f>SUM(OGC_Home__Brazil[[#This Row],[0-15]:[31-45]])</f>
        <v>2</v>
      </c>
    </row>
    <row r="218" spans="1:15" x14ac:dyDescent="0.25">
      <c r="A218" t="s">
        <v>543</v>
      </c>
      <c r="B218">
        <v>0</v>
      </c>
      <c r="C218" t="s">
        <v>193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 t="s">
        <v>41</v>
      </c>
      <c r="M218" t="s">
        <v>41</v>
      </c>
      <c r="N218">
        <v>0</v>
      </c>
      <c r="O218">
        <f>SUM(OGC_Home__Brazil[[#This Row],[0-15]:[31-45]])</f>
        <v>0</v>
      </c>
    </row>
    <row r="219" spans="1:15" x14ac:dyDescent="0.25">
      <c r="A219" t="s">
        <v>590</v>
      </c>
      <c r="B219">
        <v>0</v>
      </c>
      <c r="C219" t="s">
        <v>193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 t="s">
        <v>41</v>
      </c>
      <c r="M219" t="s">
        <v>41</v>
      </c>
      <c r="N219">
        <v>0</v>
      </c>
      <c r="O219">
        <f>SUM(OGC_Home__Brazil[[#This Row],[0-15]:[31-45]])</f>
        <v>0</v>
      </c>
    </row>
    <row r="220" spans="1:15" x14ac:dyDescent="0.25">
      <c r="A220" t="s">
        <v>650</v>
      </c>
      <c r="B220">
        <v>0</v>
      </c>
      <c r="C220" t="s">
        <v>193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 t="s">
        <v>41</v>
      </c>
      <c r="M220" t="s">
        <v>41</v>
      </c>
      <c r="N220">
        <v>0</v>
      </c>
      <c r="O220">
        <f>SUM(OGC_Home__Brazil[[#This Row],[0-15]:[31-45]])</f>
        <v>0</v>
      </c>
    </row>
    <row r="221" spans="1:15" x14ac:dyDescent="0.25">
      <c r="A221" t="s">
        <v>929</v>
      </c>
      <c r="B221">
        <v>1</v>
      </c>
      <c r="C221" t="s">
        <v>55</v>
      </c>
      <c r="D221">
        <v>0</v>
      </c>
      <c r="E221">
        <v>0</v>
      </c>
      <c r="F221">
        <v>1</v>
      </c>
      <c r="G221">
        <v>0</v>
      </c>
      <c r="H221">
        <v>0</v>
      </c>
      <c r="I221">
        <v>0</v>
      </c>
      <c r="K221">
        <v>0.9</v>
      </c>
      <c r="L221" t="s">
        <v>41</v>
      </c>
      <c r="M221" t="s">
        <v>41</v>
      </c>
      <c r="N221">
        <v>0</v>
      </c>
      <c r="O221">
        <f>SUM(OGC_Home__Brazil[[#This Row],[0-15]:[31-45]])</f>
        <v>1</v>
      </c>
    </row>
    <row r="222" spans="1:15" x14ac:dyDescent="0.25">
      <c r="A222" t="s">
        <v>1048</v>
      </c>
      <c r="B222">
        <v>0</v>
      </c>
      <c r="C222" t="s">
        <v>193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 t="s">
        <v>41</v>
      </c>
      <c r="M222" t="s">
        <v>41</v>
      </c>
      <c r="N222">
        <v>0</v>
      </c>
      <c r="O222">
        <f>SUM(OGC_Home__Brazil[[#This Row],[0-15]:[31-45]])</f>
        <v>0</v>
      </c>
    </row>
    <row r="223" spans="1:15" x14ac:dyDescent="0.25">
      <c r="A223" t="s">
        <v>1060</v>
      </c>
      <c r="B223">
        <v>0</v>
      </c>
      <c r="C223" t="s">
        <v>193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K223">
        <v>0</v>
      </c>
      <c r="L223" t="s">
        <v>41</v>
      </c>
      <c r="M223" t="s">
        <v>41</v>
      </c>
      <c r="N223">
        <v>0</v>
      </c>
      <c r="O223">
        <f>SUM(OGC_Home__Brazil[[#This Row],[0-15]:[31-45]])</f>
        <v>0</v>
      </c>
    </row>
    <row r="224" spans="1:15" x14ac:dyDescent="0.25">
      <c r="A224" t="s">
        <v>1145</v>
      </c>
      <c r="B224">
        <v>2</v>
      </c>
      <c r="C224" t="s">
        <v>1250</v>
      </c>
      <c r="D224">
        <v>0</v>
      </c>
      <c r="E224">
        <v>2</v>
      </c>
      <c r="F224">
        <v>0</v>
      </c>
      <c r="G224">
        <v>0</v>
      </c>
      <c r="H224">
        <v>0</v>
      </c>
      <c r="I224">
        <v>0</v>
      </c>
      <c r="K224">
        <v>0.9</v>
      </c>
      <c r="L224" t="s">
        <v>41</v>
      </c>
      <c r="M224" t="s">
        <v>41</v>
      </c>
      <c r="N224">
        <v>0</v>
      </c>
      <c r="O224">
        <f>SUM(OGC_Home__Brazil[[#This Row],[0-15]:[31-45]])</f>
        <v>2</v>
      </c>
    </row>
    <row r="225" spans="1:15" x14ac:dyDescent="0.25">
      <c r="A225" t="s">
        <v>1175</v>
      </c>
      <c r="B225">
        <v>1</v>
      </c>
      <c r="C225" t="s">
        <v>1289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K225">
        <v>0.9</v>
      </c>
      <c r="L225" t="s">
        <v>41</v>
      </c>
      <c r="M225" t="s">
        <v>41</v>
      </c>
      <c r="N225">
        <v>0</v>
      </c>
      <c r="O225">
        <f>SUM(OGC_Home__Brazil[[#This Row],[0-15]:[31-45]])</f>
        <v>1</v>
      </c>
    </row>
    <row r="226" spans="1:15" x14ac:dyDescent="0.25">
      <c r="A226" t="s">
        <v>1237</v>
      </c>
      <c r="B226">
        <v>0</v>
      </c>
      <c r="C226" t="s">
        <v>193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K226">
        <v>0</v>
      </c>
      <c r="L226" t="s">
        <v>41</v>
      </c>
      <c r="M226" t="s">
        <v>41</v>
      </c>
      <c r="N226">
        <v>0</v>
      </c>
      <c r="O226">
        <f>SUM(OGC_Home__Brazil[[#This Row],[0-15]:[31-45]])</f>
        <v>0</v>
      </c>
    </row>
    <row r="227" spans="1:15" x14ac:dyDescent="0.25">
      <c r="A227" t="s">
        <v>1241</v>
      </c>
      <c r="B227">
        <v>4</v>
      </c>
      <c r="C227" t="s">
        <v>127</v>
      </c>
      <c r="D227">
        <v>2</v>
      </c>
      <c r="E227">
        <v>2</v>
      </c>
      <c r="F227">
        <v>0</v>
      </c>
      <c r="G227">
        <v>0</v>
      </c>
      <c r="H227">
        <v>0</v>
      </c>
      <c r="I227">
        <v>0</v>
      </c>
      <c r="K227">
        <v>0.9</v>
      </c>
      <c r="L227" t="s">
        <v>41</v>
      </c>
      <c r="M227" t="s">
        <v>41</v>
      </c>
      <c r="N227">
        <v>0</v>
      </c>
      <c r="O227">
        <f>SUM(OGC_Home__Brazil[[#This Row],[0-15]:[31-45]])</f>
        <v>4</v>
      </c>
    </row>
    <row r="228" spans="1:15" x14ac:dyDescent="0.25">
      <c r="A228" t="s">
        <v>1243</v>
      </c>
      <c r="B228">
        <v>2</v>
      </c>
      <c r="C228" t="s">
        <v>1246</v>
      </c>
      <c r="D228">
        <v>0</v>
      </c>
      <c r="E228">
        <v>1</v>
      </c>
      <c r="F228">
        <v>0</v>
      </c>
      <c r="G228">
        <v>1</v>
      </c>
      <c r="H228">
        <v>0</v>
      </c>
      <c r="I228">
        <v>0</v>
      </c>
      <c r="K228">
        <v>0.45</v>
      </c>
      <c r="L228" t="s">
        <v>41</v>
      </c>
      <c r="M228" t="s">
        <v>41</v>
      </c>
      <c r="N228">
        <v>0.45</v>
      </c>
      <c r="O228">
        <f>SUM(OGC_Home__Brazil[[#This Row],[0-15]:[31-45]])</f>
        <v>1</v>
      </c>
    </row>
    <row r="229" spans="1:15" x14ac:dyDescent="0.25">
      <c r="A229" t="s">
        <v>263</v>
      </c>
      <c r="B229">
        <v>6</v>
      </c>
      <c r="C229" t="s">
        <v>126</v>
      </c>
      <c r="D229">
        <v>1</v>
      </c>
      <c r="E229">
        <v>1</v>
      </c>
      <c r="F229">
        <v>3</v>
      </c>
      <c r="G229">
        <v>1</v>
      </c>
      <c r="H229">
        <v>0</v>
      </c>
      <c r="I229">
        <v>0</v>
      </c>
      <c r="K229">
        <v>7.47</v>
      </c>
      <c r="L229" t="s">
        <v>41</v>
      </c>
      <c r="M229" t="s">
        <v>41</v>
      </c>
      <c r="N229">
        <v>1.53</v>
      </c>
      <c r="O229">
        <f>SUM(OGC_Home__Brazil[[#This Row],[0-15]:[31-45]])</f>
        <v>5</v>
      </c>
    </row>
    <row r="230" spans="1:15" x14ac:dyDescent="0.25">
      <c r="A230" t="s">
        <v>297</v>
      </c>
      <c r="B230">
        <v>6</v>
      </c>
      <c r="C230" t="s">
        <v>121</v>
      </c>
      <c r="D230">
        <v>3</v>
      </c>
      <c r="E230">
        <v>2</v>
      </c>
      <c r="F230">
        <v>1</v>
      </c>
      <c r="G230">
        <v>0</v>
      </c>
      <c r="H230">
        <v>0</v>
      </c>
      <c r="I230">
        <v>0</v>
      </c>
      <c r="K230">
        <v>0.9</v>
      </c>
      <c r="L230" t="s">
        <v>41</v>
      </c>
      <c r="M230" t="s">
        <v>41</v>
      </c>
      <c r="N230">
        <v>0</v>
      </c>
      <c r="O230">
        <f>SUM(OGC_Home__Brazil[[#This Row],[0-15]:[31-45]])</f>
        <v>6</v>
      </c>
    </row>
    <row r="231" spans="1:15" x14ac:dyDescent="0.25">
      <c r="A231" t="s">
        <v>301</v>
      </c>
      <c r="B231">
        <v>2</v>
      </c>
      <c r="C231" t="s">
        <v>1250</v>
      </c>
      <c r="D231">
        <v>1</v>
      </c>
      <c r="E231">
        <v>0</v>
      </c>
      <c r="F231">
        <v>1</v>
      </c>
      <c r="G231">
        <v>0</v>
      </c>
      <c r="H231">
        <v>0</v>
      </c>
      <c r="I231">
        <v>0</v>
      </c>
      <c r="K231">
        <v>0.9</v>
      </c>
      <c r="L231" t="s">
        <v>41</v>
      </c>
      <c r="M231" t="s">
        <v>41</v>
      </c>
      <c r="N231">
        <v>0</v>
      </c>
      <c r="O231">
        <f>SUM(OGC_Home__Brazil[[#This Row],[0-15]:[31-45]])</f>
        <v>2</v>
      </c>
    </row>
    <row r="232" spans="1:15" x14ac:dyDescent="0.25">
      <c r="A232" t="s">
        <v>314</v>
      </c>
      <c r="B232">
        <v>3</v>
      </c>
      <c r="C232" t="s">
        <v>1247</v>
      </c>
      <c r="D232">
        <v>1</v>
      </c>
      <c r="E232">
        <v>2</v>
      </c>
      <c r="F232">
        <v>0</v>
      </c>
      <c r="G232">
        <v>0</v>
      </c>
      <c r="H232">
        <v>0</v>
      </c>
      <c r="I232">
        <v>0</v>
      </c>
      <c r="K232">
        <v>0.9</v>
      </c>
      <c r="L232" t="s">
        <v>41</v>
      </c>
      <c r="M232" t="s">
        <v>41</v>
      </c>
      <c r="N232">
        <v>0</v>
      </c>
      <c r="O232">
        <f>SUM(OGC_Home__Brazil[[#This Row],[0-15]:[31-45]])</f>
        <v>3</v>
      </c>
    </row>
    <row r="233" spans="1:15" x14ac:dyDescent="0.25">
      <c r="A233" t="s">
        <v>352</v>
      </c>
      <c r="B233">
        <v>2</v>
      </c>
      <c r="C233" t="s">
        <v>1297</v>
      </c>
      <c r="D233">
        <v>1</v>
      </c>
      <c r="E233">
        <v>1</v>
      </c>
      <c r="F233">
        <v>0</v>
      </c>
      <c r="G233">
        <v>0</v>
      </c>
      <c r="H233">
        <v>0</v>
      </c>
      <c r="I233">
        <v>0</v>
      </c>
      <c r="K233">
        <v>0.9</v>
      </c>
      <c r="L233" t="s">
        <v>41</v>
      </c>
      <c r="M233" t="s">
        <v>41</v>
      </c>
      <c r="N233">
        <v>0</v>
      </c>
      <c r="O233">
        <f>SUM(OGC_Home__Brazil[[#This Row],[0-15]:[31-45]])</f>
        <v>2</v>
      </c>
    </row>
    <row r="234" spans="1:15" x14ac:dyDescent="0.25">
      <c r="A234" t="s">
        <v>358</v>
      </c>
      <c r="B234">
        <v>4</v>
      </c>
      <c r="C234" t="s">
        <v>1250</v>
      </c>
      <c r="D234">
        <v>2</v>
      </c>
      <c r="E234">
        <v>0</v>
      </c>
      <c r="F234">
        <v>2</v>
      </c>
      <c r="G234">
        <v>0</v>
      </c>
      <c r="H234">
        <v>0</v>
      </c>
      <c r="I234">
        <v>0</v>
      </c>
      <c r="K234">
        <v>0.9</v>
      </c>
      <c r="L234" t="s">
        <v>41</v>
      </c>
      <c r="M234" t="s">
        <v>41</v>
      </c>
      <c r="N234">
        <v>0</v>
      </c>
      <c r="O234">
        <f>SUM(OGC_Home__Brazil[[#This Row],[0-15]:[31-45]])</f>
        <v>4</v>
      </c>
    </row>
    <row r="235" spans="1:15" x14ac:dyDescent="0.25">
      <c r="A235" t="s">
        <v>433</v>
      </c>
      <c r="B235">
        <v>7</v>
      </c>
      <c r="C235" t="s">
        <v>1246</v>
      </c>
      <c r="D235">
        <v>1</v>
      </c>
      <c r="E235">
        <v>3</v>
      </c>
      <c r="F235">
        <v>0</v>
      </c>
      <c r="G235">
        <v>2</v>
      </c>
      <c r="H235">
        <v>0</v>
      </c>
      <c r="I235">
        <v>1</v>
      </c>
      <c r="K235">
        <v>5.13</v>
      </c>
      <c r="L235" t="s">
        <v>41</v>
      </c>
      <c r="M235" t="s">
        <v>41</v>
      </c>
      <c r="N235">
        <v>3.87</v>
      </c>
      <c r="O235">
        <f>SUM(OGC_Home__Brazil[[#This Row],[0-15]:[31-45]])</f>
        <v>4</v>
      </c>
    </row>
    <row r="236" spans="1:15" x14ac:dyDescent="0.25">
      <c r="A236" t="s">
        <v>434</v>
      </c>
      <c r="B236">
        <v>4</v>
      </c>
      <c r="C236" t="s">
        <v>120</v>
      </c>
      <c r="D236">
        <v>1</v>
      </c>
      <c r="E236">
        <v>1</v>
      </c>
      <c r="F236">
        <v>0</v>
      </c>
      <c r="G236">
        <v>1</v>
      </c>
      <c r="H236">
        <v>1</v>
      </c>
      <c r="I236">
        <v>0</v>
      </c>
      <c r="K236">
        <v>0.45</v>
      </c>
      <c r="L236" t="s">
        <v>41</v>
      </c>
      <c r="M236" t="s">
        <v>41</v>
      </c>
      <c r="N236">
        <v>0.45</v>
      </c>
      <c r="O236">
        <f>SUM(OGC_Home__Brazil[[#This Row],[0-15]:[31-45]])</f>
        <v>2</v>
      </c>
    </row>
    <row r="237" spans="1:15" x14ac:dyDescent="0.25">
      <c r="A237" t="s">
        <v>445</v>
      </c>
      <c r="B237">
        <v>5</v>
      </c>
      <c r="C237" t="s">
        <v>1254</v>
      </c>
      <c r="D237">
        <v>0</v>
      </c>
      <c r="E237">
        <v>2</v>
      </c>
      <c r="F237">
        <v>2</v>
      </c>
      <c r="G237">
        <v>0</v>
      </c>
      <c r="H237">
        <v>0</v>
      </c>
      <c r="I237">
        <v>1</v>
      </c>
      <c r="K237">
        <v>0.72</v>
      </c>
      <c r="L237" t="s">
        <v>41</v>
      </c>
      <c r="M237" t="s">
        <v>41</v>
      </c>
      <c r="N237">
        <v>0.18</v>
      </c>
      <c r="O237">
        <f>SUM(OGC_Home__Brazil[[#This Row],[0-15]:[31-45]])</f>
        <v>4</v>
      </c>
    </row>
    <row r="238" spans="1:15" x14ac:dyDescent="0.25">
      <c r="A238" t="s">
        <v>448</v>
      </c>
      <c r="B238">
        <v>5</v>
      </c>
      <c r="C238" t="s">
        <v>131</v>
      </c>
      <c r="D238">
        <v>3</v>
      </c>
      <c r="E238">
        <v>0</v>
      </c>
      <c r="F238">
        <v>1</v>
      </c>
      <c r="G238">
        <v>1</v>
      </c>
      <c r="H238">
        <v>0</v>
      </c>
      <c r="I238">
        <v>0</v>
      </c>
      <c r="K238">
        <v>0.72</v>
      </c>
      <c r="L238" t="s">
        <v>41</v>
      </c>
      <c r="M238" t="s">
        <v>41</v>
      </c>
      <c r="N238">
        <v>0.18</v>
      </c>
      <c r="O238">
        <f>SUM(OGC_Home__Brazil[[#This Row],[0-15]:[31-45]])</f>
        <v>4</v>
      </c>
    </row>
    <row r="239" spans="1:15" x14ac:dyDescent="0.25">
      <c r="A239" t="s">
        <v>544</v>
      </c>
      <c r="B239">
        <v>5</v>
      </c>
      <c r="C239" t="s">
        <v>128</v>
      </c>
      <c r="D239">
        <v>1</v>
      </c>
      <c r="E239">
        <v>2</v>
      </c>
      <c r="F239">
        <v>1</v>
      </c>
      <c r="G239">
        <v>0</v>
      </c>
      <c r="H239">
        <v>0</v>
      </c>
      <c r="I239">
        <v>1</v>
      </c>
      <c r="K239">
        <v>0.72</v>
      </c>
      <c r="L239" t="s">
        <v>41</v>
      </c>
      <c r="M239" t="s">
        <v>41</v>
      </c>
      <c r="N239">
        <v>0.18</v>
      </c>
      <c r="O239">
        <f>SUM(OGC_Home__Brazil[[#This Row],[0-15]:[31-45]])</f>
        <v>4</v>
      </c>
    </row>
    <row r="240" spans="1:15" x14ac:dyDescent="0.25">
      <c r="A240" t="s">
        <v>547</v>
      </c>
      <c r="B240">
        <v>4</v>
      </c>
      <c r="C240" t="s">
        <v>49</v>
      </c>
      <c r="D240">
        <v>1</v>
      </c>
      <c r="E240">
        <v>1</v>
      </c>
      <c r="F240">
        <v>1</v>
      </c>
      <c r="G240">
        <v>1</v>
      </c>
      <c r="H240">
        <v>0</v>
      </c>
      <c r="I240">
        <v>0</v>
      </c>
      <c r="K240">
        <v>6.75</v>
      </c>
      <c r="L240" t="s">
        <v>41</v>
      </c>
      <c r="M240" t="s">
        <v>41</v>
      </c>
      <c r="N240">
        <v>2.25</v>
      </c>
      <c r="O240">
        <f>SUM(OGC_Home__Brazil[[#This Row],[0-15]:[31-45]])</f>
        <v>3</v>
      </c>
    </row>
    <row r="241" spans="1:15" x14ac:dyDescent="0.25">
      <c r="A241" t="s">
        <v>550</v>
      </c>
      <c r="B241">
        <v>3</v>
      </c>
      <c r="C241" t="s">
        <v>1244</v>
      </c>
      <c r="D241">
        <v>0</v>
      </c>
      <c r="E241">
        <v>2</v>
      </c>
      <c r="F241">
        <v>0</v>
      </c>
      <c r="G241">
        <v>1</v>
      </c>
      <c r="H241">
        <v>0</v>
      </c>
      <c r="I241">
        <v>0</v>
      </c>
      <c r="K241">
        <v>6.03</v>
      </c>
      <c r="L241" t="s">
        <v>41</v>
      </c>
      <c r="M241" t="s">
        <v>41</v>
      </c>
      <c r="N241">
        <v>2.97</v>
      </c>
      <c r="O241">
        <f>SUM(OGC_Home__Brazil[[#This Row],[0-15]:[31-45]])</f>
        <v>2</v>
      </c>
    </row>
    <row r="242" spans="1:15" x14ac:dyDescent="0.25">
      <c r="A242" t="s">
        <v>584</v>
      </c>
      <c r="B242">
        <v>7</v>
      </c>
      <c r="C242" t="s">
        <v>1290</v>
      </c>
      <c r="D242">
        <v>2</v>
      </c>
      <c r="E242">
        <v>2</v>
      </c>
      <c r="F242">
        <v>2</v>
      </c>
      <c r="G242">
        <v>1</v>
      </c>
      <c r="H242">
        <v>0</v>
      </c>
      <c r="I242">
        <v>0</v>
      </c>
      <c r="K242">
        <v>7.74</v>
      </c>
      <c r="L242" t="s">
        <v>41</v>
      </c>
      <c r="M242" t="s">
        <v>41</v>
      </c>
      <c r="N242">
        <v>1.26</v>
      </c>
      <c r="O242">
        <f>SUM(OGC_Home__Brazil[[#This Row],[0-15]:[31-45]])</f>
        <v>6</v>
      </c>
    </row>
    <row r="243" spans="1:15" x14ac:dyDescent="0.25">
      <c r="A243" t="s">
        <v>598</v>
      </c>
      <c r="B243">
        <v>4</v>
      </c>
      <c r="C243" t="s">
        <v>55</v>
      </c>
      <c r="D243">
        <v>1</v>
      </c>
      <c r="E243">
        <v>2</v>
      </c>
      <c r="F243">
        <v>0</v>
      </c>
      <c r="G243">
        <v>0</v>
      </c>
      <c r="H243">
        <v>1</v>
      </c>
      <c r="I243">
        <v>0</v>
      </c>
      <c r="K243">
        <v>6.75</v>
      </c>
      <c r="L243" t="s">
        <v>41</v>
      </c>
      <c r="M243" t="s">
        <v>41</v>
      </c>
      <c r="N243">
        <v>2.25</v>
      </c>
      <c r="O243">
        <f>SUM(OGC_Home__Brazil[[#This Row],[0-15]:[31-45]])</f>
        <v>3</v>
      </c>
    </row>
    <row r="244" spans="1:15" x14ac:dyDescent="0.25">
      <c r="A244" t="s">
        <v>660</v>
      </c>
      <c r="B244">
        <v>5</v>
      </c>
      <c r="C244" t="s">
        <v>1254</v>
      </c>
      <c r="D244">
        <v>2</v>
      </c>
      <c r="E244">
        <v>0</v>
      </c>
      <c r="F244">
        <v>1</v>
      </c>
      <c r="G244">
        <v>0</v>
      </c>
      <c r="H244">
        <v>1</v>
      </c>
      <c r="I244">
        <v>1</v>
      </c>
      <c r="K244">
        <v>0.54</v>
      </c>
      <c r="L244" t="s">
        <v>41</v>
      </c>
      <c r="M244" t="s">
        <v>41</v>
      </c>
      <c r="N244">
        <v>0.36</v>
      </c>
      <c r="O244">
        <f>SUM(OGC_Home__Brazil[[#This Row],[0-15]:[31-45]])</f>
        <v>3</v>
      </c>
    </row>
    <row r="245" spans="1:15" x14ac:dyDescent="0.25">
      <c r="A245" t="s">
        <v>885</v>
      </c>
      <c r="B245">
        <v>1</v>
      </c>
      <c r="C245" t="s">
        <v>1257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0</v>
      </c>
      <c r="K245">
        <v>0.9</v>
      </c>
      <c r="L245" t="s">
        <v>41</v>
      </c>
      <c r="M245" t="s">
        <v>41</v>
      </c>
      <c r="N245">
        <v>0</v>
      </c>
      <c r="O245">
        <f>SUM(OGC_Home__Brazil[[#This Row],[0-15]:[31-45]])</f>
        <v>1</v>
      </c>
    </row>
    <row r="246" spans="1:15" x14ac:dyDescent="0.25">
      <c r="A246" t="s">
        <v>1016</v>
      </c>
      <c r="B246">
        <v>7</v>
      </c>
      <c r="C246" t="s">
        <v>1251</v>
      </c>
      <c r="D246">
        <v>2</v>
      </c>
      <c r="E246">
        <v>3</v>
      </c>
      <c r="F246">
        <v>1</v>
      </c>
      <c r="G246">
        <v>1</v>
      </c>
      <c r="H246">
        <v>0</v>
      </c>
      <c r="I246">
        <v>0</v>
      </c>
      <c r="K246">
        <v>7.74</v>
      </c>
      <c r="L246" t="s">
        <v>41</v>
      </c>
      <c r="M246" t="s">
        <v>41</v>
      </c>
      <c r="N246">
        <v>1.26</v>
      </c>
      <c r="O246">
        <f>SUM(OGC_Home__Brazil[[#This Row],[0-15]:[31-45]])</f>
        <v>6</v>
      </c>
    </row>
    <row r="247" spans="1:15" x14ac:dyDescent="0.25">
      <c r="A247" t="s">
        <v>1017</v>
      </c>
      <c r="B247">
        <v>5</v>
      </c>
      <c r="C247" t="s">
        <v>123</v>
      </c>
      <c r="D247">
        <v>3</v>
      </c>
      <c r="E247">
        <v>2</v>
      </c>
      <c r="F247">
        <v>0</v>
      </c>
      <c r="G247">
        <v>0</v>
      </c>
      <c r="H247">
        <v>0</v>
      </c>
      <c r="I247">
        <v>0</v>
      </c>
      <c r="K247">
        <v>0.9</v>
      </c>
      <c r="L247" t="s">
        <v>41</v>
      </c>
      <c r="M247" t="s">
        <v>41</v>
      </c>
      <c r="N247">
        <v>0</v>
      </c>
      <c r="O247">
        <f>SUM(OGC_Home__Brazil[[#This Row],[0-15]:[31-45]])</f>
        <v>5</v>
      </c>
    </row>
    <row r="248" spans="1:15" x14ac:dyDescent="0.25">
      <c r="A248" t="s">
        <v>1171</v>
      </c>
      <c r="B248">
        <v>6</v>
      </c>
      <c r="C248" t="s">
        <v>1255</v>
      </c>
      <c r="D248">
        <v>1</v>
      </c>
      <c r="E248">
        <v>1</v>
      </c>
      <c r="F248">
        <v>2</v>
      </c>
      <c r="G248">
        <v>0</v>
      </c>
      <c r="H248">
        <v>2</v>
      </c>
      <c r="I248">
        <v>0</v>
      </c>
      <c r="K248">
        <v>6.03</v>
      </c>
      <c r="L248" t="s">
        <v>41</v>
      </c>
      <c r="M248" t="s">
        <v>41</v>
      </c>
      <c r="N248">
        <v>2.97</v>
      </c>
      <c r="O248">
        <f>SUM(OGC_Home__Brazil[[#This Row],[0-15]:[31-45]])</f>
        <v>4</v>
      </c>
    </row>
    <row r="249" spans="1:15" x14ac:dyDescent="0.25">
      <c r="A249" t="s">
        <v>210</v>
      </c>
      <c r="B249">
        <v>9</v>
      </c>
      <c r="C249" t="s">
        <v>122</v>
      </c>
      <c r="D249">
        <v>2</v>
      </c>
      <c r="E249">
        <v>1</v>
      </c>
      <c r="F249">
        <v>1</v>
      </c>
      <c r="G249">
        <v>2</v>
      </c>
      <c r="H249">
        <v>1</v>
      </c>
      <c r="I249">
        <v>2</v>
      </c>
      <c r="K249">
        <v>3.96</v>
      </c>
      <c r="L249" t="s">
        <v>41</v>
      </c>
      <c r="M249" t="s">
        <v>41</v>
      </c>
      <c r="N249">
        <v>5.04</v>
      </c>
      <c r="O249">
        <f>SUM(OGC_Home__Brazil[[#This Row],[0-15]:[31-45]])</f>
        <v>4</v>
      </c>
    </row>
    <row r="250" spans="1:15" x14ac:dyDescent="0.25">
      <c r="A250" t="s">
        <v>299</v>
      </c>
      <c r="B250">
        <v>5</v>
      </c>
      <c r="C250" t="s">
        <v>1248</v>
      </c>
      <c r="D250">
        <v>3</v>
      </c>
      <c r="E250">
        <v>1</v>
      </c>
      <c r="F250">
        <v>0</v>
      </c>
      <c r="G250">
        <v>1</v>
      </c>
      <c r="H250">
        <v>0</v>
      </c>
      <c r="I250">
        <v>0</v>
      </c>
      <c r="K250">
        <v>0.72</v>
      </c>
      <c r="L250" t="s">
        <v>41</v>
      </c>
      <c r="M250" t="s">
        <v>41</v>
      </c>
      <c r="N250">
        <v>0.18</v>
      </c>
      <c r="O250">
        <f>SUM(OGC_Home__Brazil[[#This Row],[0-15]:[31-45]])</f>
        <v>4</v>
      </c>
    </row>
    <row r="251" spans="1:15" x14ac:dyDescent="0.25">
      <c r="A251" t="s">
        <v>306</v>
      </c>
      <c r="B251">
        <v>7</v>
      </c>
      <c r="C251" t="s">
        <v>1290</v>
      </c>
      <c r="D251">
        <v>2</v>
      </c>
      <c r="E251">
        <v>2</v>
      </c>
      <c r="F251">
        <v>3</v>
      </c>
      <c r="G251">
        <v>0</v>
      </c>
      <c r="H251">
        <v>0</v>
      </c>
      <c r="I251">
        <v>0</v>
      </c>
      <c r="K251">
        <v>0.9</v>
      </c>
      <c r="L251" t="s">
        <v>41</v>
      </c>
      <c r="M251" t="s">
        <v>41</v>
      </c>
      <c r="N251">
        <v>0</v>
      </c>
      <c r="O251">
        <f>SUM(OGC_Home__Brazil[[#This Row],[0-15]:[31-45]])</f>
        <v>7</v>
      </c>
    </row>
    <row r="252" spans="1:15" x14ac:dyDescent="0.25">
      <c r="A252" t="s">
        <v>353</v>
      </c>
      <c r="B252">
        <v>5</v>
      </c>
      <c r="C252" t="s">
        <v>1251</v>
      </c>
      <c r="D252">
        <v>2</v>
      </c>
      <c r="E252">
        <v>1</v>
      </c>
      <c r="F252">
        <v>1</v>
      </c>
      <c r="G252">
        <v>1</v>
      </c>
      <c r="H252">
        <v>0</v>
      </c>
      <c r="I252">
        <v>0</v>
      </c>
      <c r="K252">
        <v>0.72</v>
      </c>
      <c r="L252" t="s">
        <v>41</v>
      </c>
      <c r="M252" t="s">
        <v>41</v>
      </c>
      <c r="N252">
        <v>0.18</v>
      </c>
      <c r="O252">
        <f>SUM(OGC_Home__Brazil[[#This Row],[0-15]:[31-45]])</f>
        <v>4</v>
      </c>
    </row>
    <row r="253" spans="1:15" x14ac:dyDescent="0.25">
      <c r="A253" t="s">
        <v>393</v>
      </c>
      <c r="B253">
        <v>4</v>
      </c>
      <c r="C253" t="s">
        <v>55</v>
      </c>
      <c r="D253">
        <v>1</v>
      </c>
      <c r="E253">
        <v>0</v>
      </c>
      <c r="F253">
        <v>2</v>
      </c>
      <c r="G253">
        <v>1</v>
      </c>
      <c r="H253">
        <v>0</v>
      </c>
      <c r="I253">
        <v>0</v>
      </c>
      <c r="K253">
        <v>6.75</v>
      </c>
      <c r="L253" t="s">
        <v>41</v>
      </c>
      <c r="M253" t="s">
        <v>41</v>
      </c>
      <c r="N253">
        <v>2.25</v>
      </c>
      <c r="O253">
        <f>SUM(OGC_Home__Brazil[[#This Row],[0-15]:[31-45]])</f>
        <v>3</v>
      </c>
    </row>
    <row r="254" spans="1:15" x14ac:dyDescent="0.25">
      <c r="A254" t="s">
        <v>403</v>
      </c>
      <c r="B254">
        <v>10</v>
      </c>
      <c r="C254" t="s">
        <v>134</v>
      </c>
      <c r="D254">
        <v>1</v>
      </c>
      <c r="E254">
        <v>0</v>
      </c>
      <c r="F254">
        <v>6</v>
      </c>
      <c r="G254">
        <v>0</v>
      </c>
      <c r="H254">
        <v>0</v>
      </c>
      <c r="I254">
        <v>3</v>
      </c>
      <c r="K254">
        <v>0.63</v>
      </c>
      <c r="L254" t="s">
        <v>41</v>
      </c>
      <c r="M254" t="s">
        <v>41</v>
      </c>
      <c r="N254">
        <v>0.27</v>
      </c>
      <c r="O254">
        <f>SUM(OGC_Home__Brazil[[#This Row],[0-15]:[31-45]])</f>
        <v>7</v>
      </c>
    </row>
    <row r="255" spans="1:15" x14ac:dyDescent="0.25">
      <c r="A255" t="s">
        <v>441</v>
      </c>
      <c r="B255">
        <v>4</v>
      </c>
      <c r="C255" t="s">
        <v>49</v>
      </c>
      <c r="D255">
        <v>2</v>
      </c>
      <c r="E255">
        <v>0</v>
      </c>
      <c r="F255">
        <v>1</v>
      </c>
      <c r="G255">
        <v>0</v>
      </c>
      <c r="H255">
        <v>1</v>
      </c>
      <c r="I255">
        <v>0</v>
      </c>
      <c r="K255">
        <v>6.75</v>
      </c>
      <c r="L255" t="s">
        <v>41</v>
      </c>
      <c r="M255" t="s">
        <v>41</v>
      </c>
      <c r="N255">
        <v>2.25</v>
      </c>
      <c r="O255">
        <f>SUM(OGC_Home__Brazil[[#This Row],[0-15]:[31-45]])</f>
        <v>3</v>
      </c>
    </row>
    <row r="256" spans="1:15" x14ac:dyDescent="0.25">
      <c r="A256" t="s">
        <v>444</v>
      </c>
      <c r="B256">
        <v>6</v>
      </c>
      <c r="C256" t="s">
        <v>124</v>
      </c>
      <c r="D256">
        <v>3</v>
      </c>
      <c r="E256">
        <v>1</v>
      </c>
      <c r="F256">
        <v>0</v>
      </c>
      <c r="G256">
        <v>0</v>
      </c>
      <c r="H256">
        <v>0</v>
      </c>
      <c r="I256">
        <v>2</v>
      </c>
      <c r="K256">
        <v>6.03</v>
      </c>
      <c r="L256" t="s">
        <v>41</v>
      </c>
      <c r="M256" t="s">
        <v>41</v>
      </c>
      <c r="N256">
        <v>2.97</v>
      </c>
      <c r="O256">
        <f>SUM(OGC_Home__Brazil[[#This Row],[0-15]:[31-45]])</f>
        <v>4</v>
      </c>
    </row>
    <row r="257" spans="1:15" x14ac:dyDescent="0.25">
      <c r="A257" t="s">
        <v>602</v>
      </c>
      <c r="B257">
        <v>3</v>
      </c>
      <c r="C257" t="s">
        <v>126</v>
      </c>
      <c r="D257">
        <v>2</v>
      </c>
      <c r="E257">
        <v>0</v>
      </c>
      <c r="F257">
        <v>0</v>
      </c>
      <c r="G257">
        <v>0</v>
      </c>
      <c r="H257">
        <v>1</v>
      </c>
      <c r="I257">
        <v>0</v>
      </c>
      <c r="K257">
        <v>6.03</v>
      </c>
      <c r="L257" t="s">
        <v>41</v>
      </c>
      <c r="M257" t="s">
        <v>41</v>
      </c>
      <c r="N257">
        <v>2.97</v>
      </c>
      <c r="O257">
        <f>SUM(OGC_Home__Brazil[[#This Row],[0-15]:[31-45]])</f>
        <v>2</v>
      </c>
    </row>
    <row r="258" spans="1:15" x14ac:dyDescent="0.25">
      <c r="A258" t="s">
        <v>665</v>
      </c>
      <c r="B258">
        <v>8</v>
      </c>
      <c r="C258" t="s">
        <v>1246</v>
      </c>
      <c r="D258">
        <v>2</v>
      </c>
      <c r="E258">
        <v>1</v>
      </c>
      <c r="F258">
        <v>2</v>
      </c>
      <c r="G258">
        <v>1</v>
      </c>
      <c r="H258">
        <v>1</v>
      </c>
      <c r="I258">
        <v>1</v>
      </c>
      <c r="K258">
        <v>5.58</v>
      </c>
      <c r="L258" t="s">
        <v>41</v>
      </c>
      <c r="M258" t="s">
        <v>41</v>
      </c>
      <c r="N258">
        <v>3.42</v>
      </c>
      <c r="O258">
        <f>SUM(OGC_Home__Brazil[[#This Row],[0-15]:[31-45]])</f>
        <v>5</v>
      </c>
    </row>
    <row r="259" spans="1:15" x14ac:dyDescent="0.25">
      <c r="A259" t="s">
        <v>685</v>
      </c>
      <c r="B259">
        <v>4</v>
      </c>
      <c r="C259" t="s">
        <v>130</v>
      </c>
      <c r="D259">
        <v>0</v>
      </c>
      <c r="E259">
        <v>0</v>
      </c>
      <c r="F259">
        <v>2</v>
      </c>
      <c r="G259">
        <v>2</v>
      </c>
      <c r="H259">
        <v>0</v>
      </c>
      <c r="I259">
        <v>0</v>
      </c>
      <c r="K259">
        <v>0.45</v>
      </c>
      <c r="L259" t="s">
        <v>41</v>
      </c>
      <c r="M259" t="s">
        <v>41</v>
      </c>
      <c r="N259">
        <v>0.45</v>
      </c>
      <c r="O259">
        <f>SUM(OGC_Home__Brazil[[#This Row],[0-15]:[31-45]])</f>
        <v>2</v>
      </c>
    </row>
    <row r="260" spans="1:15" x14ac:dyDescent="0.25">
      <c r="A260" t="s">
        <v>766</v>
      </c>
      <c r="B260">
        <v>5</v>
      </c>
      <c r="C260" t="s">
        <v>1251</v>
      </c>
      <c r="D260">
        <v>3</v>
      </c>
      <c r="E260">
        <v>0</v>
      </c>
      <c r="F260">
        <v>1</v>
      </c>
      <c r="G260">
        <v>1</v>
      </c>
      <c r="H260">
        <v>0</v>
      </c>
      <c r="I260">
        <v>0</v>
      </c>
      <c r="K260">
        <v>0.72</v>
      </c>
      <c r="L260" t="s">
        <v>41</v>
      </c>
      <c r="M260" t="s">
        <v>41</v>
      </c>
      <c r="N260">
        <v>0.18</v>
      </c>
      <c r="O260">
        <f>SUM(OGC_Home__Brazil[[#This Row],[0-15]:[31-45]])</f>
        <v>4</v>
      </c>
    </row>
    <row r="261" spans="1:15" x14ac:dyDescent="0.25">
      <c r="A261" t="s">
        <v>803</v>
      </c>
      <c r="B261">
        <v>7</v>
      </c>
      <c r="C261" t="s">
        <v>1255</v>
      </c>
      <c r="D261">
        <v>1</v>
      </c>
      <c r="E261">
        <v>0</v>
      </c>
      <c r="F261">
        <v>3</v>
      </c>
      <c r="G261">
        <v>1</v>
      </c>
      <c r="H261">
        <v>1</v>
      </c>
      <c r="I261">
        <v>1</v>
      </c>
      <c r="K261">
        <v>5.13</v>
      </c>
      <c r="L261" t="s">
        <v>41</v>
      </c>
      <c r="M261" t="s">
        <v>41</v>
      </c>
      <c r="N261">
        <v>3.87</v>
      </c>
      <c r="O261">
        <f>SUM(OGC_Home__Brazil[[#This Row],[0-15]:[31-45]])</f>
        <v>4</v>
      </c>
    </row>
    <row r="262" spans="1:15" x14ac:dyDescent="0.25">
      <c r="A262" t="s">
        <v>849</v>
      </c>
      <c r="B262">
        <v>3</v>
      </c>
      <c r="C262" t="s">
        <v>124</v>
      </c>
      <c r="D262">
        <v>1</v>
      </c>
      <c r="E262">
        <v>0</v>
      </c>
      <c r="F262">
        <v>1</v>
      </c>
      <c r="G262">
        <v>0</v>
      </c>
      <c r="H262">
        <v>1</v>
      </c>
      <c r="I262">
        <v>0</v>
      </c>
      <c r="K262">
        <v>6.03</v>
      </c>
      <c r="L262" t="s">
        <v>41</v>
      </c>
      <c r="M262" t="s">
        <v>41</v>
      </c>
      <c r="N262">
        <v>2.97</v>
      </c>
      <c r="O262">
        <f>SUM(OGC_Home__Brazil[[#This Row],[0-15]:[31-45]])</f>
        <v>2</v>
      </c>
    </row>
    <row r="263" spans="1:15" x14ac:dyDescent="0.25">
      <c r="A263" t="s">
        <v>923</v>
      </c>
      <c r="B263">
        <v>3</v>
      </c>
      <c r="C263" t="s">
        <v>1245</v>
      </c>
      <c r="D263">
        <v>1</v>
      </c>
      <c r="E263">
        <v>1</v>
      </c>
      <c r="F263">
        <v>0</v>
      </c>
      <c r="G263">
        <v>0</v>
      </c>
      <c r="H263">
        <v>0</v>
      </c>
      <c r="I263">
        <v>1</v>
      </c>
      <c r="K263">
        <v>6.03</v>
      </c>
      <c r="L263" t="s">
        <v>41</v>
      </c>
      <c r="M263" t="s">
        <v>41</v>
      </c>
      <c r="N263">
        <v>2.97</v>
      </c>
      <c r="O263">
        <f>SUM(OGC_Home__Brazil[[#This Row],[0-15]:[31-45]])</f>
        <v>2</v>
      </c>
    </row>
    <row r="264" spans="1:15" x14ac:dyDescent="0.25">
      <c r="A264" t="s">
        <v>1007</v>
      </c>
      <c r="B264">
        <v>8</v>
      </c>
      <c r="C264" t="s">
        <v>1248</v>
      </c>
      <c r="D264">
        <v>4</v>
      </c>
      <c r="E264">
        <v>2</v>
      </c>
      <c r="F264">
        <v>1</v>
      </c>
      <c r="G264">
        <v>1</v>
      </c>
      <c r="H264">
        <v>0</v>
      </c>
      <c r="I264">
        <v>0</v>
      </c>
      <c r="K264">
        <v>7.92</v>
      </c>
      <c r="L264" t="s">
        <v>41</v>
      </c>
      <c r="M264" t="s">
        <v>41</v>
      </c>
      <c r="N264">
        <v>1.08</v>
      </c>
      <c r="O264">
        <f>SUM(OGC_Home__Brazil[[#This Row],[0-15]:[31-45]])</f>
        <v>7</v>
      </c>
    </row>
    <row r="265" spans="1:15" x14ac:dyDescent="0.25">
      <c r="A265" t="s">
        <v>1075</v>
      </c>
      <c r="B265">
        <v>2</v>
      </c>
      <c r="C265" t="s">
        <v>1250</v>
      </c>
      <c r="D265">
        <v>1</v>
      </c>
      <c r="E265">
        <v>0</v>
      </c>
      <c r="F265">
        <v>1</v>
      </c>
      <c r="G265">
        <v>0</v>
      </c>
      <c r="H265">
        <v>0</v>
      </c>
      <c r="I265">
        <v>0</v>
      </c>
      <c r="K265">
        <v>0.9</v>
      </c>
      <c r="L265" t="s">
        <v>41</v>
      </c>
      <c r="M265" t="s">
        <v>41</v>
      </c>
      <c r="N265">
        <v>0</v>
      </c>
      <c r="O265">
        <f>SUM(OGC_Home__Brazil[[#This Row],[0-15]:[31-45]])</f>
        <v>2</v>
      </c>
    </row>
    <row r="266" spans="1:15" x14ac:dyDescent="0.25">
      <c r="A266" t="s">
        <v>1129</v>
      </c>
      <c r="B266">
        <v>9</v>
      </c>
      <c r="C266" t="s">
        <v>124</v>
      </c>
      <c r="D266">
        <v>2</v>
      </c>
      <c r="E266">
        <v>3</v>
      </c>
      <c r="F266">
        <v>1</v>
      </c>
      <c r="G266">
        <v>1</v>
      </c>
      <c r="H266">
        <v>2</v>
      </c>
      <c r="I266">
        <v>0</v>
      </c>
      <c r="K266">
        <v>6.03</v>
      </c>
      <c r="L266" t="s">
        <v>41</v>
      </c>
      <c r="M266" t="s">
        <v>41</v>
      </c>
      <c r="N266">
        <v>2.97</v>
      </c>
      <c r="O266">
        <f>SUM(OGC_Home__Brazil[[#This Row],[0-15]:[31-45]])</f>
        <v>6</v>
      </c>
    </row>
    <row r="267" spans="1:15" x14ac:dyDescent="0.25">
      <c r="A267" t="s">
        <v>1186</v>
      </c>
      <c r="B267">
        <v>4</v>
      </c>
      <c r="C267" t="s">
        <v>1305</v>
      </c>
      <c r="D267">
        <v>0</v>
      </c>
      <c r="E267">
        <v>1</v>
      </c>
      <c r="F267">
        <v>0</v>
      </c>
      <c r="G267">
        <v>0</v>
      </c>
      <c r="H267">
        <v>1</v>
      </c>
      <c r="I267">
        <v>2</v>
      </c>
      <c r="K267">
        <v>2.25</v>
      </c>
      <c r="L267" t="s">
        <v>41</v>
      </c>
      <c r="M267" t="s">
        <v>41</v>
      </c>
      <c r="N267">
        <v>6.75</v>
      </c>
      <c r="O267">
        <f>SUM(OGC_Home__Brazil[[#This Row],[0-15]:[31-45]])</f>
        <v>1</v>
      </c>
    </row>
    <row r="268" spans="1:15" x14ac:dyDescent="0.25">
      <c r="A268" t="s">
        <v>1195</v>
      </c>
      <c r="B268">
        <v>3</v>
      </c>
      <c r="C268" t="s">
        <v>192</v>
      </c>
      <c r="D268">
        <v>2</v>
      </c>
      <c r="E268">
        <v>1</v>
      </c>
      <c r="F268">
        <v>0</v>
      </c>
      <c r="G268">
        <v>0</v>
      </c>
      <c r="H268">
        <v>0</v>
      </c>
      <c r="I268">
        <v>0</v>
      </c>
      <c r="K268">
        <v>0.9</v>
      </c>
      <c r="L268" t="s">
        <v>41</v>
      </c>
      <c r="M268" t="s">
        <v>41</v>
      </c>
      <c r="N268">
        <v>0</v>
      </c>
      <c r="O268">
        <f>SUM(OGC_Home__Brazil[[#This Row],[0-15]:[31-45]])</f>
        <v>3</v>
      </c>
    </row>
    <row r="269" spans="1:15" x14ac:dyDescent="0.25">
      <c r="A269" t="s">
        <v>281</v>
      </c>
      <c r="B269">
        <v>1</v>
      </c>
      <c r="C269" t="s">
        <v>122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0</v>
      </c>
      <c r="K269">
        <v>0.9</v>
      </c>
      <c r="L269" t="s">
        <v>41</v>
      </c>
      <c r="M269" t="s">
        <v>41</v>
      </c>
      <c r="N269">
        <v>0</v>
      </c>
      <c r="O269">
        <f>SUM(OGC_Home__Brazil[[#This Row],[0-15]:[31-45]])</f>
        <v>1</v>
      </c>
    </row>
    <row r="270" spans="1:15" x14ac:dyDescent="0.25">
      <c r="A270" t="s">
        <v>332</v>
      </c>
      <c r="B270">
        <v>1</v>
      </c>
      <c r="C270" t="s">
        <v>127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K270">
        <v>0.9</v>
      </c>
      <c r="L270" t="s">
        <v>41</v>
      </c>
      <c r="M270" t="s">
        <v>41</v>
      </c>
      <c r="N270">
        <v>0</v>
      </c>
      <c r="O270">
        <f>SUM(OGC_Home__Brazil[[#This Row],[0-15]:[31-45]])</f>
        <v>1</v>
      </c>
    </row>
    <row r="271" spans="1:15" x14ac:dyDescent="0.25">
      <c r="A271" t="s">
        <v>354</v>
      </c>
      <c r="B271">
        <v>3</v>
      </c>
      <c r="C271" t="s">
        <v>1246</v>
      </c>
      <c r="D271">
        <v>0</v>
      </c>
      <c r="E271">
        <v>1</v>
      </c>
      <c r="F271">
        <v>1</v>
      </c>
      <c r="G271">
        <v>1</v>
      </c>
      <c r="H271">
        <v>0</v>
      </c>
      <c r="I271">
        <v>0</v>
      </c>
      <c r="K271">
        <v>6.03</v>
      </c>
      <c r="L271" t="s">
        <v>41</v>
      </c>
      <c r="M271" t="s">
        <v>41</v>
      </c>
      <c r="N271">
        <v>2.97</v>
      </c>
      <c r="O271">
        <f>SUM(OGC_Home__Brazil[[#This Row],[0-15]:[31-45]])</f>
        <v>2</v>
      </c>
    </row>
    <row r="272" spans="1:15" x14ac:dyDescent="0.25">
      <c r="A272" t="s">
        <v>355</v>
      </c>
      <c r="B272">
        <v>3</v>
      </c>
      <c r="C272" t="s">
        <v>1244</v>
      </c>
      <c r="D272">
        <v>2</v>
      </c>
      <c r="E272">
        <v>0</v>
      </c>
      <c r="F272">
        <v>0</v>
      </c>
      <c r="G272">
        <v>0</v>
      </c>
      <c r="H272">
        <v>0</v>
      </c>
      <c r="I272">
        <v>1</v>
      </c>
      <c r="K272">
        <v>6.03</v>
      </c>
      <c r="L272" t="s">
        <v>41</v>
      </c>
      <c r="M272" t="s">
        <v>41</v>
      </c>
      <c r="N272">
        <v>2.97</v>
      </c>
      <c r="O272">
        <f>SUM(OGC_Home__Brazil[[#This Row],[0-15]:[31-45]])</f>
        <v>2</v>
      </c>
    </row>
    <row r="273" spans="1:15" x14ac:dyDescent="0.25">
      <c r="A273" t="s">
        <v>411</v>
      </c>
      <c r="B273">
        <v>1</v>
      </c>
      <c r="C273" t="s">
        <v>1288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K273">
        <v>0</v>
      </c>
      <c r="L273" t="s">
        <v>41</v>
      </c>
      <c r="M273" t="s">
        <v>41</v>
      </c>
      <c r="N273">
        <v>0.9</v>
      </c>
      <c r="O273">
        <f>SUM(OGC_Home__Brazil[[#This Row],[0-15]:[31-45]])</f>
        <v>0</v>
      </c>
    </row>
    <row r="274" spans="1:15" x14ac:dyDescent="0.25">
      <c r="A274" t="s">
        <v>446</v>
      </c>
      <c r="B274">
        <v>1</v>
      </c>
      <c r="C274" t="s">
        <v>130</v>
      </c>
      <c r="D274">
        <v>0</v>
      </c>
      <c r="E274">
        <v>0</v>
      </c>
      <c r="F274">
        <v>1</v>
      </c>
      <c r="G274">
        <v>0</v>
      </c>
      <c r="H274">
        <v>0</v>
      </c>
      <c r="I274">
        <v>0</v>
      </c>
      <c r="K274">
        <v>0.9</v>
      </c>
      <c r="L274" t="s">
        <v>41</v>
      </c>
      <c r="M274" t="s">
        <v>41</v>
      </c>
      <c r="N274">
        <v>0</v>
      </c>
      <c r="O274">
        <f>SUM(OGC_Home__Brazil[[#This Row],[0-15]:[31-45]])</f>
        <v>1</v>
      </c>
    </row>
    <row r="275" spans="1:15" x14ac:dyDescent="0.25">
      <c r="A275" t="s">
        <v>447</v>
      </c>
      <c r="B275">
        <v>1</v>
      </c>
      <c r="C275" t="s">
        <v>1366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</v>
      </c>
      <c r="K275">
        <v>0</v>
      </c>
      <c r="L275" t="s">
        <v>41</v>
      </c>
      <c r="M275" t="s">
        <v>41</v>
      </c>
      <c r="N275">
        <v>0.9</v>
      </c>
      <c r="O275">
        <f>SUM(OGC_Home__Brazil[[#This Row],[0-15]:[31-45]])</f>
        <v>0</v>
      </c>
    </row>
    <row r="276" spans="1:15" x14ac:dyDescent="0.25">
      <c r="A276" t="s">
        <v>501</v>
      </c>
      <c r="B276">
        <v>4</v>
      </c>
      <c r="C276" t="s">
        <v>130</v>
      </c>
      <c r="D276">
        <v>0</v>
      </c>
      <c r="E276">
        <v>1</v>
      </c>
      <c r="F276">
        <v>2</v>
      </c>
      <c r="G276">
        <v>0</v>
      </c>
      <c r="H276">
        <v>1</v>
      </c>
      <c r="I276">
        <v>0</v>
      </c>
      <c r="K276">
        <v>6.75</v>
      </c>
      <c r="L276" t="s">
        <v>41</v>
      </c>
      <c r="M276" t="s">
        <v>41</v>
      </c>
      <c r="N276">
        <v>2.25</v>
      </c>
      <c r="O276">
        <f>SUM(OGC_Home__Brazil[[#This Row],[0-15]:[31-45]])</f>
        <v>3</v>
      </c>
    </row>
    <row r="277" spans="1:15" x14ac:dyDescent="0.25">
      <c r="A277" t="s">
        <v>627</v>
      </c>
      <c r="B277">
        <v>2</v>
      </c>
      <c r="C277" t="s">
        <v>129</v>
      </c>
      <c r="D277">
        <v>1</v>
      </c>
      <c r="E277">
        <v>0</v>
      </c>
      <c r="F277">
        <v>0</v>
      </c>
      <c r="G277">
        <v>1</v>
      </c>
      <c r="H277">
        <v>0</v>
      </c>
      <c r="I277">
        <v>0</v>
      </c>
      <c r="K277">
        <v>0.45</v>
      </c>
      <c r="L277" t="s">
        <v>41</v>
      </c>
      <c r="M277" t="s">
        <v>41</v>
      </c>
      <c r="N277">
        <v>0.45</v>
      </c>
      <c r="O277">
        <f>SUM(OGC_Home__Brazil[[#This Row],[0-15]:[31-45]])</f>
        <v>1</v>
      </c>
    </row>
    <row r="278" spans="1:15" x14ac:dyDescent="0.25">
      <c r="A278" t="s">
        <v>722</v>
      </c>
      <c r="B278">
        <v>1</v>
      </c>
      <c r="C278" t="s">
        <v>1246</v>
      </c>
      <c r="D278">
        <v>0</v>
      </c>
      <c r="E278">
        <v>0</v>
      </c>
      <c r="F278">
        <v>1</v>
      </c>
      <c r="G278">
        <v>0</v>
      </c>
      <c r="H278">
        <v>0</v>
      </c>
      <c r="I278">
        <v>0</v>
      </c>
      <c r="K278">
        <v>0.9</v>
      </c>
      <c r="L278" t="s">
        <v>41</v>
      </c>
      <c r="M278" t="s">
        <v>41</v>
      </c>
      <c r="N278">
        <v>0</v>
      </c>
      <c r="O278">
        <f>SUM(OGC_Home__Brazil[[#This Row],[0-15]:[31-45]])</f>
        <v>1</v>
      </c>
    </row>
    <row r="279" spans="1:15" x14ac:dyDescent="0.25">
      <c r="A279" t="s">
        <v>750</v>
      </c>
      <c r="B279">
        <v>0</v>
      </c>
      <c r="C279" t="s">
        <v>193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 t="s">
        <v>41</v>
      </c>
      <c r="M279" t="s">
        <v>41</v>
      </c>
      <c r="N279">
        <v>0</v>
      </c>
      <c r="O279">
        <f>SUM(OGC_Home__Brazil[[#This Row],[0-15]:[31-45]])</f>
        <v>0</v>
      </c>
    </row>
    <row r="280" spans="1:15" x14ac:dyDescent="0.25">
      <c r="A280" t="s">
        <v>762</v>
      </c>
      <c r="B280">
        <v>1</v>
      </c>
      <c r="C280" t="s">
        <v>123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0.9</v>
      </c>
      <c r="L280" t="s">
        <v>41</v>
      </c>
      <c r="M280" t="s">
        <v>41</v>
      </c>
      <c r="N280">
        <v>0</v>
      </c>
      <c r="O280">
        <f>SUM(OGC_Home__Brazil[[#This Row],[0-15]:[31-45]])</f>
        <v>1</v>
      </c>
    </row>
    <row r="281" spans="1:15" x14ac:dyDescent="0.25">
      <c r="A281" t="s">
        <v>764</v>
      </c>
      <c r="B281">
        <v>1</v>
      </c>
      <c r="C281" t="s">
        <v>131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K281">
        <v>0.9</v>
      </c>
      <c r="L281" t="s">
        <v>41</v>
      </c>
      <c r="M281" t="s">
        <v>41</v>
      </c>
      <c r="N281">
        <v>0</v>
      </c>
      <c r="O281">
        <f>SUM(OGC_Home__Brazil[[#This Row],[0-15]:[31-45]])</f>
        <v>1</v>
      </c>
    </row>
    <row r="282" spans="1:15" x14ac:dyDescent="0.25">
      <c r="A282" t="s">
        <v>770</v>
      </c>
      <c r="B282">
        <v>0</v>
      </c>
      <c r="C282" t="s">
        <v>193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 t="s">
        <v>41</v>
      </c>
      <c r="M282" t="s">
        <v>41</v>
      </c>
      <c r="N282">
        <v>0</v>
      </c>
      <c r="O282">
        <f>SUM(OGC_Home__Brazil[[#This Row],[0-15]:[31-45]])</f>
        <v>0</v>
      </c>
    </row>
    <row r="283" spans="1:15" x14ac:dyDescent="0.25">
      <c r="A283" t="s">
        <v>913</v>
      </c>
      <c r="B283">
        <v>3</v>
      </c>
      <c r="C283" t="s">
        <v>1298</v>
      </c>
      <c r="D283">
        <v>0</v>
      </c>
      <c r="E283">
        <v>0</v>
      </c>
      <c r="F283">
        <v>1</v>
      </c>
      <c r="G283">
        <v>0</v>
      </c>
      <c r="H283">
        <v>1</v>
      </c>
      <c r="I283">
        <v>1</v>
      </c>
      <c r="K283">
        <v>2.97</v>
      </c>
      <c r="L283" t="s">
        <v>41</v>
      </c>
      <c r="M283" t="s">
        <v>41</v>
      </c>
      <c r="N283">
        <v>6.03</v>
      </c>
      <c r="O283">
        <f>SUM(OGC_Home__Brazil[[#This Row],[0-15]:[31-45]])</f>
        <v>1</v>
      </c>
    </row>
    <row r="284" spans="1:15" x14ac:dyDescent="0.25">
      <c r="A284" t="s">
        <v>1058</v>
      </c>
      <c r="B284">
        <v>3</v>
      </c>
      <c r="C284" t="s">
        <v>121</v>
      </c>
      <c r="D284">
        <v>2</v>
      </c>
      <c r="E284">
        <v>0</v>
      </c>
      <c r="F284">
        <v>1</v>
      </c>
      <c r="G284">
        <v>0</v>
      </c>
      <c r="H284">
        <v>0</v>
      </c>
      <c r="I284">
        <v>0</v>
      </c>
      <c r="K284">
        <v>0.9</v>
      </c>
      <c r="L284" t="s">
        <v>41</v>
      </c>
      <c r="M284" t="s">
        <v>41</v>
      </c>
      <c r="N284">
        <v>0</v>
      </c>
      <c r="O284">
        <f>SUM(OGC_Home__Brazil[[#This Row],[0-15]:[31-45]])</f>
        <v>3</v>
      </c>
    </row>
    <row r="285" spans="1:15" x14ac:dyDescent="0.25">
      <c r="A285" t="s">
        <v>450</v>
      </c>
      <c r="B285">
        <v>6</v>
      </c>
      <c r="C285" t="s">
        <v>49</v>
      </c>
      <c r="D285">
        <v>1</v>
      </c>
      <c r="E285">
        <v>2</v>
      </c>
      <c r="F285">
        <v>2</v>
      </c>
      <c r="G285">
        <v>1</v>
      </c>
      <c r="H285">
        <v>0</v>
      </c>
      <c r="I285">
        <v>0</v>
      </c>
      <c r="K285">
        <v>7.47</v>
      </c>
      <c r="L285" t="s">
        <v>41</v>
      </c>
      <c r="M285" t="s">
        <v>41</v>
      </c>
      <c r="N285">
        <v>1.53</v>
      </c>
      <c r="O285">
        <f>SUM(OGC_Home__Brazil[[#This Row],[0-15]:[31-45]])</f>
        <v>5</v>
      </c>
    </row>
    <row r="286" spans="1:15" x14ac:dyDescent="0.25">
      <c r="A286" t="s">
        <v>451</v>
      </c>
      <c r="B286">
        <v>6</v>
      </c>
      <c r="C286" t="s">
        <v>55</v>
      </c>
      <c r="D286">
        <v>0</v>
      </c>
      <c r="E286">
        <v>2</v>
      </c>
      <c r="F286">
        <v>4</v>
      </c>
      <c r="G286">
        <v>0</v>
      </c>
      <c r="H286">
        <v>0</v>
      </c>
      <c r="I286">
        <v>0</v>
      </c>
      <c r="K286">
        <v>0.9</v>
      </c>
      <c r="L286" t="s">
        <v>41</v>
      </c>
      <c r="M286" t="s">
        <v>41</v>
      </c>
      <c r="N286">
        <v>0</v>
      </c>
      <c r="O286">
        <f>SUM(OGC_Home__Brazil[[#This Row],[0-15]:[31-45]])</f>
        <v>6</v>
      </c>
    </row>
    <row r="287" spans="1:15" x14ac:dyDescent="0.25">
      <c r="A287" t="s">
        <v>563</v>
      </c>
      <c r="B287">
        <v>9</v>
      </c>
      <c r="C287" t="s">
        <v>1246</v>
      </c>
      <c r="D287">
        <v>1</v>
      </c>
      <c r="E287">
        <v>4</v>
      </c>
      <c r="F287">
        <v>1</v>
      </c>
      <c r="G287">
        <v>1</v>
      </c>
      <c r="H287">
        <v>0</v>
      </c>
      <c r="I287">
        <v>2</v>
      </c>
      <c r="K287">
        <v>6.03</v>
      </c>
      <c r="L287" t="s">
        <v>41</v>
      </c>
      <c r="M287" t="s">
        <v>41</v>
      </c>
      <c r="N287">
        <v>2.97</v>
      </c>
      <c r="O287">
        <f>SUM(OGC_Home__Brazil[[#This Row],[0-15]:[31-45]])</f>
        <v>6</v>
      </c>
    </row>
    <row r="288" spans="1:15" x14ac:dyDescent="0.25">
      <c r="A288" t="s">
        <v>606</v>
      </c>
      <c r="B288">
        <v>7</v>
      </c>
      <c r="C288" t="s">
        <v>1266</v>
      </c>
      <c r="D288">
        <v>1</v>
      </c>
      <c r="E288">
        <v>0</v>
      </c>
      <c r="F288">
        <v>1</v>
      </c>
      <c r="G288">
        <v>2</v>
      </c>
      <c r="H288">
        <v>2</v>
      </c>
      <c r="I288">
        <v>1</v>
      </c>
      <c r="K288">
        <v>2.61</v>
      </c>
      <c r="L288" t="s">
        <v>41</v>
      </c>
      <c r="M288" t="s">
        <v>41</v>
      </c>
      <c r="N288">
        <v>6.39</v>
      </c>
      <c r="O288">
        <f>SUM(OGC_Home__Brazil[[#This Row],[0-15]:[31-45]])</f>
        <v>2</v>
      </c>
    </row>
    <row r="289" spans="1:15" x14ac:dyDescent="0.25">
      <c r="A289" t="s">
        <v>653</v>
      </c>
      <c r="B289">
        <v>5</v>
      </c>
      <c r="C289" t="s">
        <v>131</v>
      </c>
      <c r="D289">
        <v>3</v>
      </c>
      <c r="E289">
        <v>1</v>
      </c>
      <c r="F289">
        <v>0</v>
      </c>
      <c r="G289">
        <v>0</v>
      </c>
      <c r="H289">
        <v>1</v>
      </c>
      <c r="I289">
        <v>0</v>
      </c>
      <c r="K289">
        <v>0.72</v>
      </c>
      <c r="L289" t="s">
        <v>41</v>
      </c>
      <c r="M289" t="s">
        <v>41</v>
      </c>
      <c r="N289">
        <v>0.18</v>
      </c>
      <c r="O289">
        <f>SUM(OGC_Home__Brazil[[#This Row],[0-15]:[31-45]])</f>
        <v>4</v>
      </c>
    </row>
    <row r="290" spans="1:15" x14ac:dyDescent="0.25">
      <c r="A290" t="s">
        <v>674</v>
      </c>
      <c r="B290">
        <v>8</v>
      </c>
      <c r="C290" t="s">
        <v>1245</v>
      </c>
      <c r="D290">
        <v>1</v>
      </c>
      <c r="E290">
        <v>2</v>
      </c>
      <c r="F290">
        <v>3</v>
      </c>
      <c r="G290">
        <v>0</v>
      </c>
      <c r="H290">
        <v>1</v>
      </c>
      <c r="I290">
        <v>1</v>
      </c>
      <c r="K290">
        <v>6.75</v>
      </c>
      <c r="L290" t="s">
        <v>41</v>
      </c>
      <c r="M290" t="s">
        <v>41</v>
      </c>
      <c r="N290">
        <v>2.25</v>
      </c>
      <c r="O290">
        <f>SUM(OGC_Home__Brazil[[#This Row],[0-15]:[31-45]])</f>
        <v>6</v>
      </c>
    </row>
    <row r="291" spans="1:15" x14ac:dyDescent="0.25">
      <c r="A291" t="s">
        <v>675</v>
      </c>
      <c r="B291">
        <v>4</v>
      </c>
      <c r="C291" t="s">
        <v>202</v>
      </c>
      <c r="D291">
        <v>0</v>
      </c>
      <c r="E291">
        <v>0</v>
      </c>
      <c r="F291">
        <v>2</v>
      </c>
      <c r="G291">
        <v>1</v>
      </c>
      <c r="H291">
        <v>0</v>
      </c>
      <c r="I291">
        <v>1</v>
      </c>
      <c r="K291">
        <v>0.45</v>
      </c>
      <c r="L291" t="s">
        <v>41</v>
      </c>
      <c r="M291" t="s">
        <v>41</v>
      </c>
      <c r="N291">
        <v>0.45</v>
      </c>
      <c r="O291">
        <f>SUM(OGC_Home__Brazil[[#This Row],[0-15]:[31-45]])</f>
        <v>2</v>
      </c>
    </row>
    <row r="292" spans="1:15" x14ac:dyDescent="0.25">
      <c r="A292" t="s">
        <v>918</v>
      </c>
      <c r="B292">
        <v>5</v>
      </c>
      <c r="C292" t="s">
        <v>1290</v>
      </c>
      <c r="D292">
        <v>1</v>
      </c>
      <c r="E292">
        <v>3</v>
      </c>
      <c r="F292">
        <v>0</v>
      </c>
      <c r="G292">
        <v>1</v>
      </c>
      <c r="H292">
        <v>0</v>
      </c>
      <c r="I292">
        <v>0</v>
      </c>
      <c r="K292">
        <v>0.72</v>
      </c>
      <c r="L292" t="s">
        <v>41</v>
      </c>
      <c r="M292" t="s">
        <v>41</v>
      </c>
      <c r="N292">
        <v>0.18</v>
      </c>
      <c r="O292">
        <f>SUM(OGC_Home__Brazil[[#This Row],[0-15]:[31-45]])</f>
        <v>4</v>
      </c>
    </row>
    <row r="293" spans="1:15" x14ac:dyDescent="0.25">
      <c r="A293" t="s">
        <v>1030</v>
      </c>
      <c r="B293">
        <v>4</v>
      </c>
      <c r="C293" t="s">
        <v>55</v>
      </c>
      <c r="D293">
        <v>2</v>
      </c>
      <c r="E293">
        <v>0</v>
      </c>
      <c r="F293">
        <v>1</v>
      </c>
      <c r="G293">
        <v>0</v>
      </c>
      <c r="H293">
        <v>0</v>
      </c>
      <c r="I293">
        <v>1</v>
      </c>
      <c r="K293">
        <v>6.75</v>
      </c>
      <c r="L293" t="s">
        <v>41</v>
      </c>
      <c r="M293" t="s">
        <v>41</v>
      </c>
      <c r="N293">
        <v>2.25</v>
      </c>
      <c r="O293">
        <f>SUM(OGC_Home__Brazil[[#This Row],[0-15]:[31-45]])</f>
        <v>3</v>
      </c>
    </row>
    <row r="294" spans="1:15" x14ac:dyDescent="0.25">
      <c r="A294" t="s">
        <v>1107</v>
      </c>
      <c r="B294">
        <v>10</v>
      </c>
      <c r="C294" t="s">
        <v>1255</v>
      </c>
      <c r="D294">
        <v>3</v>
      </c>
      <c r="E294">
        <v>1</v>
      </c>
      <c r="F294">
        <v>1</v>
      </c>
      <c r="G294">
        <v>1</v>
      </c>
      <c r="H294">
        <v>1</v>
      </c>
      <c r="I294">
        <v>3</v>
      </c>
      <c r="K294">
        <v>0.45</v>
      </c>
      <c r="L294" t="s">
        <v>41</v>
      </c>
      <c r="M294" t="s">
        <v>41</v>
      </c>
      <c r="N294">
        <v>0.45</v>
      </c>
      <c r="O294">
        <f>SUM(OGC_Home__Brazil[[#This Row],[0-15]:[31-45]])</f>
        <v>5</v>
      </c>
    </row>
    <row r="295" spans="1:15" x14ac:dyDescent="0.25">
      <c r="A295" t="s">
        <v>1108</v>
      </c>
      <c r="B295">
        <v>9</v>
      </c>
      <c r="C295" t="s">
        <v>124</v>
      </c>
      <c r="D295">
        <v>1</v>
      </c>
      <c r="E295">
        <v>4</v>
      </c>
      <c r="F295">
        <v>3</v>
      </c>
      <c r="G295">
        <v>0</v>
      </c>
      <c r="H295">
        <v>0</v>
      </c>
      <c r="I295">
        <v>1</v>
      </c>
      <c r="K295">
        <v>8.01</v>
      </c>
      <c r="L295" t="s">
        <v>41</v>
      </c>
      <c r="M295" t="s">
        <v>41</v>
      </c>
      <c r="N295">
        <v>0.99</v>
      </c>
      <c r="O295">
        <f>SUM(OGC_Home__Brazil[[#This Row],[0-15]:[31-45]])</f>
        <v>8</v>
      </c>
    </row>
    <row r="296" spans="1:15" x14ac:dyDescent="0.25">
      <c r="A296" t="s">
        <v>1149</v>
      </c>
      <c r="B296">
        <v>6</v>
      </c>
      <c r="C296" t="s">
        <v>125</v>
      </c>
      <c r="D296">
        <v>3</v>
      </c>
      <c r="E296">
        <v>1</v>
      </c>
      <c r="F296">
        <v>0</v>
      </c>
      <c r="G296">
        <v>1</v>
      </c>
      <c r="H296">
        <v>0</v>
      </c>
      <c r="I296">
        <v>1</v>
      </c>
      <c r="K296">
        <v>6.03</v>
      </c>
      <c r="L296" t="s">
        <v>41</v>
      </c>
      <c r="M296" t="s">
        <v>41</v>
      </c>
      <c r="N296">
        <v>2.97</v>
      </c>
      <c r="O296">
        <f>SUM(OGC_Home__Brazil[[#This Row],[0-15]:[31-45]])</f>
        <v>4</v>
      </c>
    </row>
    <row r="297" spans="1:15" x14ac:dyDescent="0.25">
      <c r="A297" t="s">
        <v>274</v>
      </c>
      <c r="B297">
        <v>11</v>
      </c>
      <c r="C297" t="s">
        <v>125</v>
      </c>
      <c r="D297">
        <v>4</v>
      </c>
      <c r="E297">
        <v>2</v>
      </c>
      <c r="F297">
        <v>2</v>
      </c>
      <c r="G297">
        <v>1</v>
      </c>
      <c r="H297">
        <v>2</v>
      </c>
      <c r="I297">
        <v>0</v>
      </c>
      <c r="K297">
        <v>6.57</v>
      </c>
      <c r="L297" t="s">
        <v>41</v>
      </c>
      <c r="M297" t="s">
        <v>41</v>
      </c>
      <c r="N297">
        <v>2.4300000000000002</v>
      </c>
      <c r="O297">
        <f>SUM(OGC_Home__Brazil[[#This Row],[0-15]:[31-45]])</f>
        <v>8</v>
      </c>
    </row>
    <row r="298" spans="1:15" x14ac:dyDescent="0.25">
      <c r="A298" t="s">
        <v>277</v>
      </c>
      <c r="B298">
        <v>5</v>
      </c>
      <c r="C298" t="s">
        <v>1249</v>
      </c>
      <c r="D298">
        <v>1</v>
      </c>
      <c r="E298">
        <v>1</v>
      </c>
      <c r="F298">
        <v>0</v>
      </c>
      <c r="G298">
        <v>2</v>
      </c>
      <c r="H298">
        <v>1</v>
      </c>
      <c r="I298">
        <v>0</v>
      </c>
      <c r="K298">
        <v>0.36</v>
      </c>
      <c r="L298" t="s">
        <v>41</v>
      </c>
      <c r="M298" t="s">
        <v>41</v>
      </c>
      <c r="N298">
        <v>0.54</v>
      </c>
      <c r="O298">
        <f>SUM(OGC_Home__Brazil[[#This Row],[0-15]:[31-45]])</f>
        <v>2</v>
      </c>
    </row>
    <row r="299" spans="1:15" x14ac:dyDescent="0.25">
      <c r="A299" t="s">
        <v>371</v>
      </c>
      <c r="B299">
        <v>2</v>
      </c>
      <c r="C299" t="s">
        <v>134</v>
      </c>
      <c r="D299">
        <v>0</v>
      </c>
      <c r="E299">
        <v>0</v>
      </c>
      <c r="F299">
        <v>1</v>
      </c>
      <c r="G299">
        <v>0</v>
      </c>
      <c r="H299">
        <v>1</v>
      </c>
      <c r="I299">
        <v>0</v>
      </c>
      <c r="K299">
        <v>0.45</v>
      </c>
      <c r="L299" t="s">
        <v>41</v>
      </c>
      <c r="M299" t="s">
        <v>41</v>
      </c>
      <c r="N299">
        <v>0.45</v>
      </c>
      <c r="O299">
        <f>SUM(OGC_Home__Brazil[[#This Row],[0-15]:[31-45]])</f>
        <v>1</v>
      </c>
    </row>
    <row r="300" spans="1:15" x14ac:dyDescent="0.25">
      <c r="A300" t="s">
        <v>374</v>
      </c>
      <c r="B300">
        <v>3</v>
      </c>
      <c r="C300" t="s">
        <v>1290</v>
      </c>
      <c r="D300">
        <v>1</v>
      </c>
      <c r="E300">
        <v>1</v>
      </c>
      <c r="F300">
        <v>0</v>
      </c>
      <c r="G300">
        <v>1</v>
      </c>
      <c r="H300">
        <v>0</v>
      </c>
      <c r="I300">
        <v>0</v>
      </c>
      <c r="K300">
        <v>6.03</v>
      </c>
      <c r="L300" t="s">
        <v>41</v>
      </c>
      <c r="M300" t="s">
        <v>41</v>
      </c>
      <c r="N300">
        <v>2.97</v>
      </c>
      <c r="O300">
        <f>SUM(OGC_Home__Brazil[[#This Row],[0-15]:[31-45]])</f>
        <v>2</v>
      </c>
    </row>
    <row r="301" spans="1:15" x14ac:dyDescent="0.25">
      <c r="A301" t="s">
        <v>409</v>
      </c>
      <c r="B301">
        <v>8</v>
      </c>
      <c r="C301" t="s">
        <v>1244</v>
      </c>
      <c r="D301">
        <v>2</v>
      </c>
      <c r="E301">
        <v>2</v>
      </c>
      <c r="F301">
        <v>2</v>
      </c>
      <c r="G301">
        <v>2</v>
      </c>
      <c r="H301">
        <v>0</v>
      </c>
      <c r="I301">
        <v>0</v>
      </c>
      <c r="K301">
        <v>6.75</v>
      </c>
      <c r="L301" t="s">
        <v>41</v>
      </c>
      <c r="M301" t="s">
        <v>41</v>
      </c>
      <c r="N301">
        <v>2.25</v>
      </c>
      <c r="O301">
        <f>SUM(OGC_Home__Brazil[[#This Row],[0-15]:[31-45]])</f>
        <v>6</v>
      </c>
    </row>
    <row r="302" spans="1:15" x14ac:dyDescent="0.25">
      <c r="A302" t="s">
        <v>410</v>
      </c>
      <c r="B302">
        <v>7</v>
      </c>
      <c r="C302" t="s">
        <v>1251</v>
      </c>
      <c r="D302">
        <v>2</v>
      </c>
      <c r="E302">
        <v>2</v>
      </c>
      <c r="F302">
        <v>3</v>
      </c>
      <c r="G302">
        <v>0</v>
      </c>
      <c r="H302">
        <v>0</v>
      </c>
      <c r="I302">
        <v>0</v>
      </c>
      <c r="K302">
        <v>0.9</v>
      </c>
      <c r="L302" t="s">
        <v>41</v>
      </c>
      <c r="M302" t="s">
        <v>41</v>
      </c>
      <c r="N302">
        <v>0</v>
      </c>
      <c r="O302">
        <f>SUM(OGC_Home__Brazil[[#This Row],[0-15]:[31-45]])</f>
        <v>7</v>
      </c>
    </row>
    <row r="303" spans="1:15" x14ac:dyDescent="0.25">
      <c r="A303" t="s">
        <v>420</v>
      </c>
      <c r="B303">
        <v>5</v>
      </c>
      <c r="C303" t="s">
        <v>120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0</v>
      </c>
      <c r="K303">
        <v>0.54</v>
      </c>
      <c r="L303" t="s">
        <v>41</v>
      </c>
      <c r="M303" t="s">
        <v>41</v>
      </c>
      <c r="N303">
        <v>0.36</v>
      </c>
      <c r="O303">
        <f>SUM(OGC_Home__Brazil[[#This Row],[0-15]:[31-45]])</f>
        <v>3</v>
      </c>
    </row>
    <row r="304" spans="1:15" x14ac:dyDescent="0.25">
      <c r="A304" t="s">
        <v>575</v>
      </c>
      <c r="B304">
        <v>5</v>
      </c>
      <c r="C304" t="s">
        <v>49</v>
      </c>
      <c r="D304">
        <v>2</v>
      </c>
      <c r="E304">
        <v>2</v>
      </c>
      <c r="F304">
        <v>0</v>
      </c>
      <c r="G304">
        <v>0</v>
      </c>
      <c r="H304">
        <v>1</v>
      </c>
      <c r="I304">
        <v>0</v>
      </c>
      <c r="K304">
        <v>0.72</v>
      </c>
      <c r="L304" t="s">
        <v>41</v>
      </c>
      <c r="M304" t="s">
        <v>41</v>
      </c>
      <c r="N304">
        <v>0.18</v>
      </c>
      <c r="O304">
        <f>SUM(OGC_Home__Brazil[[#This Row],[0-15]:[31-45]])</f>
        <v>4</v>
      </c>
    </row>
    <row r="305" spans="1:15" x14ac:dyDescent="0.25">
      <c r="A305" t="s">
        <v>578</v>
      </c>
      <c r="B305">
        <v>4</v>
      </c>
      <c r="C305" t="s">
        <v>1247</v>
      </c>
      <c r="D305">
        <v>2</v>
      </c>
      <c r="E305">
        <v>1</v>
      </c>
      <c r="F305">
        <v>1</v>
      </c>
      <c r="G305">
        <v>0</v>
      </c>
      <c r="H305">
        <v>0</v>
      </c>
      <c r="I305">
        <v>0</v>
      </c>
      <c r="K305">
        <v>0.9</v>
      </c>
      <c r="L305" t="s">
        <v>41</v>
      </c>
      <c r="M305" t="s">
        <v>41</v>
      </c>
      <c r="N305">
        <v>0</v>
      </c>
      <c r="O305">
        <f>SUM(OGC_Home__Brazil[[#This Row],[0-15]:[31-45]])</f>
        <v>4</v>
      </c>
    </row>
    <row r="306" spans="1:15" x14ac:dyDescent="0.25">
      <c r="A306" t="s">
        <v>607</v>
      </c>
      <c r="B306">
        <v>9</v>
      </c>
      <c r="C306" t="s">
        <v>55</v>
      </c>
      <c r="D306">
        <v>2</v>
      </c>
      <c r="E306">
        <v>3</v>
      </c>
      <c r="F306">
        <v>2</v>
      </c>
      <c r="G306">
        <v>1</v>
      </c>
      <c r="H306">
        <v>1</v>
      </c>
      <c r="I306">
        <v>0</v>
      </c>
      <c r="K306">
        <v>7.02</v>
      </c>
      <c r="L306" t="s">
        <v>41</v>
      </c>
      <c r="M306" t="s">
        <v>41</v>
      </c>
      <c r="N306">
        <v>1.98</v>
      </c>
      <c r="O306">
        <f>SUM(OGC_Home__Brazil[[#This Row],[0-15]:[31-45]])</f>
        <v>7</v>
      </c>
    </row>
    <row r="307" spans="1:15" x14ac:dyDescent="0.25">
      <c r="A307" t="s">
        <v>676</v>
      </c>
      <c r="B307">
        <v>5</v>
      </c>
      <c r="C307" t="s">
        <v>1257</v>
      </c>
      <c r="D307">
        <v>2</v>
      </c>
      <c r="E307">
        <v>2</v>
      </c>
      <c r="F307">
        <v>0</v>
      </c>
      <c r="G307">
        <v>0</v>
      </c>
      <c r="H307">
        <v>0</v>
      </c>
      <c r="I307">
        <v>1</v>
      </c>
      <c r="K307">
        <v>0.72</v>
      </c>
      <c r="L307" t="s">
        <v>41</v>
      </c>
      <c r="M307" t="s">
        <v>41</v>
      </c>
      <c r="N307">
        <v>0.18</v>
      </c>
      <c r="O307">
        <f>SUM(OGC_Home__Brazil[[#This Row],[0-15]:[31-45]])</f>
        <v>4</v>
      </c>
    </row>
    <row r="308" spans="1:15" x14ac:dyDescent="0.25">
      <c r="A308" t="s">
        <v>1029</v>
      </c>
      <c r="B308">
        <v>3</v>
      </c>
      <c r="C308" t="s">
        <v>1245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1</v>
      </c>
      <c r="K308">
        <v>6.03</v>
      </c>
      <c r="L308" t="s">
        <v>41</v>
      </c>
      <c r="M308" t="s">
        <v>41</v>
      </c>
      <c r="N308">
        <v>2.97</v>
      </c>
      <c r="O308">
        <f>SUM(OGC_Home__Brazil[[#This Row],[0-15]:[31-45]])</f>
        <v>2</v>
      </c>
    </row>
    <row r="309" spans="1:15" x14ac:dyDescent="0.25">
      <c r="A309" t="s">
        <v>1031</v>
      </c>
      <c r="B309">
        <v>9</v>
      </c>
      <c r="C309" t="s">
        <v>1255</v>
      </c>
      <c r="D309">
        <v>2</v>
      </c>
      <c r="E309">
        <v>1</v>
      </c>
      <c r="F309">
        <v>1</v>
      </c>
      <c r="G309">
        <v>2</v>
      </c>
      <c r="H309">
        <v>1</v>
      </c>
      <c r="I309">
        <v>2</v>
      </c>
      <c r="K309">
        <v>3.96</v>
      </c>
      <c r="L309" t="s">
        <v>41</v>
      </c>
      <c r="M309" t="s">
        <v>41</v>
      </c>
      <c r="N309">
        <v>5.04</v>
      </c>
      <c r="O309">
        <f>SUM(OGC_Home__Brazil[[#This Row],[0-15]:[31-45]])</f>
        <v>4</v>
      </c>
    </row>
    <row r="310" spans="1:15" x14ac:dyDescent="0.25">
      <c r="A310" t="s">
        <v>467</v>
      </c>
      <c r="B310">
        <v>0</v>
      </c>
      <c r="C310" t="s">
        <v>193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 t="s">
        <v>41</v>
      </c>
      <c r="M310" t="s">
        <v>41</v>
      </c>
      <c r="N310">
        <v>0</v>
      </c>
      <c r="O310">
        <f>SUM(OGC_Home__Brazil[[#This Row],[0-15]:[31-45]])</f>
        <v>0</v>
      </c>
    </row>
    <row r="311" spans="1:15" x14ac:dyDescent="0.25">
      <c r="A311" t="s">
        <v>587</v>
      </c>
      <c r="B311">
        <v>1</v>
      </c>
      <c r="C311" t="s">
        <v>1293</v>
      </c>
      <c r="D311">
        <v>0</v>
      </c>
      <c r="E311">
        <v>0</v>
      </c>
      <c r="F311">
        <v>0</v>
      </c>
      <c r="G311">
        <v>0</v>
      </c>
      <c r="H311">
        <v>1</v>
      </c>
      <c r="I311">
        <v>0</v>
      </c>
      <c r="K311">
        <v>0</v>
      </c>
      <c r="L311" t="s">
        <v>41</v>
      </c>
      <c r="M311" t="s">
        <v>41</v>
      </c>
      <c r="N311">
        <v>0.9</v>
      </c>
      <c r="O311">
        <f>SUM(OGC_Home__Brazil[[#This Row],[0-15]:[31-45]])</f>
        <v>0</v>
      </c>
    </row>
    <row r="312" spans="1:15" x14ac:dyDescent="0.25">
      <c r="A312" t="s">
        <v>609</v>
      </c>
      <c r="B312">
        <v>1</v>
      </c>
      <c r="C312" t="s">
        <v>200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1</v>
      </c>
      <c r="K312">
        <v>0</v>
      </c>
      <c r="L312" t="s">
        <v>41</v>
      </c>
      <c r="M312" t="s">
        <v>41</v>
      </c>
      <c r="N312">
        <v>0.9</v>
      </c>
      <c r="O312">
        <f>SUM(OGC_Home__Brazil[[#This Row],[0-15]:[31-45]])</f>
        <v>0</v>
      </c>
    </row>
    <row r="313" spans="1:15" x14ac:dyDescent="0.25">
      <c r="A313" t="s">
        <v>664</v>
      </c>
      <c r="B313">
        <v>3</v>
      </c>
      <c r="C313" t="s">
        <v>1289</v>
      </c>
      <c r="D313">
        <v>1</v>
      </c>
      <c r="E313">
        <v>1</v>
      </c>
      <c r="F313">
        <v>1</v>
      </c>
      <c r="G313">
        <v>0</v>
      </c>
      <c r="H313">
        <v>0</v>
      </c>
      <c r="I313">
        <v>0</v>
      </c>
      <c r="K313">
        <v>0.9</v>
      </c>
      <c r="L313" t="s">
        <v>41</v>
      </c>
      <c r="M313" t="s">
        <v>41</v>
      </c>
      <c r="N313">
        <v>0</v>
      </c>
      <c r="O313">
        <f>SUM(OGC_Home__Brazil[[#This Row],[0-15]:[31-45]])</f>
        <v>3</v>
      </c>
    </row>
    <row r="314" spans="1:15" x14ac:dyDescent="0.25">
      <c r="A314" t="s">
        <v>763</v>
      </c>
      <c r="B314">
        <v>3</v>
      </c>
      <c r="C314" t="s">
        <v>1289</v>
      </c>
      <c r="D314">
        <v>1</v>
      </c>
      <c r="E314">
        <v>1</v>
      </c>
      <c r="F314">
        <v>1</v>
      </c>
      <c r="G314">
        <v>0</v>
      </c>
      <c r="H314">
        <v>0</v>
      </c>
      <c r="I314">
        <v>0</v>
      </c>
      <c r="K314">
        <v>0.9</v>
      </c>
      <c r="L314" t="s">
        <v>41</v>
      </c>
      <c r="M314" t="s">
        <v>41</v>
      </c>
      <c r="N314">
        <v>0</v>
      </c>
      <c r="O314">
        <f>SUM(OGC_Home__Brazil[[#This Row],[0-15]:[31-45]])</f>
        <v>3</v>
      </c>
    </row>
    <row r="315" spans="1:15" x14ac:dyDescent="0.25">
      <c r="A315" t="s">
        <v>874</v>
      </c>
      <c r="B315">
        <v>1</v>
      </c>
      <c r="C315" t="s">
        <v>123</v>
      </c>
      <c r="D315">
        <v>1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0.9</v>
      </c>
      <c r="L315" t="s">
        <v>41</v>
      </c>
      <c r="M315" t="s">
        <v>41</v>
      </c>
      <c r="N315">
        <v>0</v>
      </c>
      <c r="O315">
        <f>SUM(OGC_Home__Brazil[[#This Row],[0-15]:[31-45]])</f>
        <v>1</v>
      </c>
    </row>
    <row r="316" spans="1:15" x14ac:dyDescent="0.25">
      <c r="A316" t="s">
        <v>978</v>
      </c>
      <c r="B316">
        <v>1</v>
      </c>
      <c r="C316" t="s">
        <v>196</v>
      </c>
      <c r="D316">
        <v>1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0.9</v>
      </c>
      <c r="L316" t="s">
        <v>41</v>
      </c>
      <c r="M316" t="s">
        <v>41</v>
      </c>
      <c r="N316">
        <v>0</v>
      </c>
      <c r="O316">
        <f>SUM(OGC_Home__Brazil[[#This Row],[0-15]:[31-45]])</f>
        <v>1</v>
      </c>
    </row>
    <row r="317" spans="1:15" x14ac:dyDescent="0.25">
      <c r="A317" t="s">
        <v>993</v>
      </c>
      <c r="B317">
        <v>3</v>
      </c>
      <c r="C317" t="s">
        <v>1260</v>
      </c>
      <c r="D317">
        <v>1</v>
      </c>
      <c r="E317">
        <v>2</v>
      </c>
      <c r="F317">
        <v>0</v>
      </c>
      <c r="G317">
        <v>0</v>
      </c>
      <c r="H317">
        <v>0</v>
      </c>
      <c r="I317">
        <v>0</v>
      </c>
      <c r="K317">
        <v>0.9</v>
      </c>
      <c r="L317" t="s">
        <v>41</v>
      </c>
      <c r="M317" t="s">
        <v>41</v>
      </c>
      <c r="N317">
        <v>0</v>
      </c>
      <c r="O317">
        <f>SUM(OGC_Home__Brazil[[#This Row],[0-15]:[31-45]])</f>
        <v>3</v>
      </c>
    </row>
    <row r="318" spans="1:15" x14ac:dyDescent="0.25">
      <c r="A318" t="s">
        <v>1055</v>
      </c>
      <c r="B318">
        <v>2</v>
      </c>
      <c r="C318" t="s">
        <v>1259</v>
      </c>
      <c r="D318">
        <v>0</v>
      </c>
      <c r="E318">
        <v>0</v>
      </c>
      <c r="F318">
        <v>1</v>
      </c>
      <c r="G318">
        <v>0</v>
      </c>
      <c r="H318">
        <v>1</v>
      </c>
      <c r="I318">
        <v>0</v>
      </c>
      <c r="K318">
        <v>0.45</v>
      </c>
      <c r="L318" t="s">
        <v>41</v>
      </c>
      <c r="M318" t="s">
        <v>41</v>
      </c>
      <c r="N318">
        <v>0.45</v>
      </c>
      <c r="O318">
        <f>SUM(OGC_Home__Brazil[[#This Row],[0-15]:[31-45]])</f>
        <v>1</v>
      </c>
    </row>
    <row r="319" spans="1:15" x14ac:dyDescent="0.25">
      <c r="A319" t="s">
        <v>1167</v>
      </c>
      <c r="B319">
        <v>1</v>
      </c>
      <c r="C319" t="s">
        <v>49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K319">
        <v>0.9</v>
      </c>
      <c r="L319" t="s">
        <v>41</v>
      </c>
      <c r="M319" t="s">
        <v>41</v>
      </c>
      <c r="N319">
        <v>0</v>
      </c>
      <c r="O319">
        <f>SUM(OGC_Home__Brazil[[#This Row],[0-15]:[31-45]])</f>
        <v>1</v>
      </c>
    </row>
    <row r="320" spans="1:15" x14ac:dyDescent="0.25">
      <c r="A320" t="s">
        <v>317</v>
      </c>
      <c r="B320">
        <v>0</v>
      </c>
      <c r="C320" t="s">
        <v>193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K320">
        <v>0</v>
      </c>
      <c r="L320" t="s">
        <v>41</v>
      </c>
      <c r="M320" t="s">
        <v>41</v>
      </c>
      <c r="N320">
        <v>0</v>
      </c>
      <c r="O320">
        <f>SUM(OGC_Home__Brazil[[#This Row],[0-15]:[31-45]])</f>
        <v>0</v>
      </c>
    </row>
    <row r="321" spans="1:15" x14ac:dyDescent="0.25">
      <c r="A321" t="s">
        <v>343</v>
      </c>
      <c r="B321">
        <v>3</v>
      </c>
      <c r="C321" t="s">
        <v>1244</v>
      </c>
      <c r="D321">
        <v>1</v>
      </c>
      <c r="E321">
        <v>0</v>
      </c>
      <c r="F321">
        <v>2</v>
      </c>
      <c r="G321">
        <v>0</v>
      </c>
      <c r="H321">
        <v>0</v>
      </c>
      <c r="I321">
        <v>0</v>
      </c>
      <c r="K321">
        <v>0.9</v>
      </c>
      <c r="L321" t="s">
        <v>41</v>
      </c>
      <c r="M321" t="s">
        <v>41</v>
      </c>
      <c r="N321">
        <v>0</v>
      </c>
      <c r="O321">
        <f>SUM(OGC_Home__Brazil[[#This Row],[0-15]:[31-45]])</f>
        <v>3</v>
      </c>
    </row>
    <row r="322" spans="1:15" x14ac:dyDescent="0.25">
      <c r="A322" t="s">
        <v>376</v>
      </c>
      <c r="B322">
        <v>4</v>
      </c>
      <c r="C322" t="s">
        <v>1265</v>
      </c>
      <c r="D322">
        <v>4</v>
      </c>
      <c r="E322">
        <v>0</v>
      </c>
      <c r="F322">
        <v>0</v>
      </c>
      <c r="G322">
        <v>0</v>
      </c>
      <c r="H322">
        <v>0</v>
      </c>
      <c r="I322">
        <v>0</v>
      </c>
      <c r="K322">
        <v>0.9</v>
      </c>
      <c r="L322" t="s">
        <v>41</v>
      </c>
      <c r="M322" t="s">
        <v>41</v>
      </c>
      <c r="N322">
        <v>0</v>
      </c>
      <c r="O322">
        <f>SUM(OGC_Home__Brazil[[#This Row],[0-15]:[31-45]])</f>
        <v>4</v>
      </c>
    </row>
    <row r="323" spans="1:15" x14ac:dyDescent="0.25">
      <c r="A323" t="s">
        <v>645</v>
      </c>
      <c r="B323">
        <v>0</v>
      </c>
      <c r="C323" t="s">
        <v>193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K323">
        <v>0</v>
      </c>
      <c r="L323" t="s">
        <v>41</v>
      </c>
      <c r="M323" t="s">
        <v>41</v>
      </c>
      <c r="N323">
        <v>0</v>
      </c>
      <c r="O323">
        <f>SUM(OGC_Home__Brazil[[#This Row],[0-15]:[31-45]])</f>
        <v>0</v>
      </c>
    </row>
    <row r="324" spans="1:15" x14ac:dyDescent="0.25">
      <c r="A324" t="s">
        <v>667</v>
      </c>
      <c r="B324">
        <v>2</v>
      </c>
      <c r="C324" t="s">
        <v>1297</v>
      </c>
      <c r="D324">
        <v>2</v>
      </c>
      <c r="E324">
        <v>0</v>
      </c>
      <c r="F324">
        <v>0</v>
      </c>
      <c r="G324">
        <v>0</v>
      </c>
      <c r="H324">
        <v>0</v>
      </c>
      <c r="I324">
        <v>0</v>
      </c>
      <c r="K324">
        <v>0.9</v>
      </c>
      <c r="L324" t="s">
        <v>41</v>
      </c>
      <c r="M324" t="s">
        <v>41</v>
      </c>
      <c r="N324">
        <v>0</v>
      </c>
      <c r="O324">
        <f>SUM(OGC_Home__Brazil[[#This Row],[0-15]:[31-45]])</f>
        <v>2</v>
      </c>
    </row>
    <row r="325" spans="1:15" x14ac:dyDescent="0.25">
      <c r="A325" t="s">
        <v>695</v>
      </c>
      <c r="B325">
        <v>3</v>
      </c>
      <c r="C325" t="s">
        <v>1288</v>
      </c>
      <c r="D325">
        <v>1</v>
      </c>
      <c r="E325">
        <v>0</v>
      </c>
      <c r="F325">
        <v>0</v>
      </c>
      <c r="G325">
        <v>1</v>
      </c>
      <c r="H325">
        <v>0</v>
      </c>
      <c r="I325">
        <v>1</v>
      </c>
      <c r="K325">
        <v>2.97</v>
      </c>
      <c r="L325" t="s">
        <v>41</v>
      </c>
      <c r="M325" t="s">
        <v>41</v>
      </c>
      <c r="N325">
        <v>6.03</v>
      </c>
      <c r="O325">
        <f>SUM(OGC_Home__Brazil[[#This Row],[0-15]:[31-45]])</f>
        <v>1</v>
      </c>
    </row>
    <row r="326" spans="1:15" x14ac:dyDescent="0.25">
      <c r="A326" t="s">
        <v>806</v>
      </c>
      <c r="B326">
        <v>2</v>
      </c>
      <c r="C326" t="s">
        <v>124</v>
      </c>
      <c r="D326">
        <v>1</v>
      </c>
      <c r="E326">
        <v>0</v>
      </c>
      <c r="F326">
        <v>0</v>
      </c>
      <c r="G326">
        <v>1</v>
      </c>
      <c r="H326">
        <v>0</v>
      </c>
      <c r="I326">
        <v>0</v>
      </c>
      <c r="K326">
        <v>0.45</v>
      </c>
      <c r="L326" t="s">
        <v>41</v>
      </c>
      <c r="M326" t="s">
        <v>41</v>
      </c>
      <c r="N326">
        <v>0.45</v>
      </c>
      <c r="O326">
        <f>SUM(OGC_Home__Brazil[[#This Row],[0-15]:[31-45]])</f>
        <v>1</v>
      </c>
    </row>
    <row r="327" spans="1:15" x14ac:dyDescent="0.25">
      <c r="A327" t="s">
        <v>890</v>
      </c>
      <c r="B327">
        <v>3</v>
      </c>
      <c r="C327" t="s">
        <v>127</v>
      </c>
      <c r="D327">
        <v>1</v>
      </c>
      <c r="E327">
        <v>2</v>
      </c>
      <c r="F327">
        <v>0</v>
      </c>
      <c r="G327">
        <v>0</v>
      </c>
      <c r="H327">
        <v>0</v>
      </c>
      <c r="I327">
        <v>0</v>
      </c>
      <c r="K327">
        <v>0.9</v>
      </c>
      <c r="L327" t="s">
        <v>41</v>
      </c>
      <c r="M327" t="s">
        <v>41</v>
      </c>
      <c r="N327">
        <v>0</v>
      </c>
      <c r="O327">
        <f>SUM(OGC_Home__Brazil[[#This Row],[0-15]:[31-45]])</f>
        <v>3</v>
      </c>
    </row>
    <row r="328" spans="1:15" x14ac:dyDescent="0.25">
      <c r="A328" t="s">
        <v>1042</v>
      </c>
      <c r="B328">
        <v>1</v>
      </c>
      <c r="C328" t="s">
        <v>1247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0</v>
      </c>
      <c r="K328">
        <v>0.9</v>
      </c>
      <c r="L328" t="s">
        <v>41</v>
      </c>
      <c r="M328" t="s">
        <v>41</v>
      </c>
      <c r="N328">
        <v>0</v>
      </c>
      <c r="O328">
        <f>SUM(OGC_Home__Brazil[[#This Row],[0-15]:[31-45]])</f>
        <v>1</v>
      </c>
    </row>
    <row r="329" spans="1:15" x14ac:dyDescent="0.25">
      <c r="A329" t="s">
        <v>1057</v>
      </c>
      <c r="B329">
        <v>1</v>
      </c>
      <c r="C329" t="s">
        <v>196</v>
      </c>
      <c r="D329">
        <v>1</v>
      </c>
      <c r="E329">
        <v>0</v>
      </c>
      <c r="F329">
        <v>0</v>
      </c>
      <c r="G329">
        <v>0</v>
      </c>
      <c r="H329">
        <v>0</v>
      </c>
      <c r="I329">
        <v>0</v>
      </c>
      <c r="K329">
        <v>0.9</v>
      </c>
      <c r="L329" t="s">
        <v>41</v>
      </c>
      <c r="M329" t="s">
        <v>41</v>
      </c>
      <c r="N329">
        <v>0</v>
      </c>
      <c r="O329">
        <f>SUM(OGC_Home__Brazil[[#This Row],[0-15]:[31-45]])</f>
        <v>1</v>
      </c>
    </row>
    <row r="330" spans="1:15" x14ac:dyDescent="0.25">
      <c r="A330" t="s">
        <v>1061</v>
      </c>
      <c r="B330">
        <v>1</v>
      </c>
      <c r="C330" t="s">
        <v>190</v>
      </c>
      <c r="D330">
        <v>1</v>
      </c>
      <c r="E330">
        <v>0</v>
      </c>
      <c r="F330">
        <v>0</v>
      </c>
      <c r="G330">
        <v>0</v>
      </c>
      <c r="H330">
        <v>0</v>
      </c>
      <c r="I330">
        <v>0</v>
      </c>
      <c r="K330">
        <v>0.9</v>
      </c>
      <c r="L330" t="s">
        <v>41</v>
      </c>
      <c r="M330" t="s">
        <v>41</v>
      </c>
      <c r="N330">
        <v>0</v>
      </c>
      <c r="O330">
        <f>SUM(OGC_Home__Brazil[[#This Row],[0-15]:[31-45]])</f>
        <v>1</v>
      </c>
    </row>
    <row r="331" spans="1:15" x14ac:dyDescent="0.25">
      <c r="A331" t="s">
        <v>1062</v>
      </c>
      <c r="B331">
        <v>3</v>
      </c>
      <c r="C331" t="s">
        <v>199</v>
      </c>
      <c r="D331">
        <v>1</v>
      </c>
      <c r="E331">
        <v>0</v>
      </c>
      <c r="F331">
        <v>0</v>
      </c>
      <c r="G331">
        <v>0</v>
      </c>
      <c r="H331">
        <v>1</v>
      </c>
      <c r="I331">
        <v>1</v>
      </c>
      <c r="K331">
        <v>2.97</v>
      </c>
      <c r="L331" t="s">
        <v>41</v>
      </c>
      <c r="M331" t="s">
        <v>41</v>
      </c>
      <c r="N331">
        <v>6.03</v>
      </c>
      <c r="O331">
        <f>SUM(OGC_Home__Brazil[[#This Row],[0-15]:[31-45]])</f>
        <v>1</v>
      </c>
    </row>
    <row r="332" spans="1:15" x14ac:dyDescent="0.25">
      <c r="A332" t="s">
        <v>1071</v>
      </c>
      <c r="B332">
        <v>0</v>
      </c>
      <c r="C332" t="s">
        <v>193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K332">
        <v>0</v>
      </c>
      <c r="L332" t="s">
        <v>41</v>
      </c>
      <c r="M332" t="s">
        <v>41</v>
      </c>
      <c r="N332">
        <v>0</v>
      </c>
      <c r="O332">
        <f>SUM(OGC_Home__Brazil[[#This Row],[0-15]:[31-45]])</f>
        <v>0</v>
      </c>
    </row>
    <row r="333" spans="1:15" x14ac:dyDescent="0.25">
      <c r="A333" t="s">
        <v>1120</v>
      </c>
      <c r="B333">
        <v>2</v>
      </c>
      <c r="C333" t="s">
        <v>1327</v>
      </c>
      <c r="D333">
        <v>0</v>
      </c>
      <c r="E333">
        <v>0</v>
      </c>
      <c r="F333">
        <v>1</v>
      </c>
      <c r="G333">
        <v>0</v>
      </c>
      <c r="H333">
        <v>0</v>
      </c>
      <c r="I333">
        <v>1</v>
      </c>
      <c r="K333">
        <v>0.45</v>
      </c>
      <c r="L333" t="s">
        <v>41</v>
      </c>
      <c r="M333" t="s">
        <v>41</v>
      </c>
      <c r="N333">
        <v>0.45</v>
      </c>
      <c r="O333">
        <f>SUM(OGC_Home__Brazil[[#This Row],[0-15]:[31-45]])</f>
        <v>1</v>
      </c>
    </row>
    <row r="334" spans="1:15" x14ac:dyDescent="0.25">
      <c r="A334" t="s">
        <v>1185</v>
      </c>
      <c r="B334">
        <v>2</v>
      </c>
      <c r="C334" t="s">
        <v>1247</v>
      </c>
      <c r="D334">
        <v>1</v>
      </c>
      <c r="E334">
        <v>1</v>
      </c>
      <c r="F334">
        <v>0</v>
      </c>
      <c r="G334">
        <v>0</v>
      </c>
      <c r="H334">
        <v>0</v>
      </c>
      <c r="I334">
        <v>0</v>
      </c>
      <c r="K334">
        <v>0.9</v>
      </c>
      <c r="L334" t="s">
        <v>41</v>
      </c>
      <c r="M334" t="s">
        <v>41</v>
      </c>
      <c r="N334">
        <v>0</v>
      </c>
      <c r="O334">
        <f>SUM(OGC_Home__Brazil[[#This Row],[0-15]:[31-45]])</f>
        <v>2</v>
      </c>
    </row>
    <row r="335" spans="1:15" x14ac:dyDescent="0.25">
      <c r="A335" t="s">
        <v>1238</v>
      </c>
      <c r="B335">
        <v>3</v>
      </c>
      <c r="C335" t="s">
        <v>55</v>
      </c>
      <c r="D335">
        <v>2</v>
      </c>
      <c r="E335">
        <v>0</v>
      </c>
      <c r="F335">
        <v>0</v>
      </c>
      <c r="G335">
        <v>0</v>
      </c>
      <c r="H335">
        <v>0</v>
      </c>
      <c r="I335">
        <v>1</v>
      </c>
      <c r="K335">
        <v>6.03</v>
      </c>
      <c r="L335" t="s">
        <v>41</v>
      </c>
      <c r="M335" t="s">
        <v>41</v>
      </c>
      <c r="N335">
        <v>2.97</v>
      </c>
      <c r="O335">
        <f>SUM(OGC_Home__Brazil[[#This Row],[0-15]:[31-45]])</f>
        <v>2</v>
      </c>
    </row>
    <row r="336" spans="1:15" x14ac:dyDescent="0.25">
      <c r="A336" t="s">
        <v>419</v>
      </c>
      <c r="B336">
        <v>4</v>
      </c>
      <c r="C336" t="s">
        <v>132</v>
      </c>
      <c r="D336">
        <v>2</v>
      </c>
      <c r="E336">
        <v>1</v>
      </c>
      <c r="F336">
        <v>1</v>
      </c>
      <c r="G336">
        <v>0</v>
      </c>
      <c r="H336">
        <v>0</v>
      </c>
      <c r="I336">
        <v>0</v>
      </c>
      <c r="K336">
        <v>0.9</v>
      </c>
      <c r="L336" t="s">
        <v>41</v>
      </c>
      <c r="M336" t="s">
        <v>41</v>
      </c>
      <c r="N336">
        <v>0</v>
      </c>
      <c r="O336">
        <f>SUM(OGC_Home__Brazil[[#This Row],[0-15]:[31-45]])</f>
        <v>4</v>
      </c>
    </row>
    <row r="337" spans="1:15" x14ac:dyDescent="0.25">
      <c r="A337" t="s">
        <v>475</v>
      </c>
      <c r="B337">
        <v>1</v>
      </c>
      <c r="C337" t="s">
        <v>191</v>
      </c>
      <c r="D337">
        <v>1</v>
      </c>
      <c r="E337">
        <v>0</v>
      </c>
      <c r="F337">
        <v>0</v>
      </c>
      <c r="G337">
        <v>0</v>
      </c>
      <c r="H337">
        <v>0</v>
      </c>
      <c r="I337">
        <v>0</v>
      </c>
      <c r="K337">
        <v>0.9</v>
      </c>
      <c r="L337" t="s">
        <v>41</v>
      </c>
      <c r="M337" t="s">
        <v>41</v>
      </c>
      <c r="N337">
        <v>0</v>
      </c>
      <c r="O337">
        <f>SUM(OGC_Home__Brazil[[#This Row],[0-15]:[31-45]])</f>
        <v>1</v>
      </c>
    </row>
    <row r="338" spans="1:15" x14ac:dyDescent="0.25">
      <c r="A338" t="s">
        <v>617</v>
      </c>
      <c r="B338">
        <v>3</v>
      </c>
      <c r="C338" t="s">
        <v>1248</v>
      </c>
      <c r="D338">
        <v>1</v>
      </c>
      <c r="E338">
        <v>0</v>
      </c>
      <c r="F338">
        <v>2</v>
      </c>
      <c r="G338">
        <v>0</v>
      </c>
      <c r="H338">
        <v>0</v>
      </c>
      <c r="I338">
        <v>0</v>
      </c>
      <c r="K338">
        <v>0.9</v>
      </c>
      <c r="L338" t="s">
        <v>41</v>
      </c>
      <c r="M338" t="s">
        <v>41</v>
      </c>
      <c r="N338">
        <v>0</v>
      </c>
      <c r="O338">
        <f>SUM(OGC_Home__Brazil[[#This Row],[0-15]:[31-45]])</f>
        <v>3</v>
      </c>
    </row>
    <row r="339" spans="1:15" x14ac:dyDescent="0.25">
      <c r="A339" t="s">
        <v>677</v>
      </c>
      <c r="B339">
        <v>3</v>
      </c>
      <c r="C339" t="s">
        <v>199</v>
      </c>
      <c r="D339">
        <v>0</v>
      </c>
      <c r="E339">
        <v>1</v>
      </c>
      <c r="F339">
        <v>0</v>
      </c>
      <c r="G339">
        <v>0</v>
      </c>
      <c r="H339">
        <v>1</v>
      </c>
      <c r="I339">
        <v>1</v>
      </c>
      <c r="K339">
        <v>2.97</v>
      </c>
      <c r="L339" t="s">
        <v>41</v>
      </c>
      <c r="M339" t="s">
        <v>41</v>
      </c>
      <c r="N339">
        <v>6.03</v>
      </c>
      <c r="O339">
        <f>SUM(OGC_Home__Brazil[[#This Row],[0-15]:[31-45]])</f>
        <v>1</v>
      </c>
    </row>
    <row r="340" spans="1:15" x14ac:dyDescent="0.25">
      <c r="A340" t="s">
        <v>758</v>
      </c>
      <c r="B340">
        <v>1</v>
      </c>
      <c r="C340" t="s">
        <v>127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0</v>
      </c>
      <c r="K340">
        <v>0.9</v>
      </c>
      <c r="L340" t="s">
        <v>41</v>
      </c>
      <c r="M340" t="s">
        <v>41</v>
      </c>
      <c r="N340">
        <v>0</v>
      </c>
      <c r="O340">
        <f>SUM(OGC_Home__Brazil[[#This Row],[0-15]:[31-45]])</f>
        <v>1</v>
      </c>
    </row>
    <row r="341" spans="1:15" x14ac:dyDescent="0.25">
      <c r="A341" t="s">
        <v>866</v>
      </c>
      <c r="B341">
        <v>1</v>
      </c>
      <c r="C341" t="s">
        <v>137</v>
      </c>
      <c r="D341">
        <v>1</v>
      </c>
      <c r="E341">
        <v>0</v>
      </c>
      <c r="F341">
        <v>0</v>
      </c>
      <c r="G341">
        <v>0</v>
      </c>
      <c r="H341">
        <v>0</v>
      </c>
      <c r="I341">
        <v>0</v>
      </c>
      <c r="K341">
        <v>0.9</v>
      </c>
      <c r="L341" t="s">
        <v>41</v>
      </c>
      <c r="M341" t="s">
        <v>41</v>
      </c>
      <c r="N341">
        <v>0</v>
      </c>
      <c r="O341">
        <f>SUM(OGC_Home__Brazil[[#This Row],[0-15]:[31-45]])</f>
        <v>1</v>
      </c>
    </row>
    <row r="342" spans="1:15" x14ac:dyDescent="0.25">
      <c r="A342" t="s">
        <v>930</v>
      </c>
      <c r="B342">
        <v>1</v>
      </c>
      <c r="C342" t="s">
        <v>127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K342">
        <v>0.9</v>
      </c>
      <c r="L342" t="s">
        <v>41</v>
      </c>
      <c r="M342" t="s">
        <v>41</v>
      </c>
      <c r="N342">
        <v>0</v>
      </c>
      <c r="O342">
        <f>SUM(OGC_Home__Brazil[[#This Row],[0-15]:[31-45]])</f>
        <v>1</v>
      </c>
    </row>
    <row r="343" spans="1:15" x14ac:dyDescent="0.25">
      <c r="A343" t="s">
        <v>934</v>
      </c>
      <c r="B343">
        <v>4</v>
      </c>
      <c r="C343" t="s">
        <v>1250</v>
      </c>
      <c r="D343">
        <v>3</v>
      </c>
      <c r="E343">
        <v>0</v>
      </c>
      <c r="F343">
        <v>0</v>
      </c>
      <c r="G343">
        <v>1</v>
      </c>
      <c r="H343">
        <v>0</v>
      </c>
      <c r="I343">
        <v>0</v>
      </c>
      <c r="K343">
        <v>6.75</v>
      </c>
      <c r="L343" t="s">
        <v>41</v>
      </c>
      <c r="M343" t="s">
        <v>41</v>
      </c>
      <c r="N343">
        <v>2.25</v>
      </c>
      <c r="O343">
        <f>SUM(OGC_Home__Brazil[[#This Row],[0-15]:[31-45]])</f>
        <v>3</v>
      </c>
    </row>
    <row r="344" spans="1:15" x14ac:dyDescent="0.25">
      <c r="A344" t="s">
        <v>1043</v>
      </c>
      <c r="B344">
        <v>3</v>
      </c>
      <c r="C344" t="s">
        <v>1255</v>
      </c>
      <c r="D344">
        <v>0</v>
      </c>
      <c r="E344">
        <v>1</v>
      </c>
      <c r="F344">
        <v>1</v>
      </c>
      <c r="G344">
        <v>0</v>
      </c>
      <c r="H344">
        <v>1</v>
      </c>
      <c r="I344">
        <v>0</v>
      </c>
      <c r="K344">
        <v>6.03</v>
      </c>
      <c r="L344" t="s">
        <v>41</v>
      </c>
      <c r="M344" t="s">
        <v>41</v>
      </c>
      <c r="N344">
        <v>2.97</v>
      </c>
      <c r="O344">
        <f>SUM(OGC_Home__Brazil[[#This Row],[0-15]:[31-45]])</f>
        <v>2</v>
      </c>
    </row>
    <row r="345" spans="1:15" x14ac:dyDescent="0.25">
      <c r="A345" t="s">
        <v>1072</v>
      </c>
      <c r="B345">
        <v>2</v>
      </c>
      <c r="C345" t="s">
        <v>190</v>
      </c>
      <c r="D345">
        <v>2</v>
      </c>
      <c r="E345">
        <v>0</v>
      </c>
      <c r="F345">
        <v>0</v>
      </c>
      <c r="G345">
        <v>0</v>
      </c>
      <c r="H345">
        <v>0</v>
      </c>
      <c r="I345">
        <v>0</v>
      </c>
      <c r="K345">
        <v>0.9</v>
      </c>
      <c r="L345" t="s">
        <v>41</v>
      </c>
      <c r="M345" t="s">
        <v>41</v>
      </c>
      <c r="N345">
        <v>0</v>
      </c>
      <c r="O345">
        <f>SUM(OGC_Home__Brazil[[#This Row],[0-15]:[31-45]])</f>
        <v>2</v>
      </c>
    </row>
    <row r="346" spans="1:15" x14ac:dyDescent="0.25">
      <c r="A346" t="s">
        <v>1115</v>
      </c>
      <c r="B346">
        <v>2</v>
      </c>
      <c r="C346" t="s">
        <v>1263</v>
      </c>
      <c r="D346">
        <v>0</v>
      </c>
      <c r="E346">
        <v>0</v>
      </c>
      <c r="F346">
        <v>0</v>
      </c>
      <c r="G346">
        <v>1</v>
      </c>
      <c r="H346">
        <v>0</v>
      </c>
      <c r="I346">
        <v>1</v>
      </c>
      <c r="K346">
        <v>0</v>
      </c>
      <c r="L346" t="s">
        <v>41</v>
      </c>
      <c r="M346" t="s">
        <v>41</v>
      </c>
      <c r="N346">
        <v>0.9</v>
      </c>
      <c r="O346">
        <f>SUM(OGC_Home__Brazil[[#This Row],[0-15]:[31-45]])</f>
        <v>0</v>
      </c>
    </row>
    <row r="347" spans="1:15" x14ac:dyDescent="0.25">
      <c r="A347" t="s">
        <v>1170</v>
      </c>
      <c r="B347">
        <v>4</v>
      </c>
      <c r="C347" t="s">
        <v>121</v>
      </c>
      <c r="D347">
        <v>2</v>
      </c>
      <c r="E347">
        <v>1</v>
      </c>
      <c r="F347">
        <v>1</v>
      </c>
      <c r="G347">
        <v>0</v>
      </c>
      <c r="H347">
        <v>0</v>
      </c>
      <c r="I347">
        <v>0</v>
      </c>
      <c r="K347">
        <v>0.9</v>
      </c>
      <c r="L347" t="s">
        <v>41</v>
      </c>
      <c r="M347" t="s">
        <v>41</v>
      </c>
      <c r="N347">
        <v>0</v>
      </c>
      <c r="O347">
        <f>SUM(OGC_Home__Brazil[[#This Row],[0-15]:[31-45]])</f>
        <v>4</v>
      </c>
    </row>
    <row r="348" spans="1:15" x14ac:dyDescent="0.25">
      <c r="A348" t="s">
        <v>1184</v>
      </c>
      <c r="B348">
        <v>3</v>
      </c>
      <c r="C348" t="s">
        <v>125</v>
      </c>
      <c r="D348">
        <v>1</v>
      </c>
      <c r="E348">
        <v>1</v>
      </c>
      <c r="F348">
        <v>0</v>
      </c>
      <c r="G348">
        <v>0</v>
      </c>
      <c r="H348">
        <v>1</v>
      </c>
      <c r="I348">
        <v>0</v>
      </c>
      <c r="K348">
        <v>6.03</v>
      </c>
      <c r="L348" t="s">
        <v>41</v>
      </c>
      <c r="M348" t="s">
        <v>41</v>
      </c>
      <c r="N348">
        <v>2.97</v>
      </c>
      <c r="O348">
        <f>SUM(OGC_Home__Brazil[[#This Row],[0-15]:[31-45]])</f>
        <v>2</v>
      </c>
    </row>
    <row r="349" spans="1:15" x14ac:dyDescent="0.25">
      <c r="A349" t="s">
        <v>1197</v>
      </c>
      <c r="B349">
        <v>1</v>
      </c>
      <c r="C349" t="s">
        <v>192</v>
      </c>
      <c r="D349">
        <v>1</v>
      </c>
      <c r="E349">
        <v>0</v>
      </c>
      <c r="F349">
        <v>0</v>
      </c>
      <c r="G349">
        <v>0</v>
      </c>
      <c r="H349">
        <v>0</v>
      </c>
      <c r="I349">
        <v>0</v>
      </c>
      <c r="K349">
        <v>0.9</v>
      </c>
      <c r="L349" t="s">
        <v>41</v>
      </c>
      <c r="M349" t="s">
        <v>41</v>
      </c>
      <c r="N349">
        <v>0</v>
      </c>
      <c r="O349">
        <f>SUM(OGC_Home__Brazil[[#This Row],[0-15]:[31-45]])</f>
        <v>1</v>
      </c>
    </row>
    <row r="350" spans="1:15" x14ac:dyDescent="0.25">
      <c r="A350" t="s">
        <v>1205</v>
      </c>
      <c r="B350">
        <v>1</v>
      </c>
      <c r="C350" t="s">
        <v>1257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0</v>
      </c>
      <c r="K350">
        <v>0.9</v>
      </c>
      <c r="L350" t="s">
        <v>41</v>
      </c>
      <c r="M350" t="s">
        <v>41</v>
      </c>
      <c r="N350">
        <v>0</v>
      </c>
      <c r="O350">
        <f>SUM(OGC_Home__Brazil[[#This Row],[0-15]:[31-45]])</f>
        <v>1</v>
      </c>
    </row>
    <row r="351" spans="1:15" x14ac:dyDescent="0.25">
      <c r="A351" t="s">
        <v>1236</v>
      </c>
      <c r="B351">
        <v>3</v>
      </c>
      <c r="C351" t="s">
        <v>128</v>
      </c>
      <c r="D351">
        <v>0</v>
      </c>
      <c r="E351">
        <v>1</v>
      </c>
      <c r="F351">
        <v>1</v>
      </c>
      <c r="G351">
        <v>1</v>
      </c>
      <c r="H351">
        <v>0</v>
      </c>
      <c r="I351">
        <v>0</v>
      </c>
      <c r="K351">
        <v>6.03</v>
      </c>
      <c r="L351" t="s">
        <v>41</v>
      </c>
      <c r="M351" t="s">
        <v>41</v>
      </c>
      <c r="N351">
        <v>2.97</v>
      </c>
      <c r="O351">
        <f>SUM(OGC_Home__Brazil[[#This Row],[0-15]:[31-45]])</f>
        <v>2</v>
      </c>
    </row>
    <row r="352" spans="1:15" x14ac:dyDescent="0.25">
      <c r="A352" t="s">
        <v>227</v>
      </c>
      <c r="B352">
        <v>2</v>
      </c>
      <c r="C352" t="s">
        <v>126</v>
      </c>
      <c r="D352">
        <v>0</v>
      </c>
      <c r="E352">
        <v>1</v>
      </c>
      <c r="F352">
        <v>1</v>
      </c>
      <c r="G352">
        <v>0</v>
      </c>
      <c r="H352">
        <v>0</v>
      </c>
      <c r="I352">
        <v>0</v>
      </c>
      <c r="K352">
        <v>0.9</v>
      </c>
      <c r="L352" t="s">
        <v>41</v>
      </c>
      <c r="M352" t="s">
        <v>41</v>
      </c>
      <c r="N352">
        <v>0</v>
      </c>
      <c r="O352">
        <f>SUM(OGC_Home__Brazil[[#This Row],[0-15]:[31-45]])</f>
        <v>2</v>
      </c>
    </row>
    <row r="353" spans="1:15" x14ac:dyDescent="0.25">
      <c r="A353" t="s">
        <v>369</v>
      </c>
      <c r="B353">
        <v>0</v>
      </c>
      <c r="C353" t="s">
        <v>193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K353">
        <v>0</v>
      </c>
      <c r="L353" t="s">
        <v>41</v>
      </c>
      <c r="M353" t="s">
        <v>41</v>
      </c>
      <c r="N353">
        <v>0</v>
      </c>
      <c r="O353">
        <f>SUM(OGC_Home__Brazil[[#This Row],[0-15]:[31-45]])</f>
        <v>0</v>
      </c>
    </row>
    <row r="354" spans="1:15" x14ac:dyDescent="0.25">
      <c r="A354" t="s">
        <v>521</v>
      </c>
      <c r="B354">
        <v>1</v>
      </c>
      <c r="C354" t="s">
        <v>1307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K354">
        <v>0</v>
      </c>
      <c r="L354" t="s">
        <v>41</v>
      </c>
      <c r="M354" t="s">
        <v>41</v>
      </c>
      <c r="N354">
        <v>0.9</v>
      </c>
      <c r="O354">
        <f>SUM(OGC_Home__Brazil[[#This Row],[0-15]:[31-45]])</f>
        <v>0</v>
      </c>
    </row>
    <row r="355" spans="1:15" x14ac:dyDescent="0.25">
      <c r="A355" t="s">
        <v>523</v>
      </c>
      <c r="B355">
        <v>1</v>
      </c>
      <c r="C355" t="s">
        <v>1299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1</v>
      </c>
      <c r="K355">
        <v>0</v>
      </c>
      <c r="L355" t="s">
        <v>41</v>
      </c>
      <c r="M355" t="s">
        <v>41</v>
      </c>
      <c r="N355">
        <v>0.9</v>
      </c>
      <c r="O355">
        <f>SUM(OGC_Home__Brazil[[#This Row],[0-15]:[31-45]])</f>
        <v>0</v>
      </c>
    </row>
    <row r="356" spans="1:15" x14ac:dyDescent="0.25">
      <c r="A356" t="s">
        <v>648</v>
      </c>
      <c r="B356">
        <v>4</v>
      </c>
      <c r="C356" t="s">
        <v>1251</v>
      </c>
      <c r="D356">
        <v>2</v>
      </c>
      <c r="E356">
        <v>1</v>
      </c>
      <c r="F356">
        <v>0</v>
      </c>
      <c r="G356">
        <v>1</v>
      </c>
      <c r="H356">
        <v>0</v>
      </c>
      <c r="I356">
        <v>0</v>
      </c>
      <c r="K356">
        <v>6.75</v>
      </c>
      <c r="L356" t="s">
        <v>41</v>
      </c>
      <c r="M356" t="s">
        <v>41</v>
      </c>
      <c r="N356">
        <v>2.25</v>
      </c>
      <c r="O356">
        <f>SUM(OGC_Home__Brazil[[#This Row],[0-15]:[31-45]])</f>
        <v>3</v>
      </c>
    </row>
    <row r="357" spans="1:15" x14ac:dyDescent="0.25">
      <c r="A357" t="s">
        <v>775</v>
      </c>
      <c r="B357">
        <v>1</v>
      </c>
      <c r="C357" t="s">
        <v>130</v>
      </c>
      <c r="D357">
        <v>0</v>
      </c>
      <c r="E357">
        <v>0</v>
      </c>
      <c r="F357">
        <v>1</v>
      </c>
      <c r="G357">
        <v>0</v>
      </c>
      <c r="H357">
        <v>0</v>
      </c>
      <c r="I357">
        <v>0</v>
      </c>
      <c r="K357">
        <v>0.9</v>
      </c>
      <c r="L357" t="s">
        <v>41</v>
      </c>
      <c r="M357" t="s">
        <v>41</v>
      </c>
      <c r="N357">
        <v>0</v>
      </c>
      <c r="O357">
        <f>SUM(OGC_Home__Brazil[[#This Row],[0-15]:[31-45]])</f>
        <v>1</v>
      </c>
    </row>
    <row r="358" spans="1:15" x14ac:dyDescent="0.25">
      <c r="A358" t="s">
        <v>842</v>
      </c>
      <c r="B358">
        <v>3</v>
      </c>
      <c r="C358" t="s">
        <v>1289</v>
      </c>
      <c r="D358">
        <v>1</v>
      </c>
      <c r="E358">
        <v>1</v>
      </c>
      <c r="F358">
        <v>1</v>
      </c>
      <c r="G358">
        <v>0</v>
      </c>
      <c r="H358">
        <v>0</v>
      </c>
      <c r="I358">
        <v>0</v>
      </c>
      <c r="K358">
        <v>0.9</v>
      </c>
      <c r="L358" t="s">
        <v>41</v>
      </c>
      <c r="M358" t="s">
        <v>41</v>
      </c>
      <c r="N358">
        <v>0</v>
      </c>
      <c r="O358">
        <f>SUM(OGC_Home__Brazil[[#This Row],[0-15]:[31-45]])</f>
        <v>3</v>
      </c>
    </row>
    <row r="359" spans="1:15" x14ac:dyDescent="0.25">
      <c r="A359" t="s">
        <v>852</v>
      </c>
      <c r="B359">
        <v>4</v>
      </c>
      <c r="C359" t="s">
        <v>1252</v>
      </c>
      <c r="D359">
        <v>3</v>
      </c>
      <c r="E359">
        <v>1</v>
      </c>
      <c r="F359">
        <v>0</v>
      </c>
      <c r="G359">
        <v>0</v>
      </c>
      <c r="H359">
        <v>0</v>
      </c>
      <c r="I359">
        <v>0</v>
      </c>
      <c r="K359">
        <v>0.9</v>
      </c>
      <c r="L359" t="s">
        <v>41</v>
      </c>
      <c r="M359" t="s">
        <v>41</v>
      </c>
      <c r="N359">
        <v>0</v>
      </c>
      <c r="O359">
        <f>SUM(OGC_Home__Brazil[[#This Row],[0-15]:[31-45]])</f>
        <v>4</v>
      </c>
    </row>
    <row r="360" spans="1:15" x14ac:dyDescent="0.25">
      <c r="A360" t="s">
        <v>954</v>
      </c>
      <c r="B360">
        <v>1</v>
      </c>
      <c r="C360" t="s">
        <v>1252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K360">
        <v>0.9</v>
      </c>
      <c r="L360" t="s">
        <v>41</v>
      </c>
      <c r="M360" t="s">
        <v>41</v>
      </c>
      <c r="N360">
        <v>0</v>
      </c>
      <c r="O360">
        <f>SUM(OGC_Home__Brazil[[#This Row],[0-15]:[31-45]])</f>
        <v>1</v>
      </c>
    </row>
    <row r="361" spans="1:15" x14ac:dyDescent="0.25">
      <c r="A361" t="s">
        <v>1044</v>
      </c>
      <c r="B361">
        <v>1</v>
      </c>
      <c r="C361" t="s">
        <v>1258</v>
      </c>
      <c r="D361">
        <v>0</v>
      </c>
      <c r="E361">
        <v>0</v>
      </c>
      <c r="F361">
        <v>0</v>
      </c>
      <c r="G361">
        <v>1</v>
      </c>
      <c r="H361">
        <v>0</v>
      </c>
      <c r="I361">
        <v>0</v>
      </c>
      <c r="K361">
        <v>0</v>
      </c>
      <c r="L361" t="s">
        <v>41</v>
      </c>
      <c r="M361" t="s">
        <v>41</v>
      </c>
      <c r="N361">
        <v>0.9</v>
      </c>
      <c r="O361">
        <f>SUM(OGC_Home__Brazil[[#This Row],[0-15]:[31-45]])</f>
        <v>0</v>
      </c>
    </row>
    <row r="362" spans="1:15" x14ac:dyDescent="0.25">
      <c r="A362" t="s">
        <v>1174</v>
      </c>
      <c r="B362">
        <v>4</v>
      </c>
      <c r="C362" t="s">
        <v>1288</v>
      </c>
      <c r="D362">
        <v>0</v>
      </c>
      <c r="E362">
        <v>1</v>
      </c>
      <c r="F362">
        <v>0</v>
      </c>
      <c r="G362">
        <v>2</v>
      </c>
      <c r="H362">
        <v>1</v>
      </c>
      <c r="I362">
        <v>0</v>
      </c>
      <c r="K362">
        <v>2.25</v>
      </c>
      <c r="L362" t="s">
        <v>41</v>
      </c>
      <c r="M362" t="s">
        <v>41</v>
      </c>
      <c r="N362">
        <v>6.75</v>
      </c>
      <c r="O362">
        <f>SUM(OGC_Home__Brazil[[#This Row],[0-15]:[31-45]])</f>
        <v>1</v>
      </c>
    </row>
    <row r="363" spans="1:15" x14ac:dyDescent="0.25">
      <c r="A363" t="s">
        <v>1181</v>
      </c>
      <c r="B363">
        <v>2</v>
      </c>
      <c r="C363" t="s">
        <v>145</v>
      </c>
      <c r="D363">
        <v>0</v>
      </c>
      <c r="E363">
        <v>1</v>
      </c>
      <c r="F363">
        <v>0</v>
      </c>
      <c r="G363">
        <v>1</v>
      </c>
      <c r="H363">
        <v>0</v>
      </c>
      <c r="I363">
        <v>0</v>
      </c>
      <c r="K363">
        <v>0.45</v>
      </c>
      <c r="L363" t="s">
        <v>41</v>
      </c>
      <c r="M363" t="s">
        <v>41</v>
      </c>
      <c r="N363">
        <v>0.45</v>
      </c>
      <c r="O363">
        <f>SUM(OGC_Home__Brazil[[#This Row],[0-15]:[31-45]])</f>
        <v>1</v>
      </c>
    </row>
    <row r="364" spans="1:15" x14ac:dyDescent="0.25">
      <c r="A364" t="s">
        <v>207</v>
      </c>
      <c r="B364">
        <v>0</v>
      </c>
      <c r="C364" t="s">
        <v>193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K364">
        <v>0</v>
      </c>
      <c r="L364" t="s">
        <v>41</v>
      </c>
      <c r="M364" t="s">
        <v>41</v>
      </c>
      <c r="N364">
        <v>0</v>
      </c>
      <c r="O364">
        <f>SUM(OGC_Home__Brazil[[#This Row],[0-15]:[31-45]])</f>
        <v>0</v>
      </c>
    </row>
    <row r="365" spans="1:15" x14ac:dyDescent="0.25">
      <c r="A365" t="s">
        <v>214</v>
      </c>
      <c r="B365">
        <v>0</v>
      </c>
      <c r="C365" t="s">
        <v>193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K365">
        <v>0</v>
      </c>
      <c r="L365" t="s">
        <v>41</v>
      </c>
      <c r="M365" t="s">
        <v>41</v>
      </c>
      <c r="N365">
        <v>0</v>
      </c>
      <c r="O365">
        <f>SUM(OGC_Home__Brazil[[#This Row],[0-15]:[31-45]])</f>
        <v>0</v>
      </c>
    </row>
    <row r="366" spans="1:15" x14ac:dyDescent="0.25">
      <c r="A366" t="s">
        <v>311</v>
      </c>
      <c r="B366">
        <v>5</v>
      </c>
      <c r="C366" t="s">
        <v>1255</v>
      </c>
      <c r="D366">
        <v>0</v>
      </c>
      <c r="E366">
        <v>1</v>
      </c>
      <c r="F366">
        <v>1</v>
      </c>
      <c r="G366">
        <v>3</v>
      </c>
      <c r="H366">
        <v>0</v>
      </c>
      <c r="I366">
        <v>0</v>
      </c>
      <c r="K366">
        <v>0.36</v>
      </c>
      <c r="L366" t="s">
        <v>41</v>
      </c>
      <c r="M366" t="s">
        <v>41</v>
      </c>
      <c r="N366">
        <v>0.54</v>
      </c>
      <c r="O366">
        <f>SUM(OGC_Home__Brazil[[#This Row],[0-15]:[31-45]])</f>
        <v>2</v>
      </c>
    </row>
    <row r="367" spans="1:15" x14ac:dyDescent="0.25">
      <c r="A367" t="s">
        <v>554</v>
      </c>
      <c r="B367">
        <v>1</v>
      </c>
      <c r="C367" t="s">
        <v>1250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0</v>
      </c>
      <c r="K367">
        <v>0.9</v>
      </c>
      <c r="L367" t="s">
        <v>41</v>
      </c>
      <c r="M367" t="s">
        <v>41</v>
      </c>
      <c r="N367">
        <v>0</v>
      </c>
      <c r="O367">
        <f>SUM(OGC_Home__Brazil[[#This Row],[0-15]:[31-45]])</f>
        <v>1</v>
      </c>
    </row>
    <row r="368" spans="1:15" x14ac:dyDescent="0.25">
      <c r="A368" t="s">
        <v>625</v>
      </c>
      <c r="B368">
        <v>3</v>
      </c>
      <c r="C368" t="s">
        <v>1254</v>
      </c>
      <c r="D368">
        <v>1</v>
      </c>
      <c r="E368">
        <v>0</v>
      </c>
      <c r="F368">
        <v>0</v>
      </c>
      <c r="G368">
        <v>1</v>
      </c>
      <c r="H368">
        <v>1</v>
      </c>
      <c r="I368">
        <v>0</v>
      </c>
      <c r="K368">
        <v>2.97</v>
      </c>
      <c r="L368" t="s">
        <v>41</v>
      </c>
      <c r="M368" t="s">
        <v>41</v>
      </c>
      <c r="N368">
        <v>6.03</v>
      </c>
      <c r="O368">
        <f>SUM(OGC_Home__Brazil[[#This Row],[0-15]:[31-45]])</f>
        <v>1</v>
      </c>
    </row>
    <row r="369" spans="1:15" x14ac:dyDescent="0.25">
      <c r="A369" t="s">
        <v>633</v>
      </c>
      <c r="B369">
        <v>3</v>
      </c>
      <c r="C369" t="s">
        <v>1252</v>
      </c>
      <c r="D369">
        <v>2</v>
      </c>
      <c r="E369">
        <v>1</v>
      </c>
      <c r="F369">
        <v>0</v>
      </c>
      <c r="G369">
        <v>0</v>
      </c>
      <c r="H369">
        <v>0</v>
      </c>
      <c r="I369">
        <v>0</v>
      </c>
      <c r="K369">
        <v>0.9</v>
      </c>
      <c r="L369" t="s">
        <v>41</v>
      </c>
      <c r="M369" t="s">
        <v>41</v>
      </c>
      <c r="N369">
        <v>0</v>
      </c>
      <c r="O369">
        <f>SUM(OGC_Home__Brazil[[#This Row],[0-15]:[31-45]])</f>
        <v>3</v>
      </c>
    </row>
    <row r="370" spans="1:15" x14ac:dyDescent="0.25">
      <c r="A370" t="s">
        <v>638</v>
      </c>
      <c r="B370">
        <v>3</v>
      </c>
      <c r="C370" t="s">
        <v>1253</v>
      </c>
      <c r="D370">
        <v>0</v>
      </c>
      <c r="E370">
        <v>1</v>
      </c>
      <c r="F370">
        <v>0</v>
      </c>
      <c r="G370">
        <v>1</v>
      </c>
      <c r="H370">
        <v>1</v>
      </c>
      <c r="I370">
        <v>0</v>
      </c>
      <c r="K370">
        <v>2.97</v>
      </c>
      <c r="L370" t="s">
        <v>41</v>
      </c>
      <c r="M370" t="s">
        <v>41</v>
      </c>
      <c r="N370">
        <v>6.03</v>
      </c>
      <c r="O370">
        <f>SUM(OGC_Home__Brazil[[#This Row],[0-15]:[31-45]])</f>
        <v>1</v>
      </c>
    </row>
    <row r="371" spans="1:15" x14ac:dyDescent="0.25">
      <c r="A371" t="s">
        <v>640</v>
      </c>
      <c r="B371">
        <v>4</v>
      </c>
      <c r="C371" t="s">
        <v>1327</v>
      </c>
      <c r="D371">
        <v>0</v>
      </c>
      <c r="E371">
        <v>2</v>
      </c>
      <c r="F371">
        <v>0</v>
      </c>
      <c r="G371">
        <v>0</v>
      </c>
      <c r="H371">
        <v>0</v>
      </c>
      <c r="I371">
        <v>2</v>
      </c>
      <c r="K371">
        <v>0.45</v>
      </c>
      <c r="L371" t="s">
        <v>41</v>
      </c>
      <c r="M371" t="s">
        <v>41</v>
      </c>
      <c r="N371">
        <v>0.45</v>
      </c>
      <c r="O371">
        <f>SUM(OGC_Home__Brazil[[#This Row],[0-15]:[31-45]])</f>
        <v>2</v>
      </c>
    </row>
    <row r="372" spans="1:15" x14ac:dyDescent="0.25">
      <c r="A372" t="s">
        <v>707</v>
      </c>
      <c r="B372">
        <v>4</v>
      </c>
      <c r="C372" t="s">
        <v>145</v>
      </c>
      <c r="D372">
        <v>0</v>
      </c>
      <c r="E372">
        <v>0</v>
      </c>
      <c r="F372">
        <v>3</v>
      </c>
      <c r="G372">
        <v>1</v>
      </c>
      <c r="H372">
        <v>0</v>
      </c>
      <c r="I372">
        <v>0</v>
      </c>
      <c r="K372">
        <v>6.75</v>
      </c>
      <c r="L372" t="s">
        <v>41</v>
      </c>
      <c r="M372" t="s">
        <v>41</v>
      </c>
      <c r="N372">
        <v>2.25</v>
      </c>
      <c r="O372">
        <f>SUM(OGC_Home__Brazil[[#This Row],[0-15]:[31-45]])</f>
        <v>3</v>
      </c>
    </row>
    <row r="373" spans="1:15" x14ac:dyDescent="0.25">
      <c r="A373" t="s">
        <v>824</v>
      </c>
      <c r="B373">
        <v>3</v>
      </c>
      <c r="C373" t="s">
        <v>196</v>
      </c>
      <c r="D373">
        <v>3</v>
      </c>
      <c r="E373">
        <v>0</v>
      </c>
      <c r="F373">
        <v>0</v>
      </c>
      <c r="G373">
        <v>0</v>
      </c>
      <c r="H373">
        <v>0</v>
      </c>
      <c r="I373">
        <v>0</v>
      </c>
      <c r="K373">
        <v>0.9</v>
      </c>
      <c r="L373" t="s">
        <v>41</v>
      </c>
      <c r="M373" t="s">
        <v>41</v>
      </c>
      <c r="N373">
        <v>0</v>
      </c>
      <c r="O373">
        <f>SUM(OGC_Home__Brazil[[#This Row],[0-15]:[31-45]])</f>
        <v>3</v>
      </c>
    </row>
    <row r="374" spans="1:15" x14ac:dyDescent="0.25">
      <c r="A374" t="s">
        <v>1066</v>
      </c>
      <c r="B374">
        <v>1</v>
      </c>
      <c r="C374" t="s">
        <v>1308</v>
      </c>
      <c r="D374">
        <v>0</v>
      </c>
      <c r="E374">
        <v>0</v>
      </c>
      <c r="F374">
        <v>0</v>
      </c>
      <c r="G374">
        <v>0</v>
      </c>
      <c r="H374">
        <v>1</v>
      </c>
      <c r="I374">
        <v>0</v>
      </c>
      <c r="K374">
        <v>0</v>
      </c>
      <c r="L374" t="s">
        <v>41</v>
      </c>
      <c r="M374" t="s">
        <v>41</v>
      </c>
      <c r="N374">
        <v>0.9</v>
      </c>
      <c r="O374">
        <f>SUM(OGC_Home__Brazil[[#This Row],[0-15]:[31-45]])</f>
        <v>0</v>
      </c>
    </row>
    <row r="375" spans="1:15" x14ac:dyDescent="0.25">
      <c r="A375" t="s">
        <v>1177</v>
      </c>
      <c r="B375">
        <v>3</v>
      </c>
      <c r="C375" t="s">
        <v>49</v>
      </c>
      <c r="D375">
        <v>1</v>
      </c>
      <c r="E375">
        <v>1</v>
      </c>
      <c r="F375">
        <v>0</v>
      </c>
      <c r="G375">
        <v>0</v>
      </c>
      <c r="H375">
        <v>1</v>
      </c>
      <c r="I375">
        <v>0</v>
      </c>
      <c r="K375">
        <v>6.03</v>
      </c>
      <c r="L375" t="s">
        <v>41</v>
      </c>
      <c r="M375" t="s">
        <v>41</v>
      </c>
      <c r="N375">
        <v>2.97</v>
      </c>
      <c r="O375">
        <f>SUM(OGC_Home__Brazil[[#This Row],[0-15]:[31-45]])</f>
        <v>2</v>
      </c>
    </row>
    <row r="376" spans="1:15" x14ac:dyDescent="0.25">
      <c r="A376" t="s">
        <v>211</v>
      </c>
      <c r="B376">
        <v>2</v>
      </c>
      <c r="C376" t="s">
        <v>1254</v>
      </c>
      <c r="D376">
        <v>1</v>
      </c>
      <c r="E376">
        <v>0</v>
      </c>
      <c r="F376">
        <v>0</v>
      </c>
      <c r="G376">
        <v>0</v>
      </c>
      <c r="H376">
        <v>1</v>
      </c>
      <c r="I376">
        <v>0</v>
      </c>
      <c r="K376">
        <v>0.45</v>
      </c>
      <c r="L376" t="s">
        <v>41</v>
      </c>
      <c r="M376" t="s">
        <v>41</v>
      </c>
      <c r="N376">
        <v>0.45</v>
      </c>
      <c r="O376">
        <f>SUM(OGC_Home__Brazil[[#This Row],[0-15]:[31-45]])</f>
        <v>1</v>
      </c>
    </row>
    <row r="377" spans="1:15" x14ac:dyDescent="0.25">
      <c r="A377" t="s">
        <v>396</v>
      </c>
      <c r="B377">
        <v>0</v>
      </c>
      <c r="C377" t="s">
        <v>193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K377">
        <v>0</v>
      </c>
      <c r="L377" t="s">
        <v>41</v>
      </c>
      <c r="M377" t="s">
        <v>41</v>
      </c>
      <c r="N377">
        <v>0</v>
      </c>
      <c r="O377">
        <f>SUM(OGC_Home__Brazil[[#This Row],[0-15]:[31-45]])</f>
        <v>0</v>
      </c>
    </row>
    <row r="378" spans="1:15" x14ac:dyDescent="0.25">
      <c r="A378" t="s">
        <v>477</v>
      </c>
      <c r="B378">
        <v>1</v>
      </c>
      <c r="C378" t="s">
        <v>130</v>
      </c>
      <c r="D378">
        <v>0</v>
      </c>
      <c r="E378">
        <v>0</v>
      </c>
      <c r="F378">
        <v>1</v>
      </c>
      <c r="G378">
        <v>0</v>
      </c>
      <c r="H378">
        <v>0</v>
      </c>
      <c r="I378">
        <v>0</v>
      </c>
      <c r="K378">
        <v>0.9</v>
      </c>
      <c r="L378" t="s">
        <v>41</v>
      </c>
      <c r="M378" t="s">
        <v>41</v>
      </c>
      <c r="N378">
        <v>0</v>
      </c>
      <c r="O378">
        <f>SUM(OGC_Home__Brazil[[#This Row],[0-15]:[31-45]])</f>
        <v>1</v>
      </c>
    </row>
    <row r="379" spans="1:15" x14ac:dyDescent="0.25">
      <c r="A379" t="s">
        <v>626</v>
      </c>
      <c r="B379">
        <v>1</v>
      </c>
      <c r="C379" t="s">
        <v>49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0</v>
      </c>
      <c r="K379">
        <v>0.9</v>
      </c>
      <c r="L379" t="s">
        <v>41</v>
      </c>
      <c r="M379" t="s">
        <v>41</v>
      </c>
      <c r="N379">
        <v>0</v>
      </c>
      <c r="O379">
        <f>SUM(OGC_Home__Brazil[[#This Row],[0-15]:[31-45]])</f>
        <v>1</v>
      </c>
    </row>
    <row r="380" spans="1:15" x14ac:dyDescent="0.25">
      <c r="A380" t="s">
        <v>636</v>
      </c>
      <c r="B380">
        <v>2</v>
      </c>
      <c r="C380" t="s">
        <v>133</v>
      </c>
      <c r="D380">
        <v>2</v>
      </c>
      <c r="E380">
        <v>0</v>
      </c>
      <c r="F380">
        <v>0</v>
      </c>
      <c r="G380">
        <v>0</v>
      </c>
      <c r="H380">
        <v>0</v>
      </c>
      <c r="I380">
        <v>0</v>
      </c>
      <c r="K380">
        <v>0.9</v>
      </c>
      <c r="L380" t="s">
        <v>41</v>
      </c>
      <c r="M380" t="s">
        <v>41</v>
      </c>
      <c r="N380">
        <v>0</v>
      </c>
      <c r="O380">
        <f>SUM(OGC_Home__Brazil[[#This Row],[0-15]:[31-45]])</f>
        <v>2</v>
      </c>
    </row>
    <row r="381" spans="1:15" x14ac:dyDescent="0.25">
      <c r="A381" t="s">
        <v>705</v>
      </c>
      <c r="B381">
        <v>2</v>
      </c>
      <c r="C381" t="s">
        <v>125</v>
      </c>
      <c r="D381">
        <v>1</v>
      </c>
      <c r="E381">
        <v>0</v>
      </c>
      <c r="F381">
        <v>0</v>
      </c>
      <c r="G381">
        <v>1</v>
      </c>
      <c r="H381">
        <v>0</v>
      </c>
      <c r="I381">
        <v>0</v>
      </c>
      <c r="K381">
        <v>0.45</v>
      </c>
      <c r="L381" t="s">
        <v>41</v>
      </c>
      <c r="M381" t="s">
        <v>41</v>
      </c>
      <c r="N381">
        <v>0.45</v>
      </c>
      <c r="O381">
        <f>SUM(OGC_Home__Brazil[[#This Row],[0-15]:[31-45]])</f>
        <v>1</v>
      </c>
    </row>
    <row r="382" spans="1:15" x14ac:dyDescent="0.25">
      <c r="A382" t="s">
        <v>759</v>
      </c>
      <c r="B382">
        <v>1</v>
      </c>
      <c r="C382" t="s">
        <v>123</v>
      </c>
      <c r="D382">
        <v>1</v>
      </c>
      <c r="E382">
        <v>0</v>
      </c>
      <c r="F382">
        <v>0</v>
      </c>
      <c r="G382">
        <v>0</v>
      </c>
      <c r="H382">
        <v>0</v>
      </c>
      <c r="I382">
        <v>0</v>
      </c>
      <c r="K382">
        <v>0.9</v>
      </c>
      <c r="L382" t="s">
        <v>41</v>
      </c>
      <c r="M382" t="s">
        <v>41</v>
      </c>
      <c r="N382">
        <v>0</v>
      </c>
      <c r="O382">
        <f>SUM(OGC_Home__Brazil[[#This Row],[0-15]:[31-45]])</f>
        <v>1</v>
      </c>
    </row>
    <row r="383" spans="1:15" x14ac:dyDescent="0.25">
      <c r="A383" t="s">
        <v>819</v>
      </c>
      <c r="B383">
        <v>2</v>
      </c>
      <c r="C383" t="s">
        <v>124</v>
      </c>
      <c r="D383">
        <v>1</v>
      </c>
      <c r="E383">
        <v>0</v>
      </c>
      <c r="F383">
        <v>0</v>
      </c>
      <c r="G383">
        <v>1</v>
      </c>
      <c r="H383">
        <v>0</v>
      </c>
      <c r="I383">
        <v>0</v>
      </c>
      <c r="K383">
        <v>0.45</v>
      </c>
      <c r="L383" t="s">
        <v>41</v>
      </c>
      <c r="M383" t="s">
        <v>41</v>
      </c>
      <c r="N383">
        <v>0.45</v>
      </c>
      <c r="O383">
        <f>SUM(OGC_Home__Brazil[[#This Row],[0-15]:[31-45]])</f>
        <v>1</v>
      </c>
    </row>
    <row r="384" spans="1:15" x14ac:dyDescent="0.25">
      <c r="A384" t="s">
        <v>955</v>
      </c>
      <c r="B384">
        <v>1</v>
      </c>
      <c r="C384" t="s">
        <v>130</v>
      </c>
      <c r="D384">
        <v>0</v>
      </c>
      <c r="E384">
        <v>0</v>
      </c>
      <c r="F384">
        <v>1</v>
      </c>
      <c r="G384">
        <v>0</v>
      </c>
      <c r="H384">
        <v>0</v>
      </c>
      <c r="I384">
        <v>0</v>
      </c>
      <c r="K384">
        <v>0.9</v>
      </c>
      <c r="L384" t="s">
        <v>41</v>
      </c>
      <c r="M384" t="s">
        <v>41</v>
      </c>
      <c r="N384">
        <v>0</v>
      </c>
      <c r="O384">
        <f>SUM(OGC_Home__Brazil[[#This Row],[0-15]:[31-45]])</f>
        <v>1</v>
      </c>
    </row>
    <row r="385" spans="1:15" x14ac:dyDescent="0.25">
      <c r="A385" t="s">
        <v>989</v>
      </c>
      <c r="B385">
        <v>1</v>
      </c>
      <c r="C385" t="s">
        <v>1248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0</v>
      </c>
      <c r="K385">
        <v>0.9</v>
      </c>
      <c r="L385" t="s">
        <v>41</v>
      </c>
      <c r="M385" t="s">
        <v>41</v>
      </c>
      <c r="N385">
        <v>0</v>
      </c>
      <c r="O385">
        <f>SUM(OGC_Home__Brazil[[#This Row],[0-15]:[31-45]])</f>
        <v>1</v>
      </c>
    </row>
    <row r="386" spans="1:15" x14ac:dyDescent="0.25">
      <c r="A386" t="s">
        <v>1081</v>
      </c>
      <c r="B386">
        <v>3</v>
      </c>
      <c r="C386" t="s">
        <v>198</v>
      </c>
      <c r="D386">
        <v>0</v>
      </c>
      <c r="E386">
        <v>1</v>
      </c>
      <c r="F386">
        <v>1</v>
      </c>
      <c r="G386">
        <v>0</v>
      </c>
      <c r="H386">
        <v>1</v>
      </c>
      <c r="I386">
        <v>0</v>
      </c>
      <c r="K386">
        <v>6.03</v>
      </c>
      <c r="L386" t="s">
        <v>41</v>
      </c>
      <c r="M386" t="s">
        <v>41</v>
      </c>
      <c r="N386">
        <v>2.97</v>
      </c>
      <c r="O386">
        <f>SUM(OGC_Home__Brazil[[#This Row],[0-15]:[31-45]])</f>
        <v>2</v>
      </c>
    </row>
    <row r="387" spans="1:15" x14ac:dyDescent="0.25">
      <c r="A387" t="s">
        <v>1083</v>
      </c>
      <c r="B387">
        <v>1</v>
      </c>
      <c r="C387" t="s">
        <v>198</v>
      </c>
      <c r="D387">
        <v>0</v>
      </c>
      <c r="E387">
        <v>0</v>
      </c>
      <c r="F387">
        <v>1</v>
      </c>
      <c r="G387">
        <v>0</v>
      </c>
      <c r="H387">
        <v>0</v>
      </c>
      <c r="I387">
        <v>0</v>
      </c>
      <c r="K387">
        <v>0.9</v>
      </c>
      <c r="L387" t="s">
        <v>41</v>
      </c>
      <c r="M387" t="s">
        <v>41</v>
      </c>
      <c r="N387">
        <v>0</v>
      </c>
      <c r="O387">
        <f>SUM(OGC_Home__Brazil[[#This Row],[0-15]:[31-45]])</f>
        <v>1</v>
      </c>
    </row>
    <row r="388" spans="1:15" x14ac:dyDescent="0.25">
      <c r="A388" t="s">
        <v>229</v>
      </c>
      <c r="B388">
        <v>1</v>
      </c>
      <c r="C388" t="s">
        <v>125</v>
      </c>
      <c r="D388">
        <v>0</v>
      </c>
      <c r="E388">
        <v>0</v>
      </c>
      <c r="F388">
        <v>1</v>
      </c>
      <c r="G388">
        <v>0</v>
      </c>
      <c r="H388">
        <v>0</v>
      </c>
      <c r="I388">
        <v>0</v>
      </c>
      <c r="K388">
        <v>0.9</v>
      </c>
      <c r="L388" t="s">
        <v>41</v>
      </c>
      <c r="M388" t="s">
        <v>41</v>
      </c>
      <c r="N388">
        <v>0</v>
      </c>
      <c r="O388">
        <f>SUM(OGC_Home__Brazil[[#This Row],[0-15]:[31-45]])</f>
        <v>1</v>
      </c>
    </row>
    <row r="389" spans="1:15" x14ac:dyDescent="0.25">
      <c r="A389" t="s">
        <v>280</v>
      </c>
      <c r="B389">
        <v>2</v>
      </c>
      <c r="C389" t="s">
        <v>1245</v>
      </c>
      <c r="D389">
        <v>1</v>
      </c>
      <c r="E389">
        <v>0</v>
      </c>
      <c r="F389">
        <v>0</v>
      </c>
      <c r="G389">
        <v>0</v>
      </c>
      <c r="H389">
        <v>1</v>
      </c>
      <c r="I389">
        <v>0</v>
      </c>
      <c r="K389">
        <v>0.45</v>
      </c>
      <c r="L389" t="s">
        <v>41</v>
      </c>
      <c r="M389" t="s">
        <v>41</v>
      </c>
      <c r="N389">
        <v>0.45</v>
      </c>
      <c r="O389">
        <f>SUM(OGC_Home__Brazil[[#This Row],[0-15]:[31-45]])</f>
        <v>1</v>
      </c>
    </row>
    <row r="390" spans="1:15" x14ac:dyDescent="0.25">
      <c r="A390" t="s">
        <v>309</v>
      </c>
      <c r="B390">
        <v>2</v>
      </c>
      <c r="C390" t="s">
        <v>126</v>
      </c>
      <c r="D390">
        <v>1</v>
      </c>
      <c r="E390">
        <v>0</v>
      </c>
      <c r="F390">
        <v>0</v>
      </c>
      <c r="G390">
        <v>1</v>
      </c>
      <c r="H390">
        <v>0</v>
      </c>
      <c r="I390">
        <v>0</v>
      </c>
      <c r="K390">
        <v>0.45</v>
      </c>
      <c r="L390" t="s">
        <v>41</v>
      </c>
      <c r="M390" t="s">
        <v>41</v>
      </c>
      <c r="N390">
        <v>0.45</v>
      </c>
      <c r="O390">
        <f>SUM(OGC_Home__Brazil[[#This Row],[0-15]:[31-45]])</f>
        <v>1</v>
      </c>
    </row>
    <row r="391" spans="1:15" x14ac:dyDescent="0.25">
      <c r="A391" t="s">
        <v>478</v>
      </c>
      <c r="B391">
        <v>1</v>
      </c>
      <c r="C391" t="s">
        <v>1301</v>
      </c>
      <c r="D391">
        <v>0</v>
      </c>
      <c r="E391">
        <v>0</v>
      </c>
      <c r="F391">
        <v>0</v>
      </c>
      <c r="G391">
        <v>0</v>
      </c>
      <c r="H391">
        <v>1</v>
      </c>
      <c r="I391">
        <v>0</v>
      </c>
      <c r="K391">
        <v>0</v>
      </c>
      <c r="L391" t="s">
        <v>41</v>
      </c>
      <c r="M391" t="s">
        <v>41</v>
      </c>
      <c r="N391">
        <v>0.9</v>
      </c>
      <c r="O391">
        <f>SUM(OGC_Home__Brazil[[#This Row],[0-15]:[31-45]])</f>
        <v>0</v>
      </c>
    </row>
    <row r="392" spans="1:15" x14ac:dyDescent="0.25">
      <c r="A392" t="s">
        <v>479</v>
      </c>
      <c r="B392">
        <v>2</v>
      </c>
      <c r="C392" t="s">
        <v>49</v>
      </c>
      <c r="D392">
        <v>0</v>
      </c>
      <c r="E392">
        <v>1</v>
      </c>
      <c r="F392">
        <v>1</v>
      </c>
      <c r="G392">
        <v>0</v>
      </c>
      <c r="H392">
        <v>0</v>
      </c>
      <c r="I392">
        <v>0</v>
      </c>
      <c r="K392">
        <v>0.9</v>
      </c>
      <c r="L392" t="s">
        <v>41</v>
      </c>
      <c r="M392" t="s">
        <v>41</v>
      </c>
      <c r="N392">
        <v>0</v>
      </c>
      <c r="O392">
        <f>SUM(OGC_Home__Brazil[[#This Row],[0-15]:[31-45]])</f>
        <v>2</v>
      </c>
    </row>
    <row r="393" spans="1:15" x14ac:dyDescent="0.25">
      <c r="A393" t="s">
        <v>597</v>
      </c>
      <c r="B393">
        <v>2</v>
      </c>
      <c r="C393" t="s">
        <v>120</v>
      </c>
      <c r="D393">
        <v>0</v>
      </c>
      <c r="E393">
        <v>1</v>
      </c>
      <c r="F393">
        <v>0</v>
      </c>
      <c r="G393">
        <v>1</v>
      </c>
      <c r="H393">
        <v>0</v>
      </c>
      <c r="I393">
        <v>0</v>
      </c>
      <c r="K393">
        <v>0.45</v>
      </c>
      <c r="L393" t="s">
        <v>41</v>
      </c>
      <c r="M393" t="s">
        <v>41</v>
      </c>
      <c r="N393">
        <v>0.45</v>
      </c>
      <c r="O393">
        <f>SUM(OGC_Home__Brazil[[#This Row],[0-15]:[31-45]])</f>
        <v>1</v>
      </c>
    </row>
    <row r="394" spans="1:15" x14ac:dyDescent="0.25">
      <c r="A394" t="s">
        <v>661</v>
      </c>
      <c r="B394">
        <v>2</v>
      </c>
      <c r="C394" t="s">
        <v>1301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K394">
        <v>0.45</v>
      </c>
      <c r="L394" t="s">
        <v>41</v>
      </c>
      <c r="M394" t="s">
        <v>41</v>
      </c>
      <c r="N394">
        <v>0.45</v>
      </c>
      <c r="O394">
        <f>SUM(OGC_Home__Brazil[[#This Row],[0-15]:[31-45]])</f>
        <v>1</v>
      </c>
    </row>
    <row r="395" spans="1:15" x14ac:dyDescent="0.25">
      <c r="A395" t="s">
        <v>894</v>
      </c>
      <c r="B395">
        <v>1</v>
      </c>
      <c r="C395" t="s">
        <v>133</v>
      </c>
      <c r="D395">
        <v>1</v>
      </c>
      <c r="E395">
        <v>0</v>
      </c>
      <c r="F395">
        <v>0</v>
      </c>
      <c r="G395">
        <v>0</v>
      </c>
      <c r="H395">
        <v>0</v>
      </c>
      <c r="I395">
        <v>0</v>
      </c>
      <c r="K395">
        <v>0.9</v>
      </c>
      <c r="L395" t="s">
        <v>41</v>
      </c>
      <c r="M395" t="s">
        <v>41</v>
      </c>
      <c r="N395">
        <v>0</v>
      </c>
      <c r="O395">
        <f>SUM(OGC_Home__Brazil[[#This Row],[0-15]:[31-45]])</f>
        <v>1</v>
      </c>
    </row>
    <row r="396" spans="1:15" x14ac:dyDescent="0.25">
      <c r="A396" t="s">
        <v>939</v>
      </c>
      <c r="B396">
        <v>2</v>
      </c>
      <c r="C396" t="s">
        <v>49</v>
      </c>
      <c r="D396">
        <v>1</v>
      </c>
      <c r="E396">
        <v>0</v>
      </c>
      <c r="F396">
        <v>0</v>
      </c>
      <c r="G396">
        <v>1</v>
      </c>
      <c r="H396">
        <v>0</v>
      </c>
      <c r="I396">
        <v>0</v>
      </c>
      <c r="K396">
        <v>0.45</v>
      </c>
      <c r="L396" t="s">
        <v>41</v>
      </c>
      <c r="M396" t="s">
        <v>41</v>
      </c>
      <c r="N396">
        <v>0.45</v>
      </c>
      <c r="O396">
        <f>SUM(OGC_Home__Brazil[[#This Row],[0-15]:[31-45]])</f>
        <v>1</v>
      </c>
    </row>
    <row r="397" spans="1:15" x14ac:dyDescent="0.25">
      <c r="A397" t="s">
        <v>952</v>
      </c>
      <c r="B397">
        <v>0</v>
      </c>
      <c r="C397" t="s">
        <v>193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K397">
        <v>0</v>
      </c>
      <c r="L397" t="s">
        <v>41</v>
      </c>
      <c r="M397" t="s">
        <v>41</v>
      </c>
      <c r="N397">
        <v>0</v>
      </c>
      <c r="O397">
        <f>SUM(OGC_Home__Brazil[[#This Row],[0-15]:[31-45]])</f>
        <v>0</v>
      </c>
    </row>
    <row r="398" spans="1:15" x14ac:dyDescent="0.25">
      <c r="A398" t="s">
        <v>256</v>
      </c>
      <c r="B398">
        <v>2</v>
      </c>
      <c r="C398" t="s">
        <v>1307</v>
      </c>
      <c r="D398">
        <v>0</v>
      </c>
      <c r="E398">
        <v>0</v>
      </c>
      <c r="F398">
        <v>1</v>
      </c>
      <c r="G398">
        <v>0</v>
      </c>
      <c r="H398">
        <v>0</v>
      </c>
      <c r="I398">
        <v>1</v>
      </c>
      <c r="K398">
        <v>0.45</v>
      </c>
      <c r="L398" t="s">
        <v>41</v>
      </c>
      <c r="M398" t="s">
        <v>41</v>
      </c>
      <c r="N398">
        <v>0.45</v>
      </c>
      <c r="O398">
        <f>SUM(OGC_Home__Brazil[[#This Row],[0-15]:[31-45]])</f>
        <v>1</v>
      </c>
    </row>
    <row r="399" spans="1:15" x14ac:dyDescent="0.25">
      <c r="A399" t="s">
        <v>272</v>
      </c>
      <c r="B399">
        <v>3</v>
      </c>
      <c r="C399" t="s">
        <v>1260</v>
      </c>
      <c r="D399">
        <v>2</v>
      </c>
      <c r="E399">
        <v>0</v>
      </c>
      <c r="F399">
        <v>1</v>
      </c>
      <c r="G399">
        <v>0</v>
      </c>
      <c r="H399">
        <v>0</v>
      </c>
      <c r="I399">
        <v>0</v>
      </c>
      <c r="K399">
        <v>0.9</v>
      </c>
      <c r="L399" t="s">
        <v>41</v>
      </c>
      <c r="M399" t="s">
        <v>41</v>
      </c>
      <c r="N399">
        <v>0</v>
      </c>
      <c r="O399">
        <f>SUM(OGC_Home__Brazil[[#This Row],[0-15]:[31-45]])</f>
        <v>3</v>
      </c>
    </row>
    <row r="400" spans="1:15" x14ac:dyDescent="0.25">
      <c r="A400" t="s">
        <v>438</v>
      </c>
      <c r="B400">
        <v>2</v>
      </c>
      <c r="C400" t="s">
        <v>191</v>
      </c>
      <c r="D400">
        <v>2</v>
      </c>
      <c r="E400">
        <v>0</v>
      </c>
      <c r="F400">
        <v>0</v>
      </c>
      <c r="G400">
        <v>0</v>
      </c>
      <c r="H400">
        <v>0</v>
      </c>
      <c r="I400">
        <v>0</v>
      </c>
      <c r="K400">
        <v>0.9</v>
      </c>
      <c r="L400" t="s">
        <v>41</v>
      </c>
      <c r="M400" t="s">
        <v>41</v>
      </c>
      <c r="N400">
        <v>0</v>
      </c>
      <c r="O400">
        <f>SUM(OGC_Home__Brazil[[#This Row],[0-15]:[31-45]])</f>
        <v>2</v>
      </c>
    </row>
    <row r="401" spans="1:15" x14ac:dyDescent="0.25">
      <c r="A401" t="s">
        <v>486</v>
      </c>
      <c r="B401">
        <v>3</v>
      </c>
      <c r="C401" t="s">
        <v>132</v>
      </c>
      <c r="D401">
        <v>1</v>
      </c>
      <c r="E401">
        <v>2</v>
      </c>
      <c r="F401">
        <v>0</v>
      </c>
      <c r="G401">
        <v>0</v>
      </c>
      <c r="H401">
        <v>0</v>
      </c>
      <c r="I401">
        <v>0</v>
      </c>
      <c r="K401">
        <v>0.9</v>
      </c>
      <c r="L401" t="s">
        <v>41</v>
      </c>
      <c r="M401" t="s">
        <v>41</v>
      </c>
      <c r="N401">
        <v>0</v>
      </c>
      <c r="O401">
        <f>SUM(OGC_Home__Brazil[[#This Row],[0-15]:[31-45]])</f>
        <v>3</v>
      </c>
    </row>
    <row r="402" spans="1:15" x14ac:dyDescent="0.25">
      <c r="A402" t="s">
        <v>508</v>
      </c>
      <c r="B402">
        <v>0</v>
      </c>
      <c r="C402" t="s">
        <v>193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K402">
        <v>0</v>
      </c>
      <c r="L402" t="s">
        <v>41</v>
      </c>
      <c r="M402" t="s">
        <v>41</v>
      </c>
      <c r="N402">
        <v>0</v>
      </c>
      <c r="O402">
        <f>SUM(OGC_Home__Brazil[[#This Row],[0-15]:[31-45]])</f>
        <v>0</v>
      </c>
    </row>
    <row r="403" spans="1:15" x14ac:dyDescent="0.25">
      <c r="A403" t="s">
        <v>614</v>
      </c>
      <c r="B403">
        <v>0</v>
      </c>
      <c r="C403" t="s">
        <v>193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K403">
        <v>0</v>
      </c>
      <c r="L403" t="s">
        <v>41</v>
      </c>
      <c r="M403" t="s">
        <v>41</v>
      </c>
      <c r="N403">
        <v>0</v>
      </c>
      <c r="O403">
        <f>SUM(OGC_Home__Brazil[[#This Row],[0-15]:[31-45]])</f>
        <v>0</v>
      </c>
    </row>
    <row r="404" spans="1:15" x14ac:dyDescent="0.25">
      <c r="A404" t="s">
        <v>702</v>
      </c>
      <c r="B404">
        <v>2</v>
      </c>
      <c r="C404" t="s">
        <v>125</v>
      </c>
      <c r="D404">
        <v>1</v>
      </c>
      <c r="E404">
        <v>0</v>
      </c>
      <c r="F404">
        <v>0</v>
      </c>
      <c r="G404">
        <v>1</v>
      </c>
      <c r="H404">
        <v>0</v>
      </c>
      <c r="I404">
        <v>0</v>
      </c>
      <c r="K404">
        <v>0.45</v>
      </c>
      <c r="L404" t="s">
        <v>41</v>
      </c>
      <c r="M404" t="s">
        <v>41</v>
      </c>
      <c r="N404">
        <v>0.45</v>
      </c>
      <c r="O404">
        <f>SUM(OGC_Home__Brazil[[#This Row],[0-15]:[31-45]])</f>
        <v>1</v>
      </c>
    </row>
    <row r="405" spans="1:15" x14ac:dyDescent="0.25">
      <c r="A405" t="s">
        <v>814</v>
      </c>
      <c r="B405">
        <v>2</v>
      </c>
      <c r="C405" t="s">
        <v>198</v>
      </c>
      <c r="D405">
        <v>1</v>
      </c>
      <c r="E405">
        <v>0</v>
      </c>
      <c r="F405">
        <v>0</v>
      </c>
      <c r="G405">
        <v>0</v>
      </c>
      <c r="H405">
        <v>1</v>
      </c>
      <c r="I405">
        <v>0</v>
      </c>
      <c r="K405">
        <v>0.45</v>
      </c>
      <c r="L405" t="s">
        <v>41</v>
      </c>
      <c r="M405" t="s">
        <v>41</v>
      </c>
      <c r="N405">
        <v>0.45</v>
      </c>
      <c r="O405">
        <f>SUM(OGC_Home__Brazil[[#This Row],[0-15]:[31-45]])</f>
        <v>1</v>
      </c>
    </row>
    <row r="406" spans="1:15" x14ac:dyDescent="0.25">
      <c r="A406" t="s">
        <v>938</v>
      </c>
      <c r="B406">
        <v>3</v>
      </c>
      <c r="C406" t="s">
        <v>1297</v>
      </c>
      <c r="D406">
        <v>3</v>
      </c>
      <c r="E406">
        <v>0</v>
      </c>
      <c r="F406">
        <v>0</v>
      </c>
      <c r="G406">
        <v>0</v>
      </c>
      <c r="H406">
        <v>0</v>
      </c>
      <c r="I406">
        <v>0</v>
      </c>
      <c r="K406">
        <v>0.9</v>
      </c>
      <c r="L406" t="s">
        <v>41</v>
      </c>
      <c r="M406" t="s">
        <v>41</v>
      </c>
      <c r="N406">
        <v>0</v>
      </c>
      <c r="O406">
        <f>SUM(OGC_Home__Brazil[[#This Row],[0-15]:[31-45]])</f>
        <v>3</v>
      </c>
    </row>
    <row r="407" spans="1:15" x14ac:dyDescent="0.25">
      <c r="A407" t="s">
        <v>1094</v>
      </c>
      <c r="B407">
        <v>1</v>
      </c>
      <c r="C407" t="s">
        <v>126</v>
      </c>
      <c r="D407">
        <v>0</v>
      </c>
      <c r="E407">
        <v>1</v>
      </c>
      <c r="F407">
        <v>0</v>
      </c>
      <c r="G407">
        <v>0</v>
      </c>
      <c r="H407">
        <v>0</v>
      </c>
      <c r="I407">
        <v>0</v>
      </c>
      <c r="K407">
        <v>0.9</v>
      </c>
      <c r="L407" t="s">
        <v>41</v>
      </c>
      <c r="M407" t="s">
        <v>41</v>
      </c>
      <c r="N407">
        <v>0</v>
      </c>
      <c r="O407">
        <f>SUM(OGC_Home__Brazil[[#This Row],[0-15]:[31-45]])</f>
        <v>1</v>
      </c>
    </row>
    <row r="408" spans="1:15" x14ac:dyDescent="0.25">
      <c r="A408" t="s">
        <v>347</v>
      </c>
      <c r="B408">
        <v>2</v>
      </c>
      <c r="C408" t="s">
        <v>136</v>
      </c>
      <c r="D408">
        <v>1</v>
      </c>
      <c r="E408">
        <v>0</v>
      </c>
      <c r="F408">
        <v>0</v>
      </c>
      <c r="G408">
        <v>0</v>
      </c>
      <c r="H408">
        <v>1</v>
      </c>
      <c r="I408">
        <v>0</v>
      </c>
      <c r="K408">
        <v>0.45</v>
      </c>
      <c r="L408" t="s">
        <v>41</v>
      </c>
      <c r="M408" t="s">
        <v>41</v>
      </c>
      <c r="N408">
        <v>0.45</v>
      </c>
      <c r="O408">
        <f>SUM(OGC_Home__Brazil[[#This Row],[0-15]:[31-45]])</f>
        <v>1</v>
      </c>
    </row>
    <row r="409" spans="1:15" x14ac:dyDescent="0.25">
      <c r="A409" t="s">
        <v>426</v>
      </c>
      <c r="B409">
        <v>1</v>
      </c>
      <c r="C409" t="s">
        <v>130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0</v>
      </c>
      <c r="K409">
        <v>0.9</v>
      </c>
      <c r="L409" t="s">
        <v>41</v>
      </c>
      <c r="M409" t="s">
        <v>41</v>
      </c>
      <c r="N409">
        <v>0</v>
      </c>
      <c r="O409">
        <f>SUM(OGC_Home__Brazil[[#This Row],[0-15]:[31-45]])</f>
        <v>1</v>
      </c>
    </row>
    <row r="410" spans="1:15" x14ac:dyDescent="0.25">
      <c r="A410" t="s">
        <v>476</v>
      </c>
      <c r="B410">
        <v>2</v>
      </c>
      <c r="C410" t="s">
        <v>1307</v>
      </c>
      <c r="D410">
        <v>0</v>
      </c>
      <c r="E410">
        <v>1</v>
      </c>
      <c r="F410">
        <v>0</v>
      </c>
      <c r="G410">
        <v>0</v>
      </c>
      <c r="H410">
        <v>0</v>
      </c>
      <c r="I410">
        <v>1</v>
      </c>
      <c r="K410">
        <v>0.45</v>
      </c>
      <c r="L410" t="s">
        <v>41</v>
      </c>
      <c r="M410" t="s">
        <v>41</v>
      </c>
      <c r="N410">
        <v>0.45</v>
      </c>
      <c r="O410">
        <f>SUM(OGC_Home__Brazil[[#This Row],[0-15]:[31-45]])</f>
        <v>1</v>
      </c>
    </row>
    <row r="411" spans="1:15" x14ac:dyDescent="0.25">
      <c r="A411" t="s">
        <v>483</v>
      </c>
      <c r="B411">
        <v>2</v>
      </c>
      <c r="C411" t="s">
        <v>55</v>
      </c>
      <c r="D411">
        <v>0</v>
      </c>
      <c r="E411">
        <v>1</v>
      </c>
      <c r="F411">
        <v>1</v>
      </c>
      <c r="G411">
        <v>0</v>
      </c>
      <c r="H411">
        <v>0</v>
      </c>
      <c r="I411">
        <v>0</v>
      </c>
      <c r="K411">
        <v>0.9</v>
      </c>
      <c r="L411" t="s">
        <v>41</v>
      </c>
      <c r="M411" t="s">
        <v>41</v>
      </c>
      <c r="N411">
        <v>0</v>
      </c>
      <c r="O411">
        <f>SUM(OGC_Home__Brazil[[#This Row],[0-15]:[31-45]])</f>
        <v>2</v>
      </c>
    </row>
    <row r="412" spans="1:15" x14ac:dyDescent="0.25">
      <c r="A412" t="s">
        <v>492</v>
      </c>
      <c r="B412">
        <v>1</v>
      </c>
      <c r="C412" t="s">
        <v>1250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0</v>
      </c>
      <c r="K412">
        <v>0.9</v>
      </c>
      <c r="L412" t="s">
        <v>41</v>
      </c>
      <c r="M412" t="s">
        <v>41</v>
      </c>
      <c r="N412">
        <v>0</v>
      </c>
      <c r="O412">
        <f>SUM(OGC_Home__Brazil[[#This Row],[0-15]:[31-45]])</f>
        <v>1</v>
      </c>
    </row>
    <row r="413" spans="1:15" x14ac:dyDescent="0.25">
      <c r="A413" t="s">
        <v>549</v>
      </c>
      <c r="B413">
        <v>1</v>
      </c>
      <c r="C413" t="s">
        <v>123</v>
      </c>
      <c r="D413">
        <v>1</v>
      </c>
      <c r="E413">
        <v>0</v>
      </c>
      <c r="F413">
        <v>0</v>
      </c>
      <c r="G413">
        <v>0</v>
      </c>
      <c r="H413">
        <v>0</v>
      </c>
      <c r="I413">
        <v>0</v>
      </c>
      <c r="K413">
        <v>0.9</v>
      </c>
      <c r="L413" t="s">
        <v>41</v>
      </c>
      <c r="M413" t="s">
        <v>41</v>
      </c>
      <c r="N413">
        <v>0</v>
      </c>
      <c r="O413">
        <f>SUM(OGC_Home__Brazil[[#This Row],[0-15]:[31-45]])</f>
        <v>1</v>
      </c>
    </row>
    <row r="414" spans="1:15" x14ac:dyDescent="0.25">
      <c r="A414" t="s">
        <v>908</v>
      </c>
      <c r="B414">
        <v>1</v>
      </c>
      <c r="C414" t="s">
        <v>1301</v>
      </c>
      <c r="D414">
        <v>0</v>
      </c>
      <c r="E414">
        <v>0</v>
      </c>
      <c r="F414">
        <v>0</v>
      </c>
      <c r="G414">
        <v>0</v>
      </c>
      <c r="H414">
        <v>1</v>
      </c>
      <c r="I414">
        <v>0</v>
      </c>
      <c r="K414">
        <v>0</v>
      </c>
      <c r="L414" t="s">
        <v>41</v>
      </c>
      <c r="M414" t="s">
        <v>41</v>
      </c>
      <c r="N414">
        <v>0.9</v>
      </c>
      <c r="O414">
        <f>SUM(OGC_Home__Brazil[[#This Row],[0-15]:[31-45]])</f>
        <v>0</v>
      </c>
    </row>
    <row r="415" spans="1:15" x14ac:dyDescent="0.25">
      <c r="A415" t="s">
        <v>1073</v>
      </c>
      <c r="B415">
        <v>2</v>
      </c>
      <c r="C415" t="s">
        <v>1307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1</v>
      </c>
      <c r="K415">
        <v>0.45</v>
      </c>
      <c r="L415" t="s">
        <v>41</v>
      </c>
      <c r="M415" t="s">
        <v>41</v>
      </c>
      <c r="N415">
        <v>0.45</v>
      </c>
      <c r="O415">
        <f>SUM(OGC_Home__Brazil[[#This Row],[0-15]:[31-45]])</f>
        <v>1</v>
      </c>
    </row>
    <row r="416" spans="1:15" x14ac:dyDescent="0.25">
      <c r="A416" t="s">
        <v>1092</v>
      </c>
      <c r="B416">
        <v>1</v>
      </c>
      <c r="C416" t="s">
        <v>123</v>
      </c>
      <c r="D416">
        <v>1</v>
      </c>
      <c r="E416">
        <v>0</v>
      </c>
      <c r="F416">
        <v>0</v>
      </c>
      <c r="G416">
        <v>0</v>
      </c>
      <c r="H416">
        <v>0</v>
      </c>
      <c r="I416">
        <v>0</v>
      </c>
      <c r="K416">
        <v>0.9</v>
      </c>
      <c r="L416" t="s">
        <v>41</v>
      </c>
      <c r="M416" t="s">
        <v>41</v>
      </c>
      <c r="N416">
        <v>0</v>
      </c>
      <c r="O416">
        <f>SUM(OGC_Home__Brazil[[#This Row],[0-15]:[31-45]])</f>
        <v>1</v>
      </c>
    </row>
    <row r="417" spans="1:15" x14ac:dyDescent="0.25">
      <c r="A417" t="s">
        <v>1096</v>
      </c>
      <c r="B417">
        <v>1</v>
      </c>
      <c r="C417" t="s">
        <v>1265</v>
      </c>
      <c r="D417">
        <v>1</v>
      </c>
      <c r="E417">
        <v>0</v>
      </c>
      <c r="F417">
        <v>0</v>
      </c>
      <c r="G417">
        <v>0</v>
      </c>
      <c r="H417">
        <v>0</v>
      </c>
      <c r="I417">
        <v>0</v>
      </c>
      <c r="K417">
        <v>0.9</v>
      </c>
      <c r="L417" t="s">
        <v>41</v>
      </c>
      <c r="M417" t="s">
        <v>41</v>
      </c>
      <c r="N417">
        <v>0</v>
      </c>
      <c r="O417">
        <f>SUM(OGC_Home__Brazil[[#This Row],[0-15]:[31-45]])</f>
        <v>1</v>
      </c>
    </row>
    <row r="418" spans="1:15" x14ac:dyDescent="0.25">
      <c r="A418" t="s">
        <v>249</v>
      </c>
      <c r="B418">
        <v>1</v>
      </c>
      <c r="C418" t="s">
        <v>127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0</v>
      </c>
      <c r="K418">
        <v>0.9</v>
      </c>
      <c r="L418" t="s">
        <v>41</v>
      </c>
      <c r="M418" t="s">
        <v>41</v>
      </c>
      <c r="N418">
        <v>0</v>
      </c>
      <c r="O418">
        <f>SUM(OGC_Home__Brazil[[#This Row],[0-15]:[31-45]])</f>
        <v>1</v>
      </c>
    </row>
    <row r="419" spans="1:15" x14ac:dyDescent="0.25">
      <c r="A419" t="s">
        <v>258</v>
      </c>
      <c r="B419">
        <v>3</v>
      </c>
      <c r="C419" t="s">
        <v>132</v>
      </c>
      <c r="D419">
        <v>1</v>
      </c>
      <c r="E419">
        <v>2</v>
      </c>
      <c r="F419">
        <v>0</v>
      </c>
      <c r="G419">
        <v>0</v>
      </c>
      <c r="H419">
        <v>0</v>
      </c>
      <c r="I419">
        <v>0</v>
      </c>
      <c r="K419">
        <v>0.9</v>
      </c>
      <c r="L419" t="s">
        <v>41</v>
      </c>
      <c r="M419" t="s">
        <v>41</v>
      </c>
      <c r="N419">
        <v>0</v>
      </c>
      <c r="O419">
        <f>SUM(OGC_Home__Brazil[[#This Row],[0-15]:[31-45]])</f>
        <v>3</v>
      </c>
    </row>
    <row r="420" spans="1:15" x14ac:dyDescent="0.25">
      <c r="A420" t="s">
        <v>296</v>
      </c>
      <c r="B420">
        <v>2</v>
      </c>
      <c r="C420" t="s">
        <v>192</v>
      </c>
      <c r="D420">
        <v>1</v>
      </c>
      <c r="E420">
        <v>1</v>
      </c>
      <c r="F420">
        <v>0</v>
      </c>
      <c r="G420">
        <v>0</v>
      </c>
      <c r="H420">
        <v>0</v>
      </c>
      <c r="I420">
        <v>0</v>
      </c>
      <c r="K420">
        <v>0.9</v>
      </c>
      <c r="L420" t="s">
        <v>41</v>
      </c>
      <c r="M420" t="s">
        <v>41</v>
      </c>
      <c r="N420">
        <v>0</v>
      </c>
      <c r="O420">
        <f>SUM(OGC_Home__Brazil[[#This Row],[0-15]:[31-45]])</f>
        <v>2</v>
      </c>
    </row>
    <row r="421" spans="1:15" x14ac:dyDescent="0.25">
      <c r="A421" t="s">
        <v>300</v>
      </c>
      <c r="B421">
        <v>0</v>
      </c>
      <c r="C421" t="s">
        <v>193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K421">
        <v>0</v>
      </c>
      <c r="L421" t="s">
        <v>41</v>
      </c>
      <c r="M421" t="s">
        <v>41</v>
      </c>
      <c r="N421">
        <v>0</v>
      </c>
      <c r="O421">
        <f>SUM(OGC_Home__Brazil[[#This Row],[0-15]:[31-45]])</f>
        <v>0</v>
      </c>
    </row>
    <row r="422" spans="1:15" x14ac:dyDescent="0.25">
      <c r="A422" t="s">
        <v>378</v>
      </c>
      <c r="B422">
        <v>1</v>
      </c>
      <c r="C422" t="s">
        <v>1297</v>
      </c>
      <c r="D422">
        <v>1</v>
      </c>
      <c r="E422">
        <v>0</v>
      </c>
      <c r="F422">
        <v>0</v>
      </c>
      <c r="G422">
        <v>0</v>
      </c>
      <c r="H422">
        <v>0</v>
      </c>
      <c r="I422">
        <v>0</v>
      </c>
      <c r="K422">
        <v>0.9</v>
      </c>
      <c r="L422" t="s">
        <v>41</v>
      </c>
      <c r="M422" t="s">
        <v>41</v>
      </c>
      <c r="N422">
        <v>0</v>
      </c>
      <c r="O422">
        <f>SUM(OGC_Home__Brazil[[#This Row],[0-15]:[31-45]])</f>
        <v>1</v>
      </c>
    </row>
    <row r="423" spans="1:15" x14ac:dyDescent="0.25">
      <c r="A423" t="s">
        <v>394</v>
      </c>
      <c r="B423">
        <v>3</v>
      </c>
      <c r="C423" t="s">
        <v>1262</v>
      </c>
      <c r="D423">
        <v>0</v>
      </c>
      <c r="E423">
        <v>1</v>
      </c>
      <c r="F423">
        <v>0</v>
      </c>
      <c r="G423">
        <v>0</v>
      </c>
      <c r="H423">
        <v>0</v>
      </c>
      <c r="I423">
        <v>2</v>
      </c>
      <c r="K423">
        <v>2.97</v>
      </c>
      <c r="L423" t="s">
        <v>41</v>
      </c>
      <c r="M423" t="s">
        <v>41</v>
      </c>
      <c r="N423">
        <v>6.03</v>
      </c>
      <c r="O423">
        <f>SUM(OGC_Home__Brazil[[#This Row],[0-15]:[31-45]])</f>
        <v>1</v>
      </c>
    </row>
    <row r="424" spans="1:15" x14ac:dyDescent="0.25">
      <c r="A424" t="s">
        <v>513</v>
      </c>
      <c r="B424">
        <v>1</v>
      </c>
      <c r="C424" t="s">
        <v>132</v>
      </c>
      <c r="D424">
        <v>0</v>
      </c>
      <c r="E424">
        <v>1</v>
      </c>
      <c r="F424">
        <v>0</v>
      </c>
      <c r="G424">
        <v>0</v>
      </c>
      <c r="H424">
        <v>0</v>
      </c>
      <c r="I424">
        <v>0</v>
      </c>
      <c r="K424">
        <v>0.9</v>
      </c>
      <c r="L424" t="s">
        <v>41</v>
      </c>
      <c r="M424" t="s">
        <v>41</v>
      </c>
      <c r="N424">
        <v>0</v>
      </c>
      <c r="O424">
        <f>SUM(OGC_Home__Brazil[[#This Row],[0-15]:[31-45]])</f>
        <v>1</v>
      </c>
    </row>
    <row r="425" spans="1:15" x14ac:dyDescent="0.25">
      <c r="A425" t="s">
        <v>570</v>
      </c>
      <c r="B425">
        <v>0</v>
      </c>
      <c r="C425" t="s">
        <v>193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K425">
        <v>0</v>
      </c>
      <c r="L425" t="s">
        <v>41</v>
      </c>
      <c r="M425" t="s">
        <v>41</v>
      </c>
      <c r="N425">
        <v>0</v>
      </c>
      <c r="O425">
        <f>SUM(OGC_Home__Brazil[[#This Row],[0-15]:[31-45]])</f>
        <v>0</v>
      </c>
    </row>
    <row r="426" spans="1:15" x14ac:dyDescent="0.25">
      <c r="A426" t="s">
        <v>580</v>
      </c>
      <c r="B426">
        <v>1</v>
      </c>
      <c r="C426" t="s">
        <v>1261</v>
      </c>
      <c r="D426">
        <v>1</v>
      </c>
      <c r="E426">
        <v>0</v>
      </c>
      <c r="F426">
        <v>0</v>
      </c>
      <c r="G426">
        <v>0</v>
      </c>
      <c r="H426">
        <v>0</v>
      </c>
      <c r="I426">
        <v>0</v>
      </c>
      <c r="K426">
        <v>0.9</v>
      </c>
      <c r="L426" t="s">
        <v>41</v>
      </c>
      <c r="M426" t="s">
        <v>41</v>
      </c>
      <c r="N426">
        <v>0</v>
      </c>
      <c r="O426">
        <f>SUM(OGC_Home__Brazil[[#This Row],[0-15]:[31-45]])</f>
        <v>1</v>
      </c>
    </row>
    <row r="427" spans="1:15" x14ac:dyDescent="0.25">
      <c r="A427" t="s">
        <v>594</v>
      </c>
      <c r="B427">
        <v>2</v>
      </c>
      <c r="C427" t="s">
        <v>134</v>
      </c>
      <c r="D427">
        <v>0</v>
      </c>
      <c r="E427">
        <v>1</v>
      </c>
      <c r="F427">
        <v>0</v>
      </c>
      <c r="G427">
        <v>0</v>
      </c>
      <c r="H427">
        <v>1</v>
      </c>
      <c r="I427">
        <v>0</v>
      </c>
      <c r="K427">
        <v>0.45</v>
      </c>
      <c r="L427" t="s">
        <v>41</v>
      </c>
      <c r="M427" t="s">
        <v>41</v>
      </c>
      <c r="N427">
        <v>0.45</v>
      </c>
      <c r="O427">
        <f>SUM(OGC_Home__Brazil[[#This Row],[0-15]:[31-45]])</f>
        <v>1</v>
      </c>
    </row>
    <row r="428" spans="1:15" x14ac:dyDescent="0.25">
      <c r="A428" t="s">
        <v>729</v>
      </c>
      <c r="B428">
        <v>0</v>
      </c>
      <c r="C428" t="s">
        <v>193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K428">
        <v>0</v>
      </c>
      <c r="L428" t="s">
        <v>41</v>
      </c>
      <c r="M428" t="s">
        <v>41</v>
      </c>
      <c r="N428">
        <v>0</v>
      </c>
      <c r="O428">
        <f>SUM(OGC_Home__Brazil[[#This Row],[0-15]:[31-45]])</f>
        <v>0</v>
      </c>
    </row>
    <row r="429" spans="1:15" x14ac:dyDescent="0.25">
      <c r="A429" t="s">
        <v>784</v>
      </c>
      <c r="B429">
        <v>1</v>
      </c>
      <c r="C429" t="s">
        <v>1293</v>
      </c>
      <c r="D429">
        <v>0</v>
      </c>
      <c r="E429">
        <v>0</v>
      </c>
      <c r="F429">
        <v>0</v>
      </c>
      <c r="G429">
        <v>0</v>
      </c>
      <c r="H429">
        <v>1</v>
      </c>
      <c r="I429">
        <v>0</v>
      </c>
      <c r="K429">
        <v>0</v>
      </c>
      <c r="L429" t="s">
        <v>41</v>
      </c>
      <c r="M429" t="s">
        <v>41</v>
      </c>
      <c r="N429">
        <v>0.9</v>
      </c>
      <c r="O429">
        <f>SUM(OGC_Home__Brazil[[#This Row],[0-15]:[31-45]])</f>
        <v>0</v>
      </c>
    </row>
    <row r="430" spans="1:15" x14ac:dyDescent="0.25">
      <c r="A430" t="s">
        <v>872</v>
      </c>
      <c r="B430">
        <v>2</v>
      </c>
      <c r="C430" t="s">
        <v>1257</v>
      </c>
      <c r="D430">
        <v>1</v>
      </c>
      <c r="E430">
        <v>0</v>
      </c>
      <c r="F430">
        <v>1</v>
      </c>
      <c r="G430">
        <v>0</v>
      </c>
      <c r="H430">
        <v>0</v>
      </c>
      <c r="I430">
        <v>0</v>
      </c>
      <c r="K430">
        <v>0.9</v>
      </c>
      <c r="L430" t="s">
        <v>41</v>
      </c>
      <c r="M430" t="s">
        <v>41</v>
      </c>
      <c r="N430">
        <v>0</v>
      </c>
      <c r="O430">
        <f>SUM(OGC_Home__Brazil[[#This Row],[0-15]:[31-45]])</f>
        <v>2</v>
      </c>
    </row>
    <row r="431" spans="1:15" x14ac:dyDescent="0.25">
      <c r="A431" t="s">
        <v>957</v>
      </c>
      <c r="B431">
        <v>2</v>
      </c>
      <c r="C431" t="s">
        <v>1265</v>
      </c>
      <c r="D431">
        <v>2</v>
      </c>
      <c r="E431">
        <v>0</v>
      </c>
      <c r="F431">
        <v>0</v>
      </c>
      <c r="G431">
        <v>0</v>
      </c>
      <c r="H431">
        <v>0</v>
      </c>
      <c r="I431">
        <v>0</v>
      </c>
      <c r="K431">
        <v>0.9</v>
      </c>
      <c r="L431" t="s">
        <v>41</v>
      </c>
      <c r="M431" t="s">
        <v>41</v>
      </c>
      <c r="N431">
        <v>0</v>
      </c>
      <c r="O431">
        <f>SUM(OGC_Home__Brazil[[#This Row],[0-15]:[31-45]])</f>
        <v>2</v>
      </c>
    </row>
    <row r="432" spans="1:15" x14ac:dyDescent="0.25">
      <c r="A432" t="s">
        <v>960</v>
      </c>
      <c r="B432">
        <v>1</v>
      </c>
      <c r="C432" t="s">
        <v>1249</v>
      </c>
      <c r="D432">
        <v>0</v>
      </c>
      <c r="E432">
        <v>0</v>
      </c>
      <c r="F432">
        <v>1</v>
      </c>
      <c r="G432">
        <v>0</v>
      </c>
      <c r="H432">
        <v>0</v>
      </c>
      <c r="I432">
        <v>0</v>
      </c>
      <c r="K432">
        <v>0.9</v>
      </c>
      <c r="L432" t="s">
        <v>41</v>
      </c>
      <c r="M432" t="s">
        <v>41</v>
      </c>
      <c r="N432">
        <v>0</v>
      </c>
      <c r="O432">
        <f>SUM(OGC_Home__Brazil[[#This Row],[0-15]:[31-45]])</f>
        <v>1</v>
      </c>
    </row>
    <row r="433" spans="1:15" x14ac:dyDescent="0.25">
      <c r="A433" t="s">
        <v>961</v>
      </c>
      <c r="B433">
        <v>2</v>
      </c>
      <c r="C433" t="s">
        <v>190</v>
      </c>
      <c r="D433">
        <v>2</v>
      </c>
      <c r="E433">
        <v>0</v>
      </c>
      <c r="F433">
        <v>0</v>
      </c>
      <c r="G433">
        <v>0</v>
      </c>
      <c r="H433">
        <v>0</v>
      </c>
      <c r="I433">
        <v>0</v>
      </c>
      <c r="K433">
        <v>0.9</v>
      </c>
      <c r="L433" t="s">
        <v>41</v>
      </c>
      <c r="M433" t="s">
        <v>41</v>
      </c>
      <c r="N433">
        <v>0</v>
      </c>
      <c r="O433">
        <f>SUM(OGC_Home__Brazil[[#This Row],[0-15]:[31-45]])</f>
        <v>2</v>
      </c>
    </row>
    <row r="434" spans="1:15" x14ac:dyDescent="0.25">
      <c r="A434" t="s">
        <v>964</v>
      </c>
      <c r="B434">
        <v>0</v>
      </c>
      <c r="C434" t="s">
        <v>193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K434">
        <v>0</v>
      </c>
      <c r="L434" t="s">
        <v>41</v>
      </c>
      <c r="M434" t="s">
        <v>41</v>
      </c>
      <c r="N434">
        <v>0</v>
      </c>
      <c r="O434">
        <f>SUM(OGC_Home__Brazil[[#This Row],[0-15]:[31-45]])</f>
        <v>0</v>
      </c>
    </row>
    <row r="435" spans="1:15" x14ac:dyDescent="0.25">
      <c r="A435" t="s">
        <v>1036</v>
      </c>
      <c r="B435">
        <v>2</v>
      </c>
      <c r="C435" t="s">
        <v>145</v>
      </c>
      <c r="D435">
        <v>0</v>
      </c>
      <c r="E435">
        <v>1</v>
      </c>
      <c r="F435">
        <v>0</v>
      </c>
      <c r="G435">
        <v>1</v>
      </c>
      <c r="H435">
        <v>0</v>
      </c>
      <c r="I435">
        <v>0</v>
      </c>
      <c r="K435">
        <v>0.45</v>
      </c>
      <c r="L435" t="s">
        <v>41</v>
      </c>
      <c r="M435" t="s">
        <v>41</v>
      </c>
      <c r="N435">
        <v>0.45</v>
      </c>
      <c r="O435">
        <f>SUM(OGC_Home__Brazil[[#This Row],[0-15]:[31-45]])</f>
        <v>1</v>
      </c>
    </row>
    <row r="436" spans="1:15" x14ac:dyDescent="0.25">
      <c r="A436" t="s">
        <v>1161</v>
      </c>
      <c r="B436">
        <v>1</v>
      </c>
      <c r="C436" t="s">
        <v>1251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0</v>
      </c>
      <c r="K436">
        <v>0.9</v>
      </c>
      <c r="L436" t="s">
        <v>41</v>
      </c>
      <c r="M436" t="s">
        <v>41</v>
      </c>
      <c r="N436">
        <v>0</v>
      </c>
      <c r="O436">
        <f>SUM(OGC_Home__Brazil[[#This Row],[0-15]:[31-45]])</f>
        <v>1</v>
      </c>
    </row>
    <row r="437" spans="1:15" x14ac:dyDescent="0.25">
      <c r="A437" t="s">
        <v>1188</v>
      </c>
      <c r="B437">
        <v>3</v>
      </c>
      <c r="C437" t="s">
        <v>131</v>
      </c>
      <c r="D437">
        <v>1</v>
      </c>
      <c r="E437">
        <v>1</v>
      </c>
      <c r="F437">
        <v>1</v>
      </c>
      <c r="G437">
        <v>0</v>
      </c>
      <c r="H437">
        <v>0</v>
      </c>
      <c r="I437">
        <v>0</v>
      </c>
      <c r="K437">
        <v>0.9</v>
      </c>
      <c r="L437" t="s">
        <v>41</v>
      </c>
      <c r="M437" t="s">
        <v>41</v>
      </c>
      <c r="N437">
        <v>0</v>
      </c>
      <c r="O437">
        <f>SUM(OGC_Home__Brazil[[#This Row],[0-15]:[31-45]])</f>
        <v>3</v>
      </c>
    </row>
    <row r="438" spans="1:15" x14ac:dyDescent="0.25">
      <c r="A438" t="s">
        <v>250</v>
      </c>
      <c r="B438">
        <v>2</v>
      </c>
      <c r="C438" t="s">
        <v>1250</v>
      </c>
      <c r="D438">
        <v>1</v>
      </c>
      <c r="E438">
        <v>0</v>
      </c>
      <c r="F438">
        <v>1</v>
      </c>
      <c r="G438">
        <v>0</v>
      </c>
      <c r="H438">
        <v>0</v>
      </c>
      <c r="I438">
        <v>0</v>
      </c>
      <c r="K438">
        <v>0.9</v>
      </c>
      <c r="L438" t="s">
        <v>41</v>
      </c>
      <c r="M438" t="s">
        <v>41</v>
      </c>
      <c r="N438">
        <v>0</v>
      </c>
      <c r="O438">
        <f>SUM(OGC_Home__Brazil[[#This Row],[0-15]:[31-45]])</f>
        <v>2</v>
      </c>
    </row>
    <row r="439" spans="1:15" x14ac:dyDescent="0.25">
      <c r="A439" t="s">
        <v>253</v>
      </c>
      <c r="B439">
        <v>3</v>
      </c>
      <c r="C439" t="s">
        <v>136</v>
      </c>
      <c r="D439">
        <v>0</v>
      </c>
      <c r="E439">
        <v>1</v>
      </c>
      <c r="F439">
        <v>1</v>
      </c>
      <c r="G439">
        <v>1</v>
      </c>
      <c r="H439">
        <v>0</v>
      </c>
      <c r="I439">
        <v>0</v>
      </c>
      <c r="K439">
        <v>6.03</v>
      </c>
      <c r="L439" t="s">
        <v>41</v>
      </c>
      <c r="M439" t="s">
        <v>41</v>
      </c>
      <c r="N439">
        <v>2.97</v>
      </c>
      <c r="O439">
        <f>SUM(OGC_Home__Brazil[[#This Row],[0-15]:[31-45]])</f>
        <v>2</v>
      </c>
    </row>
    <row r="440" spans="1:15" x14ac:dyDescent="0.25">
      <c r="A440" t="s">
        <v>265</v>
      </c>
      <c r="B440">
        <v>1</v>
      </c>
      <c r="C440" t="s">
        <v>126</v>
      </c>
      <c r="D440">
        <v>0</v>
      </c>
      <c r="E440">
        <v>1</v>
      </c>
      <c r="F440">
        <v>0</v>
      </c>
      <c r="G440">
        <v>0</v>
      </c>
      <c r="H440">
        <v>0</v>
      </c>
      <c r="I440">
        <v>0</v>
      </c>
      <c r="K440">
        <v>0.9</v>
      </c>
      <c r="L440" t="s">
        <v>41</v>
      </c>
      <c r="M440" t="s">
        <v>41</v>
      </c>
      <c r="N440">
        <v>0</v>
      </c>
      <c r="O440">
        <f>SUM(OGC_Home__Brazil[[#This Row],[0-15]:[31-45]])</f>
        <v>1</v>
      </c>
    </row>
    <row r="441" spans="1:15" x14ac:dyDescent="0.25">
      <c r="A441" t="s">
        <v>372</v>
      </c>
      <c r="B441">
        <v>1</v>
      </c>
      <c r="C441" t="s">
        <v>1297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K441">
        <v>0.9</v>
      </c>
      <c r="L441" t="s">
        <v>41</v>
      </c>
      <c r="M441" t="s">
        <v>41</v>
      </c>
      <c r="N441">
        <v>0</v>
      </c>
      <c r="O441">
        <f>SUM(OGC_Home__Brazil[[#This Row],[0-15]:[31-45]])</f>
        <v>1</v>
      </c>
    </row>
    <row r="442" spans="1:15" x14ac:dyDescent="0.25">
      <c r="A442" t="s">
        <v>387</v>
      </c>
      <c r="B442">
        <v>4</v>
      </c>
      <c r="C442" t="s">
        <v>129</v>
      </c>
      <c r="D442">
        <v>0</v>
      </c>
      <c r="E442">
        <v>3</v>
      </c>
      <c r="F442">
        <v>1</v>
      </c>
      <c r="G442">
        <v>0</v>
      </c>
      <c r="H442">
        <v>0</v>
      </c>
      <c r="I442">
        <v>0</v>
      </c>
      <c r="K442">
        <v>0.9</v>
      </c>
      <c r="L442" t="s">
        <v>41</v>
      </c>
      <c r="M442" t="s">
        <v>41</v>
      </c>
      <c r="N442">
        <v>0</v>
      </c>
      <c r="O442">
        <f>SUM(OGC_Home__Brazil[[#This Row],[0-15]:[31-45]])</f>
        <v>4</v>
      </c>
    </row>
    <row r="443" spans="1:15" x14ac:dyDescent="0.25">
      <c r="A443" t="s">
        <v>487</v>
      </c>
      <c r="B443">
        <v>1</v>
      </c>
      <c r="C443" t="s">
        <v>55</v>
      </c>
      <c r="D443">
        <v>0</v>
      </c>
      <c r="E443">
        <v>0</v>
      </c>
      <c r="F443">
        <v>1</v>
      </c>
      <c r="G443">
        <v>0</v>
      </c>
      <c r="H443">
        <v>0</v>
      </c>
      <c r="I443">
        <v>0</v>
      </c>
      <c r="K443">
        <v>0.9</v>
      </c>
      <c r="L443" t="s">
        <v>41</v>
      </c>
      <c r="M443" t="s">
        <v>41</v>
      </c>
      <c r="N443">
        <v>0</v>
      </c>
      <c r="O443">
        <f>SUM(OGC_Home__Brazil[[#This Row],[0-15]:[31-45]])</f>
        <v>1</v>
      </c>
    </row>
    <row r="444" spans="1:15" x14ac:dyDescent="0.25">
      <c r="A444" t="s">
        <v>489</v>
      </c>
      <c r="B444">
        <v>1</v>
      </c>
      <c r="C444" t="s">
        <v>202</v>
      </c>
      <c r="D444">
        <v>0</v>
      </c>
      <c r="E444">
        <v>0</v>
      </c>
      <c r="F444">
        <v>0</v>
      </c>
      <c r="G444">
        <v>1</v>
      </c>
      <c r="H444">
        <v>0</v>
      </c>
      <c r="I444">
        <v>0</v>
      </c>
      <c r="K444">
        <v>0</v>
      </c>
      <c r="L444" t="s">
        <v>41</v>
      </c>
      <c r="M444" t="s">
        <v>41</v>
      </c>
      <c r="N444">
        <v>0.9</v>
      </c>
      <c r="O444">
        <f>SUM(OGC_Home__Brazil[[#This Row],[0-15]:[31-45]])</f>
        <v>0</v>
      </c>
    </row>
    <row r="445" spans="1:15" x14ac:dyDescent="0.25">
      <c r="A445" t="s">
        <v>490</v>
      </c>
      <c r="B445">
        <v>0</v>
      </c>
      <c r="C445" t="s">
        <v>193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K445">
        <v>0</v>
      </c>
      <c r="L445" t="s">
        <v>41</v>
      </c>
      <c r="M445" t="s">
        <v>41</v>
      </c>
      <c r="N445">
        <v>0</v>
      </c>
      <c r="O445">
        <f>SUM(OGC_Home__Brazil[[#This Row],[0-15]:[31-45]])</f>
        <v>0</v>
      </c>
    </row>
    <row r="446" spans="1:15" x14ac:dyDescent="0.25">
      <c r="A446" t="s">
        <v>497</v>
      </c>
      <c r="B446">
        <v>2</v>
      </c>
      <c r="C446" t="s">
        <v>129</v>
      </c>
      <c r="D446">
        <v>1</v>
      </c>
      <c r="E446">
        <v>0</v>
      </c>
      <c r="F446">
        <v>1</v>
      </c>
      <c r="G446">
        <v>0</v>
      </c>
      <c r="H446">
        <v>0</v>
      </c>
      <c r="I446">
        <v>0</v>
      </c>
      <c r="K446">
        <v>0.9</v>
      </c>
      <c r="L446" t="s">
        <v>41</v>
      </c>
      <c r="M446" t="s">
        <v>41</v>
      </c>
      <c r="N446">
        <v>0</v>
      </c>
      <c r="O446">
        <f>SUM(OGC_Home__Brazil[[#This Row],[0-15]:[31-45]])</f>
        <v>2</v>
      </c>
    </row>
    <row r="447" spans="1:15" x14ac:dyDescent="0.25">
      <c r="A447" t="s">
        <v>511</v>
      </c>
      <c r="B447">
        <v>1</v>
      </c>
      <c r="C447" t="s">
        <v>1366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1</v>
      </c>
      <c r="K447">
        <v>0</v>
      </c>
      <c r="L447" t="s">
        <v>41</v>
      </c>
      <c r="M447" t="s">
        <v>41</v>
      </c>
      <c r="N447">
        <v>0.9</v>
      </c>
      <c r="O447">
        <f>SUM(OGC_Home__Brazil[[#This Row],[0-15]:[31-45]])</f>
        <v>0</v>
      </c>
    </row>
    <row r="448" spans="1:15" x14ac:dyDescent="0.25">
      <c r="A448" t="s">
        <v>646</v>
      </c>
      <c r="B448">
        <v>2</v>
      </c>
      <c r="C448" t="s">
        <v>192</v>
      </c>
      <c r="D448">
        <v>2</v>
      </c>
      <c r="E448">
        <v>0</v>
      </c>
      <c r="F448">
        <v>0</v>
      </c>
      <c r="G448">
        <v>0</v>
      </c>
      <c r="H448">
        <v>0</v>
      </c>
      <c r="I448">
        <v>0</v>
      </c>
      <c r="K448">
        <v>0.9</v>
      </c>
      <c r="L448" t="s">
        <v>41</v>
      </c>
      <c r="M448" t="s">
        <v>41</v>
      </c>
      <c r="N448">
        <v>0</v>
      </c>
      <c r="O448">
        <f>SUM(OGC_Home__Brazil[[#This Row],[0-15]:[31-45]])</f>
        <v>2</v>
      </c>
    </row>
    <row r="449" spans="1:15" x14ac:dyDescent="0.25">
      <c r="A449" t="s">
        <v>740</v>
      </c>
      <c r="B449">
        <v>1</v>
      </c>
      <c r="C449" t="s">
        <v>49</v>
      </c>
      <c r="D449">
        <v>0</v>
      </c>
      <c r="E449">
        <v>1</v>
      </c>
      <c r="F449">
        <v>0</v>
      </c>
      <c r="G449">
        <v>0</v>
      </c>
      <c r="H449">
        <v>0</v>
      </c>
      <c r="I449">
        <v>0</v>
      </c>
      <c r="K449">
        <v>0.9</v>
      </c>
      <c r="L449" t="s">
        <v>41</v>
      </c>
      <c r="M449" t="s">
        <v>41</v>
      </c>
      <c r="N449">
        <v>0</v>
      </c>
      <c r="O449">
        <f>SUM(OGC_Home__Brazil[[#This Row],[0-15]:[31-45]])</f>
        <v>1</v>
      </c>
    </row>
    <row r="450" spans="1:15" x14ac:dyDescent="0.25">
      <c r="A450" t="s">
        <v>748</v>
      </c>
      <c r="B450">
        <v>2</v>
      </c>
      <c r="C450" t="s">
        <v>126</v>
      </c>
      <c r="D450">
        <v>1</v>
      </c>
      <c r="E450">
        <v>0</v>
      </c>
      <c r="F450">
        <v>0</v>
      </c>
      <c r="G450">
        <v>1</v>
      </c>
      <c r="H450">
        <v>0</v>
      </c>
      <c r="I450">
        <v>0</v>
      </c>
      <c r="K450">
        <v>0.45</v>
      </c>
      <c r="L450" t="s">
        <v>41</v>
      </c>
      <c r="M450" t="s">
        <v>41</v>
      </c>
      <c r="N450">
        <v>0.45</v>
      </c>
      <c r="O450">
        <f>SUM(OGC_Home__Brazil[[#This Row],[0-15]:[31-45]])</f>
        <v>1</v>
      </c>
    </row>
    <row r="451" spans="1:15" x14ac:dyDescent="0.25">
      <c r="A451" t="s">
        <v>802</v>
      </c>
      <c r="B451">
        <v>1</v>
      </c>
      <c r="C451" t="s">
        <v>1327</v>
      </c>
      <c r="D451">
        <v>0</v>
      </c>
      <c r="E451">
        <v>0</v>
      </c>
      <c r="F451">
        <v>0</v>
      </c>
      <c r="G451">
        <v>1</v>
      </c>
      <c r="H451">
        <v>0</v>
      </c>
      <c r="I451">
        <v>0</v>
      </c>
      <c r="K451">
        <v>0</v>
      </c>
      <c r="L451" t="s">
        <v>41</v>
      </c>
      <c r="M451" t="s">
        <v>41</v>
      </c>
      <c r="N451">
        <v>0.9</v>
      </c>
      <c r="O451">
        <f>SUM(OGC_Home__Brazil[[#This Row],[0-15]:[31-45]])</f>
        <v>0</v>
      </c>
    </row>
    <row r="452" spans="1:15" x14ac:dyDescent="0.25">
      <c r="A452" t="s">
        <v>944</v>
      </c>
      <c r="B452">
        <v>0</v>
      </c>
      <c r="C452" t="s">
        <v>193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K452">
        <v>0</v>
      </c>
      <c r="L452" t="s">
        <v>41</v>
      </c>
      <c r="M452" t="s">
        <v>41</v>
      </c>
      <c r="N452">
        <v>0</v>
      </c>
      <c r="O452">
        <f>SUM(OGC_Home__Brazil[[#This Row],[0-15]:[31-45]])</f>
        <v>0</v>
      </c>
    </row>
    <row r="453" spans="1:15" x14ac:dyDescent="0.25">
      <c r="A453" t="s">
        <v>946</v>
      </c>
      <c r="B453">
        <v>1</v>
      </c>
      <c r="C453" t="s">
        <v>125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0</v>
      </c>
      <c r="K453">
        <v>0.9</v>
      </c>
      <c r="L453" t="s">
        <v>41</v>
      </c>
      <c r="M453" t="s">
        <v>41</v>
      </c>
      <c r="N453">
        <v>0</v>
      </c>
      <c r="O453">
        <f>SUM(OGC_Home__Brazil[[#This Row],[0-15]:[31-45]])</f>
        <v>1</v>
      </c>
    </row>
    <row r="454" spans="1:15" x14ac:dyDescent="0.25">
      <c r="A454" t="s">
        <v>962</v>
      </c>
      <c r="B454">
        <v>2</v>
      </c>
      <c r="C454" t="s">
        <v>1301</v>
      </c>
      <c r="D454">
        <v>0</v>
      </c>
      <c r="E454">
        <v>0</v>
      </c>
      <c r="F454">
        <v>1</v>
      </c>
      <c r="G454">
        <v>0</v>
      </c>
      <c r="H454">
        <v>0</v>
      </c>
      <c r="I454">
        <v>1</v>
      </c>
      <c r="K454">
        <v>0.45</v>
      </c>
      <c r="L454" t="s">
        <v>41</v>
      </c>
      <c r="M454" t="s">
        <v>41</v>
      </c>
      <c r="N454">
        <v>0.45</v>
      </c>
      <c r="O454">
        <f>SUM(OGC_Home__Brazil[[#This Row],[0-15]:[31-45]])</f>
        <v>1</v>
      </c>
    </row>
    <row r="455" spans="1:15" x14ac:dyDescent="0.25">
      <c r="A455" t="s">
        <v>967</v>
      </c>
      <c r="B455">
        <v>1</v>
      </c>
      <c r="C455" t="s">
        <v>1245</v>
      </c>
      <c r="D455">
        <v>0</v>
      </c>
      <c r="E455">
        <v>0</v>
      </c>
      <c r="F455">
        <v>1</v>
      </c>
      <c r="G455">
        <v>0</v>
      </c>
      <c r="H455">
        <v>0</v>
      </c>
      <c r="I455">
        <v>0</v>
      </c>
      <c r="K455">
        <v>0.9</v>
      </c>
      <c r="L455" t="s">
        <v>41</v>
      </c>
      <c r="M455" t="s">
        <v>41</v>
      </c>
      <c r="N455">
        <v>0</v>
      </c>
      <c r="O455">
        <f>SUM(OGC_Home__Brazil[[#This Row],[0-15]:[31-45]])</f>
        <v>1</v>
      </c>
    </row>
    <row r="456" spans="1:15" x14ac:dyDescent="0.25">
      <c r="A456" t="s">
        <v>1078</v>
      </c>
      <c r="B456">
        <v>1</v>
      </c>
      <c r="C456" t="s">
        <v>123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K456">
        <v>0.9</v>
      </c>
      <c r="L456" t="s">
        <v>41</v>
      </c>
      <c r="M456" t="s">
        <v>41</v>
      </c>
      <c r="N456">
        <v>0</v>
      </c>
      <c r="O456">
        <f>SUM(OGC_Home__Brazil[[#This Row],[0-15]:[31-45]])</f>
        <v>1</v>
      </c>
    </row>
    <row r="457" spans="1:15" x14ac:dyDescent="0.25">
      <c r="A457" t="s">
        <v>1119</v>
      </c>
      <c r="B457">
        <v>1</v>
      </c>
      <c r="C457" t="s">
        <v>1263</v>
      </c>
      <c r="D457">
        <v>0</v>
      </c>
      <c r="E457">
        <v>0</v>
      </c>
      <c r="F457">
        <v>0</v>
      </c>
      <c r="G457">
        <v>0</v>
      </c>
      <c r="H457">
        <v>1</v>
      </c>
      <c r="I457">
        <v>0</v>
      </c>
      <c r="K457">
        <v>0</v>
      </c>
      <c r="L457" t="s">
        <v>41</v>
      </c>
      <c r="M457" t="s">
        <v>41</v>
      </c>
      <c r="N457">
        <v>0.9</v>
      </c>
      <c r="O457">
        <f>SUM(OGC_Home__Brazil[[#This Row],[0-15]:[31-45]])</f>
        <v>0</v>
      </c>
    </row>
    <row r="458" spans="1:15" x14ac:dyDescent="0.25">
      <c r="A458" t="s">
        <v>1164</v>
      </c>
      <c r="B458">
        <v>1</v>
      </c>
      <c r="C458" t="s">
        <v>136</v>
      </c>
      <c r="D458">
        <v>0</v>
      </c>
      <c r="E458">
        <v>0</v>
      </c>
      <c r="F458">
        <v>1</v>
      </c>
      <c r="G458">
        <v>0</v>
      </c>
      <c r="H458">
        <v>0</v>
      </c>
      <c r="I458">
        <v>0</v>
      </c>
      <c r="K458">
        <v>0.9</v>
      </c>
      <c r="L458" t="s">
        <v>41</v>
      </c>
      <c r="M458" t="s">
        <v>41</v>
      </c>
      <c r="N458">
        <v>0</v>
      </c>
      <c r="O458">
        <f>SUM(OGC_Home__Brazil[[#This Row],[0-15]:[31-45]])</f>
        <v>1</v>
      </c>
    </row>
    <row r="459" spans="1:15" x14ac:dyDescent="0.25">
      <c r="A459" t="s">
        <v>1189</v>
      </c>
      <c r="B459">
        <v>0</v>
      </c>
      <c r="C459" t="s">
        <v>193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K459">
        <v>0</v>
      </c>
      <c r="L459" t="s">
        <v>41</v>
      </c>
      <c r="M459" t="s">
        <v>41</v>
      </c>
      <c r="N459">
        <v>0</v>
      </c>
      <c r="O459">
        <f>SUM(OGC_Home__Brazil[[#This Row],[0-15]:[31-45]])</f>
        <v>0</v>
      </c>
    </row>
    <row r="460" spans="1:15" x14ac:dyDescent="0.25">
      <c r="A460" t="s">
        <v>282</v>
      </c>
      <c r="B460">
        <v>1</v>
      </c>
      <c r="C460" t="s">
        <v>1304</v>
      </c>
      <c r="D460">
        <v>1</v>
      </c>
      <c r="E460">
        <v>0</v>
      </c>
      <c r="F460">
        <v>0</v>
      </c>
      <c r="G460">
        <v>0</v>
      </c>
      <c r="H460">
        <v>0</v>
      </c>
      <c r="I460">
        <v>0</v>
      </c>
      <c r="K460">
        <v>0.9</v>
      </c>
      <c r="L460" t="s">
        <v>41</v>
      </c>
      <c r="M460" t="s">
        <v>41</v>
      </c>
      <c r="N460">
        <v>0</v>
      </c>
      <c r="O460">
        <f>SUM(OGC_Home__Brazil[[#This Row],[0-15]:[31-45]])</f>
        <v>1</v>
      </c>
    </row>
    <row r="461" spans="1:15" x14ac:dyDescent="0.25">
      <c r="A461" t="s">
        <v>395</v>
      </c>
      <c r="B461">
        <v>0</v>
      </c>
      <c r="C461" t="s">
        <v>193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K461">
        <v>0</v>
      </c>
      <c r="L461" t="s">
        <v>41</v>
      </c>
      <c r="M461" t="s">
        <v>41</v>
      </c>
      <c r="N461">
        <v>0</v>
      </c>
      <c r="O461">
        <f>SUM(OGC_Home__Brazil[[#This Row],[0-15]:[31-45]])</f>
        <v>0</v>
      </c>
    </row>
    <row r="462" spans="1:15" x14ac:dyDescent="0.25">
      <c r="A462" t="s">
        <v>435</v>
      </c>
      <c r="B462">
        <v>1</v>
      </c>
      <c r="C462" t="s">
        <v>1300</v>
      </c>
      <c r="D462">
        <v>0</v>
      </c>
      <c r="E462">
        <v>0</v>
      </c>
      <c r="F462">
        <v>0</v>
      </c>
      <c r="G462">
        <v>1</v>
      </c>
      <c r="H462">
        <v>0</v>
      </c>
      <c r="I462">
        <v>0</v>
      </c>
      <c r="K462">
        <v>0</v>
      </c>
      <c r="L462" t="s">
        <v>41</v>
      </c>
      <c r="M462" t="s">
        <v>41</v>
      </c>
      <c r="N462">
        <v>0.9</v>
      </c>
      <c r="O462">
        <f>SUM(OGC_Home__Brazil[[#This Row],[0-15]:[31-45]])</f>
        <v>0</v>
      </c>
    </row>
    <row r="463" spans="1:15" x14ac:dyDescent="0.25">
      <c r="A463" t="s">
        <v>462</v>
      </c>
      <c r="B463">
        <v>0</v>
      </c>
      <c r="C463" t="s">
        <v>193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K463">
        <v>0</v>
      </c>
      <c r="L463" t="s">
        <v>41</v>
      </c>
      <c r="M463" t="s">
        <v>41</v>
      </c>
      <c r="N463">
        <v>0</v>
      </c>
      <c r="O463">
        <f>SUM(OGC_Home__Brazil[[#This Row],[0-15]:[31-45]])</f>
        <v>0</v>
      </c>
    </row>
    <row r="464" spans="1:15" x14ac:dyDescent="0.25">
      <c r="A464" t="s">
        <v>514</v>
      </c>
      <c r="B464">
        <v>0</v>
      </c>
      <c r="C464" t="s">
        <v>193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K464">
        <v>0</v>
      </c>
      <c r="L464" t="s">
        <v>41</v>
      </c>
      <c r="M464" t="s">
        <v>41</v>
      </c>
      <c r="N464">
        <v>0</v>
      </c>
      <c r="O464">
        <f>SUM(OGC_Home__Brazil[[#This Row],[0-15]:[31-45]])</f>
        <v>0</v>
      </c>
    </row>
    <row r="465" spans="1:15" x14ac:dyDescent="0.25">
      <c r="A465" t="s">
        <v>558</v>
      </c>
      <c r="B465">
        <v>1</v>
      </c>
      <c r="C465" t="s">
        <v>1290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0</v>
      </c>
      <c r="K465">
        <v>0.9</v>
      </c>
      <c r="L465" t="s">
        <v>41</v>
      </c>
      <c r="M465" t="s">
        <v>41</v>
      </c>
      <c r="N465">
        <v>0</v>
      </c>
      <c r="O465">
        <f>SUM(OGC_Home__Brazil[[#This Row],[0-15]:[31-45]])</f>
        <v>1</v>
      </c>
    </row>
    <row r="466" spans="1:15" x14ac:dyDescent="0.25">
      <c r="A466" t="s">
        <v>577</v>
      </c>
      <c r="B466">
        <v>0</v>
      </c>
      <c r="C466" t="s">
        <v>193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K466">
        <v>0</v>
      </c>
      <c r="L466" t="s">
        <v>41</v>
      </c>
      <c r="M466" t="s">
        <v>41</v>
      </c>
      <c r="N466">
        <v>0</v>
      </c>
      <c r="O466">
        <f>SUM(OGC_Home__Brazil[[#This Row],[0-15]:[31-45]])</f>
        <v>0</v>
      </c>
    </row>
    <row r="467" spans="1:15" x14ac:dyDescent="0.25">
      <c r="A467" t="s">
        <v>747</v>
      </c>
      <c r="B467">
        <v>1</v>
      </c>
      <c r="C467" t="s">
        <v>133</v>
      </c>
      <c r="D467">
        <v>1</v>
      </c>
      <c r="E467">
        <v>0</v>
      </c>
      <c r="F467">
        <v>0</v>
      </c>
      <c r="G467">
        <v>0</v>
      </c>
      <c r="H467">
        <v>0</v>
      </c>
      <c r="I467">
        <v>0</v>
      </c>
      <c r="K467">
        <v>0.9</v>
      </c>
      <c r="L467" t="s">
        <v>41</v>
      </c>
      <c r="M467" t="s">
        <v>41</v>
      </c>
      <c r="N467">
        <v>0</v>
      </c>
      <c r="O467">
        <f>SUM(OGC_Home__Brazil[[#This Row],[0-15]:[31-45]])</f>
        <v>1</v>
      </c>
    </row>
    <row r="468" spans="1:15" x14ac:dyDescent="0.25">
      <c r="A468" t="s">
        <v>772</v>
      </c>
      <c r="B468">
        <v>2</v>
      </c>
      <c r="C468" t="s">
        <v>127</v>
      </c>
      <c r="D468">
        <v>1</v>
      </c>
      <c r="E468">
        <v>1</v>
      </c>
      <c r="F468">
        <v>0</v>
      </c>
      <c r="G468">
        <v>0</v>
      </c>
      <c r="H468">
        <v>0</v>
      </c>
      <c r="I468">
        <v>0</v>
      </c>
      <c r="K468">
        <v>0.9</v>
      </c>
      <c r="L468" t="s">
        <v>41</v>
      </c>
      <c r="M468" t="s">
        <v>41</v>
      </c>
      <c r="N468">
        <v>0</v>
      </c>
      <c r="O468">
        <f>SUM(OGC_Home__Brazil[[#This Row],[0-15]:[31-45]])</f>
        <v>2</v>
      </c>
    </row>
    <row r="469" spans="1:15" x14ac:dyDescent="0.25">
      <c r="A469" t="s">
        <v>873</v>
      </c>
      <c r="B469">
        <v>0</v>
      </c>
      <c r="C469" t="s">
        <v>193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K469">
        <v>0</v>
      </c>
      <c r="L469" t="s">
        <v>41</v>
      </c>
      <c r="M469" t="s">
        <v>41</v>
      </c>
      <c r="N469">
        <v>0</v>
      </c>
      <c r="O469">
        <f>SUM(OGC_Home__Brazil[[#This Row],[0-15]:[31-45]])</f>
        <v>0</v>
      </c>
    </row>
    <row r="470" spans="1:15" x14ac:dyDescent="0.25">
      <c r="A470" t="s">
        <v>922</v>
      </c>
      <c r="B470">
        <v>1</v>
      </c>
      <c r="C470" t="s">
        <v>125</v>
      </c>
      <c r="D470">
        <v>0</v>
      </c>
      <c r="E470">
        <v>0</v>
      </c>
      <c r="F470">
        <v>1</v>
      </c>
      <c r="G470">
        <v>0</v>
      </c>
      <c r="H470">
        <v>0</v>
      </c>
      <c r="I470">
        <v>0</v>
      </c>
      <c r="K470">
        <v>0.9</v>
      </c>
      <c r="L470" t="s">
        <v>41</v>
      </c>
      <c r="M470" t="s">
        <v>41</v>
      </c>
      <c r="N470">
        <v>0</v>
      </c>
      <c r="O470">
        <f>SUM(OGC_Home__Brazil[[#This Row],[0-15]:[31-45]])</f>
        <v>1</v>
      </c>
    </row>
    <row r="471" spans="1:15" x14ac:dyDescent="0.25">
      <c r="A471" t="s">
        <v>942</v>
      </c>
      <c r="B471">
        <v>1</v>
      </c>
      <c r="C471" t="s">
        <v>1251</v>
      </c>
      <c r="D471">
        <v>0</v>
      </c>
      <c r="E471">
        <v>1</v>
      </c>
      <c r="F471">
        <v>0</v>
      </c>
      <c r="G471">
        <v>0</v>
      </c>
      <c r="H471">
        <v>0</v>
      </c>
      <c r="I471">
        <v>0</v>
      </c>
      <c r="K471">
        <v>0.9</v>
      </c>
      <c r="L471" t="s">
        <v>41</v>
      </c>
      <c r="M471" t="s">
        <v>41</v>
      </c>
      <c r="N471">
        <v>0</v>
      </c>
      <c r="O471">
        <f>SUM(OGC_Home__Brazil[[#This Row],[0-15]:[31-45]])</f>
        <v>1</v>
      </c>
    </row>
    <row r="472" spans="1:15" x14ac:dyDescent="0.25">
      <c r="A472" t="s">
        <v>965</v>
      </c>
      <c r="B472">
        <v>0</v>
      </c>
      <c r="C472" t="s">
        <v>193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K472">
        <v>0</v>
      </c>
      <c r="L472" t="s">
        <v>41</v>
      </c>
      <c r="M472" t="s">
        <v>41</v>
      </c>
      <c r="N472">
        <v>0</v>
      </c>
      <c r="O472">
        <f>SUM(OGC_Home__Brazil[[#This Row],[0-15]:[31-45]])</f>
        <v>0</v>
      </c>
    </row>
    <row r="473" spans="1:15" x14ac:dyDescent="0.25">
      <c r="A473" t="s">
        <v>966</v>
      </c>
      <c r="B473">
        <v>1</v>
      </c>
      <c r="C473" t="s">
        <v>1264</v>
      </c>
      <c r="D473">
        <v>0</v>
      </c>
      <c r="E473">
        <v>0</v>
      </c>
      <c r="F473">
        <v>0</v>
      </c>
      <c r="G473">
        <v>1</v>
      </c>
      <c r="H473">
        <v>0</v>
      </c>
      <c r="I473">
        <v>0</v>
      </c>
      <c r="K473">
        <v>0</v>
      </c>
      <c r="L473" t="s">
        <v>41</v>
      </c>
      <c r="M473" t="s">
        <v>41</v>
      </c>
      <c r="N473">
        <v>0.9</v>
      </c>
      <c r="O473">
        <f>SUM(OGC_Home__Brazil[[#This Row],[0-15]:[31-45]])</f>
        <v>0</v>
      </c>
    </row>
    <row r="474" spans="1:15" x14ac:dyDescent="0.25">
      <c r="A474" t="s">
        <v>999</v>
      </c>
      <c r="B474">
        <v>1</v>
      </c>
      <c r="C474" t="s">
        <v>133</v>
      </c>
      <c r="D474">
        <v>1</v>
      </c>
      <c r="E474">
        <v>0</v>
      </c>
      <c r="F474">
        <v>0</v>
      </c>
      <c r="G474">
        <v>0</v>
      </c>
      <c r="H474">
        <v>0</v>
      </c>
      <c r="I474">
        <v>0</v>
      </c>
      <c r="K474">
        <v>0.9</v>
      </c>
      <c r="L474" t="s">
        <v>41</v>
      </c>
      <c r="M474" t="s">
        <v>41</v>
      </c>
      <c r="N474">
        <v>0</v>
      </c>
      <c r="O474">
        <f>SUM(OGC_Home__Brazil[[#This Row],[0-15]:[31-45]])</f>
        <v>1</v>
      </c>
    </row>
    <row r="475" spans="1:15" x14ac:dyDescent="0.25">
      <c r="A475" t="s">
        <v>1025</v>
      </c>
      <c r="B475">
        <v>1</v>
      </c>
      <c r="C475" t="s">
        <v>1327</v>
      </c>
      <c r="D475">
        <v>0</v>
      </c>
      <c r="E475">
        <v>0</v>
      </c>
      <c r="F475">
        <v>0</v>
      </c>
      <c r="G475">
        <v>1</v>
      </c>
      <c r="H475">
        <v>0</v>
      </c>
      <c r="I475">
        <v>0</v>
      </c>
      <c r="K475">
        <v>0</v>
      </c>
      <c r="L475" t="s">
        <v>41</v>
      </c>
      <c r="M475" t="s">
        <v>41</v>
      </c>
      <c r="N475">
        <v>0.9</v>
      </c>
      <c r="O475">
        <f>SUM(OGC_Home__Brazil[[#This Row],[0-15]:[31-45]])</f>
        <v>0</v>
      </c>
    </row>
    <row r="476" spans="1:15" x14ac:dyDescent="0.25">
      <c r="A476" t="s">
        <v>1034</v>
      </c>
      <c r="B476">
        <v>1</v>
      </c>
      <c r="C476" t="s">
        <v>190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K476">
        <v>0.9</v>
      </c>
      <c r="L476" t="s">
        <v>41</v>
      </c>
      <c r="M476" t="s">
        <v>41</v>
      </c>
      <c r="N476">
        <v>0</v>
      </c>
      <c r="O476">
        <f>SUM(OGC_Home__Brazil[[#This Row],[0-15]:[31-45]])</f>
        <v>1</v>
      </c>
    </row>
    <row r="477" spans="1:15" x14ac:dyDescent="0.25">
      <c r="A477" t="s">
        <v>1116</v>
      </c>
      <c r="B477">
        <v>1</v>
      </c>
      <c r="C477" t="s">
        <v>198</v>
      </c>
      <c r="D477">
        <v>0</v>
      </c>
      <c r="E477">
        <v>0</v>
      </c>
      <c r="F477">
        <v>1</v>
      </c>
      <c r="G477">
        <v>0</v>
      </c>
      <c r="H477">
        <v>0</v>
      </c>
      <c r="I477">
        <v>0</v>
      </c>
      <c r="K477">
        <v>0.9</v>
      </c>
      <c r="L477" t="s">
        <v>41</v>
      </c>
      <c r="M477" t="s">
        <v>41</v>
      </c>
      <c r="N477">
        <v>0</v>
      </c>
      <c r="O477">
        <f>SUM(OGC_Home__Brazil[[#This Row],[0-15]:[31-45]])</f>
        <v>1</v>
      </c>
    </row>
    <row r="478" spans="1:15" x14ac:dyDescent="0.25">
      <c r="A478" t="s">
        <v>1122</v>
      </c>
      <c r="B478">
        <v>1</v>
      </c>
      <c r="C478" t="s">
        <v>1296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1</v>
      </c>
      <c r="K478">
        <v>0</v>
      </c>
      <c r="L478" t="s">
        <v>41</v>
      </c>
      <c r="M478" t="s">
        <v>41</v>
      </c>
      <c r="N478">
        <v>0.9</v>
      </c>
      <c r="O478">
        <f>SUM(OGC_Home__Brazil[[#This Row],[0-15]:[31-45]])</f>
        <v>0</v>
      </c>
    </row>
    <row r="479" spans="1:15" x14ac:dyDescent="0.25">
      <c r="A479" t="s">
        <v>1154</v>
      </c>
      <c r="B479">
        <v>0</v>
      </c>
      <c r="C479" t="s">
        <v>193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K479">
        <v>0</v>
      </c>
      <c r="L479" t="s">
        <v>41</v>
      </c>
      <c r="M479" t="s">
        <v>41</v>
      </c>
      <c r="N479">
        <v>0</v>
      </c>
      <c r="O479">
        <f>SUM(OGC_Home__Brazil[[#This Row],[0-15]:[31-45]])</f>
        <v>0</v>
      </c>
    </row>
    <row r="480" spans="1:15" x14ac:dyDescent="0.25">
      <c r="A480" t="s">
        <v>610</v>
      </c>
      <c r="B480">
        <v>4</v>
      </c>
      <c r="C480" t="s">
        <v>133</v>
      </c>
      <c r="D480">
        <v>3</v>
      </c>
      <c r="E480">
        <v>1</v>
      </c>
      <c r="F480">
        <v>0</v>
      </c>
      <c r="G480">
        <v>0</v>
      </c>
      <c r="H480">
        <v>0</v>
      </c>
      <c r="I480">
        <v>0</v>
      </c>
      <c r="K480">
        <v>0.9</v>
      </c>
      <c r="L480" t="s">
        <v>41</v>
      </c>
      <c r="M480" t="s">
        <v>41</v>
      </c>
      <c r="N480">
        <v>0</v>
      </c>
      <c r="O480">
        <f>SUM(OGC_Home__Brazil[[#This Row],[0-15]:[31-45]])</f>
        <v>4</v>
      </c>
    </row>
    <row r="481" spans="1:15" x14ac:dyDescent="0.25">
      <c r="A481" t="s">
        <v>639</v>
      </c>
      <c r="B481">
        <v>3</v>
      </c>
      <c r="C481" t="s">
        <v>127</v>
      </c>
      <c r="D481">
        <v>2</v>
      </c>
      <c r="E481">
        <v>0</v>
      </c>
      <c r="F481">
        <v>1</v>
      </c>
      <c r="G481">
        <v>0</v>
      </c>
      <c r="H481">
        <v>0</v>
      </c>
      <c r="I481">
        <v>0</v>
      </c>
      <c r="K481">
        <v>0.9</v>
      </c>
      <c r="L481" t="s">
        <v>41</v>
      </c>
      <c r="M481" t="s">
        <v>41</v>
      </c>
      <c r="N481">
        <v>0</v>
      </c>
      <c r="O481">
        <f>SUM(OGC_Home__Brazil[[#This Row],[0-15]:[31-45]])</f>
        <v>3</v>
      </c>
    </row>
    <row r="482" spans="1:15" x14ac:dyDescent="0.25">
      <c r="A482" t="s">
        <v>643</v>
      </c>
      <c r="B482">
        <v>5</v>
      </c>
      <c r="C482" t="s">
        <v>126</v>
      </c>
      <c r="D482">
        <v>1</v>
      </c>
      <c r="E482">
        <v>1</v>
      </c>
      <c r="F482">
        <v>2</v>
      </c>
      <c r="G482">
        <v>1</v>
      </c>
      <c r="H482">
        <v>0</v>
      </c>
      <c r="I482">
        <v>0</v>
      </c>
      <c r="K482">
        <v>0.72</v>
      </c>
      <c r="L482" t="s">
        <v>41</v>
      </c>
      <c r="M482" t="s">
        <v>41</v>
      </c>
      <c r="N482">
        <v>0.18</v>
      </c>
      <c r="O482">
        <f>SUM(OGC_Home__Brazil[[#This Row],[0-15]:[31-45]])</f>
        <v>4</v>
      </c>
    </row>
    <row r="483" spans="1:15" x14ac:dyDescent="0.25">
      <c r="A483" t="s">
        <v>651</v>
      </c>
      <c r="B483">
        <v>3</v>
      </c>
      <c r="C483" t="s">
        <v>1260</v>
      </c>
      <c r="D483">
        <v>2</v>
      </c>
      <c r="E483">
        <v>0</v>
      </c>
      <c r="F483">
        <v>1</v>
      </c>
      <c r="G483">
        <v>0</v>
      </c>
      <c r="H483">
        <v>0</v>
      </c>
      <c r="I483">
        <v>0</v>
      </c>
      <c r="K483">
        <v>0.9</v>
      </c>
      <c r="L483" t="s">
        <v>41</v>
      </c>
      <c r="M483" t="s">
        <v>41</v>
      </c>
      <c r="N483">
        <v>0</v>
      </c>
      <c r="O483">
        <f>SUM(OGC_Home__Brazil[[#This Row],[0-15]:[31-45]])</f>
        <v>3</v>
      </c>
    </row>
    <row r="484" spans="1:15" x14ac:dyDescent="0.25">
      <c r="A484" t="s">
        <v>659</v>
      </c>
      <c r="B484">
        <v>4</v>
      </c>
      <c r="C484" t="s">
        <v>1301</v>
      </c>
      <c r="D484">
        <v>0</v>
      </c>
      <c r="E484">
        <v>1</v>
      </c>
      <c r="F484">
        <v>0</v>
      </c>
      <c r="G484">
        <v>1</v>
      </c>
      <c r="H484">
        <v>0</v>
      </c>
      <c r="I484">
        <v>2</v>
      </c>
      <c r="K484">
        <v>2.25</v>
      </c>
      <c r="L484" t="s">
        <v>41</v>
      </c>
      <c r="M484" t="s">
        <v>41</v>
      </c>
      <c r="N484">
        <v>6.75</v>
      </c>
      <c r="O484">
        <f>SUM(OGC_Home__Brazil[[#This Row],[0-15]:[31-45]])</f>
        <v>1</v>
      </c>
    </row>
    <row r="485" spans="1:15" x14ac:dyDescent="0.25">
      <c r="A485" t="s">
        <v>717</v>
      </c>
      <c r="B485">
        <v>5</v>
      </c>
      <c r="C485" t="s">
        <v>1250</v>
      </c>
      <c r="D485">
        <v>1</v>
      </c>
      <c r="E485">
        <v>3</v>
      </c>
      <c r="F485">
        <v>1</v>
      </c>
      <c r="G485">
        <v>0</v>
      </c>
      <c r="H485">
        <v>0</v>
      </c>
      <c r="I485">
        <v>0</v>
      </c>
      <c r="K485">
        <v>0.9</v>
      </c>
      <c r="L485" t="s">
        <v>41</v>
      </c>
      <c r="M485" t="s">
        <v>41</v>
      </c>
      <c r="N485">
        <v>0</v>
      </c>
      <c r="O485">
        <f>SUM(OGC_Home__Brazil[[#This Row],[0-15]:[31-45]])</f>
        <v>5</v>
      </c>
    </row>
    <row r="486" spans="1:15" x14ac:dyDescent="0.25">
      <c r="A486" t="s">
        <v>718</v>
      </c>
      <c r="B486">
        <v>5</v>
      </c>
      <c r="C486" t="s">
        <v>198</v>
      </c>
      <c r="D486">
        <v>1</v>
      </c>
      <c r="E486">
        <v>1</v>
      </c>
      <c r="F486">
        <v>1</v>
      </c>
      <c r="G486">
        <v>0</v>
      </c>
      <c r="H486">
        <v>2</v>
      </c>
      <c r="I486">
        <v>0</v>
      </c>
      <c r="K486">
        <v>0.54</v>
      </c>
      <c r="L486" t="s">
        <v>41</v>
      </c>
      <c r="M486" t="s">
        <v>41</v>
      </c>
      <c r="N486">
        <v>0.36</v>
      </c>
      <c r="O486">
        <f>SUM(OGC_Home__Brazil[[#This Row],[0-15]:[31-45]])</f>
        <v>3</v>
      </c>
    </row>
    <row r="487" spans="1:15" x14ac:dyDescent="0.25">
      <c r="A487" t="s">
        <v>725</v>
      </c>
      <c r="B487">
        <v>6</v>
      </c>
      <c r="C487" t="s">
        <v>131</v>
      </c>
      <c r="D487">
        <v>2</v>
      </c>
      <c r="E487">
        <v>2</v>
      </c>
      <c r="F487">
        <v>1</v>
      </c>
      <c r="G487">
        <v>1</v>
      </c>
      <c r="H487">
        <v>0</v>
      </c>
      <c r="I487">
        <v>0</v>
      </c>
      <c r="K487">
        <v>7.47</v>
      </c>
      <c r="L487" t="s">
        <v>41</v>
      </c>
      <c r="M487" t="s">
        <v>41</v>
      </c>
      <c r="N487">
        <v>1.53</v>
      </c>
      <c r="O487">
        <f>SUM(OGC_Home__Brazil[[#This Row],[0-15]:[31-45]])</f>
        <v>5</v>
      </c>
    </row>
    <row r="488" spans="1:15" x14ac:dyDescent="0.25">
      <c r="A488" t="s">
        <v>790</v>
      </c>
      <c r="B488">
        <v>6</v>
      </c>
      <c r="C488" t="s">
        <v>1289</v>
      </c>
      <c r="D488">
        <v>3</v>
      </c>
      <c r="E488">
        <v>2</v>
      </c>
      <c r="F488">
        <v>0</v>
      </c>
      <c r="G488">
        <v>1</v>
      </c>
      <c r="H488">
        <v>0</v>
      </c>
      <c r="I488">
        <v>0</v>
      </c>
      <c r="K488">
        <v>7.47</v>
      </c>
      <c r="L488" t="s">
        <v>41</v>
      </c>
      <c r="M488" t="s">
        <v>41</v>
      </c>
      <c r="N488">
        <v>1.53</v>
      </c>
      <c r="O488">
        <f>SUM(OGC_Home__Brazil[[#This Row],[0-15]:[31-45]])</f>
        <v>5</v>
      </c>
    </row>
    <row r="489" spans="1:15" x14ac:dyDescent="0.25">
      <c r="A489" t="s">
        <v>878</v>
      </c>
      <c r="B489">
        <v>7</v>
      </c>
      <c r="C489" t="s">
        <v>129</v>
      </c>
      <c r="D489">
        <v>2</v>
      </c>
      <c r="E489">
        <v>3</v>
      </c>
      <c r="F489">
        <v>1</v>
      </c>
      <c r="G489">
        <v>1</v>
      </c>
      <c r="H489">
        <v>0</v>
      </c>
      <c r="I489">
        <v>0</v>
      </c>
      <c r="K489">
        <v>7.74</v>
      </c>
      <c r="L489" t="s">
        <v>41</v>
      </c>
      <c r="M489" t="s">
        <v>41</v>
      </c>
      <c r="N489">
        <v>1.26</v>
      </c>
      <c r="O489">
        <f>SUM(OGC_Home__Brazil[[#This Row],[0-15]:[31-45]])</f>
        <v>6</v>
      </c>
    </row>
    <row r="490" spans="1:15" x14ac:dyDescent="0.25">
      <c r="A490" t="s">
        <v>1051</v>
      </c>
      <c r="B490">
        <v>4</v>
      </c>
      <c r="C490" t="s">
        <v>136</v>
      </c>
      <c r="D490">
        <v>0</v>
      </c>
      <c r="E490">
        <v>2</v>
      </c>
      <c r="F490">
        <v>2</v>
      </c>
      <c r="G490">
        <v>0</v>
      </c>
      <c r="H490">
        <v>0</v>
      </c>
      <c r="I490">
        <v>0</v>
      </c>
      <c r="K490">
        <v>0.9</v>
      </c>
      <c r="L490" t="s">
        <v>41</v>
      </c>
      <c r="M490" t="s">
        <v>41</v>
      </c>
      <c r="N490">
        <v>0</v>
      </c>
      <c r="O490">
        <f>SUM(OGC_Home__Brazil[[#This Row],[0-15]:[31-45]])</f>
        <v>4</v>
      </c>
    </row>
    <row r="491" spans="1:15" x14ac:dyDescent="0.25">
      <c r="A491" t="s">
        <v>1202</v>
      </c>
      <c r="B491">
        <v>3</v>
      </c>
      <c r="C491" t="s">
        <v>1301</v>
      </c>
      <c r="D491">
        <v>0</v>
      </c>
      <c r="E491">
        <v>1</v>
      </c>
      <c r="F491">
        <v>0</v>
      </c>
      <c r="G491">
        <v>0</v>
      </c>
      <c r="H491">
        <v>1</v>
      </c>
      <c r="I491">
        <v>1</v>
      </c>
      <c r="K491">
        <v>2.97</v>
      </c>
      <c r="L491" t="s">
        <v>41</v>
      </c>
      <c r="M491" t="s">
        <v>41</v>
      </c>
      <c r="N491">
        <v>6.03</v>
      </c>
      <c r="O491">
        <f>SUM(OGC_Home__Brazil[[#This Row],[0-15]:[31-45]])</f>
        <v>1</v>
      </c>
    </row>
    <row r="492" spans="1:15" x14ac:dyDescent="0.25">
      <c r="A492" t="s">
        <v>488</v>
      </c>
      <c r="B492">
        <v>2</v>
      </c>
      <c r="C492" t="s">
        <v>127</v>
      </c>
      <c r="D492">
        <v>0</v>
      </c>
      <c r="E492">
        <v>2</v>
      </c>
      <c r="F492">
        <v>0</v>
      </c>
      <c r="G492">
        <v>0</v>
      </c>
      <c r="H492">
        <v>0</v>
      </c>
      <c r="I492">
        <v>0</v>
      </c>
      <c r="K492">
        <v>0.9</v>
      </c>
      <c r="L492" t="s">
        <v>41</v>
      </c>
      <c r="M492" t="s">
        <v>41</v>
      </c>
      <c r="N492">
        <v>0</v>
      </c>
      <c r="O492">
        <f>SUM(OGC_Home__Brazil[[#This Row],[0-15]:[31-45]])</f>
        <v>2</v>
      </c>
    </row>
    <row r="493" spans="1:15" x14ac:dyDescent="0.25">
      <c r="A493" t="s">
        <v>581</v>
      </c>
      <c r="B493">
        <v>6</v>
      </c>
      <c r="C493" t="s">
        <v>1257</v>
      </c>
      <c r="D493">
        <v>1</v>
      </c>
      <c r="E493">
        <v>2</v>
      </c>
      <c r="F493">
        <v>3</v>
      </c>
      <c r="G493">
        <v>0</v>
      </c>
      <c r="H493">
        <v>0</v>
      </c>
      <c r="I493">
        <v>0</v>
      </c>
      <c r="K493">
        <v>0.9</v>
      </c>
      <c r="L493" t="s">
        <v>41</v>
      </c>
      <c r="M493" t="s">
        <v>41</v>
      </c>
      <c r="N493">
        <v>0</v>
      </c>
      <c r="O493">
        <f>SUM(OGC_Home__Brazil[[#This Row],[0-15]:[31-45]])</f>
        <v>6</v>
      </c>
    </row>
    <row r="494" spans="1:15" x14ac:dyDescent="0.25">
      <c r="A494" t="s">
        <v>637</v>
      </c>
      <c r="B494">
        <v>6</v>
      </c>
      <c r="C494" t="s">
        <v>126</v>
      </c>
      <c r="D494">
        <v>2</v>
      </c>
      <c r="E494">
        <v>1</v>
      </c>
      <c r="F494">
        <v>2</v>
      </c>
      <c r="G494">
        <v>1</v>
      </c>
      <c r="H494">
        <v>0</v>
      </c>
      <c r="I494">
        <v>0</v>
      </c>
      <c r="K494">
        <v>7.47</v>
      </c>
      <c r="L494" t="s">
        <v>41</v>
      </c>
      <c r="M494" t="s">
        <v>41</v>
      </c>
      <c r="N494">
        <v>1.53</v>
      </c>
      <c r="O494">
        <f>SUM(OGC_Home__Brazil[[#This Row],[0-15]:[31-45]])</f>
        <v>5</v>
      </c>
    </row>
    <row r="495" spans="1:15" x14ac:dyDescent="0.25">
      <c r="A495" t="s">
        <v>669</v>
      </c>
      <c r="B495">
        <v>5</v>
      </c>
      <c r="C495" t="s">
        <v>190</v>
      </c>
      <c r="D495">
        <v>5</v>
      </c>
      <c r="E495">
        <v>0</v>
      </c>
      <c r="F495">
        <v>0</v>
      </c>
      <c r="G495">
        <v>0</v>
      </c>
      <c r="H495">
        <v>0</v>
      </c>
      <c r="I495">
        <v>0</v>
      </c>
      <c r="K495">
        <v>0.9</v>
      </c>
      <c r="L495" t="s">
        <v>41</v>
      </c>
      <c r="M495" t="s">
        <v>41</v>
      </c>
      <c r="N495">
        <v>0</v>
      </c>
      <c r="O495">
        <f>SUM(OGC_Home__Brazil[[#This Row],[0-15]:[31-45]])</f>
        <v>5</v>
      </c>
    </row>
    <row r="496" spans="1:15" x14ac:dyDescent="0.25">
      <c r="A496" t="s">
        <v>670</v>
      </c>
      <c r="B496">
        <v>7</v>
      </c>
      <c r="C496" t="s">
        <v>1245</v>
      </c>
      <c r="D496">
        <v>2</v>
      </c>
      <c r="E496">
        <v>1</v>
      </c>
      <c r="F496">
        <v>1</v>
      </c>
      <c r="G496">
        <v>2</v>
      </c>
      <c r="H496">
        <v>0</v>
      </c>
      <c r="I496">
        <v>1</v>
      </c>
      <c r="K496">
        <v>5.13</v>
      </c>
      <c r="L496" t="s">
        <v>41</v>
      </c>
      <c r="M496" t="s">
        <v>41</v>
      </c>
      <c r="N496">
        <v>3.87</v>
      </c>
      <c r="O496">
        <f>SUM(OGC_Home__Brazil[[#This Row],[0-15]:[31-45]])</f>
        <v>4</v>
      </c>
    </row>
    <row r="497" spans="1:15" x14ac:dyDescent="0.25">
      <c r="A497" t="s">
        <v>678</v>
      </c>
      <c r="B497">
        <v>4</v>
      </c>
      <c r="C497" t="s">
        <v>1258</v>
      </c>
      <c r="D497">
        <v>0</v>
      </c>
      <c r="E497">
        <v>1</v>
      </c>
      <c r="F497">
        <v>0</v>
      </c>
      <c r="G497">
        <v>1</v>
      </c>
      <c r="H497">
        <v>2</v>
      </c>
      <c r="I497">
        <v>0</v>
      </c>
      <c r="K497">
        <v>2.25</v>
      </c>
      <c r="L497" t="s">
        <v>41</v>
      </c>
      <c r="M497" t="s">
        <v>41</v>
      </c>
      <c r="N497">
        <v>6.75</v>
      </c>
      <c r="O497">
        <f>SUM(OGC_Home__Brazil[[#This Row],[0-15]:[31-45]])</f>
        <v>1</v>
      </c>
    </row>
    <row r="498" spans="1:15" x14ac:dyDescent="0.25">
      <c r="A498" t="s">
        <v>692</v>
      </c>
      <c r="B498">
        <v>7</v>
      </c>
      <c r="C498" t="s">
        <v>129</v>
      </c>
      <c r="D498">
        <v>2</v>
      </c>
      <c r="E498">
        <v>3</v>
      </c>
      <c r="F498">
        <v>1</v>
      </c>
      <c r="G498">
        <v>1</v>
      </c>
      <c r="H498">
        <v>0</v>
      </c>
      <c r="I498">
        <v>0</v>
      </c>
      <c r="K498">
        <v>7.74</v>
      </c>
      <c r="L498" t="s">
        <v>41</v>
      </c>
      <c r="M498" t="s">
        <v>41</v>
      </c>
      <c r="N498">
        <v>1.26</v>
      </c>
      <c r="O498">
        <f>SUM(OGC_Home__Brazil[[#This Row],[0-15]:[31-45]])</f>
        <v>6</v>
      </c>
    </row>
    <row r="499" spans="1:15" x14ac:dyDescent="0.25">
      <c r="A499" t="s">
        <v>713</v>
      </c>
      <c r="B499">
        <v>3</v>
      </c>
      <c r="C499" t="s">
        <v>1257</v>
      </c>
      <c r="D499">
        <v>1</v>
      </c>
      <c r="E499">
        <v>1</v>
      </c>
      <c r="F499">
        <v>0</v>
      </c>
      <c r="G499">
        <v>1</v>
      </c>
      <c r="H499">
        <v>0</v>
      </c>
      <c r="I499">
        <v>0</v>
      </c>
      <c r="K499">
        <v>6.03</v>
      </c>
      <c r="L499" t="s">
        <v>41</v>
      </c>
      <c r="M499" t="s">
        <v>41</v>
      </c>
      <c r="N499">
        <v>2.97</v>
      </c>
      <c r="O499">
        <f>SUM(OGC_Home__Brazil[[#This Row],[0-15]:[31-45]])</f>
        <v>2</v>
      </c>
    </row>
    <row r="500" spans="1:15" x14ac:dyDescent="0.25">
      <c r="A500" t="s">
        <v>799</v>
      </c>
      <c r="B500">
        <v>4</v>
      </c>
      <c r="C500" t="s">
        <v>136</v>
      </c>
      <c r="D500">
        <v>0</v>
      </c>
      <c r="E500">
        <v>3</v>
      </c>
      <c r="F500">
        <v>0</v>
      </c>
      <c r="G500">
        <v>0</v>
      </c>
      <c r="H500">
        <v>1</v>
      </c>
      <c r="I500">
        <v>0</v>
      </c>
      <c r="K500">
        <v>6.75</v>
      </c>
      <c r="L500" t="s">
        <v>41</v>
      </c>
      <c r="M500" t="s">
        <v>41</v>
      </c>
      <c r="N500">
        <v>2.25</v>
      </c>
      <c r="O500">
        <f>SUM(OGC_Home__Brazil[[#This Row],[0-15]:[31-45]])</f>
        <v>3</v>
      </c>
    </row>
    <row r="501" spans="1:15" x14ac:dyDescent="0.25">
      <c r="A501" t="s">
        <v>1005</v>
      </c>
      <c r="B501">
        <v>5</v>
      </c>
      <c r="C501" t="s">
        <v>130</v>
      </c>
      <c r="D501">
        <v>0</v>
      </c>
      <c r="E501">
        <v>1</v>
      </c>
      <c r="F501">
        <v>3</v>
      </c>
      <c r="G501">
        <v>0</v>
      </c>
      <c r="H501">
        <v>1</v>
      </c>
      <c r="I501">
        <v>0</v>
      </c>
      <c r="K501">
        <v>0.72</v>
      </c>
      <c r="L501" t="s">
        <v>41</v>
      </c>
      <c r="M501" t="s">
        <v>41</v>
      </c>
      <c r="N501">
        <v>0.18</v>
      </c>
      <c r="O501">
        <f>SUM(OGC_Home__Brazil[[#This Row],[0-15]:[31-45]])</f>
        <v>4</v>
      </c>
    </row>
    <row r="502" spans="1:15" x14ac:dyDescent="0.25">
      <c r="A502" t="s">
        <v>1052</v>
      </c>
      <c r="B502">
        <v>5</v>
      </c>
      <c r="C502" t="s">
        <v>129</v>
      </c>
      <c r="D502">
        <v>2</v>
      </c>
      <c r="E502">
        <v>0</v>
      </c>
      <c r="F502">
        <v>2</v>
      </c>
      <c r="G502">
        <v>1</v>
      </c>
      <c r="H502">
        <v>0</v>
      </c>
      <c r="I502">
        <v>0</v>
      </c>
      <c r="K502">
        <v>0.72</v>
      </c>
      <c r="L502" t="s">
        <v>41</v>
      </c>
      <c r="M502" t="s">
        <v>41</v>
      </c>
      <c r="N502">
        <v>0.18</v>
      </c>
      <c r="O502">
        <f>SUM(OGC_Home__Brazil[[#This Row],[0-15]:[31-45]])</f>
        <v>4</v>
      </c>
    </row>
    <row r="503" spans="1:15" x14ac:dyDescent="0.25">
      <c r="A503" t="s">
        <v>1136</v>
      </c>
      <c r="B503">
        <v>3</v>
      </c>
      <c r="C503" t="s">
        <v>120</v>
      </c>
      <c r="D503">
        <v>0</v>
      </c>
      <c r="E503">
        <v>1</v>
      </c>
      <c r="F503">
        <v>2</v>
      </c>
      <c r="G503">
        <v>0</v>
      </c>
      <c r="H503">
        <v>0</v>
      </c>
      <c r="I503">
        <v>0</v>
      </c>
      <c r="K503">
        <v>0.9</v>
      </c>
      <c r="L503" t="s">
        <v>41</v>
      </c>
      <c r="M503" t="s">
        <v>41</v>
      </c>
      <c r="N503">
        <v>0</v>
      </c>
      <c r="O503">
        <f>SUM(OGC_Home__Brazil[[#This Row],[0-15]:[31-45]])</f>
        <v>3</v>
      </c>
    </row>
    <row r="504" spans="1:15" x14ac:dyDescent="0.25">
      <c r="A504" t="s">
        <v>364</v>
      </c>
      <c r="B504">
        <v>1</v>
      </c>
      <c r="C504" t="s">
        <v>1297</v>
      </c>
      <c r="D504">
        <v>1</v>
      </c>
      <c r="E504">
        <v>0</v>
      </c>
      <c r="F504">
        <v>0</v>
      </c>
      <c r="G504">
        <v>0</v>
      </c>
      <c r="H504">
        <v>0</v>
      </c>
      <c r="I504">
        <v>0</v>
      </c>
      <c r="K504">
        <v>0.9</v>
      </c>
      <c r="L504" t="s">
        <v>41</v>
      </c>
      <c r="M504" t="s">
        <v>41</v>
      </c>
      <c r="N504">
        <v>0</v>
      </c>
      <c r="O504">
        <f>SUM(OGC_Home__Brazil[[#This Row],[0-15]:[31-45]])</f>
        <v>1</v>
      </c>
    </row>
    <row r="505" spans="1:15" x14ac:dyDescent="0.25">
      <c r="A505" t="s">
        <v>423</v>
      </c>
      <c r="B505">
        <v>2</v>
      </c>
      <c r="C505" t="s">
        <v>1264</v>
      </c>
      <c r="D505">
        <v>0</v>
      </c>
      <c r="E505">
        <v>0</v>
      </c>
      <c r="F505">
        <v>0</v>
      </c>
      <c r="G505">
        <v>1</v>
      </c>
      <c r="H505">
        <v>1</v>
      </c>
      <c r="I505">
        <v>0</v>
      </c>
      <c r="K505">
        <v>0</v>
      </c>
      <c r="L505" t="s">
        <v>41</v>
      </c>
      <c r="M505" t="s">
        <v>41</v>
      </c>
      <c r="N505">
        <v>0.9</v>
      </c>
      <c r="O505">
        <f>SUM(OGC_Home__Brazil[[#This Row],[0-15]:[31-45]])</f>
        <v>0</v>
      </c>
    </row>
    <row r="506" spans="1:15" x14ac:dyDescent="0.25">
      <c r="A506" t="s">
        <v>735</v>
      </c>
      <c r="B506">
        <v>1</v>
      </c>
      <c r="C506" t="s">
        <v>1257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0</v>
      </c>
      <c r="K506">
        <v>0.9</v>
      </c>
      <c r="L506" t="s">
        <v>41</v>
      </c>
      <c r="M506" t="s">
        <v>41</v>
      </c>
      <c r="N506">
        <v>0</v>
      </c>
      <c r="O506">
        <f>SUM(OGC_Home__Brazil[[#This Row],[0-15]:[31-45]])</f>
        <v>1</v>
      </c>
    </row>
    <row r="507" spans="1:15" x14ac:dyDescent="0.25">
      <c r="A507" t="s">
        <v>745</v>
      </c>
      <c r="B507">
        <v>2</v>
      </c>
      <c r="C507" t="s">
        <v>136</v>
      </c>
      <c r="D507">
        <v>0</v>
      </c>
      <c r="E507">
        <v>0</v>
      </c>
      <c r="F507">
        <v>2</v>
      </c>
      <c r="G507">
        <v>0</v>
      </c>
      <c r="H507">
        <v>0</v>
      </c>
      <c r="I507">
        <v>0</v>
      </c>
      <c r="K507">
        <v>0.9</v>
      </c>
      <c r="L507" t="s">
        <v>41</v>
      </c>
      <c r="M507" t="s">
        <v>41</v>
      </c>
      <c r="N507">
        <v>0</v>
      </c>
      <c r="O507">
        <f>SUM(OGC_Home__Brazil[[#This Row],[0-15]:[31-45]])</f>
        <v>2</v>
      </c>
    </row>
    <row r="508" spans="1:15" x14ac:dyDescent="0.25">
      <c r="A508" t="s">
        <v>755</v>
      </c>
      <c r="B508">
        <v>0</v>
      </c>
      <c r="C508" t="s">
        <v>193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K508">
        <v>0</v>
      </c>
      <c r="L508" t="s">
        <v>41</v>
      </c>
      <c r="M508" t="s">
        <v>41</v>
      </c>
      <c r="N508">
        <v>0</v>
      </c>
      <c r="O508">
        <f>SUM(OGC_Home__Brazil[[#This Row],[0-15]:[31-45]])</f>
        <v>0</v>
      </c>
    </row>
    <row r="509" spans="1:15" x14ac:dyDescent="0.25">
      <c r="A509" t="s">
        <v>767</v>
      </c>
      <c r="B509">
        <v>1</v>
      </c>
      <c r="C509" t="s">
        <v>1298</v>
      </c>
      <c r="D509">
        <v>0</v>
      </c>
      <c r="E509">
        <v>0</v>
      </c>
      <c r="F509">
        <v>0</v>
      </c>
      <c r="G509">
        <v>0</v>
      </c>
      <c r="H509">
        <v>1</v>
      </c>
      <c r="I509">
        <v>0</v>
      </c>
      <c r="K509">
        <v>0</v>
      </c>
      <c r="L509" t="s">
        <v>41</v>
      </c>
      <c r="M509" t="s">
        <v>41</v>
      </c>
      <c r="N509">
        <v>0.9</v>
      </c>
      <c r="O509">
        <f>SUM(OGC_Home__Brazil[[#This Row],[0-15]:[31-45]])</f>
        <v>0</v>
      </c>
    </row>
    <row r="510" spans="1:15" x14ac:dyDescent="0.25">
      <c r="A510" t="s">
        <v>776</v>
      </c>
      <c r="B510">
        <v>2</v>
      </c>
      <c r="C510" t="s">
        <v>133</v>
      </c>
      <c r="D510">
        <v>1</v>
      </c>
      <c r="E510">
        <v>1</v>
      </c>
      <c r="F510">
        <v>0</v>
      </c>
      <c r="G510">
        <v>0</v>
      </c>
      <c r="H510">
        <v>0</v>
      </c>
      <c r="I510">
        <v>0</v>
      </c>
      <c r="K510">
        <v>0.9</v>
      </c>
      <c r="L510" t="s">
        <v>41</v>
      </c>
      <c r="M510" t="s">
        <v>41</v>
      </c>
      <c r="N510">
        <v>0</v>
      </c>
      <c r="O510">
        <f>SUM(OGC_Home__Brazil[[#This Row],[0-15]:[31-45]])</f>
        <v>2</v>
      </c>
    </row>
    <row r="511" spans="1:15" x14ac:dyDescent="0.25">
      <c r="A511" t="s">
        <v>792</v>
      </c>
      <c r="B511">
        <v>1</v>
      </c>
      <c r="C511" t="s">
        <v>1297</v>
      </c>
      <c r="D511">
        <v>1</v>
      </c>
      <c r="E511">
        <v>0</v>
      </c>
      <c r="F511">
        <v>0</v>
      </c>
      <c r="G511">
        <v>0</v>
      </c>
      <c r="H511">
        <v>0</v>
      </c>
      <c r="I511">
        <v>0</v>
      </c>
      <c r="K511">
        <v>0.9</v>
      </c>
      <c r="L511" t="s">
        <v>41</v>
      </c>
      <c r="M511" t="s">
        <v>41</v>
      </c>
      <c r="N511">
        <v>0</v>
      </c>
      <c r="O511">
        <f>SUM(OGC_Home__Brazil[[#This Row],[0-15]:[31-45]])</f>
        <v>1</v>
      </c>
    </row>
    <row r="512" spans="1:15" x14ac:dyDescent="0.25">
      <c r="A512" t="s">
        <v>797</v>
      </c>
      <c r="B512">
        <v>2</v>
      </c>
      <c r="C512" t="s">
        <v>134</v>
      </c>
      <c r="D512">
        <v>1</v>
      </c>
      <c r="E512">
        <v>0</v>
      </c>
      <c r="F512">
        <v>0</v>
      </c>
      <c r="G512">
        <v>0</v>
      </c>
      <c r="H512">
        <v>0</v>
      </c>
      <c r="I512">
        <v>1</v>
      </c>
      <c r="K512">
        <v>0.45</v>
      </c>
      <c r="L512" t="s">
        <v>41</v>
      </c>
      <c r="M512" t="s">
        <v>41</v>
      </c>
      <c r="N512">
        <v>0.45</v>
      </c>
      <c r="O512">
        <f>SUM(OGC_Home__Brazil[[#This Row],[0-15]:[31-45]])</f>
        <v>1</v>
      </c>
    </row>
    <row r="513" spans="1:15" x14ac:dyDescent="0.25">
      <c r="A513" t="s">
        <v>811</v>
      </c>
      <c r="B513">
        <v>1</v>
      </c>
      <c r="C513" t="s">
        <v>200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1</v>
      </c>
      <c r="K513">
        <v>0</v>
      </c>
      <c r="L513" t="s">
        <v>41</v>
      </c>
      <c r="M513" t="s">
        <v>41</v>
      </c>
      <c r="N513">
        <v>0.9</v>
      </c>
      <c r="O513">
        <f>SUM(OGC_Home__Brazil[[#This Row],[0-15]:[31-45]])</f>
        <v>0</v>
      </c>
    </row>
    <row r="514" spans="1:15" x14ac:dyDescent="0.25">
      <c r="A514" t="s">
        <v>813</v>
      </c>
      <c r="B514">
        <v>2</v>
      </c>
      <c r="C514" t="s">
        <v>137</v>
      </c>
      <c r="D514">
        <v>2</v>
      </c>
      <c r="E514">
        <v>0</v>
      </c>
      <c r="F514">
        <v>0</v>
      </c>
      <c r="G514">
        <v>0</v>
      </c>
      <c r="H514">
        <v>0</v>
      </c>
      <c r="I514">
        <v>0</v>
      </c>
      <c r="K514">
        <v>0.9</v>
      </c>
      <c r="L514" t="s">
        <v>41</v>
      </c>
      <c r="M514" t="s">
        <v>41</v>
      </c>
      <c r="N514">
        <v>0</v>
      </c>
      <c r="O514">
        <f>SUM(OGC_Home__Brazil[[#This Row],[0-15]:[31-45]])</f>
        <v>2</v>
      </c>
    </row>
    <row r="515" spans="1:15" x14ac:dyDescent="0.25">
      <c r="A515" t="s">
        <v>827</v>
      </c>
      <c r="B515">
        <v>2</v>
      </c>
      <c r="C515" t="s">
        <v>1295</v>
      </c>
      <c r="D515">
        <v>2</v>
      </c>
      <c r="E515">
        <v>0</v>
      </c>
      <c r="F515">
        <v>0</v>
      </c>
      <c r="G515">
        <v>0</v>
      </c>
      <c r="H515">
        <v>0</v>
      </c>
      <c r="I515">
        <v>0</v>
      </c>
      <c r="K515">
        <v>0.9</v>
      </c>
      <c r="L515" t="s">
        <v>41</v>
      </c>
      <c r="M515" t="s">
        <v>41</v>
      </c>
      <c r="N515">
        <v>0</v>
      </c>
      <c r="O515">
        <f>SUM(OGC_Home__Brazil[[#This Row],[0-15]:[31-45]])</f>
        <v>2</v>
      </c>
    </row>
    <row r="516" spans="1:15" x14ac:dyDescent="0.25">
      <c r="A516" t="s">
        <v>840</v>
      </c>
      <c r="B516">
        <v>0</v>
      </c>
      <c r="C516" t="s">
        <v>193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K516">
        <v>0</v>
      </c>
      <c r="L516" t="s">
        <v>41</v>
      </c>
      <c r="M516" t="s">
        <v>41</v>
      </c>
      <c r="N516">
        <v>0</v>
      </c>
      <c r="O516">
        <f>SUM(OGC_Home__Brazil[[#This Row],[0-15]:[31-45]])</f>
        <v>0</v>
      </c>
    </row>
    <row r="517" spans="1:15" x14ac:dyDescent="0.25">
      <c r="A517" t="s">
        <v>892</v>
      </c>
      <c r="B517">
        <v>1</v>
      </c>
      <c r="C517" t="s">
        <v>1289</v>
      </c>
      <c r="D517">
        <v>0</v>
      </c>
      <c r="E517">
        <v>1</v>
      </c>
      <c r="F517">
        <v>0</v>
      </c>
      <c r="G517">
        <v>0</v>
      </c>
      <c r="H517">
        <v>0</v>
      </c>
      <c r="I517">
        <v>0</v>
      </c>
      <c r="K517">
        <v>0.9</v>
      </c>
      <c r="L517" t="s">
        <v>41</v>
      </c>
      <c r="M517" t="s">
        <v>41</v>
      </c>
      <c r="N517">
        <v>0</v>
      </c>
      <c r="O517">
        <f>SUM(OGC_Home__Brazil[[#This Row],[0-15]:[31-45]])</f>
        <v>1</v>
      </c>
    </row>
    <row r="518" spans="1:15" x14ac:dyDescent="0.25">
      <c r="A518" t="s">
        <v>971</v>
      </c>
      <c r="B518">
        <v>0</v>
      </c>
      <c r="C518" t="s">
        <v>193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K518">
        <v>0</v>
      </c>
      <c r="L518" t="s">
        <v>41</v>
      </c>
      <c r="M518" t="s">
        <v>41</v>
      </c>
      <c r="N518">
        <v>0</v>
      </c>
      <c r="O518">
        <f>SUM(OGC_Home__Brazil[[#This Row],[0-15]:[31-45]])</f>
        <v>0</v>
      </c>
    </row>
    <row r="519" spans="1:15" x14ac:dyDescent="0.25">
      <c r="A519" t="s">
        <v>973</v>
      </c>
      <c r="B519">
        <v>1</v>
      </c>
      <c r="C519" t="s">
        <v>55</v>
      </c>
      <c r="D519">
        <v>0</v>
      </c>
      <c r="E519">
        <v>0</v>
      </c>
      <c r="F519">
        <v>1</v>
      </c>
      <c r="G519">
        <v>0</v>
      </c>
      <c r="H519">
        <v>0</v>
      </c>
      <c r="I519">
        <v>0</v>
      </c>
      <c r="K519">
        <v>0.9</v>
      </c>
      <c r="L519" t="s">
        <v>41</v>
      </c>
      <c r="M519" t="s">
        <v>41</v>
      </c>
      <c r="N519">
        <v>0</v>
      </c>
      <c r="O519">
        <f>SUM(OGC_Home__Brazil[[#This Row],[0-15]:[31-45]])</f>
        <v>1</v>
      </c>
    </row>
    <row r="520" spans="1:15" x14ac:dyDescent="0.25">
      <c r="A520" t="s">
        <v>1097</v>
      </c>
      <c r="B520">
        <v>1</v>
      </c>
      <c r="C520" t="s">
        <v>136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0</v>
      </c>
      <c r="K520">
        <v>0.9</v>
      </c>
      <c r="L520" t="s">
        <v>41</v>
      </c>
      <c r="M520" t="s">
        <v>41</v>
      </c>
      <c r="N520">
        <v>0</v>
      </c>
      <c r="O520">
        <f>SUM(OGC_Home__Brazil[[#This Row],[0-15]:[31-45]])</f>
        <v>1</v>
      </c>
    </row>
    <row r="521" spans="1:15" x14ac:dyDescent="0.25">
      <c r="A521" t="s">
        <v>1135</v>
      </c>
      <c r="B521">
        <v>1</v>
      </c>
      <c r="C521" t="s">
        <v>1293</v>
      </c>
      <c r="D521">
        <v>0</v>
      </c>
      <c r="E521">
        <v>0</v>
      </c>
      <c r="F521">
        <v>0</v>
      </c>
      <c r="G521">
        <v>0</v>
      </c>
      <c r="H521">
        <v>1</v>
      </c>
      <c r="I521">
        <v>0</v>
      </c>
      <c r="K521">
        <v>0</v>
      </c>
      <c r="L521" t="s">
        <v>41</v>
      </c>
      <c r="M521" t="s">
        <v>41</v>
      </c>
      <c r="N521">
        <v>0.9</v>
      </c>
      <c r="O521">
        <f>SUM(OGC_Home__Brazil[[#This Row],[0-15]:[31-45]])</f>
        <v>0</v>
      </c>
    </row>
    <row r="522" spans="1:15" x14ac:dyDescent="0.25">
      <c r="A522" t="s">
        <v>213</v>
      </c>
      <c r="B522">
        <v>2</v>
      </c>
      <c r="C522" t="s">
        <v>1252</v>
      </c>
      <c r="D522">
        <v>1</v>
      </c>
      <c r="E522">
        <v>1</v>
      </c>
      <c r="F522">
        <v>0</v>
      </c>
      <c r="G522">
        <v>0</v>
      </c>
      <c r="H522">
        <v>0</v>
      </c>
      <c r="I522">
        <v>0</v>
      </c>
      <c r="K522">
        <v>0.9</v>
      </c>
      <c r="L522" t="s">
        <v>41</v>
      </c>
      <c r="M522" t="s">
        <v>41</v>
      </c>
      <c r="N522">
        <v>0</v>
      </c>
      <c r="O522">
        <f>SUM(OGC_Home__Brazil[[#This Row],[0-15]:[31-45]])</f>
        <v>2</v>
      </c>
    </row>
    <row r="523" spans="1:15" x14ac:dyDescent="0.25">
      <c r="A523" t="s">
        <v>264</v>
      </c>
      <c r="B523">
        <v>1</v>
      </c>
      <c r="C523" t="s">
        <v>1245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0</v>
      </c>
      <c r="K523">
        <v>0.9</v>
      </c>
      <c r="L523" t="s">
        <v>41</v>
      </c>
      <c r="M523" t="s">
        <v>41</v>
      </c>
      <c r="N523">
        <v>0</v>
      </c>
      <c r="O523">
        <f>SUM(OGC_Home__Brazil[[#This Row],[0-15]:[31-45]])</f>
        <v>1</v>
      </c>
    </row>
    <row r="524" spans="1:15" x14ac:dyDescent="0.25">
      <c r="A524" t="s">
        <v>270</v>
      </c>
      <c r="B524">
        <v>1</v>
      </c>
      <c r="C524" t="s">
        <v>121</v>
      </c>
      <c r="D524">
        <v>0</v>
      </c>
      <c r="E524">
        <v>1</v>
      </c>
      <c r="F524">
        <v>0</v>
      </c>
      <c r="G524">
        <v>0</v>
      </c>
      <c r="H524">
        <v>0</v>
      </c>
      <c r="I524">
        <v>0</v>
      </c>
      <c r="K524">
        <v>0.9</v>
      </c>
      <c r="L524" t="s">
        <v>41</v>
      </c>
      <c r="M524" t="s">
        <v>41</v>
      </c>
      <c r="N524">
        <v>0</v>
      </c>
      <c r="O524">
        <f>SUM(OGC_Home__Brazil[[#This Row],[0-15]:[31-45]])</f>
        <v>1</v>
      </c>
    </row>
    <row r="525" spans="1:15" x14ac:dyDescent="0.25">
      <c r="A525" t="s">
        <v>273</v>
      </c>
      <c r="B525">
        <v>0</v>
      </c>
      <c r="C525" t="s">
        <v>193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K525">
        <v>0</v>
      </c>
      <c r="L525" t="s">
        <v>41</v>
      </c>
      <c r="M525" t="s">
        <v>41</v>
      </c>
      <c r="N525">
        <v>0</v>
      </c>
      <c r="O525">
        <f>SUM(OGC_Home__Brazil[[#This Row],[0-15]:[31-45]])</f>
        <v>0</v>
      </c>
    </row>
    <row r="526" spans="1:15" x14ac:dyDescent="0.25">
      <c r="A526" t="s">
        <v>305</v>
      </c>
      <c r="B526">
        <v>1</v>
      </c>
      <c r="C526" t="s">
        <v>1292</v>
      </c>
      <c r="D526">
        <v>0</v>
      </c>
      <c r="E526">
        <v>0</v>
      </c>
      <c r="F526">
        <v>0</v>
      </c>
      <c r="G526">
        <v>1</v>
      </c>
      <c r="H526">
        <v>0</v>
      </c>
      <c r="I526">
        <v>0</v>
      </c>
      <c r="K526">
        <v>0</v>
      </c>
      <c r="L526" t="s">
        <v>41</v>
      </c>
      <c r="M526" t="s">
        <v>41</v>
      </c>
      <c r="N526">
        <v>0.9</v>
      </c>
      <c r="O526">
        <f>SUM(OGC_Home__Brazil[[#This Row],[0-15]:[31-45]])</f>
        <v>0</v>
      </c>
    </row>
    <row r="527" spans="1:15" x14ac:dyDescent="0.25">
      <c r="A527" t="s">
        <v>349</v>
      </c>
      <c r="B527">
        <v>0</v>
      </c>
      <c r="C527" t="s">
        <v>193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K527">
        <v>0</v>
      </c>
      <c r="L527" t="s">
        <v>41</v>
      </c>
      <c r="M527" t="s">
        <v>41</v>
      </c>
      <c r="N527">
        <v>0</v>
      </c>
      <c r="O527">
        <f>SUM(OGC_Home__Brazil[[#This Row],[0-15]:[31-45]])</f>
        <v>0</v>
      </c>
    </row>
    <row r="528" spans="1:15" x14ac:dyDescent="0.25">
      <c r="A528" t="s">
        <v>379</v>
      </c>
      <c r="B528">
        <v>1</v>
      </c>
      <c r="C528" t="s">
        <v>126</v>
      </c>
      <c r="D528">
        <v>0</v>
      </c>
      <c r="E528">
        <v>1</v>
      </c>
      <c r="F528">
        <v>0</v>
      </c>
      <c r="G528">
        <v>0</v>
      </c>
      <c r="H528">
        <v>0</v>
      </c>
      <c r="I528">
        <v>0</v>
      </c>
      <c r="K528">
        <v>0.9</v>
      </c>
      <c r="L528" t="s">
        <v>41</v>
      </c>
      <c r="M528" t="s">
        <v>41</v>
      </c>
      <c r="N528">
        <v>0</v>
      </c>
      <c r="O528">
        <f>SUM(OGC_Home__Brazil[[#This Row],[0-15]:[31-45]])</f>
        <v>1</v>
      </c>
    </row>
    <row r="529" spans="1:15" x14ac:dyDescent="0.25">
      <c r="A529" t="s">
        <v>432</v>
      </c>
      <c r="B529">
        <v>3</v>
      </c>
      <c r="C529" t="s">
        <v>1259</v>
      </c>
      <c r="D529">
        <v>0</v>
      </c>
      <c r="E529">
        <v>1</v>
      </c>
      <c r="F529">
        <v>0</v>
      </c>
      <c r="G529">
        <v>1</v>
      </c>
      <c r="H529">
        <v>1</v>
      </c>
      <c r="I529">
        <v>0</v>
      </c>
      <c r="K529">
        <v>2.97</v>
      </c>
      <c r="L529" t="s">
        <v>41</v>
      </c>
      <c r="M529" t="s">
        <v>41</v>
      </c>
      <c r="N529">
        <v>6.03</v>
      </c>
      <c r="O529">
        <f>SUM(OGC_Home__Brazil[[#This Row],[0-15]:[31-45]])</f>
        <v>1</v>
      </c>
    </row>
    <row r="530" spans="1:15" x14ac:dyDescent="0.25">
      <c r="A530" t="s">
        <v>599</v>
      </c>
      <c r="B530">
        <v>0</v>
      </c>
      <c r="C530" t="s">
        <v>193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K530">
        <v>0</v>
      </c>
      <c r="L530" t="s">
        <v>41</v>
      </c>
      <c r="M530" t="s">
        <v>41</v>
      </c>
      <c r="N530">
        <v>0</v>
      </c>
      <c r="O530">
        <f>SUM(OGC_Home__Brazil[[#This Row],[0-15]:[31-45]])</f>
        <v>0</v>
      </c>
    </row>
    <row r="531" spans="1:15" x14ac:dyDescent="0.25">
      <c r="A531" t="s">
        <v>605</v>
      </c>
      <c r="B531">
        <v>1</v>
      </c>
      <c r="C531" t="s">
        <v>1299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1</v>
      </c>
      <c r="K531">
        <v>0</v>
      </c>
      <c r="L531" t="s">
        <v>41</v>
      </c>
      <c r="M531" t="s">
        <v>41</v>
      </c>
      <c r="N531">
        <v>0.9</v>
      </c>
      <c r="O531">
        <f>SUM(OGC_Home__Brazil[[#This Row],[0-15]:[31-45]])</f>
        <v>0</v>
      </c>
    </row>
    <row r="532" spans="1:15" x14ac:dyDescent="0.25">
      <c r="A532" t="s">
        <v>733</v>
      </c>
      <c r="B532">
        <v>2</v>
      </c>
      <c r="C532" t="s">
        <v>1298</v>
      </c>
      <c r="D532">
        <v>0</v>
      </c>
      <c r="E532">
        <v>0</v>
      </c>
      <c r="F532">
        <v>0</v>
      </c>
      <c r="G532">
        <v>1</v>
      </c>
      <c r="H532">
        <v>0</v>
      </c>
      <c r="I532">
        <v>1</v>
      </c>
      <c r="K532">
        <v>0</v>
      </c>
      <c r="L532" t="s">
        <v>41</v>
      </c>
      <c r="M532" t="s">
        <v>41</v>
      </c>
      <c r="N532">
        <v>0.9</v>
      </c>
      <c r="O532">
        <f>SUM(OGC_Home__Brazil[[#This Row],[0-15]:[31-45]])</f>
        <v>0</v>
      </c>
    </row>
    <row r="533" spans="1:15" x14ac:dyDescent="0.25">
      <c r="A533" t="s">
        <v>891</v>
      </c>
      <c r="B533">
        <v>1</v>
      </c>
      <c r="C533" t="s">
        <v>130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0</v>
      </c>
      <c r="K533">
        <v>0.9</v>
      </c>
      <c r="L533" t="s">
        <v>41</v>
      </c>
      <c r="M533" t="s">
        <v>41</v>
      </c>
      <c r="N533">
        <v>0</v>
      </c>
      <c r="O533">
        <f>SUM(OGC_Home__Brazil[[#This Row],[0-15]:[31-45]])</f>
        <v>1</v>
      </c>
    </row>
    <row r="534" spans="1:15" x14ac:dyDescent="0.25">
      <c r="A534" t="s">
        <v>898</v>
      </c>
      <c r="B534">
        <v>1</v>
      </c>
      <c r="C534" t="s">
        <v>122</v>
      </c>
      <c r="D534">
        <v>0</v>
      </c>
      <c r="E534">
        <v>0</v>
      </c>
      <c r="F534">
        <v>1</v>
      </c>
      <c r="G534">
        <v>0</v>
      </c>
      <c r="H534">
        <v>0</v>
      </c>
      <c r="I534">
        <v>0</v>
      </c>
      <c r="K534">
        <v>0.9</v>
      </c>
      <c r="L534" t="s">
        <v>41</v>
      </c>
      <c r="M534" t="s">
        <v>41</v>
      </c>
      <c r="N534">
        <v>0</v>
      </c>
      <c r="O534">
        <f>SUM(OGC_Home__Brazil[[#This Row],[0-15]:[31-45]])</f>
        <v>1</v>
      </c>
    </row>
    <row r="535" spans="1:15" x14ac:dyDescent="0.25">
      <c r="A535" t="s">
        <v>940</v>
      </c>
      <c r="B535">
        <v>2</v>
      </c>
      <c r="C535" t="s">
        <v>125</v>
      </c>
      <c r="D535">
        <v>0</v>
      </c>
      <c r="E535">
        <v>1</v>
      </c>
      <c r="F535">
        <v>1</v>
      </c>
      <c r="G535">
        <v>0</v>
      </c>
      <c r="H535">
        <v>0</v>
      </c>
      <c r="I535">
        <v>0</v>
      </c>
      <c r="K535">
        <v>0.9</v>
      </c>
      <c r="L535" t="s">
        <v>41</v>
      </c>
      <c r="M535" t="s">
        <v>41</v>
      </c>
      <c r="N535">
        <v>0</v>
      </c>
      <c r="O535">
        <f>SUM(OGC_Home__Brazil[[#This Row],[0-15]:[31-45]])</f>
        <v>2</v>
      </c>
    </row>
    <row r="536" spans="1:15" x14ac:dyDescent="0.25">
      <c r="A536" t="s">
        <v>986</v>
      </c>
      <c r="B536">
        <v>2</v>
      </c>
      <c r="C536" t="s">
        <v>1261</v>
      </c>
      <c r="D536">
        <v>2</v>
      </c>
      <c r="E536">
        <v>0</v>
      </c>
      <c r="F536">
        <v>0</v>
      </c>
      <c r="G536">
        <v>0</v>
      </c>
      <c r="H536">
        <v>0</v>
      </c>
      <c r="I536">
        <v>0</v>
      </c>
      <c r="K536">
        <v>0.9</v>
      </c>
      <c r="L536" t="s">
        <v>41</v>
      </c>
      <c r="M536" t="s">
        <v>41</v>
      </c>
      <c r="N536">
        <v>0</v>
      </c>
      <c r="O536">
        <f>SUM(OGC_Home__Brazil[[#This Row],[0-15]:[31-45]])</f>
        <v>2</v>
      </c>
    </row>
    <row r="537" spans="1:15" x14ac:dyDescent="0.25">
      <c r="A537" t="s">
        <v>1001</v>
      </c>
      <c r="B537">
        <v>1</v>
      </c>
      <c r="C537" t="s">
        <v>200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1</v>
      </c>
      <c r="K537">
        <v>0</v>
      </c>
      <c r="L537" t="s">
        <v>41</v>
      </c>
      <c r="M537" t="s">
        <v>41</v>
      </c>
      <c r="N537">
        <v>0.9</v>
      </c>
      <c r="O537">
        <f>SUM(OGC_Home__Brazil[[#This Row],[0-15]:[31-45]])</f>
        <v>0</v>
      </c>
    </row>
    <row r="538" spans="1:15" x14ac:dyDescent="0.25">
      <c r="A538" t="s">
        <v>1022</v>
      </c>
      <c r="B538">
        <v>2</v>
      </c>
      <c r="C538" t="s">
        <v>127</v>
      </c>
      <c r="D538">
        <v>1</v>
      </c>
      <c r="E538">
        <v>1</v>
      </c>
      <c r="F538">
        <v>0</v>
      </c>
      <c r="G538">
        <v>0</v>
      </c>
      <c r="H538">
        <v>0</v>
      </c>
      <c r="I538">
        <v>0</v>
      </c>
      <c r="K538">
        <v>0.9</v>
      </c>
      <c r="L538" t="s">
        <v>41</v>
      </c>
      <c r="M538" t="s">
        <v>41</v>
      </c>
      <c r="N538">
        <v>0</v>
      </c>
      <c r="O538">
        <f>SUM(OGC_Home__Brazil[[#This Row],[0-15]:[31-45]])</f>
        <v>2</v>
      </c>
    </row>
    <row r="539" spans="1:15" x14ac:dyDescent="0.25">
      <c r="A539" t="s">
        <v>1143</v>
      </c>
      <c r="B539">
        <v>2</v>
      </c>
      <c r="C539" t="s">
        <v>1252</v>
      </c>
      <c r="D539">
        <v>1</v>
      </c>
      <c r="E539">
        <v>1</v>
      </c>
      <c r="F539">
        <v>0</v>
      </c>
      <c r="G539">
        <v>0</v>
      </c>
      <c r="H539">
        <v>0</v>
      </c>
      <c r="I539">
        <v>0</v>
      </c>
      <c r="K539">
        <v>0.9</v>
      </c>
      <c r="L539" t="s">
        <v>41</v>
      </c>
      <c r="M539" t="s">
        <v>41</v>
      </c>
      <c r="N539">
        <v>0</v>
      </c>
      <c r="O539">
        <f>SUM(OGC_Home__Brazil[[#This Row],[0-15]:[31-45]])</f>
        <v>2</v>
      </c>
    </row>
    <row r="540" spans="1:15" x14ac:dyDescent="0.25">
      <c r="A540" t="s">
        <v>1157</v>
      </c>
      <c r="B540">
        <v>3</v>
      </c>
      <c r="C540" t="s">
        <v>1245</v>
      </c>
      <c r="D540">
        <v>1</v>
      </c>
      <c r="E540">
        <v>1</v>
      </c>
      <c r="F540">
        <v>0</v>
      </c>
      <c r="G540">
        <v>0</v>
      </c>
      <c r="H540">
        <v>0</v>
      </c>
      <c r="I540">
        <v>1</v>
      </c>
      <c r="K540">
        <v>6.03</v>
      </c>
      <c r="L540" t="s">
        <v>41</v>
      </c>
      <c r="M540" t="s">
        <v>41</v>
      </c>
      <c r="N540">
        <v>2.97</v>
      </c>
      <c r="O540">
        <f>SUM(OGC_Home__Brazil[[#This Row],[0-15]:[31-45]])</f>
        <v>2</v>
      </c>
    </row>
    <row r="541" spans="1:15" x14ac:dyDescent="0.25">
      <c r="A541" t="s">
        <v>1162</v>
      </c>
      <c r="B541">
        <v>2</v>
      </c>
      <c r="C541" t="s">
        <v>1257</v>
      </c>
      <c r="D541">
        <v>0</v>
      </c>
      <c r="E541">
        <v>1</v>
      </c>
      <c r="F541">
        <v>1</v>
      </c>
      <c r="G541">
        <v>0</v>
      </c>
      <c r="H541">
        <v>0</v>
      </c>
      <c r="I541">
        <v>0</v>
      </c>
      <c r="K541">
        <v>0.9</v>
      </c>
      <c r="L541" t="s">
        <v>41</v>
      </c>
      <c r="M541" t="s">
        <v>41</v>
      </c>
      <c r="N541">
        <v>0</v>
      </c>
      <c r="O541">
        <f>SUM(OGC_Home__Brazil[[#This Row],[0-15]:[31-45]])</f>
        <v>2</v>
      </c>
    </row>
    <row r="542" spans="1:15" x14ac:dyDescent="0.25">
      <c r="A542" t="s">
        <v>223</v>
      </c>
      <c r="B542">
        <v>1</v>
      </c>
      <c r="C542" t="s">
        <v>1304</v>
      </c>
      <c r="D542">
        <v>1</v>
      </c>
      <c r="E542">
        <v>0</v>
      </c>
      <c r="F542">
        <v>0</v>
      </c>
      <c r="G542">
        <v>0</v>
      </c>
      <c r="H542">
        <v>0</v>
      </c>
      <c r="I542">
        <v>0</v>
      </c>
      <c r="K542">
        <v>0.9</v>
      </c>
      <c r="L542" t="s">
        <v>41</v>
      </c>
      <c r="M542" t="s">
        <v>41</v>
      </c>
      <c r="N542">
        <v>0</v>
      </c>
      <c r="O542">
        <f>SUM(OGC_Home__Brazil[[#This Row],[0-15]:[31-45]])</f>
        <v>1</v>
      </c>
    </row>
    <row r="543" spans="1:15" x14ac:dyDescent="0.25">
      <c r="A543" t="s">
        <v>285</v>
      </c>
      <c r="B543">
        <v>0</v>
      </c>
      <c r="C543" t="s">
        <v>193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K543">
        <v>0</v>
      </c>
      <c r="L543" t="s">
        <v>41</v>
      </c>
      <c r="M543" t="s">
        <v>41</v>
      </c>
      <c r="N543">
        <v>0</v>
      </c>
      <c r="O543">
        <f>SUM(OGC_Home__Brazil[[#This Row],[0-15]:[31-45]])</f>
        <v>0</v>
      </c>
    </row>
    <row r="544" spans="1:15" x14ac:dyDescent="0.25">
      <c r="A544" t="s">
        <v>292</v>
      </c>
      <c r="B544">
        <v>1</v>
      </c>
      <c r="C544" t="s">
        <v>1260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v>0</v>
      </c>
      <c r="K544">
        <v>0.9</v>
      </c>
      <c r="L544" t="s">
        <v>41</v>
      </c>
      <c r="M544" t="s">
        <v>41</v>
      </c>
      <c r="N544">
        <v>0</v>
      </c>
      <c r="O544">
        <f>SUM(OGC_Home__Brazil[[#This Row],[0-15]:[31-45]])</f>
        <v>1</v>
      </c>
    </row>
    <row r="545" spans="1:15" x14ac:dyDescent="0.25">
      <c r="A545" t="s">
        <v>302</v>
      </c>
      <c r="B545">
        <v>0</v>
      </c>
      <c r="C545" t="s">
        <v>193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K545">
        <v>0</v>
      </c>
      <c r="L545" t="s">
        <v>41</v>
      </c>
      <c r="M545" t="s">
        <v>41</v>
      </c>
      <c r="N545">
        <v>0</v>
      </c>
      <c r="O545">
        <f>SUM(OGC_Home__Brazil[[#This Row],[0-15]:[31-45]])</f>
        <v>0</v>
      </c>
    </row>
    <row r="546" spans="1:15" x14ac:dyDescent="0.25">
      <c r="A546" t="s">
        <v>704</v>
      </c>
      <c r="B546">
        <v>1</v>
      </c>
      <c r="C546" t="s">
        <v>1261</v>
      </c>
      <c r="D546">
        <v>1</v>
      </c>
      <c r="E546">
        <v>0</v>
      </c>
      <c r="F546">
        <v>0</v>
      </c>
      <c r="G546">
        <v>0</v>
      </c>
      <c r="H546">
        <v>0</v>
      </c>
      <c r="I546">
        <v>0</v>
      </c>
      <c r="K546">
        <v>0.9</v>
      </c>
      <c r="L546" t="s">
        <v>41</v>
      </c>
      <c r="M546" t="s">
        <v>41</v>
      </c>
      <c r="N546">
        <v>0</v>
      </c>
      <c r="O546">
        <f>SUM(OGC_Home__Brazil[[#This Row],[0-15]:[31-45]])</f>
        <v>1</v>
      </c>
    </row>
    <row r="547" spans="1:15" x14ac:dyDescent="0.25">
      <c r="A547" t="s">
        <v>726</v>
      </c>
      <c r="B547">
        <v>1</v>
      </c>
      <c r="C547" t="s">
        <v>1290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v>0</v>
      </c>
      <c r="K547">
        <v>0.9</v>
      </c>
      <c r="L547" t="s">
        <v>41</v>
      </c>
      <c r="M547" t="s">
        <v>41</v>
      </c>
      <c r="N547">
        <v>0</v>
      </c>
      <c r="O547">
        <f>SUM(OGC_Home__Brazil[[#This Row],[0-15]:[31-45]])</f>
        <v>1</v>
      </c>
    </row>
    <row r="548" spans="1:15" x14ac:dyDescent="0.25">
      <c r="A548" t="s">
        <v>854</v>
      </c>
      <c r="B548">
        <v>0</v>
      </c>
      <c r="C548" t="s">
        <v>193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K548">
        <v>0</v>
      </c>
      <c r="L548" t="s">
        <v>41</v>
      </c>
      <c r="M548" t="s">
        <v>41</v>
      </c>
      <c r="N548">
        <v>0</v>
      </c>
      <c r="O548">
        <f>SUM(OGC_Home__Brazil[[#This Row],[0-15]:[31-45]])</f>
        <v>0</v>
      </c>
    </row>
    <row r="549" spans="1:15" x14ac:dyDescent="0.25">
      <c r="A549" t="s">
        <v>863</v>
      </c>
      <c r="B549">
        <v>0</v>
      </c>
      <c r="C549" t="s">
        <v>193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K549">
        <v>0</v>
      </c>
      <c r="L549" t="s">
        <v>41</v>
      </c>
      <c r="M549" t="s">
        <v>41</v>
      </c>
      <c r="N549">
        <v>0</v>
      </c>
      <c r="O549">
        <f>SUM(OGC_Home__Brazil[[#This Row],[0-15]:[31-45]])</f>
        <v>0</v>
      </c>
    </row>
    <row r="550" spans="1:15" x14ac:dyDescent="0.25">
      <c r="A550" t="s">
        <v>886</v>
      </c>
      <c r="B550">
        <v>1</v>
      </c>
      <c r="C550" t="s">
        <v>1252</v>
      </c>
      <c r="D550">
        <v>1</v>
      </c>
      <c r="E550">
        <v>0</v>
      </c>
      <c r="F550">
        <v>0</v>
      </c>
      <c r="G550">
        <v>0</v>
      </c>
      <c r="H550">
        <v>0</v>
      </c>
      <c r="I550">
        <v>0</v>
      </c>
      <c r="K550">
        <v>0.9</v>
      </c>
      <c r="L550" t="s">
        <v>41</v>
      </c>
      <c r="M550" t="s">
        <v>41</v>
      </c>
      <c r="N550">
        <v>0</v>
      </c>
      <c r="O550">
        <f>SUM(OGC_Home__Brazil[[#This Row],[0-15]:[31-45]])</f>
        <v>1</v>
      </c>
    </row>
    <row r="551" spans="1:15" x14ac:dyDescent="0.25">
      <c r="A551" t="s">
        <v>887</v>
      </c>
      <c r="B551">
        <v>0</v>
      </c>
      <c r="C551" t="s">
        <v>193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K551">
        <v>0</v>
      </c>
      <c r="L551" t="s">
        <v>41</v>
      </c>
      <c r="M551" t="s">
        <v>41</v>
      </c>
      <c r="N551">
        <v>0</v>
      </c>
      <c r="O551">
        <f>SUM(OGC_Home__Brazil[[#This Row],[0-15]:[31-45]])</f>
        <v>0</v>
      </c>
    </row>
    <row r="552" spans="1:15" x14ac:dyDescent="0.25">
      <c r="A552" t="s">
        <v>888</v>
      </c>
      <c r="B552">
        <v>0</v>
      </c>
      <c r="C552" t="s">
        <v>193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K552">
        <v>0</v>
      </c>
      <c r="L552" t="s">
        <v>41</v>
      </c>
      <c r="M552" t="s">
        <v>41</v>
      </c>
      <c r="N552">
        <v>0</v>
      </c>
      <c r="O552">
        <f>SUM(OGC_Home__Brazil[[#This Row],[0-15]:[31-45]])</f>
        <v>0</v>
      </c>
    </row>
    <row r="553" spans="1:15" x14ac:dyDescent="0.25">
      <c r="A553" t="s">
        <v>889</v>
      </c>
      <c r="B553">
        <v>0</v>
      </c>
      <c r="C553" t="s">
        <v>193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K553">
        <v>0</v>
      </c>
      <c r="L553" t="s">
        <v>41</v>
      </c>
      <c r="M553" t="s">
        <v>41</v>
      </c>
      <c r="N553">
        <v>0</v>
      </c>
      <c r="O553">
        <f>SUM(OGC_Home__Brazil[[#This Row],[0-15]:[31-45]])</f>
        <v>0</v>
      </c>
    </row>
    <row r="554" spans="1:15" x14ac:dyDescent="0.25">
      <c r="A554" t="s">
        <v>896</v>
      </c>
      <c r="B554">
        <v>2</v>
      </c>
      <c r="C554" t="s">
        <v>1246</v>
      </c>
      <c r="D554">
        <v>1</v>
      </c>
      <c r="E554">
        <v>0</v>
      </c>
      <c r="F554">
        <v>0</v>
      </c>
      <c r="G554">
        <v>0</v>
      </c>
      <c r="H554">
        <v>1</v>
      </c>
      <c r="I554">
        <v>0</v>
      </c>
      <c r="K554">
        <v>0.45</v>
      </c>
      <c r="L554" t="s">
        <v>41</v>
      </c>
      <c r="M554" t="s">
        <v>41</v>
      </c>
      <c r="N554">
        <v>0.45</v>
      </c>
      <c r="O554">
        <f>SUM(OGC_Home__Brazil[[#This Row],[0-15]:[31-45]])</f>
        <v>1</v>
      </c>
    </row>
    <row r="555" spans="1:15" x14ac:dyDescent="0.25">
      <c r="A555" t="s">
        <v>1199</v>
      </c>
      <c r="B555">
        <v>2</v>
      </c>
      <c r="C555" t="s">
        <v>125</v>
      </c>
      <c r="D555">
        <v>1</v>
      </c>
      <c r="E555">
        <v>0</v>
      </c>
      <c r="F555">
        <v>0</v>
      </c>
      <c r="G555">
        <v>1</v>
      </c>
      <c r="H555">
        <v>0</v>
      </c>
      <c r="I555">
        <v>0</v>
      </c>
      <c r="K555">
        <v>0.45</v>
      </c>
      <c r="L555" t="s">
        <v>41</v>
      </c>
      <c r="M555" t="s">
        <v>41</v>
      </c>
      <c r="N555">
        <v>0.45</v>
      </c>
      <c r="O555">
        <f>SUM(OGC_Home__Brazil[[#This Row],[0-15]:[31-45]])</f>
        <v>1</v>
      </c>
    </row>
    <row r="556" spans="1:15" x14ac:dyDescent="0.25">
      <c r="A556" t="s">
        <v>230</v>
      </c>
      <c r="B556">
        <v>0</v>
      </c>
      <c r="C556" t="s">
        <v>193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K556">
        <v>0</v>
      </c>
      <c r="L556" t="s">
        <v>41</v>
      </c>
      <c r="M556" t="s">
        <v>41</v>
      </c>
      <c r="N556">
        <v>0</v>
      </c>
      <c r="O556">
        <f>SUM(OGC_Home__Brazil[[#This Row],[0-15]:[31-45]])</f>
        <v>0</v>
      </c>
    </row>
    <row r="557" spans="1:15" x14ac:dyDescent="0.25">
      <c r="A557" t="s">
        <v>257</v>
      </c>
      <c r="B557">
        <v>3</v>
      </c>
      <c r="C557" t="s">
        <v>126</v>
      </c>
      <c r="D557">
        <v>1</v>
      </c>
      <c r="E557">
        <v>1</v>
      </c>
      <c r="F557">
        <v>0</v>
      </c>
      <c r="G557">
        <v>1</v>
      </c>
      <c r="H557">
        <v>0</v>
      </c>
      <c r="I557">
        <v>0</v>
      </c>
      <c r="K557">
        <v>6.03</v>
      </c>
      <c r="L557" t="s">
        <v>41</v>
      </c>
      <c r="M557" t="s">
        <v>41</v>
      </c>
      <c r="N557">
        <v>2.97</v>
      </c>
      <c r="O557">
        <f>SUM(OGC_Home__Brazil[[#This Row],[0-15]:[31-45]])</f>
        <v>2</v>
      </c>
    </row>
    <row r="558" spans="1:15" x14ac:dyDescent="0.25">
      <c r="A558" t="s">
        <v>310</v>
      </c>
      <c r="B558">
        <v>0</v>
      </c>
      <c r="C558" t="s">
        <v>193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K558">
        <v>0</v>
      </c>
      <c r="L558" t="s">
        <v>41</v>
      </c>
      <c r="M558" t="s">
        <v>41</v>
      </c>
      <c r="N558">
        <v>0</v>
      </c>
      <c r="O558">
        <f>SUM(OGC_Home__Brazil[[#This Row],[0-15]:[31-45]])</f>
        <v>0</v>
      </c>
    </row>
    <row r="559" spans="1:15" x14ac:dyDescent="0.25">
      <c r="A559" t="s">
        <v>503</v>
      </c>
      <c r="B559">
        <v>1</v>
      </c>
      <c r="C559" t="s">
        <v>131</v>
      </c>
      <c r="D559">
        <v>0</v>
      </c>
      <c r="E559">
        <v>1</v>
      </c>
      <c r="F559">
        <v>0</v>
      </c>
      <c r="G559">
        <v>0</v>
      </c>
      <c r="H559">
        <v>0</v>
      </c>
      <c r="I559">
        <v>0</v>
      </c>
      <c r="K559">
        <v>0.9</v>
      </c>
      <c r="L559" t="s">
        <v>41</v>
      </c>
      <c r="M559" t="s">
        <v>41</v>
      </c>
      <c r="N559">
        <v>0</v>
      </c>
      <c r="O559">
        <f>SUM(OGC_Home__Brazil[[#This Row],[0-15]:[31-45]])</f>
        <v>1</v>
      </c>
    </row>
    <row r="560" spans="1:15" x14ac:dyDescent="0.25">
      <c r="A560" t="s">
        <v>530</v>
      </c>
      <c r="B560">
        <v>0</v>
      </c>
      <c r="C560" t="s">
        <v>193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K560">
        <v>0</v>
      </c>
      <c r="L560" t="s">
        <v>41</v>
      </c>
      <c r="M560" t="s">
        <v>41</v>
      </c>
      <c r="N560">
        <v>0</v>
      </c>
      <c r="O560">
        <f>SUM(OGC_Home__Brazil[[#This Row],[0-15]:[31-45]])</f>
        <v>0</v>
      </c>
    </row>
    <row r="561" spans="1:15" x14ac:dyDescent="0.25">
      <c r="A561" t="s">
        <v>531</v>
      </c>
      <c r="B561">
        <v>2</v>
      </c>
      <c r="C561" t="s">
        <v>1246</v>
      </c>
      <c r="D561">
        <v>1</v>
      </c>
      <c r="E561">
        <v>0</v>
      </c>
      <c r="F561">
        <v>0</v>
      </c>
      <c r="G561">
        <v>0</v>
      </c>
      <c r="H561">
        <v>1</v>
      </c>
      <c r="I561">
        <v>0</v>
      </c>
      <c r="K561">
        <v>0.45</v>
      </c>
      <c r="L561" t="s">
        <v>41</v>
      </c>
      <c r="M561" t="s">
        <v>41</v>
      </c>
      <c r="N561">
        <v>0.45</v>
      </c>
      <c r="O561">
        <f>SUM(OGC_Home__Brazil[[#This Row],[0-15]:[31-45]])</f>
        <v>1</v>
      </c>
    </row>
    <row r="562" spans="1:15" x14ac:dyDescent="0.25">
      <c r="A562" t="s">
        <v>532</v>
      </c>
      <c r="B562">
        <v>2</v>
      </c>
      <c r="C562" t="s">
        <v>122</v>
      </c>
      <c r="D562">
        <v>0</v>
      </c>
      <c r="E562">
        <v>0</v>
      </c>
      <c r="F562">
        <v>1</v>
      </c>
      <c r="G562">
        <v>1</v>
      </c>
      <c r="H562">
        <v>0</v>
      </c>
      <c r="I562">
        <v>0</v>
      </c>
      <c r="K562">
        <v>0.45</v>
      </c>
      <c r="L562" t="s">
        <v>41</v>
      </c>
      <c r="M562" t="s">
        <v>41</v>
      </c>
      <c r="N562">
        <v>0.45</v>
      </c>
      <c r="O562">
        <f>SUM(OGC_Home__Brazil[[#This Row],[0-15]:[31-45]])</f>
        <v>1</v>
      </c>
    </row>
    <row r="563" spans="1:15" x14ac:dyDescent="0.25">
      <c r="A563" t="s">
        <v>538</v>
      </c>
      <c r="B563">
        <v>0</v>
      </c>
      <c r="C563" t="s">
        <v>193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K563">
        <v>0</v>
      </c>
      <c r="L563" t="s">
        <v>41</v>
      </c>
      <c r="M563" t="s">
        <v>41</v>
      </c>
      <c r="N563">
        <v>0</v>
      </c>
      <c r="O563">
        <f>SUM(OGC_Home__Brazil[[#This Row],[0-15]:[31-45]])</f>
        <v>0</v>
      </c>
    </row>
    <row r="564" spans="1:15" x14ac:dyDescent="0.25">
      <c r="A564" t="s">
        <v>551</v>
      </c>
      <c r="B564">
        <v>1</v>
      </c>
      <c r="C564" t="s">
        <v>1245</v>
      </c>
      <c r="D564">
        <v>0</v>
      </c>
      <c r="E564">
        <v>0</v>
      </c>
      <c r="F564">
        <v>1</v>
      </c>
      <c r="G564">
        <v>0</v>
      </c>
      <c r="H564">
        <v>0</v>
      </c>
      <c r="I564">
        <v>0</v>
      </c>
      <c r="K564">
        <v>0.9</v>
      </c>
      <c r="L564" t="s">
        <v>41</v>
      </c>
      <c r="M564" t="s">
        <v>41</v>
      </c>
      <c r="N564">
        <v>0</v>
      </c>
      <c r="O564">
        <f>SUM(OGC_Home__Brazil[[#This Row],[0-15]:[31-45]])</f>
        <v>1</v>
      </c>
    </row>
    <row r="565" spans="1:15" x14ac:dyDescent="0.25">
      <c r="A565" t="s">
        <v>582</v>
      </c>
      <c r="B565">
        <v>0</v>
      </c>
      <c r="C565" t="s">
        <v>193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K565">
        <v>0</v>
      </c>
      <c r="L565" t="s">
        <v>41</v>
      </c>
      <c r="M565" t="s">
        <v>41</v>
      </c>
      <c r="N565">
        <v>0</v>
      </c>
      <c r="O565">
        <f>SUM(OGC_Home__Brazil[[#This Row],[0-15]:[31-45]])</f>
        <v>0</v>
      </c>
    </row>
    <row r="566" spans="1:15" x14ac:dyDescent="0.25">
      <c r="A566" t="s">
        <v>628</v>
      </c>
      <c r="B566">
        <v>2</v>
      </c>
      <c r="C566" t="s">
        <v>1257</v>
      </c>
      <c r="D566">
        <v>0</v>
      </c>
      <c r="E566">
        <v>1</v>
      </c>
      <c r="F566">
        <v>1</v>
      </c>
      <c r="G566">
        <v>0</v>
      </c>
      <c r="H566">
        <v>0</v>
      </c>
      <c r="I566">
        <v>0</v>
      </c>
      <c r="K566">
        <v>0.9</v>
      </c>
      <c r="L566" t="s">
        <v>41</v>
      </c>
      <c r="M566" t="s">
        <v>41</v>
      </c>
      <c r="N566">
        <v>0</v>
      </c>
      <c r="O566">
        <f>SUM(OGC_Home__Brazil[[#This Row],[0-15]:[31-45]])</f>
        <v>2</v>
      </c>
    </row>
    <row r="567" spans="1:15" x14ac:dyDescent="0.25">
      <c r="A567" t="s">
        <v>634</v>
      </c>
      <c r="B567">
        <v>3</v>
      </c>
      <c r="C567" t="s">
        <v>1260</v>
      </c>
      <c r="D567">
        <v>1</v>
      </c>
      <c r="E567">
        <v>2</v>
      </c>
      <c r="F567">
        <v>0</v>
      </c>
      <c r="G567">
        <v>0</v>
      </c>
      <c r="H567">
        <v>0</v>
      </c>
      <c r="I567">
        <v>0</v>
      </c>
      <c r="K567">
        <v>0.9</v>
      </c>
      <c r="L567" t="s">
        <v>41</v>
      </c>
      <c r="M567" t="s">
        <v>41</v>
      </c>
      <c r="N567">
        <v>0</v>
      </c>
      <c r="O567">
        <f>SUM(OGC_Home__Brazil[[#This Row],[0-15]:[31-45]])</f>
        <v>3</v>
      </c>
    </row>
    <row r="568" spans="1:15" x14ac:dyDescent="0.25">
      <c r="A568" t="s">
        <v>831</v>
      </c>
      <c r="B568">
        <v>1</v>
      </c>
      <c r="C568" t="s">
        <v>133</v>
      </c>
      <c r="D568">
        <v>1</v>
      </c>
      <c r="E568">
        <v>0</v>
      </c>
      <c r="F568">
        <v>0</v>
      </c>
      <c r="G568">
        <v>0</v>
      </c>
      <c r="H568">
        <v>0</v>
      </c>
      <c r="I568">
        <v>0</v>
      </c>
      <c r="K568">
        <v>0.9</v>
      </c>
      <c r="L568" t="s">
        <v>41</v>
      </c>
      <c r="M568" t="s">
        <v>41</v>
      </c>
      <c r="N568">
        <v>0</v>
      </c>
      <c r="O568">
        <f>SUM(OGC_Home__Brazil[[#This Row],[0-15]:[31-45]])</f>
        <v>1</v>
      </c>
    </row>
    <row r="569" spans="1:15" x14ac:dyDescent="0.25">
      <c r="A569" t="s">
        <v>900</v>
      </c>
      <c r="B569">
        <v>2</v>
      </c>
      <c r="C569" t="s">
        <v>1252</v>
      </c>
      <c r="D569">
        <v>2</v>
      </c>
      <c r="E569">
        <v>0</v>
      </c>
      <c r="F569">
        <v>0</v>
      </c>
      <c r="G569">
        <v>0</v>
      </c>
      <c r="H569">
        <v>0</v>
      </c>
      <c r="I569">
        <v>0</v>
      </c>
      <c r="K569">
        <v>0.9</v>
      </c>
      <c r="L569" t="s">
        <v>41</v>
      </c>
      <c r="M569" t="s">
        <v>41</v>
      </c>
      <c r="N569">
        <v>0</v>
      </c>
      <c r="O569">
        <f>SUM(OGC_Home__Brazil[[#This Row],[0-15]:[31-45]])</f>
        <v>2</v>
      </c>
    </row>
    <row r="570" spans="1:15" x14ac:dyDescent="0.25">
      <c r="A570" t="s">
        <v>935</v>
      </c>
      <c r="B570">
        <v>0</v>
      </c>
      <c r="C570" t="s">
        <v>193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K570">
        <v>0</v>
      </c>
      <c r="L570" t="s">
        <v>41</v>
      </c>
      <c r="M570" t="s">
        <v>41</v>
      </c>
      <c r="N570">
        <v>0</v>
      </c>
      <c r="O570">
        <f>SUM(OGC_Home__Brazil[[#This Row],[0-15]:[31-45]])</f>
        <v>0</v>
      </c>
    </row>
    <row r="571" spans="1:15" x14ac:dyDescent="0.25">
      <c r="A571" t="s">
        <v>983</v>
      </c>
      <c r="B571">
        <v>1</v>
      </c>
      <c r="C571" t="s">
        <v>122</v>
      </c>
      <c r="D571">
        <v>0</v>
      </c>
      <c r="E571">
        <v>0</v>
      </c>
      <c r="F571">
        <v>1</v>
      </c>
      <c r="G571">
        <v>0</v>
      </c>
      <c r="H571">
        <v>0</v>
      </c>
      <c r="I571">
        <v>0</v>
      </c>
      <c r="K571">
        <v>0.9</v>
      </c>
      <c r="L571" t="s">
        <v>41</v>
      </c>
      <c r="M571" t="s">
        <v>41</v>
      </c>
      <c r="N571">
        <v>0</v>
      </c>
      <c r="O571">
        <f>SUM(OGC_Home__Brazil[[#This Row],[0-15]:[31-45]])</f>
        <v>1</v>
      </c>
    </row>
    <row r="572" spans="1:15" x14ac:dyDescent="0.25">
      <c r="A572" t="s">
        <v>1070</v>
      </c>
      <c r="B572">
        <v>1</v>
      </c>
      <c r="C572" t="s">
        <v>199</v>
      </c>
      <c r="D572">
        <v>0</v>
      </c>
      <c r="E572">
        <v>0</v>
      </c>
      <c r="F572">
        <v>0</v>
      </c>
      <c r="G572">
        <v>1</v>
      </c>
      <c r="H572">
        <v>0</v>
      </c>
      <c r="I572">
        <v>0</v>
      </c>
      <c r="K572">
        <v>0</v>
      </c>
      <c r="L572" t="s">
        <v>41</v>
      </c>
      <c r="M572" t="s">
        <v>41</v>
      </c>
      <c r="N572">
        <v>0.9</v>
      </c>
      <c r="O572">
        <f>SUM(OGC_Home__Brazil[[#This Row],[0-15]:[31-45]])</f>
        <v>0</v>
      </c>
    </row>
    <row r="573" spans="1:15" x14ac:dyDescent="0.25">
      <c r="A573" t="s">
        <v>1194</v>
      </c>
      <c r="B573">
        <v>2</v>
      </c>
      <c r="C573" t="s">
        <v>122</v>
      </c>
      <c r="D573">
        <v>0</v>
      </c>
      <c r="E573">
        <v>0</v>
      </c>
      <c r="F573">
        <v>1</v>
      </c>
      <c r="G573">
        <v>1</v>
      </c>
      <c r="H573">
        <v>0</v>
      </c>
      <c r="I573">
        <v>0</v>
      </c>
      <c r="K573">
        <v>0.45</v>
      </c>
      <c r="L573" t="s">
        <v>41</v>
      </c>
      <c r="M573" t="s">
        <v>41</v>
      </c>
      <c r="N573">
        <v>0.45</v>
      </c>
      <c r="O573">
        <f>SUM(OGC_Home__Brazil[[#This Row],[0-15]:[31-45]])</f>
        <v>1</v>
      </c>
    </row>
    <row r="574" spans="1:15" x14ac:dyDescent="0.25">
      <c r="A574" t="s">
        <v>222</v>
      </c>
      <c r="B574">
        <v>2</v>
      </c>
      <c r="C574" t="s">
        <v>190</v>
      </c>
      <c r="D574">
        <v>2</v>
      </c>
      <c r="E574">
        <v>0</v>
      </c>
      <c r="F574">
        <v>0</v>
      </c>
      <c r="G574">
        <v>0</v>
      </c>
      <c r="H574">
        <v>0</v>
      </c>
      <c r="I574">
        <v>0</v>
      </c>
      <c r="K574">
        <v>0.9</v>
      </c>
      <c r="L574" t="s">
        <v>41</v>
      </c>
      <c r="M574" t="s">
        <v>41</v>
      </c>
      <c r="N574">
        <v>0</v>
      </c>
      <c r="O574">
        <f>SUM(OGC_Home__Brazil[[#This Row],[0-15]:[31-45]])</f>
        <v>2</v>
      </c>
    </row>
    <row r="575" spans="1:15" x14ac:dyDescent="0.25">
      <c r="A575" t="s">
        <v>382</v>
      </c>
      <c r="B575">
        <v>2</v>
      </c>
      <c r="C575" t="s">
        <v>1250</v>
      </c>
      <c r="D575">
        <v>1</v>
      </c>
      <c r="E575">
        <v>0</v>
      </c>
      <c r="F575">
        <v>1</v>
      </c>
      <c r="G575">
        <v>0</v>
      </c>
      <c r="H575">
        <v>0</v>
      </c>
      <c r="I575">
        <v>0</v>
      </c>
      <c r="K575">
        <v>0.9</v>
      </c>
      <c r="L575" t="s">
        <v>41</v>
      </c>
      <c r="M575" t="s">
        <v>41</v>
      </c>
      <c r="N575">
        <v>0</v>
      </c>
      <c r="O575">
        <f>SUM(OGC_Home__Brazil[[#This Row],[0-15]:[31-45]])</f>
        <v>2</v>
      </c>
    </row>
    <row r="576" spans="1:15" x14ac:dyDescent="0.25">
      <c r="A576" t="s">
        <v>457</v>
      </c>
      <c r="B576">
        <v>1</v>
      </c>
      <c r="C576" t="s">
        <v>1302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1</v>
      </c>
      <c r="K576">
        <v>0</v>
      </c>
      <c r="L576" t="s">
        <v>41</v>
      </c>
      <c r="M576" t="s">
        <v>41</v>
      </c>
      <c r="N576">
        <v>0.9</v>
      </c>
      <c r="O576">
        <f>SUM(OGC_Home__Brazil[[#This Row],[0-15]:[31-45]])</f>
        <v>0</v>
      </c>
    </row>
    <row r="577" spans="1:15" x14ac:dyDescent="0.25">
      <c r="A577" t="s">
        <v>516</v>
      </c>
      <c r="B577">
        <v>2</v>
      </c>
      <c r="C577" t="s">
        <v>1258</v>
      </c>
      <c r="D577">
        <v>0</v>
      </c>
      <c r="E577">
        <v>0</v>
      </c>
      <c r="F577">
        <v>0</v>
      </c>
      <c r="G577">
        <v>2</v>
      </c>
      <c r="H577">
        <v>0</v>
      </c>
      <c r="I577">
        <v>0</v>
      </c>
      <c r="K577">
        <v>0</v>
      </c>
      <c r="L577" t="s">
        <v>41</v>
      </c>
      <c r="M577" t="s">
        <v>41</v>
      </c>
      <c r="N577">
        <v>0.9</v>
      </c>
      <c r="O577">
        <f>SUM(OGC_Home__Brazil[[#This Row],[0-15]:[31-45]])</f>
        <v>0</v>
      </c>
    </row>
    <row r="578" spans="1:15" x14ac:dyDescent="0.25">
      <c r="A578" t="s">
        <v>517</v>
      </c>
      <c r="B578">
        <v>2</v>
      </c>
      <c r="C578" t="s">
        <v>1247</v>
      </c>
      <c r="D578">
        <v>1</v>
      </c>
      <c r="E578">
        <v>1</v>
      </c>
      <c r="F578">
        <v>0</v>
      </c>
      <c r="G578">
        <v>0</v>
      </c>
      <c r="H578">
        <v>0</v>
      </c>
      <c r="I578">
        <v>0</v>
      </c>
      <c r="K578">
        <v>0.9</v>
      </c>
      <c r="L578" t="s">
        <v>41</v>
      </c>
      <c r="M578" t="s">
        <v>41</v>
      </c>
      <c r="N578">
        <v>0</v>
      </c>
      <c r="O578">
        <f>SUM(OGC_Home__Brazil[[#This Row],[0-15]:[31-45]])</f>
        <v>2</v>
      </c>
    </row>
    <row r="579" spans="1:15" x14ac:dyDescent="0.25">
      <c r="A579" t="s">
        <v>518</v>
      </c>
      <c r="B579">
        <v>1</v>
      </c>
      <c r="C579" t="s">
        <v>132</v>
      </c>
      <c r="D579">
        <v>0</v>
      </c>
      <c r="E579">
        <v>1</v>
      </c>
      <c r="F579">
        <v>0</v>
      </c>
      <c r="G579">
        <v>0</v>
      </c>
      <c r="H579">
        <v>0</v>
      </c>
      <c r="I579">
        <v>0</v>
      </c>
      <c r="K579">
        <v>0.9</v>
      </c>
      <c r="L579" t="s">
        <v>41</v>
      </c>
      <c r="M579" t="s">
        <v>41</v>
      </c>
      <c r="N579">
        <v>0</v>
      </c>
      <c r="O579">
        <f>SUM(OGC_Home__Brazil[[#This Row],[0-15]:[31-45]])</f>
        <v>1</v>
      </c>
    </row>
    <row r="580" spans="1:15" x14ac:dyDescent="0.25">
      <c r="A580" t="s">
        <v>519</v>
      </c>
      <c r="B580">
        <v>1</v>
      </c>
      <c r="C580" t="s">
        <v>123</v>
      </c>
      <c r="D580">
        <v>1</v>
      </c>
      <c r="E580">
        <v>0</v>
      </c>
      <c r="F580">
        <v>0</v>
      </c>
      <c r="G580">
        <v>0</v>
      </c>
      <c r="H580">
        <v>0</v>
      </c>
      <c r="I580">
        <v>0</v>
      </c>
      <c r="K580">
        <v>0.9</v>
      </c>
      <c r="L580" t="s">
        <v>41</v>
      </c>
      <c r="M580" t="s">
        <v>41</v>
      </c>
      <c r="N580">
        <v>0</v>
      </c>
      <c r="O580">
        <f>SUM(OGC_Home__Brazil[[#This Row],[0-15]:[31-45]])</f>
        <v>1</v>
      </c>
    </row>
    <row r="581" spans="1:15" x14ac:dyDescent="0.25">
      <c r="A581" t="s">
        <v>520</v>
      </c>
      <c r="B581">
        <v>1</v>
      </c>
      <c r="C581" t="s">
        <v>1260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0</v>
      </c>
      <c r="K581">
        <v>0.9</v>
      </c>
      <c r="L581" t="s">
        <v>41</v>
      </c>
      <c r="M581" t="s">
        <v>41</v>
      </c>
      <c r="N581">
        <v>0</v>
      </c>
      <c r="O581">
        <f>SUM(OGC_Home__Brazil[[#This Row],[0-15]:[31-45]])</f>
        <v>1</v>
      </c>
    </row>
    <row r="582" spans="1:15" x14ac:dyDescent="0.25">
      <c r="A582" t="s">
        <v>631</v>
      </c>
      <c r="B582">
        <v>1</v>
      </c>
      <c r="C582" t="s">
        <v>1256</v>
      </c>
      <c r="D582">
        <v>0</v>
      </c>
      <c r="E582">
        <v>0</v>
      </c>
      <c r="F582">
        <v>0</v>
      </c>
      <c r="G582">
        <v>0</v>
      </c>
      <c r="H582">
        <v>1</v>
      </c>
      <c r="I582">
        <v>0</v>
      </c>
      <c r="K582">
        <v>0</v>
      </c>
      <c r="L582" t="s">
        <v>41</v>
      </c>
      <c r="M582" t="s">
        <v>41</v>
      </c>
      <c r="N582">
        <v>0.9</v>
      </c>
      <c r="O582">
        <f>SUM(OGC_Home__Brazil[[#This Row],[0-15]:[31-45]])</f>
        <v>0</v>
      </c>
    </row>
    <row r="583" spans="1:15" x14ac:dyDescent="0.25">
      <c r="A583" t="s">
        <v>679</v>
      </c>
      <c r="B583">
        <v>1</v>
      </c>
      <c r="C583" t="s">
        <v>196</v>
      </c>
      <c r="D583">
        <v>1</v>
      </c>
      <c r="E583">
        <v>0</v>
      </c>
      <c r="F583">
        <v>0</v>
      </c>
      <c r="G583">
        <v>0</v>
      </c>
      <c r="H583">
        <v>0</v>
      </c>
      <c r="I583">
        <v>0</v>
      </c>
      <c r="K583">
        <v>0.9</v>
      </c>
      <c r="L583" t="s">
        <v>41</v>
      </c>
      <c r="M583" t="s">
        <v>41</v>
      </c>
      <c r="N583">
        <v>0</v>
      </c>
      <c r="O583">
        <f>SUM(OGC_Home__Brazil[[#This Row],[0-15]:[31-45]])</f>
        <v>1</v>
      </c>
    </row>
    <row r="584" spans="1:15" x14ac:dyDescent="0.25">
      <c r="A584" t="s">
        <v>680</v>
      </c>
      <c r="B584">
        <v>1</v>
      </c>
      <c r="C584" t="s">
        <v>196</v>
      </c>
      <c r="D584">
        <v>1</v>
      </c>
      <c r="E584">
        <v>0</v>
      </c>
      <c r="F584">
        <v>0</v>
      </c>
      <c r="G584">
        <v>0</v>
      </c>
      <c r="H584">
        <v>0</v>
      </c>
      <c r="I584">
        <v>0</v>
      </c>
      <c r="K584">
        <v>0.9</v>
      </c>
      <c r="L584" t="s">
        <v>41</v>
      </c>
      <c r="M584" t="s">
        <v>41</v>
      </c>
      <c r="N584">
        <v>0</v>
      </c>
      <c r="O584">
        <f>SUM(OGC_Home__Brazil[[#This Row],[0-15]:[31-45]])</f>
        <v>1</v>
      </c>
    </row>
    <row r="585" spans="1:15" x14ac:dyDescent="0.25">
      <c r="A585" t="s">
        <v>681</v>
      </c>
      <c r="B585">
        <v>0</v>
      </c>
      <c r="C585" t="s">
        <v>193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K585">
        <v>0</v>
      </c>
      <c r="L585" t="s">
        <v>41</v>
      </c>
      <c r="M585" t="s">
        <v>41</v>
      </c>
      <c r="N585">
        <v>0</v>
      </c>
      <c r="O585">
        <f>SUM(OGC_Home__Brazil[[#This Row],[0-15]:[31-45]])</f>
        <v>0</v>
      </c>
    </row>
    <row r="586" spans="1:15" x14ac:dyDescent="0.25">
      <c r="A586" t="s">
        <v>682</v>
      </c>
      <c r="B586">
        <v>0</v>
      </c>
      <c r="C586" t="s">
        <v>193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K586">
        <v>0</v>
      </c>
      <c r="L586" t="s">
        <v>41</v>
      </c>
      <c r="M586" t="s">
        <v>41</v>
      </c>
      <c r="N586">
        <v>0</v>
      </c>
      <c r="O586">
        <f>SUM(OGC_Home__Brazil[[#This Row],[0-15]:[31-45]])</f>
        <v>0</v>
      </c>
    </row>
    <row r="587" spans="1:15" x14ac:dyDescent="0.25">
      <c r="A587" t="s">
        <v>821</v>
      </c>
      <c r="B587">
        <v>0</v>
      </c>
      <c r="C587" t="s">
        <v>193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K587">
        <v>0</v>
      </c>
      <c r="L587" t="s">
        <v>41</v>
      </c>
      <c r="M587" t="s">
        <v>41</v>
      </c>
      <c r="N587">
        <v>0</v>
      </c>
      <c r="O587">
        <f>SUM(OGC_Home__Brazil[[#This Row],[0-15]:[31-45]])</f>
        <v>0</v>
      </c>
    </row>
    <row r="588" spans="1:15" x14ac:dyDescent="0.25">
      <c r="A588" t="s">
        <v>822</v>
      </c>
      <c r="B588">
        <v>1</v>
      </c>
      <c r="C588" t="s">
        <v>1261</v>
      </c>
      <c r="D588">
        <v>1</v>
      </c>
      <c r="E588">
        <v>0</v>
      </c>
      <c r="F588">
        <v>0</v>
      </c>
      <c r="G588">
        <v>0</v>
      </c>
      <c r="H588">
        <v>0</v>
      </c>
      <c r="I588">
        <v>0</v>
      </c>
      <c r="K588">
        <v>0.9</v>
      </c>
      <c r="L588" t="s">
        <v>41</v>
      </c>
      <c r="M588" t="s">
        <v>41</v>
      </c>
      <c r="N588">
        <v>0</v>
      </c>
      <c r="O588">
        <f>SUM(OGC_Home__Brazil[[#This Row],[0-15]:[31-45]])</f>
        <v>1</v>
      </c>
    </row>
    <row r="589" spans="1:15" x14ac:dyDescent="0.25">
      <c r="A589" t="s">
        <v>985</v>
      </c>
      <c r="B589">
        <v>0</v>
      </c>
      <c r="C589" t="s">
        <v>193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K589">
        <v>0</v>
      </c>
      <c r="L589" t="s">
        <v>41</v>
      </c>
      <c r="M589" t="s">
        <v>41</v>
      </c>
      <c r="N589">
        <v>0</v>
      </c>
      <c r="O589">
        <f>SUM(OGC_Home__Brazil[[#This Row],[0-15]:[31-45]])</f>
        <v>0</v>
      </c>
    </row>
    <row r="590" spans="1:15" x14ac:dyDescent="0.25">
      <c r="A590" t="s">
        <v>1118</v>
      </c>
      <c r="B590">
        <v>2</v>
      </c>
      <c r="C590" t="s">
        <v>145</v>
      </c>
      <c r="D590">
        <v>0</v>
      </c>
      <c r="E590">
        <v>1</v>
      </c>
      <c r="F590">
        <v>0</v>
      </c>
      <c r="G590">
        <v>1</v>
      </c>
      <c r="H590">
        <v>0</v>
      </c>
      <c r="I590">
        <v>0</v>
      </c>
      <c r="K590">
        <v>0.45</v>
      </c>
      <c r="L590" t="s">
        <v>41</v>
      </c>
      <c r="M590" t="s">
        <v>41</v>
      </c>
      <c r="N590">
        <v>0.45</v>
      </c>
      <c r="O590">
        <f>SUM(OGC_Home__Brazil[[#This Row],[0-15]:[31-45]])</f>
        <v>1</v>
      </c>
    </row>
    <row r="591" spans="1:15" x14ac:dyDescent="0.25">
      <c r="A591" t="s">
        <v>1131</v>
      </c>
      <c r="B591">
        <v>2</v>
      </c>
      <c r="C591" t="s">
        <v>198</v>
      </c>
      <c r="D591">
        <v>0</v>
      </c>
      <c r="E591">
        <v>0</v>
      </c>
      <c r="F591">
        <v>2</v>
      </c>
      <c r="G591">
        <v>0</v>
      </c>
      <c r="H591">
        <v>0</v>
      </c>
      <c r="I591">
        <v>0</v>
      </c>
      <c r="K591">
        <v>0.9</v>
      </c>
      <c r="L591" t="s">
        <v>41</v>
      </c>
      <c r="M591" t="s">
        <v>41</v>
      </c>
      <c r="N591">
        <v>0</v>
      </c>
      <c r="O591">
        <f>SUM(OGC_Home__Brazil[[#This Row],[0-15]:[31-45]])</f>
        <v>2</v>
      </c>
    </row>
    <row r="592" spans="1:15" x14ac:dyDescent="0.25">
      <c r="A592" t="s">
        <v>1204</v>
      </c>
      <c r="B592">
        <v>1</v>
      </c>
      <c r="C592" t="s">
        <v>1292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K592">
        <v>0</v>
      </c>
      <c r="L592" t="s">
        <v>41</v>
      </c>
      <c r="M592" t="s">
        <v>41</v>
      </c>
      <c r="N592">
        <v>0.9</v>
      </c>
      <c r="O592">
        <f>SUM(OGC_Home__Brazil[[#This Row],[0-15]:[31-45]])</f>
        <v>0</v>
      </c>
    </row>
    <row r="593" spans="1:15" x14ac:dyDescent="0.25">
      <c r="A593" t="s">
        <v>1219</v>
      </c>
      <c r="B593">
        <v>2</v>
      </c>
      <c r="C593" t="s">
        <v>121</v>
      </c>
      <c r="D593">
        <v>1</v>
      </c>
      <c r="E593">
        <v>1</v>
      </c>
      <c r="F593">
        <v>0</v>
      </c>
      <c r="G593">
        <v>0</v>
      </c>
      <c r="H593">
        <v>0</v>
      </c>
      <c r="I593">
        <v>0</v>
      </c>
      <c r="K593">
        <v>0.9</v>
      </c>
      <c r="L593" t="s">
        <v>41</v>
      </c>
      <c r="M593" t="s">
        <v>41</v>
      </c>
      <c r="N593">
        <v>0</v>
      </c>
      <c r="O593">
        <f>SUM(OGC_Home__Brazil[[#This Row],[0-15]:[31-45]])</f>
        <v>2</v>
      </c>
    </row>
    <row r="594" spans="1:15" x14ac:dyDescent="0.25">
      <c r="A594" t="s">
        <v>150</v>
      </c>
      <c r="B594">
        <v>2</v>
      </c>
      <c r="C594" t="s">
        <v>123</v>
      </c>
      <c r="D594">
        <v>1</v>
      </c>
      <c r="E594">
        <v>1</v>
      </c>
      <c r="F594">
        <v>0</v>
      </c>
      <c r="G594">
        <v>0</v>
      </c>
      <c r="H594">
        <v>0</v>
      </c>
      <c r="I594">
        <v>0</v>
      </c>
      <c r="K594">
        <v>0.9</v>
      </c>
      <c r="L594" t="s">
        <v>41</v>
      </c>
      <c r="M594" t="s">
        <v>41</v>
      </c>
      <c r="N594">
        <v>0</v>
      </c>
      <c r="O594">
        <f>SUM(OGC_Home__Brazil[[#This Row],[0-15]:[31-45]])</f>
        <v>2</v>
      </c>
    </row>
    <row r="595" spans="1:15" x14ac:dyDescent="0.25">
      <c r="A595" t="s">
        <v>155</v>
      </c>
      <c r="B595">
        <v>1</v>
      </c>
      <c r="C595" t="s">
        <v>1292</v>
      </c>
      <c r="D595">
        <v>0</v>
      </c>
      <c r="E595">
        <v>0</v>
      </c>
      <c r="F595">
        <v>0</v>
      </c>
      <c r="G595">
        <v>1</v>
      </c>
      <c r="H595">
        <v>0</v>
      </c>
      <c r="I595">
        <v>0</v>
      </c>
      <c r="K595">
        <v>0</v>
      </c>
      <c r="L595" t="s">
        <v>41</v>
      </c>
      <c r="M595" t="s">
        <v>41</v>
      </c>
      <c r="N595">
        <v>0.9</v>
      </c>
      <c r="O595">
        <f>SUM(OGC_Home__Brazil[[#This Row],[0-15]:[31-45]])</f>
        <v>0</v>
      </c>
    </row>
    <row r="596" spans="1:15" x14ac:dyDescent="0.25">
      <c r="A596" t="s">
        <v>161</v>
      </c>
      <c r="B596">
        <v>2</v>
      </c>
      <c r="C596" t="s">
        <v>124</v>
      </c>
      <c r="D596">
        <v>0</v>
      </c>
      <c r="E596">
        <v>1</v>
      </c>
      <c r="F596">
        <v>0</v>
      </c>
      <c r="G596">
        <v>1</v>
      </c>
      <c r="H596">
        <v>0</v>
      </c>
      <c r="I596">
        <v>0</v>
      </c>
      <c r="K596">
        <v>0.45</v>
      </c>
      <c r="L596" t="s">
        <v>41</v>
      </c>
      <c r="M596" t="s">
        <v>41</v>
      </c>
      <c r="N596">
        <v>0.45</v>
      </c>
      <c r="O596">
        <f>SUM(OGC_Home__Brazil[[#This Row],[0-15]:[31-45]])</f>
        <v>1</v>
      </c>
    </row>
    <row r="597" spans="1:15" x14ac:dyDescent="0.25">
      <c r="A597" t="s">
        <v>153</v>
      </c>
      <c r="B597">
        <v>2</v>
      </c>
      <c r="C597" t="s">
        <v>1265</v>
      </c>
      <c r="D597">
        <v>2</v>
      </c>
      <c r="E597">
        <v>0</v>
      </c>
      <c r="F597">
        <v>0</v>
      </c>
      <c r="G597">
        <v>0</v>
      </c>
      <c r="H597">
        <v>0</v>
      </c>
      <c r="I597">
        <v>0</v>
      </c>
      <c r="K597">
        <v>0.9</v>
      </c>
      <c r="L597" t="s">
        <v>41</v>
      </c>
      <c r="M597" t="s">
        <v>41</v>
      </c>
      <c r="N597">
        <v>0</v>
      </c>
      <c r="O597">
        <f>SUM(OGC_Home__Brazil[[#This Row],[0-15]:[31-45]])</f>
        <v>2</v>
      </c>
    </row>
    <row r="598" spans="1:15" x14ac:dyDescent="0.25">
      <c r="A598" t="s">
        <v>151</v>
      </c>
      <c r="B598">
        <v>2</v>
      </c>
      <c r="C598" t="s">
        <v>1248</v>
      </c>
      <c r="D598">
        <v>0</v>
      </c>
      <c r="E598">
        <v>2</v>
      </c>
      <c r="F598">
        <v>0</v>
      </c>
      <c r="G598">
        <v>0</v>
      </c>
      <c r="H598">
        <v>0</v>
      </c>
      <c r="I598">
        <v>0</v>
      </c>
      <c r="K598">
        <v>0.9</v>
      </c>
      <c r="L598" t="s">
        <v>41</v>
      </c>
      <c r="M598" t="s">
        <v>41</v>
      </c>
      <c r="N598">
        <v>0</v>
      </c>
      <c r="O598">
        <f>SUM(OGC_Home__Brazil[[#This Row],[0-15]:[31-45]])</f>
        <v>2</v>
      </c>
    </row>
    <row r="599" spans="1:15" x14ac:dyDescent="0.25">
      <c r="A599" t="s">
        <v>165</v>
      </c>
      <c r="B599">
        <v>3</v>
      </c>
      <c r="C599" t="s">
        <v>132</v>
      </c>
      <c r="D599">
        <v>2</v>
      </c>
      <c r="E599">
        <v>0</v>
      </c>
      <c r="F599">
        <v>1</v>
      </c>
      <c r="G599">
        <v>0</v>
      </c>
      <c r="H599">
        <v>0</v>
      </c>
      <c r="I599">
        <v>0</v>
      </c>
      <c r="K599">
        <v>0.9</v>
      </c>
      <c r="L599" t="s">
        <v>41</v>
      </c>
      <c r="M599" t="s">
        <v>41</v>
      </c>
      <c r="N599">
        <v>0</v>
      </c>
      <c r="O599">
        <f>SUM(OGC_Home__Brazil[[#This Row],[0-15]:[31-45]])</f>
        <v>3</v>
      </c>
    </row>
    <row r="600" spans="1:15" x14ac:dyDescent="0.25">
      <c r="A600" t="s">
        <v>157</v>
      </c>
      <c r="B600">
        <v>3</v>
      </c>
      <c r="C600" t="s">
        <v>1255</v>
      </c>
      <c r="D600">
        <v>0</v>
      </c>
      <c r="E600">
        <v>1</v>
      </c>
      <c r="F600">
        <v>0</v>
      </c>
      <c r="G600">
        <v>1</v>
      </c>
      <c r="H600">
        <v>1</v>
      </c>
      <c r="I600">
        <v>0</v>
      </c>
      <c r="K600">
        <v>2.97</v>
      </c>
      <c r="L600" t="s">
        <v>41</v>
      </c>
      <c r="M600" t="s">
        <v>41</v>
      </c>
      <c r="N600">
        <v>6.03</v>
      </c>
      <c r="O600">
        <f>SUM(OGC_Home__Brazil[[#This Row],[0-15]:[31-45]])</f>
        <v>1</v>
      </c>
    </row>
    <row r="601" spans="1:15" x14ac:dyDescent="0.25">
      <c r="A601" t="s">
        <v>152</v>
      </c>
      <c r="B601">
        <v>1</v>
      </c>
      <c r="C601" t="s">
        <v>135</v>
      </c>
      <c r="D601">
        <v>0</v>
      </c>
      <c r="E601">
        <v>0</v>
      </c>
      <c r="F601">
        <v>0</v>
      </c>
      <c r="G601">
        <v>1</v>
      </c>
      <c r="H601">
        <v>0</v>
      </c>
      <c r="I601">
        <v>0</v>
      </c>
      <c r="K601">
        <v>0</v>
      </c>
      <c r="L601" t="s">
        <v>41</v>
      </c>
      <c r="M601" t="s">
        <v>41</v>
      </c>
      <c r="N601">
        <v>0.9</v>
      </c>
      <c r="O601">
        <f>SUM(OGC_Home__Brazil[[#This Row],[0-15]:[31-45]])</f>
        <v>0</v>
      </c>
    </row>
    <row r="602" spans="1:15" x14ac:dyDescent="0.25">
      <c r="A602" t="s">
        <v>163</v>
      </c>
      <c r="B602">
        <v>3</v>
      </c>
      <c r="C602" t="s">
        <v>1366</v>
      </c>
      <c r="D602">
        <v>0</v>
      </c>
      <c r="E602">
        <v>0</v>
      </c>
      <c r="F602">
        <v>0</v>
      </c>
      <c r="G602">
        <v>0</v>
      </c>
      <c r="H602">
        <v>2</v>
      </c>
      <c r="I602">
        <v>1</v>
      </c>
      <c r="K602">
        <v>0</v>
      </c>
      <c r="L602" t="s">
        <v>41</v>
      </c>
      <c r="M602" t="s">
        <v>41</v>
      </c>
      <c r="N602">
        <v>0.9</v>
      </c>
      <c r="O602">
        <f>SUM(OGC_Home__Brazil[[#This Row],[0-15]:[31-45]])</f>
        <v>0</v>
      </c>
    </row>
    <row r="603" spans="1:15" x14ac:dyDescent="0.25">
      <c r="A603" t="s">
        <v>158</v>
      </c>
      <c r="B603">
        <v>1</v>
      </c>
      <c r="C603" t="s">
        <v>122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0</v>
      </c>
      <c r="K603">
        <v>0.9</v>
      </c>
      <c r="L603" t="s">
        <v>41</v>
      </c>
      <c r="M603" t="s">
        <v>41</v>
      </c>
      <c r="N603">
        <v>0</v>
      </c>
      <c r="O603">
        <f>SUM(OGC_Home__Brazil[[#This Row],[0-15]:[31-45]])</f>
        <v>1</v>
      </c>
    </row>
    <row r="604" spans="1:15" x14ac:dyDescent="0.25">
      <c r="A604" t="s">
        <v>148</v>
      </c>
      <c r="B604">
        <v>1</v>
      </c>
      <c r="C604" t="s">
        <v>191</v>
      </c>
      <c r="D604">
        <v>1</v>
      </c>
      <c r="E604">
        <v>0</v>
      </c>
      <c r="F604">
        <v>0</v>
      </c>
      <c r="G604">
        <v>0</v>
      </c>
      <c r="H604">
        <v>0</v>
      </c>
      <c r="I604">
        <v>0</v>
      </c>
      <c r="K604">
        <v>0.9</v>
      </c>
      <c r="L604" t="s">
        <v>41</v>
      </c>
      <c r="M604" t="s">
        <v>41</v>
      </c>
      <c r="N604">
        <v>0</v>
      </c>
      <c r="O604">
        <f>SUM(OGC_Home__Brazil[[#This Row],[0-15]:[31-45]])</f>
        <v>1</v>
      </c>
    </row>
    <row r="605" spans="1:15" x14ac:dyDescent="0.25">
      <c r="A605" t="s">
        <v>164</v>
      </c>
      <c r="B605">
        <v>2</v>
      </c>
      <c r="C605" t="s">
        <v>122</v>
      </c>
      <c r="D605">
        <v>0</v>
      </c>
      <c r="E605">
        <v>0</v>
      </c>
      <c r="F605">
        <v>1</v>
      </c>
      <c r="G605">
        <v>1</v>
      </c>
      <c r="H605">
        <v>0</v>
      </c>
      <c r="I605">
        <v>0</v>
      </c>
      <c r="K605">
        <v>0.45</v>
      </c>
      <c r="L605" t="s">
        <v>41</v>
      </c>
      <c r="M605" t="s">
        <v>41</v>
      </c>
      <c r="N605">
        <v>0.45</v>
      </c>
      <c r="O605">
        <f>SUM(OGC_Home__Brazil[[#This Row],[0-15]:[31-45]])</f>
        <v>1</v>
      </c>
    </row>
    <row r="606" spans="1:15" x14ac:dyDescent="0.25">
      <c r="A606" t="s">
        <v>146</v>
      </c>
      <c r="B606">
        <v>0</v>
      </c>
      <c r="C606" t="s">
        <v>193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K606">
        <v>0</v>
      </c>
      <c r="L606" t="s">
        <v>41</v>
      </c>
      <c r="M606" t="s">
        <v>41</v>
      </c>
      <c r="N606">
        <v>0</v>
      </c>
      <c r="O606">
        <f>SUM(OGC_Home__Brazil[[#This Row],[0-15]:[31-45]])</f>
        <v>0</v>
      </c>
    </row>
    <row r="607" spans="1:15" x14ac:dyDescent="0.25">
      <c r="A607" t="s">
        <v>156</v>
      </c>
      <c r="B607">
        <v>2</v>
      </c>
      <c r="C607" t="s">
        <v>195</v>
      </c>
      <c r="D607">
        <v>1</v>
      </c>
      <c r="E607">
        <v>1</v>
      </c>
      <c r="F607">
        <v>0</v>
      </c>
      <c r="G607">
        <v>0</v>
      </c>
      <c r="H607">
        <v>0</v>
      </c>
      <c r="I607">
        <v>0</v>
      </c>
      <c r="K607">
        <v>0.9</v>
      </c>
      <c r="L607" t="s">
        <v>41</v>
      </c>
      <c r="M607" t="s">
        <v>41</v>
      </c>
      <c r="N607">
        <v>0</v>
      </c>
      <c r="O607">
        <f>SUM(OGC_Home__Brazil[[#This Row],[0-15]:[31-45]])</f>
        <v>2</v>
      </c>
    </row>
    <row r="608" spans="1:15" x14ac:dyDescent="0.25">
      <c r="A608" t="s">
        <v>159</v>
      </c>
      <c r="B608">
        <v>0</v>
      </c>
      <c r="C608" t="s">
        <v>193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K608">
        <v>0</v>
      </c>
      <c r="L608" t="s">
        <v>41</v>
      </c>
      <c r="M608" t="s">
        <v>41</v>
      </c>
      <c r="N608">
        <v>0</v>
      </c>
      <c r="O608">
        <f>SUM(OGC_Home__Brazil[[#This Row],[0-15]:[31-45]])</f>
        <v>0</v>
      </c>
    </row>
    <row r="609" spans="1:15" x14ac:dyDescent="0.25">
      <c r="A609" t="s">
        <v>154</v>
      </c>
      <c r="B609">
        <v>1</v>
      </c>
      <c r="C609" t="s">
        <v>1249</v>
      </c>
      <c r="D609">
        <v>0</v>
      </c>
      <c r="E609">
        <v>0</v>
      </c>
      <c r="F609">
        <v>1</v>
      </c>
      <c r="G609">
        <v>0</v>
      </c>
      <c r="H609">
        <v>0</v>
      </c>
      <c r="I609">
        <v>0</v>
      </c>
      <c r="K609">
        <v>0.9</v>
      </c>
      <c r="L609" t="s">
        <v>41</v>
      </c>
      <c r="M609" t="s">
        <v>41</v>
      </c>
      <c r="N609">
        <v>0</v>
      </c>
      <c r="O609">
        <f>SUM(OGC_Home__Brazil[[#This Row],[0-15]:[31-45]])</f>
        <v>1</v>
      </c>
    </row>
    <row r="610" spans="1:15" x14ac:dyDescent="0.25">
      <c r="A610" t="s">
        <v>162</v>
      </c>
      <c r="B610">
        <v>4</v>
      </c>
      <c r="C610" t="s">
        <v>128</v>
      </c>
      <c r="D610">
        <v>1</v>
      </c>
      <c r="E610">
        <v>1</v>
      </c>
      <c r="F610">
        <v>0</v>
      </c>
      <c r="G610">
        <v>1</v>
      </c>
      <c r="H610">
        <v>1</v>
      </c>
      <c r="I610">
        <v>0</v>
      </c>
      <c r="K610">
        <v>0.45</v>
      </c>
      <c r="L610" t="s">
        <v>41</v>
      </c>
      <c r="M610" t="s">
        <v>41</v>
      </c>
      <c r="N610">
        <v>0.45</v>
      </c>
      <c r="O610">
        <f>SUM(OGC_Home__Brazil[[#This Row],[0-15]:[31-45]])</f>
        <v>2</v>
      </c>
    </row>
    <row r="611" spans="1:15" x14ac:dyDescent="0.25">
      <c r="A611" t="s">
        <v>147</v>
      </c>
      <c r="B611">
        <v>1</v>
      </c>
      <c r="C611" t="s">
        <v>1267</v>
      </c>
      <c r="D611">
        <v>0</v>
      </c>
      <c r="E611">
        <v>0</v>
      </c>
      <c r="F611">
        <v>0</v>
      </c>
      <c r="G611">
        <v>0</v>
      </c>
      <c r="H611">
        <v>1</v>
      </c>
      <c r="I611">
        <v>0</v>
      </c>
      <c r="K611">
        <v>0</v>
      </c>
      <c r="L611" t="s">
        <v>41</v>
      </c>
      <c r="M611" t="s">
        <v>41</v>
      </c>
      <c r="N611">
        <v>0.9</v>
      </c>
      <c r="O611">
        <f>SUM(OGC_Home__Brazil[[#This Row],[0-15]:[31-45]])</f>
        <v>0</v>
      </c>
    </row>
    <row r="612" spans="1:15" x14ac:dyDescent="0.25">
      <c r="A612" t="s">
        <v>149</v>
      </c>
      <c r="B612">
        <v>0</v>
      </c>
      <c r="C612" t="s">
        <v>193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K612">
        <v>0</v>
      </c>
      <c r="L612" t="s">
        <v>41</v>
      </c>
      <c r="M612" t="s">
        <v>41</v>
      </c>
      <c r="N612">
        <v>0</v>
      </c>
      <c r="O612">
        <f>SUM(OGC_Home__Brazil[[#This Row],[0-15]:[31-45]])</f>
        <v>0</v>
      </c>
    </row>
    <row r="613" spans="1:15" x14ac:dyDescent="0.25">
      <c r="A613" t="s">
        <v>160</v>
      </c>
      <c r="B613">
        <v>1</v>
      </c>
      <c r="C613" t="s">
        <v>192</v>
      </c>
      <c r="D613">
        <v>1</v>
      </c>
      <c r="E613">
        <v>0</v>
      </c>
      <c r="F613">
        <v>0</v>
      </c>
      <c r="G613">
        <v>0</v>
      </c>
      <c r="H613">
        <v>0</v>
      </c>
      <c r="I613">
        <v>0</v>
      </c>
      <c r="K613">
        <v>0.9</v>
      </c>
      <c r="L613" t="s">
        <v>41</v>
      </c>
      <c r="M613" t="s">
        <v>41</v>
      </c>
      <c r="N613">
        <v>0</v>
      </c>
      <c r="O613">
        <f>SUM(OGC_Home__Brazil[[#This Row],[0-15]:[31-45]])</f>
        <v>1</v>
      </c>
    </row>
    <row r="614" spans="1:15" x14ac:dyDescent="0.25">
      <c r="A614" t="s">
        <v>169</v>
      </c>
      <c r="B614">
        <v>1</v>
      </c>
      <c r="C614" t="s">
        <v>196</v>
      </c>
      <c r="D614">
        <v>1</v>
      </c>
      <c r="E614">
        <v>0</v>
      </c>
      <c r="F614">
        <v>0</v>
      </c>
      <c r="G614">
        <v>0</v>
      </c>
      <c r="H614">
        <v>0</v>
      </c>
      <c r="I614">
        <v>0</v>
      </c>
      <c r="K614">
        <v>0.9</v>
      </c>
      <c r="L614" t="s">
        <v>41</v>
      </c>
      <c r="M614" t="s">
        <v>41</v>
      </c>
      <c r="N614">
        <v>0</v>
      </c>
      <c r="O614">
        <f>SUM(OGC_Home__Brazil[[#This Row],[0-15]:[31-45]])</f>
        <v>1</v>
      </c>
    </row>
    <row r="615" spans="1:15" x14ac:dyDescent="0.25">
      <c r="A615" t="s">
        <v>178</v>
      </c>
      <c r="B615">
        <v>1</v>
      </c>
      <c r="C615" t="s">
        <v>1257</v>
      </c>
      <c r="D615">
        <v>0</v>
      </c>
      <c r="E615">
        <v>1</v>
      </c>
      <c r="F615">
        <v>0</v>
      </c>
      <c r="G615">
        <v>0</v>
      </c>
      <c r="H615">
        <v>0</v>
      </c>
      <c r="I615">
        <v>0</v>
      </c>
      <c r="K615">
        <v>0.9</v>
      </c>
      <c r="L615" t="s">
        <v>41</v>
      </c>
      <c r="M615" t="s">
        <v>41</v>
      </c>
      <c r="N615">
        <v>0</v>
      </c>
      <c r="O615">
        <f>SUM(OGC_Home__Brazil[[#This Row],[0-15]:[31-45]])</f>
        <v>1</v>
      </c>
    </row>
    <row r="616" spans="1:15" x14ac:dyDescent="0.25">
      <c r="A616" t="s">
        <v>173</v>
      </c>
      <c r="B616">
        <v>1</v>
      </c>
      <c r="C616" t="s">
        <v>130</v>
      </c>
      <c r="D616">
        <v>0</v>
      </c>
      <c r="E616">
        <v>0</v>
      </c>
      <c r="F616">
        <v>1</v>
      </c>
      <c r="G616">
        <v>0</v>
      </c>
      <c r="H616">
        <v>0</v>
      </c>
      <c r="I616">
        <v>0</v>
      </c>
      <c r="K616">
        <v>0.9</v>
      </c>
      <c r="L616" t="s">
        <v>41</v>
      </c>
      <c r="M616" t="s">
        <v>41</v>
      </c>
      <c r="N616">
        <v>0</v>
      </c>
      <c r="O616">
        <f>SUM(OGC_Home__Brazil[[#This Row],[0-15]:[31-45]])</f>
        <v>1</v>
      </c>
    </row>
    <row r="617" spans="1:15" x14ac:dyDescent="0.25">
      <c r="A617" t="s">
        <v>184</v>
      </c>
      <c r="B617">
        <v>1</v>
      </c>
      <c r="C617" t="s">
        <v>124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0</v>
      </c>
      <c r="K617">
        <v>0.9</v>
      </c>
      <c r="L617" t="s">
        <v>41</v>
      </c>
      <c r="M617" t="s">
        <v>41</v>
      </c>
      <c r="N617">
        <v>0</v>
      </c>
      <c r="O617">
        <f>SUM(OGC_Home__Brazil[[#This Row],[0-15]:[31-45]])</f>
        <v>1</v>
      </c>
    </row>
    <row r="618" spans="1:15" x14ac:dyDescent="0.25">
      <c r="A618" t="s">
        <v>179</v>
      </c>
      <c r="B618">
        <v>1</v>
      </c>
      <c r="C618" t="s">
        <v>136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0</v>
      </c>
      <c r="K618">
        <v>0.9</v>
      </c>
      <c r="L618" t="s">
        <v>41</v>
      </c>
      <c r="M618" t="s">
        <v>41</v>
      </c>
      <c r="N618">
        <v>0</v>
      </c>
      <c r="O618">
        <f>SUM(OGC_Home__Brazil[[#This Row],[0-15]:[31-45]])</f>
        <v>1</v>
      </c>
    </row>
    <row r="619" spans="1:15" x14ac:dyDescent="0.25">
      <c r="A619" t="s">
        <v>186</v>
      </c>
      <c r="B619">
        <v>2</v>
      </c>
      <c r="C619" t="s">
        <v>198</v>
      </c>
      <c r="D619">
        <v>1</v>
      </c>
      <c r="E619">
        <v>0</v>
      </c>
      <c r="F619">
        <v>0</v>
      </c>
      <c r="G619">
        <v>0</v>
      </c>
      <c r="H619">
        <v>1</v>
      </c>
      <c r="I619">
        <v>0</v>
      </c>
      <c r="K619">
        <v>0.45</v>
      </c>
      <c r="L619" t="s">
        <v>41</v>
      </c>
      <c r="M619" t="s">
        <v>41</v>
      </c>
      <c r="N619">
        <v>0.45</v>
      </c>
      <c r="O619">
        <f>SUM(OGC_Home__Brazil[[#This Row],[0-15]:[31-45]])</f>
        <v>1</v>
      </c>
    </row>
    <row r="620" spans="1:15" x14ac:dyDescent="0.25">
      <c r="A620" t="s">
        <v>171</v>
      </c>
      <c r="B620">
        <v>2</v>
      </c>
      <c r="C620" t="s">
        <v>1244</v>
      </c>
      <c r="D620">
        <v>0</v>
      </c>
      <c r="E620">
        <v>1</v>
      </c>
      <c r="F620">
        <v>1</v>
      </c>
      <c r="G620">
        <v>0</v>
      </c>
      <c r="H620">
        <v>0</v>
      </c>
      <c r="I620">
        <v>0</v>
      </c>
      <c r="K620">
        <v>0.9</v>
      </c>
      <c r="L620" t="s">
        <v>41</v>
      </c>
      <c r="M620" t="s">
        <v>41</v>
      </c>
      <c r="N620">
        <v>0</v>
      </c>
      <c r="O620">
        <f>SUM(OGC_Home__Brazil[[#This Row],[0-15]:[31-45]])</f>
        <v>2</v>
      </c>
    </row>
    <row r="621" spans="1:15" x14ac:dyDescent="0.25">
      <c r="A621" t="s">
        <v>167</v>
      </c>
      <c r="B621">
        <v>1</v>
      </c>
      <c r="C621" t="s">
        <v>126</v>
      </c>
      <c r="D621">
        <v>0</v>
      </c>
      <c r="E621">
        <v>1</v>
      </c>
      <c r="F621">
        <v>0</v>
      </c>
      <c r="G621">
        <v>0</v>
      </c>
      <c r="H621">
        <v>0</v>
      </c>
      <c r="I621">
        <v>0</v>
      </c>
      <c r="K621">
        <v>0.9</v>
      </c>
      <c r="L621" t="s">
        <v>41</v>
      </c>
      <c r="M621" t="s">
        <v>41</v>
      </c>
      <c r="N621">
        <v>0</v>
      </c>
      <c r="O621">
        <f>SUM(OGC_Home__Brazil[[#This Row],[0-15]:[31-45]])</f>
        <v>1</v>
      </c>
    </row>
    <row r="622" spans="1:15" x14ac:dyDescent="0.25">
      <c r="A622" t="s">
        <v>180</v>
      </c>
      <c r="B622">
        <v>2</v>
      </c>
      <c r="C622" t="s">
        <v>145</v>
      </c>
      <c r="D622">
        <v>0</v>
      </c>
      <c r="E622">
        <v>1</v>
      </c>
      <c r="F622">
        <v>0</v>
      </c>
      <c r="G622">
        <v>1</v>
      </c>
      <c r="H622">
        <v>0</v>
      </c>
      <c r="I622">
        <v>0</v>
      </c>
      <c r="K622">
        <v>0.45</v>
      </c>
      <c r="L622" t="s">
        <v>41</v>
      </c>
      <c r="M622" t="s">
        <v>41</v>
      </c>
      <c r="N622">
        <v>0.45</v>
      </c>
      <c r="O622">
        <f>SUM(OGC_Home__Brazil[[#This Row],[0-15]:[31-45]])</f>
        <v>1</v>
      </c>
    </row>
    <row r="623" spans="1:15" x14ac:dyDescent="0.25">
      <c r="A623" t="s">
        <v>168</v>
      </c>
      <c r="B623">
        <v>2</v>
      </c>
      <c r="C623" t="s">
        <v>125</v>
      </c>
      <c r="D623">
        <v>1</v>
      </c>
      <c r="E623">
        <v>0</v>
      </c>
      <c r="F623">
        <v>0</v>
      </c>
      <c r="G623">
        <v>1</v>
      </c>
      <c r="H623">
        <v>0</v>
      </c>
      <c r="I623">
        <v>0</v>
      </c>
      <c r="K623">
        <v>0.45</v>
      </c>
      <c r="L623" t="s">
        <v>41</v>
      </c>
      <c r="M623" t="s">
        <v>41</v>
      </c>
      <c r="N623">
        <v>0.45</v>
      </c>
      <c r="O623">
        <f>SUM(OGC_Home__Brazil[[#This Row],[0-15]:[31-45]])</f>
        <v>1</v>
      </c>
    </row>
    <row r="624" spans="1:15" x14ac:dyDescent="0.25">
      <c r="A624" t="s">
        <v>189</v>
      </c>
      <c r="B624">
        <v>4</v>
      </c>
      <c r="C624" t="s">
        <v>1292</v>
      </c>
      <c r="D624">
        <v>0</v>
      </c>
      <c r="E624">
        <v>1</v>
      </c>
      <c r="F624">
        <v>1</v>
      </c>
      <c r="G624">
        <v>1</v>
      </c>
      <c r="H624">
        <v>0</v>
      </c>
      <c r="I624">
        <v>1</v>
      </c>
      <c r="K624">
        <v>0.45</v>
      </c>
      <c r="L624" t="s">
        <v>41</v>
      </c>
      <c r="M624" t="s">
        <v>41</v>
      </c>
      <c r="N624">
        <v>0.45</v>
      </c>
      <c r="O624">
        <f>SUM(OGC_Home__Brazil[[#This Row],[0-15]:[31-45]])</f>
        <v>2</v>
      </c>
    </row>
    <row r="625" spans="1:15" x14ac:dyDescent="0.25">
      <c r="A625" t="s">
        <v>177</v>
      </c>
      <c r="B625">
        <v>2</v>
      </c>
      <c r="C625" t="s">
        <v>1258</v>
      </c>
      <c r="D625">
        <v>1</v>
      </c>
      <c r="E625">
        <v>0</v>
      </c>
      <c r="F625">
        <v>0</v>
      </c>
      <c r="G625">
        <v>0</v>
      </c>
      <c r="H625">
        <v>0</v>
      </c>
      <c r="I625">
        <v>1</v>
      </c>
      <c r="K625">
        <v>0.45</v>
      </c>
      <c r="L625" t="s">
        <v>41</v>
      </c>
      <c r="M625" t="s">
        <v>41</v>
      </c>
      <c r="N625">
        <v>0.45</v>
      </c>
      <c r="O625">
        <f>SUM(OGC_Home__Brazil[[#This Row],[0-15]:[31-45]])</f>
        <v>1</v>
      </c>
    </row>
    <row r="626" spans="1:15" x14ac:dyDescent="0.25">
      <c r="A626" t="s">
        <v>170</v>
      </c>
      <c r="B626">
        <v>2</v>
      </c>
      <c r="C626" t="s">
        <v>125</v>
      </c>
      <c r="D626">
        <v>0</v>
      </c>
      <c r="E626">
        <v>1</v>
      </c>
      <c r="F626">
        <v>1</v>
      </c>
      <c r="G626">
        <v>0</v>
      </c>
      <c r="H626">
        <v>0</v>
      </c>
      <c r="I626">
        <v>0</v>
      </c>
      <c r="K626">
        <v>0.9</v>
      </c>
      <c r="L626" t="s">
        <v>41</v>
      </c>
      <c r="M626" t="s">
        <v>41</v>
      </c>
      <c r="N626">
        <v>0</v>
      </c>
      <c r="O626">
        <f>SUM(OGC_Home__Brazil[[#This Row],[0-15]:[31-45]])</f>
        <v>2</v>
      </c>
    </row>
    <row r="627" spans="1:15" x14ac:dyDescent="0.25">
      <c r="A627" t="s">
        <v>175</v>
      </c>
      <c r="B627">
        <v>1</v>
      </c>
      <c r="C627" t="s">
        <v>134</v>
      </c>
      <c r="D627">
        <v>0</v>
      </c>
      <c r="E627">
        <v>0</v>
      </c>
      <c r="F627">
        <v>0</v>
      </c>
      <c r="G627">
        <v>1</v>
      </c>
      <c r="H627">
        <v>0</v>
      </c>
      <c r="I627">
        <v>0</v>
      </c>
      <c r="K627">
        <v>0</v>
      </c>
      <c r="L627" t="s">
        <v>41</v>
      </c>
      <c r="M627" t="s">
        <v>41</v>
      </c>
      <c r="N627">
        <v>0.9</v>
      </c>
      <c r="O627">
        <f>SUM(OGC_Home__Brazil[[#This Row],[0-15]:[31-45]])</f>
        <v>0</v>
      </c>
    </row>
    <row r="628" spans="1:15" x14ac:dyDescent="0.25">
      <c r="A628" t="s">
        <v>166</v>
      </c>
      <c r="B628">
        <v>2</v>
      </c>
      <c r="C628" t="s">
        <v>1245</v>
      </c>
      <c r="D628">
        <v>0</v>
      </c>
      <c r="E628">
        <v>0</v>
      </c>
      <c r="F628">
        <v>1</v>
      </c>
      <c r="G628">
        <v>1</v>
      </c>
      <c r="H628">
        <v>0</v>
      </c>
      <c r="I628">
        <v>0</v>
      </c>
      <c r="K628">
        <v>0.45</v>
      </c>
      <c r="L628" t="s">
        <v>41</v>
      </c>
      <c r="M628" t="s">
        <v>41</v>
      </c>
      <c r="N628">
        <v>0.45</v>
      </c>
      <c r="O628">
        <f>SUM(OGC_Home__Brazil[[#This Row],[0-15]:[31-45]])</f>
        <v>1</v>
      </c>
    </row>
    <row r="629" spans="1:15" x14ac:dyDescent="0.25">
      <c r="A629" t="s">
        <v>182</v>
      </c>
      <c r="B629">
        <v>2</v>
      </c>
      <c r="C629" t="s">
        <v>1249</v>
      </c>
      <c r="D629">
        <v>1</v>
      </c>
      <c r="E629">
        <v>0</v>
      </c>
      <c r="F629">
        <v>0</v>
      </c>
      <c r="G629">
        <v>0</v>
      </c>
      <c r="H629">
        <v>1</v>
      </c>
      <c r="I629">
        <v>0</v>
      </c>
      <c r="K629">
        <v>0.45</v>
      </c>
      <c r="L629" t="s">
        <v>41</v>
      </c>
      <c r="M629" t="s">
        <v>41</v>
      </c>
      <c r="N629">
        <v>0.45</v>
      </c>
      <c r="O629">
        <f>SUM(OGC_Home__Brazil[[#This Row],[0-15]:[31-45]])</f>
        <v>1</v>
      </c>
    </row>
    <row r="630" spans="1:15" x14ac:dyDescent="0.25">
      <c r="A630" t="s">
        <v>185</v>
      </c>
      <c r="B630">
        <v>1</v>
      </c>
      <c r="C630" t="s">
        <v>133</v>
      </c>
      <c r="D630">
        <v>1</v>
      </c>
      <c r="E630">
        <v>0</v>
      </c>
      <c r="F630">
        <v>0</v>
      </c>
      <c r="G630">
        <v>0</v>
      </c>
      <c r="H630">
        <v>0</v>
      </c>
      <c r="I630">
        <v>0</v>
      </c>
      <c r="K630">
        <v>0.9</v>
      </c>
      <c r="L630" t="s">
        <v>41</v>
      </c>
      <c r="M630" t="s">
        <v>41</v>
      </c>
      <c r="N630">
        <v>0</v>
      </c>
      <c r="O630">
        <f>SUM(OGC_Home__Brazil[[#This Row],[0-15]:[31-45]])</f>
        <v>1</v>
      </c>
    </row>
    <row r="631" spans="1:15" x14ac:dyDescent="0.25">
      <c r="A631" t="s">
        <v>188</v>
      </c>
      <c r="B631">
        <v>3</v>
      </c>
      <c r="C631" t="s">
        <v>124</v>
      </c>
      <c r="D631">
        <v>1</v>
      </c>
      <c r="E631">
        <v>0</v>
      </c>
      <c r="F631">
        <v>1</v>
      </c>
      <c r="G631">
        <v>1</v>
      </c>
      <c r="H631">
        <v>0</v>
      </c>
      <c r="I631">
        <v>0</v>
      </c>
      <c r="K631">
        <v>6.03</v>
      </c>
      <c r="L631" t="s">
        <v>41</v>
      </c>
      <c r="M631" t="s">
        <v>41</v>
      </c>
      <c r="N631">
        <v>2.97</v>
      </c>
      <c r="O631">
        <f>SUM(OGC_Home__Brazil[[#This Row],[0-15]:[31-45]])</f>
        <v>2</v>
      </c>
    </row>
    <row r="632" spans="1:15" x14ac:dyDescent="0.25">
      <c r="A632" t="s">
        <v>172</v>
      </c>
      <c r="B632">
        <v>3</v>
      </c>
      <c r="C632" t="s">
        <v>1252</v>
      </c>
      <c r="D632">
        <v>2</v>
      </c>
      <c r="E632">
        <v>1</v>
      </c>
      <c r="F632">
        <v>0</v>
      </c>
      <c r="G632">
        <v>0</v>
      </c>
      <c r="H632">
        <v>0</v>
      </c>
      <c r="I632">
        <v>0</v>
      </c>
      <c r="K632">
        <v>0.9</v>
      </c>
      <c r="L632" t="s">
        <v>41</v>
      </c>
      <c r="M632" t="s">
        <v>41</v>
      </c>
      <c r="N632">
        <v>0</v>
      </c>
      <c r="O632">
        <f>SUM(OGC_Home__Brazil[[#This Row],[0-15]:[31-45]])</f>
        <v>3</v>
      </c>
    </row>
    <row r="633" spans="1:15" x14ac:dyDescent="0.25">
      <c r="A633" t="s">
        <v>181</v>
      </c>
      <c r="B633">
        <v>2</v>
      </c>
      <c r="C633" t="s">
        <v>1249</v>
      </c>
      <c r="D633">
        <v>0</v>
      </c>
      <c r="E633">
        <v>1</v>
      </c>
      <c r="F633">
        <v>0</v>
      </c>
      <c r="G633">
        <v>1</v>
      </c>
      <c r="H633">
        <v>0</v>
      </c>
      <c r="I633">
        <v>0</v>
      </c>
      <c r="K633">
        <v>0.45</v>
      </c>
      <c r="L633" t="s">
        <v>41</v>
      </c>
      <c r="M633" t="s">
        <v>41</v>
      </c>
      <c r="N633">
        <v>0.45</v>
      </c>
      <c r="O633">
        <f>SUM(OGC_Home__Brazil[[#This Row],[0-15]:[31-45]])</f>
        <v>1</v>
      </c>
    </row>
    <row r="634" spans="1:15" x14ac:dyDescent="0.25">
      <c r="A634" t="s">
        <v>174</v>
      </c>
      <c r="B634">
        <v>3</v>
      </c>
      <c r="C634" t="s">
        <v>202</v>
      </c>
      <c r="D634">
        <v>0</v>
      </c>
      <c r="E634">
        <v>1</v>
      </c>
      <c r="F634">
        <v>1</v>
      </c>
      <c r="G634">
        <v>0</v>
      </c>
      <c r="H634">
        <v>0</v>
      </c>
      <c r="I634">
        <v>1</v>
      </c>
      <c r="K634">
        <v>6.03</v>
      </c>
      <c r="L634" t="s">
        <v>41</v>
      </c>
      <c r="M634" t="s">
        <v>41</v>
      </c>
      <c r="N634">
        <v>2.97</v>
      </c>
      <c r="O634">
        <f>SUM(OGC_Home__Brazil[[#This Row],[0-15]:[31-45]])</f>
        <v>2</v>
      </c>
    </row>
    <row r="635" spans="1:15" x14ac:dyDescent="0.25">
      <c r="A635" t="s">
        <v>187</v>
      </c>
      <c r="B635">
        <v>2</v>
      </c>
      <c r="C635" t="s">
        <v>198</v>
      </c>
      <c r="D635">
        <v>0</v>
      </c>
      <c r="E635">
        <v>0</v>
      </c>
      <c r="F635">
        <v>2</v>
      </c>
      <c r="G635">
        <v>0</v>
      </c>
      <c r="H635">
        <v>0</v>
      </c>
      <c r="I635">
        <v>0</v>
      </c>
      <c r="K635">
        <v>0.9</v>
      </c>
      <c r="L635" t="s">
        <v>41</v>
      </c>
      <c r="M635" t="s">
        <v>41</v>
      </c>
      <c r="N635">
        <v>0</v>
      </c>
      <c r="O635">
        <f>SUM(OGC_Home__Brazil[[#This Row],[0-15]:[31-45]])</f>
        <v>2</v>
      </c>
    </row>
    <row r="636" spans="1:15" x14ac:dyDescent="0.25">
      <c r="A636" t="s">
        <v>183</v>
      </c>
      <c r="B636">
        <v>1</v>
      </c>
      <c r="C636" t="s">
        <v>203</v>
      </c>
      <c r="D636">
        <v>0</v>
      </c>
      <c r="E636">
        <v>0</v>
      </c>
      <c r="F636">
        <v>0</v>
      </c>
      <c r="G636">
        <v>0</v>
      </c>
      <c r="H636">
        <v>1</v>
      </c>
      <c r="I636">
        <v>0</v>
      </c>
      <c r="K636">
        <v>0</v>
      </c>
      <c r="L636" t="s">
        <v>41</v>
      </c>
      <c r="M636" t="s">
        <v>41</v>
      </c>
      <c r="N636">
        <v>0.9</v>
      </c>
      <c r="O636">
        <f>SUM(OGC_Home__Brazil[[#This Row],[0-15]:[31-45]])</f>
        <v>0</v>
      </c>
    </row>
    <row r="637" spans="1:15" x14ac:dyDescent="0.25">
      <c r="A637" t="s">
        <v>176</v>
      </c>
      <c r="B637">
        <v>1</v>
      </c>
      <c r="C637" t="s">
        <v>55</v>
      </c>
      <c r="D637">
        <v>0</v>
      </c>
      <c r="E637">
        <v>0</v>
      </c>
      <c r="F637">
        <v>1</v>
      </c>
      <c r="G637">
        <v>0</v>
      </c>
      <c r="H637">
        <v>0</v>
      </c>
      <c r="I637">
        <v>0</v>
      </c>
      <c r="K637">
        <v>0.9</v>
      </c>
      <c r="L637" t="s">
        <v>41</v>
      </c>
      <c r="M637" t="s">
        <v>41</v>
      </c>
      <c r="N637">
        <v>0</v>
      </c>
      <c r="O637">
        <f>SUM(OGC_Home__Brazil[[#This Row],[0-15]:[31-45]])</f>
        <v>1</v>
      </c>
    </row>
    <row r="638" spans="1:15" x14ac:dyDescent="0.25">
      <c r="A638" t="s">
        <v>320</v>
      </c>
      <c r="B638">
        <v>2</v>
      </c>
      <c r="C638" t="s">
        <v>190</v>
      </c>
      <c r="D638">
        <v>2</v>
      </c>
      <c r="E638">
        <v>0</v>
      </c>
      <c r="F638">
        <v>0</v>
      </c>
      <c r="G638">
        <v>0</v>
      </c>
      <c r="H638">
        <v>0</v>
      </c>
      <c r="I638">
        <v>0</v>
      </c>
      <c r="K638">
        <v>0.9</v>
      </c>
      <c r="L638" t="s">
        <v>41</v>
      </c>
      <c r="M638" t="s">
        <v>41</v>
      </c>
      <c r="N638">
        <v>0</v>
      </c>
      <c r="O638">
        <f>SUM(OGC_Home__Brazil[[#This Row],[0-15]:[31-45]])</f>
        <v>2</v>
      </c>
    </row>
    <row r="639" spans="1:15" x14ac:dyDescent="0.25">
      <c r="A639" t="s">
        <v>336</v>
      </c>
      <c r="B639">
        <v>0</v>
      </c>
      <c r="C639" t="s">
        <v>193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K639">
        <v>0</v>
      </c>
      <c r="L639" t="s">
        <v>41</v>
      </c>
      <c r="M639" t="s">
        <v>41</v>
      </c>
      <c r="N639">
        <v>0</v>
      </c>
      <c r="O639">
        <f>SUM(OGC_Home__Brazil[[#This Row],[0-15]:[31-45]])</f>
        <v>0</v>
      </c>
    </row>
    <row r="640" spans="1:15" x14ac:dyDescent="0.25">
      <c r="A640" t="s">
        <v>345</v>
      </c>
      <c r="B640">
        <v>3</v>
      </c>
      <c r="C640" t="s">
        <v>49</v>
      </c>
      <c r="D640">
        <v>1</v>
      </c>
      <c r="E640">
        <v>0</v>
      </c>
      <c r="F640">
        <v>2</v>
      </c>
      <c r="G640">
        <v>0</v>
      </c>
      <c r="H640">
        <v>0</v>
      </c>
      <c r="I640">
        <v>0</v>
      </c>
      <c r="K640">
        <v>0.9</v>
      </c>
      <c r="L640" t="s">
        <v>41</v>
      </c>
      <c r="M640" t="s">
        <v>41</v>
      </c>
      <c r="N640">
        <v>0</v>
      </c>
      <c r="O640">
        <f>SUM(OGC_Home__Brazil[[#This Row],[0-15]:[31-45]])</f>
        <v>3</v>
      </c>
    </row>
    <row r="641" spans="1:15" x14ac:dyDescent="0.25">
      <c r="A641" t="s">
        <v>366</v>
      </c>
      <c r="B641">
        <v>3</v>
      </c>
      <c r="C641" t="s">
        <v>1290</v>
      </c>
      <c r="D641">
        <v>1</v>
      </c>
      <c r="E641">
        <v>1</v>
      </c>
      <c r="F641">
        <v>0</v>
      </c>
      <c r="G641">
        <v>1</v>
      </c>
      <c r="H641">
        <v>0</v>
      </c>
      <c r="I641">
        <v>0</v>
      </c>
      <c r="K641">
        <v>6.03</v>
      </c>
      <c r="L641" t="s">
        <v>41</v>
      </c>
      <c r="M641" t="s">
        <v>41</v>
      </c>
      <c r="N641">
        <v>2.97</v>
      </c>
      <c r="O641">
        <f>SUM(OGC_Home__Brazil[[#This Row],[0-15]:[31-45]])</f>
        <v>2</v>
      </c>
    </row>
    <row r="642" spans="1:15" x14ac:dyDescent="0.25">
      <c r="A642" t="s">
        <v>373</v>
      </c>
      <c r="B642">
        <v>2</v>
      </c>
      <c r="C642" t="s">
        <v>1249</v>
      </c>
      <c r="D642">
        <v>1</v>
      </c>
      <c r="E642">
        <v>0</v>
      </c>
      <c r="F642">
        <v>0</v>
      </c>
      <c r="G642">
        <v>0</v>
      </c>
      <c r="H642">
        <v>1</v>
      </c>
      <c r="I642">
        <v>0</v>
      </c>
      <c r="K642">
        <v>0.45</v>
      </c>
      <c r="L642" t="s">
        <v>41</v>
      </c>
      <c r="M642" t="s">
        <v>41</v>
      </c>
      <c r="N642">
        <v>0.45</v>
      </c>
      <c r="O642">
        <f>SUM(OGC_Home__Brazil[[#This Row],[0-15]:[31-45]])</f>
        <v>1</v>
      </c>
    </row>
    <row r="643" spans="1:15" x14ac:dyDescent="0.25">
      <c r="A643" t="s">
        <v>381</v>
      </c>
      <c r="B643">
        <v>2</v>
      </c>
      <c r="C643" t="s">
        <v>1251</v>
      </c>
      <c r="D643">
        <v>0</v>
      </c>
      <c r="E643">
        <v>2</v>
      </c>
      <c r="F643">
        <v>0</v>
      </c>
      <c r="G643">
        <v>0</v>
      </c>
      <c r="H643">
        <v>0</v>
      </c>
      <c r="I643">
        <v>0</v>
      </c>
      <c r="K643">
        <v>0.9</v>
      </c>
      <c r="L643" t="s">
        <v>41</v>
      </c>
      <c r="M643" t="s">
        <v>41</v>
      </c>
      <c r="N643">
        <v>0</v>
      </c>
      <c r="O643">
        <f>SUM(OGC_Home__Brazil[[#This Row],[0-15]:[31-45]])</f>
        <v>2</v>
      </c>
    </row>
    <row r="644" spans="1:15" x14ac:dyDescent="0.25">
      <c r="A644" t="s">
        <v>385</v>
      </c>
      <c r="B644">
        <v>3</v>
      </c>
      <c r="C644" t="s">
        <v>1245</v>
      </c>
      <c r="D644">
        <v>0</v>
      </c>
      <c r="E644">
        <v>1</v>
      </c>
      <c r="F644">
        <v>1</v>
      </c>
      <c r="G644">
        <v>0</v>
      </c>
      <c r="H644">
        <v>1</v>
      </c>
      <c r="I644">
        <v>0</v>
      </c>
      <c r="K644">
        <v>6.03</v>
      </c>
      <c r="L644" t="s">
        <v>41</v>
      </c>
      <c r="M644" t="s">
        <v>41</v>
      </c>
      <c r="N644">
        <v>2.97</v>
      </c>
      <c r="O644">
        <f>SUM(OGC_Home__Brazil[[#This Row],[0-15]:[31-45]])</f>
        <v>2</v>
      </c>
    </row>
    <row r="645" spans="1:15" x14ac:dyDescent="0.25">
      <c r="A645" t="s">
        <v>406</v>
      </c>
      <c r="B645">
        <v>2</v>
      </c>
      <c r="C645" t="s">
        <v>128</v>
      </c>
      <c r="D645">
        <v>0</v>
      </c>
      <c r="E645">
        <v>1</v>
      </c>
      <c r="F645">
        <v>0</v>
      </c>
      <c r="G645">
        <v>1</v>
      </c>
      <c r="H645">
        <v>0</v>
      </c>
      <c r="I645">
        <v>0</v>
      </c>
      <c r="K645">
        <v>0.45</v>
      </c>
      <c r="L645" t="s">
        <v>41</v>
      </c>
      <c r="M645" t="s">
        <v>41</v>
      </c>
      <c r="N645">
        <v>0.45</v>
      </c>
      <c r="O645">
        <f>SUM(OGC_Home__Brazil[[#This Row],[0-15]:[31-45]])</f>
        <v>1</v>
      </c>
    </row>
    <row r="646" spans="1:15" x14ac:dyDescent="0.25">
      <c r="A646" t="s">
        <v>408</v>
      </c>
      <c r="B646">
        <v>4</v>
      </c>
      <c r="C646" t="s">
        <v>1249</v>
      </c>
      <c r="D646">
        <v>2</v>
      </c>
      <c r="E646">
        <v>0</v>
      </c>
      <c r="F646">
        <v>0</v>
      </c>
      <c r="G646">
        <v>1</v>
      </c>
      <c r="H646">
        <v>0</v>
      </c>
      <c r="I646">
        <v>1</v>
      </c>
      <c r="K646">
        <v>0.45</v>
      </c>
      <c r="L646" t="s">
        <v>41</v>
      </c>
      <c r="M646" t="s">
        <v>41</v>
      </c>
      <c r="N646">
        <v>0.45</v>
      </c>
      <c r="O646">
        <f>SUM(OGC_Home__Brazil[[#This Row],[0-15]:[31-45]])</f>
        <v>2</v>
      </c>
    </row>
    <row r="647" spans="1:15" x14ac:dyDescent="0.25">
      <c r="A647" t="s">
        <v>463</v>
      </c>
      <c r="B647">
        <v>2</v>
      </c>
      <c r="C647" t="s">
        <v>136</v>
      </c>
      <c r="D647">
        <v>0</v>
      </c>
      <c r="E647">
        <v>0</v>
      </c>
      <c r="F647">
        <v>2</v>
      </c>
      <c r="G647">
        <v>0</v>
      </c>
      <c r="H647">
        <v>0</v>
      </c>
      <c r="I647">
        <v>0</v>
      </c>
      <c r="K647">
        <v>0.9</v>
      </c>
      <c r="L647" t="s">
        <v>41</v>
      </c>
      <c r="M647" t="s">
        <v>41</v>
      </c>
      <c r="N647">
        <v>0</v>
      </c>
      <c r="O647">
        <f>SUM(OGC_Home__Brazil[[#This Row],[0-15]:[31-45]])</f>
        <v>2</v>
      </c>
    </row>
    <row r="648" spans="1:15" x14ac:dyDescent="0.25">
      <c r="A648" t="s">
        <v>504</v>
      </c>
      <c r="B648">
        <v>0</v>
      </c>
      <c r="C648" t="s">
        <v>193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K648">
        <v>0</v>
      </c>
      <c r="L648" t="s">
        <v>41</v>
      </c>
      <c r="M648" t="s">
        <v>41</v>
      </c>
      <c r="N648">
        <v>0</v>
      </c>
      <c r="O648">
        <f>SUM(OGC_Home__Brazil[[#This Row],[0-15]:[31-45]])</f>
        <v>0</v>
      </c>
    </row>
    <row r="649" spans="1:15" x14ac:dyDescent="0.25">
      <c r="A649" t="s">
        <v>545</v>
      </c>
      <c r="B649">
        <v>3</v>
      </c>
      <c r="C649" t="s">
        <v>49</v>
      </c>
      <c r="D649">
        <v>0</v>
      </c>
      <c r="E649">
        <v>1</v>
      </c>
      <c r="F649">
        <v>2</v>
      </c>
      <c r="G649">
        <v>0</v>
      </c>
      <c r="H649">
        <v>0</v>
      </c>
      <c r="I649">
        <v>0</v>
      </c>
      <c r="K649">
        <v>0.9</v>
      </c>
      <c r="L649" t="s">
        <v>41</v>
      </c>
      <c r="M649" t="s">
        <v>41</v>
      </c>
      <c r="N649">
        <v>0</v>
      </c>
      <c r="O649">
        <f>SUM(OGC_Home__Brazil[[#This Row],[0-15]:[31-45]])</f>
        <v>3</v>
      </c>
    </row>
    <row r="650" spans="1:15" x14ac:dyDescent="0.25">
      <c r="A650" t="s">
        <v>751</v>
      </c>
      <c r="B650">
        <v>2</v>
      </c>
      <c r="C650" t="s">
        <v>1248</v>
      </c>
      <c r="D650">
        <v>0</v>
      </c>
      <c r="E650">
        <v>2</v>
      </c>
      <c r="F650">
        <v>0</v>
      </c>
      <c r="G650">
        <v>0</v>
      </c>
      <c r="H650">
        <v>0</v>
      </c>
      <c r="I650">
        <v>0</v>
      </c>
      <c r="K650">
        <v>0.9</v>
      </c>
      <c r="L650" t="s">
        <v>41</v>
      </c>
      <c r="M650" t="s">
        <v>41</v>
      </c>
      <c r="N650">
        <v>0</v>
      </c>
      <c r="O650">
        <f>SUM(OGC_Home__Brazil[[#This Row],[0-15]:[31-45]])</f>
        <v>2</v>
      </c>
    </row>
    <row r="651" spans="1:15" x14ac:dyDescent="0.25">
      <c r="A651" t="s">
        <v>757</v>
      </c>
      <c r="B651">
        <v>1</v>
      </c>
      <c r="C651" t="s">
        <v>132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0</v>
      </c>
      <c r="K651">
        <v>0.9</v>
      </c>
      <c r="L651" t="s">
        <v>41</v>
      </c>
      <c r="M651" t="s">
        <v>41</v>
      </c>
      <c r="N651">
        <v>0</v>
      </c>
      <c r="O651">
        <f>SUM(OGC_Home__Brazil[[#This Row],[0-15]:[31-45]])</f>
        <v>1</v>
      </c>
    </row>
    <row r="652" spans="1:15" x14ac:dyDescent="0.25">
      <c r="A652" t="s">
        <v>844</v>
      </c>
      <c r="B652">
        <v>4</v>
      </c>
      <c r="C652" t="s">
        <v>1257</v>
      </c>
      <c r="D652">
        <v>2</v>
      </c>
      <c r="E652">
        <v>1</v>
      </c>
      <c r="F652">
        <v>0</v>
      </c>
      <c r="G652">
        <v>0</v>
      </c>
      <c r="H652">
        <v>0</v>
      </c>
      <c r="I652">
        <v>1</v>
      </c>
      <c r="K652">
        <v>6.75</v>
      </c>
      <c r="L652" t="s">
        <v>41</v>
      </c>
      <c r="M652" t="s">
        <v>41</v>
      </c>
      <c r="N652">
        <v>2.25</v>
      </c>
      <c r="O652">
        <f>SUM(OGC_Home__Brazil[[#This Row],[0-15]:[31-45]])</f>
        <v>3</v>
      </c>
    </row>
    <row r="653" spans="1:15" x14ac:dyDescent="0.25">
      <c r="A653" t="s">
        <v>880</v>
      </c>
      <c r="B653">
        <v>1</v>
      </c>
      <c r="C653" t="s">
        <v>1303</v>
      </c>
      <c r="D653">
        <v>0</v>
      </c>
      <c r="E653">
        <v>0</v>
      </c>
      <c r="F653">
        <v>0</v>
      </c>
      <c r="G653">
        <v>0</v>
      </c>
      <c r="H653">
        <v>1</v>
      </c>
      <c r="I653">
        <v>0</v>
      </c>
      <c r="K653">
        <v>0</v>
      </c>
      <c r="L653" t="s">
        <v>41</v>
      </c>
      <c r="M653" t="s">
        <v>41</v>
      </c>
      <c r="N653">
        <v>0.9</v>
      </c>
      <c r="O653">
        <f>SUM(OGC_Home__Brazil[[#This Row],[0-15]:[31-45]])</f>
        <v>0</v>
      </c>
    </row>
    <row r="654" spans="1:15" x14ac:dyDescent="0.25">
      <c r="A654" t="s">
        <v>907</v>
      </c>
      <c r="B654">
        <v>0</v>
      </c>
      <c r="C654" t="s">
        <v>193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K654">
        <v>0</v>
      </c>
      <c r="L654" t="s">
        <v>41</v>
      </c>
      <c r="M654" t="s">
        <v>41</v>
      </c>
      <c r="N654">
        <v>0</v>
      </c>
      <c r="O654">
        <f>SUM(OGC_Home__Brazil[[#This Row],[0-15]:[31-45]])</f>
        <v>0</v>
      </c>
    </row>
    <row r="655" spans="1:15" x14ac:dyDescent="0.25">
      <c r="A655" t="s">
        <v>925</v>
      </c>
      <c r="B655">
        <v>1</v>
      </c>
      <c r="C655" t="s">
        <v>195</v>
      </c>
      <c r="D655">
        <v>1</v>
      </c>
      <c r="E655">
        <v>0</v>
      </c>
      <c r="F655">
        <v>0</v>
      </c>
      <c r="G655">
        <v>0</v>
      </c>
      <c r="H655">
        <v>0</v>
      </c>
      <c r="I655">
        <v>0</v>
      </c>
      <c r="K655">
        <v>0.9</v>
      </c>
      <c r="L655" t="s">
        <v>41</v>
      </c>
      <c r="M655" t="s">
        <v>41</v>
      </c>
      <c r="N655">
        <v>0</v>
      </c>
      <c r="O655">
        <f>SUM(OGC_Home__Brazil[[#This Row],[0-15]:[31-45]])</f>
        <v>1</v>
      </c>
    </row>
    <row r="656" spans="1:15" x14ac:dyDescent="0.25">
      <c r="A656" t="s">
        <v>928</v>
      </c>
      <c r="B656">
        <v>3</v>
      </c>
      <c r="C656" t="s">
        <v>1260</v>
      </c>
      <c r="D656">
        <v>1</v>
      </c>
      <c r="E656">
        <v>2</v>
      </c>
      <c r="F656">
        <v>0</v>
      </c>
      <c r="G656">
        <v>0</v>
      </c>
      <c r="H656">
        <v>0</v>
      </c>
      <c r="I656">
        <v>0</v>
      </c>
      <c r="K656">
        <v>0.9</v>
      </c>
      <c r="L656" t="s">
        <v>41</v>
      </c>
      <c r="M656" t="s">
        <v>41</v>
      </c>
      <c r="N656">
        <v>0</v>
      </c>
      <c r="O656">
        <f>SUM(OGC_Home__Brazil[[#This Row],[0-15]:[31-45]])</f>
        <v>3</v>
      </c>
    </row>
    <row r="657" spans="1:15" x14ac:dyDescent="0.25">
      <c r="A657" t="s">
        <v>959</v>
      </c>
      <c r="B657">
        <v>2</v>
      </c>
      <c r="C657" t="s">
        <v>1244</v>
      </c>
      <c r="D657">
        <v>0</v>
      </c>
      <c r="E657">
        <v>1</v>
      </c>
      <c r="F657">
        <v>1</v>
      </c>
      <c r="G657">
        <v>0</v>
      </c>
      <c r="H657">
        <v>0</v>
      </c>
      <c r="I657">
        <v>0</v>
      </c>
      <c r="K657">
        <v>0.9</v>
      </c>
      <c r="L657" t="s">
        <v>41</v>
      </c>
      <c r="M657" t="s">
        <v>41</v>
      </c>
      <c r="N657">
        <v>0</v>
      </c>
      <c r="O657">
        <f>SUM(OGC_Home__Brazil[[#This Row],[0-15]:[31-45]])</f>
        <v>2</v>
      </c>
    </row>
    <row r="658" spans="1:15" x14ac:dyDescent="0.25">
      <c r="A658" t="s">
        <v>1041</v>
      </c>
      <c r="B658">
        <v>2</v>
      </c>
      <c r="C658" t="s">
        <v>1366</v>
      </c>
      <c r="D658">
        <v>0</v>
      </c>
      <c r="E658">
        <v>0</v>
      </c>
      <c r="F658">
        <v>0</v>
      </c>
      <c r="G658">
        <v>0</v>
      </c>
      <c r="H658">
        <v>1</v>
      </c>
      <c r="I658">
        <v>1</v>
      </c>
      <c r="K658">
        <v>0</v>
      </c>
      <c r="L658" t="s">
        <v>41</v>
      </c>
      <c r="M658" t="s">
        <v>41</v>
      </c>
      <c r="N658">
        <v>0.9</v>
      </c>
      <c r="O658">
        <f>SUM(OGC_Home__Brazil[[#This Row],[0-15]:[31-45]])</f>
        <v>0</v>
      </c>
    </row>
    <row r="659" spans="1:15" x14ac:dyDescent="0.25">
      <c r="A659" t="s">
        <v>1093</v>
      </c>
      <c r="B659">
        <v>0</v>
      </c>
      <c r="C659" t="s">
        <v>193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K659">
        <v>0</v>
      </c>
      <c r="L659" t="s">
        <v>41</v>
      </c>
      <c r="M659" t="s">
        <v>41</v>
      </c>
      <c r="N659">
        <v>0</v>
      </c>
      <c r="O659">
        <f>SUM(OGC_Home__Brazil[[#This Row],[0-15]:[31-45]])</f>
        <v>0</v>
      </c>
    </row>
    <row r="660" spans="1:15" x14ac:dyDescent="0.25">
      <c r="A660" t="s">
        <v>1217</v>
      </c>
      <c r="B660">
        <v>2</v>
      </c>
      <c r="C660" t="s">
        <v>131</v>
      </c>
      <c r="D660">
        <v>0</v>
      </c>
      <c r="E660">
        <v>2</v>
      </c>
      <c r="F660">
        <v>0</v>
      </c>
      <c r="G660">
        <v>0</v>
      </c>
      <c r="H660">
        <v>0</v>
      </c>
      <c r="I660">
        <v>0</v>
      </c>
      <c r="K660">
        <v>0.9</v>
      </c>
      <c r="L660" t="s">
        <v>41</v>
      </c>
      <c r="M660" t="s">
        <v>41</v>
      </c>
      <c r="N660">
        <v>0</v>
      </c>
      <c r="O660">
        <f>SUM(OGC_Home__Brazil[[#This Row],[0-15]:[31-45]])</f>
        <v>2</v>
      </c>
    </row>
    <row r="661" spans="1:15" x14ac:dyDescent="0.25">
      <c r="A661" t="s">
        <v>1227</v>
      </c>
      <c r="B661">
        <v>1</v>
      </c>
      <c r="C661" t="s">
        <v>1304</v>
      </c>
      <c r="D661">
        <v>1</v>
      </c>
      <c r="E661">
        <v>0</v>
      </c>
      <c r="F661">
        <v>0</v>
      </c>
      <c r="G661">
        <v>0</v>
      </c>
      <c r="H661">
        <v>0</v>
      </c>
      <c r="I661">
        <v>0</v>
      </c>
      <c r="K661">
        <v>0.9</v>
      </c>
      <c r="L661" t="s">
        <v>41</v>
      </c>
      <c r="M661" t="s">
        <v>41</v>
      </c>
      <c r="N661">
        <v>0</v>
      </c>
      <c r="O661">
        <f>SUM(OGC_Home__Brazil[[#This Row],[0-15]:[31-45]])</f>
        <v>1</v>
      </c>
    </row>
    <row r="662" spans="1:15" x14ac:dyDescent="0.25">
      <c r="A662" t="s">
        <v>217</v>
      </c>
      <c r="B662">
        <v>1</v>
      </c>
      <c r="C662" t="s">
        <v>49</v>
      </c>
      <c r="D662">
        <v>0</v>
      </c>
      <c r="E662">
        <v>1</v>
      </c>
      <c r="F662">
        <v>0</v>
      </c>
      <c r="G662">
        <v>0</v>
      </c>
      <c r="H662">
        <v>0</v>
      </c>
      <c r="I662">
        <v>0</v>
      </c>
      <c r="K662">
        <v>0.9</v>
      </c>
      <c r="L662" t="s">
        <v>41</v>
      </c>
      <c r="M662" t="s">
        <v>41</v>
      </c>
      <c r="N662">
        <v>0</v>
      </c>
      <c r="O662">
        <f>SUM(OGC_Home__Brazil[[#This Row],[0-15]:[31-45]])</f>
        <v>1</v>
      </c>
    </row>
    <row r="663" spans="1:15" x14ac:dyDescent="0.25">
      <c r="A663" t="s">
        <v>226</v>
      </c>
      <c r="B663">
        <v>1</v>
      </c>
      <c r="C663" t="s">
        <v>1248</v>
      </c>
      <c r="D663">
        <v>0</v>
      </c>
      <c r="E663">
        <v>1</v>
      </c>
      <c r="F663">
        <v>0</v>
      </c>
      <c r="G663">
        <v>0</v>
      </c>
      <c r="H663">
        <v>0</v>
      </c>
      <c r="I663">
        <v>0</v>
      </c>
      <c r="K663">
        <v>0.9</v>
      </c>
      <c r="L663" t="s">
        <v>41</v>
      </c>
      <c r="M663" t="s">
        <v>41</v>
      </c>
      <c r="N663">
        <v>0</v>
      </c>
      <c r="O663">
        <f>SUM(OGC_Home__Brazil[[#This Row],[0-15]:[31-45]])</f>
        <v>1</v>
      </c>
    </row>
    <row r="664" spans="1:15" x14ac:dyDescent="0.25">
      <c r="A664" t="s">
        <v>322</v>
      </c>
      <c r="B664">
        <v>2</v>
      </c>
      <c r="C664" t="s">
        <v>1250</v>
      </c>
      <c r="D664">
        <v>1</v>
      </c>
      <c r="E664">
        <v>0</v>
      </c>
      <c r="F664">
        <v>1</v>
      </c>
      <c r="G664">
        <v>0</v>
      </c>
      <c r="H664">
        <v>0</v>
      </c>
      <c r="I664">
        <v>0</v>
      </c>
      <c r="K664">
        <v>0.9</v>
      </c>
      <c r="L664" t="s">
        <v>41</v>
      </c>
      <c r="M664" t="s">
        <v>41</v>
      </c>
      <c r="N664">
        <v>0</v>
      </c>
      <c r="O664">
        <f>SUM(OGC_Home__Brazil[[#This Row],[0-15]:[31-45]])</f>
        <v>2</v>
      </c>
    </row>
    <row r="665" spans="1:15" x14ac:dyDescent="0.25">
      <c r="A665" t="s">
        <v>357</v>
      </c>
      <c r="B665">
        <v>3</v>
      </c>
      <c r="C665" t="s">
        <v>1254</v>
      </c>
      <c r="D665">
        <v>1</v>
      </c>
      <c r="E665">
        <v>0</v>
      </c>
      <c r="F665">
        <v>1</v>
      </c>
      <c r="G665">
        <v>0</v>
      </c>
      <c r="H665">
        <v>0</v>
      </c>
      <c r="I665">
        <v>1</v>
      </c>
      <c r="K665">
        <v>6.03</v>
      </c>
      <c r="L665" t="s">
        <v>41</v>
      </c>
      <c r="M665" t="s">
        <v>41</v>
      </c>
      <c r="N665">
        <v>2.97</v>
      </c>
      <c r="O665">
        <f>SUM(OGC_Home__Brazil[[#This Row],[0-15]:[31-45]])</f>
        <v>2</v>
      </c>
    </row>
    <row r="666" spans="1:15" x14ac:dyDescent="0.25">
      <c r="A666" t="s">
        <v>427</v>
      </c>
      <c r="B666">
        <v>2</v>
      </c>
      <c r="C666" t="s">
        <v>125</v>
      </c>
      <c r="D666">
        <v>1</v>
      </c>
      <c r="E666">
        <v>0</v>
      </c>
      <c r="F666">
        <v>0</v>
      </c>
      <c r="G666">
        <v>1</v>
      </c>
      <c r="H666">
        <v>0</v>
      </c>
      <c r="I666">
        <v>0</v>
      </c>
      <c r="K666">
        <v>0.45</v>
      </c>
      <c r="L666" t="s">
        <v>41</v>
      </c>
      <c r="M666" t="s">
        <v>41</v>
      </c>
      <c r="N666">
        <v>0.45</v>
      </c>
      <c r="O666">
        <f>SUM(OGC_Home__Brazil[[#This Row],[0-15]:[31-45]])</f>
        <v>1</v>
      </c>
    </row>
    <row r="667" spans="1:15" x14ac:dyDescent="0.25">
      <c r="A667" t="s">
        <v>440</v>
      </c>
      <c r="B667">
        <v>2</v>
      </c>
      <c r="C667" t="s">
        <v>125</v>
      </c>
      <c r="D667">
        <v>0</v>
      </c>
      <c r="E667">
        <v>1</v>
      </c>
      <c r="F667">
        <v>1</v>
      </c>
      <c r="G667">
        <v>0</v>
      </c>
      <c r="H667">
        <v>0</v>
      </c>
      <c r="I667">
        <v>0</v>
      </c>
      <c r="K667">
        <v>0.9</v>
      </c>
      <c r="L667" t="s">
        <v>41</v>
      </c>
      <c r="M667" t="s">
        <v>41</v>
      </c>
      <c r="N667">
        <v>0</v>
      </c>
      <c r="O667">
        <f>SUM(OGC_Home__Brazil[[#This Row],[0-15]:[31-45]])</f>
        <v>2</v>
      </c>
    </row>
    <row r="668" spans="1:15" x14ac:dyDescent="0.25">
      <c r="A668" t="s">
        <v>443</v>
      </c>
      <c r="B668">
        <v>3</v>
      </c>
      <c r="C668" t="s">
        <v>1297</v>
      </c>
      <c r="D668">
        <v>2</v>
      </c>
      <c r="E668">
        <v>1</v>
      </c>
      <c r="F668">
        <v>0</v>
      </c>
      <c r="G668">
        <v>0</v>
      </c>
      <c r="H668">
        <v>0</v>
      </c>
      <c r="I668">
        <v>0</v>
      </c>
      <c r="K668">
        <v>0.9</v>
      </c>
      <c r="L668" t="s">
        <v>41</v>
      </c>
      <c r="M668" t="s">
        <v>41</v>
      </c>
      <c r="N668">
        <v>0</v>
      </c>
      <c r="O668">
        <f>SUM(OGC_Home__Brazil[[#This Row],[0-15]:[31-45]])</f>
        <v>3</v>
      </c>
    </row>
    <row r="669" spans="1:15" x14ac:dyDescent="0.25">
      <c r="A669" t="s">
        <v>470</v>
      </c>
      <c r="B669">
        <v>2</v>
      </c>
      <c r="C669" t="s">
        <v>1292</v>
      </c>
      <c r="D669">
        <v>0</v>
      </c>
      <c r="E669">
        <v>1</v>
      </c>
      <c r="F669">
        <v>0</v>
      </c>
      <c r="G669">
        <v>0</v>
      </c>
      <c r="H669">
        <v>1</v>
      </c>
      <c r="I669">
        <v>0</v>
      </c>
      <c r="K669">
        <v>0.45</v>
      </c>
      <c r="L669" t="s">
        <v>41</v>
      </c>
      <c r="M669" t="s">
        <v>41</v>
      </c>
      <c r="N669">
        <v>0.45</v>
      </c>
      <c r="O669">
        <f>SUM(OGC_Home__Brazil[[#This Row],[0-15]:[31-45]])</f>
        <v>1</v>
      </c>
    </row>
    <row r="670" spans="1:15" x14ac:dyDescent="0.25">
      <c r="A670" t="s">
        <v>548</v>
      </c>
      <c r="B670">
        <v>3</v>
      </c>
      <c r="C670" t="s">
        <v>49</v>
      </c>
      <c r="D670">
        <v>1</v>
      </c>
      <c r="E670">
        <v>0</v>
      </c>
      <c r="F670">
        <v>1</v>
      </c>
      <c r="G670">
        <v>1</v>
      </c>
      <c r="H670">
        <v>0</v>
      </c>
      <c r="I670">
        <v>0</v>
      </c>
      <c r="K670">
        <v>6.03</v>
      </c>
      <c r="L670" t="s">
        <v>41</v>
      </c>
      <c r="M670" t="s">
        <v>41</v>
      </c>
      <c r="N670">
        <v>2.97</v>
      </c>
      <c r="O670">
        <f>SUM(OGC_Home__Brazil[[#This Row],[0-15]:[31-45]])</f>
        <v>2</v>
      </c>
    </row>
    <row r="671" spans="1:15" x14ac:dyDescent="0.25">
      <c r="A671" t="s">
        <v>574</v>
      </c>
      <c r="B671">
        <v>1</v>
      </c>
      <c r="C671" t="s">
        <v>1298</v>
      </c>
      <c r="D671">
        <v>0</v>
      </c>
      <c r="E671">
        <v>0</v>
      </c>
      <c r="F671">
        <v>0</v>
      </c>
      <c r="G671">
        <v>0</v>
      </c>
      <c r="H671">
        <v>1</v>
      </c>
      <c r="I671">
        <v>0</v>
      </c>
      <c r="K671">
        <v>0</v>
      </c>
      <c r="L671" t="s">
        <v>41</v>
      </c>
      <c r="M671" t="s">
        <v>41</v>
      </c>
      <c r="N671">
        <v>0.9</v>
      </c>
      <c r="O671">
        <f>SUM(OGC_Home__Brazil[[#This Row],[0-15]:[31-45]])</f>
        <v>0</v>
      </c>
    </row>
    <row r="672" spans="1:15" x14ac:dyDescent="0.25">
      <c r="A672" t="s">
        <v>601</v>
      </c>
      <c r="B672">
        <v>0</v>
      </c>
      <c r="C672" t="s">
        <v>193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K672">
        <v>0</v>
      </c>
      <c r="L672" t="s">
        <v>41</v>
      </c>
      <c r="M672" t="s">
        <v>41</v>
      </c>
      <c r="N672">
        <v>0</v>
      </c>
      <c r="O672">
        <f>SUM(OGC_Home__Brazil[[#This Row],[0-15]:[31-45]])</f>
        <v>0</v>
      </c>
    </row>
    <row r="673" spans="1:15" x14ac:dyDescent="0.25">
      <c r="A673" t="s">
        <v>620</v>
      </c>
      <c r="B673">
        <v>2</v>
      </c>
      <c r="C673" t="s">
        <v>124</v>
      </c>
      <c r="D673">
        <v>0</v>
      </c>
      <c r="E673">
        <v>1</v>
      </c>
      <c r="F673">
        <v>0</v>
      </c>
      <c r="G673">
        <v>1</v>
      </c>
      <c r="H673">
        <v>0</v>
      </c>
      <c r="I673">
        <v>0</v>
      </c>
      <c r="K673">
        <v>0.45</v>
      </c>
      <c r="L673" t="s">
        <v>41</v>
      </c>
      <c r="M673" t="s">
        <v>41</v>
      </c>
      <c r="N673">
        <v>0.45</v>
      </c>
      <c r="O673">
        <f>SUM(OGC_Home__Brazil[[#This Row],[0-15]:[31-45]])</f>
        <v>1</v>
      </c>
    </row>
    <row r="674" spans="1:15" x14ac:dyDescent="0.25">
      <c r="A674" t="s">
        <v>788</v>
      </c>
      <c r="B674">
        <v>1</v>
      </c>
      <c r="C674" t="s">
        <v>196</v>
      </c>
      <c r="D674">
        <v>1</v>
      </c>
      <c r="E674">
        <v>0</v>
      </c>
      <c r="F674">
        <v>0</v>
      </c>
      <c r="G674">
        <v>0</v>
      </c>
      <c r="H674">
        <v>0</v>
      </c>
      <c r="I674">
        <v>0</v>
      </c>
      <c r="K674">
        <v>0.9</v>
      </c>
      <c r="L674" t="s">
        <v>41</v>
      </c>
      <c r="M674" t="s">
        <v>41</v>
      </c>
      <c r="N674">
        <v>0</v>
      </c>
      <c r="O674">
        <f>SUM(OGC_Home__Brazil[[#This Row],[0-15]:[31-45]])</f>
        <v>1</v>
      </c>
    </row>
    <row r="675" spans="1:15" x14ac:dyDescent="0.25">
      <c r="A675" t="s">
        <v>800</v>
      </c>
      <c r="B675">
        <v>1</v>
      </c>
      <c r="C675" t="s">
        <v>121</v>
      </c>
      <c r="D675">
        <v>0</v>
      </c>
      <c r="E675">
        <v>1</v>
      </c>
      <c r="F675">
        <v>0</v>
      </c>
      <c r="G675">
        <v>0</v>
      </c>
      <c r="H675">
        <v>0</v>
      </c>
      <c r="I675">
        <v>0</v>
      </c>
      <c r="K675">
        <v>0.9</v>
      </c>
      <c r="L675" t="s">
        <v>41</v>
      </c>
      <c r="M675" t="s">
        <v>41</v>
      </c>
      <c r="N675">
        <v>0</v>
      </c>
      <c r="O675">
        <f>SUM(OGC_Home__Brazil[[#This Row],[0-15]:[31-45]])</f>
        <v>1</v>
      </c>
    </row>
    <row r="676" spans="1:15" x14ac:dyDescent="0.25">
      <c r="A676" t="s">
        <v>816</v>
      </c>
      <c r="B676">
        <v>1</v>
      </c>
      <c r="C676" t="s">
        <v>133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K676">
        <v>0.9</v>
      </c>
      <c r="L676" t="s">
        <v>41</v>
      </c>
      <c r="M676" t="s">
        <v>41</v>
      </c>
      <c r="N676">
        <v>0</v>
      </c>
      <c r="O676">
        <f>SUM(OGC_Home__Brazil[[#This Row],[0-15]:[31-45]])</f>
        <v>1</v>
      </c>
    </row>
    <row r="677" spans="1:15" x14ac:dyDescent="0.25">
      <c r="A677" t="s">
        <v>839</v>
      </c>
      <c r="B677">
        <v>3</v>
      </c>
      <c r="C677" t="s">
        <v>131</v>
      </c>
      <c r="D677">
        <v>2</v>
      </c>
      <c r="E677">
        <v>0</v>
      </c>
      <c r="F677">
        <v>0</v>
      </c>
      <c r="G677">
        <v>1</v>
      </c>
      <c r="H677">
        <v>0</v>
      </c>
      <c r="I677">
        <v>0</v>
      </c>
      <c r="K677">
        <v>6.03</v>
      </c>
      <c r="L677" t="s">
        <v>41</v>
      </c>
      <c r="M677" t="s">
        <v>41</v>
      </c>
      <c r="N677">
        <v>2.97</v>
      </c>
      <c r="O677">
        <f>SUM(OGC_Home__Brazil[[#This Row],[0-15]:[31-45]])</f>
        <v>2</v>
      </c>
    </row>
    <row r="678" spans="1:15" x14ac:dyDescent="0.25">
      <c r="A678" t="s">
        <v>845</v>
      </c>
      <c r="B678">
        <v>1</v>
      </c>
      <c r="C678" t="s">
        <v>121</v>
      </c>
      <c r="D678">
        <v>0</v>
      </c>
      <c r="E678">
        <v>1</v>
      </c>
      <c r="F678">
        <v>0</v>
      </c>
      <c r="G678">
        <v>0</v>
      </c>
      <c r="H678">
        <v>0</v>
      </c>
      <c r="I678">
        <v>0</v>
      </c>
      <c r="K678">
        <v>0.9</v>
      </c>
      <c r="L678" t="s">
        <v>41</v>
      </c>
      <c r="M678" t="s">
        <v>41</v>
      </c>
      <c r="N678">
        <v>0</v>
      </c>
      <c r="O678">
        <f>SUM(OGC_Home__Brazil[[#This Row],[0-15]:[31-45]])</f>
        <v>1</v>
      </c>
    </row>
    <row r="679" spans="1:15" x14ac:dyDescent="0.25">
      <c r="A679" t="s">
        <v>1004</v>
      </c>
      <c r="B679">
        <v>3</v>
      </c>
      <c r="C679" t="s">
        <v>124</v>
      </c>
      <c r="D679">
        <v>0</v>
      </c>
      <c r="E679">
        <v>1</v>
      </c>
      <c r="F679">
        <v>2</v>
      </c>
      <c r="G679">
        <v>0</v>
      </c>
      <c r="H679">
        <v>0</v>
      </c>
      <c r="I679">
        <v>0</v>
      </c>
      <c r="K679">
        <v>0.9</v>
      </c>
      <c r="L679" t="s">
        <v>41</v>
      </c>
      <c r="M679" t="s">
        <v>41</v>
      </c>
      <c r="N679">
        <v>0</v>
      </c>
      <c r="O679">
        <f>SUM(OGC_Home__Brazil[[#This Row],[0-15]:[31-45]])</f>
        <v>3</v>
      </c>
    </row>
    <row r="680" spans="1:15" x14ac:dyDescent="0.25">
      <c r="A680" t="s">
        <v>1095</v>
      </c>
      <c r="B680">
        <v>2</v>
      </c>
      <c r="C680" t="s">
        <v>1349</v>
      </c>
      <c r="D680">
        <v>0</v>
      </c>
      <c r="E680">
        <v>0</v>
      </c>
      <c r="F680">
        <v>0</v>
      </c>
      <c r="G680">
        <v>1</v>
      </c>
      <c r="H680">
        <v>0</v>
      </c>
      <c r="I680">
        <v>1</v>
      </c>
      <c r="K680">
        <v>0</v>
      </c>
      <c r="L680" t="s">
        <v>41</v>
      </c>
      <c r="M680" t="s">
        <v>41</v>
      </c>
      <c r="N680">
        <v>0.9</v>
      </c>
      <c r="O680">
        <f>SUM(OGC_Home__Brazil[[#This Row],[0-15]:[31-45]])</f>
        <v>0</v>
      </c>
    </row>
    <row r="681" spans="1:15" x14ac:dyDescent="0.25">
      <c r="A681" t="s">
        <v>1106</v>
      </c>
      <c r="B681">
        <v>3</v>
      </c>
      <c r="C681" t="s">
        <v>1255</v>
      </c>
      <c r="D681">
        <v>1</v>
      </c>
      <c r="E681">
        <v>0</v>
      </c>
      <c r="F681">
        <v>0</v>
      </c>
      <c r="G681">
        <v>0</v>
      </c>
      <c r="H681">
        <v>2</v>
      </c>
      <c r="I681">
        <v>0</v>
      </c>
      <c r="K681">
        <v>2.97</v>
      </c>
      <c r="L681" t="s">
        <v>41</v>
      </c>
      <c r="M681" t="s">
        <v>41</v>
      </c>
      <c r="N681">
        <v>6.03</v>
      </c>
      <c r="O681">
        <f>SUM(OGC_Home__Brazil[[#This Row],[0-15]:[31-45]])</f>
        <v>1</v>
      </c>
    </row>
    <row r="682" spans="1:15" x14ac:dyDescent="0.25">
      <c r="A682" t="s">
        <v>1110</v>
      </c>
      <c r="B682">
        <v>0</v>
      </c>
      <c r="C682" t="s">
        <v>193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K682">
        <v>0</v>
      </c>
      <c r="L682" t="s">
        <v>41</v>
      </c>
      <c r="M682" t="s">
        <v>41</v>
      </c>
      <c r="N682">
        <v>0</v>
      </c>
      <c r="O682">
        <f>SUM(OGC_Home__Brazil[[#This Row],[0-15]:[31-45]])</f>
        <v>0</v>
      </c>
    </row>
    <row r="683" spans="1:15" x14ac:dyDescent="0.25">
      <c r="A683" t="s">
        <v>1138</v>
      </c>
      <c r="B683">
        <v>2</v>
      </c>
      <c r="C683" t="s">
        <v>145</v>
      </c>
      <c r="D683">
        <v>0</v>
      </c>
      <c r="E683">
        <v>1</v>
      </c>
      <c r="F683">
        <v>0</v>
      </c>
      <c r="G683">
        <v>1</v>
      </c>
      <c r="H683">
        <v>0</v>
      </c>
      <c r="I683">
        <v>0</v>
      </c>
      <c r="K683">
        <v>0.45</v>
      </c>
      <c r="L683" t="s">
        <v>41</v>
      </c>
      <c r="M683" t="s">
        <v>41</v>
      </c>
      <c r="N683">
        <v>0.45</v>
      </c>
      <c r="O683">
        <f>SUM(OGC_Home__Brazil[[#This Row],[0-15]:[31-45]])</f>
        <v>1</v>
      </c>
    </row>
    <row r="684" spans="1:15" x14ac:dyDescent="0.25">
      <c r="A684" t="s">
        <v>1206</v>
      </c>
      <c r="B684">
        <v>2</v>
      </c>
      <c r="C684" t="s">
        <v>49</v>
      </c>
      <c r="D684">
        <v>1</v>
      </c>
      <c r="E684">
        <v>0</v>
      </c>
      <c r="F684">
        <v>0</v>
      </c>
      <c r="G684">
        <v>1</v>
      </c>
      <c r="H684">
        <v>0</v>
      </c>
      <c r="I684">
        <v>0</v>
      </c>
      <c r="K684">
        <v>0.45</v>
      </c>
      <c r="L684" t="s">
        <v>41</v>
      </c>
      <c r="M684" t="s">
        <v>41</v>
      </c>
      <c r="N684">
        <v>0.45</v>
      </c>
      <c r="O684">
        <f>SUM(OGC_Home__Brazil[[#This Row],[0-15]:[31-45]])</f>
        <v>1</v>
      </c>
    </row>
    <row r="685" spans="1:15" x14ac:dyDescent="0.25">
      <c r="A685" t="s">
        <v>1226</v>
      </c>
      <c r="B685">
        <v>2</v>
      </c>
      <c r="C685" t="s">
        <v>133</v>
      </c>
      <c r="D685">
        <v>1</v>
      </c>
      <c r="E685">
        <v>1</v>
      </c>
      <c r="F685">
        <v>0</v>
      </c>
      <c r="G685">
        <v>0</v>
      </c>
      <c r="H685">
        <v>0</v>
      </c>
      <c r="I685">
        <v>0</v>
      </c>
      <c r="K685">
        <v>0.9</v>
      </c>
      <c r="L685" t="s">
        <v>41</v>
      </c>
      <c r="M685" t="s">
        <v>41</v>
      </c>
      <c r="N685">
        <v>0</v>
      </c>
      <c r="O685">
        <f>SUM(OGC_Home__Brazil[[#This Row],[0-15]:[31-45]])</f>
        <v>2</v>
      </c>
    </row>
    <row r="686" spans="1:15" x14ac:dyDescent="0.25">
      <c r="A686" t="s">
        <v>225</v>
      </c>
      <c r="B686">
        <v>4</v>
      </c>
      <c r="C686" t="s">
        <v>125</v>
      </c>
      <c r="D686">
        <v>1</v>
      </c>
      <c r="E686">
        <v>1</v>
      </c>
      <c r="F686">
        <v>1</v>
      </c>
      <c r="G686">
        <v>0</v>
      </c>
      <c r="H686">
        <v>1</v>
      </c>
      <c r="I686">
        <v>0</v>
      </c>
      <c r="K686">
        <v>6.75</v>
      </c>
      <c r="L686" t="s">
        <v>41</v>
      </c>
      <c r="M686" t="s">
        <v>41</v>
      </c>
      <c r="N686">
        <v>2.25</v>
      </c>
      <c r="O686">
        <f>SUM(OGC_Home__Brazil[[#This Row],[0-15]:[31-45]])</f>
        <v>3</v>
      </c>
    </row>
    <row r="687" spans="1:15" x14ac:dyDescent="0.25">
      <c r="A687" t="s">
        <v>254</v>
      </c>
      <c r="B687">
        <v>0</v>
      </c>
      <c r="C687" t="s">
        <v>193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K687">
        <v>0</v>
      </c>
      <c r="L687" t="s">
        <v>41</v>
      </c>
      <c r="M687" t="s">
        <v>41</v>
      </c>
      <c r="N687">
        <v>0</v>
      </c>
      <c r="O687">
        <f>SUM(OGC_Home__Brazil[[#This Row],[0-15]:[31-45]])</f>
        <v>0</v>
      </c>
    </row>
    <row r="688" spans="1:15" x14ac:dyDescent="0.25">
      <c r="A688" t="s">
        <v>261</v>
      </c>
      <c r="B688">
        <v>3</v>
      </c>
      <c r="C688" t="s">
        <v>192</v>
      </c>
      <c r="D688">
        <v>2</v>
      </c>
      <c r="E688">
        <v>1</v>
      </c>
      <c r="F688">
        <v>0</v>
      </c>
      <c r="G688">
        <v>0</v>
      </c>
      <c r="H688">
        <v>0</v>
      </c>
      <c r="I688">
        <v>0</v>
      </c>
      <c r="K688">
        <v>0.9</v>
      </c>
      <c r="L688" t="s">
        <v>41</v>
      </c>
      <c r="M688" t="s">
        <v>41</v>
      </c>
      <c r="N688">
        <v>0</v>
      </c>
      <c r="O688">
        <f>SUM(OGC_Home__Brazil[[#This Row],[0-15]:[31-45]])</f>
        <v>3</v>
      </c>
    </row>
    <row r="689" spans="1:15" x14ac:dyDescent="0.25">
      <c r="A689" t="s">
        <v>319</v>
      </c>
      <c r="B689">
        <v>1</v>
      </c>
      <c r="C689" t="s">
        <v>1289</v>
      </c>
      <c r="D689">
        <v>0</v>
      </c>
      <c r="E689">
        <v>1</v>
      </c>
      <c r="F689">
        <v>0</v>
      </c>
      <c r="G689">
        <v>0</v>
      </c>
      <c r="H689">
        <v>0</v>
      </c>
      <c r="I689">
        <v>0</v>
      </c>
      <c r="K689">
        <v>0.9</v>
      </c>
      <c r="L689" t="s">
        <v>41</v>
      </c>
      <c r="M689" t="s">
        <v>41</v>
      </c>
      <c r="N689">
        <v>0</v>
      </c>
      <c r="O689">
        <f>SUM(OGC_Home__Brazil[[#This Row],[0-15]:[31-45]])</f>
        <v>1</v>
      </c>
    </row>
    <row r="690" spans="1:15" x14ac:dyDescent="0.25">
      <c r="A690" t="s">
        <v>350</v>
      </c>
      <c r="B690">
        <v>4</v>
      </c>
      <c r="C690" t="s">
        <v>202</v>
      </c>
      <c r="D690">
        <v>0</v>
      </c>
      <c r="E690">
        <v>0</v>
      </c>
      <c r="F690">
        <v>2</v>
      </c>
      <c r="G690">
        <v>1</v>
      </c>
      <c r="H690">
        <v>0</v>
      </c>
      <c r="I690">
        <v>1</v>
      </c>
      <c r="K690">
        <v>0.45</v>
      </c>
      <c r="L690" t="s">
        <v>41</v>
      </c>
      <c r="M690" t="s">
        <v>41</v>
      </c>
      <c r="N690">
        <v>0.45</v>
      </c>
      <c r="O690">
        <f>SUM(OGC_Home__Brazil[[#This Row],[0-15]:[31-45]])</f>
        <v>2</v>
      </c>
    </row>
    <row r="691" spans="1:15" x14ac:dyDescent="0.25">
      <c r="A691" t="s">
        <v>367</v>
      </c>
      <c r="B691">
        <v>2</v>
      </c>
      <c r="C691" t="s">
        <v>192</v>
      </c>
      <c r="D691">
        <v>1</v>
      </c>
      <c r="E691">
        <v>1</v>
      </c>
      <c r="F691">
        <v>0</v>
      </c>
      <c r="G691">
        <v>0</v>
      </c>
      <c r="H691">
        <v>0</v>
      </c>
      <c r="I691">
        <v>0</v>
      </c>
      <c r="K691">
        <v>0.9</v>
      </c>
      <c r="L691" t="s">
        <v>41</v>
      </c>
      <c r="M691" t="s">
        <v>41</v>
      </c>
      <c r="N691">
        <v>0</v>
      </c>
      <c r="O691">
        <f>SUM(OGC_Home__Brazil[[#This Row],[0-15]:[31-45]])</f>
        <v>2</v>
      </c>
    </row>
    <row r="692" spans="1:15" x14ac:dyDescent="0.25">
      <c r="A692" t="s">
        <v>412</v>
      </c>
      <c r="B692">
        <v>3</v>
      </c>
      <c r="C692" t="s">
        <v>131</v>
      </c>
      <c r="D692">
        <v>1</v>
      </c>
      <c r="E692">
        <v>0</v>
      </c>
      <c r="F692">
        <v>2</v>
      </c>
      <c r="G692">
        <v>0</v>
      </c>
      <c r="H692">
        <v>0</v>
      </c>
      <c r="I692">
        <v>0</v>
      </c>
      <c r="K692">
        <v>0.9</v>
      </c>
      <c r="L692" t="s">
        <v>41</v>
      </c>
      <c r="M692" t="s">
        <v>41</v>
      </c>
      <c r="N692">
        <v>0</v>
      </c>
      <c r="O692">
        <f>SUM(OGC_Home__Brazil[[#This Row],[0-15]:[31-45]])</f>
        <v>3</v>
      </c>
    </row>
    <row r="693" spans="1:15" x14ac:dyDescent="0.25">
      <c r="A693" t="s">
        <v>452</v>
      </c>
      <c r="B693">
        <v>4</v>
      </c>
      <c r="C693" t="s">
        <v>120</v>
      </c>
      <c r="D693">
        <v>0</v>
      </c>
      <c r="E693">
        <v>2</v>
      </c>
      <c r="F693">
        <v>1</v>
      </c>
      <c r="G693">
        <v>0</v>
      </c>
      <c r="H693">
        <v>1</v>
      </c>
      <c r="I693">
        <v>0</v>
      </c>
      <c r="K693">
        <v>6.75</v>
      </c>
      <c r="L693" t="s">
        <v>41</v>
      </c>
      <c r="M693" t="s">
        <v>41</v>
      </c>
      <c r="N693">
        <v>2.25</v>
      </c>
      <c r="O693">
        <f>SUM(OGC_Home__Brazil[[#This Row],[0-15]:[31-45]])</f>
        <v>3</v>
      </c>
    </row>
    <row r="694" spans="1:15" x14ac:dyDescent="0.25">
      <c r="A694" t="s">
        <v>471</v>
      </c>
      <c r="B694">
        <v>2</v>
      </c>
      <c r="C694" t="s">
        <v>1244</v>
      </c>
      <c r="D694">
        <v>1</v>
      </c>
      <c r="E694">
        <v>0</v>
      </c>
      <c r="F694">
        <v>0</v>
      </c>
      <c r="G694">
        <v>0</v>
      </c>
      <c r="H694">
        <v>1</v>
      </c>
      <c r="I694">
        <v>0</v>
      </c>
      <c r="K694">
        <v>0.45</v>
      </c>
      <c r="L694" t="s">
        <v>41</v>
      </c>
      <c r="M694" t="s">
        <v>41</v>
      </c>
      <c r="N694">
        <v>0.45</v>
      </c>
      <c r="O694">
        <f>SUM(OGC_Home__Brazil[[#This Row],[0-15]:[31-45]])</f>
        <v>1</v>
      </c>
    </row>
    <row r="695" spans="1:15" x14ac:dyDescent="0.25">
      <c r="A695" t="s">
        <v>484</v>
      </c>
      <c r="B695">
        <v>3</v>
      </c>
      <c r="C695" t="s">
        <v>123</v>
      </c>
      <c r="D695">
        <v>2</v>
      </c>
      <c r="E695">
        <v>1</v>
      </c>
      <c r="F695">
        <v>0</v>
      </c>
      <c r="G695">
        <v>0</v>
      </c>
      <c r="H695">
        <v>0</v>
      </c>
      <c r="I695">
        <v>0</v>
      </c>
      <c r="K695">
        <v>0.9</v>
      </c>
      <c r="L695" t="s">
        <v>41</v>
      </c>
      <c r="M695" t="s">
        <v>41</v>
      </c>
      <c r="N695">
        <v>0</v>
      </c>
      <c r="O695">
        <f>SUM(OGC_Home__Brazil[[#This Row],[0-15]:[31-45]])</f>
        <v>3</v>
      </c>
    </row>
    <row r="696" spans="1:15" x14ac:dyDescent="0.25">
      <c r="A696" t="s">
        <v>485</v>
      </c>
      <c r="B696">
        <v>2</v>
      </c>
      <c r="C696" t="s">
        <v>1301</v>
      </c>
      <c r="D696">
        <v>0</v>
      </c>
      <c r="E696">
        <v>0</v>
      </c>
      <c r="F696">
        <v>1</v>
      </c>
      <c r="G696">
        <v>0</v>
      </c>
      <c r="H696">
        <v>0</v>
      </c>
      <c r="I696">
        <v>1</v>
      </c>
      <c r="K696">
        <v>0.45</v>
      </c>
      <c r="L696" t="s">
        <v>41</v>
      </c>
      <c r="M696" t="s">
        <v>41</v>
      </c>
      <c r="N696">
        <v>0.45</v>
      </c>
      <c r="O696">
        <f>SUM(OGC_Home__Brazil[[#This Row],[0-15]:[31-45]])</f>
        <v>1</v>
      </c>
    </row>
    <row r="697" spans="1:15" x14ac:dyDescent="0.25">
      <c r="A697" t="s">
        <v>564</v>
      </c>
      <c r="B697">
        <v>1</v>
      </c>
      <c r="C697" t="s">
        <v>1257</v>
      </c>
      <c r="D697">
        <v>0</v>
      </c>
      <c r="E697">
        <v>1</v>
      </c>
      <c r="F697">
        <v>0</v>
      </c>
      <c r="G697">
        <v>0</v>
      </c>
      <c r="H697">
        <v>0</v>
      </c>
      <c r="I697">
        <v>0</v>
      </c>
      <c r="K697">
        <v>0.9</v>
      </c>
      <c r="L697" t="s">
        <v>41</v>
      </c>
      <c r="M697" t="s">
        <v>41</v>
      </c>
      <c r="N697">
        <v>0</v>
      </c>
      <c r="O697">
        <f>SUM(OGC_Home__Brazil[[#This Row],[0-15]:[31-45]])</f>
        <v>1</v>
      </c>
    </row>
    <row r="698" spans="1:15" x14ac:dyDescent="0.25">
      <c r="A698" t="s">
        <v>611</v>
      </c>
      <c r="B698">
        <v>2</v>
      </c>
      <c r="C698" t="s">
        <v>1254</v>
      </c>
      <c r="D698">
        <v>0</v>
      </c>
      <c r="E698">
        <v>0</v>
      </c>
      <c r="F698">
        <v>1</v>
      </c>
      <c r="G698">
        <v>1</v>
      </c>
      <c r="H698">
        <v>0</v>
      </c>
      <c r="I698">
        <v>0</v>
      </c>
      <c r="K698">
        <v>0.45</v>
      </c>
      <c r="L698" t="s">
        <v>41</v>
      </c>
      <c r="M698" t="s">
        <v>41</v>
      </c>
      <c r="N698">
        <v>0.45</v>
      </c>
      <c r="O698">
        <f>SUM(OGC_Home__Brazil[[#This Row],[0-15]:[31-45]])</f>
        <v>1</v>
      </c>
    </row>
    <row r="699" spans="1:15" x14ac:dyDescent="0.25">
      <c r="A699" t="s">
        <v>622</v>
      </c>
      <c r="B699">
        <v>1</v>
      </c>
      <c r="C699" t="s">
        <v>1288</v>
      </c>
      <c r="D699">
        <v>0</v>
      </c>
      <c r="E699">
        <v>0</v>
      </c>
      <c r="F699">
        <v>0</v>
      </c>
      <c r="G699">
        <v>1</v>
      </c>
      <c r="H699">
        <v>0</v>
      </c>
      <c r="I699">
        <v>0</v>
      </c>
      <c r="K699">
        <v>0</v>
      </c>
      <c r="L699" t="s">
        <v>41</v>
      </c>
      <c r="M699" t="s">
        <v>41</v>
      </c>
      <c r="N699">
        <v>0.9</v>
      </c>
      <c r="O699">
        <f>SUM(OGC_Home__Brazil[[#This Row],[0-15]:[31-45]])</f>
        <v>0</v>
      </c>
    </row>
    <row r="700" spans="1:15" x14ac:dyDescent="0.25">
      <c r="A700" t="s">
        <v>703</v>
      </c>
      <c r="B700">
        <v>1</v>
      </c>
      <c r="C700" t="s">
        <v>192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K700">
        <v>0.9</v>
      </c>
      <c r="L700" t="s">
        <v>41</v>
      </c>
      <c r="M700" t="s">
        <v>41</v>
      </c>
      <c r="N700">
        <v>0</v>
      </c>
      <c r="O700">
        <f>SUM(OGC_Home__Brazil[[#This Row],[0-15]:[31-45]])</f>
        <v>1</v>
      </c>
    </row>
    <row r="701" spans="1:15" x14ac:dyDescent="0.25">
      <c r="A701" t="s">
        <v>783</v>
      </c>
      <c r="B701">
        <v>1</v>
      </c>
      <c r="C701" t="s">
        <v>1259</v>
      </c>
      <c r="D701">
        <v>0</v>
      </c>
      <c r="E701">
        <v>0</v>
      </c>
      <c r="F701">
        <v>0</v>
      </c>
      <c r="G701">
        <v>1</v>
      </c>
      <c r="H701">
        <v>0</v>
      </c>
      <c r="I701">
        <v>0</v>
      </c>
      <c r="K701">
        <v>0</v>
      </c>
      <c r="L701" t="s">
        <v>41</v>
      </c>
      <c r="M701" t="s">
        <v>41</v>
      </c>
      <c r="N701">
        <v>0.9</v>
      </c>
      <c r="O701">
        <f>SUM(OGC_Home__Brazil[[#This Row],[0-15]:[31-45]])</f>
        <v>0</v>
      </c>
    </row>
    <row r="702" spans="1:15" x14ac:dyDescent="0.25">
      <c r="A702" t="s">
        <v>860</v>
      </c>
      <c r="B702">
        <v>2</v>
      </c>
      <c r="C702" t="s">
        <v>122</v>
      </c>
      <c r="D702">
        <v>0</v>
      </c>
      <c r="E702">
        <v>0</v>
      </c>
      <c r="F702">
        <v>1</v>
      </c>
      <c r="G702">
        <v>1</v>
      </c>
      <c r="H702">
        <v>0</v>
      </c>
      <c r="I702">
        <v>0</v>
      </c>
      <c r="K702">
        <v>0.45</v>
      </c>
      <c r="L702" t="s">
        <v>41</v>
      </c>
      <c r="M702" t="s">
        <v>41</v>
      </c>
      <c r="N702">
        <v>0.45</v>
      </c>
      <c r="O702">
        <f>SUM(OGC_Home__Brazil[[#This Row],[0-15]:[31-45]])</f>
        <v>1</v>
      </c>
    </row>
    <row r="703" spans="1:15" x14ac:dyDescent="0.25">
      <c r="A703" t="s">
        <v>879</v>
      </c>
      <c r="B703">
        <v>3</v>
      </c>
      <c r="C703" t="s">
        <v>122</v>
      </c>
      <c r="D703">
        <v>0</v>
      </c>
      <c r="E703">
        <v>1</v>
      </c>
      <c r="F703">
        <v>1</v>
      </c>
      <c r="G703">
        <v>0</v>
      </c>
      <c r="H703">
        <v>1</v>
      </c>
      <c r="I703">
        <v>0</v>
      </c>
      <c r="K703">
        <v>6.03</v>
      </c>
      <c r="L703" t="s">
        <v>41</v>
      </c>
      <c r="M703" t="s">
        <v>41</v>
      </c>
      <c r="N703">
        <v>2.97</v>
      </c>
      <c r="O703">
        <f>SUM(OGC_Home__Brazil[[#This Row],[0-15]:[31-45]])</f>
        <v>2</v>
      </c>
    </row>
    <row r="704" spans="1:15" x14ac:dyDescent="0.25">
      <c r="A704" t="s">
        <v>984</v>
      </c>
      <c r="B704">
        <v>3</v>
      </c>
      <c r="C704" t="s">
        <v>1251</v>
      </c>
      <c r="D704">
        <v>1</v>
      </c>
      <c r="E704">
        <v>1</v>
      </c>
      <c r="F704">
        <v>1</v>
      </c>
      <c r="G704">
        <v>0</v>
      </c>
      <c r="H704">
        <v>0</v>
      </c>
      <c r="I704">
        <v>0</v>
      </c>
      <c r="K704">
        <v>0.9</v>
      </c>
      <c r="L704" t="s">
        <v>41</v>
      </c>
      <c r="M704" t="s">
        <v>41</v>
      </c>
      <c r="N704">
        <v>0</v>
      </c>
      <c r="O704">
        <f>SUM(OGC_Home__Brazil[[#This Row],[0-15]:[31-45]])</f>
        <v>3</v>
      </c>
    </row>
    <row r="705" spans="1:15" x14ac:dyDescent="0.25">
      <c r="A705" t="s">
        <v>1065</v>
      </c>
      <c r="B705">
        <v>4</v>
      </c>
      <c r="C705" t="s">
        <v>125</v>
      </c>
      <c r="D705">
        <v>2</v>
      </c>
      <c r="E705">
        <v>0</v>
      </c>
      <c r="F705">
        <v>0</v>
      </c>
      <c r="G705">
        <v>2</v>
      </c>
      <c r="H705">
        <v>0</v>
      </c>
      <c r="I705">
        <v>0</v>
      </c>
      <c r="K705">
        <v>0.45</v>
      </c>
      <c r="L705" t="s">
        <v>41</v>
      </c>
      <c r="M705" t="s">
        <v>41</v>
      </c>
      <c r="N705">
        <v>0.45</v>
      </c>
      <c r="O705">
        <f>SUM(OGC_Home__Brazil[[#This Row],[0-15]:[31-45]])</f>
        <v>2</v>
      </c>
    </row>
    <row r="706" spans="1:15" x14ac:dyDescent="0.25">
      <c r="A706" t="s">
        <v>1067</v>
      </c>
      <c r="B706">
        <v>1</v>
      </c>
      <c r="C706" t="s">
        <v>197</v>
      </c>
      <c r="D706">
        <v>1</v>
      </c>
      <c r="E706">
        <v>0</v>
      </c>
      <c r="F706">
        <v>0</v>
      </c>
      <c r="G706">
        <v>0</v>
      </c>
      <c r="H706">
        <v>0</v>
      </c>
      <c r="I706">
        <v>0</v>
      </c>
      <c r="K706">
        <v>0.9</v>
      </c>
      <c r="L706" t="s">
        <v>41</v>
      </c>
      <c r="M706" t="s">
        <v>41</v>
      </c>
      <c r="N706">
        <v>0</v>
      </c>
      <c r="O706">
        <f>SUM(OGC_Home__Brazil[[#This Row],[0-15]:[31-45]])</f>
        <v>1</v>
      </c>
    </row>
    <row r="707" spans="1:15" x14ac:dyDescent="0.25">
      <c r="A707" t="s">
        <v>1208</v>
      </c>
      <c r="B707">
        <v>2</v>
      </c>
      <c r="C707" t="s">
        <v>122</v>
      </c>
      <c r="D707">
        <v>0</v>
      </c>
      <c r="E707">
        <v>0</v>
      </c>
      <c r="F707">
        <v>1</v>
      </c>
      <c r="G707">
        <v>1</v>
      </c>
      <c r="H707">
        <v>0</v>
      </c>
      <c r="I707">
        <v>0</v>
      </c>
      <c r="K707">
        <v>0.45</v>
      </c>
      <c r="L707" t="s">
        <v>41</v>
      </c>
      <c r="M707" t="s">
        <v>41</v>
      </c>
      <c r="N707">
        <v>0.45</v>
      </c>
      <c r="O707">
        <f>SUM(OGC_Home__Brazil[[#This Row],[0-15]:[31-45]])</f>
        <v>1</v>
      </c>
    </row>
    <row r="708" spans="1:15" x14ac:dyDescent="0.25">
      <c r="A708" t="s">
        <v>1223</v>
      </c>
      <c r="B708">
        <v>4</v>
      </c>
      <c r="C708" t="s">
        <v>192</v>
      </c>
      <c r="D708">
        <v>2</v>
      </c>
      <c r="E708">
        <v>2</v>
      </c>
      <c r="F708">
        <v>0</v>
      </c>
      <c r="G708">
        <v>0</v>
      </c>
      <c r="H708">
        <v>0</v>
      </c>
      <c r="I708">
        <v>0</v>
      </c>
      <c r="K708">
        <v>0.9</v>
      </c>
      <c r="L708" t="s">
        <v>41</v>
      </c>
      <c r="M708" t="s">
        <v>41</v>
      </c>
      <c r="N708">
        <v>0</v>
      </c>
      <c r="O708">
        <f>SUM(OGC_Home__Brazil[[#This Row],[0-15]:[31-45]])</f>
        <v>4</v>
      </c>
    </row>
    <row r="709" spans="1:15" x14ac:dyDescent="0.25">
      <c r="A709" t="s">
        <v>1230</v>
      </c>
      <c r="B709">
        <v>2</v>
      </c>
      <c r="C709" t="s">
        <v>1300</v>
      </c>
      <c r="D709">
        <v>0</v>
      </c>
      <c r="E709">
        <v>0</v>
      </c>
      <c r="F709">
        <v>1</v>
      </c>
      <c r="G709">
        <v>0</v>
      </c>
      <c r="H709">
        <v>0</v>
      </c>
      <c r="I709">
        <v>1</v>
      </c>
      <c r="K709">
        <v>0.45</v>
      </c>
      <c r="L709" t="s">
        <v>41</v>
      </c>
      <c r="M709" t="s">
        <v>41</v>
      </c>
      <c r="N709">
        <v>0.45</v>
      </c>
      <c r="O709">
        <f>SUM(OGC_Home__Brazil[[#This Row],[0-15]:[31-45]])</f>
        <v>1</v>
      </c>
    </row>
    <row r="710" spans="1:15" x14ac:dyDescent="0.25">
      <c r="A710" t="s">
        <v>215</v>
      </c>
      <c r="B710">
        <v>0</v>
      </c>
      <c r="C710" t="s">
        <v>193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K710">
        <v>0</v>
      </c>
      <c r="L710" t="s">
        <v>41</v>
      </c>
      <c r="M710" t="s">
        <v>41</v>
      </c>
      <c r="N710">
        <v>0</v>
      </c>
      <c r="O710">
        <f>SUM(OGC_Home__Brazil[[#This Row],[0-15]:[31-45]])</f>
        <v>0</v>
      </c>
    </row>
    <row r="711" spans="1:15" x14ac:dyDescent="0.25">
      <c r="A711" t="s">
        <v>290</v>
      </c>
      <c r="B711">
        <v>1</v>
      </c>
      <c r="C711" t="s">
        <v>1265</v>
      </c>
      <c r="D711">
        <v>1</v>
      </c>
      <c r="E711">
        <v>0</v>
      </c>
      <c r="F711">
        <v>0</v>
      </c>
      <c r="G711">
        <v>0</v>
      </c>
      <c r="H711">
        <v>0</v>
      </c>
      <c r="I711">
        <v>0</v>
      </c>
      <c r="K711">
        <v>0.9</v>
      </c>
      <c r="L711" t="s">
        <v>41</v>
      </c>
      <c r="M711" t="s">
        <v>41</v>
      </c>
      <c r="N711">
        <v>0</v>
      </c>
      <c r="O711">
        <f>SUM(OGC_Home__Brazil[[#This Row],[0-15]:[31-45]])</f>
        <v>1</v>
      </c>
    </row>
    <row r="712" spans="1:15" x14ac:dyDescent="0.25">
      <c r="A712" t="s">
        <v>294</v>
      </c>
      <c r="B712">
        <v>0</v>
      </c>
      <c r="C712" t="s">
        <v>193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K712">
        <v>0</v>
      </c>
      <c r="L712" t="s">
        <v>41</v>
      </c>
      <c r="M712" t="s">
        <v>41</v>
      </c>
      <c r="N712">
        <v>0</v>
      </c>
      <c r="O712">
        <f>SUM(OGC_Home__Brazil[[#This Row],[0-15]:[31-45]])</f>
        <v>0</v>
      </c>
    </row>
    <row r="713" spans="1:15" x14ac:dyDescent="0.25">
      <c r="A713" t="s">
        <v>344</v>
      </c>
      <c r="B713">
        <v>2</v>
      </c>
      <c r="C713" t="s">
        <v>121</v>
      </c>
      <c r="D713">
        <v>1</v>
      </c>
      <c r="E713">
        <v>1</v>
      </c>
      <c r="F713">
        <v>0</v>
      </c>
      <c r="G713">
        <v>0</v>
      </c>
      <c r="H713">
        <v>0</v>
      </c>
      <c r="I713">
        <v>0</v>
      </c>
      <c r="K713">
        <v>0.9</v>
      </c>
      <c r="L713" t="s">
        <v>41</v>
      </c>
      <c r="M713" t="s">
        <v>41</v>
      </c>
      <c r="N713">
        <v>0</v>
      </c>
      <c r="O713">
        <f>SUM(OGC_Home__Brazil[[#This Row],[0-15]:[31-45]])</f>
        <v>2</v>
      </c>
    </row>
    <row r="714" spans="1:15" x14ac:dyDescent="0.25">
      <c r="A714" t="s">
        <v>380</v>
      </c>
      <c r="B714">
        <v>1</v>
      </c>
      <c r="C714" t="s">
        <v>1289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0</v>
      </c>
      <c r="K714">
        <v>0.9</v>
      </c>
      <c r="L714" t="s">
        <v>41</v>
      </c>
      <c r="M714" t="s">
        <v>41</v>
      </c>
      <c r="N714">
        <v>0</v>
      </c>
      <c r="O714">
        <f>SUM(OGC_Home__Brazil[[#This Row],[0-15]:[31-45]])</f>
        <v>1</v>
      </c>
    </row>
    <row r="715" spans="1:15" x14ac:dyDescent="0.25">
      <c r="A715" t="s">
        <v>494</v>
      </c>
      <c r="B715">
        <v>3</v>
      </c>
      <c r="C715" t="s">
        <v>1253</v>
      </c>
      <c r="D715">
        <v>0</v>
      </c>
      <c r="E715">
        <v>1</v>
      </c>
      <c r="F715">
        <v>0</v>
      </c>
      <c r="G715">
        <v>1</v>
      </c>
      <c r="H715">
        <v>1</v>
      </c>
      <c r="I715">
        <v>0</v>
      </c>
      <c r="K715">
        <v>2.97</v>
      </c>
      <c r="L715" t="s">
        <v>41</v>
      </c>
      <c r="M715" t="s">
        <v>41</v>
      </c>
      <c r="N715">
        <v>6.03</v>
      </c>
      <c r="O715">
        <f>SUM(OGC_Home__Brazil[[#This Row],[0-15]:[31-45]])</f>
        <v>1</v>
      </c>
    </row>
    <row r="716" spans="1:15" x14ac:dyDescent="0.25">
      <c r="A716" t="s">
        <v>540</v>
      </c>
      <c r="B716">
        <v>1</v>
      </c>
      <c r="C716" t="s">
        <v>1247</v>
      </c>
      <c r="D716">
        <v>0</v>
      </c>
      <c r="E716">
        <v>1</v>
      </c>
      <c r="F716">
        <v>0</v>
      </c>
      <c r="G716">
        <v>0</v>
      </c>
      <c r="H716">
        <v>0</v>
      </c>
      <c r="I716">
        <v>0</v>
      </c>
      <c r="K716">
        <v>0.9</v>
      </c>
      <c r="L716" t="s">
        <v>41</v>
      </c>
      <c r="M716" t="s">
        <v>41</v>
      </c>
      <c r="N716">
        <v>0</v>
      </c>
      <c r="O716">
        <f>SUM(OGC_Home__Brazil[[#This Row],[0-15]:[31-45]])</f>
        <v>1</v>
      </c>
    </row>
    <row r="717" spans="1:15" x14ac:dyDescent="0.25">
      <c r="A717" t="s">
        <v>556</v>
      </c>
      <c r="B717">
        <v>1</v>
      </c>
      <c r="C717" t="s">
        <v>137</v>
      </c>
      <c r="D717">
        <v>1</v>
      </c>
      <c r="E717">
        <v>0</v>
      </c>
      <c r="F717">
        <v>0</v>
      </c>
      <c r="G717">
        <v>0</v>
      </c>
      <c r="H717">
        <v>0</v>
      </c>
      <c r="I717">
        <v>0</v>
      </c>
      <c r="K717">
        <v>0.9</v>
      </c>
      <c r="L717" t="s">
        <v>41</v>
      </c>
      <c r="M717" t="s">
        <v>41</v>
      </c>
      <c r="N717">
        <v>0</v>
      </c>
      <c r="O717">
        <f>SUM(OGC_Home__Brazil[[#This Row],[0-15]:[31-45]])</f>
        <v>1</v>
      </c>
    </row>
    <row r="718" spans="1:15" x14ac:dyDescent="0.25">
      <c r="A718" t="s">
        <v>568</v>
      </c>
      <c r="B718">
        <v>1</v>
      </c>
      <c r="C718" t="s">
        <v>1295</v>
      </c>
      <c r="D718">
        <v>1</v>
      </c>
      <c r="E718">
        <v>0</v>
      </c>
      <c r="F718">
        <v>0</v>
      </c>
      <c r="G718">
        <v>0</v>
      </c>
      <c r="H718">
        <v>0</v>
      </c>
      <c r="I718">
        <v>0</v>
      </c>
      <c r="K718">
        <v>0.9</v>
      </c>
      <c r="L718" t="s">
        <v>41</v>
      </c>
      <c r="M718" t="s">
        <v>41</v>
      </c>
      <c r="N718">
        <v>0</v>
      </c>
      <c r="O718">
        <f>SUM(OGC_Home__Brazil[[#This Row],[0-15]:[31-45]])</f>
        <v>1</v>
      </c>
    </row>
    <row r="719" spans="1:15" x14ac:dyDescent="0.25">
      <c r="A719" t="s">
        <v>630</v>
      </c>
      <c r="B719">
        <v>0</v>
      </c>
      <c r="C719" t="s">
        <v>193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K719">
        <v>0</v>
      </c>
      <c r="L719" t="s">
        <v>41</v>
      </c>
      <c r="M719" t="s">
        <v>41</v>
      </c>
      <c r="N719">
        <v>0</v>
      </c>
      <c r="O719">
        <f>SUM(OGC_Home__Brazil[[#This Row],[0-15]:[31-45]])</f>
        <v>0</v>
      </c>
    </row>
    <row r="720" spans="1:15" x14ac:dyDescent="0.25">
      <c r="A720" t="s">
        <v>658</v>
      </c>
      <c r="B720">
        <v>0</v>
      </c>
      <c r="C720" t="s">
        <v>193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K720">
        <v>0</v>
      </c>
      <c r="L720" t="s">
        <v>41</v>
      </c>
      <c r="M720" t="s">
        <v>41</v>
      </c>
      <c r="N720">
        <v>0</v>
      </c>
      <c r="O720">
        <f>SUM(OGC_Home__Brazil[[#This Row],[0-15]:[31-45]])</f>
        <v>0</v>
      </c>
    </row>
    <row r="721" spans="1:15" x14ac:dyDescent="0.25">
      <c r="A721" t="s">
        <v>686</v>
      </c>
      <c r="B721">
        <v>1</v>
      </c>
      <c r="C721" t="s">
        <v>1251</v>
      </c>
      <c r="D721">
        <v>0</v>
      </c>
      <c r="E721">
        <v>1</v>
      </c>
      <c r="F721">
        <v>0</v>
      </c>
      <c r="G721">
        <v>0</v>
      </c>
      <c r="H721">
        <v>0</v>
      </c>
      <c r="I721">
        <v>0</v>
      </c>
      <c r="K721">
        <v>0.9</v>
      </c>
      <c r="L721" t="s">
        <v>41</v>
      </c>
      <c r="M721" t="s">
        <v>41</v>
      </c>
      <c r="N721">
        <v>0</v>
      </c>
      <c r="O721">
        <f>SUM(OGC_Home__Brazil[[#This Row],[0-15]:[31-45]])</f>
        <v>1</v>
      </c>
    </row>
    <row r="722" spans="1:15" x14ac:dyDescent="0.25">
      <c r="A722" t="s">
        <v>734</v>
      </c>
      <c r="B722">
        <v>1</v>
      </c>
      <c r="C722" t="s">
        <v>1260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0</v>
      </c>
      <c r="K722">
        <v>0.9</v>
      </c>
      <c r="L722" t="s">
        <v>41</v>
      </c>
      <c r="M722" t="s">
        <v>41</v>
      </c>
      <c r="N722">
        <v>0</v>
      </c>
      <c r="O722">
        <f>SUM(OGC_Home__Brazil[[#This Row],[0-15]:[31-45]])</f>
        <v>1</v>
      </c>
    </row>
    <row r="723" spans="1:15" x14ac:dyDescent="0.25">
      <c r="A723" t="s">
        <v>736</v>
      </c>
      <c r="B723">
        <v>1</v>
      </c>
      <c r="C723" t="s">
        <v>1290</v>
      </c>
      <c r="D723">
        <v>0</v>
      </c>
      <c r="E723">
        <v>1</v>
      </c>
      <c r="F723">
        <v>0</v>
      </c>
      <c r="G723">
        <v>0</v>
      </c>
      <c r="H723">
        <v>0</v>
      </c>
      <c r="I723">
        <v>0</v>
      </c>
      <c r="K723">
        <v>0.9</v>
      </c>
      <c r="L723" t="s">
        <v>41</v>
      </c>
      <c r="M723" t="s">
        <v>41</v>
      </c>
      <c r="N723">
        <v>0</v>
      </c>
      <c r="O723">
        <f>SUM(OGC_Home__Brazil[[#This Row],[0-15]:[31-45]])</f>
        <v>1</v>
      </c>
    </row>
    <row r="724" spans="1:15" x14ac:dyDescent="0.25">
      <c r="A724" t="s">
        <v>815</v>
      </c>
      <c r="B724">
        <v>1</v>
      </c>
      <c r="C724" t="s">
        <v>191</v>
      </c>
      <c r="D724">
        <v>1</v>
      </c>
      <c r="E724">
        <v>0</v>
      </c>
      <c r="F724">
        <v>0</v>
      </c>
      <c r="G724">
        <v>0</v>
      </c>
      <c r="H724">
        <v>0</v>
      </c>
      <c r="I724">
        <v>0</v>
      </c>
      <c r="K724">
        <v>0.9</v>
      </c>
      <c r="L724" t="s">
        <v>41</v>
      </c>
      <c r="M724" t="s">
        <v>41</v>
      </c>
      <c r="N724">
        <v>0</v>
      </c>
      <c r="O724">
        <f>SUM(OGC_Home__Brazil[[#This Row],[0-15]:[31-45]])</f>
        <v>1</v>
      </c>
    </row>
    <row r="725" spans="1:15" x14ac:dyDescent="0.25">
      <c r="A725" t="s">
        <v>828</v>
      </c>
      <c r="B725">
        <v>1</v>
      </c>
      <c r="C725" t="s">
        <v>126</v>
      </c>
      <c r="D725">
        <v>0</v>
      </c>
      <c r="E725">
        <v>1</v>
      </c>
      <c r="F725">
        <v>0</v>
      </c>
      <c r="G725">
        <v>0</v>
      </c>
      <c r="H725">
        <v>0</v>
      </c>
      <c r="I725">
        <v>0</v>
      </c>
      <c r="K725">
        <v>0.9</v>
      </c>
      <c r="L725" t="s">
        <v>41</v>
      </c>
      <c r="M725" t="s">
        <v>41</v>
      </c>
      <c r="N725">
        <v>0</v>
      </c>
      <c r="O725">
        <f>SUM(OGC_Home__Brazil[[#This Row],[0-15]:[31-45]])</f>
        <v>1</v>
      </c>
    </row>
    <row r="726" spans="1:15" x14ac:dyDescent="0.25">
      <c r="A726" t="s">
        <v>1003</v>
      </c>
      <c r="B726">
        <v>3</v>
      </c>
      <c r="C726" t="s">
        <v>1257</v>
      </c>
      <c r="D726">
        <v>2</v>
      </c>
      <c r="E726">
        <v>0</v>
      </c>
      <c r="F726">
        <v>0</v>
      </c>
      <c r="G726">
        <v>1</v>
      </c>
      <c r="H726">
        <v>0</v>
      </c>
      <c r="I726">
        <v>0</v>
      </c>
      <c r="K726">
        <v>6.03</v>
      </c>
      <c r="L726" t="s">
        <v>41</v>
      </c>
      <c r="M726" t="s">
        <v>41</v>
      </c>
      <c r="N726">
        <v>2.97</v>
      </c>
      <c r="O726">
        <f>SUM(OGC_Home__Brazil[[#This Row],[0-15]:[31-45]])</f>
        <v>2</v>
      </c>
    </row>
    <row r="727" spans="1:15" x14ac:dyDescent="0.25">
      <c r="A727" t="s">
        <v>1021</v>
      </c>
      <c r="B727">
        <v>1</v>
      </c>
      <c r="C727" t="s">
        <v>1306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1</v>
      </c>
      <c r="K727">
        <v>0</v>
      </c>
      <c r="L727" t="s">
        <v>41</v>
      </c>
      <c r="M727" t="s">
        <v>41</v>
      </c>
      <c r="N727">
        <v>0.9</v>
      </c>
      <c r="O727">
        <f>SUM(OGC_Home__Brazil[[#This Row],[0-15]:[31-45]])</f>
        <v>0</v>
      </c>
    </row>
    <row r="728" spans="1:15" x14ac:dyDescent="0.25">
      <c r="A728" t="s">
        <v>1132</v>
      </c>
      <c r="B728">
        <v>1</v>
      </c>
      <c r="C728" t="s">
        <v>1344</v>
      </c>
      <c r="D728">
        <v>0</v>
      </c>
      <c r="E728">
        <v>0</v>
      </c>
      <c r="F728">
        <v>0</v>
      </c>
      <c r="G728">
        <v>0</v>
      </c>
      <c r="H728">
        <v>1</v>
      </c>
      <c r="I728">
        <v>0</v>
      </c>
      <c r="K728">
        <v>0</v>
      </c>
      <c r="L728" t="s">
        <v>41</v>
      </c>
      <c r="M728" t="s">
        <v>41</v>
      </c>
      <c r="N728">
        <v>0.9</v>
      </c>
      <c r="O728">
        <f>SUM(OGC_Home__Brazil[[#This Row],[0-15]:[31-45]])</f>
        <v>0</v>
      </c>
    </row>
    <row r="729" spans="1:15" x14ac:dyDescent="0.25">
      <c r="A729" t="s">
        <v>1148</v>
      </c>
      <c r="B729">
        <v>2</v>
      </c>
      <c r="C729" t="s">
        <v>121</v>
      </c>
      <c r="D729">
        <v>1</v>
      </c>
      <c r="E729">
        <v>0</v>
      </c>
      <c r="F729">
        <v>1</v>
      </c>
      <c r="G729">
        <v>0</v>
      </c>
      <c r="H729">
        <v>0</v>
      </c>
      <c r="I729">
        <v>0</v>
      </c>
      <c r="K729">
        <v>0.9</v>
      </c>
      <c r="L729" t="s">
        <v>41</v>
      </c>
      <c r="M729" t="s">
        <v>41</v>
      </c>
      <c r="N729">
        <v>0</v>
      </c>
      <c r="O729">
        <f>SUM(OGC_Home__Brazil[[#This Row],[0-15]:[31-45]])</f>
        <v>2</v>
      </c>
    </row>
    <row r="730" spans="1:15" x14ac:dyDescent="0.25">
      <c r="A730" t="s">
        <v>291</v>
      </c>
      <c r="B730">
        <v>1</v>
      </c>
      <c r="C730" t="s">
        <v>200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1</v>
      </c>
      <c r="K730">
        <v>0</v>
      </c>
      <c r="L730" t="s">
        <v>41</v>
      </c>
      <c r="M730" t="s">
        <v>41</v>
      </c>
      <c r="N730">
        <v>0.9</v>
      </c>
      <c r="O730">
        <f>SUM(OGC_Home__Brazil[[#This Row],[0-15]:[31-45]])</f>
        <v>0</v>
      </c>
    </row>
    <row r="731" spans="1:15" x14ac:dyDescent="0.25">
      <c r="A731" t="s">
        <v>318</v>
      </c>
      <c r="B731">
        <v>0</v>
      </c>
      <c r="C731" t="s">
        <v>193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K731">
        <v>0</v>
      </c>
      <c r="L731" t="s">
        <v>41</v>
      </c>
      <c r="M731" t="s">
        <v>41</v>
      </c>
      <c r="N731">
        <v>0</v>
      </c>
      <c r="O731">
        <f>SUM(OGC_Home__Brazil[[#This Row],[0-15]:[31-45]])</f>
        <v>0</v>
      </c>
    </row>
    <row r="732" spans="1:15" x14ac:dyDescent="0.25">
      <c r="A732" t="s">
        <v>363</v>
      </c>
      <c r="B732">
        <v>0</v>
      </c>
      <c r="C732" t="s">
        <v>193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K732">
        <v>0</v>
      </c>
      <c r="L732" t="s">
        <v>41</v>
      </c>
      <c r="M732" t="s">
        <v>41</v>
      </c>
      <c r="N732">
        <v>0</v>
      </c>
      <c r="O732">
        <f>SUM(OGC_Home__Brazil[[#This Row],[0-15]:[31-45]])</f>
        <v>0</v>
      </c>
    </row>
    <row r="733" spans="1:15" x14ac:dyDescent="0.25">
      <c r="A733" t="s">
        <v>392</v>
      </c>
      <c r="B733">
        <v>1</v>
      </c>
      <c r="C733" t="s">
        <v>127</v>
      </c>
      <c r="D733">
        <v>0</v>
      </c>
      <c r="E733">
        <v>1</v>
      </c>
      <c r="F733">
        <v>0</v>
      </c>
      <c r="G733">
        <v>0</v>
      </c>
      <c r="H733">
        <v>0</v>
      </c>
      <c r="I733">
        <v>0</v>
      </c>
      <c r="K733">
        <v>0.9</v>
      </c>
      <c r="L733" t="s">
        <v>41</v>
      </c>
      <c r="M733" t="s">
        <v>41</v>
      </c>
      <c r="N733">
        <v>0</v>
      </c>
      <c r="O733">
        <f>SUM(OGC_Home__Brazil[[#This Row],[0-15]:[31-45]])</f>
        <v>1</v>
      </c>
    </row>
    <row r="734" spans="1:15" x14ac:dyDescent="0.25">
      <c r="A734" t="s">
        <v>422</v>
      </c>
      <c r="B734">
        <v>1</v>
      </c>
      <c r="C734" t="s">
        <v>197</v>
      </c>
      <c r="D734">
        <v>1</v>
      </c>
      <c r="E734">
        <v>0</v>
      </c>
      <c r="F734">
        <v>0</v>
      </c>
      <c r="G734">
        <v>0</v>
      </c>
      <c r="H734">
        <v>0</v>
      </c>
      <c r="I734">
        <v>0</v>
      </c>
      <c r="K734">
        <v>0.9</v>
      </c>
      <c r="L734" t="s">
        <v>41</v>
      </c>
      <c r="M734" t="s">
        <v>41</v>
      </c>
      <c r="N734">
        <v>0</v>
      </c>
      <c r="O734">
        <f>SUM(OGC_Home__Brazil[[#This Row],[0-15]:[31-45]])</f>
        <v>1</v>
      </c>
    </row>
    <row r="735" spans="1:15" x14ac:dyDescent="0.25">
      <c r="A735" t="s">
        <v>431</v>
      </c>
      <c r="B735">
        <v>1</v>
      </c>
      <c r="C735" t="s">
        <v>1303</v>
      </c>
      <c r="D735">
        <v>0</v>
      </c>
      <c r="E735">
        <v>0</v>
      </c>
      <c r="F735">
        <v>0</v>
      </c>
      <c r="G735">
        <v>0</v>
      </c>
      <c r="H735">
        <v>1</v>
      </c>
      <c r="I735">
        <v>0</v>
      </c>
      <c r="K735">
        <v>0</v>
      </c>
      <c r="L735" t="s">
        <v>41</v>
      </c>
      <c r="M735" t="s">
        <v>41</v>
      </c>
      <c r="N735">
        <v>0.9</v>
      </c>
      <c r="O735">
        <f>SUM(OGC_Home__Brazil[[#This Row],[0-15]:[31-45]])</f>
        <v>0</v>
      </c>
    </row>
    <row r="736" spans="1:15" x14ac:dyDescent="0.25">
      <c r="A736" t="s">
        <v>437</v>
      </c>
      <c r="B736">
        <v>0</v>
      </c>
      <c r="C736" t="s">
        <v>193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K736">
        <v>0</v>
      </c>
      <c r="L736" t="s">
        <v>41</v>
      </c>
      <c r="M736" t="s">
        <v>41</v>
      </c>
      <c r="N736">
        <v>0</v>
      </c>
      <c r="O736">
        <f>SUM(OGC_Home__Brazil[[#This Row],[0-15]:[31-45]])</f>
        <v>0</v>
      </c>
    </row>
    <row r="737" spans="1:15" x14ac:dyDescent="0.25">
      <c r="A737" t="s">
        <v>442</v>
      </c>
      <c r="B737">
        <v>1</v>
      </c>
      <c r="C737" t="s">
        <v>122</v>
      </c>
      <c r="D737">
        <v>0</v>
      </c>
      <c r="E737">
        <v>0</v>
      </c>
      <c r="F737">
        <v>1</v>
      </c>
      <c r="G737">
        <v>0</v>
      </c>
      <c r="H737">
        <v>0</v>
      </c>
      <c r="I737">
        <v>0</v>
      </c>
      <c r="K737">
        <v>0.9</v>
      </c>
      <c r="L737" t="s">
        <v>41</v>
      </c>
      <c r="M737" t="s">
        <v>41</v>
      </c>
      <c r="N737">
        <v>0</v>
      </c>
      <c r="O737">
        <f>SUM(OGC_Home__Brazil[[#This Row],[0-15]:[31-45]])</f>
        <v>1</v>
      </c>
    </row>
    <row r="738" spans="1:15" x14ac:dyDescent="0.25">
      <c r="A738" t="s">
        <v>536</v>
      </c>
      <c r="B738">
        <v>3</v>
      </c>
      <c r="C738" t="s">
        <v>125</v>
      </c>
      <c r="D738">
        <v>1</v>
      </c>
      <c r="E738">
        <v>1</v>
      </c>
      <c r="F738">
        <v>0</v>
      </c>
      <c r="G738">
        <v>0</v>
      </c>
      <c r="H738">
        <v>1</v>
      </c>
      <c r="I738">
        <v>0</v>
      </c>
      <c r="K738">
        <v>6.03</v>
      </c>
      <c r="L738" t="s">
        <v>41</v>
      </c>
      <c r="M738" t="s">
        <v>41</v>
      </c>
      <c r="N738">
        <v>2.97</v>
      </c>
      <c r="O738">
        <f>SUM(OGC_Home__Brazil[[#This Row],[0-15]:[31-45]])</f>
        <v>2</v>
      </c>
    </row>
    <row r="739" spans="1:15" x14ac:dyDescent="0.25">
      <c r="A739" t="s">
        <v>737</v>
      </c>
      <c r="B739">
        <v>2</v>
      </c>
      <c r="C739" t="s">
        <v>121</v>
      </c>
      <c r="D739">
        <v>1</v>
      </c>
      <c r="E739">
        <v>0</v>
      </c>
      <c r="F739">
        <v>1</v>
      </c>
      <c r="G739">
        <v>0</v>
      </c>
      <c r="H739">
        <v>0</v>
      </c>
      <c r="I739">
        <v>0</v>
      </c>
      <c r="K739">
        <v>0.9</v>
      </c>
      <c r="L739" t="s">
        <v>41</v>
      </c>
      <c r="M739" t="s">
        <v>41</v>
      </c>
      <c r="N739">
        <v>0</v>
      </c>
      <c r="O739">
        <f>SUM(OGC_Home__Brazil[[#This Row],[0-15]:[31-45]])</f>
        <v>2</v>
      </c>
    </row>
    <row r="740" spans="1:15" x14ac:dyDescent="0.25">
      <c r="A740" t="s">
        <v>809</v>
      </c>
      <c r="B740">
        <v>0</v>
      </c>
      <c r="C740" t="s">
        <v>193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K740">
        <v>0</v>
      </c>
      <c r="L740" t="s">
        <v>41</v>
      </c>
      <c r="M740" t="s">
        <v>41</v>
      </c>
      <c r="N740">
        <v>0</v>
      </c>
      <c r="O740">
        <f>SUM(OGC_Home__Brazil[[#This Row],[0-15]:[31-45]])</f>
        <v>0</v>
      </c>
    </row>
    <row r="741" spans="1:15" x14ac:dyDescent="0.25">
      <c r="A741" t="s">
        <v>884</v>
      </c>
      <c r="B741">
        <v>1</v>
      </c>
      <c r="C741" t="s">
        <v>200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1</v>
      </c>
      <c r="K741">
        <v>0</v>
      </c>
      <c r="L741" t="s">
        <v>41</v>
      </c>
      <c r="M741" t="s">
        <v>41</v>
      </c>
      <c r="N741">
        <v>0.9</v>
      </c>
      <c r="O741">
        <f>SUM(OGC_Home__Brazil[[#This Row],[0-15]:[31-45]])</f>
        <v>0</v>
      </c>
    </row>
    <row r="742" spans="1:15" x14ac:dyDescent="0.25">
      <c r="A742" t="s">
        <v>893</v>
      </c>
      <c r="B742">
        <v>1</v>
      </c>
      <c r="C742" t="s">
        <v>132</v>
      </c>
      <c r="D742">
        <v>0</v>
      </c>
      <c r="E742">
        <v>1</v>
      </c>
      <c r="F742">
        <v>0</v>
      </c>
      <c r="G742">
        <v>0</v>
      </c>
      <c r="H742">
        <v>0</v>
      </c>
      <c r="I742">
        <v>0</v>
      </c>
      <c r="K742">
        <v>0.9</v>
      </c>
      <c r="L742" t="s">
        <v>41</v>
      </c>
      <c r="M742" t="s">
        <v>41</v>
      </c>
      <c r="N742">
        <v>0</v>
      </c>
      <c r="O742">
        <f>SUM(OGC_Home__Brazil[[#This Row],[0-15]:[31-45]])</f>
        <v>1</v>
      </c>
    </row>
    <row r="743" spans="1:15" x14ac:dyDescent="0.25">
      <c r="A743" t="s">
        <v>914</v>
      </c>
      <c r="B743">
        <v>1</v>
      </c>
      <c r="C743" t="s">
        <v>123</v>
      </c>
      <c r="D743">
        <v>1</v>
      </c>
      <c r="E743">
        <v>0</v>
      </c>
      <c r="F743">
        <v>0</v>
      </c>
      <c r="G743">
        <v>0</v>
      </c>
      <c r="H743">
        <v>0</v>
      </c>
      <c r="I743">
        <v>0</v>
      </c>
      <c r="K743">
        <v>0.9</v>
      </c>
      <c r="L743" t="s">
        <v>41</v>
      </c>
      <c r="M743" t="s">
        <v>41</v>
      </c>
      <c r="N743">
        <v>0</v>
      </c>
      <c r="O743">
        <f>SUM(OGC_Home__Brazil[[#This Row],[0-15]:[31-45]])</f>
        <v>1</v>
      </c>
    </row>
    <row r="744" spans="1:15" x14ac:dyDescent="0.25">
      <c r="A744" t="s">
        <v>970</v>
      </c>
      <c r="B744">
        <v>1</v>
      </c>
      <c r="C744" t="s">
        <v>137</v>
      </c>
      <c r="D744">
        <v>1</v>
      </c>
      <c r="E744">
        <v>0</v>
      </c>
      <c r="F744">
        <v>0</v>
      </c>
      <c r="G744">
        <v>0</v>
      </c>
      <c r="H744">
        <v>0</v>
      </c>
      <c r="I744">
        <v>0</v>
      </c>
      <c r="K744">
        <v>0.9</v>
      </c>
      <c r="L744" t="s">
        <v>41</v>
      </c>
      <c r="M744" t="s">
        <v>41</v>
      </c>
      <c r="N744">
        <v>0</v>
      </c>
      <c r="O744">
        <f>SUM(OGC_Home__Brazil[[#This Row],[0-15]:[31-45]])</f>
        <v>1</v>
      </c>
    </row>
    <row r="745" spans="1:15" x14ac:dyDescent="0.25">
      <c r="A745" t="s">
        <v>1008</v>
      </c>
      <c r="B745">
        <v>1</v>
      </c>
      <c r="C745" t="s">
        <v>123</v>
      </c>
      <c r="D745">
        <v>1</v>
      </c>
      <c r="E745">
        <v>0</v>
      </c>
      <c r="F745">
        <v>0</v>
      </c>
      <c r="G745">
        <v>0</v>
      </c>
      <c r="H745">
        <v>0</v>
      </c>
      <c r="I745">
        <v>0</v>
      </c>
      <c r="K745">
        <v>0.9</v>
      </c>
      <c r="L745" t="s">
        <v>41</v>
      </c>
      <c r="M745" t="s">
        <v>41</v>
      </c>
      <c r="N745">
        <v>0</v>
      </c>
      <c r="O745">
        <f>SUM(OGC_Home__Brazil[[#This Row],[0-15]:[31-45]])</f>
        <v>1</v>
      </c>
    </row>
    <row r="746" spans="1:15" x14ac:dyDescent="0.25">
      <c r="A746" t="s">
        <v>1074</v>
      </c>
      <c r="B746">
        <v>2</v>
      </c>
      <c r="C746" t="s">
        <v>128</v>
      </c>
      <c r="D746">
        <v>0</v>
      </c>
      <c r="E746">
        <v>1</v>
      </c>
      <c r="F746">
        <v>0</v>
      </c>
      <c r="G746">
        <v>1</v>
      </c>
      <c r="H746">
        <v>0</v>
      </c>
      <c r="I746">
        <v>0</v>
      </c>
      <c r="K746">
        <v>0.45</v>
      </c>
      <c r="L746" t="s">
        <v>41</v>
      </c>
      <c r="M746" t="s">
        <v>41</v>
      </c>
      <c r="N746">
        <v>0.45</v>
      </c>
      <c r="O746">
        <f>SUM(OGC_Home__Brazil[[#This Row],[0-15]:[31-45]])</f>
        <v>1</v>
      </c>
    </row>
    <row r="747" spans="1:15" x14ac:dyDescent="0.25">
      <c r="A747" t="s">
        <v>1104</v>
      </c>
      <c r="B747">
        <v>2</v>
      </c>
      <c r="C747" t="s">
        <v>1290</v>
      </c>
      <c r="D747">
        <v>1</v>
      </c>
      <c r="E747">
        <v>0</v>
      </c>
      <c r="F747">
        <v>1</v>
      </c>
      <c r="G747">
        <v>0</v>
      </c>
      <c r="H747">
        <v>0</v>
      </c>
      <c r="I747">
        <v>0</v>
      </c>
      <c r="K747">
        <v>0.9</v>
      </c>
      <c r="L747" t="s">
        <v>41</v>
      </c>
      <c r="M747" t="s">
        <v>41</v>
      </c>
      <c r="N747">
        <v>0</v>
      </c>
      <c r="O747">
        <f>SUM(OGC_Home__Brazil[[#This Row],[0-15]:[31-45]])</f>
        <v>2</v>
      </c>
    </row>
    <row r="748" spans="1:15" x14ac:dyDescent="0.25">
      <c r="A748" t="s">
        <v>1121</v>
      </c>
      <c r="B748">
        <v>2</v>
      </c>
      <c r="C748" t="s">
        <v>136</v>
      </c>
      <c r="D748">
        <v>1</v>
      </c>
      <c r="E748">
        <v>0</v>
      </c>
      <c r="F748">
        <v>0</v>
      </c>
      <c r="G748">
        <v>0</v>
      </c>
      <c r="H748">
        <v>1</v>
      </c>
      <c r="I748">
        <v>0</v>
      </c>
      <c r="K748">
        <v>0.45</v>
      </c>
      <c r="L748" t="s">
        <v>41</v>
      </c>
      <c r="M748" t="s">
        <v>41</v>
      </c>
      <c r="N748">
        <v>0.45</v>
      </c>
      <c r="O748">
        <f>SUM(OGC_Home__Brazil[[#This Row],[0-15]:[31-45]])</f>
        <v>1</v>
      </c>
    </row>
    <row r="749" spans="1:15" x14ac:dyDescent="0.25">
      <c r="A749" t="s">
        <v>1178</v>
      </c>
      <c r="B749">
        <v>1</v>
      </c>
      <c r="C749" t="s">
        <v>145</v>
      </c>
      <c r="D749">
        <v>0</v>
      </c>
      <c r="E749">
        <v>0</v>
      </c>
      <c r="F749">
        <v>1</v>
      </c>
      <c r="G749">
        <v>0</v>
      </c>
      <c r="H749">
        <v>0</v>
      </c>
      <c r="I749">
        <v>0</v>
      </c>
      <c r="K749">
        <v>0.9</v>
      </c>
      <c r="L749" t="s">
        <v>41</v>
      </c>
      <c r="M749" t="s">
        <v>41</v>
      </c>
      <c r="N749">
        <v>0</v>
      </c>
      <c r="O749">
        <f>SUM(OGC_Home__Brazil[[#This Row],[0-15]:[31-45]])</f>
        <v>1</v>
      </c>
    </row>
    <row r="750" spans="1:15" x14ac:dyDescent="0.25">
      <c r="A750" t="s">
        <v>251</v>
      </c>
      <c r="B750">
        <v>0</v>
      </c>
      <c r="C750" t="s">
        <v>193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K750">
        <v>0</v>
      </c>
      <c r="L750" t="s">
        <v>41</v>
      </c>
      <c r="M750" t="s">
        <v>41</v>
      </c>
      <c r="N750">
        <v>0</v>
      </c>
      <c r="O750">
        <f>SUM(OGC_Home__Brazil[[#This Row],[0-15]:[31-45]])</f>
        <v>0</v>
      </c>
    </row>
    <row r="751" spans="1:15" x14ac:dyDescent="0.25">
      <c r="A751" t="s">
        <v>255</v>
      </c>
      <c r="B751">
        <v>2</v>
      </c>
      <c r="C751" t="s">
        <v>1289</v>
      </c>
      <c r="D751">
        <v>1</v>
      </c>
      <c r="E751">
        <v>1</v>
      </c>
      <c r="F751">
        <v>0</v>
      </c>
      <c r="G751">
        <v>0</v>
      </c>
      <c r="H751">
        <v>0</v>
      </c>
      <c r="I751">
        <v>0</v>
      </c>
      <c r="K751">
        <v>0.9</v>
      </c>
      <c r="L751" t="s">
        <v>41</v>
      </c>
      <c r="M751" t="s">
        <v>41</v>
      </c>
      <c r="N751">
        <v>0</v>
      </c>
      <c r="O751">
        <f>SUM(OGC_Home__Brazil[[#This Row],[0-15]:[31-45]])</f>
        <v>2</v>
      </c>
    </row>
    <row r="752" spans="1:15" x14ac:dyDescent="0.25">
      <c r="A752" t="s">
        <v>289</v>
      </c>
      <c r="B752">
        <v>1</v>
      </c>
      <c r="C752" t="s">
        <v>1260</v>
      </c>
      <c r="D752">
        <v>0</v>
      </c>
      <c r="E752">
        <v>1</v>
      </c>
      <c r="F752">
        <v>0</v>
      </c>
      <c r="G752">
        <v>0</v>
      </c>
      <c r="H752">
        <v>0</v>
      </c>
      <c r="I752">
        <v>0</v>
      </c>
      <c r="K752">
        <v>0.9</v>
      </c>
      <c r="L752" t="s">
        <v>41</v>
      </c>
      <c r="M752" t="s">
        <v>41</v>
      </c>
      <c r="N752">
        <v>0</v>
      </c>
      <c r="O752">
        <f>SUM(OGC_Home__Brazil[[#This Row],[0-15]:[31-45]])</f>
        <v>1</v>
      </c>
    </row>
    <row r="753" spans="1:15" x14ac:dyDescent="0.25">
      <c r="A753" t="s">
        <v>295</v>
      </c>
      <c r="B753">
        <v>0</v>
      </c>
      <c r="C753" t="s">
        <v>193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K753">
        <v>0</v>
      </c>
      <c r="L753" t="s">
        <v>41</v>
      </c>
      <c r="M753" t="s">
        <v>41</v>
      </c>
      <c r="N753">
        <v>0</v>
      </c>
      <c r="O753">
        <f>SUM(OGC_Home__Brazil[[#This Row],[0-15]:[31-45]])</f>
        <v>0</v>
      </c>
    </row>
    <row r="754" spans="1:15" x14ac:dyDescent="0.25">
      <c r="A754" t="s">
        <v>541</v>
      </c>
      <c r="B754">
        <v>1</v>
      </c>
      <c r="C754" t="s">
        <v>1288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0</v>
      </c>
      <c r="K754">
        <v>0</v>
      </c>
      <c r="L754" t="s">
        <v>41</v>
      </c>
      <c r="M754" t="s">
        <v>41</v>
      </c>
      <c r="N754">
        <v>0.9</v>
      </c>
      <c r="O754">
        <f>SUM(OGC_Home__Brazil[[#This Row],[0-15]:[31-45]])</f>
        <v>0</v>
      </c>
    </row>
    <row r="755" spans="1:15" x14ac:dyDescent="0.25">
      <c r="A755" t="s">
        <v>571</v>
      </c>
      <c r="B755">
        <v>2</v>
      </c>
      <c r="C755" t="s">
        <v>122</v>
      </c>
      <c r="D755">
        <v>1</v>
      </c>
      <c r="E755">
        <v>0</v>
      </c>
      <c r="F755">
        <v>0</v>
      </c>
      <c r="G755">
        <v>0</v>
      </c>
      <c r="H755">
        <v>0</v>
      </c>
      <c r="I755">
        <v>1</v>
      </c>
      <c r="K755">
        <v>0.45</v>
      </c>
      <c r="L755" t="s">
        <v>41</v>
      </c>
      <c r="M755" t="s">
        <v>41</v>
      </c>
      <c r="N755">
        <v>0.45</v>
      </c>
      <c r="O755">
        <f>SUM(OGC_Home__Brazil[[#This Row],[0-15]:[31-45]])</f>
        <v>1</v>
      </c>
    </row>
    <row r="756" spans="1:15" x14ac:dyDescent="0.25">
      <c r="A756" t="s">
        <v>742</v>
      </c>
      <c r="B756">
        <v>1</v>
      </c>
      <c r="C756" t="s">
        <v>1259</v>
      </c>
      <c r="D756">
        <v>0</v>
      </c>
      <c r="E756">
        <v>0</v>
      </c>
      <c r="F756">
        <v>0</v>
      </c>
      <c r="G756">
        <v>1</v>
      </c>
      <c r="H756">
        <v>0</v>
      </c>
      <c r="I756">
        <v>0</v>
      </c>
      <c r="K756">
        <v>0</v>
      </c>
      <c r="L756" t="s">
        <v>41</v>
      </c>
      <c r="M756" t="s">
        <v>41</v>
      </c>
      <c r="N756">
        <v>0.9</v>
      </c>
      <c r="O756">
        <f>SUM(OGC_Home__Brazil[[#This Row],[0-15]:[31-45]])</f>
        <v>0</v>
      </c>
    </row>
    <row r="757" spans="1:15" x14ac:dyDescent="0.25">
      <c r="A757" t="s">
        <v>773</v>
      </c>
      <c r="B757">
        <v>0</v>
      </c>
      <c r="C757" t="s">
        <v>193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K757">
        <v>0</v>
      </c>
      <c r="L757" t="s">
        <v>41</v>
      </c>
      <c r="M757" t="s">
        <v>41</v>
      </c>
      <c r="N757">
        <v>0</v>
      </c>
      <c r="O757">
        <f>SUM(OGC_Home__Brazil[[#This Row],[0-15]:[31-45]])</f>
        <v>0</v>
      </c>
    </row>
    <row r="758" spans="1:15" x14ac:dyDescent="0.25">
      <c r="A758" t="s">
        <v>789</v>
      </c>
      <c r="B758">
        <v>0</v>
      </c>
      <c r="C758" t="s">
        <v>193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K758">
        <v>0</v>
      </c>
      <c r="L758" t="s">
        <v>41</v>
      </c>
      <c r="M758" t="s">
        <v>41</v>
      </c>
      <c r="N758">
        <v>0</v>
      </c>
      <c r="O758">
        <f>SUM(OGC_Home__Brazil[[#This Row],[0-15]:[31-45]])</f>
        <v>0</v>
      </c>
    </row>
    <row r="759" spans="1:15" x14ac:dyDescent="0.25">
      <c r="A759" t="s">
        <v>846</v>
      </c>
      <c r="B759">
        <v>2</v>
      </c>
      <c r="C759" t="s">
        <v>1257</v>
      </c>
      <c r="D759">
        <v>0</v>
      </c>
      <c r="E759">
        <v>1</v>
      </c>
      <c r="F759">
        <v>1</v>
      </c>
      <c r="G759">
        <v>0</v>
      </c>
      <c r="H759">
        <v>0</v>
      </c>
      <c r="I759">
        <v>0</v>
      </c>
      <c r="K759">
        <v>0.9</v>
      </c>
      <c r="L759" t="s">
        <v>41</v>
      </c>
      <c r="M759" t="s">
        <v>41</v>
      </c>
      <c r="N759">
        <v>0</v>
      </c>
      <c r="O759">
        <f>SUM(OGC_Home__Brazil[[#This Row],[0-15]:[31-45]])</f>
        <v>2</v>
      </c>
    </row>
    <row r="760" spans="1:15" x14ac:dyDescent="0.25">
      <c r="A760" t="s">
        <v>883</v>
      </c>
      <c r="B760">
        <v>0</v>
      </c>
      <c r="C760" t="s">
        <v>193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K760">
        <v>0</v>
      </c>
      <c r="L760" t="s">
        <v>41</v>
      </c>
      <c r="M760" t="s">
        <v>41</v>
      </c>
      <c r="N760">
        <v>0</v>
      </c>
      <c r="O760">
        <f>SUM(OGC_Home__Brazil[[#This Row],[0-15]:[31-45]])</f>
        <v>0</v>
      </c>
    </row>
    <row r="761" spans="1:15" x14ac:dyDescent="0.25">
      <c r="A761" t="s">
        <v>903</v>
      </c>
      <c r="B761">
        <v>0</v>
      </c>
      <c r="C761" t="s">
        <v>193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K761">
        <v>0</v>
      </c>
      <c r="L761" t="s">
        <v>41</v>
      </c>
      <c r="M761" t="s">
        <v>41</v>
      </c>
      <c r="N761">
        <v>0</v>
      </c>
      <c r="O761">
        <f>SUM(OGC_Home__Brazil[[#This Row],[0-15]:[31-45]])</f>
        <v>0</v>
      </c>
    </row>
    <row r="762" spans="1:15" x14ac:dyDescent="0.25">
      <c r="A762" t="s">
        <v>931</v>
      </c>
      <c r="B762">
        <v>2</v>
      </c>
      <c r="C762" t="s">
        <v>123</v>
      </c>
      <c r="D762">
        <v>1</v>
      </c>
      <c r="E762">
        <v>1</v>
      </c>
      <c r="F762">
        <v>0</v>
      </c>
      <c r="G762">
        <v>0</v>
      </c>
      <c r="H762">
        <v>0</v>
      </c>
      <c r="I762">
        <v>0</v>
      </c>
      <c r="K762">
        <v>0.9</v>
      </c>
      <c r="L762" t="s">
        <v>41</v>
      </c>
      <c r="M762" t="s">
        <v>41</v>
      </c>
      <c r="N762">
        <v>0</v>
      </c>
      <c r="O762">
        <f>SUM(OGC_Home__Brazil[[#This Row],[0-15]:[31-45]])</f>
        <v>2</v>
      </c>
    </row>
    <row r="763" spans="1:15" x14ac:dyDescent="0.25">
      <c r="A763" t="s">
        <v>932</v>
      </c>
      <c r="B763">
        <v>1</v>
      </c>
      <c r="C763" t="s">
        <v>1368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1</v>
      </c>
      <c r="K763">
        <v>0</v>
      </c>
      <c r="L763" t="s">
        <v>41</v>
      </c>
      <c r="M763" t="s">
        <v>41</v>
      </c>
      <c r="N763">
        <v>0.9</v>
      </c>
      <c r="O763">
        <f>SUM(OGC_Home__Brazil[[#This Row],[0-15]:[31-45]])</f>
        <v>0</v>
      </c>
    </row>
    <row r="764" spans="1:15" x14ac:dyDescent="0.25">
      <c r="A764" t="s">
        <v>933</v>
      </c>
      <c r="B764">
        <v>0</v>
      </c>
      <c r="C764" t="s">
        <v>193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K764">
        <v>0</v>
      </c>
      <c r="L764" t="s">
        <v>41</v>
      </c>
      <c r="M764" t="s">
        <v>41</v>
      </c>
      <c r="N764">
        <v>0</v>
      </c>
      <c r="O764">
        <f>SUM(OGC_Home__Brazil[[#This Row],[0-15]:[31-45]])</f>
        <v>0</v>
      </c>
    </row>
    <row r="765" spans="1:15" x14ac:dyDescent="0.25">
      <c r="A765" t="s">
        <v>972</v>
      </c>
      <c r="B765">
        <v>1</v>
      </c>
      <c r="C765" t="s">
        <v>1300</v>
      </c>
      <c r="D765">
        <v>0</v>
      </c>
      <c r="E765">
        <v>0</v>
      </c>
      <c r="F765">
        <v>0</v>
      </c>
      <c r="G765">
        <v>1</v>
      </c>
      <c r="H765">
        <v>0</v>
      </c>
      <c r="I765">
        <v>0</v>
      </c>
      <c r="K765">
        <v>0</v>
      </c>
      <c r="L765" t="s">
        <v>41</v>
      </c>
      <c r="M765" t="s">
        <v>41</v>
      </c>
      <c r="N765">
        <v>0.9</v>
      </c>
      <c r="O765">
        <f>SUM(OGC_Home__Brazil[[#This Row],[0-15]:[31-45]])</f>
        <v>0</v>
      </c>
    </row>
    <row r="766" spans="1:15" x14ac:dyDescent="0.25">
      <c r="A766" t="s">
        <v>1140</v>
      </c>
      <c r="B766">
        <v>1</v>
      </c>
      <c r="C766" t="s">
        <v>137</v>
      </c>
      <c r="D766">
        <v>1</v>
      </c>
      <c r="E766">
        <v>0</v>
      </c>
      <c r="F766">
        <v>0</v>
      </c>
      <c r="G766">
        <v>0</v>
      </c>
      <c r="H766">
        <v>0</v>
      </c>
      <c r="I766">
        <v>0</v>
      </c>
      <c r="K766">
        <v>0.9</v>
      </c>
      <c r="L766" t="s">
        <v>41</v>
      </c>
      <c r="M766" t="s">
        <v>41</v>
      </c>
      <c r="N766">
        <v>0</v>
      </c>
      <c r="O766">
        <f>SUM(OGC_Home__Brazil[[#This Row],[0-15]:[31-45]])</f>
        <v>1</v>
      </c>
    </row>
    <row r="767" spans="1:15" x14ac:dyDescent="0.25">
      <c r="A767" t="s">
        <v>1141</v>
      </c>
      <c r="B767">
        <v>1</v>
      </c>
      <c r="C767" t="s">
        <v>1256</v>
      </c>
      <c r="D767">
        <v>0</v>
      </c>
      <c r="E767">
        <v>0</v>
      </c>
      <c r="F767">
        <v>0</v>
      </c>
      <c r="G767">
        <v>0</v>
      </c>
      <c r="H767">
        <v>1</v>
      </c>
      <c r="I767">
        <v>0</v>
      </c>
      <c r="K767">
        <v>0</v>
      </c>
      <c r="L767" t="s">
        <v>41</v>
      </c>
      <c r="M767" t="s">
        <v>41</v>
      </c>
      <c r="N767">
        <v>0.9</v>
      </c>
      <c r="O767">
        <f>SUM(OGC_Home__Brazil[[#This Row],[0-15]:[31-45]])</f>
        <v>0</v>
      </c>
    </row>
    <row r="768" spans="1:15" x14ac:dyDescent="0.25">
      <c r="A768" t="s">
        <v>1182</v>
      </c>
      <c r="B768">
        <v>0</v>
      </c>
      <c r="C768" t="s">
        <v>193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K768">
        <v>0</v>
      </c>
      <c r="L768" t="s">
        <v>41</v>
      </c>
      <c r="M768" t="s">
        <v>41</v>
      </c>
      <c r="N768">
        <v>0</v>
      </c>
      <c r="O768">
        <f>SUM(OGC_Home__Brazil[[#This Row],[0-15]:[31-45]])</f>
        <v>0</v>
      </c>
    </row>
    <row r="769" spans="1:15" x14ac:dyDescent="0.25">
      <c r="A769" t="s">
        <v>1191</v>
      </c>
      <c r="B769">
        <v>0</v>
      </c>
      <c r="C769" t="s">
        <v>193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K769">
        <v>0</v>
      </c>
      <c r="L769" t="s">
        <v>41</v>
      </c>
      <c r="M769" t="s">
        <v>41</v>
      </c>
      <c r="N769">
        <v>0</v>
      </c>
      <c r="O769">
        <f>SUM(OGC_Home__Brazil[[#This Row],[0-15]:[31-45]])</f>
        <v>0</v>
      </c>
    </row>
    <row r="770" spans="1:15" x14ac:dyDescent="0.25">
      <c r="A770" t="s">
        <v>267</v>
      </c>
      <c r="B770">
        <v>1</v>
      </c>
      <c r="C770" t="s">
        <v>128</v>
      </c>
      <c r="D770">
        <v>0</v>
      </c>
      <c r="E770">
        <v>0</v>
      </c>
      <c r="F770">
        <v>1</v>
      </c>
      <c r="G770">
        <v>0</v>
      </c>
      <c r="H770">
        <v>0</v>
      </c>
      <c r="I770">
        <v>0</v>
      </c>
      <c r="K770">
        <v>0.9</v>
      </c>
      <c r="L770" t="s">
        <v>41</v>
      </c>
      <c r="M770" t="s">
        <v>41</v>
      </c>
      <c r="N770">
        <v>0</v>
      </c>
      <c r="O770">
        <f>SUM(OGC_Home__Brazil[[#This Row],[0-15]:[31-45]])</f>
        <v>1</v>
      </c>
    </row>
    <row r="771" spans="1:15" x14ac:dyDescent="0.25">
      <c r="A771" t="s">
        <v>283</v>
      </c>
      <c r="B771">
        <v>0</v>
      </c>
      <c r="C771" t="s">
        <v>193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K771">
        <v>0</v>
      </c>
      <c r="L771" t="s">
        <v>41</v>
      </c>
      <c r="M771" t="s">
        <v>41</v>
      </c>
      <c r="N771">
        <v>0</v>
      </c>
      <c r="O771">
        <f>SUM(OGC_Home__Brazil[[#This Row],[0-15]:[31-45]])</f>
        <v>0</v>
      </c>
    </row>
    <row r="772" spans="1:15" x14ac:dyDescent="0.25">
      <c r="A772" t="s">
        <v>386</v>
      </c>
      <c r="B772">
        <v>0</v>
      </c>
      <c r="C772" t="s">
        <v>193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K772">
        <v>0</v>
      </c>
      <c r="L772" t="s">
        <v>41</v>
      </c>
      <c r="M772" t="s">
        <v>41</v>
      </c>
      <c r="N772">
        <v>0</v>
      </c>
      <c r="O772">
        <f>SUM(OGC_Home__Brazil[[#This Row],[0-15]:[31-45]])</f>
        <v>0</v>
      </c>
    </row>
    <row r="773" spans="1:15" x14ac:dyDescent="0.25">
      <c r="A773" t="s">
        <v>401</v>
      </c>
      <c r="B773">
        <v>0</v>
      </c>
      <c r="C773" t="s">
        <v>193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K773">
        <v>0</v>
      </c>
      <c r="L773" t="s">
        <v>41</v>
      </c>
      <c r="M773" t="s">
        <v>41</v>
      </c>
      <c r="N773">
        <v>0</v>
      </c>
      <c r="O773">
        <f>SUM(OGC_Home__Brazil[[#This Row],[0-15]:[31-45]])</f>
        <v>0</v>
      </c>
    </row>
    <row r="774" spans="1:15" x14ac:dyDescent="0.25">
      <c r="A774" t="s">
        <v>537</v>
      </c>
      <c r="B774">
        <v>2</v>
      </c>
      <c r="C774" t="s">
        <v>126</v>
      </c>
      <c r="D774">
        <v>1</v>
      </c>
      <c r="E774">
        <v>0</v>
      </c>
      <c r="F774">
        <v>0</v>
      </c>
      <c r="G774">
        <v>1</v>
      </c>
      <c r="H774">
        <v>0</v>
      </c>
      <c r="I774">
        <v>0</v>
      </c>
      <c r="K774">
        <v>0.45</v>
      </c>
      <c r="L774" t="s">
        <v>41</v>
      </c>
      <c r="M774" t="s">
        <v>41</v>
      </c>
      <c r="N774">
        <v>0.45</v>
      </c>
      <c r="O774">
        <f>SUM(OGC_Home__Brazil[[#This Row],[0-15]:[31-45]])</f>
        <v>1</v>
      </c>
    </row>
    <row r="775" spans="1:15" x14ac:dyDescent="0.25">
      <c r="A775" t="s">
        <v>603</v>
      </c>
      <c r="B775">
        <v>0</v>
      </c>
      <c r="C775" t="s">
        <v>193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K775">
        <v>0</v>
      </c>
      <c r="L775" t="s">
        <v>41</v>
      </c>
      <c r="M775" t="s">
        <v>41</v>
      </c>
      <c r="N775">
        <v>0</v>
      </c>
      <c r="O775">
        <f>SUM(OGC_Home__Brazil[[#This Row],[0-15]:[31-45]])</f>
        <v>0</v>
      </c>
    </row>
    <row r="776" spans="1:15" x14ac:dyDescent="0.25">
      <c r="A776" t="s">
        <v>687</v>
      </c>
      <c r="B776">
        <v>1</v>
      </c>
      <c r="C776" t="s">
        <v>200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1</v>
      </c>
      <c r="K776">
        <v>0</v>
      </c>
      <c r="L776" t="s">
        <v>41</v>
      </c>
      <c r="M776" t="s">
        <v>41</v>
      </c>
      <c r="N776">
        <v>0.9</v>
      </c>
      <c r="O776">
        <f>SUM(OGC_Home__Brazil[[#This Row],[0-15]:[31-45]])</f>
        <v>0</v>
      </c>
    </row>
    <row r="777" spans="1:15" x14ac:dyDescent="0.25">
      <c r="A777" t="s">
        <v>769</v>
      </c>
      <c r="B777">
        <v>0</v>
      </c>
      <c r="C777" t="s">
        <v>193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K777">
        <v>0</v>
      </c>
      <c r="L777" t="s">
        <v>41</v>
      </c>
      <c r="M777" t="s">
        <v>41</v>
      </c>
      <c r="N777">
        <v>0</v>
      </c>
      <c r="O777">
        <f>SUM(OGC_Home__Brazil[[#This Row],[0-15]:[31-45]])</f>
        <v>0</v>
      </c>
    </row>
    <row r="778" spans="1:15" x14ac:dyDescent="0.25">
      <c r="A778" t="s">
        <v>859</v>
      </c>
      <c r="B778">
        <v>1</v>
      </c>
      <c r="C778" t="s">
        <v>130</v>
      </c>
      <c r="D778">
        <v>0</v>
      </c>
      <c r="E778">
        <v>0</v>
      </c>
      <c r="F778">
        <v>1</v>
      </c>
      <c r="G778">
        <v>0</v>
      </c>
      <c r="H778">
        <v>0</v>
      </c>
      <c r="I778">
        <v>0</v>
      </c>
      <c r="K778">
        <v>0.9</v>
      </c>
      <c r="L778" t="s">
        <v>41</v>
      </c>
      <c r="M778" t="s">
        <v>41</v>
      </c>
      <c r="N778">
        <v>0</v>
      </c>
      <c r="O778">
        <f>SUM(OGC_Home__Brazil[[#This Row],[0-15]:[31-45]])</f>
        <v>1</v>
      </c>
    </row>
    <row r="779" spans="1:15" x14ac:dyDescent="0.25">
      <c r="A779" t="s">
        <v>905</v>
      </c>
      <c r="B779">
        <v>2</v>
      </c>
      <c r="C779" t="s">
        <v>1264</v>
      </c>
      <c r="D779">
        <v>0</v>
      </c>
      <c r="E779">
        <v>0</v>
      </c>
      <c r="F779">
        <v>0</v>
      </c>
      <c r="G779">
        <v>1</v>
      </c>
      <c r="H779">
        <v>1</v>
      </c>
      <c r="I779">
        <v>0</v>
      </c>
      <c r="K779">
        <v>0</v>
      </c>
      <c r="L779" t="s">
        <v>41</v>
      </c>
      <c r="M779" t="s">
        <v>41</v>
      </c>
      <c r="N779">
        <v>0.9</v>
      </c>
      <c r="O779">
        <f>SUM(OGC_Home__Brazil[[#This Row],[0-15]:[31-45]])</f>
        <v>0</v>
      </c>
    </row>
    <row r="780" spans="1:15" x14ac:dyDescent="0.25">
      <c r="A780" t="s">
        <v>906</v>
      </c>
      <c r="B780">
        <v>0</v>
      </c>
      <c r="C780" t="s">
        <v>193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K780">
        <v>0</v>
      </c>
      <c r="L780" t="s">
        <v>41</v>
      </c>
      <c r="M780" t="s">
        <v>41</v>
      </c>
      <c r="N780">
        <v>0</v>
      </c>
      <c r="O780">
        <f>SUM(OGC_Home__Brazil[[#This Row],[0-15]:[31-45]])</f>
        <v>0</v>
      </c>
    </row>
    <row r="781" spans="1:15" x14ac:dyDescent="0.25">
      <c r="A781" t="s">
        <v>912</v>
      </c>
      <c r="B781">
        <v>0</v>
      </c>
      <c r="C781" t="s">
        <v>193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K781">
        <v>0</v>
      </c>
      <c r="L781" t="s">
        <v>41</v>
      </c>
      <c r="M781" t="s">
        <v>41</v>
      </c>
      <c r="N781">
        <v>0</v>
      </c>
      <c r="O781">
        <f>SUM(OGC_Home__Brazil[[#This Row],[0-15]:[31-45]])</f>
        <v>0</v>
      </c>
    </row>
    <row r="782" spans="1:15" x14ac:dyDescent="0.25">
      <c r="A782" t="s">
        <v>924</v>
      </c>
      <c r="B782">
        <v>1</v>
      </c>
      <c r="C782" t="s">
        <v>1297</v>
      </c>
      <c r="D782">
        <v>1</v>
      </c>
      <c r="E782">
        <v>0</v>
      </c>
      <c r="F782">
        <v>0</v>
      </c>
      <c r="G782">
        <v>0</v>
      </c>
      <c r="H782">
        <v>0</v>
      </c>
      <c r="I782">
        <v>0</v>
      </c>
      <c r="K782">
        <v>0.9</v>
      </c>
      <c r="L782" t="s">
        <v>41</v>
      </c>
      <c r="M782" t="s">
        <v>41</v>
      </c>
      <c r="N782">
        <v>0</v>
      </c>
      <c r="O782">
        <f>SUM(OGC_Home__Brazil[[#This Row],[0-15]:[31-45]])</f>
        <v>1</v>
      </c>
    </row>
    <row r="783" spans="1:15" x14ac:dyDescent="0.25">
      <c r="A783" t="s">
        <v>968</v>
      </c>
      <c r="B783">
        <v>2</v>
      </c>
      <c r="C783" t="s">
        <v>1251</v>
      </c>
      <c r="D783">
        <v>0</v>
      </c>
      <c r="E783">
        <v>2</v>
      </c>
      <c r="F783">
        <v>0</v>
      </c>
      <c r="G783">
        <v>0</v>
      </c>
      <c r="H783">
        <v>0</v>
      </c>
      <c r="I783">
        <v>0</v>
      </c>
      <c r="K783">
        <v>0.9</v>
      </c>
      <c r="L783" t="s">
        <v>41</v>
      </c>
      <c r="M783" t="s">
        <v>41</v>
      </c>
      <c r="N783">
        <v>0</v>
      </c>
      <c r="O783">
        <f>SUM(OGC_Home__Brazil[[#This Row],[0-15]:[31-45]])</f>
        <v>2</v>
      </c>
    </row>
    <row r="784" spans="1:15" x14ac:dyDescent="0.25">
      <c r="A784" t="s">
        <v>979</v>
      </c>
      <c r="B784">
        <v>3</v>
      </c>
      <c r="C784" t="s">
        <v>132</v>
      </c>
      <c r="D784">
        <v>2</v>
      </c>
      <c r="E784">
        <v>0</v>
      </c>
      <c r="F784">
        <v>1</v>
      </c>
      <c r="G784">
        <v>0</v>
      </c>
      <c r="H784">
        <v>0</v>
      </c>
      <c r="I784">
        <v>0</v>
      </c>
      <c r="K784">
        <v>0.9</v>
      </c>
      <c r="L784" t="s">
        <v>41</v>
      </c>
      <c r="M784" t="s">
        <v>41</v>
      </c>
      <c r="N784">
        <v>0</v>
      </c>
      <c r="O784">
        <f>SUM(OGC_Home__Brazil[[#This Row],[0-15]:[31-45]])</f>
        <v>3</v>
      </c>
    </row>
    <row r="785" spans="1:15" x14ac:dyDescent="0.25">
      <c r="A785" t="s">
        <v>1020</v>
      </c>
      <c r="B785">
        <v>1</v>
      </c>
      <c r="C785" t="s">
        <v>132</v>
      </c>
      <c r="D785">
        <v>0</v>
      </c>
      <c r="E785">
        <v>1</v>
      </c>
      <c r="F785">
        <v>0</v>
      </c>
      <c r="G785">
        <v>0</v>
      </c>
      <c r="H785">
        <v>0</v>
      </c>
      <c r="I785">
        <v>0</v>
      </c>
      <c r="K785">
        <v>0.9</v>
      </c>
      <c r="L785" t="s">
        <v>41</v>
      </c>
      <c r="M785" t="s">
        <v>41</v>
      </c>
      <c r="N785">
        <v>0</v>
      </c>
      <c r="O785">
        <f>SUM(OGC_Home__Brazil[[#This Row],[0-15]:[31-45]])</f>
        <v>1</v>
      </c>
    </row>
    <row r="786" spans="1:15" x14ac:dyDescent="0.25">
      <c r="A786" t="s">
        <v>1035</v>
      </c>
      <c r="B786">
        <v>3</v>
      </c>
      <c r="C786" t="s">
        <v>198</v>
      </c>
      <c r="D786">
        <v>1</v>
      </c>
      <c r="E786">
        <v>0</v>
      </c>
      <c r="F786">
        <v>0</v>
      </c>
      <c r="G786">
        <v>1</v>
      </c>
      <c r="H786">
        <v>1</v>
      </c>
      <c r="I786">
        <v>0</v>
      </c>
      <c r="K786">
        <v>2.97</v>
      </c>
      <c r="L786" t="s">
        <v>41</v>
      </c>
      <c r="M786" t="s">
        <v>41</v>
      </c>
      <c r="N786">
        <v>6.03</v>
      </c>
      <c r="O786">
        <f>SUM(OGC_Home__Brazil[[#This Row],[0-15]:[31-45]])</f>
        <v>1</v>
      </c>
    </row>
    <row r="787" spans="1:15" x14ac:dyDescent="0.25">
      <c r="A787" t="s">
        <v>1069</v>
      </c>
      <c r="B787">
        <v>0</v>
      </c>
      <c r="C787" t="s">
        <v>193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K787">
        <v>0</v>
      </c>
      <c r="L787" t="s">
        <v>41</v>
      </c>
      <c r="M787" t="s">
        <v>41</v>
      </c>
      <c r="N787">
        <v>0</v>
      </c>
      <c r="O787">
        <f>SUM(OGC_Home__Brazil[[#This Row],[0-15]:[31-45]])</f>
        <v>0</v>
      </c>
    </row>
    <row r="788" spans="1:15" x14ac:dyDescent="0.25">
      <c r="A788" t="s">
        <v>1190</v>
      </c>
      <c r="B788">
        <v>3</v>
      </c>
      <c r="C788" t="s">
        <v>128</v>
      </c>
      <c r="D788">
        <v>0</v>
      </c>
      <c r="E788">
        <v>1</v>
      </c>
      <c r="F788">
        <v>1</v>
      </c>
      <c r="G788">
        <v>1</v>
      </c>
      <c r="H788">
        <v>0</v>
      </c>
      <c r="I788">
        <v>0</v>
      </c>
      <c r="K788">
        <v>6.03</v>
      </c>
      <c r="L788" t="s">
        <v>41</v>
      </c>
      <c r="M788" t="s">
        <v>41</v>
      </c>
      <c r="N788">
        <v>2.97</v>
      </c>
      <c r="O788">
        <f>SUM(OGC_Home__Brazil[[#This Row],[0-15]:[31-45]])</f>
        <v>2</v>
      </c>
    </row>
    <row r="789" spans="1:15" x14ac:dyDescent="0.25">
      <c r="A789" t="s">
        <v>1192</v>
      </c>
      <c r="B789">
        <v>1</v>
      </c>
      <c r="C789" t="s">
        <v>1367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1</v>
      </c>
      <c r="K789">
        <v>0</v>
      </c>
      <c r="L789" t="s">
        <v>41</v>
      </c>
      <c r="M789" t="s">
        <v>41</v>
      </c>
      <c r="N789">
        <v>0.9</v>
      </c>
      <c r="O789">
        <f>SUM(OGC_Home__Brazil[[#This Row],[0-15]:[31-45]])</f>
        <v>0</v>
      </c>
    </row>
    <row r="790" spans="1:15" x14ac:dyDescent="0.25">
      <c r="A790" t="s">
        <v>1309</v>
      </c>
      <c r="B790">
        <v>3</v>
      </c>
      <c r="C790" t="s">
        <v>1251</v>
      </c>
      <c r="D790">
        <v>1</v>
      </c>
      <c r="E790">
        <v>0</v>
      </c>
      <c r="F790">
        <v>2</v>
      </c>
      <c r="G790">
        <v>0</v>
      </c>
      <c r="H790">
        <v>0</v>
      </c>
      <c r="I790">
        <v>0</v>
      </c>
      <c r="K790">
        <v>1</v>
      </c>
      <c r="L790" t="s">
        <v>41</v>
      </c>
      <c r="M790" t="s">
        <v>41</v>
      </c>
      <c r="N790">
        <v>0</v>
      </c>
      <c r="O790">
        <f>SUM(OGC_Home__Brazil[[#This Row],[0-15]:[31-45]])</f>
        <v>3</v>
      </c>
    </row>
    <row r="791" spans="1:15" x14ac:dyDescent="0.25">
      <c r="A791" t="s">
        <v>1310</v>
      </c>
      <c r="B791">
        <v>3</v>
      </c>
      <c r="C791" t="s">
        <v>128</v>
      </c>
      <c r="D791">
        <v>1</v>
      </c>
      <c r="E791">
        <v>0</v>
      </c>
      <c r="F791">
        <v>1</v>
      </c>
      <c r="G791">
        <v>0</v>
      </c>
      <c r="H791">
        <v>1</v>
      </c>
      <c r="I791">
        <v>0</v>
      </c>
      <c r="K791">
        <v>0.67</v>
      </c>
      <c r="L791" t="s">
        <v>41</v>
      </c>
      <c r="M791" t="s">
        <v>41</v>
      </c>
      <c r="N791">
        <v>0.33</v>
      </c>
      <c r="O791">
        <f>SUM(OGC_Home__Brazil[[#This Row],[0-15]:[31-45]])</f>
        <v>2</v>
      </c>
    </row>
    <row r="792" spans="1:15" x14ac:dyDescent="0.25">
      <c r="A792" t="s">
        <v>318</v>
      </c>
      <c r="B792">
        <v>1</v>
      </c>
      <c r="C792" t="s">
        <v>190</v>
      </c>
      <c r="D792">
        <v>1</v>
      </c>
      <c r="E792">
        <v>0</v>
      </c>
      <c r="F792">
        <v>0</v>
      </c>
      <c r="G792">
        <v>0</v>
      </c>
      <c r="H792">
        <v>0</v>
      </c>
      <c r="I792">
        <v>0</v>
      </c>
      <c r="K792">
        <v>1</v>
      </c>
      <c r="L792" t="s">
        <v>41</v>
      </c>
      <c r="M792" t="s">
        <v>41</v>
      </c>
      <c r="N792">
        <v>0</v>
      </c>
      <c r="O792">
        <f>SUM(OGC_Home__Brazil[[#This Row],[0-15]:[31-45]])</f>
        <v>1</v>
      </c>
    </row>
    <row r="793" spans="1:15" x14ac:dyDescent="0.25">
      <c r="A793" t="s">
        <v>1311</v>
      </c>
      <c r="B793">
        <v>6</v>
      </c>
      <c r="C793" t="s">
        <v>126</v>
      </c>
      <c r="D793">
        <v>2</v>
      </c>
      <c r="E793">
        <v>1</v>
      </c>
      <c r="F793">
        <v>1</v>
      </c>
      <c r="G793">
        <v>2</v>
      </c>
      <c r="H793">
        <v>0</v>
      </c>
      <c r="I793">
        <v>0</v>
      </c>
      <c r="K793">
        <v>0.67</v>
      </c>
      <c r="L793" t="s">
        <v>41</v>
      </c>
      <c r="M793" t="s">
        <v>41</v>
      </c>
      <c r="N793">
        <v>0.33</v>
      </c>
      <c r="O793">
        <f>SUM(OGC_Home__Brazil[[#This Row],[0-15]:[31-45]])</f>
        <v>4</v>
      </c>
    </row>
    <row r="794" spans="1:15" x14ac:dyDescent="0.25">
      <c r="A794" t="s">
        <v>1312</v>
      </c>
      <c r="B794">
        <v>1</v>
      </c>
      <c r="C794" t="s">
        <v>1259</v>
      </c>
      <c r="D794">
        <v>0</v>
      </c>
      <c r="E794">
        <v>0</v>
      </c>
      <c r="F794">
        <v>0</v>
      </c>
      <c r="G794">
        <v>1</v>
      </c>
      <c r="H794">
        <v>0</v>
      </c>
      <c r="I794">
        <v>0</v>
      </c>
      <c r="K794">
        <v>0</v>
      </c>
      <c r="L794" t="s">
        <v>41</v>
      </c>
      <c r="M794" t="s">
        <v>41</v>
      </c>
      <c r="N794">
        <v>1</v>
      </c>
      <c r="O794">
        <f>SUM(OGC_Home__Brazil[[#This Row],[0-15]:[31-45]])</f>
        <v>0</v>
      </c>
    </row>
    <row r="795" spans="1:15" x14ac:dyDescent="0.25">
      <c r="A795" t="s">
        <v>392</v>
      </c>
      <c r="B795">
        <v>4</v>
      </c>
      <c r="C795" t="s">
        <v>1292</v>
      </c>
      <c r="D795">
        <v>1</v>
      </c>
      <c r="E795">
        <v>1</v>
      </c>
      <c r="F795">
        <v>0</v>
      </c>
      <c r="G795">
        <v>0</v>
      </c>
      <c r="H795">
        <v>1</v>
      </c>
      <c r="I795">
        <v>1</v>
      </c>
      <c r="K795">
        <v>0.5</v>
      </c>
      <c r="L795" t="s">
        <v>41</v>
      </c>
      <c r="M795" t="s">
        <v>41</v>
      </c>
      <c r="N795">
        <v>0.5</v>
      </c>
      <c r="O795">
        <f>SUM(OGC_Home__Brazil[[#This Row],[0-15]:[31-45]])</f>
        <v>2</v>
      </c>
    </row>
    <row r="796" spans="1:15" x14ac:dyDescent="0.25">
      <c r="A796" t="s">
        <v>1313</v>
      </c>
      <c r="B796">
        <v>6</v>
      </c>
      <c r="C796" t="s">
        <v>130</v>
      </c>
      <c r="D796">
        <v>0</v>
      </c>
      <c r="E796">
        <v>2</v>
      </c>
      <c r="F796">
        <v>2</v>
      </c>
      <c r="G796">
        <v>0</v>
      </c>
      <c r="H796">
        <v>1</v>
      </c>
      <c r="I796">
        <v>1</v>
      </c>
      <c r="K796">
        <v>0.67</v>
      </c>
      <c r="L796" t="s">
        <v>41</v>
      </c>
      <c r="M796" t="s">
        <v>41</v>
      </c>
      <c r="N796">
        <v>0.33</v>
      </c>
      <c r="O796">
        <f>SUM(OGC_Home__Brazil[[#This Row],[0-15]:[31-45]])</f>
        <v>4</v>
      </c>
    </row>
    <row r="797" spans="1:15" x14ac:dyDescent="0.25">
      <c r="A797" t="s">
        <v>1314</v>
      </c>
      <c r="B797">
        <v>4</v>
      </c>
      <c r="C797" t="s">
        <v>1251</v>
      </c>
      <c r="D797">
        <v>1</v>
      </c>
      <c r="E797">
        <v>2</v>
      </c>
      <c r="F797">
        <v>1</v>
      </c>
      <c r="G797">
        <v>0</v>
      </c>
      <c r="H797">
        <v>0</v>
      </c>
      <c r="I797">
        <v>0</v>
      </c>
      <c r="K797">
        <v>1</v>
      </c>
      <c r="L797" t="s">
        <v>41</v>
      </c>
      <c r="M797" t="s">
        <v>41</v>
      </c>
      <c r="N797">
        <v>0</v>
      </c>
      <c r="O797">
        <f>SUM(OGC_Home__Brazil[[#This Row],[0-15]:[31-45]])</f>
        <v>4</v>
      </c>
    </row>
    <row r="798" spans="1:15" x14ac:dyDescent="0.25">
      <c r="A798" t="s">
        <v>1315</v>
      </c>
      <c r="B798">
        <v>2</v>
      </c>
      <c r="C798" t="s">
        <v>123</v>
      </c>
      <c r="D798">
        <v>2</v>
      </c>
      <c r="E798">
        <v>0</v>
      </c>
      <c r="F798">
        <v>0</v>
      </c>
      <c r="G798">
        <v>0</v>
      </c>
      <c r="H798">
        <v>0</v>
      </c>
      <c r="I798">
        <v>0</v>
      </c>
      <c r="K798">
        <v>1</v>
      </c>
      <c r="L798" t="s">
        <v>41</v>
      </c>
      <c r="M798" t="s">
        <v>41</v>
      </c>
      <c r="N798">
        <v>0</v>
      </c>
      <c r="O798">
        <f>SUM(OGC_Home__Brazil[[#This Row],[0-15]:[31-45]])</f>
        <v>2</v>
      </c>
    </row>
    <row r="799" spans="1:15" x14ac:dyDescent="0.25">
      <c r="A799" t="s">
        <v>1316</v>
      </c>
      <c r="B799">
        <v>3</v>
      </c>
      <c r="C799" t="s">
        <v>49</v>
      </c>
      <c r="D799">
        <v>1</v>
      </c>
      <c r="E799">
        <v>1</v>
      </c>
      <c r="F799">
        <v>1</v>
      </c>
      <c r="G799">
        <v>0</v>
      </c>
      <c r="H799">
        <v>0</v>
      </c>
      <c r="I799">
        <v>0</v>
      </c>
      <c r="K799">
        <v>1</v>
      </c>
      <c r="L799" t="s">
        <v>41</v>
      </c>
      <c r="M799" t="s">
        <v>41</v>
      </c>
      <c r="N799">
        <v>0</v>
      </c>
      <c r="O799">
        <f>SUM(OGC_Home__Brazil[[#This Row],[0-15]:[31-45]])</f>
        <v>3</v>
      </c>
    </row>
    <row r="800" spans="1:15" x14ac:dyDescent="0.25">
      <c r="A800" t="s">
        <v>1317</v>
      </c>
      <c r="B800">
        <v>2</v>
      </c>
      <c r="C800" t="s">
        <v>133</v>
      </c>
      <c r="D800">
        <v>1</v>
      </c>
      <c r="E800">
        <v>1</v>
      </c>
      <c r="F800">
        <v>0</v>
      </c>
      <c r="G800">
        <v>0</v>
      </c>
      <c r="H800">
        <v>0</v>
      </c>
      <c r="I800">
        <v>0</v>
      </c>
      <c r="K800">
        <v>1</v>
      </c>
      <c r="L800" t="s">
        <v>41</v>
      </c>
      <c r="M800" t="s">
        <v>41</v>
      </c>
      <c r="N800">
        <v>0</v>
      </c>
      <c r="O800">
        <f>SUM(OGC_Home__Brazil[[#This Row],[0-15]:[31-45]])</f>
        <v>2</v>
      </c>
    </row>
    <row r="801" spans="1:15" x14ac:dyDescent="0.25">
      <c r="A801" t="s">
        <v>1318</v>
      </c>
      <c r="B801">
        <v>4</v>
      </c>
      <c r="C801" t="s">
        <v>127</v>
      </c>
      <c r="D801">
        <v>1</v>
      </c>
      <c r="E801">
        <v>3</v>
      </c>
      <c r="F801">
        <v>0</v>
      </c>
      <c r="G801">
        <v>0</v>
      </c>
      <c r="H801">
        <v>0</v>
      </c>
      <c r="I801">
        <v>0</v>
      </c>
      <c r="K801">
        <v>1</v>
      </c>
      <c r="L801" t="s">
        <v>41</v>
      </c>
      <c r="M801" t="s">
        <v>41</v>
      </c>
      <c r="N801">
        <v>0</v>
      </c>
      <c r="O801">
        <f>SUM(OGC_Home__Brazil[[#This Row],[0-15]:[31-45]])</f>
        <v>4</v>
      </c>
    </row>
    <row r="802" spans="1:15" x14ac:dyDescent="0.25">
      <c r="A802" t="s">
        <v>1319</v>
      </c>
      <c r="B802">
        <v>3</v>
      </c>
      <c r="C802" t="s">
        <v>49</v>
      </c>
      <c r="D802">
        <v>1</v>
      </c>
      <c r="E802">
        <v>1</v>
      </c>
      <c r="F802">
        <v>0</v>
      </c>
      <c r="G802">
        <v>1</v>
      </c>
      <c r="H802">
        <v>0</v>
      </c>
      <c r="I802">
        <v>0</v>
      </c>
      <c r="K802">
        <v>0.67</v>
      </c>
      <c r="L802" t="s">
        <v>41</v>
      </c>
      <c r="M802" t="s">
        <v>41</v>
      </c>
      <c r="N802">
        <v>0.33</v>
      </c>
      <c r="O802">
        <f>SUM(OGC_Home__Brazil[[#This Row],[0-15]:[31-45]])</f>
        <v>2</v>
      </c>
    </row>
    <row r="803" spans="1:15" x14ac:dyDescent="0.25">
      <c r="A803" t="s">
        <v>884</v>
      </c>
      <c r="B803">
        <v>0</v>
      </c>
      <c r="C803" t="s">
        <v>193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K803">
        <v>0</v>
      </c>
      <c r="L803" t="s">
        <v>41</v>
      </c>
      <c r="M803" t="s">
        <v>41</v>
      </c>
      <c r="N803">
        <v>0</v>
      </c>
      <c r="O803">
        <f>SUM(OGC_Home__Brazil[[#This Row],[0-15]:[31-45]])</f>
        <v>0</v>
      </c>
    </row>
    <row r="804" spans="1:15" x14ac:dyDescent="0.25">
      <c r="A804" t="s">
        <v>1320</v>
      </c>
      <c r="B804">
        <v>4</v>
      </c>
      <c r="C804" t="s">
        <v>1307</v>
      </c>
      <c r="D804">
        <v>0</v>
      </c>
      <c r="E804">
        <v>1</v>
      </c>
      <c r="F804">
        <v>0</v>
      </c>
      <c r="G804">
        <v>0</v>
      </c>
      <c r="H804">
        <v>2</v>
      </c>
      <c r="I804">
        <v>1</v>
      </c>
      <c r="K804">
        <v>0.25</v>
      </c>
      <c r="L804" t="s">
        <v>41</v>
      </c>
      <c r="M804" t="s">
        <v>41</v>
      </c>
      <c r="N804">
        <v>0.75</v>
      </c>
      <c r="O804">
        <f>SUM(OGC_Home__Brazil[[#This Row],[0-15]:[31-45]])</f>
        <v>1</v>
      </c>
    </row>
    <row r="805" spans="1:15" x14ac:dyDescent="0.25">
      <c r="A805" t="s">
        <v>1321</v>
      </c>
      <c r="B805">
        <v>3</v>
      </c>
      <c r="C805" t="s">
        <v>202</v>
      </c>
      <c r="D805">
        <v>0</v>
      </c>
      <c r="E805">
        <v>1</v>
      </c>
      <c r="F805">
        <v>1</v>
      </c>
      <c r="G805">
        <v>0</v>
      </c>
      <c r="H805">
        <v>0</v>
      </c>
      <c r="I805">
        <v>1</v>
      </c>
      <c r="K805">
        <v>0.67</v>
      </c>
      <c r="L805" t="s">
        <v>41</v>
      </c>
      <c r="M805" t="s">
        <v>41</v>
      </c>
      <c r="N805">
        <v>0.33</v>
      </c>
      <c r="O805">
        <f>SUM(OGC_Home__Brazil[[#This Row],[0-15]:[31-45]])</f>
        <v>2</v>
      </c>
    </row>
    <row r="806" spans="1:15" x14ac:dyDescent="0.25">
      <c r="A806" t="s">
        <v>1322</v>
      </c>
      <c r="B806">
        <v>1</v>
      </c>
      <c r="C806" t="s">
        <v>1259</v>
      </c>
      <c r="D806">
        <v>0</v>
      </c>
      <c r="E806">
        <v>0</v>
      </c>
      <c r="F806">
        <v>0</v>
      </c>
      <c r="G806">
        <v>1</v>
      </c>
      <c r="H806">
        <v>0</v>
      </c>
      <c r="I806">
        <v>0</v>
      </c>
      <c r="K806">
        <v>0</v>
      </c>
      <c r="L806" t="s">
        <v>41</v>
      </c>
      <c r="M806" t="s">
        <v>41</v>
      </c>
      <c r="N806">
        <v>1</v>
      </c>
      <c r="O806">
        <f>SUM(OGC_Home__Brazil[[#This Row],[0-15]:[31-45]])</f>
        <v>0</v>
      </c>
    </row>
    <row r="807" spans="1:15" x14ac:dyDescent="0.25">
      <c r="A807" t="s">
        <v>1323</v>
      </c>
      <c r="B807">
        <v>2</v>
      </c>
      <c r="C807" t="s">
        <v>1255</v>
      </c>
      <c r="D807">
        <v>1</v>
      </c>
      <c r="E807">
        <v>0</v>
      </c>
      <c r="F807">
        <v>0</v>
      </c>
      <c r="G807">
        <v>0</v>
      </c>
      <c r="H807">
        <v>0</v>
      </c>
      <c r="I807">
        <v>1</v>
      </c>
      <c r="K807">
        <v>0.5</v>
      </c>
      <c r="L807" t="s">
        <v>41</v>
      </c>
      <c r="M807" t="s">
        <v>41</v>
      </c>
      <c r="N807">
        <v>0.5</v>
      </c>
      <c r="O807">
        <f>SUM(OGC_Home__Brazil[[#This Row],[0-15]:[31-45]])</f>
        <v>1</v>
      </c>
    </row>
    <row r="808" spans="1:15" x14ac:dyDescent="0.25">
      <c r="A808" t="s">
        <v>1324</v>
      </c>
      <c r="B808">
        <v>1</v>
      </c>
      <c r="C808" t="s">
        <v>121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0</v>
      </c>
      <c r="K808">
        <v>1</v>
      </c>
      <c r="L808" t="s">
        <v>41</v>
      </c>
      <c r="M808" t="s">
        <v>41</v>
      </c>
      <c r="N808">
        <v>0</v>
      </c>
      <c r="O808">
        <f>SUM(OGC_Home__Brazil[[#This Row],[0-15]:[31-45]])</f>
        <v>1</v>
      </c>
    </row>
    <row r="809" spans="1:15" x14ac:dyDescent="0.25">
      <c r="A809" t="s">
        <v>1325</v>
      </c>
      <c r="B809">
        <v>4</v>
      </c>
      <c r="C809" t="s">
        <v>1290</v>
      </c>
      <c r="D809">
        <v>2</v>
      </c>
      <c r="E809">
        <v>0</v>
      </c>
      <c r="F809">
        <v>2</v>
      </c>
      <c r="G809">
        <v>0</v>
      </c>
      <c r="H809">
        <v>0</v>
      </c>
      <c r="I809">
        <v>0</v>
      </c>
      <c r="K809">
        <v>1</v>
      </c>
      <c r="L809" t="s">
        <v>41</v>
      </c>
      <c r="M809" t="s">
        <v>41</v>
      </c>
      <c r="N809">
        <v>0</v>
      </c>
      <c r="O809">
        <f>SUM(OGC_Home__Brazil[[#This Row],[0-15]:[31-45]])</f>
        <v>4</v>
      </c>
    </row>
    <row r="810" spans="1:15" x14ac:dyDescent="0.25">
      <c r="A810" t="s">
        <v>252</v>
      </c>
      <c r="B810">
        <v>9</v>
      </c>
      <c r="C810" t="s">
        <v>132</v>
      </c>
      <c r="D810">
        <v>4</v>
      </c>
      <c r="E810">
        <v>3</v>
      </c>
      <c r="F810">
        <v>2</v>
      </c>
      <c r="G810">
        <v>0</v>
      </c>
      <c r="H810">
        <v>0</v>
      </c>
      <c r="I810">
        <v>0</v>
      </c>
      <c r="K810">
        <v>0.9</v>
      </c>
      <c r="L810" t="s">
        <v>41</v>
      </c>
      <c r="M810" t="s">
        <v>41</v>
      </c>
      <c r="N810">
        <v>0</v>
      </c>
      <c r="O810">
        <f>SUM(OGC_Home__Brazil[[#This Row],[0-15]:[31-45]])</f>
        <v>9</v>
      </c>
    </row>
    <row r="811" spans="1:15" x14ac:dyDescent="0.25">
      <c r="A811" t="s">
        <v>307</v>
      </c>
      <c r="B811">
        <v>6</v>
      </c>
      <c r="C811" t="s">
        <v>120</v>
      </c>
      <c r="D811">
        <v>1</v>
      </c>
      <c r="E811">
        <v>2</v>
      </c>
      <c r="F811">
        <v>1</v>
      </c>
      <c r="G811">
        <v>1</v>
      </c>
      <c r="H811">
        <v>1</v>
      </c>
      <c r="I811">
        <v>0</v>
      </c>
      <c r="K811">
        <v>6.03</v>
      </c>
      <c r="L811" t="s">
        <v>41</v>
      </c>
      <c r="M811" t="s">
        <v>41</v>
      </c>
      <c r="N811">
        <v>2.97</v>
      </c>
      <c r="O811">
        <f>SUM(OGC_Home__Brazil[[#This Row],[0-15]:[31-45]])</f>
        <v>4</v>
      </c>
    </row>
    <row r="812" spans="1:15" x14ac:dyDescent="0.25">
      <c r="A812" t="s">
        <v>377</v>
      </c>
      <c r="B812">
        <v>6</v>
      </c>
      <c r="C812" t="s">
        <v>1289</v>
      </c>
      <c r="D812">
        <v>3</v>
      </c>
      <c r="E812">
        <v>1</v>
      </c>
      <c r="F812">
        <v>1</v>
      </c>
      <c r="G812">
        <v>1</v>
      </c>
      <c r="H812">
        <v>0</v>
      </c>
      <c r="I812">
        <v>0</v>
      </c>
      <c r="K812">
        <v>7.47</v>
      </c>
      <c r="L812" t="s">
        <v>41</v>
      </c>
      <c r="M812" t="s">
        <v>41</v>
      </c>
      <c r="N812">
        <v>1.53</v>
      </c>
      <c r="O812">
        <f>SUM(OGC_Home__Brazil[[#This Row],[0-15]:[31-45]])</f>
        <v>5</v>
      </c>
    </row>
    <row r="813" spans="1:15" x14ac:dyDescent="0.25">
      <c r="A813" t="s">
        <v>400</v>
      </c>
      <c r="B813">
        <v>6</v>
      </c>
      <c r="C813" t="s">
        <v>120</v>
      </c>
      <c r="D813">
        <v>2</v>
      </c>
      <c r="E813">
        <v>2</v>
      </c>
      <c r="F813">
        <v>0</v>
      </c>
      <c r="G813">
        <v>0</v>
      </c>
      <c r="H813">
        <v>1</v>
      </c>
      <c r="I813">
        <v>1</v>
      </c>
      <c r="K813">
        <v>6.03</v>
      </c>
      <c r="L813" t="s">
        <v>41</v>
      </c>
      <c r="M813" t="s">
        <v>41</v>
      </c>
      <c r="N813">
        <v>2.97</v>
      </c>
      <c r="O813">
        <f>SUM(OGC_Home__Brazil[[#This Row],[0-15]:[31-45]])</f>
        <v>4</v>
      </c>
    </row>
    <row r="814" spans="1:15" x14ac:dyDescent="0.25">
      <c r="A814" t="s">
        <v>529</v>
      </c>
      <c r="B814">
        <v>4</v>
      </c>
      <c r="C814" t="s">
        <v>1247</v>
      </c>
      <c r="D814">
        <v>2</v>
      </c>
      <c r="E814">
        <v>1</v>
      </c>
      <c r="F814">
        <v>0</v>
      </c>
      <c r="G814">
        <v>1</v>
      </c>
      <c r="H814">
        <v>0</v>
      </c>
      <c r="I814">
        <v>0</v>
      </c>
      <c r="K814">
        <v>6.75</v>
      </c>
      <c r="L814" t="s">
        <v>41</v>
      </c>
      <c r="M814" t="s">
        <v>41</v>
      </c>
      <c r="N814">
        <v>2.25</v>
      </c>
      <c r="O814">
        <f>SUM(OGC_Home__Brazil[[#This Row],[0-15]:[31-45]])</f>
        <v>3</v>
      </c>
    </row>
    <row r="815" spans="1:15" x14ac:dyDescent="0.25">
      <c r="A815" t="s">
        <v>562</v>
      </c>
      <c r="B815">
        <v>4</v>
      </c>
      <c r="C815" t="s">
        <v>127</v>
      </c>
      <c r="D815">
        <v>2</v>
      </c>
      <c r="E815">
        <v>1</v>
      </c>
      <c r="F815">
        <v>1</v>
      </c>
      <c r="G815">
        <v>0</v>
      </c>
      <c r="H815">
        <v>0</v>
      </c>
      <c r="I815">
        <v>0</v>
      </c>
      <c r="K815">
        <v>0.9</v>
      </c>
      <c r="L815" t="s">
        <v>41</v>
      </c>
      <c r="M815" t="s">
        <v>41</v>
      </c>
      <c r="N815">
        <v>0</v>
      </c>
      <c r="O815">
        <f>SUM(OGC_Home__Brazil[[#This Row],[0-15]:[31-45]])</f>
        <v>4</v>
      </c>
    </row>
    <row r="816" spans="1:15" x14ac:dyDescent="0.25">
      <c r="A816" t="s">
        <v>688</v>
      </c>
      <c r="B816">
        <v>6</v>
      </c>
      <c r="C816" t="s">
        <v>1290</v>
      </c>
      <c r="D816">
        <v>3</v>
      </c>
      <c r="E816">
        <v>1</v>
      </c>
      <c r="F816">
        <v>1</v>
      </c>
      <c r="G816">
        <v>0</v>
      </c>
      <c r="H816">
        <v>1</v>
      </c>
      <c r="I816">
        <v>0</v>
      </c>
      <c r="K816">
        <v>7.47</v>
      </c>
      <c r="L816" t="s">
        <v>41</v>
      </c>
      <c r="M816" t="s">
        <v>41</v>
      </c>
      <c r="N816">
        <v>1.53</v>
      </c>
      <c r="O816">
        <f>SUM(OGC_Home__Brazil[[#This Row],[0-15]:[31-45]])</f>
        <v>5</v>
      </c>
    </row>
    <row r="817" spans="1:15" x14ac:dyDescent="0.25">
      <c r="A817" t="s">
        <v>696</v>
      </c>
      <c r="B817">
        <v>1</v>
      </c>
      <c r="C817" t="s">
        <v>1251</v>
      </c>
      <c r="D817">
        <v>0</v>
      </c>
      <c r="E817">
        <v>1</v>
      </c>
      <c r="F817">
        <v>0</v>
      </c>
      <c r="G817">
        <v>0</v>
      </c>
      <c r="H817">
        <v>0</v>
      </c>
      <c r="I817">
        <v>0</v>
      </c>
      <c r="K817">
        <v>0.9</v>
      </c>
      <c r="L817" t="s">
        <v>41</v>
      </c>
      <c r="M817" t="s">
        <v>41</v>
      </c>
      <c r="N817">
        <v>0</v>
      </c>
      <c r="O817">
        <f>SUM(OGC_Home__Brazil[[#This Row],[0-15]:[31-45]])</f>
        <v>1</v>
      </c>
    </row>
    <row r="818" spans="1:15" x14ac:dyDescent="0.25">
      <c r="A818" t="s">
        <v>697</v>
      </c>
      <c r="B818">
        <v>6</v>
      </c>
      <c r="C818" t="s">
        <v>55</v>
      </c>
      <c r="D818">
        <v>2</v>
      </c>
      <c r="E818">
        <v>1</v>
      </c>
      <c r="F818">
        <v>2</v>
      </c>
      <c r="G818">
        <v>0</v>
      </c>
      <c r="H818">
        <v>1</v>
      </c>
      <c r="I818">
        <v>0</v>
      </c>
      <c r="K818">
        <v>7.47</v>
      </c>
      <c r="L818" t="s">
        <v>41</v>
      </c>
      <c r="M818" t="s">
        <v>41</v>
      </c>
      <c r="N818">
        <v>1.53</v>
      </c>
      <c r="O818">
        <f>SUM(OGC_Home__Brazil[[#This Row],[0-15]:[31-45]])</f>
        <v>5</v>
      </c>
    </row>
    <row r="819" spans="1:15" x14ac:dyDescent="0.25">
      <c r="A819" t="s">
        <v>721</v>
      </c>
      <c r="B819">
        <v>7</v>
      </c>
      <c r="C819" t="s">
        <v>1288</v>
      </c>
      <c r="D819">
        <v>1</v>
      </c>
      <c r="E819">
        <v>2</v>
      </c>
      <c r="F819">
        <v>0</v>
      </c>
      <c r="G819">
        <v>2</v>
      </c>
      <c r="H819">
        <v>1</v>
      </c>
      <c r="I819">
        <v>1</v>
      </c>
      <c r="K819">
        <v>3.87</v>
      </c>
      <c r="L819" t="s">
        <v>41</v>
      </c>
      <c r="M819" t="s">
        <v>41</v>
      </c>
      <c r="N819">
        <v>5.13</v>
      </c>
      <c r="O819">
        <f>SUM(OGC_Home__Brazil[[#This Row],[0-15]:[31-45]])</f>
        <v>3</v>
      </c>
    </row>
    <row r="820" spans="1:15" x14ac:dyDescent="0.25">
      <c r="A820" t="s">
        <v>826</v>
      </c>
      <c r="B820">
        <v>3</v>
      </c>
      <c r="C820" t="s">
        <v>121</v>
      </c>
      <c r="D820">
        <v>2</v>
      </c>
      <c r="E820">
        <v>0</v>
      </c>
      <c r="F820">
        <v>1</v>
      </c>
      <c r="G820">
        <v>0</v>
      </c>
      <c r="H820">
        <v>0</v>
      </c>
      <c r="I820">
        <v>0</v>
      </c>
      <c r="K820">
        <v>0.9</v>
      </c>
      <c r="L820" t="s">
        <v>41</v>
      </c>
      <c r="M820" t="s">
        <v>41</v>
      </c>
      <c r="N820">
        <v>0</v>
      </c>
      <c r="O820">
        <f>SUM(OGC_Home__Brazil[[#This Row],[0-15]:[31-45]])</f>
        <v>3</v>
      </c>
    </row>
    <row r="821" spans="1:15" x14ac:dyDescent="0.25">
      <c r="A821" t="s">
        <v>996</v>
      </c>
      <c r="B821">
        <v>7</v>
      </c>
      <c r="C821" t="s">
        <v>126</v>
      </c>
      <c r="D821">
        <v>3</v>
      </c>
      <c r="E821">
        <v>2</v>
      </c>
      <c r="F821">
        <v>1</v>
      </c>
      <c r="G821">
        <v>0</v>
      </c>
      <c r="H821">
        <v>0</v>
      </c>
      <c r="I821">
        <v>1</v>
      </c>
      <c r="K821">
        <v>7.74</v>
      </c>
      <c r="L821" t="s">
        <v>41</v>
      </c>
      <c r="M821" t="s">
        <v>41</v>
      </c>
      <c r="N821">
        <v>1.26</v>
      </c>
      <c r="O821">
        <f>SUM(OGC_Home__Brazil[[#This Row],[0-15]:[31-45]])</f>
        <v>6</v>
      </c>
    </row>
    <row r="822" spans="1:15" x14ac:dyDescent="0.25">
      <c r="A822" t="s">
        <v>1000</v>
      </c>
      <c r="B822">
        <v>6</v>
      </c>
      <c r="C822" t="s">
        <v>1248</v>
      </c>
      <c r="D822">
        <v>3</v>
      </c>
      <c r="E822">
        <v>1</v>
      </c>
      <c r="F822">
        <v>2</v>
      </c>
      <c r="G822">
        <v>0</v>
      </c>
      <c r="H822">
        <v>0</v>
      </c>
      <c r="I822">
        <v>0</v>
      </c>
      <c r="K822">
        <v>0.9</v>
      </c>
      <c r="L822" t="s">
        <v>41</v>
      </c>
      <c r="M822" t="s">
        <v>41</v>
      </c>
      <c r="N822">
        <v>0</v>
      </c>
      <c r="O822">
        <f>SUM(OGC_Home__Brazil[[#This Row],[0-15]:[31-45]])</f>
        <v>6</v>
      </c>
    </row>
    <row r="823" spans="1:15" x14ac:dyDescent="0.25">
      <c r="A823" t="s">
        <v>1040</v>
      </c>
      <c r="B823">
        <v>11</v>
      </c>
      <c r="C823" t="s">
        <v>124</v>
      </c>
      <c r="D823">
        <v>5</v>
      </c>
      <c r="E823">
        <v>1</v>
      </c>
      <c r="F823">
        <v>0</v>
      </c>
      <c r="G823">
        <v>2</v>
      </c>
      <c r="H823">
        <v>2</v>
      </c>
      <c r="I823">
        <v>1</v>
      </c>
      <c r="K823">
        <v>4.95</v>
      </c>
      <c r="L823" t="s">
        <v>41</v>
      </c>
      <c r="M823" t="s">
        <v>41</v>
      </c>
      <c r="N823">
        <v>4.05</v>
      </c>
      <c r="O823">
        <f>SUM(OGC_Home__Brazil[[#This Row],[0-15]:[31-45]])</f>
        <v>6</v>
      </c>
    </row>
    <row r="824" spans="1:15" x14ac:dyDescent="0.25">
      <c r="A824" t="s">
        <v>1156</v>
      </c>
      <c r="B824">
        <v>5</v>
      </c>
      <c r="C824" t="s">
        <v>128</v>
      </c>
      <c r="D824">
        <v>1</v>
      </c>
      <c r="E824">
        <v>1</v>
      </c>
      <c r="F824">
        <v>1</v>
      </c>
      <c r="G824">
        <v>1</v>
      </c>
      <c r="H824">
        <v>1</v>
      </c>
      <c r="I824">
        <v>0</v>
      </c>
      <c r="K824">
        <v>0.54</v>
      </c>
      <c r="L824" t="s">
        <v>41</v>
      </c>
      <c r="M824" t="s">
        <v>41</v>
      </c>
      <c r="N824">
        <v>0.36</v>
      </c>
      <c r="O824">
        <f>SUM(OGC_Home__Brazil[[#This Row],[0-15]:[31-45]])</f>
        <v>3</v>
      </c>
    </row>
    <row r="825" spans="1:15" x14ac:dyDescent="0.25">
      <c r="A825" t="s">
        <v>1193</v>
      </c>
      <c r="B825">
        <v>6</v>
      </c>
      <c r="C825" t="s">
        <v>49</v>
      </c>
      <c r="D825">
        <v>1</v>
      </c>
      <c r="E825">
        <v>3</v>
      </c>
      <c r="F825">
        <v>1</v>
      </c>
      <c r="G825">
        <v>1</v>
      </c>
      <c r="H825">
        <v>0</v>
      </c>
      <c r="I825">
        <v>0</v>
      </c>
      <c r="K825">
        <v>7.47</v>
      </c>
      <c r="L825" t="s">
        <v>41</v>
      </c>
      <c r="M825" t="s">
        <v>41</v>
      </c>
      <c r="N825">
        <v>1.53</v>
      </c>
      <c r="O825">
        <f>SUM(OGC_Home__Brazil[[#This Row],[0-15]:[31-45]])</f>
        <v>5</v>
      </c>
    </row>
    <row r="826" spans="1:15" x14ac:dyDescent="0.25">
      <c r="A826" t="s">
        <v>1228</v>
      </c>
      <c r="B826">
        <v>8</v>
      </c>
      <c r="C826" t="s">
        <v>1257</v>
      </c>
      <c r="D826">
        <v>3</v>
      </c>
      <c r="E826">
        <v>1</v>
      </c>
      <c r="F826">
        <v>1</v>
      </c>
      <c r="G826">
        <v>3</v>
      </c>
      <c r="H826">
        <v>0</v>
      </c>
      <c r="I826">
        <v>0</v>
      </c>
      <c r="K826">
        <v>5.58</v>
      </c>
      <c r="L826" t="s">
        <v>41</v>
      </c>
      <c r="M826" t="s">
        <v>41</v>
      </c>
      <c r="N826">
        <v>3.42</v>
      </c>
      <c r="O826">
        <f>SUM(OGC_Home__Brazil[[#This Row],[0-15]:[31-45]])</f>
        <v>5</v>
      </c>
    </row>
    <row r="827" spans="1:15" x14ac:dyDescent="0.25">
      <c r="A827" t="s">
        <v>1229</v>
      </c>
      <c r="B827">
        <v>4</v>
      </c>
      <c r="C827" t="s">
        <v>199</v>
      </c>
      <c r="D827">
        <v>1</v>
      </c>
      <c r="E827">
        <v>0</v>
      </c>
      <c r="F827">
        <v>1</v>
      </c>
      <c r="G827">
        <v>0</v>
      </c>
      <c r="H827">
        <v>0</v>
      </c>
      <c r="I827">
        <v>2</v>
      </c>
      <c r="K827">
        <v>0.45</v>
      </c>
      <c r="L827" t="s">
        <v>41</v>
      </c>
      <c r="M827" t="s">
        <v>41</v>
      </c>
      <c r="N827">
        <v>0.45</v>
      </c>
      <c r="O827">
        <f>SUM(OGC_Home__Brazil[[#This Row],[0-15]:[31-45]])</f>
        <v>2</v>
      </c>
    </row>
    <row r="828" spans="1:15" x14ac:dyDescent="0.25">
      <c r="A828" t="s">
        <v>337</v>
      </c>
      <c r="B828">
        <v>8</v>
      </c>
      <c r="C828" t="s">
        <v>1288</v>
      </c>
      <c r="D828">
        <v>3</v>
      </c>
      <c r="E828">
        <v>0</v>
      </c>
      <c r="F828">
        <v>1</v>
      </c>
      <c r="G828">
        <v>0</v>
      </c>
      <c r="H828">
        <v>1</v>
      </c>
      <c r="I828">
        <v>3</v>
      </c>
      <c r="K828">
        <v>0.45</v>
      </c>
      <c r="L828" t="s">
        <v>41</v>
      </c>
      <c r="M828" t="s">
        <v>41</v>
      </c>
      <c r="N828">
        <v>0.45</v>
      </c>
      <c r="O828">
        <f>SUM(OGC_Home__Brazil[[#This Row],[0-15]:[31-45]])</f>
        <v>4</v>
      </c>
    </row>
    <row r="829" spans="1:15" x14ac:dyDescent="0.25">
      <c r="A829" t="s">
        <v>507</v>
      </c>
      <c r="B829">
        <v>4</v>
      </c>
      <c r="C829" t="s">
        <v>1252</v>
      </c>
      <c r="D829">
        <v>3</v>
      </c>
      <c r="E829">
        <v>1</v>
      </c>
      <c r="F829">
        <v>0</v>
      </c>
      <c r="G829">
        <v>0</v>
      </c>
      <c r="H829">
        <v>0</v>
      </c>
      <c r="I829">
        <v>0</v>
      </c>
      <c r="K829">
        <v>0.9</v>
      </c>
      <c r="L829" t="s">
        <v>41</v>
      </c>
      <c r="M829" t="s">
        <v>41</v>
      </c>
      <c r="N829">
        <v>0</v>
      </c>
      <c r="O829">
        <f>SUM(OGC_Home__Brazil[[#This Row],[0-15]:[31-45]])</f>
        <v>4</v>
      </c>
    </row>
    <row r="830" spans="1:15" x14ac:dyDescent="0.25">
      <c r="A830" t="s">
        <v>559</v>
      </c>
      <c r="B830">
        <v>9</v>
      </c>
      <c r="C830" t="s">
        <v>1290</v>
      </c>
      <c r="D830">
        <v>2</v>
      </c>
      <c r="E830">
        <v>4</v>
      </c>
      <c r="F830">
        <v>2</v>
      </c>
      <c r="G830">
        <v>0</v>
      </c>
      <c r="H830">
        <v>1</v>
      </c>
      <c r="I830">
        <v>0</v>
      </c>
      <c r="K830">
        <v>8.01</v>
      </c>
      <c r="L830" t="s">
        <v>41</v>
      </c>
      <c r="M830" t="s">
        <v>41</v>
      </c>
      <c r="N830">
        <v>0.99</v>
      </c>
      <c r="O830">
        <f>SUM(OGC_Home__Brazil[[#This Row],[0-15]:[31-45]])</f>
        <v>8</v>
      </c>
    </row>
    <row r="831" spans="1:15" x14ac:dyDescent="0.25">
      <c r="A831" t="s">
        <v>666</v>
      </c>
      <c r="B831">
        <v>11</v>
      </c>
      <c r="C831" t="s">
        <v>1292</v>
      </c>
      <c r="D831">
        <v>2</v>
      </c>
      <c r="E831">
        <v>2</v>
      </c>
      <c r="F831">
        <v>1</v>
      </c>
      <c r="G831">
        <v>1</v>
      </c>
      <c r="H831">
        <v>2</v>
      </c>
      <c r="I831">
        <v>3</v>
      </c>
      <c r="K831">
        <v>4.05</v>
      </c>
      <c r="L831" t="s">
        <v>41</v>
      </c>
      <c r="M831" t="s">
        <v>41</v>
      </c>
      <c r="N831">
        <v>4.95</v>
      </c>
      <c r="O831">
        <f>SUM(OGC_Home__Brazil[[#This Row],[0-15]:[31-45]])</f>
        <v>5</v>
      </c>
    </row>
    <row r="832" spans="1:15" x14ac:dyDescent="0.25">
      <c r="A832" t="s">
        <v>673</v>
      </c>
      <c r="B832">
        <v>6</v>
      </c>
      <c r="C832" t="s">
        <v>122</v>
      </c>
      <c r="D832">
        <v>2</v>
      </c>
      <c r="E832">
        <v>1</v>
      </c>
      <c r="F832">
        <v>0</v>
      </c>
      <c r="G832">
        <v>1</v>
      </c>
      <c r="H832">
        <v>1</v>
      </c>
      <c r="I832">
        <v>1</v>
      </c>
      <c r="K832">
        <v>0.45</v>
      </c>
      <c r="L832" t="s">
        <v>41</v>
      </c>
      <c r="M832" t="s">
        <v>41</v>
      </c>
      <c r="N832">
        <v>0.45</v>
      </c>
      <c r="O832">
        <f>SUM(OGC_Home__Brazil[[#This Row],[0-15]:[31-45]])</f>
        <v>3</v>
      </c>
    </row>
    <row r="833" spans="1:15" x14ac:dyDescent="0.25">
      <c r="A833" t="s">
        <v>684</v>
      </c>
      <c r="B833">
        <v>9</v>
      </c>
      <c r="C833" t="s">
        <v>121</v>
      </c>
      <c r="D833">
        <v>5</v>
      </c>
      <c r="E833">
        <v>2</v>
      </c>
      <c r="F833">
        <v>2</v>
      </c>
      <c r="G833">
        <v>0</v>
      </c>
      <c r="H833">
        <v>0</v>
      </c>
      <c r="I833">
        <v>0</v>
      </c>
      <c r="K833">
        <v>0.9</v>
      </c>
      <c r="L833" t="s">
        <v>41</v>
      </c>
      <c r="M833" t="s">
        <v>41</v>
      </c>
      <c r="N833">
        <v>0</v>
      </c>
      <c r="O833">
        <f>SUM(OGC_Home__Brazil[[#This Row],[0-15]:[31-45]])</f>
        <v>9</v>
      </c>
    </row>
    <row r="834" spans="1:15" x14ac:dyDescent="0.25">
      <c r="A834" t="s">
        <v>719</v>
      </c>
      <c r="B834">
        <v>4</v>
      </c>
      <c r="C834" t="s">
        <v>1245</v>
      </c>
      <c r="D834">
        <v>1</v>
      </c>
      <c r="E834">
        <v>0</v>
      </c>
      <c r="F834">
        <v>1</v>
      </c>
      <c r="G834">
        <v>1</v>
      </c>
      <c r="H834">
        <v>1</v>
      </c>
      <c r="I834">
        <v>0</v>
      </c>
      <c r="K834">
        <v>0.45</v>
      </c>
      <c r="L834" t="s">
        <v>41</v>
      </c>
      <c r="M834" t="s">
        <v>41</v>
      </c>
      <c r="N834">
        <v>0.45</v>
      </c>
      <c r="O834">
        <f>SUM(OGC_Home__Brazil[[#This Row],[0-15]:[31-45]])</f>
        <v>2</v>
      </c>
    </row>
    <row r="835" spans="1:15" x14ac:dyDescent="0.25">
      <c r="A835" t="s">
        <v>777</v>
      </c>
      <c r="B835">
        <v>8</v>
      </c>
      <c r="C835" t="s">
        <v>129</v>
      </c>
      <c r="D835">
        <v>3</v>
      </c>
      <c r="E835">
        <v>2</v>
      </c>
      <c r="F835">
        <v>1</v>
      </c>
      <c r="G835">
        <v>1</v>
      </c>
      <c r="H835">
        <v>1</v>
      </c>
      <c r="I835">
        <v>0</v>
      </c>
      <c r="K835">
        <v>6.75</v>
      </c>
      <c r="L835" t="s">
        <v>41</v>
      </c>
      <c r="M835" t="s">
        <v>41</v>
      </c>
      <c r="N835">
        <v>2.25</v>
      </c>
      <c r="O835">
        <f>SUM(OGC_Home__Brazil[[#This Row],[0-15]:[31-45]])</f>
        <v>6</v>
      </c>
    </row>
    <row r="836" spans="1:15" x14ac:dyDescent="0.25">
      <c r="A836" t="s">
        <v>779</v>
      </c>
      <c r="B836">
        <v>5</v>
      </c>
      <c r="C836" t="s">
        <v>124</v>
      </c>
      <c r="D836">
        <v>2</v>
      </c>
      <c r="E836">
        <v>1</v>
      </c>
      <c r="F836">
        <v>0</v>
      </c>
      <c r="G836">
        <v>1</v>
      </c>
      <c r="H836">
        <v>0</v>
      </c>
      <c r="I836">
        <v>1</v>
      </c>
      <c r="K836">
        <v>0.54</v>
      </c>
      <c r="L836" t="s">
        <v>41</v>
      </c>
      <c r="M836" t="s">
        <v>41</v>
      </c>
      <c r="N836">
        <v>0.36</v>
      </c>
      <c r="O836">
        <f>SUM(OGC_Home__Brazil[[#This Row],[0-15]:[31-45]])</f>
        <v>3</v>
      </c>
    </row>
    <row r="837" spans="1:15" x14ac:dyDescent="0.25">
      <c r="A837" t="s">
        <v>804</v>
      </c>
      <c r="B837">
        <v>11</v>
      </c>
      <c r="C837" t="s">
        <v>1244</v>
      </c>
      <c r="D837">
        <v>6</v>
      </c>
      <c r="E837">
        <v>0</v>
      </c>
      <c r="F837">
        <v>1</v>
      </c>
      <c r="G837">
        <v>2</v>
      </c>
      <c r="H837">
        <v>1</v>
      </c>
      <c r="I837">
        <v>1</v>
      </c>
      <c r="K837">
        <v>5.76</v>
      </c>
      <c r="L837" t="s">
        <v>41</v>
      </c>
      <c r="M837" t="s">
        <v>41</v>
      </c>
      <c r="N837">
        <v>3.24</v>
      </c>
      <c r="O837">
        <f>SUM(OGC_Home__Brazil[[#This Row],[0-15]:[31-45]])</f>
        <v>7</v>
      </c>
    </row>
    <row r="838" spans="1:15" x14ac:dyDescent="0.25">
      <c r="A838" t="s">
        <v>858</v>
      </c>
      <c r="B838">
        <v>7</v>
      </c>
      <c r="C838" t="s">
        <v>120</v>
      </c>
      <c r="D838">
        <v>3</v>
      </c>
      <c r="E838">
        <v>0</v>
      </c>
      <c r="F838">
        <v>2</v>
      </c>
      <c r="G838">
        <v>1</v>
      </c>
      <c r="H838">
        <v>0</v>
      </c>
      <c r="I838">
        <v>1</v>
      </c>
      <c r="K838">
        <v>6.39</v>
      </c>
      <c r="L838" t="s">
        <v>41</v>
      </c>
      <c r="M838" t="s">
        <v>41</v>
      </c>
      <c r="N838">
        <v>2.61</v>
      </c>
      <c r="O838">
        <f>SUM(OGC_Home__Brazil[[#This Row],[0-15]:[31-45]])</f>
        <v>5</v>
      </c>
    </row>
    <row r="839" spans="1:15" x14ac:dyDescent="0.25">
      <c r="A839" t="s">
        <v>864</v>
      </c>
      <c r="B839">
        <v>11</v>
      </c>
      <c r="C839" t="s">
        <v>125</v>
      </c>
      <c r="D839">
        <v>2</v>
      </c>
      <c r="E839">
        <v>5</v>
      </c>
      <c r="F839">
        <v>1</v>
      </c>
      <c r="G839">
        <v>2</v>
      </c>
      <c r="H839">
        <v>0</v>
      </c>
      <c r="I839">
        <v>1</v>
      </c>
      <c r="K839">
        <v>6.57</v>
      </c>
      <c r="L839" t="s">
        <v>41</v>
      </c>
      <c r="M839" t="s">
        <v>41</v>
      </c>
      <c r="N839">
        <v>2.4300000000000002</v>
      </c>
      <c r="O839">
        <f>SUM(OGC_Home__Brazil[[#This Row],[0-15]:[31-45]])</f>
        <v>8</v>
      </c>
    </row>
    <row r="840" spans="1:15" x14ac:dyDescent="0.25">
      <c r="A840" t="s">
        <v>941</v>
      </c>
      <c r="B840">
        <v>11</v>
      </c>
      <c r="C840" t="s">
        <v>120</v>
      </c>
      <c r="D840">
        <v>3</v>
      </c>
      <c r="E840">
        <v>2</v>
      </c>
      <c r="F840">
        <v>1</v>
      </c>
      <c r="G840">
        <v>3</v>
      </c>
      <c r="H840">
        <v>1</v>
      </c>
      <c r="I840">
        <v>1</v>
      </c>
      <c r="K840">
        <v>4.95</v>
      </c>
      <c r="L840" t="s">
        <v>41</v>
      </c>
      <c r="M840" t="s">
        <v>41</v>
      </c>
      <c r="N840">
        <v>4.05</v>
      </c>
      <c r="O840">
        <f>SUM(OGC_Home__Brazil[[#This Row],[0-15]:[31-45]])</f>
        <v>6</v>
      </c>
    </row>
    <row r="841" spans="1:15" x14ac:dyDescent="0.25">
      <c r="A841" t="s">
        <v>943</v>
      </c>
      <c r="B841">
        <v>10</v>
      </c>
      <c r="C841" t="s">
        <v>129</v>
      </c>
      <c r="D841">
        <v>5</v>
      </c>
      <c r="E841">
        <v>1</v>
      </c>
      <c r="F841">
        <v>3</v>
      </c>
      <c r="G841">
        <v>0</v>
      </c>
      <c r="H841">
        <v>0</v>
      </c>
      <c r="I841">
        <v>1</v>
      </c>
      <c r="K841">
        <v>0.81</v>
      </c>
      <c r="L841" t="s">
        <v>41</v>
      </c>
      <c r="M841" t="s">
        <v>41</v>
      </c>
      <c r="N841">
        <v>0.09</v>
      </c>
      <c r="O841">
        <f>SUM(OGC_Home__Brazil[[#This Row],[0-15]:[31-45]])</f>
        <v>9</v>
      </c>
    </row>
    <row r="842" spans="1:15" x14ac:dyDescent="0.25">
      <c r="A842" t="s">
        <v>1038</v>
      </c>
      <c r="B842">
        <v>4</v>
      </c>
      <c r="C842" t="s">
        <v>1289</v>
      </c>
      <c r="D842">
        <v>2</v>
      </c>
      <c r="E842">
        <v>1</v>
      </c>
      <c r="F842">
        <v>0</v>
      </c>
      <c r="G842">
        <v>1</v>
      </c>
      <c r="H842">
        <v>0</v>
      </c>
      <c r="I842">
        <v>0</v>
      </c>
      <c r="K842">
        <v>6.75</v>
      </c>
      <c r="L842" t="s">
        <v>41</v>
      </c>
      <c r="M842" t="s">
        <v>41</v>
      </c>
      <c r="N842">
        <v>2.25</v>
      </c>
      <c r="O842">
        <f>SUM(OGC_Home__Brazil[[#This Row],[0-15]:[31-45]])</f>
        <v>3</v>
      </c>
    </row>
    <row r="843" spans="1:15" x14ac:dyDescent="0.25">
      <c r="A843" t="s">
        <v>1126</v>
      </c>
      <c r="B843">
        <v>6</v>
      </c>
      <c r="C843" t="s">
        <v>199</v>
      </c>
      <c r="D843">
        <v>1</v>
      </c>
      <c r="E843">
        <v>0</v>
      </c>
      <c r="F843">
        <v>1</v>
      </c>
      <c r="G843">
        <v>0</v>
      </c>
      <c r="H843">
        <v>3</v>
      </c>
      <c r="I843">
        <v>1</v>
      </c>
      <c r="K843">
        <v>2.97</v>
      </c>
      <c r="L843" t="s">
        <v>41</v>
      </c>
      <c r="M843" t="s">
        <v>41</v>
      </c>
      <c r="N843">
        <v>6.03</v>
      </c>
      <c r="O843">
        <f>SUM(OGC_Home__Brazil[[#This Row],[0-15]:[31-45]])</f>
        <v>2</v>
      </c>
    </row>
    <row r="844" spans="1:15" x14ac:dyDescent="0.25">
      <c r="A844" t="s">
        <v>1127</v>
      </c>
      <c r="B844">
        <v>8</v>
      </c>
      <c r="C844" t="s">
        <v>1254</v>
      </c>
      <c r="D844">
        <v>1</v>
      </c>
      <c r="E844">
        <v>1</v>
      </c>
      <c r="F844">
        <v>1</v>
      </c>
      <c r="G844">
        <v>5</v>
      </c>
      <c r="H844">
        <v>0</v>
      </c>
      <c r="I844">
        <v>0</v>
      </c>
      <c r="K844">
        <v>3.42</v>
      </c>
      <c r="L844" t="s">
        <v>41</v>
      </c>
      <c r="M844" t="s">
        <v>41</v>
      </c>
      <c r="N844">
        <v>5.58</v>
      </c>
      <c r="O844">
        <f>SUM(OGC_Home__Brazil[[#This Row],[0-15]:[31-45]])</f>
        <v>3</v>
      </c>
    </row>
    <row r="845" spans="1:15" x14ac:dyDescent="0.25">
      <c r="A845" t="s">
        <v>1128</v>
      </c>
      <c r="B845">
        <v>7</v>
      </c>
      <c r="C845" t="s">
        <v>126</v>
      </c>
      <c r="D845">
        <v>1</v>
      </c>
      <c r="E845">
        <v>3</v>
      </c>
      <c r="F845">
        <v>2</v>
      </c>
      <c r="G845">
        <v>1</v>
      </c>
      <c r="H845">
        <v>0</v>
      </c>
      <c r="I845">
        <v>0</v>
      </c>
      <c r="K845">
        <v>7.74</v>
      </c>
      <c r="L845" t="s">
        <v>41</v>
      </c>
      <c r="M845" t="s">
        <v>41</v>
      </c>
      <c r="N845">
        <v>1.26</v>
      </c>
      <c r="O845">
        <f>SUM(OGC_Home__Brazil[[#This Row],[0-15]:[31-45]])</f>
        <v>6</v>
      </c>
    </row>
    <row r="846" spans="1:15" x14ac:dyDescent="0.25">
      <c r="A846" t="s">
        <v>1173</v>
      </c>
      <c r="B846">
        <v>9</v>
      </c>
      <c r="C846" t="s">
        <v>129</v>
      </c>
      <c r="D846">
        <v>5</v>
      </c>
      <c r="E846">
        <v>1</v>
      </c>
      <c r="F846">
        <v>0</v>
      </c>
      <c r="G846">
        <v>2</v>
      </c>
      <c r="H846">
        <v>0</v>
      </c>
      <c r="I846">
        <v>1</v>
      </c>
      <c r="K846">
        <v>6.03</v>
      </c>
      <c r="L846" t="s">
        <v>41</v>
      </c>
      <c r="M846" t="s">
        <v>41</v>
      </c>
      <c r="N846">
        <v>2.97</v>
      </c>
      <c r="O846">
        <f>SUM(OGC_Home__Brazil[[#This Row],[0-15]:[31-45]])</f>
        <v>6</v>
      </c>
    </row>
    <row r="847" spans="1:15" x14ac:dyDescent="0.25">
      <c r="A847" t="s">
        <v>1179</v>
      </c>
      <c r="B847">
        <v>7</v>
      </c>
      <c r="C847" t="s">
        <v>1289</v>
      </c>
      <c r="D847">
        <v>4</v>
      </c>
      <c r="E847">
        <v>2</v>
      </c>
      <c r="F847">
        <v>1</v>
      </c>
      <c r="G847">
        <v>0</v>
      </c>
      <c r="H847">
        <v>0</v>
      </c>
      <c r="I847">
        <v>0</v>
      </c>
      <c r="K847">
        <v>0.9</v>
      </c>
      <c r="L847" t="s">
        <v>41</v>
      </c>
      <c r="M847" t="s">
        <v>41</v>
      </c>
      <c r="N847">
        <v>0</v>
      </c>
      <c r="O847">
        <f>SUM(OGC_Home__Brazil[[#This Row],[0-15]:[31-45]])</f>
        <v>7</v>
      </c>
    </row>
    <row r="848" spans="1:15" x14ac:dyDescent="0.25">
      <c r="A848" t="s">
        <v>1203</v>
      </c>
      <c r="B848">
        <v>7</v>
      </c>
      <c r="C848" t="s">
        <v>145</v>
      </c>
      <c r="D848">
        <v>1</v>
      </c>
      <c r="E848">
        <v>1</v>
      </c>
      <c r="F848">
        <v>2</v>
      </c>
      <c r="G848">
        <v>3</v>
      </c>
      <c r="H848">
        <v>0</v>
      </c>
      <c r="I848">
        <v>0</v>
      </c>
      <c r="K848">
        <v>5.13</v>
      </c>
      <c r="L848" t="s">
        <v>41</v>
      </c>
      <c r="M848" t="s">
        <v>41</v>
      </c>
      <c r="N848">
        <v>3.87</v>
      </c>
      <c r="O848">
        <f>SUM(OGC_Home__Brazil[[#This Row],[0-15]:[31-45]])</f>
        <v>4</v>
      </c>
    </row>
    <row r="849" spans="1:15" x14ac:dyDescent="0.25">
      <c r="A849" t="s">
        <v>1232</v>
      </c>
      <c r="B849">
        <v>10</v>
      </c>
      <c r="C849" t="s">
        <v>131</v>
      </c>
      <c r="D849">
        <v>5</v>
      </c>
      <c r="E849">
        <v>1</v>
      </c>
      <c r="F849">
        <v>3</v>
      </c>
      <c r="G849">
        <v>0</v>
      </c>
      <c r="H849">
        <v>1</v>
      </c>
      <c r="I849">
        <v>0</v>
      </c>
      <c r="K849">
        <v>0.81</v>
      </c>
      <c r="L849" t="s">
        <v>41</v>
      </c>
      <c r="M849" t="s">
        <v>41</v>
      </c>
      <c r="N849">
        <v>0.09</v>
      </c>
      <c r="O849">
        <f>SUM(OGC_Home__Brazil[[#This Row],[0-15]:[31-45]])</f>
        <v>9</v>
      </c>
    </row>
    <row r="850" spans="1:15" x14ac:dyDescent="0.25">
      <c r="A850" t="s">
        <v>208</v>
      </c>
      <c r="B850">
        <v>5</v>
      </c>
      <c r="C850" t="s">
        <v>120</v>
      </c>
      <c r="D850">
        <v>2</v>
      </c>
      <c r="E850">
        <v>0</v>
      </c>
      <c r="F850">
        <v>1</v>
      </c>
      <c r="G850">
        <v>1</v>
      </c>
      <c r="H850">
        <v>0</v>
      </c>
      <c r="I850">
        <v>1</v>
      </c>
      <c r="K850">
        <v>0.54</v>
      </c>
      <c r="L850" t="s">
        <v>41</v>
      </c>
      <c r="M850" t="s">
        <v>41</v>
      </c>
      <c r="N850">
        <v>0.36</v>
      </c>
      <c r="O850">
        <f>SUM(OGC_Home__Brazil[[#This Row],[0-15]:[31-45]])</f>
        <v>3</v>
      </c>
    </row>
    <row r="851" spans="1:15" x14ac:dyDescent="0.25">
      <c r="A851" t="s">
        <v>341</v>
      </c>
      <c r="B851">
        <v>4</v>
      </c>
      <c r="C851" t="s">
        <v>1260</v>
      </c>
      <c r="D851">
        <v>2</v>
      </c>
      <c r="E851">
        <v>2</v>
      </c>
      <c r="F851">
        <v>0</v>
      </c>
      <c r="G851">
        <v>0</v>
      </c>
      <c r="H851">
        <v>0</v>
      </c>
      <c r="I851">
        <v>0</v>
      </c>
      <c r="K851">
        <v>0.9</v>
      </c>
      <c r="L851" t="s">
        <v>41</v>
      </c>
      <c r="M851" t="s">
        <v>41</v>
      </c>
      <c r="N851">
        <v>0</v>
      </c>
      <c r="O851">
        <f>SUM(OGC_Home__Brazil[[#This Row],[0-15]:[31-45]])</f>
        <v>4</v>
      </c>
    </row>
    <row r="852" spans="1:15" x14ac:dyDescent="0.25">
      <c r="A852" t="s">
        <v>360</v>
      </c>
      <c r="B852">
        <v>2</v>
      </c>
      <c r="C852" t="s">
        <v>129</v>
      </c>
      <c r="D852">
        <v>0</v>
      </c>
      <c r="E852">
        <v>2</v>
      </c>
      <c r="F852">
        <v>0</v>
      </c>
      <c r="G852">
        <v>0</v>
      </c>
      <c r="H852">
        <v>0</v>
      </c>
      <c r="I852">
        <v>0</v>
      </c>
      <c r="K852">
        <v>0.9</v>
      </c>
      <c r="L852" t="s">
        <v>41</v>
      </c>
      <c r="M852" t="s">
        <v>41</v>
      </c>
      <c r="N852">
        <v>0</v>
      </c>
      <c r="O852">
        <f>SUM(OGC_Home__Brazil[[#This Row],[0-15]:[31-45]])</f>
        <v>2</v>
      </c>
    </row>
    <row r="853" spans="1:15" x14ac:dyDescent="0.25">
      <c r="A853" t="s">
        <v>615</v>
      </c>
      <c r="B853">
        <v>5</v>
      </c>
      <c r="C853" t="s">
        <v>136</v>
      </c>
      <c r="D853">
        <v>1</v>
      </c>
      <c r="E853">
        <v>2</v>
      </c>
      <c r="F853">
        <v>1</v>
      </c>
      <c r="G853">
        <v>0</v>
      </c>
      <c r="H853">
        <v>0</v>
      </c>
      <c r="I853">
        <v>1</v>
      </c>
      <c r="K853">
        <v>0.72</v>
      </c>
      <c r="L853" t="s">
        <v>41</v>
      </c>
      <c r="M853" t="s">
        <v>41</v>
      </c>
      <c r="N853">
        <v>0.18</v>
      </c>
      <c r="O853">
        <f>SUM(OGC_Home__Brazil[[#This Row],[0-15]:[31-45]])</f>
        <v>4</v>
      </c>
    </row>
    <row r="854" spans="1:15" x14ac:dyDescent="0.25">
      <c r="A854" t="s">
        <v>624</v>
      </c>
      <c r="B854">
        <v>4</v>
      </c>
      <c r="C854" t="s">
        <v>1250</v>
      </c>
      <c r="D854">
        <v>1</v>
      </c>
      <c r="E854">
        <v>2</v>
      </c>
      <c r="F854">
        <v>1</v>
      </c>
      <c r="G854">
        <v>0</v>
      </c>
      <c r="H854">
        <v>0</v>
      </c>
      <c r="I854">
        <v>0</v>
      </c>
      <c r="K854">
        <v>0.9</v>
      </c>
      <c r="L854" t="s">
        <v>41</v>
      </c>
      <c r="M854" t="s">
        <v>41</v>
      </c>
      <c r="N854">
        <v>0</v>
      </c>
      <c r="O854">
        <f>SUM(OGC_Home__Brazil[[#This Row],[0-15]:[31-45]])</f>
        <v>4</v>
      </c>
    </row>
    <row r="855" spans="1:15" x14ac:dyDescent="0.25">
      <c r="A855" t="s">
        <v>756</v>
      </c>
      <c r="B855">
        <v>5</v>
      </c>
      <c r="C855" t="s">
        <v>198</v>
      </c>
      <c r="D855">
        <v>1</v>
      </c>
      <c r="E855">
        <v>0</v>
      </c>
      <c r="F855">
        <v>0</v>
      </c>
      <c r="G855">
        <v>4</v>
      </c>
      <c r="H855">
        <v>0</v>
      </c>
      <c r="I855">
        <v>0</v>
      </c>
      <c r="K855">
        <v>0.18</v>
      </c>
      <c r="L855" t="s">
        <v>41</v>
      </c>
      <c r="M855" t="s">
        <v>41</v>
      </c>
      <c r="N855">
        <v>0.72</v>
      </c>
      <c r="O855">
        <f>SUM(OGC_Home__Brazil[[#This Row],[0-15]:[31-45]])</f>
        <v>1</v>
      </c>
    </row>
    <row r="856" spans="1:15" x14ac:dyDescent="0.25">
      <c r="A856" t="s">
        <v>810</v>
      </c>
      <c r="B856">
        <v>0</v>
      </c>
      <c r="C856" t="s">
        <v>193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K856">
        <v>0</v>
      </c>
      <c r="L856" t="s">
        <v>41</v>
      </c>
      <c r="M856" t="s">
        <v>41</v>
      </c>
      <c r="N856">
        <v>0</v>
      </c>
      <c r="O856">
        <f>SUM(OGC_Home__Brazil[[#This Row],[0-15]:[31-45]])</f>
        <v>0</v>
      </c>
    </row>
    <row r="857" spans="1:15" x14ac:dyDescent="0.25">
      <c r="A857" t="s">
        <v>851</v>
      </c>
      <c r="B857">
        <v>5</v>
      </c>
      <c r="C857" t="s">
        <v>130</v>
      </c>
      <c r="D857">
        <v>1</v>
      </c>
      <c r="E857">
        <v>1</v>
      </c>
      <c r="F857">
        <v>1</v>
      </c>
      <c r="G857">
        <v>1</v>
      </c>
      <c r="H857">
        <v>0</v>
      </c>
      <c r="I857">
        <v>1</v>
      </c>
      <c r="K857">
        <v>0.54</v>
      </c>
      <c r="L857" t="s">
        <v>41</v>
      </c>
      <c r="M857" t="s">
        <v>41</v>
      </c>
      <c r="N857">
        <v>0.36</v>
      </c>
      <c r="O857">
        <f>SUM(OGC_Home__Brazil[[#This Row],[0-15]:[31-45]])</f>
        <v>3</v>
      </c>
    </row>
    <row r="858" spans="1:15" x14ac:dyDescent="0.25">
      <c r="A858" t="s">
        <v>988</v>
      </c>
      <c r="B858">
        <v>6</v>
      </c>
      <c r="C858" t="s">
        <v>1248</v>
      </c>
      <c r="D858">
        <v>2</v>
      </c>
      <c r="E858">
        <v>2</v>
      </c>
      <c r="F858">
        <v>2</v>
      </c>
      <c r="G858">
        <v>0</v>
      </c>
      <c r="H858">
        <v>0</v>
      </c>
      <c r="I858">
        <v>0</v>
      </c>
      <c r="K858">
        <v>0.9</v>
      </c>
      <c r="L858" t="s">
        <v>41</v>
      </c>
      <c r="M858" t="s">
        <v>41</v>
      </c>
      <c r="N858">
        <v>0</v>
      </c>
      <c r="O858">
        <f>SUM(OGC_Home__Brazil[[#This Row],[0-15]:[31-45]])</f>
        <v>6</v>
      </c>
    </row>
    <row r="859" spans="1:15" x14ac:dyDescent="0.25">
      <c r="A859" t="s">
        <v>1011</v>
      </c>
      <c r="B859">
        <v>2</v>
      </c>
      <c r="C859" t="s">
        <v>196</v>
      </c>
      <c r="D859">
        <v>2</v>
      </c>
      <c r="E859">
        <v>0</v>
      </c>
      <c r="F859">
        <v>0</v>
      </c>
      <c r="G859">
        <v>0</v>
      </c>
      <c r="H859">
        <v>0</v>
      </c>
      <c r="I859">
        <v>0</v>
      </c>
      <c r="K859">
        <v>0.9</v>
      </c>
      <c r="L859" t="s">
        <v>41</v>
      </c>
      <c r="M859" t="s">
        <v>41</v>
      </c>
      <c r="N859">
        <v>0</v>
      </c>
      <c r="O859">
        <f>SUM(OGC_Home__Brazil[[#This Row],[0-15]:[31-45]])</f>
        <v>2</v>
      </c>
    </row>
    <row r="860" spans="1:15" x14ac:dyDescent="0.25">
      <c r="A860" t="s">
        <v>1019</v>
      </c>
      <c r="B860">
        <v>4</v>
      </c>
      <c r="C860" t="s">
        <v>195</v>
      </c>
      <c r="D860">
        <v>3</v>
      </c>
      <c r="E860">
        <v>1</v>
      </c>
      <c r="F860">
        <v>0</v>
      </c>
      <c r="G860">
        <v>0</v>
      </c>
      <c r="H860">
        <v>0</v>
      </c>
      <c r="I860">
        <v>0</v>
      </c>
      <c r="K860">
        <v>0.9</v>
      </c>
      <c r="L860" t="s">
        <v>41</v>
      </c>
      <c r="M860" t="s">
        <v>41</v>
      </c>
      <c r="N860">
        <v>0</v>
      </c>
      <c r="O860">
        <f>SUM(OGC_Home__Brazil[[#This Row],[0-15]:[31-45]])</f>
        <v>4</v>
      </c>
    </row>
    <row r="861" spans="1:15" x14ac:dyDescent="0.25">
      <c r="A861" t="s">
        <v>1085</v>
      </c>
      <c r="B861">
        <v>5</v>
      </c>
      <c r="C861" t="s">
        <v>135</v>
      </c>
      <c r="D861">
        <v>1</v>
      </c>
      <c r="E861">
        <v>1</v>
      </c>
      <c r="F861">
        <v>0</v>
      </c>
      <c r="G861">
        <v>0</v>
      </c>
      <c r="H861">
        <v>1</v>
      </c>
      <c r="I861">
        <v>2</v>
      </c>
      <c r="K861">
        <v>0.36</v>
      </c>
      <c r="L861" t="s">
        <v>41</v>
      </c>
      <c r="M861" t="s">
        <v>41</v>
      </c>
      <c r="N861">
        <v>0.54</v>
      </c>
      <c r="O861">
        <f>SUM(OGC_Home__Brazil[[#This Row],[0-15]:[31-45]])</f>
        <v>2</v>
      </c>
    </row>
    <row r="862" spans="1:15" x14ac:dyDescent="0.25">
      <c r="A862" t="s">
        <v>1100</v>
      </c>
      <c r="B862">
        <v>5</v>
      </c>
      <c r="C862" t="s">
        <v>1244</v>
      </c>
      <c r="D862">
        <v>1</v>
      </c>
      <c r="E862">
        <v>2</v>
      </c>
      <c r="F862">
        <v>1</v>
      </c>
      <c r="G862">
        <v>0</v>
      </c>
      <c r="H862">
        <v>1</v>
      </c>
      <c r="I862">
        <v>0</v>
      </c>
      <c r="K862">
        <v>0.72</v>
      </c>
      <c r="L862" t="s">
        <v>41</v>
      </c>
      <c r="M862" t="s">
        <v>41</v>
      </c>
      <c r="N862">
        <v>0.18</v>
      </c>
      <c r="O862">
        <f>SUM(OGC_Home__Brazil[[#This Row],[0-15]:[31-45]])</f>
        <v>4</v>
      </c>
    </row>
    <row r="863" spans="1:15" x14ac:dyDescent="0.25">
      <c r="A863" t="s">
        <v>1142</v>
      </c>
      <c r="B863">
        <v>4</v>
      </c>
      <c r="C863" t="s">
        <v>1249</v>
      </c>
      <c r="D863">
        <v>1</v>
      </c>
      <c r="E863">
        <v>1</v>
      </c>
      <c r="F863">
        <v>1</v>
      </c>
      <c r="G863">
        <v>0</v>
      </c>
      <c r="H863">
        <v>0</v>
      </c>
      <c r="I863">
        <v>1</v>
      </c>
      <c r="K863">
        <v>6.75</v>
      </c>
      <c r="L863" t="s">
        <v>41</v>
      </c>
      <c r="M863" t="s">
        <v>41</v>
      </c>
      <c r="N863">
        <v>2.25</v>
      </c>
      <c r="O863">
        <f>SUM(OGC_Home__Brazil[[#This Row],[0-15]:[31-45]])</f>
        <v>3</v>
      </c>
    </row>
    <row r="864" spans="1:15" x14ac:dyDescent="0.25">
      <c r="A864" t="s">
        <v>1163</v>
      </c>
      <c r="B864">
        <v>8</v>
      </c>
      <c r="C864" t="s">
        <v>1290</v>
      </c>
      <c r="D864">
        <v>4</v>
      </c>
      <c r="E864">
        <v>1</v>
      </c>
      <c r="F864">
        <v>1</v>
      </c>
      <c r="G864">
        <v>1</v>
      </c>
      <c r="H864">
        <v>1</v>
      </c>
      <c r="I864">
        <v>0</v>
      </c>
      <c r="K864">
        <v>6.75</v>
      </c>
      <c r="L864" t="s">
        <v>41</v>
      </c>
      <c r="M864" t="s">
        <v>41</v>
      </c>
      <c r="N864">
        <v>2.25</v>
      </c>
      <c r="O864">
        <f>SUM(OGC_Home__Brazil[[#This Row],[0-15]:[31-45]])</f>
        <v>6</v>
      </c>
    </row>
    <row r="865" spans="1:15" x14ac:dyDescent="0.25">
      <c r="A865" t="s">
        <v>1183</v>
      </c>
      <c r="B865">
        <v>5</v>
      </c>
      <c r="C865" t="s">
        <v>1257</v>
      </c>
      <c r="D865">
        <v>2</v>
      </c>
      <c r="E865">
        <v>1</v>
      </c>
      <c r="F865">
        <v>1</v>
      </c>
      <c r="G865">
        <v>0</v>
      </c>
      <c r="H865">
        <v>1</v>
      </c>
      <c r="I865">
        <v>0</v>
      </c>
      <c r="K865">
        <v>0.72</v>
      </c>
      <c r="L865" t="s">
        <v>41</v>
      </c>
      <c r="M865" t="s">
        <v>41</v>
      </c>
      <c r="N865">
        <v>0.18</v>
      </c>
      <c r="O865">
        <f>SUM(OGC_Home__Brazil[[#This Row],[0-15]:[31-45]])</f>
        <v>4</v>
      </c>
    </row>
    <row r="866" spans="1:15" x14ac:dyDescent="0.25">
      <c r="A866" t="s">
        <v>1328</v>
      </c>
      <c r="B866">
        <v>3</v>
      </c>
      <c r="C866" t="s">
        <v>128</v>
      </c>
      <c r="D866">
        <v>0</v>
      </c>
      <c r="E866">
        <v>1</v>
      </c>
      <c r="F866">
        <v>2</v>
      </c>
      <c r="G866">
        <v>0</v>
      </c>
      <c r="H866">
        <v>0</v>
      </c>
      <c r="I866">
        <v>0</v>
      </c>
      <c r="K866">
        <v>0.9</v>
      </c>
      <c r="L866" t="s">
        <v>41</v>
      </c>
      <c r="M866" t="s">
        <v>41</v>
      </c>
      <c r="N866">
        <v>0</v>
      </c>
      <c r="O866">
        <f>SUM(OGC_Home__Brazil[[#This Row],[0-15]:[31-45]])</f>
        <v>3</v>
      </c>
    </row>
    <row r="867" spans="1:15" x14ac:dyDescent="0.25">
      <c r="A867" t="s">
        <v>1329</v>
      </c>
      <c r="B867">
        <v>3</v>
      </c>
      <c r="C867" t="s">
        <v>192</v>
      </c>
      <c r="D867">
        <v>2</v>
      </c>
      <c r="E867">
        <v>1</v>
      </c>
      <c r="F867">
        <v>0</v>
      </c>
      <c r="G867">
        <v>0</v>
      </c>
      <c r="H867">
        <v>0</v>
      </c>
      <c r="I867">
        <v>0</v>
      </c>
      <c r="K867">
        <v>0.9</v>
      </c>
      <c r="L867" t="s">
        <v>41</v>
      </c>
      <c r="M867" t="s">
        <v>41</v>
      </c>
      <c r="N867">
        <v>0</v>
      </c>
      <c r="O867">
        <f>SUM(OGC_Home__Brazil[[#This Row],[0-15]:[31-45]])</f>
        <v>3</v>
      </c>
    </row>
    <row r="868" spans="1:15" x14ac:dyDescent="0.25">
      <c r="A868" t="s">
        <v>1330</v>
      </c>
      <c r="B868">
        <v>2</v>
      </c>
      <c r="C868" t="s">
        <v>1257</v>
      </c>
      <c r="D868">
        <v>1</v>
      </c>
      <c r="E868">
        <v>0</v>
      </c>
      <c r="F868">
        <v>0</v>
      </c>
      <c r="G868">
        <v>1</v>
      </c>
      <c r="H868">
        <v>0</v>
      </c>
      <c r="I868">
        <v>0</v>
      </c>
      <c r="K868">
        <v>0.45</v>
      </c>
      <c r="L868" t="s">
        <v>41</v>
      </c>
      <c r="M868" t="s">
        <v>41</v>
      </c>
      <c r="N868">
        <v>0.45</v>
      </c>
      <c r="O868">
        <f>SUM(OGC_Home__Brazil[[#This Row],[0-15]:[31-45]])</f>
        <v>1</v>
      </c>
    </row>
    <row r="869" spans="1:15" x14ac:dyDescent="0.25">
      <c r="A869" t="s">
        <v>1331</v>
      </c>
      <c r="B869">
        <v>5</v>
      </c>
      <c r="C869" t="s">
        <v>130</v>
      </c>
      <c r="D869">
        <v>0</v>
      </c>
      <c r="E869">
        <v>2</v>
      </c>
      <c r="F869">
        <v>1</v>
      </c>
      <c r="G869">
        <v>1</v>
      </c>
      <c r="H869">
        <v>0</v>
      </c>
      <c r="I869">
        <v>1</v>
      </c>
      <c r="K869">
        <v>0.54</v>
      </c>
      <c r="L869" t="s">
        <v>41</v>
      </c>
      <c r="M869" t="s">
        <v>41</v>
      </c>
      <c r="N869">
        <v>0.36</v>
      </c>
      <c r="O869">
        <f>SUM(OGC_Home__Brazil[[#This Row],[0-15]:[31-45]])</f>
        <v>3</v>
      </c>
    </row>
    <row r="870" spans="1:15" x14ac:dyDescent="0.25">
      <c r="A870" t="s">
        <v>1332</v>
      </c>
      <c r="B870">
        <v>10</v>
      </c>
      <c r="C870" t="s">
        <v>1290</v>
      </c>
      <c r="D870">
        <v>4</v>
      </c>
      <c r="E870">
        <v>1</v>
      </c>
      <c r="F870">
        <v>3</v>
      </c>
      <c r="G870">
        <v>2</v>
      </c>
      <c r="H870">
        <v>0</v>
      </c>
      <c r="I870">
        <v>0</v>
      </c>
      <c r="K870">
        <v>0.72</v>
      </c>
      <c r="L870" t="s">
        <v>41</v>
      </c>
      <c r="M870" t="s">
        <v>41</v>
      </c>
      <c r="N870">
        <v>0.18</v>
      </c>
      <c r="O870">
        <f>SUM(OGC_Home__Brazil[[#This Row],[0-15]:[31-45]])</f>
        <v>8</v>
      </c>
    </row>
    <row r="871" spans="1:15" x14ac:dyDescent="0.25">
      <c r="A871" t="s">
        <v>1333</v>
      </c>
      <c r="B871">
        <v>6</v>
      </c>
      <c r="C871" t="s">
        <v>49</v>
      </c>
      <c r="D871">
        <v>2</v>
      </c>
      <c r="E871">
        <v>1</v>
      </c>
      <c r="F871">
        <v>2</v>
      </c>
      <c r="G871">
        <v>1</v>
      </c>
      <c r="H871">
        <v>0</v>
      </c>
      <c r="I871">
        <v>0</v>
      </c>
      <c r="K871">
        <v>7.47</v>
      </c>
      <c r="L871" t="s">
        <v>41</v>
      </c>
      <c r="M871" t="s">
        <v>41</v>
      </c>
      <c r="N871">
        <v>1.53</v>
      </c>
      <c r="O871">
        <f>SUM(OGC_Home__Brazil[[#This Row],[0-15]:[31-45]])</f>
        <v>5</v>
      </c>
    </row>
    <row r="872" spans="1:15" x14ac:dyDescent="0.25">
      <c r="A872" t="s">
        <v>1334</v>
      </c>
      <c r="B872">
        <v>7</v>
      </c>
      <c r="C872" t="s">
        <v>55</v>
      </c>
      <c r="D872">
        <v>2</v>
      </c>
      <c r="E872">
        <v>1</v>
      </c>
      <c r="F872">
        <v>2</v>
      </c>
      <c r="G872">
        <v>2</v>
      </c>
      <c r="H872">
        <v>0</v>
      </c>
      <c r="I872">
        <v>0</v>
      </c>
      <c r="K872">
        <v>6.39</v>
      </c>
      <c r="L872" t="s">
        <v>41</v>
      </c>
      <c r="M872" t="s">
        <v>41</v>
      </c>
      <c r="N872">
        <v>2.61</v>
      </c>
      <c r="O872">
        <f>SUM(OGC_Home__Brazil[[#This Row],[0-15]:[31-45]])</f>
        <v>5</v>
      </c>
    </row>
    <row r="873" spans="1:15" x14ac:dyDescent="0.25">
      <c r="A873" t="s">
        <v>1335</v>
      </c>
      <c r="B873">
        <v>4</v>
      </c>
      <c r="C873" t="s">
        <v>55</v>
      </c>
      <c r="D873">
        <v>1</v>
      </c>
      <c r="E873">
        <v>0</v>
      </c>
      <c r="F873">
        <v>2</v>
      </c>
      <c r="G873">
        <v>1</v>
      </c>
      <c r="H873">
        <v>0</v>
      </c>
      <c r="I873">
        <v>0</v>
      </c>
      <c r="K873">
        <v>6.75</v>
      </c>
      <c r="L873" t="s">
        <v>41</v>
      </c>
      <c r="M873" t="s">
        <v>41</v>
      </c>
      <c r="N873">
        <v>2.25</v>
      </c>
      <c r="O873">
        <f>SUM(OGC_Home__Brazil[[#This Row],[0-15]:[31-45]])</f>
        <v>3</v>
      </c>
    </row>
    <row r="874" spans="1:15" x14ac:dyDescent="0.25">
      <c r="A874" t="s">
        <v>1336</v>
      </c>
      <c r="B874">
        <v>7</v>
      </c>
      <c r="C874" t="s">
        <v>49</v>
      </c>
      <c r="D874">
        <v>4</v>
      </c>
      <c r="E874">
        <v>1</v>
      </c>
      <c r="F874">
        <v>0</v>
      </c>
      <c r="G874">
        <v>0</v>
      </c>
      <c r="H874">
        <v>1</v>
      </c>
      <c r="I874">
        <v>1</v>
      </c>
      <c r="K874">
        <v>6.39</v>
      </c>
      <c r="L874" t="s">
        <v>41</v>
      </c>
      <c r="M874" t="s">
        <v>41</v>
      </c>
      <c r="N874">
        <v>2.61</v>
      </c>
      <c r="O874">
        <f>SUM(OGC_Home__Brazil[[#This Row],[0-15]:[31-45]])</f>
        <v>5</v>
      </c>
    </row>
    <row r="875" spans="1:15" x14ac:dyDescent="0.25">
      <c r="A875" t="s">
        <v>1337</v>
      </c>
      <c r="B875">
        <v>6</v>
      </c>
      <c r="C875" t="s">
        <v>1257</v>
      </c>
      <c r="D875">
        <v>1</v>
      </c>
      <c r="E875">
        <v>3</v>
      </c>
      <c r="F875">
        <v>1</v>
      </c>
      <c r="G875">
        <v>1</v>
      </c>
      <c r="H875">
        <v>0</v>
      </c>
      <c r="I875">
        <v>0</v>
      </c>
      <c r="K875">
        <v>7.47</v>
      </c>
      <c r="L875" t="s">
        <v>41</v>
      </c>
      <c r="M875" t="s">
        <v>41</v>
      </c>
      <c r="N875">
        <v>1.53</v>
      </c>
      <c r="O875">
        <f>SUM(OGC_Home__Brazil[[#This Row],[0-15]:[31-45]])</f>
        <v>5</v>
      </c>
    </row>
    <row r="876" spans="1:15" x14ac:dyDescent="0.25">
      <c r="A876" t="s">
        <v>1338</v>
      </c>
      <c r="B876">
        <v>7</v>
      </c>
      <c r="C876" t="s">
        <v>126</v>
      </c>
      <c r="D876">
        <v>1</v>
      </c>
      <c r="E876">
        <v>4</v>
      </c>
      <c r="F876">
        <v>0</v>
      </c>
      <c r="G876">
        <v>1</v>
      </c>
      <c r="H876">
        <v>1</v>
      </c>
      <c r="I876">
        <v>0</v>
      </c>
      <c r="K876">
        <v>6.39</v>
      </c>
      <c r="L876" t="s">
        <v>41</v>
      </c>
      <c r="M876" t="s">
        <v>41</v>
      </c>
      <c r="N876">
        <v>2.61</v>
      </c>
      <c r="O876">
        <f>SUM(OGC_Home__Brazil[[#This Row],[0-15]:[31-45]])</f>
        <v>5</v>
      </c>
    </row>
    <row r="877" spans="1:15" x14ac:dyDescent="0.25">
      <c r="A877" t="s">
        <v>1339</v>
      </c>
      <c r="B877">
        <v>1</v>
      </c>
      <c r="C877" t="s">
        <v>127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0</v>
      </c>
      <c r="K877">
        <v>0.9</v>
      </c>
      <c r="L877" t="s">
        <v>41</v>
      </c>
      <c r="M877" t="s">
        <v>41</v>
      </c>
      <c r="N877">
        <v>0</v>
      </c>
      <c r="O877">
        <f>SUM(OGC_Home__Brazil[[#This Row],[0-15]:[31-45]])</f>
        <v>1</v>
      </c>
    </row>
    <row r="878" spans="1:15" x14ac:dyDescent="0.25">
      <c r="A878" t="s">
        <v>1340</v>
      </c>
      <c r="B878">
        <v>4</v>
      </c>
      <c r="C878" t="s">
        <v>1245</v>
      </c>
      <c r="D878">
        <v>0</v>
      </c>
      <c r="E878">
        <v>1</v>
      </c>
      <c r="F878">
        <v>1</v>
      </c>
      <c r="G878">
        <v>1</v>
      </c>
      <c r="H878">
        <v>1</v>
      </c>
      <c r="I878">
        <v>0</v>
      </c>
      <c r="K878">
        <v>0.45</v>
      </c>
      <c r="L878" t="s">
        <v>41</v>
      </c>
      <c r="M878" t="s">
        <v>41</v>
      </c>
      <c r="N878">
        <v>0.45</v>
      </c>
      <c r="O878">
        <f>SUM(OGC_Home__Brazil[[#This Row],[0-15]:[31-45]])</f>
        <v>2</v>
      </c>
    </row>
    <row r="879" spans="1:15" x14ac:dyDescent="0.25">
      <c r="A879" t="s">
        <v>1341</v>
      </c>
      <c r="B879">
        <v>8</v>
      </c>
      <c r="C879" t="s">
        <v>128</v>
      </c>
      <c r="D879">
        <v>1</v>
      </c>
      <c r="E879">
        <v>4</v>
      </c>
      <c r="F879">
        <v>1</v>
      </c>
      <c r="G879">
        <v>0</v>
      </c>
      <c r="H879">
        <v>0</v>
      </c>
      <c r="I879">
        <v>2</v>
      </c>
      <c r="K879">
        <v>6.75</v>
      </c>
      <c r="L879" t="s">
        <v>41</v>
      </c>
      <c r="M879" t="s">
        <v>41</v>
      </c>
      <c r="N879">
        <v>2.25</v>
      </c>
      <c r="O879">
        <f>SUM(OGC_Home__Brazil[[#This Row],[0-15]:[31-45]])</f>
        <v>6</v>
      </c>
    </row>
    <row r="880" spans="1:15" x14ac:dyDescent="0.25">
      <c r="A880" t="s">
        <v>1342</v>
      </c>
      <c r="B880">
        <v>3</v>
      </c>
      <c r="C880" t="s">
        <v>55</v>
      </c>
      <c r="D880">
        <v>1</v>
      </c>
      <c r="E880">
        <v>1</v>
      </c>
      <c r="F880">
        <v>0</v>
      </c>
      <c r="G880">
        <v>0</v>
      </c>
      <c r="H880">
        <v>1</v>
      </c>
      <c r="I880">
        <v>0</v>
      </c>
      <c r="K880">
        <v>6.03</v>
      </c>
      <c r="L880" t="s">
        <v>41</v>
      </c>
      <c r="M880" t="s">
        <v>41</v>
      </c>
      <c r="N880">
        <v>2.97</v>
      </c>
      <c r="O880">
        <f>SUM(OGC_Home__Brazil[[#This Row],[0-15]:[31-45]])</f>
        <v>2</v>
      </c>
    </row>
    <row r="881" spans="1:15" x14ac:dyDescent="0.25">
      <c r="A881" t="s">
        <v>1343</v>
      </c>
      <c r="B881">
        <v>4</v>
      </c>
      <c r="C881" t="s">
        <v>129</v>
      </c>
      <c r="D881">
        <v>2</v>
      </c>
      <c r="E881">
        <v>1</v>
      </c>
      <c r="F881">
        <v>0</v>
      </c>
      <c r="G881">
        <v>1</v>
      </c>
      <c r="H881">
        <v>0</v>
      </c>
      <c r="I881">
        <v>0</v>
      </c>
      <c r="K881">
        <v>6.75</v>
      </c>
      <c r="L881" t="s">
        <v>41</v>
      </c>
      <c r="M881" t="s">
        <v>41</v>
      </c>
      <c r="N881">
        <v>2.25</v>
      </c>
      <c r="O881">
        <f>SUM(OGC_Home__Brazil[[#This Row],[0-15]:[31-45]])</f>
        <v>3</v>
      </c>
    </row>
    <row r="882" spans="1:15" x14ac:dyDescent="0.25">
      <c r="A882" t="s">
        <v>439</v>
      </c>
      <c r="B882">
        <v>1</v>
      </c>
      <c r="C882" t="s">
        <v>190</v>
      </c>
      <c r="D882">
        <v>1</v>
      </c>
      <c r="E882">
        <v>0</v>
      </c>
      <c r="F882">
        <v>0</v>
      </c>
      <c r="G882">
        <v>0</v>
      </c>
      <c r="H882">
        <v>0</v>
      </c>
      <c r="I882">
        <v>0</v>
      </c>
      <c r="K882">
        <v>0.9</v>
      </c>
      <c r="L882" t="s">
        <v>41</v>
      </c>
      <c r="M882" t="s">
        <v>41</v>
      </c>
      <c r="N882">
        <v>0</v>
      </c>
      <c r="O882">
        <f>SUM(OGC_Home__Brazil[[#This Row],[0-15]:[31-45]])</f>
        <v>1</v>
      </c>
    </row>
    <row r="883" spans="1:15" x14ac:dyDescent="0.25">
      <c r="A883" t="s">
        <v>589</v>
      </c>
      <c r="B883">
        <v>1</v>
      </c>
      <c r="C883" t="s">
        <v>1300</v>
      </c>
      <c r="D883">
        <v>0</v>
      </c>
      <c r="E883">
        <v>0</v>
      </c>
      <c r="F883">
        <v>0</v>
      </c>
      <c r="G883">
        <v>1</v>
      </c>
      <c r="H883">
        <v>0</v>
      </c>
      <c r="I883">
        <v>0</v>
      </c>
      <c r="K883">
        <v>0</v>
      </c>
      <c r="L883" t="s">
        <v>41</v>
      </c>
      <c r="M883" t="s">
        <v>41</v>
      </c>
      <c r="N883">
        <v>0.9</v>
      </c>
      <c r="O883">
        <f>SUM(OGC_Home__Brazil[[#This Row],[0-15]:[31-45]])</f>
        <v>0</v>
      </c>
    </row>
    <row r="884" spans="1:15" x14ac:dyDescent="0.25">
      <c r="A884" t="s">
        <v>668</v>
      </c>
      <c r="B884">
        <v>2</v>
      </c>
      <c r="C884" t="s">
        <v>1247</v>
      </c>
      <c r="D884">
        <v>1</v>
      </c>
      <c r="E884">
        <v>0</v>
      </c>
      <c r="F884">
        <v>1</v>
      </c>
      <c r="G884">
        <v>0</v>
      </c>
      <c r="H884">
        <v>0</v>
      </c>
      <c r="I884">
        <v>0</v>
      </c>
      <c r="K884">
        <v>0.9</v>
      </c>
      <c r="L884" t="s">
        <v>41</v>
      </c>
      <c r="M884" t="s">
        <v>41</v>
      </c>
      <c r="N884">
        <v>0</v>
      </c>
      <c r="O884">
        <f>SUM(OGC_Home__Brazil[[#This Row],[0-15]:[31-45]])</f>
        <v>2</v>
      </c>
    </row>
    <row r="885" spans="1:15" x14ac:dyDescent="0.25">
      <c r="A885" t="s">
        <v>711</v>
      </c>
      <c r="B885">
        <v>2</v>
      </c>
      <c r="C885" t="s">
        <v>1263</v>
      </c>
      <c r="D885">
        <v>0</v>
      </c>
      <c r="E885">
        <v>0</v>
      </c>
      <c r="F885">
        <v>0</v>
      </c>
      <c r="G885">
        <v>1</v>
      </c>
      <c r="H885">
        <v>0</v>
      </c>
      <c r="I885">
        <v>1</v>
      </c>
      <c r="K885">
        <v>0</v>
      </c>
      <c r="L885" t="s">
        <v>41</v>
      </c>
      <c r="M885" t="s">
        <v>41</v>
      </c>
      <c r="N885">
        <v>0.9</v>
      </c>
      <c r="O885">
        <f>SUM(OGC_Home__Brazil[[#This Row],[0-15]:[31-45]])</f>
        <v>0</v>
      </c>
    </row>
    <row r="886" spans="1:15" x14ac:dyDescent="0.25">
      <c r="A886" t="s">
        <v>738</v>
      </c>
      <c r="B886">
        <v>2</v>
      </c>
      <c r="C886" t="s">
        <v>124</v>
      </c>
      <c r="D886">
        <v>0</v>
      </c>
      <c r="E886">
        <v>1</v>
      </c>
      <c r="F886">
        <v>1</v>
      </c>
      <c r="G886">
        <v>0</v>
      </c>
      <c r="H886">
        <v>0</v>
      </c>
      <c r="I886">
        <v>0</v>
      </c>
      <c r="K886">
        <v>0.9</v>
      </c>
      <c r="L886" t="s">
        <v>41</v>
      </c>
      <c r="M886" t="s">
        <v>41</v>
      </c>
      <c r="N886">
        <v>0</v>
      </c>
      <c r="O886">
        <f>SUM(OGC_Home__Brazil[[#This Row],[0-15]:[31-45]])</f>
        <v>2</v>
      </c>
    </row>
    <row r="887" spans="1:15" x14ac:dyDescent="0.25">
      <c r="A887" t="s">
        <v>741</v>
      </c>
      <c r="B887">
        <v>0</v>
      </c>
      <c r="C887" t="s">
        <v>193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K887">
        <v>0</v>
      </c>
      <c r="L887" t="s">
        <v>41</v>
      </c>
      <c r="M887" t="s">
        <v>41</v>
      </c>
      <c r="N887">
        <v>0</v>
      </c>
      <c r="O887">
        <f>SUM(OGC_Home__Brazil[[#This Row],[0-15]:[31-45]])</f>
        <v>0</v>
      </c>
    </row>
    <row r="888" spans="1:15" x14ac:dyDescent="0.25">
      <c r="A888" t="s">
        <v>760</v>
      </c>
      <c r="B888">
        <v>1</v>
      </c>
      <c r="C888" t="s">
        <v>1297</v>
      </c>
      <c r="D888">
        <v>1</v>
      </c>
      <c r="E888">
        <v>0</v>
      </c>
      <c r="F888">
        <v>0</v>
      </c>
      <c r="G888">
        <v>0</v>
      </c>
      <c r="H888">
        <v>0</v>
      </c>
      <c r="I888">
        <v>0</v>
      </c>
      <c r="K888">
        <v>0.9</v>
      </c>
      <c r="L888" t="s">
        <v>41</v>
      </c>
      <c r="M888" t="s">
        <v>41</v>
      </c>
      <c r="N888">
        <v>0</v>
      </c>
      <c r="O888">
        <f>SUM(OGC_Home__Brazil[[#This Row],[0-15]:[31-45]])</f>
        <v>1</v>
      </c>
    </row>
    <row r="889" spans="1:15" x14ac:dyDescent="0.25">
      <c r="A889" t="s">
        <v>910</v>
      </c>
      <c r="B889">
        <v>0</v>
      </c>
      <c r="C889" t="s">
        <v>193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K889">
        <v>0</v>
      </c>
      <c r="L889" t="s">
        <v>41</v>
      </c>
      <c r="M889" t="s">
        <v>41</v>
      </c>
      <c r="N889">
        <v>0</v>
      </c>
      <c r="O889">
        <f>SUM(OGC_Home__Brazil[[#This Row],[0-15]:[31-45]])</f>
        <v>0</v>
      </c>
    </row>
    <row r="890" spans="1:15" x14ac:dyDescent="0.25">
      <c r="A890" t="s">
        <v>917</v>
      </c>
      <c r="B890">
        <v>4</v>
      </c>
      <c r="C890" t="s">
        <v>1247</v>
      </c>
      <c r="D890">
        <v>1</v>
      </c>
      <c r="E890">
        <v>2</v>
      </c>
      <c r="F890">
        <v>1</v>
      </c>
      <c r="G890">
        <v>0</v>
      </c>
      <c r="H890">
        <v>0</v>
      </c>
      <c r="I890">
        <v>0</v>
      </c>
      <c r="K890">
        <v>0.9</v>
      </c>
      <c r="L890" t="s">
        <v>41</v>
      </c>
      <c r="M890" t="s">
        <v>41</v>
      </c>
      <c r="N890">
        <v>0</v>
      </c>
      <c r="O890">
        <f>SUM(OGC_Home__Brazil[[#This Row],[0-15]:[31-45]])</f>
        <v>4</v>
      </c>
    </row>
    <row r="891" spans="1:15" x14ac:dyDescent="0.25">
      <c r="A891" t="s">
        <v>936</v>
      </c>
      <c r="B891">
        <v>0</v>
      </c>
      <c r="C891" t="s">
        <v>193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K891">
        <v>0</v>
      </c>
      <c r="L891" t="s">
        <v>41</v>
      </c>
      <c r="M891" t="s">
        <v>41</v>
      </c>
      <c r="N891">
        <v>0</v>
      </c>
      <c r="O891">
        <f>SUM(OGC_Home__Brazil[[#This Row],[0-15]:[31-45]])</f>
        <v>0</v>
      </c>
    </row>
    <row r="892" spans="1:15" x14ac:dyDescent="0.25">
      <c r="A892" t="s">
        <v>951</v>
      </c>
      <c r="B892">
        <v>2</v>
      </c>
      <c r="C892" t="s">
        <v>128</v>
      </c>
      <c r="D892">
        <v>0</v>
      </c>
      <c r="E892">
        <v>1</v>
      </c>
      <c r="F892">
        <v>0</v>
      </c>
      <c r="G892">
        <v>1</v>
      </c>
      <c r="H892">
        <v>0</v>
      </c>
      <c r="I892">
        <v>0</v>
      </c>
      <c r="K892">
        <v>0.45</v>
      </c>
      <c r="L892" t="s">
        <v>41</v>
      </c>
      <c r="M892" t="s">
        <v>41</v>
      </c>
      <c r="N892">
        <v>0.45</v>
      </c>
      <c r="O892">
        <f>SUM(OGC_Home__Brazil[[#This Row],[0-15]:[31-45]])</f>
        <v>1</v>
      </c>
    </row>
    <row r="893" spans="1:15" x14ac:dyDescent="0.25">
      <c r="A893" t="s">
        <v>953</v>
      </c>
      <c r="B893">
        <v>1</v>
      </c>
      <c r="C893" t="s">
        <v>1295</v>
      </c>
      <c r="D893">
        <v>1</v>
      </c>
      <c r="E893">
        <v>0</v>
      </c>
      <c r="F893">
        <v>0</v>
      </c>
      <c r="G893">
        <v>0</v>
      </c>
      <c r="H893">
        <v>0</v>
      </c>
      <c r="I893">
        <v>0</v>
      </c>
      <c r="K893">
        <v>0.9</v>
      </c>
      <c r="L893" t="s">
        <v>41</v>
      </c>
      <c r="M893" t="s">
        <v>41</v>
      </c>
      <c r="N893">
        <v>0</v>
      </c>
      <c r="O893">
        <f>SUM(OGC_Home__Brazil[[#This Row],[0-15]:[31-45]])</f>
        <v>1</v>
      </c>
    </row>
    <row r="894" spans="1:15" x14ac:dyDescent="0.25">
      <c r="A894" t="s">
        <v>992</v>
      </c>
      <c r="B894">
        <v>1</v>
      </c>
      <c r="C894" t="s">
        <v>1291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1</v>
      </c>
      <c r="K894">
        <v>0</v>
      </c>
      <c r="L894" t="s">
        <v>41</v>
      </c>
      <c r="M894" t="s">
        <v>41</v>
      </c>
      <c r="N894">
        <v>0.9</v>
      </c>
      <c r="O894">
        <f>SUM(OGC_Home__Brazil[[#This Row],[0-15]:[31-45]])</f>
        <v>0</v>
      </c>
    </row>
    <row r="895" spans="1:15" x14ac:dyDescent="0.25">
      <c r="A895" t="s">
        <v>1054</v>
      </c>
      <c r="B895">
        <v>0</v>
      </c>
      <c r="C895" t="s">
        <v>193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K895">
        <v>0</v>
      </c>
      <c r="L895" t="s">
        <v>41</v>
      </c>
      <c r="M895" t="s">
        <v>41</v>
      </c>
      <c r="N895">
        <v>0</v>
      </c>
      <c r="O895">
        <f>SUM(OGC_Home__Brazil[[#This Row],[0-15]:[31-45]])</f>
        <v>0</v>
      </c>
    </row>
    <row r="896" spans="1:15" x14ac:dyDescent="0.25">
      <c r="A896" t="s">
        <v>1087</v>
      </c>
      <c r="B896">
        <v>0</v>
      </c>
      <c r="C896" t="s">
        <v>193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K896">
        <v>0</v>
      </c>
      <c r="L896" t="s">
        <v>41</v>
      </c>
      <c r="M896" t="s">
        <v>41</v>
      </c>
      <c r="N896">
        <v>0</v>
      </c>
      <c r="O896">
        <f>SUM(OGC_Home__Brazil[[#This Row],[0-15]:[31-45]])</f>
        <v>0</v>
      </c>
    </row>
    <row r="897" spans="1:15" x14ac:dyDescent="0.25">
      <c r="A897" t="s">
        <v>1207</v>
      </c>
      <c r="B897">
        <v>2</v>
      </c>
      <c r="C897" t="s">
        <v>1244</v>
      </c>
      <c r="D897">
        <v>0</v>
      </c>
      <c r="E897">
        <v>1</v>
      </c>
      <c r="F897">
        <v>1</v>
      </c>
      <c r="G897">
        <v>0</v>
      </c>
      <c r="H897">
        <v>0</v>
      </c>
      <c r="I897">
        <v>0</v>
      </c>
      <c r="K897">
        <v>0.9</v>
      </c>
      <c r="L897" t="s">
        <v>41</v>
      </c>
      <c r="M897" t="s">
        <v>41</v>
      </c>
      <c r="N897">
        <v>0</v>
      </c>
      <c r="O897">
        <f>SUM(OGC_Home__Brazil[[#This Row],[0-15]:[31-45]])</f>
        <v>2</v>
      </c>
    </row>
    <row r="898" spans="1:15" x14ac:dyDescent="0.25">
      <c r="A898" t="s">
        <v>1216</v>
      </c>
      <c r="B898">
        <v>2</v>
      </c>
      <c r="C898" t="s">
        <v>1297</v>
      </c>
      <c r="D898">
        <v>2</v>
      </c>
      <c r="E898">
        <v>0</v>
      </c>
      <c r="F898">
        <v>0</v>
      </c>
      <c r="G898">
        <v>0</v>
      </c>
      <c r="H898">
        <v>0</v>
      </c>
      <c r="I898">
        <v>0</v>
      </c>
      <c r="K898">
        <v>0.9</v>
      </c>
      <c r="L898" t="s">
        <v>41</v>
      </c>
      <c r="M898" t="s">
        <v>41</v>
      </c>
      <c r="N898">
        <v>0</v>
      </c>
      <c r="O898">
        <f>SUM(OGC_Home__Brazil[[#This Row],[0-15]:[31-45]])</f>
        <v>2</v>
      </c>
    </row>
    <row r="899" spans="1:15" x14ac:dyDescent="0.25">
      <c r="A899" t="s">
        <v>1235</v>
      </c>
      <c r="B899">
        <v>1</v>
      </c>
      <c r="C899" t="s">
        <v>1257</v>
      </c>
      <c r="D899">
        <v>0</v>
      </c>
      <c r="E899">
        <v>1</v>
      </c>
      <c r="F899">
        <v>0</v>
      </c>
      <c r="G899">
        <v>0</v>
      </c>
      <c r="H899">
        <v>0</v>
      </c>
      <c r="I899">
        <v>0</v>
      </c>
      <c r="K899">
        <v>0.9</v>
      </c>
      <c r="L899" t="s">
        <v>41</v>
      </c>
      <c r="M899" t="s">
        <v>41</v>
      </c>
      <c r="N899">
        <v>0</v>
      </c>
      <c r="O899">
        <f>SUM(OGC_Home__Brazil[[#This Row],[0-15]:[31-45]])</f>
        <v>1</v>
      </c>
    </row>
    <row r="900" spans="1:15" x14ac:dyDescent="0.25">
      <c r="A900" t="s">
        <v>286</v>
      </c>
      <c r="B900">
        <v>1</v>
      </c>
      <c r="C900" t="s">
        <v>131</v>
      </c>
      <c r="D900">
        <v>0</v>
      </c>
      <c r="E900">
        <v>1</v>
      </c>
      <c r="F900">
        <v>0</v>
      </c>
      <c r="G900">
        <v>0</v>
      </c>
      <c r="H900">
        <v>0</v>
      </c>
      <c r="I900">
        <v>0</v>
      </c>
      <c r="K900">
        <v>0.9</v>
      </c>
      <c r="L900" t="s">
        <v>41</v>
      </c>
      <c r="M900" t="s">
        <v>41</v>
      </c>
      <c r="N900">
        <v>0</v>
      </c>
      <c r="O900">
        <f>SUM(OGC_Home__Brazil[[#This Row],[0-15]:[31-45]])</f>
        <v>1</v>
      </c>
    </row>
    <row r="901" spans="1:15" x14ac:dyDescent="0.25">
      <c r="A901" t="s">
        <v>418</v>
      </c>
      <c r="B901">
        <v>3</v>
      </c>
      <c r="C901" t="s">
        <v>131</v>
      </c>
      <c r="D901">
        <v>1</v>
      </c>
      <c r="E901">
        <v>1</v>
      </c>
      <c r="F901">
        <v>1</v>
      </c>
      <c r="G901">
        <v>0</v>
      </c>
      <c r="H901">
        <v>0</v>
      </c>
      <c r="I901">
        <v>0</v>
      </c>
      <c r="K901">
        <v>0.9</v>
      </c>
      <c r="L901" t="s">
        <v>41</v>
      </c>
      <c r="M901" t="s">
        <v>41</v>
      </c>
      <c r="N901">
        <v>0</v>
      </c>
      <c r="O901">
        <f>SUM(OGC_Home__Brazil[[#This Row],[0-15]:[31-45]])</f>
        <v>3</v>
      </c>
    </row>
    <row r="902" spans="1:15" x14ac:dyDescent="0.25">
      <c r="A902" t="s">
        <v>588</v>
      </c>
      <c r="B902">
        <v>0</v>
      </c>
      <c r="C902" t="s">
        <v>193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K902">
        <v>0</v>
      </c>
      <c r="L902" t="s">
        <v>41</v>
      </c>
      <c r="M902" t="s">
        <v>41</v>
      </c>
      <c r="N902">
        <v>0</v>
      </c>
      <c r="O902">
        <f>SUM(OGC_Home__Brazil[[#This Row],[0-15]:[31-45]])</f>
        <v>0</v>
      </c>
    </row>
    <row r="903" spans="1:15" x14ac:dyDescent="0.25">
      <c r="A903" t="s">
        <v>699</v>
      </c>
      <c r="B903">
        <v>1</v>
      </c>
      <c r="C903" t="s">
        <v>1244</v>
      </c>
      <c r="D903">
        <v>0</v>
      </c>
      <c r="E903">
        <v>0</v>
      </c>
      <c r="F903">
        <v>1</v>
      </c>
      <c r="G903">
        <v>0</v>
      </c>
      <c r="H903">
        <v>0</v>
      </c>
      <c r="I903">
        <v>0</v>
      </c>
      <c r="K903">
        <v>0.9</v>
      </c>
      <c r="L903" t="s">
        <v>41</v>
      </c>
      <c r="M903" t="s">
        <v>41</v>
      </c>
      <c r="N903">
        <v>0</v>
      </c>
      <c r="O903">
        <f>SUM(OGC_Home__Brazil[[#This Row],[0-15]:[31-45]])</f>
        <v>1</v>
      </c>
    </row>
    <row r="904" spans="1:15" x14ac:dyDescent="0.25">
      <c r="A904" t="s">
        <v>739</v>
      </c>
      <c r="B904">
        <v>1</v>
      </c>
      <c r="C904" t="s">
        <v>200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1</v>
      </c>
      <c r="K904">
        <v>0</v>
      </c>
      <c r="L904" t="s">
        <v>41</v>
      </c>
      <c r="M904" t="s">
        <v>41</v>
      </c>
      <c r="N904">
        <v>0.9</v>
      </c>
      <c r="O904">
        <f>SUM(OGC_Home__Brazil[[#This Row],[0-15]:[31-45]])</f>
        <v>0</v>
      </c>
    </row>
    <row r="905" spans="1:15" x14ac:dyDescent="0.25">
      <c r="A905" t="s">
        <v>798</v>
      </c>
      <c r="B905">
        <v>2</v>
      </c>
      <c r="C905" t="s">
        <v>128</v>
      </c>
      <c r="D905">
        <v>0</v>
      </c>
      <c r="E905">
        <v>1</v>
      </c>
      <c r="F905">
        <v>0</v>
      </c>
      <c r="G905">
        <v>1</v>
      </c>
      <c r="H905">
        <v>0</v>
      </c>
      <c r="I905">
        <v>0</v>
      </c>
      <c r="K905">
        <v>0.45</v>
      </c>
      <c r="L905" t="s">
        <v>41</v>
      </c>
      <c r="M905" t="s">
        <v>41</v>
      </c>
      <c r="N905">
        <v>0.45</v>
      </c>
      <c r="O905">
        <f>SUM(OGC_Home__Brazil[[#This Row],[0-15]:[31-45]])</f>
        <v>1</v>
      </c>
    </row>
    <row r="906" spans="1:15" x14ac:dyDescent="0.25">
      <c r="A906" t="s">
        <v>820</v>
      </c>
      <c r="B906">
        <v>4</v>
      </c>
      <c r="C906" t="s">
        <v>145</v>
      </c>
      <c r="D906">
        <v>1</v>
      </c>
      <c r="E906">
        <v>1</v>
      </c>
      <c r="F906">
        <v>1</v>
      </c>
      <c r="G906">
        <v>0</v>
      </c>
      <c r="H906">
        <v>0</v>
      </c>
      <c r="I906">
        <v>1</v>
      </c>
      <c r="K906">
        <v>6.75</v>
      </c>
      <c r="L906" t="s">
        <v>41</v>
      </c>
      <c r="M906" t="s">
        <v>41</v>
      </c>
      <c r="N906">
        <v>2.25</v>
      </c>
      <c r="O906">
        <f>SUM(OGC_Home__Brazil[[#This Row],[0-15]:[31-45]])</f>
        <v>3</v>
      </c>
    </row>
    <row r="907" spans="1:15" x14ac:dyDescent="0.25">
      <c r="A907" t="s">
        <v>853</v>
      </c>
      <c r="B907">
        <v>1</v>
      </c>
      <c r="C907" t="s">
        <v>1367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1</v>
      </c>
      <c r="K907">
        <v>0</v>
      </c>
      <c r="L907" t="s">
        <v>41</v>
      </c>
      <c r="M907" t="s">
        <v>41</v>
      </c>
      <c r="N907">
        <v>0.9</v>
      </c>
      <c r="O907">
        <f>SUM(OGC_Home__Brazil[[#This Row],[0-15]:[31-45]])</f>
        <v>0</v>
      </c>
    </row>
    <row r="908" spans="1:15" x14ac:dyDescent="0.25">
      <c r="A908" t="s">
        <v>916</v>
      </c>
      <c r="B908">
        <v>0</v>
      </c>
      <c r="C908" t="s">
        <v>193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K908">
        <v>0</v>
      </c>
      <c r="L908" t="s">
        <v>41</v>
      </c>
      <c r="M908" t="s">
        <v>41</v>
      </c>
      <c r="N908">
        <v>0</v>
      </c>
      <c r="O908">
        <f>SUM(OGC_Home__Brazil[[#This Row],[0-15]:[31-45]])</f>
        <v>0</v>
      </c>
    </row>
    <row r="909" spans="1:15" x14ac:dyDescent="0.25">
      <c r="A909" t="s">
        <v>921</v>
      </c>
      <c r="B909">
        <v>3</v>
      </c>
      <c r="C909" t="s">
        <v>122</v>
      </c>
      <c r="D909">
        <v>1</v>
      </c>
      <c r="E909">
        <v>0</v>
      </c>
      <c r="F909">
        <v>1</v>
      </c>
      <c r="G909">
        <v>0</v>
      </c>
      <c r="H909">
        <v>0</v>
      </c>
      <c r="I909">
        <v>1</v>
      </c>
      <c r="K909">
        <v>6.03</v>
      </c>
      <c r="L909" t="s">
        <v>41</v>
      </c>
      <c r="M909" t="s">
        <v>41</v>
      </c>
      <c r="N909">
        <v>2.97</v>
      </c>
      <c r="O909">
        <f>SUM(OGC_Home__Brazil[[#This Row],[0-15]:[31-45]])</f>
        <v>2</v>
      </c>
    </row>
    <row r="910" spans="1:15" x14ac:dyDescent="0.25">
      <c r="A910" t="s">
        <v>974</v>
      </c>
      <c r="B910">
        <v>2</v>
      </c>
      <c r="C910" t="s">
        <v>125</v>
      </c>
      <c r="D910">
        <v>0</v>
      </c>
      <c r="E910">
        <v>1</v>
      </c>
      <c r="F910">
        <v>1</v>
      </c>
      <c r="G910">
        <v>0</v>
      </c>
      <c r="H910">
        <v>0</v>
      </c>
      <c r="I910">
        <v>0</v>
      </c>
      <c r="K910">
        <v>0.9</v>
      </c>
      <c r="L910" t="s">
        <v>41</v>
      </c>
      <c r="M910" t="s">
        <v>41</v>
      </c>
      <c r="N910">
        <v>0</v>
      </c>
      <c r="O910">
        <f>SUM(OGC_Home__Brazil[[#This Row],[0-15]:[31-45]])</f>
        <v>2</v>
      </c>
    </row>
    <row r="911" spans="1:15" x14ac:dyDescent="0.25">
      <c r="A911" t="s">
        <v>1088</v>
      </c>
      <c r="B911">
        <v>4</v>
      </c>
      <c r="C911" t="s">
        <v>1260</v>
      </c>
      <c r="D911">
        <v>3</v>
      </c>
      <c r="E911">
        <v>0</v>
      </c>
      <c r="F911">
        <v>0</v>
      </c>
      <c r="G911">
        <v>1</v>
      </c>
      <c r="H911">
        <v>0</v>
      </c>
      <c r="I911">
        <v>0</v>
      </c>
      <c r="K911">
        <v>6.75</v>
      </c>
      <c r="L911" t="s">
        <v>41</v>
      </c>
      <c r="M911" t="s">
        <v>41</v>
      </c>
      <c r="N911">
        <v>2.25</v>
      </c>
      <c r="O911">
        <f>SUM(OGC_Home__Brazil[[#This Row],[0-15]:[31-45]])</f>
        <v>3</v>
      </c>
    </row>
    <row r="912" spans="1:15" x14ac:dyDescent="0.25">
      <c r="A912" t="s">
        <v>1113</v>
      </c>
      <c r="B912">
        <v>3</v>
      </c>
      <c r="C912" t="s">
        <v>131</v>
      </c>
      <c r="D912">
        <v>1</v>
      </c>
      <c r="E912">
        <v>1</v>
      </c>
      <c r="F912">
        <v>0</v>
      </c>
      <c r="G912">
        <v>1</v>
      </c>
      <c r="H912">
        <v>0</v>
      </c>
      <c r="I912">
        <v>0</v>
      </c>
      <c r="K912">
        <v>6.03</v>
      </c>
      <c r="L912" t="s">
        <v>41</v>
      </c>
      <c r="M912" t="s">
        <v>41</v>
      </c>
      <c r="N912">
        <v>2.97</v>
      </c>
      <c r="O912">
        <f>SUM(OGC_Home__Brazil[[#This Row],[0-15]:[31-45]])</f>
        <v>2</v>
      </c>
    </row>
    <row r="913" spans="1:15" x14ac:dyDescent="0.25">
      <c r="A913" t="s">
        <v>1147</v>
      </c>
      <c r="B913">
        <v>0</v>
      </c>
      <c r="C913" t="s">
        <v>193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K913">
        <v>0</v>
      </c>
      <c r="L913" t="s">
        <v>41</v>
      </c>
      <c r="M913" t="s">
        <v>41</v>
      </c>
      <c r="N913">
        <v>0</v>
      </c>
      <c r="O913">
        <f>SUM(OGC_Home__Brazil[[#This Row],[0-15]:[31-45]])</f>
        <v>0</v>
      </c>
    </row>
    <row r="914" spans="1:15" x14ac:dyDescent="0.25">
      <c r="A914" t="s">
        <v>1221</v>
      </c>
      <c r="B914">
        <v>1</v>
      </c>
      <c r="C914" t="s">
        <v>137</v>
      </c>
      <c r="D914">
        <v>1</v>
      </c>
      <c r="E914">
        <v>0</v>
      </c>
      <c r="F914">
        <v>0</v>
      </c>
      <c r="G914">
        <v>0</v>
      </c>
      <c r="H914">
        <v>0</v>
      </c>
      <c r="I914">
        <v>0</v>
      </c>
      <c r="K914">
        <v>0.9</v>
      </c>
      <c r="L914" t="s">
        <v>41</v>
      </c>
      <c r="M914" t="s">
        <v>41</v>
      </c>
      <c r="N914">
        <v>0</v>
      </c>
      <c r="O914">
        <f>SUM(OGC_Home__Brazil[[#This Row],[0-15]:[31-45]])</f>
        <v>1</v>
      </c>
    </row>
    <row r="915" spans="1:15" x14ac:dyDescent="0.25">
      <c r="A915" t="s">
        <v>1222</v>
      </c>
      <c r="B915">
        <v>2</v>
      </c>
      <c r="C915" t="s">
        <v>120</v>
      </c>
      <c r="D915">
        <v>0</v>
      </c>
      <c r="E915">
        <v>0</v>
      </c>
      <c r="F915">
        <v>2</v>
      </c>
      <c r="G915">
        <v>0</v>
      </c>
      <c r="H915">
        <v>0</v>
      </c>
      <c r="I915">
        <v>0</v>
      </c>
      <c r="K915">
        <v>0.9</v>
      </c>
      <c r="L915" t="s">
        <v>41</v>
      </c>
      <c r="M915" t="s">
        <v>41</v>
      </c>
      <c r="N915">
        <v>0</v>
      </c>
      <c r="O915">
        <f>SUM(OGC_Home__Brazil[[#This Row],[0-15]:[31-45]])</f>
        <v>2</v>
      </c>
    </row>
    <row r="916" spans="1:15" x14ac:dyDescent="0.25">
      <c r="A916" t="s">
        <v>1234</v>
      </c>
      <c r="B916">
        <v>3</v>
      </c>
      <c r="C916" t="s">
        <v>1244</v>
      </c>
      <c r="D916">
        <v>1</v>
      </c>
      <c r="E916">
        <v>1</v>
      </c>
      <c r="F916">
        <v>0</v>
      </c>
      <c r="G916">
        <v>0</v>
      </c>
      <c r="H916">
        <v>1</v>
      </c>
      <c r="I916">
        <v>0</v>
      </c>
      <c r="K916">
        <v>6.03</v>
      </c>
      <c r="L916" t="s">
        <v>41</v>
      </c>
      <c r="M916" t="s">
        <v>41</v>
      </c>
      <c r="N916">
        <v>2.97</v>
      </c>
      <c r="O916">
        <f>SUM(OGC_Home__Brazil[[#This Row],[0-15]:[31-45]])</f>
        <v>2</v>
      </c>
    </row>
    <row r="917" spans="1:15" x14ac:dyDescent="0.25">
      <c r="A917" t="s">
        <v>1239</v>
      </c>
      <c r="B917">
        <v>3</v>
      </c>
      <c r="C917" t="s">
        <v>1254</v>
      </c>
      <c r="D917">
        <v>0</v>
      </c>
      <c r="E917">
        <v>0</v>
      </c>
      <c r="F917">
        <v>3</v>
      </c>
      <c r="G917">
        <v>0</v>
      </c>
      <c r="H917">
        <v>0</v>
      </c>
      <c r="I917">
        <v>0</v>
      </c>
      <c r="K917">
        <v>0.9</v>
      </c>
      <c r="L917" t="s">
        <v>41</v>
      </c>
      <c r="M917" t="s">
        <v>41</v>
      </c>
      <c r="N917">
        <v>0</v>
      </c>
      <c r="O917">
        <f>SUM(OGC_Home__Brazil[[#This Row],[0-15]:[31-45]])</f>
        <v>3</v>
      </c>
    </row>
    <row r="918" spans="1:15" x14ac:dyDescent="0.25">
      <c r="A918" t="s">
        <v>312</v>
      </c>
      <c r="B918">
        <v>0</v>
      </c>
      <c r="C918" t="s">
        <v>193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K918">
        <v>0</v>
      </c>
      <c r="L918" t="s">
        <v>41</v>
      </c>
      <c r="M918" t="s">
        <v>41</v>
      </c>
      <c r="N918">
        <v>0</v>
      </c>
      <c r="O918">
        <f>SUM(OGC_Home__Brazil[[#This Row],[0-15]:[31-45]])</f>
        <v>0</v>
      </c>
    </row>
    <row r="919" spans="1:15" x14ac:dyDescent="0.25">
      <c r="A919" t="s">
        <v>449</v>
      </c>
      <c r="B919">
        <v>0</v>
      </c>
      <c r="C919" t="s">
        <v>193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K919">
        <v>0</v>
      </c>
      <c r="L919" t="s">
        <v>41</v>
      </c>
      <c r="M919" t="s">
        <v>41</v>
      </c>
      <c r="N919">
        <v>0</v>
      </c>
      <c r="O919">
        <f>SUM(OGC_Home__Brazil[[#This Row],[0-15]:[31-45]])</f>
        <v>0</v>
      </c>
    </row>
    <row r="920" spans="1:15" x14ac:dyDescent="0.25">
      <c r="A920" t="s">
        <v>652</v>
      </c>
      <c r="B920">
        <v>1</v>
      </c>
      <c r="C920" t="s">
        <v>1292</v>
      </c>
      <c r="D920">
        <v>0</v>
      </c>
      <c r="E920">
        <v>0</v>
      </c>
      <c r="F920">
        <v>0</v>
      </c>
      <c r="G920">
        <v>1</v>
      </c>
      <c r="H920">
        <v>0</v>
      </c>
      <c r="I920">
        <v>0</v>
      </c>
      <c r="K920">
        <v>0</v>
      </c>
      <c r="L920" t="s">
        <v>41</v>
      </c>
      <c r="M920" t="s">
        <v>41</v>
      </c>
      <c r="N920">
        <v>0.9</v>
      </c>
      <c r="O920">
        <f>SUM(OGC_Home__Brazil[[#This Row],[0-15]:[31-45]])</f>
        <v>0</v>
      </c>
    </row>
    <row r="921" spans="1:15" x14ac:dyDescent="0.25">
      <c r="A921" t="s">
        <v>671</v>
      </c>
      <c r="B921">
        <v>1</v>
      </c>
      <c r="C921" t="s">
        <v>1247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0</v>
      </c>
      <c r="K921">
        <v>0.9</v>
      </c>
      <c r="L921" t="s">
        <v>41</v>
      </c>
      <c r="M921" t="s">
        <v>41</v>
      </c>
      <c r="N921">
        <v>0</v>
      </c>
      <c r="O921">
        <f>SUM(OGC_Home__Brazil[[#This Row],[0-15]:[31-45]])</f>
        <v>1</v>
      </c>
    </row>
    <row r="922" spans="1:15" x14ac:dyDescent="0.25">
      <c r="A922" t="s">
        <v>807</v>
      </c>
      <c r="B922">
        <v>1</v>
      </c>
      <c r="C922" t="s">
        <v>1261</v>
      </c>
      <c r="D922">
        <v>1</v>
      </c>
      <c r="E922">
        <v>0</v>
      </c>
      <c r="F922">
        <v>0</v>
      </c>
      <c r="G922">
        <v>0</v>
      </c>
      <c r="H922">
        <v>0</v>
      </c>
      <c r="I922">
        <v>0</v>
      </c>
      <c r="K922">
        <v>0.9</v>
      </c>
      <c r="L922" t="s">
        <v>41</v>
      </c>
      <c r="M922" t="s">
        <v>41</v>
      </c>
      <c r="N922">
        <v>0</v>
      </c>
      <c r="O922">
        <f>SUM(OGC_Home__Brazil[[#This Row],[0-15]:[31-45]])</f>
        <v>1</v>
      </c>
    </row>
    <row r="923" spans="1:15" x14ac:dyDescent="0.25">
      <c r="A923" t="s">
        <v>829</v>
      </c>
      <c r="B923">
        <v>2</v>
      </c>
      <c r="C923" t="s">
        <v>1264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1</v>
      </c>
      <c r="K923">
        <v>0.45</v>
      </c>
      <c r="L923" t="s">
        <v>41</v>
      </c>
      <c r="M923" t="s">
        <v>41</v>
      </c>
      <c r="N923">
        <v>0.45</v>
      </c>
      <c r="O923">
        <f>SUM(OGC_Home__Brazil[[#This Row],[0-15]:[31-45]])</f>
        <v>1</v>
      </c>
    </row>
    <row r="924" spans="1:15" x14ac:dyDescent="0.25">
      <c r="A924" t="s">
        <v>847</v>
      </c>
      <c r="B924">
        <v>0</v>
      </c>
      <c r="C924" t="s">
        <v>193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K924">
        <v>0</v>
      </c>
      <c r="L924" t="s">
        <v>41</v>
      </c>
      <c r="M924" t="s">
        <v>41</v>
      </c>
      <c r="N924">
        <v>0</v>
      </c>
      <c r="O924">
        <f>SUM(OGC_Home__Brazil[[#This Row],[0-15]:[31-45]])</f>
        <v>0</v>
      </c>
    </row>
    <row r="925" spans="1:15" x14ac:dyDescent="0.25">
      <c r="A925" t="s">
        <v>895</v>
      </c>
      <c r="B925">
        <v>2</v>
      </c>
      <c r="C925" t="s">
        <v>1265</v>
      </c>
      <c r="D925">
        <v>2</v>
      </c>
      <c r="E925">
        <v>0</v>
      </c>
      <c r="F925">
        <v>0</v>
      </c>
      <c r="G925">
        <v>0</v>
      </c>
      <c r="H925">
        <v>0</v>
      </c>
      <c r="I925">
        <v>0</v>
      </c>
      <c r="K925">
        <v>0.9</v>
      </c>
      <c r="L925" t="s">
        <v>41</v>
      </c>
      <c r="M925" t="s">
        <v>41</v>
      </c>
      <c r="N925">
        <v>0</v>
      </c>
      <c r="O925">
        <f>SUM(OGC_Home__Brazil[[#This Row],[0-15]:[31-45]])</f>
        <v>2</v>
      </c>
    </row>
    <row r="926" spans="1:15" x14ac:dyDescent="0.25">
      <c r="A926" t="s">
        <v>947</v>
      </c>
      <c r="B926">
        <v>1</v>
      </c>
      <c r="C926" t="s">
        <v>130</v>
      </c>
      <c r="D926">
        <v>0</v>
      </c>
      <c r="E926">
        <v>0</v>
      </c>
      <c r="F926">
        <v>1</v>
      </c>
      <c r="G926">
        <v>0</v>
      </c>
      <c r="H926">
        <v>0</v>
      </c>
      <c r="I926">
        <v>0</v>
      </c>
      <c r="K926">
        <v>0.9</v>
      </c>
      <c r="L926" t="s">
        <v>41</v>
      </c>
      <c r="M926" t="s">
        <v>41</v>
      </c>
      <c r="N926">
        <v>0</v>
      </c>
      <c r="O926">
        <f>SUM(OGC_Home__Brazil[[#This Row],[0-15]:[31-45]])</f>
        <v>1</v>
      </c>
    </row>
    <row r="927" spans="1:15" x14ac:dyDescent="0.25">
      <c r="A927" t="s">
        <v>948</v>
      </c>
      <c r="B927">
        <v>1</v>
      </c>
      <c r="C927" t="s">
        <v>1307</v>
      </c>
      <c r="D927">
        <v>0</v>
      </c>
      <c r="E927">
        <v>0</v>
      </c>
      <c r="F927">
        <v>0</v>
      </c>
      <c r="G927">
        <v>1</v>
      </c>
      <c r="H927">
        <v>0</v>
      </c>
      <c r="I927">
        <v>0</v>
      </c>
      <c r="K927">
        <v>0</v>
      </c>
      <c r="L927" t="s">
        <v>41</v>
      </c>
      <c r="M927" t="s">
        <v>41</v>
      </c>
      <c r="N927">
        <v>0.9</v>
      </c>
      <c r="O927">
        <f>SUM(OGC_Home__Brazil[[#This Row],[0-15]:[31-45]])</f>
        <v>0</v>
      </c>
    </row>
    <row r="928" spans="1:15" x14ac:dyDescent="0.25">
      <c r="A928" t="s">
        <v>950</v>
      </c>
      <c r="B928">
        <v>1</v>
      </c>
      <c r="C928" t="s">
        <v>1262</v>
      </c>
      <c r="D928">
        <v>0</v>
      </c>
      <c r="E928">
        <v>0</v>
      </c>
      <c r="F928">
        <v>0</v>
      </c>
      <c r="G928">
        <v>0</v>
      </c>
      <c r="H928">
        <v>1</v>
      </c>
      <c r="I928">
        <v>0</v>
      </c>
      <c r="K928">
        <v>0</v>
      </c>
      <c r="L928" t="s">
        <v>41</v>
      </c>
      <c r="M928" t="s">
        <v>41</v>
      </c>
      <c r="N928">
        <v>0.9</v>
      </c>
      <c r="O928">
        <f>SUM(OGC_Home__Brazil[[#This Row],[0-15]:[31-45]])</f>
        <v>0</v>
      </c>
    </row>
    <row r="929" spans="1:15" x14ac:dyDescent="0.25">
      <c r="A929" t="s">
        <v>969</v>
      </c>
      <c r="B929">
        <v>0</v>
      </c>
      <c r="C929" t="s">
        <v>193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K929">
        <v>0</v>
      </c>
      <c r="L929" t="s">
        <v>41</v>
      </c>
      <c r="M929" t="s">
        <v>41</v>
      </c>
      <c r="N929">
        <v>0</v>
      </c>
      <c r="O929">
        <f>SUM(OGC_Home__Brazil[[#This Row],[0-15]:[31-45]])</f>
        <v>0</v>
      </c>
    </row>
    <row r="930" spans="1:15" x14ac:dyDescent="0.25">
      <c r="A930" t="s">
        <v>1068</v>
      </c>
      <c r="B930">
        <v>2</v>
      </c>
      <c r="C930" t="s">
        <v>121</v>
      </c>
      <c r="D930">
        <v>1</v>
      </c>
      <c r="E930">
        <v>1</v>
      </c>
      <c r="F930">
        <v>0</v>
      </c>
      <c r="G930">
        <v>0</v>
      </c>
      <c r="H930">
        <v>0</v>
      </c>
      <c r="I930">
        <v>0</v>
      </c>
      <c r="K930">
        <v>0.9</v>
      </c>
      <c r="L930" t="s">
        <v>41</v>
      </c>
      <c r="M930" t="s">
        <v>41</v>
      </c>
      <c r="N930">
        <v>0</v>
      </c>
      <c r="O930">
        <f>SUM(OGC_Home__Brazil[[#This Row],[0-15]:[31-45]])</f>
        <v>2</v>
      </c>
    </row>
    <row r="931" spans="1:15" x14ac:dyDescent="0.25">
      <c r="A931" t="s">
        <v>1198</v>
      </c>
      <c r="B931">
        <v>3</v>
      </c>
      <c r="C931" t="s">
        <v>1257</v>
      </c>
      <c r="D931">
        <v>1</v>
      </c>
      <c r="E931">
        <v>1</v>
      </c>
      <c r="F931">
        <v>0</v>
      </c>
      <c r="G931">
        <v>1</v>
      </c>
      <c r="H931">
        <v>0</v>
      </c>
      <c r="I931">
        <v>0</v>
      </c>
      <c r="K931">
        <v>6.03</v>
      </c>
      <c r="L931" t="s">
        <v>41</v>
      </c>
      <c r="M931" t="s">
        <v>41</v>
      </c>
      <c r="N931">
        <v>2.97</v>
      </c>
      <c r="O931">
        <f>SUM(OGC_Home__Brazil[[#This Row],[0-15]:[31-45]])</f>
        <v>2</v>
      </c>
    </row>
    <row r="932" spans="1:15" x14ac:dyDescent="0.25">
      <c r="A932" t="s">
        <v>1201</v>
      </c>
      <c r="B932">
        <v>1</v>
      </c>
      <c r="C932" t="s">
        <v>1261</v>
      </c>
      <c r="D932">
        <v>1</v>
      </c>
      <c r="E932">
        <v>0</v>
      </c>
      <c r="F932">
        <v>0</v>
      </c>
      <c r="G932">
        <v>0</v>
      </c>
      <c r="H932">
        <v>0</v>
      </c>
      <c r="I932">
        <v>0</v>
      </c>
      <c r="K932">
        <v>0.9</v>
      </c>
      <c r="L932" t="s">
        <v>41</v>
      </c>
      <c r="M932" t="s">
        <v>41</v>
      </c>
      <c r="N932">
        <v>0</v>
      </c>
      <c r="O932">
        <f>SUM(OGC_Home__Brazil[[#This Row],[0-15]:[31-45]])</f>
        <v>1</v>
      </c>
    </row>
    <row r="933" spans="1:15" x14ac:dyDescent="0.25">
      <c r="A933" t="s">
        <v>1233</v>
      </c>
      <c r="B933">
        <v>3</v>
      </c>
      <c r="C933" t="s">
        <v>1289</v>
      </c>
      <c r="D933">
        <v>1</v>
      </c>
      <c r="E933">
        <v>2</v>
      </c>
      <c r="F933">
        <v>0</v>
      </c>
      <c r="G933">
        <v>0</v>
      </c>
      <c r="H933">
        <v>0</v>
      </c>
      <c r="I933">
        <v>0</v>
      </c>
      <c r="K933">
        <v>0.9</v>
      </c>
      <c r="L933" t="s">
        <v>41</v>
      </c>
      <c r="M933" t="s">
        <v>41</v>
      </c>
      <c r="N933">
        <v>0</v>
      </c>
      <c r="O933">
        <f>SUM(OGC_Home__Brazil[[#This Row],[0-15]:[31-45]])</f>
        <v>3</v>
      </c>
    </row>
    <row r="934" spans="1:15" x14ac:dyDescent="0.25">
      <c r="A934" t="s">
        <v>228</v>
      </c>
      <c r="B934">
        <v>5</v>
      </c>
      <c r="C934" t="s">
        <v>1289</v>
      </c>
      <c r="D934">
        <v>2</v>
      </c>
      <c r="E934">
        <v>2</v>
      </c>
      <c r="F934">
        <v>0</v>
      </c>
      <c r="G934">
        <v>1</v>
      </c>
      <c r="H934">
        <v>0</v>
      </c>
      <c r="I934">
        <v>0</v>
      </c>
      <c r="K934">
        <v>0.72</v>
      </c>
      <c r="L934" t="s">
        <v>41</v>
      </c>
      <c r="M934" t="s">
        <v>41</v>
      </c>
      <c r="N934">
        <v>0.18</v>
      </c>
      <c r="O934">
        <f>SUM(OGC_Home__Brazil[[#This Row],[0-15]:[31-45]])</f>
        <v>4</v>
      </c>
    </row>
    <row r="935" spans="1:15" x14ac:dyDescent="0.25">
      <c r="A935" t="s">
        <v>368</v>
      </c>
      <c r="B935">
        <v>4</v>
      </c>
      <c r="C935" t="s">
        <v>121</v>
      </c>
      <c r="D935">
        <v>2</v>
      </c>
      <c r="E935">
        <v>1</v>
      </c>
      <c r="F935">
        <v>1</v>
      </c>
      <c r="G935">
        <v>0</v>
      </c>
      <c r="H935">
        <v>0</v>
      </c>
      <c r="I935">
        <v>0</v>
      </c>
      <c r="K935">
        <v>0.9</v>
      </c>
      <c r="L935" t="s">
        <v>41</v>
      </c>
      <c r="M935" t="s">
        <v>41</v>
      </c>
      <c r="N935">
        <v>0</v>
      </c>
      <c r="O935">
        <f>SUM(OGC_Home__Brazil[[#This Row],[0-15]:[31-45]])</f>
        <v>4</v>
      </c>
    </row>
    <row r="936" spans="1:15" x14ac:dyDescent="0.25">
      <c r="A936" t="s">
        <v>459</v>
      </c>
      <c r="B936">
        <v>8</v>
      </c>
      <c r="C936" t="s">
        <v>1250</v>
      </c>
      <c r="D936">
        <v>2</v>
      </c>
      <c r="E936">
        <v>4</v>
      </c>
      <c r="F936">
        <v>2</v>
      </c>
      <c r="G936">
        <v>0</v>
      </c>
      <c r="H936">
        <v>0</v>
      </c>
      <c r="I936">
        <v>0</v>
      </c>
      <c r="K936">
        <v>0.9</v>
      </c>
      <c r="L936" t="s">
        <v>41</v>
      </c>
      <c r="M936" t="s">
        <v>41</v>
      </c>
      <c r="N936">
        <v>0</v>
      </c>
      <c r="O936">
        <f>SUM(OGC_Home__Brazil[[#This Row],[0-15]:[31-45]])</f>
        <v>8</v>
      </c>
    </row>
    <row r="937" spans="1:15" x14ac:dyDescent="0.25">
      <c r="A937" t="s">
        <v>468</v>
      </c>
      <c r="B937">
        <v>3</v>
      </c>
      <c r="C937" t="s">
        <v>133</v>
      </c>
      <c r="D937">
        <v>2</v>
      </c>
      <c r="E937">
        <v>1</v>
      </c>
      <c r="F937">
        <v>0</v>
      </c>
      <c r="G937">
        <v>0</v>
      </c>
      <c r="H937">
        <v>0</v>
      </c>
      <c r="I937">
        <v>0</v>
      </c>
      <c r="K937">
        <v>0.9</v>
      </c>
      <c r="L937" t="s">
        <v>41</v>
      </c>
      <c r="M937" t="s">
        <v>41</v>
      </c>
      <c r="N937">
        <v>0</v>
      </c>
      <c r="O937">
        <f>SUM(OGC_Home__Brazil[[#This Row],[0-15]:[31-45]])</f>
        <v>3</v>
      </c>
    </row>
    <row r="938" spans="1:15" x14ac:dyDescent="0.25">
      <c r="A938" t="s">
        <v>491</v>
      </c>
      <c r="B938">
        <v>4</v>
      </c>
      <c r="C938" t="s">
        <v>1257</v>
      </c>
      <c r="D938">
        <v>0</v>
      </c>
      <c r="E938">
        <v>3</v>
      </c>
      <c r="F938">
        <v>1</v>
      </c>
      <c r="G938">
        <v>0</v>
      </c>
      <c r="H938">
        <v>0</v>
      </c>
      <c r="I938">
        <v>0</v>
      </c>
      <c r="K938">
        <v>0.9</v>
      </c>
      <c r="L938" t="s">
        <v>41</v>
      </c>
      <c r="M938" t="s">
        <v>41</v>
      </c>
      <c r="N938">
        <v>0</v>
      </c>
      <c r="O938">
        <f>SUM(OGC_Home__Brazil[[#This Row],[0-15]:[31-45]])</f>
        <v>4</v>
      </c>
    </row>
    <row r="939" spans="1:15" x14ac:dyDescent="0.25">
      <c r="A939" t="s">
        <v>608</v>
      </c>
      <c r="B939">
        <v>4</v>
      </c>
      <c r="C939" t="s">
        <v>127</v>
      </c>
      <c r="D939">
        <v>2</v>
      </c>
      <c r="E939">
        <v>1</v>
      </c>
      <c r="F939">
        <v>1</v>
      </c>
      <c r="G939">
        <v>0</v>
      </c>
      <c r="H939">
        <v>0</v>
      </c>
      <c r="I939">
        <v>0</v>
      </c>
      <c r="K939">
        <v>0.9</v>
      </c>
      <c r="L939" t="s">
        <v>41</v>
      </c>
      <c r="M939" t="s">
        <v>41</v>
      </c>
      <c r="N939">
        <v>0</v>
      </c>
      <c r="O939">
        <f>SUM(OGC_Home__Brazil[[#This Row],[0-15]:[31-45]])</f>
        <v>4</v>
      </c>
    </row>
    <row r="940" spans="1:15" x14ac:dyDescent="0.25">
      <c r="A940" t="s">
        <v>612</v>
      </c>
      <c r="B940">
        <v>4</v>
      </c>
      <c r="C940" t="s">
        <v>145</v>
      </c>
      <c r="D940">
        <v>1</v>
      </c>
      <c r="E940">
        <v>2</v>
      </c>
      <c r="F940">
        <v>0</v>
      </c>
      <c r="G940">
        <v>0</v>
      </c>
      <c r="H940">
        <v>0</v>
      </c>
      <c r="I940">
        <v>1</v>
      </c>
      <c r="K940">
        <v>6.75</v>
      </c>
      <c r="L940" t="s">
        <v>41</v>
      </c>
      <c r="M940" t="s">
        <v>41</v>
      </c>
      <c r="N940">
        <v>2.25</v>
      </c>
      <c r="O940">
        <f>SUM(OGC_Home__Brazil[[#This Row],[0-15]:[31-45]])</f>
        <v>3</v>
      </c>
    </row>
    <row r="941" spans="1:15" x14ac:dyDescent="0.25">
      <c r="A941" t="s">
        <v>616</v>
      </c>
      <c r="B941">
        <v>3</v>
      </c>
      <c r="C941" t="s">
        <v>1244</v>
      </c>
      <c r="D941">
        <v>0</v>
      </c>
      <c r="E941">
        <v>2</v>
      </c>
      <c r="F941">
        <v>0</v>
      </c>
      <c r="G941">
        <v>1</v>
      </c>
      <c r="H941">
        <v>0</v>
      </c>
      <c r="I941">
        <v>0</v>
      </c>
      <c r="K941">
        <v>6.03</v>
      </c>
      <c r="L941" t="s">
        <v>41</v>
      </c>
      <c r="M941" t="s">
        <v>41</v>
      </c>
      <c r="N941">
        <v>2.97</v>
      </c>
      <c r="O941">
        <f>SUM(OGC_Home__Brazil[[#This Row],[0-15]:[31-45]])</f>
        <v>2</v>
      </c>
    </row>
    <row r="942" spans="1:15" x14ac:dyDescent="0.25">
      <c r="A942" t="s">
        <v>649</v>
      </c>
      <c r="B942">
        <v>6</v>
      </c>
      <c r="C942" t="s">
        <v>1288</v>
      </c>
      <c r="D942">
        <v>0</v>
      </c>
      <c r="E942">
        <v>2</v>
      </c>
      <c r="F942">
        <v>1</v>
      </c>
      <c r="G942">
        <v>2</v>
      </c>
      <c r="H942">
        <v>0</v>
      </c>
      <c r="I942">
        <v>1</v>
      </c>
      <c r="K942">
        <v>0.45</v>
      </c>
      <c r="L942" t="s">
        <v>41</v>
      </c>
      <c r="M942" t="s">
        <v>41</v>
      </c>
      <c r="N942">
        <v>0.45</v>
      </c>
      <c r="O942">
        <f>SUM(OGC_Home__Brazil[[#This Row],[0-15]:[31-45]])</f>
        <v>3</v>
      </c>
    </row>
    <row r="943" spans="1:15" x14ac:dyDescent="0.25">
      <c r="A943" t="s">
        <v>691</v>
      </c>
      <c r="B943">
        <v>3</v>
      </c>
      <c r="C943" t="s">
        <v>1244</v>
      </c>
      <c r="D943">
        <v>1</v>
      </c>
      <c r="E943">
        <v>1</v>
      </c>
      <c r="F943">
        <v>0</v>
      </c>
      <c r="G943">
        <v>1</v>
      </c>
      <c r="H943">
        <v>0</v>
      </c>
      <c r="I943">
        <v>0</v>
      </c>
      <c r="K943">
        <v>6.03</v>
      </c>
      <c r="L943" t="s">
        <v>41</v>
      </c>
      <c r="M943" t="s">
        <v>41</v>
      </c>
      <c r="N943">
        <v>2.97</v>
      </c>
      <c r="O943">
        <f>SUM(OGC_Home__Brazil[[#This Row],[0-15]:[31-45]])</f>
        <v>2</v>
      </c>
    </row>
    <row r="944" spans="1:15" x14ac:dyDescent="0.25">
      <c r="A944" t="s">
        <v>785</v>
      </c>
      <c r="B944">
        <v>4</v>
      </c>
      <c r="C944" t="s">
        <v>132</v>
      </c>
      <c r="D944">
        <v>3</v>
      </c>
      <c r="E944">
        <v>0</v>
      </c>
      <c r="F944">
        <v>0</v>
      </c>
      <c r="G944">
        <v>1</v>
      </c>
      <c r="H944">
        <v>0</v>
      </c>
      <c r="I944">
        <v>0</v>
      </c>
      <c r="K944">
        <v>6.75</v>
      </c>
      <c r="L944" t="s">
        <v>41</v>
      </c>
      <c r="M944" t="s">
        <v>41</v>
      </c>
      <c r="N944">
        <v>2.25</v>
      </c>
      <c r="O944">
        <f>SUM(OGC_Home__Brazil[[#This Row],[0-15]:[31-45]])</f>
        <v>3</v>
      </c>
    </row>
    <row r="945" spans="1:15" x14ac:dyDescent="0.25">
      <c r="A945" t="s">
        <v>805</v>
      </c>
      <c r="B945">
        <v>6</v>
      </c>
      <c r="C945" t="s">
        <v>202</v>
      </c>
      <c r="D945">
        <v>1</v>
      </c>
      <c r="E945">
        <v>1</v>
      </c>
      <c r="F945">
        <v>0</v>
      </c>
      <c r="G945">
        <v>1</v>
      </c>
      <c r="H945">
        <v>2</v>
      </c>
      <c r="I945">
        <v>1</v>
      </c>
      <c r="K945">
        <v>2.97</v>
      </c>
      <c r="L945" t="s">
        <v>41</v>
      </c>
      <c r="M945" t="s">
        <v>41</v>
      </c>
      <c r="N945">
        <v>6.03</v>
      </c>
      <c r="O945">
        <f>SUM(OGC_Home__Brazil[[#This Row],[0-15]:[31-45]])</f>
        <v>2</v>
      </c>
    </row>
    <row r="946" spans="1:15" x14ac:dyDescent="0.25">
      <c r="A946" t="s">
        <v>843</v>
      </c>
      <c r="B946">
        <v>7</v>
      </c>
      <c r="C946" t="s">
        <v>1246</v>
      </c>
      <c r="D946">
        <v>2</v>
      </c>
      <c r="E946">
        <v>0</v>
      </c>
      <c r="F946">
        <v>1</v>
      </c>
      <c r="G946">
        <v>3</v>
      </c>
      <c r="H946">
        <v>1</v>
      </c>
      <c r="I946">
        <v>0</v>
      </c>
      <c r="K946">
        <v>3.87</v>
      </c>
      <c r="L946" t="s">
        <v>41</v>
      </c>
      <c r="M946" t="s">
        <v>41</v>
      </c>
      <c r="N946">
        <v>5.13</v>
      </c>
      <c r="O946">
        <f>SUM(OGC_Home__Brazil[[#This Row],[0-15]:[31-45]])</f>
        <v>3</v>
      </c>
    </row>
    <row r="947" spans="1:15" x14ac:dyDescent="0.25">
      <c r="A947" t="s">
        <v>1047</v>
      </c>
      <c r="B947">
        <v>5</v>
      </c>
      <c r="C947" t="s">
        <v>120</v>
      </c>
      <c r="D947">
        <v>1</v>
      </c>
      <c r="E947">
        <v>1</v>
      </c>
      <c r="F947">
        <v>2</v>
      </c>
      <c r="G947">
        <v>0</v>
      </c>
      <c r="H947">
        <v>0</v>
      </c>
      <c r="I947">
        <v>1</v>
      </c>
      <c r="K947">
        <v>0.72</v>
      </c>
      <c r="L947" t="s">
        <v>41</v>
      </c>
      <c r="M947" t="s">
        <v>41</v>
      </c>
      <c r="N947">
        <v>0.18</v>
      </c>
      <c r="O947">
        <f>SUM(OGC_Home__Brazil[[#This Row],[0-15]:[31-45]])</f>
        <v>4</v>
      </c>
    </row>
    <row r="948" spans="1:15" x14ac:dyDescent="0.25">
      <c r="A948" t="s">
        <v>1168</v>
      </c>
      <c r="B948">
        <v>8</v>
      </c>
      <c r="C948" t="s">
        <v>128</v>
      </c>
      <c r="D948">
        <v>2</v>
      </c>
      <c r="E948">
        <v>2</v>
      </c>
      <c r="F948">
        <v>2</v>
      </c>
      <c r="G948">
        <v>0</v>
      </c>
      <c r="H948">
        <v>0</v>
      </c>
      <c r="I948">
        <v>2</v>
      </c>
      <c r="K948">
        <v>6.75</v>
      </c>
      <c r="L948" t="s">
        <v>41</v>
      </c>
      <c r="M948" t="s">
        <v>41</v>
      </c>
      <c r="N948">
        <v>2.25</v>
      </c>
      <c r="O948">
        <f>SUM(OGC_Home__Brazil[[#This Row],[0-15]:[31-45]])</f>
        <v>6</v>
      </c>
    </row>
    <row r="949" spans="1:15" x14ac:dyDescent="0.25">
      <c r="A949" t="s">
        <v>1169</v>
      </c>
      <c r="B949">
        <v>4</v>
      </c>
      <c r="C949" t="s">
        <v>1349</v>
      </c>
      <c r="D949">
        <v>0</v>
      </c>
      <c r="E949">
        <v>1</v>
      </c>
      <c r="F949">
        <v>0</v>
      </c>
      <c r="G949">
        <v>0</v>
      </c>
      <c r="H949">
        <v>1</v>
      </c>
      <c r="I949">
        <v>2</v>
      </c>
      <c r="K949">
        <v>2.25</v>
      </c>
      <c r="L949" t="s">
        <v>41</v>
      </c>
      <c r="M949" t="s">
        <v>41</v>
      </c>
      <c r="N949">
        <v>6.75</v>
      </c>
      <c r="O949">
        <f>SUM(OGC_Home__Brazil[[#This Row],[0-15]:[31-45]])</f>
        <v>1</v>
      </c>
    </row>
    <row r="950" spans="1:15" x14ac:dyDescent="0.25">
      <c r="A950" t="s">
        <v>224</v>
      </c>
      <c r="B950">
        <v>4</v>
      </c>
      <c r="C950" t="s">
        <v>1244</v>
      </c>
      <c r="D950">
        <v>2</v>
      </c>
      <c r="E950">
        <v>0</v>
      </c>
      <c r="F950">
        <v>1</v>
      </c>
      <c r="G950">
        <v>1</v>
      </c>
      <c r="H950">
        <v>0</v>
      </c>
      <c r="I950">
        <v>0</v>
      </c>
      <c r="K950">
        <v>6.75</v>
      </c>
      <c r="L950" t="s">
        <v>41</v>
      </c>
      <c r="M950" t="s">
        <v>41</v>
      </c>
      <c r="N950">
        <v>2.25</v>
      </c>
      <c r="O950">
        <f>SUM(OGC_Home__Brazil[[#This Row],[0-15]:[31-45]])</f>
        <v>3</v>
      </c>
    </row>
    <row r="951" spans="1:15" x14ac:dyDescent="0.25">
      <c r="A951" t="s">
        <v>359</v>
      </c>
      <c r="B951">
        <v>6</v>
      </c>
      <c r="C951" t="s">
        <v>120</v>
      </c>
      <c r="D951">
        <v>1</v>
      </c>
      <c r="E951">
        <v>2</v>
      </c>
      <c r="F951">
        <v>1</v>
      </c>
      <c r="G951">
        <v>1</v>
      </c>
      <c r="H951">
        <v>0</v>
      </c>
      <c r="I951">
        <v>1</v>
      </c>
      <c r="K951">
        <v>6.03</v>
      </c>
      <c r="L951" t="s">
        <v>41</v>
      </c>
      <c r="M951" t="s">
        <v>41</v>
      </c>
      <c r="N951">
        <v>2.97</v>
      </c>
      <c r="O951">
        <f>SUM(OGC_Home__Brazil[[#This Row],[0-15]:[31-45]])</f>
        <v>4</v>
      </c>
    </row>
    <row r="952" spans="1:15" x14ac:dyDescent="0.25">
      <c r="A952" t="s">
        <v>560</v>
      </c>
      <c r="B952">
        <v>4</v>
      </c>
      <c r="C952" t="s">
        <v>1253</v>
      </c>
      <c r="D952">
        <v>1</v>
      </c>
      <c r="E952">
        <v>0</v>
      </c>
      <c r="F952">
        <v>1</v>
      </c>
      <c r="G952">
        <v>1</v>
      </c>
      <c r="H952">
        <v>0</v>
      </c>
      <c r="I952">
        <v>1</v>
      </c>
      <c r="K952">
        <v>0.45</v>
      </c>
      <c r="L952" t="s">
        <v>41</v>
      </c>
      <c r="M952" t="s">
        <v>41</v>
      </c>
      <c r="N952">
        <v>0.45</v>
      </c>
      <c r="O952">
        <f>SUM(OGC_Home__Brazil[[#This Row],[0-15]:[31-45]])</f>
        <v>2</v>
      </c>
    </row>
    <row r="953" spans="1:15" x14ac:dyDescent="0.25">
      <c r="A953" t="s">
        <v>566</v>
      </c>
      <c r="B953">
        <v>7</v>
      </c>
      <c r="C953" t="s">
        <v>1252</v>
      </c>
      <c r="D953">
        <v>5</v>
      </c>
      <c r="E953">
        <v>1</v>
      </c>
      <c r="F953">
        <v>1</v>
      </c>
      <c r="G953">
        <v>0</v>
      </c>
      <c r="H953">
        <v>0</v>
      </c>
      <c r="I953">
        <v>0</v>
      </c>
      <c r="K953">
        <v>0.9</v>
      </c>
      <c r="L953" t="s">
        <v>41</v>
      </c>
      <c r="M953" t="s">
        <v>41</v>
      </c>
      <c r="N953">
        <v>0</v>
      </c>
      <c r="O953">
        <f>SUM(OGC_Home__Brazil[[#This Row],[0-15]:[31-45]])</f>
        <v>7</v>
      </c>
    </row>
    <row r="954" spans="1:15" x14ac:dyDescent="0.25">
      <c r="A954" t="s">
        <v>572</v>
      </c>
      <c r="B954">
        <v>4</v>
      </c>
      <c r="C954" t="s">
        <v>1248</v>
      </c>
      <c r="D954">
        <v>1</v>
      </c>
      <c r="E954">
        <v>2</v>
      </c>
      <c r="F954">
        <v>1</v>
      </c>
      <c r="G954">
        <v>0</v>
      </c>
      <c r="H954">
        <v>0</v>
      </c>
      <c r="I954">
        <v>0</v>
      </c>
      <c r="K954">
        <v>0.9</v>
      </c>
      <c r="L954" t="s">
        <v>41</v>
      </c>
      <c r="M954" t="s">
        <v>41</v>
      </c>
      <c r="N954">
        <v>0</v>
      </c>
      <c r="O954">
        <f>SUM(OGC_Home__Brazil[[#This Row],[0-15]:[31-45]])</f>
        <v>4</v>
      </c>
    </row>
    <row r="955" spans="1:15" x14ac:dyDescent="0.25">
      <c r="A955" t="s">
        <v>632</v>
      </c>
      <c r="B955">
        <v>6</v>
      </c>
      <c r="C955" t="s">
        <v>1292</v>
      </c>
      <c r="D955">
        <v>3</v>
      </c>
      <c r="E955">
        <v>0</v>
      </c>
      <c r="F955">
        <v>0</v>
      </c>
      <c r="G955">
        <v>0</v>
      </c>
      <c r="H955">
        <v>0</v>
      </c>
      <c r="I955">
        <v>3</v>
      </c>
      <c r="K955">
        <v>0.45</v>
      </c>
      <c r="L955" t="s">
        <v>41</v>
      </c>
      <c r="M955" t="s">
        <v>41</v>
      </c>
      <c r="N955">
        <v>0.45</v>
      </c>
      <c r="O955">
        <f>SUM(OGC_Home__Brazil[[#This Row],[0-15]:[31-45]])</f>
        <v>3</v>
      </c>
    </row>
    <row r="956" spans="1:15" x14ac:dyDescent="0.25">
      <c r="A956" t="s">
        <v>683</v>
      </c>
      <c r="B956">
        <v>4</v>
      </c>
      <c r="C956" t="s">
        <v>1248</v>
      </c>
      <c r="D956">
        <v>3</v>
      </c>
      <c r="E956">
        <v>0</v>
      </c>
      <c r="F956">
        <v>0</v>
      </c>
      <c r="G956">
        <v>0</v>
      </c>
      <c r="H956">
        <v>1</v>
      </c>
      <c r="I956">
        <v>0</v>
      </c>
      <c r="K956">
        <v>6.75</v>
      </c>
      <c r="L956" t="s">
        <v>41</v>
      </c>
      <c r="M956" t="s">
        <v>41</v>
      </c>
      <c r="N956">
        <v>2.25</v>
      </c>
      <c r="O956">
        <f>SUM(OGC_Home__Brazil[[#This Row],[0-15]:[31-45]])</f>
        <v>3</v>
      </c>
    </row>
    <row r="957" spans="1:15" x14ac:dyDescent="0.25">
      <c r="A957" t="s">
        <v>727</v>
      </c>
      <c r="B957">
        <v>7</v>
      </c>
      <c r="C957" t="s">
        <v>1244</v>
      </c>
      <c r="D957">
        <v>3</v>
      </c>
      <c r="E957">
        <v>0</v>
      </c>
      <c r="F957">
        <v>3</v>
      </c>
      <c r="G957">
        <v>0</v>
      </c>
      <c r="H957">
        <v>1</v>
      </c>
      <c r="I957">
        <v>0</v>
      </c>
      <c r="K957">
        <v>7.74</v>
      </c>
      <c r="L957" t="s">
        <v>41</v>
      </c>
      <c r="M957" t="s">
        <v>41</v>
      </c>
      <c r="N957">
        <v>1.26</v>
      </c>
      <c r="O957">
        <f>SUM(OGC_Home__Brazil[[#This Row],[0-15]:[31-45]])</f>
        <v>6</v>
      </c>
    </row>
    <row r="958" spans="1:15" x14ac:dyDescent="0.25">
      <c r="A958" t="s">
        <v>867</v>
      </c>
      <c r="B958">
        <v>3</v>
      </c>
      <c r="C958" t="s">
        <v>129</v>
      </c>
      <c r="D958">
        <v>2</v>
      </c>
      <c r="E958">
        <v>0</v>
      </c>
      <c r="F958">
        <v>0</v>
      </c>
      <c r="G958">
        <v>1</v>
      </c>
      <c r="H958">
        <v>0</v>
      </c>
      <c r="I958">
        <v>0</v>
      </c>
      <c r="K958">
        <v>6.03</v>
      </c>
      <c r="L958" t="s">
        <v>41</v>
      </c>
      <c r="M958" t="s">
        <v>41</v>
      </c>
      <c r="N958">
        <v>2.97</v>
      </c>
      <c r="O958">
        <f>SUM(OGC_Home__Brazil[[#This Row],[0-15]:[31-45]])</f>
        <v>2</v>
      </c>
    </row>
    <row r="959" spans="1:15" x14ac:dyDescent="0.25">
      <c r="A959" t="s">
        <v>868</v>
      </c>
      <c r="B959">
        <v>6</v>
      </c>
      <c r="C959" t="s">
        <v>55</v>
      </c>
      <c r="D959">
        <v>2</v>
      </c>
      <c r="E959">
        <v>1</v>
      </c>
      <c r="F959">
        <v>2</v>
      </c>
      <c r="G959">
        <v>0</v>
      </c>
      <c r="H959">
        <v>0</v>
      </c>
      <c r="I959">
        <v>1</v>
      </c>
      <c r="K959">
        <v>7.47</v>
      </c>
      <c r="L959" t="s">
        <v>41</v>
      </c>
      <c r="M959" t="s">
        <v>41</v>
      </c>
      <c r="N959">
        <v>1.53</v>
      </c>
      <c r="O959">
        <f>SUM(OGC_Home__Brazil[[#This Row],[0-15]:[31-45]])</f>
        <v>5</v>
      </c>
    </row>
    <row r="960" spans="1:15" x14ac:dyDescent="0.25">
      <c r="A960" t="s">
        <v>876</v>
      </c>
      <c r="B960">
        <v>6</v>
      </c>
      <c r="C960" t="s">
        <v>1255</v>
      </c>
      <c r="D960">
        <v>2</v>
      </c>
      <c r="E960">
        <v>0</v>
      </c>
      <c r="F960">
        <v>1</v>
      </c>
      <c r="G960">
        <v>0</v>
      </c>
      <c r="H960">
        <v>1</v>
      </c>
      <c r="I960">
        <v>2</v>
      </c>
      <c r="K960">
        <v>0.45</v>
      </c>
      <c r="L960" t="s">
        <v>41</v>
      </c>
      <c r="M960" t="s">
        <v>41</v>
      </c>
      <c r="N960">
        <v>0.45</v>
      </c>
      <c r="O960">
        <f>SUM(OGC_Home__Brazil[[#This Row],[0-15]:[31-45]])</f>
        <v>3</v>
      </c>
    </row>
    <row r="961" spans="1:15" x14ac:dyDescent="0.25">
      <c r="A961" t="s">
        <v>877</v>
      </c>
      <c r="B961">
        <v>5</v>
      </c>
      <c r="C961" t="s">
        <v>1257</v>
      </c>
      <c r="D961">
        <v>1</v>
      </c>
      <c r="E961">
        <v>2</v>
      </c>
      <c r="F961">
        <v>1</v>
      </c>
      <c r="G961">
        <v>1</v>
      </c>
      <c r="H961">
        <v>0</v>
      </c>
      <c r="I961">
        <v>0</v>
      </c>
      <c r="K961">
        <v>0.72</v>
      </c>
      <c r="L961" t="s">
        <v>41</v>
      </c>
      <c r="M961" t="s">
        <v>41</v>
      </c>
      <c r="N961">
        <v>0.18</v>
      </c>
      <c r="O961">
        <f>SUM(OGC_Home__Brazil[[#This Row],[0-15]:[31-45]])</f>
        <v>4</v>
      </c>
    </row>
    <row r="962" spans="1:15" x14ac:dyDescent="0.25">
      <c r="A962" t="s">
        <v>1053</v>
      </c>
      <c r="B962">
        <v>4</v>
      </c>
      <c r="C962" t="s">
        <v>145</v>
      </c>
      <c r="D962">
        <v>0</v>
      </c>
      <c r="E962">
        <v>2</v>
      </c>
      <c r="F962">
        <v>0</v>
      </c>
      <c r="G962">
        <v>2</v>
      </c>
      <c r="H962">
        <v>0</v>
      </c>
      <c r="I962">
        <v>0</v>
      </c>
      <c r="K962">
        <v>0.45</v>
      </c>
      <c r="L962" t="s">
        <v>41</v>
      </c>
      <c r="M962" t="s">
        <v>41</v>
      </c>
      <c r="N962">
        <v>0.45</v>
      </c>
      <c r="O962">
        <f>SUM(OGC_Home__Brazil[[#This Row],[0-15]:[31-45]])</f>
        <v>2</v>
      </c>
    </row>
    <row r="963" spans="1:15" x14ac:dyDescent="0.25">
      <c r="A963" t="s">
        <v>1139</v>
      </c>
      <c r="B963">
        <v>5</v>
      </c>
      <c r="C963" t="s">
        <v>195</v>
      </c>
      <c r="D963">
        <v>4</v>
      </c>
      <c r="E963">
        <v>1</v>
      </c>
      <c r="F963">
        <v>0</v>
      </c>
      <c r="G963">
        <v>0</v>
      </c>
      <c r="H963">
        <v>0</v>
      </c>
      <c r="I963">
        <v>0</v>
      </c>
      <c r="K963">
        <v>0.9</v>
      </c>
      <c r="L963" t="s">
        <v>41</v>
      </c>
      <c r="M963" t="s">
        <v>41</v>
      </c>
      <c r="N963">
        <v>0</v>
      </c>
      <c r="O963">
        <f>SUM(OGC_Home__Brazil[[#This Row],[0-15]:[31-45]])</f>
        <v>5</v>
      </c>
    </row>
    <row r="964" spans="1:15" x14ac:dyDescent="0.25">
      <c r="A964" t="s">
        <v>1158</v>
      </c>
      <c r="B964">
        <v>4</v>
      </c>
      <c r="C964" t="s">
        <v>126</v>
      </c>
      <c r="D964">
        <v>1</v>
      </c>
      <c r="E964">
        <v>2</v>
      </c>
      <c r="F964">
        <v>0</v>
      </c>
      <c r="G964">
        <v>0</v>
      </c>
      <c r="H964">
        <v>1</v>
      </c>
      <c r="I964">
        <v>0</v>
      </c>
      <c r="K964">
        <v>6.75</v>
      </c>
      <c r="L964" t="s">
        <v>41</v>
      </c>
      <c r="M964" t="s">
        <v>41</v>
      </c>
      <c r="N964">
        <v>2.25</v>
      </c>
      <c r="O964">
        <f>SUM(OGC_Home__Brazil[[#This Row],[0-15]:[31-45]])</f>
        <v>3</v>
      </c>
    </row>
    <row r="965" spans="1:15" x14ac:dyDescent="0.25">
      <c r="A965" t="s">
        <v>1172</v>
      </c>
      <c r="B965">
        <v>1</v>
      </c>
      <c r="C965" t="s">
        <v>1245</v>
      </c>
      <c r="D965">
        <v>0</v>
      </c>
      <c r="E965">
        <v>0</v>
      </c>
      <c r="F965">
        <v>1</v>
      </c>
      <c r="G965">
        <v>0</v>
      </c>
      <c r="H965">
        <v>0</v>
      </c>
      <c r="I965">
        <v>0</v>
      </c>
      <c r="K965">
        <v>0.9</v>
      </c>
      <c r="L965" t="s">
        <v>41</v>
      </c>
      <c r="M965" t="s">
        <v>41</v>
      </c>
      <c r="N965">
        <v>0</v>
      </c>
      <c r="O965">
        <f>SUM(OGC_Home__Brazil[[#This Row],[0-15]:[31-45]])</f>
        <v>1</v>
      </c>
    </row>
    <row r="966" spans="1:15" x14ac:dyDescent="0.25">
      <c r="A966" t="s">
        <v>370</v>
      </c>
      <c r="B966">
        <v>0</v>
      </c>
      <c r="C966" t="s">
        <v>193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K966">
        <v>0</v>
      </c>
      <c r="L966" t="s">
        <v>41</v>
      </c>
      <c r="M966" t="s">
        <v>41</v>
      </c>
      <c r="N966">
        <v>0</v>
      </c>
      <c r="O966">
        <f>SUM(OGC_Home__Brazil[[#This Row],[0-15]:[31-45]])</f>
        <v>0</v>
      </c>
    </row>
    <row r="967" spans="1:15" x14ac:dyDescent="0.25">
      <c r="A967" t="s">
        <v>515</v>
      </c>
      <c r="B967">
        <v>3</v>
      </c>
      <c r="C967" t="s">
        <v>1247</v>
      </c>
      <c r="D967">
        <v>2</v>
      </c>
      <c r="E967">
        <v>0</v>
      </c>
      <c r="F967">
        <v>1</v>
      </c>
      <c r="G967">
        <v>0</v>
      </c>
      <c r="H967">
        <v>0</v>
      </c>
      <c r="I967">
        <v>0</v>
      </c>
      <c r="K967">
        <v>0.9</v>
      </c>
      <c r="L967" t="s">
        <v>41</v>
      </c>
      <c r="M967" t="s">
        <v>41</v>
      </c>
      <c r="N967">
        <v>0</v>
      </c>
      <c r="O967">
        <f>SUM(OGC_Home__Brazil[[#This Row],[0-15]:[31-45]])</f>
        <v>3</v>
      </c>
    </row>
    <row r="968" spans="1:15" x14ac:dyDescent="0.25">
      <c r="A968" t="s">
        <v>533</v>
      </c>
      <c r="B968">
        <v>0</v>
      </c>
      <c r="C968" t="s">
        <v>193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K968">
        <v>0</v>
      </c>
      <c r="L968" t="s">
        <v>41</v>
      </c>
      <c r="M968" t="s">
        <v>41</v>
      </c>
      <c r="N968">
        <v>0</v>
      </c>
      <c r="O968">
        <f>SUM(OGC_Home__Brazil[[#This Row],[0-15]:[31-45]])</f>
        <v>0</v>
      </c>
    </row>
    <row r="969" spans="1:15" x14ac:dyDescent="0.25">
      <c r="A969" t="s">
        <v>595</v>
      </c>
      <c r="B969">
        <v>2</v>
      </c>
      <c r="C969" t="s">
        <v>1253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1</v>
      </c>
      <c r="K969">
        <v>0.45</v>
      </c>
      <c r="L969" t="s">
        <v>41</v>
      </c>
      <c r="M969" t="s">
        <v>41</v>
      </c>
      <c r="N969">
        <v>0.45</v>
      </c>
      <c r="O969">
        <f>SUM(OGC_Home__Brazil[[#This Row],[0-15]:[31-45]])</f>
        <v>1</v>
      </c>
    </row>
    <row r="970" spans="1:15" x14ac:dyDescent="0.25">
      <c r="A970" t="s">
        <v>731</v>
      </c>
      <c r="B970">
        <v>3</v>
      </c>
      <c r="C970" t="s">
        <v>1248</v>
      </c>
      <c r="D970">
        <v>1</v>
      </c>
      <c r="E970">
        <v>1</v>
      </c>
      <c r="F970">
        <v>1</v>
      </c>
      <c r="G970">
        <v>0</v>
      </c>
      <c r="H970">
        <v>0</v>
      </c>
      <c r="I970">
        <v>0</v>
      </c>
      <c r="K970">
        <v>0.9</v>
      </c>
      <c r="L970" t="s">
        <v>41</v>
      </c>
      <c r="M970" t="s">
        <v>41</v>
      </c>
      <c r="N970">
        <v>0</v>
      </c>
      <c r="O970">
        <f>SUM(OGC_Home__Brazil[[#This Row],[0-15]:[31-45]])</f>
        <v>3</v>
      </c>
    </row>
    <row r="971" spans="1:15" x14ac:dyDescent="0.25">
      <c r="A971" t="s">
        <v>732</v>
      </c>
      <c r="B971">
        <v>1</v>
      </c>
      <c r="C971" t="s">
        <v>1297</v>
      </c>
      <c r="D971">
        <v>1</v>
      </c>
      <c r="E971">
        <v>0</v>
      </c>
      <c r="F971">
        <v>0</v>
      </c>
      <c r="G971">
        <v>0</v>
      </c>
      <c r="H971">
        <v>0</v>
      </c>
      <c r="I971">
        <v>0</v>
      </c>
      <c r="K971">
        <v>0.9</v>
      </c>
      <c r="L971" t="s">
        <v>41</v>
      </c>
      <c r="M971" t="s">
        <v>41</v>
      </c>
      <c r="N971">
        <v>0</v>
      </c>
      <c r="O971">
        <f>SUM(OGC_Home__Brazil[[#This Row],[0-15]:[31-45]])</f>
        <v>1</v>
      </c>
    </row>
    <row r="972" spans="1:15" x14ac:dyDescent="0.25">
      <c r="A972" t="s">
        <v>771</v>
      </c>
      <c r="B972">
        <v>1</v>
      </c>
      <c r="C972" t="s">
        <v>190</v>
      </c>
      <c r="D972">
        <v>1</v>
      </c>
      <c r="E972">
        <v>0</v>
      </c>
      <c r="F972">
        <v>0</v>
      </c>
      <c r="G972">
        <v>0</v>
      </c>
      <c r="H972">
        <v>0</v>
      </c>
      <c r="I972">
        <v>0</v>
      </c>
      <c r="K972">
        <v>0.9</v>
      </c>
      <c r="L972" t="s">
        <v>41</v>
      </c>
      <c r="M972" t="s">
        <v>41</v>
      </c>
      <c r="N972">
        <v>0</v>
      </c>
      <c r="O972">
        <f>SUM(OGC_Home__Brazil[[#This Row],[0-15]:[31-45]])</f>
        <v>1</v>
      </c>
    </row>
    <row r="973" spans="1:15" x14ac:dyDescent="0.25">
      <c r="A973" t="s">
        <v>774</v>
      </c>
      <c r="B973">
        <v>1</v>
      </c>
      <c r="C973" t="s">
        <v>1261</v>
      </c>
      <c r="D973">
        <v>1</v>
      </c>
      <c r="E973">
        <v>0</v>
      </c>
      <c r="F973">
        <v>0</v>
      </c>
      <c r="G973">
        <v>0</v>
      </c>
      <c r="H973">
        <v>0</v>
      </c>
      <c r="I973">
        <v>0</v>
      </c>
      <c r="K973">
        <v>0.9</v>
      </c>
      <c r="L973" t="s">
        <v>41</v>
      </c>
      <c r="M973" t="s">
        <v>41</v>
      </c>
      <c r="N973">
        <v>0</v>
      </c>
      <c r="O973">
        <f>SUM(OGC_Home__Brazil[[#This Row],[0-15]:[31-45]])</f>
        <v>1</v>
      </c>
    </row>
    <row r="974" spans="1:15" x14ac:dyDescent="0.25">
      <c r="A974" t="s">
        <v>1033</v>
      </c>
      <c r="B974">
        <v>2</v>
      </c>
      <c r="C974" t="s">
        <v>137</v>
      </c>
      <c r="D974">
        <v>2</v>
      </c>
      <c r="E974">
        <v>0</v>
      </c>
      <c r="F974">
        <v>0</v>
      </c>
      <c r="G974">
        <v>0</v>
      </c>
      <c r="H974">
        <v>0</v>
      </c>
      <c r="I974">
        <v>0</v>
      </c>
      <c r="K974">
        <v>0.9</v>
      </c>
      <c r="L974" t="s">
        <v>41</v>
      </c>
      <c r="M974" t="s">
        <v>41</v>
      </c>
      <c r="N974">
        <v>0</v>
      </c>
      <c r="O974">
        <f>SUM(OGC_Home__Brazil[[#This Row],[0-15]:[31-45]])</f>
        <v>2</v>
      </c>
    </row>
    <row r="975" spans="1:15" x14ac:dyDescent="0.25">
      <c r="A975" t="s">
        <v>1080</v>
      </c>
      <c r="B975">
        <v>1</v>
      </c>
      <c r="C975" t="s">
        <v>1253</v>
      </c>
      <c r="D975">
        <v>0</v>
      </c>
      <c r="E975">
        <v>0</v>
      </c>
      <c r="F975">
        <v>0</v>
      </c>
      <c r="G975">
        <v>1</v>
      </c>
      <c r="H975">
        <v>0</v>
      </c>
      <c r="I975">
        <v>0</v>
      </c>
      <c r="K975">
        <v>0</v>
      </c>
      <c r="L975" t="s">
        <v>41</v>
      </c>
      <c r="M975" t="s">
        <v>41</v>
      </c>
      <c r="N975">
        <v>0.9</v>
      </c>
      <c r="O975">
        <f>SUM(OGC_Home__Brazil[[#This Row],[0-15]:[31-45]])</f>
        <v>0</v>
      </c>
    </row>
    <row r="976" spans="1:15" x14ac:dyDescent="0.25">
      <c r="A976" t="s">
        <v>1220</v>
      </c>
      <c r="B976">
        <v>1</v>
      </c>
      <c r="C976" t="s">
        <v>137</v>
      </c>
      <c r="D976">
        <v>1</v>
      </c>
      <c r="E976">
        <v>0</v>
      </c>
      <c r="F976">
        <v>0</v>
      </c>
      <c r="G976">
        <v>0</v>
      </c>
      <c r="H976">
        <v>0</v>
      </c>
      <c r="I976">
        <v>0</v>
      </c>
      <c r="K976">
        <v>0.9</v>
      </c>
      <c r="L976" t="s">
        <v>41</v>
      </c>
      <c r="M976" t="s">
        <v>41</v>
      </c>
      <c r="N976">
        <v>0</v>
      </c>
      <c r="O976">
        <f>SUM(OGC_Home__Brazil[[#This Row],[0-15]:[31-45]])</f>
        <v>1</v>
      </c>
    </row>
    <row r="977" spans="1:15" x14ac:dyDescent="0.25">
      <c r="A977" t="s">
        <v>1231</v>
      </c>
      <c r="B977">
        <v>1</v>
      </c>
      <c r="C977" t="s">
        <v>130</v>
      </c>
      <c r="D977">
        <v>0</v>
      </c>
      <c r="E977">
        <v>0</v>
      </c>
      <c r="F977">
        <v>1</v>
      </c>
      <c r="G977">
        <v>0</v>
      </c>
      <c r="H977">
        <v>0</v>
      </c>
      <c r="I977">
        <v>0</v>
      </c>
      <c r="K977">
        <v>0.9</v>
      </c>
      <c r="L977" t="s">
        <v>41</v>
      </c>
      <c r="M977" t="s">
        <v>41</v>
      </c>
      <c r="N977">
        <v>0</v>
      </c>
      <c r="O977">
        <f>SUM(OGC_Home__Brazil[[#This Row],[0-15]:[31-45]])</f>
        <v>1</v>
      </c>
    </row>
    <row r="978" spans="1:15" x14ac:dyDescent="0.25">
      <c r="A978" t="s">
        <v>209</v>
      </c>
      <c r="B978">
        <v>2</v>
      </c>
      <c r="C978" t="s">
        <v>1246</v>
      </c>
      <c r="D978">
        <v>1</v>
      </c>
      <c r="E978">
        <v>0</v>
      </c>
      <c r="F978">
        <v>0</v>
      </c>
      <c r="G978">
        <v>0</v>
      </c>
      <c r="H978">
        <v>1</v>
      </c>
      <c r="I978">
        <v>0</v>
      </c>
      <c r="K978">
        <v>0.45</v>
      </c>
      <c r="L978" t="s">
        <v>41</v>
      </c>
      <c r="M978" t="s">
        <v>41</v>
      </c>
      <c r="N978">
        <v>0.45</v>
      </c>
      <c r="O978">
        <f>SUM(OGC_Home__Brazil[[#This Row],[0-15]:[31-45]])</f>
        <v>1</v>
      </c>
    </row>
    <row r="979" spans="1:15" x14ac:dyDescent="0.25">
      <c r="A979" t="s">
        <v>313</v>
      </c>
      <c r="B979">
        <v>3</v>
      </c>
      <c r="C979" t="s">
        <v>126</v>
      </c>
      <c r="D979">
        <v>0</v>
      </c>
      <c r="E979">
        <v>2</v>
      </c>
      <c r="F979">
        <v>0</v>
      </c>
      <c r="G979">
        <v>1</v>
      </c>
      <c r="H979">
        <v>0</v>
      </c>
      <c r="I979">
        <v>0</v>
      </c>
      <c r="K979">
        <v>6.03</v>
      </c>
      <c r="L979" t="s">
        <v>41</v>
      </c>
      <c r="M979" t="s">
        <v>41</v>
      </c>
      <c r="N979">
        <v>2.97</v>
      </c>
      <c r="O979">
        <f>SUM(OGC_Home__Brazil[[#This Row],[0-15]:[31-45]])</f>
        <v>2</v>
      </c>
    </row>
    <row r="980" spans="1:15" x14ac:dyDescent="0.25">
      <c r="A980" t="s">
        <v>328</v>
      </c>
      <c r="B980">
        <v>4</v>
      </c>
      <c r="C980" t="s">
        <v>1297</v>
      </c>
      <c r="D980">
        <v>3</v>
      </c>
      <c r="E980">
        <v>1</v>
      </c>
      <c r="F980">
        <v>0</v>
      </c>
      <c r="G980">
        <v>0</v>
      </c>
      <c r="H980">
        <v>0</v>
      </c>
      <c r="I980">
        <v>0</v>
      </c>
      <c r="K980">
        <v>0.9</v>
      </c>
      <c r="L980" t="s">
        <v>41</v>
      </c>
      <c r="M980" t="s">
        <v>41</v>
      </c>
      <c r="N980">
        <v>0</v>
      </c>
      <c r="O980">
        <f>SUM(OGC_Home__Brazil[[#This Row],[0-15]:[31-45]])</f>
        <v>4</v>
      </c>
    </row>
    <row r="981" spans="1:15" x14ac:dyDescent="0.25">
      <c r="A981" t="s">
        <v>833</v>
      </c>
      <c r="B981">
        <v>0</v>
      </c>
      <c r="C981" t="s">
        <v>193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K981">
        <v>0</v>
      </c>
      <c r="L981" t="s">
        <v>41</v>
      </c>
      <c r="M981" t="s">
        <v>41</v>
      </c>
      <c r="N981">
        <v>0</v>
      </c>
      <c r="O981">
        <f>SUM(OGC_Home__Brazil[[#This Row],[0-15]:[31-45]])</f>
        <v>0</v>
      </c>
    </row>
    <row r="982" spans="1:15" x14ac:dyDescent="0.25">
      <c r="A982" t="s">
        <v>1023</v>
      </c>
      <c r="B982">
        <v>2</v>
      </c>
      <c r="C982" t="s">
        <v>125</v>
      </c>
      <c r="D982">
        <v>1</v>
      </c>
      <c r="E982">
        <v>0</v>
      </c>
      <c r="F982">
        <v>0</v>
      </c>
      <c r="G982">
        <v>1</v>
      </c>
      <c r="H982">
        <v>0</v>
      </c>
      <c r="I982">
        <v>0</v>
      </c>
      <c r="K982">
        <v>0.45</v>
      </c>
      <c r="L982" t="s">
        <v>41</v>
      </c>
      <c r="M982" t="s">
        <v>41</v>
      </c>
      <c r="N982">
        <v>0.45</v>
      </c>
      <c r="O982">
        <f>SUM(OGC_Home__Brazil[[#This Row],[0-15]:[31-45]])</f>
        <v>1</v>
      </c>
    </row>
    <row r="983" spans="1:15" x14ac:dyDescent="0.25">
      <c r="A983" t="s">
        <v>1046</v>
      </c>
      <c r="B983">
        <v>1</v>
      </c>
      <c r="C983" t="s">
        <v>1288</v>
      </c>
      <c r="D983">
        <v>0</v>
      </c>
      <c r="E983">
        <v>0</v>
      </c>
      <c r="F983">
        <v>0</v>
      </c>
      <c r="G983">
        <v>1</v>
      </c>
      <c r="H983">
        <v>0</v>
      </c>
      <c r="I983">
        <v>0</v>
      </c>
      <c r="K983">
        <v>0</v>
      </c>
      <c r="L983" t="s">
        <v>41</v>
      </c>
      <c r="M983" t="s">
        <v>41</v>
      </c>
      <c r="N983">
        <v>0.9</v>
      </c>
      <c r="O983">
        <f>SUM(OGC_Home__Brazil[[#This Row],[0-15]:[31-45]])</f>
        <v>0</v>
      </c>
    </row>
    <row r="984" spans="1:15" x14ac:dyDescent="0.25">
      <c r="A984" t="s">
        <v>1086</v>
      </c>
      <c r="B984">
        <v>2</v>
      </c>
      <c r="C984" t="s">
        <v>1245</v>
      </c>
      <c r="D984">
        <v>0</v>
      </c>
      <c r="E984">
        <v>1</v>
      </c>
      <c r="F984">
        <v>0</v>
      </c>
      <c r="G984">
        <v>1</v>
      </c>
      <c r="H984">
        <v>0</v>
      </c>
      <c r="I984">
        <v>0</v>
      </c>
      <c r="K984">
        <v>0.45</v>
      </c>
      <c r="L984" t="s">
        <v>41</v>
      </c>
      <c r="M984" t="s">
        <v>41</v>
      </c>
      <c r="N984">
        <v>0.45</v>
      </c>
      <c r="O984">
        <f>SUM(OGC_Home__Brazil[[#This Row],[0-15]:[31-45]])</f>
        <v>1</v>
      </c>
    </row>
    <row r="985" spans="1:15" x14ac:dyDescent="0.25">
      <c r="A985" t="s">
        <v>1123</v>
      </c>
      <c r="B985">
        <v>1</v>
      </c>
      <c r="C985" t="s">
        <v>1246</v>
      </c>
      <c r="D985">
        <v>0</v>
      </c>
      <c r="E985">
        <v>0</v>
      </c>
      <c r="F985">
        <v>1</v>
      </c>
      <c r="G985">
        <v>0</v>
      </c>
      <c r="H985">
        <v>0</v>
      </c>
      <c r="I985">
        <v>0</v>
      </c>
      <c r="K985">
        <v>0.9</v>
      </c>
      <c r="L985" t="s">
        <v>41</v>
      </c>
      <c r="M985" t="s">
        <v>41</v>
      </c>
      <c r="N985">
        <v>0</v>
      </c>
      <c r="O985">
        <f>SUM(OGC_Home__Brazil[[#This Row],[0-15]:[31-45]])</f>
        <v>1</v>
      </c>
    </row>
    <row r="986" spans="1:15" x14ac:dyDescent="0.25">
      <c r="A986" t="s">
        <v>1160</v>
      </c>
      <c r="B986">
        <v>2</v>
      </c>
      <c r="C986" t="s">
        <v>1252</v>
      </c>
      <c r="D986">
        <v>1</v>
      </c>
      <c r="E986">
        <v>1</v>
      </c>
      <c r="F986">
        <v>0</v>
      </c>
      <c r="G986">
        <v>0</v>
      </c>
      <c r="H986">
        <v>0</v>
      </c>
      <c r="I986">
        <v>0</v>
      </c>
      <c r="K986">
        <v>0.9</v>
      </c>
      <c r="L986" t="s">
        <v>41</v>
      </c>
      <c r="M986" t="s">
        <v>41</v>
      </c>
      <c r="N986">
        <v>0</v>
      </c>
      <c r="O986">
        <f>SUM(OGC_Home__Brazil[[#This Row],[0-15]:[31-45]])</f>
        <v>2</v>
      </c>
    </row>
    <row r="987" spans="1:15" x14ac:dyDescent="0.25">
      <c r="A987" t="s">
        <v>1218</v>
      </c>
      <c r="B987">
        <v>1</v>
      </c>
      <c r="C987" t="s">
        <v>1304</v>
      </c>
      <c r="D987">
        <v>1</v>
      </c>
      <c r="E987">
        <v>0</v>
      </c>
      <c r="F987">
        <v>0</v>
      </c>
      <c r="G987">
        <v>0</v>
      </c>
      <c r="H987">
        <v>0</v>
      </c>
      <c r="I987">
        <v>0</v>
      </c>
      <c r="K987">
        <v>0.9</v>
      </c>
      <c r="L987" t="s">
        <v>41</v>
      </c>
      <c r="M987" t="s">
        <v>41</v>
      </c>
      <c r="N987">
        <v>0</v>
      </c>
      <c r="O987">
        <f>SUM(OGC_Home__Brazil[[#This Row],[0-15]:[31-45]])</f>
        <v>1</v>
      </c>
    </row>
    <row r="988" spans="1:15" x14ac:dyDescent="0.25">
      <c r="A988" t="s">
        <v>218</v>
      </c>
      <c r="B988">
        <v>0</v>
      </c>
      <c r="C988" t="s">
        <v>193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K988">
        <v>0</v>
      </c>
      <c r="L988" t="s">
        <v>41</v>
      </c>
      <c r="M988" t="s">
        <v>41</v>
      </c>
      <c r="N988">
        <v>0</v>
      </c>
      <c r="O988">
        <f>SUM(OGC_Home__Brazil[[#This Row],[0-15]:[31-45]])</f>
        <v>0</v>
      </c>
    </row>
    <row r="989" spans="1:15" x14ac:dyDescent="0.25">
      <c r="A989" t="s">
        <v>247</v>
      </c>
      <c r="B989">
        <v>1</v>
      </c>
      <c r="C989" t="s">
        <v>1254</v>
      </c>
      <c r="D989">
        <v>0</v>
      </c>
      <c r="E989">
        <v>0</v>
      </c>
      <c r="F989">
        <v>1</v>
      </c>
      <c r="G989">
        <v>0</v>
      </c>
      <c r="H989">
        <v>0</v>
      </c>
      <c r="I989">
        <v>0</v>
      </c>
      <c r="K989">
        <v>0.9</v>
      </c>
      <c r="L989" t="s">
        <v>41</v>
      </c>
      <c r="M989" t="s">
        <v>41</v>
      </c>
      <c r="N989">
        <v>0</v>
      </c>
      <c r="O989">
        <f>SUM(OGC_Home__Brazil[[#This Row],[0-15]:[31-45]])</f>
        <v>1</v>
      </c>
    </row>
    <row r="990" spans="1:15" x14ac:dyDescent="0.25">
      <c r="A990" t="s">
        <v>271</v>
      </c>
      <c r="B990">
        <v>2</v>
      </c>
      <c r="C990" t="s">
        <v>1254</v>
      </c>
      <c r="D990">
        <v>0</v>
      </c>
      <c r="E990">
        <v>1</v>
      </c>
      <c r="F990">
        <v>0</v>
      </c>
      <c r="G990">
        <v>1</v>
      </c>
      <c r="H990">
        <v>0</v>
      </c>
      <c r="I990">
        <v>0</v>
      </c>
      <c r="K990">
        <v>0.45</v>
      </c>
      <c r="L990" t="s">
        <v>41</v>
      </c>
      <c r="M990" t="s">
        <v>41</v>
      </c>
      <c r="N990">
        <v>0.45</v>
      </c>
      <c r="O990">
        <f>SUM(OGC_Home__Brazil[[#This Row],[0-15]:[31-45]])</f>
        <v>1</v>
      </c>
    </row>
    <row r="991" spans="1:15" x14ac:dyDescent="0.25">
      <c r="A991" t="s">
        <v>275</v>
      </c>
      <c r="B991">
        <v>2</v>
      </c>
      <c r="C991" t="s">
        <v>1292</v>
      </c>
      <c r="D991">
        <v>0</v>
      </c>
      <c r="E991">
        <v>0</v>
      </c>
      <c r="F991">
        <v>1</v>
      </c>
      <c r="G991">
        <v>1</v>
      </c>
      <c r="H991">
        <v>0</v>
      </c>
      <c r="I991">
        <v>0</v>
      </c>
      <c r="K991">
        <v>0.45</v>
      </c>
      <c r="L991" t="s">
        <v>41</v>
      </c>
      <c r="M991" t="s">
        <v>41</v>
      </c>
      <c r="N991">
        <v>0.45</v>
      </c>
      <c r="O991">
        <f>SUM(OGC_Home__Brazil[[#This Row],[0-15]:[31-45]])</f>
        <v>1</v>
      </c>
    </row>
    <row r="992" spans="1:15" x14ac:dyDescent="0.25">
      <c r="A992" t="s">
        <v>323</v>
      </c>
      <c r="B992">
        <v>3</v>
      </c>
      <c r="C992" t="s">
        <v>124</v>
      </c>
      <c r="D992">
        <v>1</v>
      </c>
      <c r="E992">
        <v>0</v>
      </c>
      <c r="F992">
        <v>1</v>
      </c>
      <c r="G992">
        <v>1</v>
      </c>
      <c r="H992">
        <v>0</v>
      </c>
      <c r="I992">
        <v>0</v>
      </c>
      <c r="K992">
        <v>6.03</v>
      </c>
      <c r="L992" t="s">
        <v>41</v>
      </c>
      <c r="M992" t="s">
        <v>41</v>
      </c>
      <c r="N992">
        <v>2.97</v>
      </c>
      <c r="O992">
        <f>SUM(OGC_Home__Brazil[[#This Row],[0-15]:[31-45]])</f>
        <v>2</v>
      </c>
    </row>
    <row r="993" spans="1:15" x14ac:dyDescent="0.25">
      <c r="A993" t="s">
        <v>333</v>
      </c>
      <c r="B993">
        <v>1</v>
      </c>
      <c r="C993" t="s">
        <v>1292</v>
      </c>
      <c r="D993">
        <v>0</v>
      </c>
      <c r="E993">
        <v>0</v>
      </c>
      <c r="F993">
        <v>0</v>
      </c>
      <c r="G993">
        <v>1</v>
      </c>
      <c r="H993">
        <v>0</v>
      </c>
      <c r="I993">
        <v>0</v>
      </c>
      <c r="K993">
        <v>0</v>
      </c>
      <c r="L993" t="s">
        <v>41</v>
      </c>
      <c r="M993" t="s">
        <v>41</v>
      </c>
      <c r="N993">
        <v>0.9</v>
      </c>
      <c r="O993">
        <f>SUM(OGC_Home__Brazil[[#This Row],[0-15]:[31-45]])</f>
        <v>0</v>
      </c>
    </row>
    <row r="994" spans="1:15" x14ac:dyDescent="0.25">
      <c r="A994" t="s">
        <v>506</v>
      </c>
      <c r="B994">
        <v>1</v>
      </c>
      <c r="C994" t="s">
        <v>1326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1</v>
      </c>
      <c r="K994">
        <v>0</v>
      </c>
      <c r="L994" t="s">
        <v>41</v>
      </c>
      <c r="M994" t="s">
        <v>41</v>
      </c>
      <c r="N994">
        <v>0.9</v>
      </c>
      <c r="O994">
        <f>SUM(OGC_Home__Brazil[[#This Row],[0-15]:[31-45]])</f>
        <v>0</v>
      </c>
    </row>
    <row r="995" spans="1:15" x14ac:dyDescent="0.25">
      <c r="A995" t="s">
        <v>535</v>
      </c>
      <c r="B995">
        <v>1</v>
      </c>
      <c r="C995" t="s">
        <v>125</v>
      </c>
      <c r="D995">
        <v>0</v>
      </c>
      <c r="E995">
        <v>0</v>
      </c>
      <c r="F995">
        <v>1</v>
      </c>
      <c r="G995">
        <v>0</v>
      </c>
      <c r="H995">
        <v>0</v>
      </c>
      <c r="I995">
        <v>0</v>
      </c>
      <c r="K995">
        <v>0.9</v>
      </c>
      <c r="L995" t="s">
        <v>41</v>
      </c>
      <c r="M995" t="s">
        <v>41</v>
      </c>
      <c r="N995">
        <v>0</v>
      </c>
      <c r="O995">
        <f>SUM(OGC_Home__Brazil[[#This Row],[0-15]:[31-45]])</f>
        <v>1</v>
      </c>
    </row>
    <row r="996" spans="1:15" x14ac:dyDescent="0.25">
      <c r="A996" t="s">
        <v>561</v>
      </c>
      <c r="B996">
        <v>0</v>
      </c>
      <c r="C996" t="s">
        <v>193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K996">
        <v>0</v>
      </c>
      <c r="L996" t="s">
        <v>41</v>
      </c>
      <c r="M996" t="s">
        <v>41</v>
      </c>
      <c r="N996">
        <v>0</v>
      </c>
      <c r="O996">
        <f>SUM(OGC_Home__Brazil[[#This Row],[0-15]:[31-45]])</f>
        <v>0</v>
      </c>
    </row>
    <row r="997" spans="1:15" x14ac:dyDescent="0.25">
      <c r="A997" t="s">
        <v>565</v>
      </c>
      <c r="B997">
        <v>2</v>
      </c>
      <c r="C997" t="s">
        <v>1265</v>
      </c>
      <c r="D997">
        <v>2</v>
      </c>
      <c r="E997">
        <v>0</v>
      </c>
      <c r="F997">
        <v>0</v>
      </c>
      <c r="G997">
        <v>0</v>
      </c>
      <c r="H997">
        <v>0</v>
      </c>
      <c r="I997">
        <v>0</v>
      </c>
      <c r="K997">
        <v>0.9</v>
      </c>
      <c r="L997" t="s">
        <v>41</v>
      </c>
      <c r="M997" t="s">
        <v>41</v>
      </c>
      <c r="N997">
        <v>0</v>
      </c>
      <c r="O997">
        <f>SUM(OGC_Home__Brazil[[#This Row],[0-15]:[31-45]])</f>
        <v>2</v>
      </c>
    </row>
    <row r="998" spans="1:15" x14ac:dyDescent="0.25">
      <c r="A998" t="s">
        <v>623</v>
      </c>
      <c r="B998">
        <v>1</v>
      </c>
      <c r="C998" t="s">
        <v>1245</v>
      </c>
      <c r="D998">
        <v>0</v>
      </c>
      <c r="E998">
        <v>0</v>
      </c>
      <c r="F998">
        <v>1</v>
      </c>
      <c r="G998">
        <v>0</v>
      </c>
      <c r="H998">
        <v>0</v>
      </c>
      <c r="I998">
        <v>0</v>
      </c>
      <c r="K998">
        <v>0.9</v>
      </c>
      <c r="L998" t="s">
        <v>41</v>
      </c>
      <c r="M998" t="s">
        <v>41</v>
      </c>
      <c r="N998">
        <v>0</v>
      </c>
      <c r="O998">
        <f>SUM(OGC_Home__Brazil[[#This Row],[0-15]:[31-45]])</f>
        <v>1</v>
      </c>
    </row>
    <row r="999" spans="1:15" x14ac:dyDescent="0.25">
      <c r="A999" t="s">
        <v>663</v>
      </c>
      <c r="B999">
        <v>2</v>
      </c>
      <c r="C999" t="s">
        <v>1308</v>
      </c>
      <c r="D999">
        <v>0</v>
      </c>
      <c r="E999">
        <v>0</v>
      </c>
      <c r="F999">
        <v>0</v>
      </c>
      <c r="G999">
        <v>1</v>
      </c>
      <c r="H999">
        <v>0</v>
      </c>
      <c r="I999">
        <v>1</v>
      </c>
      <c r="K999">
        <v>0</v>
      </c>
      <c r="L999" t="s">
        <v>41</v>
      </c>
      <c r="M999" t="s">
        <v>41</v>
      </c>
      <c r="N999">
        <v>0.9</v>
      </c>
      <c r="O999">
        <f>SUM(OGC_Home__Brazil[[#This Row],[0-15]:[31-45]])</f>
        <v>0</v>
      </c>
    </row>
    <row r="1000" spans="1:15" x14ac:dyDescent="0.25">
      <c r="A1000" t="s">
        <v>698</v>
      </c>
      <c r="B1000">
        <v>2</v>
      </c>
      <c r="C1000" t="s">
        <v>126</v>
      </c>
      <c r="D1000">
        <v>1</v>
      </c>
      <c r="E1000">
        <v>0</v>
      </c>
      <c r="F1000">
        <v>1</v>
      </c>
      <c r="G1000">
        <v>0</v>
      </c>
      <c r="H1000">
        <v>0</v>
      </c>
      <c r="I1000">
        <v>0</v>
      </c>
      <c r="K1000">
        <v>0.9</v>
      </c>
      <c r="L1000" t="s">
        <v>41</v>
      </c>
      <c r="M1000" t="s">
        <v>41</v>
      </c>
      <c r="N1000">
        <v>0</v>
      </c>
      <c r="O1000">
        <f>SUM(OGC_Home__Brazil[[#This Row],[0-15]:[31-45]])</f>
        <v>2</v>
      </c>
    </row>
    <row r="1001" spans="1:15" x14ac:dyDescent="0.25">
      <c r="A1001" t="s">
        <v>700</v>
      </c>
      <c r="B1001">
        <v>0</v>
      </c>
      <c r="C1001" t="s">
        <v>193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K1001">
        <v>0</v>
      </c>
      <c r="L1001" t="s">
        <v>41</v>
      </c>
      <c r="M1001" t="s">
        <v>41</v>
      </c>
      <c r="N1001">
        <v>0</v>
      </c>
      <c r="O1001">
        <f>SUM(OGC_Home__Brazil[[#This Row],[0-15]:[31-45]])</f>
        <v>0</v>
      </c>
    </row>
    <row r="1002" spans="1:15" x14ac:dyDescent="0.25">
      <c r="A1002" t="s">
        <v>710</v>
      </c>
      <c r="B1002">
        <v>1</v>
      </c>
      <c r="C1002" t="s">
        <v>196</v>
      </c>
      <c r="D1002">
        <v>1</v>
      </c>
      <c r="E1002">
        <v>0</v>
      </c>
      <c r="F1002">
        <v>0</v>
      </c>
      <c r="G1002">
        <v>0</v>
      </c>
      <c r="H1002">
        <v>0</v>
      </c>
      <c r="I1002">
        <v>0</v>
      </c>
      <c r="K1002">
        <v>0.9</v>
      </c>
      <c r="L1002" t="s">
        <v>41</v>
      </c>
      <c r="M1002" t="s">
        <v>41</v>
      </c>
      <c r="N1002">
        <v>0</v>
      </c>
      <c r="O1002">
        <f>SUM(OGC_Home__Brazil[[#This Row],[0-15]:[31-45]])</f>
        <v>1</v>
      </c>
    </row>
    <row r="1003" spans="1:15" x14ac:dyDescent="0.25">
      <c r="A1003" t="s">
        <v>902</v>
      </c>
      <c r="B1003">
        <v>2</v>
      </c>
      <c r="C1003" t="s">
        <v>1255</v>
      </c>
      <c r="D1003">
        <v>1</v>
      </c>
      <c r="E1003">
        <v>0</v>
      </c>
      <c r="F1003">
        <v>0</v>
      </c>
      <c r="G1003">
        <v>0</v>
      </c>
      <c r="H1003">
        <v>0</v>
      </c>
      <c r="I1003">
        <v>1</v>
      </c>
      <c r="K1003">
        <v>0.45</v>
      </c>
      <c r="L1003" t="s">
        <v>41</v>
      </c>
      <c r="M1003" t="s">
        <v>41</v>
      </c>
      <c r="N1003">
        <v>0.45</v>
      </c>
      <c r="O1003">
        <f>SUM(OGC_Home__Brazil[[#This Row],[0-15]:[31-45]])</f>
        <v>1</v>
      </c>
    </row>
    <row r="1004" spans="1:15" x14ac:dyDescent="0.25">
      <c r="A1004" t="s">
        <v>982</v>
      </c>
      <c r="B1004">
        <v>1</v>
      </c>
      <c r="C1004" t="s">
        <v>137</v>
      </c>
      <c r="D1004">
        <v>1</v>
      </c>
      <c r="E1004">
        <v>0</v>
      </c>
      <c r="F1004">
        <v>0</v>
      </c>
      <c r="G1004">
        <v>0</v>
      </c>
      <c r="H1004">
        <v>0</v>
      </c>
      <c r="I1004">
        <v>0</v>
      </c>
      <c r="K1004">
        <v>0.9</v>
      </c>
      <c r="L1004" t="s">
        <v>41</v>
      </c>
      <c r="M1004" t="s">
        <v>41</v>
      </c>
      <c r="N1004">
        <v>0</v>
      </c>
      <c r="O1004">
        <f>SUM(OGC_Home__Brazil[[#This Row],[0-15]:[31-45]])</f>
        <v>1</v>
      </c>
    </row>
    <row r="1005" spans="1:15" x14ac:dyDescent="0.25">
      <c r="A1005" t="s">
        <v>1009</v>
      </c>
      <c r="B1005">
        <v>1</v>
      </c>
      <c r="C1005" t="s">
        <v>1293</v>
      </c>
      <c r="D1005">
        <v>0</v>
      </c>
      <c r="E1005">
        <v>0</v>
      </c>
      <c r="F1005">
        <v>0</v>
      </c>
      <c r="G1005">
        <v>0</v>
      </c>
      <c r="H1005">
        <v>1</v>
      </c>
      <c r="I1005">
        <v>0</v>
      </c>
      <c r="K1005">
        <v>0</v>
      </c>
      <c r="L1005" t="s">
        <v>41</v>
      </c>
      <c r="M1005" t="s">
        <v>41</v>
      </c>
      <c r="N1005">
        <v>0.9</v>
      </c>
      <c r="O1005">
        <f>SUM(OGC_Home__Brazil[[#This Row],[0-15]:[31-45]])</f>
        <v>0</v>
      </c>
    </row>
    <row r="1006" spans="1:15" x14ac:dyDescent="0.25">
      <c r="A1006" t="s">
        <v>1049</v>
      </c>
      <c r="B1006">
        <v>1</v>
      </c>
      <c r="C1006" t="s">
        <v>1297</v>
      </c>
      <c r="D1006">
        <v>1</v>
      </c>
      <c r="E1006">
        <v>0</v>
      </c>
      <c r="F1006">
        <v>0</v>
      </c>
      <c r="G1006">
        <v>0</v>
      </c>
      <c r="H1006">
        <v>0</v>
      </c>
      <c r="I1006">
        <v>0</v>
      </c>
      <c r="K1006">
        <v>0.9</v>
      </c>
      <c r="L1006" t="s">
        <v>41</v>
      </c>
      <c r="M1006" t="s">
        <v>41</v>
      </c>
      <c r="N1006">
        <v>0</v>
      </c>
      <c r="O1006">
        <f>SUM(OGC_Home__Brazil[[#This Row],[0-15]:[31-45]])</f>
        <v>1</v>
      </c>
    </row>
    <row r="1007" spans="1:15" x14ac:dyDescent="0.25">
      <c r="A1007" t="s">
        <v>1137</v>
      </c>
      <c r="B1007">
        <v>1</v>
      </c>
      <c r="C1007" t="s">
        <v>1247</v>
      </c>
      <c r="D1007">
        <v>0</v>
      </c>
      <c r="E1007">
        <v>1</v>
      </c>
      <c r="F1007">
        <v>0</v>
      </c>
      <c r="G1007">
        <v>0</v>
      </c>
      <c r="H1007">
        <v>0</v>
      </c>
      <c r="I1007">
        <v>0</v>
      </c>
      <c r="K1007">
        <v>0.9</v>
      </c>
      <c r="L1007" t="s">
        <v>41</v>
      </c>
      <c r="M1007" t="s">
        <v>41</v>
      </c>
      <c r="N1007">
        <v>0</v>
      </c>
      <c r="O1007">
        <f>SUM(OGC_Home__Brazil[[#This Row],[0-15]:[31-45]])</f>
        <v>1</v>
      </c>
    </row>
    <row r="1008" spans="1:15" x14ac:dyDescent="0.25">
      <c r="A1008" t="s">
        <v>219</v>
      </c>
      <c r="B1008">
        <v>4</v>
      </c>
      <c r="C1008" t="s">
        <v>1289</v>
      </c>
      <c r="D1008">
        <v>2</v>
      </c>
      <c r="E1008">
        <v>1</v>
      </c>
      <c r="F1008">
        <v>0</v>
      </c>
      <c r="G1008">
        <v>1</v>
      </c>
      <c r="H1008">
        <v>0</v>
      </c>
      <c r="I1008">
        <v>0</v>
      </c>
      <c r="K1008">
        <v>6.75</v>
      </c>
      <c r="L1008" t="s">
        <v>41</v>
      </c>
      <c r="M1008" t="s">
        <v>41</v>
      </c>
      <c r="N1008">
        <v>2.25</v>
      </c>
      <c r="O1008">
        <f>SUM(OGC_Home__Brazil[[#This Row],[0-15]:[31-45]])</f>
        <v>3</v>
      </c>
    </row>
    <row r="1009" spans="1:15" x14ac:dyDescent="0.25">
      <c r="A1009" t="s">
        <v>260</v>
      </c>
      <c r="B1009">
        <v>9</v>
      </c>
      <c r="C1009" t="s">
        <v>1245</v>
      </c>
      <c r="D1009">
        <v>0</v>
      </c>
      <c r="E1009">
        <v>5</v>
      </c>
      <c r="F1009">
        <v>1</v>
      </c>
      <c r="G1009">
        <v>1</v>
      </c>
      <c r="H1009">
        <v>1</v>
      </c>
      <c r="I1009">
        <v>1</v>
      </c>
      <c r="K1009">
        <v>6.03</v>
      </c>
      <c r="L1009" t="s">
        <v>41</v>
      </c>
      <c r="M1009" t="s">
        <v>41</v>
      </c>
      <c r="N1009">
        <v>2.97</v>
      </c>
      <c r="O1009">
        <f>SUM(OGC_Home__Brazil[[#This Row],[0-15]:[31-45]])</f>
        <v>6</v>
      </c>
    </row>
    <row r="1010" spans="1:15" x14ac:dyDescent="0.25">
      <c r="A1010" t="s">
        <v>1351</v>
      </c>
      <c r="B1010">
        <v>13</v>
      </c>
      <c r="C1010" t="s">
        <v>55</v>
      </c>
      <c r="D1010">
        <v>2</v>
      </c>
      <c r="E1010">
        <v>5</v>
      </c>
      <c r="F1010">
        <v>2</v>
      </c>
      <c r="G1010">
        <v>3</v>
      </c>
      <c r="H1010">
        <v>1</v>
      </c>
      <c r="I1010">
        <v>0</v>
      </c>
      <c r="K1010">
        <v>6.21</v>
      </c>
      <c r="L1010" t="s">
        <v>41</v>
      </c>
      <c r="M1010" t="s">
        <v>41</v>
      </c>
      <c r="N1010">
        <v>2.79</v>
      </c>
      <c r="O1010">
        <f>SUM(OGC_Home__Brazil[[#This Row],[0-15]:[31-45]])</f>
        <v>9</v>
      </c>
    </row>
    <row r="1011" spans="1:15" x14ac:dyDescent="0.25">
      <c r="A1011" t="s">
        <v>315</v>
      </c>
      <c r="B1011">
        <v>7</v>
      </c>
      <c r="C1011" t="s">
        <v>1290</v>
      </c>
      <c r="D1011">
        <v>2</v>
      </c>
      <c r="E1011">
        <v>3</v>
      </c>
      <c r="F1011">
        <v>1</v>
      </c>
      <c r="G1011">
        <v>0</v>
      </c>
      <c r="H1011">
        <v>1</v>
      </c>
      <c r="I1011">
        <v>0</v>
      </c>
      <c r="K1011">
        <v>7.74</v>
      </c>
      <c r="L1011" t="s">
        <v>41</v>
      </c>
      <c r="M1011" t="s">
        <v>41</v>
      </c>
      <c r="N1011">
        <v>1.26</v>
      </c>
      <c r="O1011">
        <f>SUM(OGC_Home__Brazil[[#This Row],[0-15]:[31-45]])</f>
        <v>6</v>
      </c>
    </row>
    <row r="1012" spans="1:15" x14ac:dyDescent="0.25">
      <c r="A1012" t="s">
        <v>342</v>
      </c>
      <c r="B1012">
        <v>2</v>
      </c>
      <c r="C1012" t="s">
        <v>1244</v>
      </c>
      <c r="D1012">
        <v>0</v>
      </c>
      <c r="E1012">
        <v>1</v>
      </c>
      <c r="F1012">
        <v>1</v>
      </c>
      <c r="G1012">
        <v>0</v>
      </c>
      <c r="H1012">
        <v>0</v>
      </c>
      <c r="I1012">
        <v>0</v>
      </c>
      <c r="K1012">
        <v>0.9</v>
      </c>
      <c r="L1012" t="s">
        <v>41</v>
      </c>
      <c r="M1012" t="s">
        <v>41</v>
      </c>
      <c r="N1012">
        <v>0</v>
      </c>
      <c r="O1012">
        <f>SUM(OGC_Home__Brazil[[#This Row],[0-15]:[31-45]])</f>
        <v>2</v>
      </c>
    </row>
    <row r="1013" spans="1:15" x14ac:dyDescent="0.25">
      <c r="A1013" t="s">
        <v>346</v>
      </c>
      <c r="B1013">
        <v>6</v>
      </c>
      <c r="C1013" t="s">
        <v>123</v>
      </c>
      <c r="D1013">
        <v>4</v>
      </c>
      <c r="E1013">
        <v>1</v>
      </c>
      <c r="F1013">
        <v>1</v>
      </c>
      <c r="G1013">
        <v>0</v>
      </c>
      <c r="H1013">
        <v>0</v>
      </c>
      <c r="I1013">
        <v>0</v>
      </c>
      <c r="K1013">
        <v>0.9</v>
      </c>
      <c r="L1013" t="s">
        <v>41</v>
      </c>
      <c r="M1013" t="s">
        <v>41</v>
      </c>
      <c r="N1013">
        <v>0</v>
      </c>
      <c r="O1013">
        <f>SUM(OGC_Home__Brazil[[#This Row],[0-15]:[31-45]])</f>
        <v>6</v>
      </c>
    </row>
    <row r="1014" spans="1:15" x14ac:dyDescent="0.25">
      <c r="A1014" t="s">
        <v>1352</v>
      </c>
      <c r="B1014">
        <v>10</v>
      </c>
      <c r="C1014" t="s">
        <v>1266</v>
      </c>
      <c r="D1014">
        <v>0</v>
      </c>
      <c r="E1014">
        <v>1</v>
      </c>
      <c r="F1014">
        <v>3</v>
      </c>
      <c r="G1014">
        <v>1</v>
      </c>
      <c r="H1014">
        <v>4</v>
      </c>
      <c r="I1014">
        <v>1</v>
      </c>
      <c r="K1014">
        <v>0.36</v>
      </c>
      <c r="L1014" t="s">
        <v>41</v>
      </c>
      <c r="M1014" t="s">
        <v>41</v>
      </c>
      <c r="N1014">
        <v>0.54</v>
      </c>
      <c r="O1014">
        <f>SUM(OGC_Home__Brazil[[#This Row],[0-15]:[31-45]])</f>
        <v>4</v>
      </c>
    </row>
    <row r="1015" spans="1:15" x14ac:dyDescent="0.25">
      <c r="A1015" t="s">
        <v>496</v>
      </c>
      <c r="B1015">
        <v>9</v>
      </c>
      <c r="C1015" t="s">
        <v>1255</v>
      </c>
      <c r="D1015">
        <v>2</v>
      </c>
      <c r="E1015">
        <v>0</v>
      </c>
      <c r="F1015">
        <v>3</v>
      </c>
      <c r="G1015">
        <v>1</v>
      </c>
      <c r="H1015">
        <v>1</v>
      </c>
      <c r="I1015">
        <v>2</v>
      </c>
      <c r="K1015">
        <v>5.04</v>
      </c>
      <c r="L1015" t="s">
        <v>41</v>
      </c>
      <c r="M1015" t="s">
        <v>41</v>
      </c>
      <c r="N1015">
        <v>3.96</v>
      </c>
      <c r="O1015">
        <f>SUM(OGC_Home__Brazil[[#This Row],[0-15]:[31-45]])</f>
        <v>5</v>
      </c>
    </row>
    <row r="1016" spans="1:15" x14ac:dyDescent="0.25">
      <c r="A1016" t="s">
        <v>505</v>
      </c>
      <c r="B1016">
        <v>7</v>
      </c>
      <c r="C1016" t="s">
        <v>1251</v>
      </c>
      <c r="D1016">
        <v>4</v>
      </c>
      <c r="E1016">
        <v>1</v>
      </c>
      <c r="F1016">
        <v>1</v>
      </c>
      <c r="G1016">
        <v>0</v>
      </c>
      <c r="H1016">
        <v>1</v>
      </c>
      <c r="I1016">
        <v>0</v>
      </c>
      <c r="K1016">
        <v>7.74</v>
      </c>
      <c r="L1016" t="s">
        <v>41</v>
      </c>
      <c r="M1016" t="s">
        <v>41</v>
      </c>
      <c r="N1016">
        <v>1.26</v>
      </c>
      <c r="O1016">
        <f>SUM(OGC_Home__Brazil[[#This Row],[0-15]:[31-45]])</f>
        <v>6</v>
      </c>
    </row>
    <row r="1017" spans="1:15" x14ac:dyDescent="0.25">
      <c r="A1017" t="s">
        <v>567</v>
      </c>
      <c r="B1017">
        <v>8</v>
      </c>
      <c r="C1017" t="s">
        <v>128</v>
      </c>
      <c r="D1017">
        <v>2</v>
      </c>
      <c r="E1017">
        <v>2</v>
      </c>
      <c r="F1017">
        <v>2</v>
      </c>
      <c r="G1017">
        <v>0</v>
      </c>
      <c r="H1017">
        <v>1</v>
      </c>
      <c r="I1017">
        <v>1</v>
      </c>
      <c r="K1017">
        <v>6.75</v>
      </c>
      <c r="L1017" t="s">
        <v>41</v>
      </c>
      <c r="M1017" t="s">
        <v>41</v>
      </c>
      <c r="N1017">
        <v>2.25</v>
      </c>
      <c r="O1017">
        <f>SUM(OGC_Home__Brazil[[#This Row],[0-15]:[31-45]])</f>
        <v>6</v>
      </c>
    </row>
    <row r="1018" spans="1:15" x14ac:dyDescent="0.25">
      <c r="A1018" t="s">
        <v>591</v>
      </c>
      <c r="B1018">
        <v>5</v>
      </c>
      <c r="C1018" t="s">
        <v>1254</v>
      </c>
      <c r="D1018">
        <v>1</v>
      </c>
      <c r="E1018">
        <v>1</v>
      </c>
      <c r="F1018">
        <v>1</v>
      </c>
      <c r="G1018">
        <v>0</v>
      </c>
      <c r="H1018">
        <v>1</v>
      </c>
      <c r="I1018">
        <v>1</v>
      </c>
      <c r="K1018">
        <v>0.54</v>
      </c>
      <c r="L1018" t="s">
        <v>41</v>
      </c>
      <c r="M1018" t="s">
        <v>41</v>
      </c>
      <c r="N1018">
        <v>0.36</v>
      </c>
      <c r="O1018">
        <f>SUM(OGC_Home__Brazil[[#This Row],[0-15]:[31-45]])</f>
        <v>3</v>
      </c>
    </row>
    <row r="1019" spans="1:15" x14ac:dyDescent="0.25">
      <c r="A1019" t="s">
        <v>701</v>
      </c>
      <c r="B1019">
        <v>11</v>
      </c>
      <c r="C1019" t="s">
        <v>1251</v>
      </c>
      <c r="D1019">
        <v>5</v>
      </c>
      <c r="E1019">
        <v>2</v>
      </c>
      <c r="F1019">
        <v>2</v>
      </c>
      <c r="G1019">
        <v>2</v>
      </c>
      <c r="H1019">
        <v>0</v>
      </c>
      <c r="I1019">
        <v>0</v>
      </c>
      <c r="K1019">
        <v>7.38</v>
      </c>
      <c r="L1019" t="s">
        <v>41</v>
      </c>
      <c r="M1019" t="s">
        <v>41</v>
      </c>
      <c r="N1019">
        <v>1.62</v>
      </c>
      <c r="O1019">
        <f>SUM(OGC_Home__Brazil[[#This Row],[0-15]:[31-45]])</f>
        <v>9</v>
      </c>
    </row>
    <row r="1020" spans="1:15" x14ac:dyDescent="0.25">
      <c r="A1020" t="s">
        <v>787</v>
      </c>
      <c r="B1020">
        <v>10</v>
      </c>
      <c r="C1020" t="s">
        <v>198</v>
      </c>
      <c r="D1020">
        <v>1</v>
      </c>
      <c r="E1020">
        <v>4</v>
      </c>
      <c r="F1020">
        <v>1</v>
      </c>
      <c r="G1020">
        <v>1</v>
      </c>
      <c r="H1020">
        <v>2</v>
      </c>
      <c r="I1020">
        <v>1</v>
      </c>
      <c r="K1020">
        <v>0.54</v>
      </c>
      <c r="L1020" t="s">
        <v>41</v>
      </c>
      <c r="M1020" t="s">
        <v>41</v>
      </c>
      <c r="N1020">
        <v>0.36</v>
      </c>
      <c r="O1020">
        <f>SUM(OGC_Home__Brazil[[#This Row],[0-15]:[31-45]])</f>
        <v>6</v>
      </c>
    </row>
    <row r="1021" spans="1:15" x14ac:dyDescent="0.25">
      <c r="A1021" t="s">
        <v>902</v>
      </c>
      <c r="B1021">
        <v>6</v>
      </c>
      <c r="C1021" t="s">
        <v>127</v>
      </c>
      <c r="D1021">
        <v>3</v>
      </c>
      <c r="E1021">
        <v>2</v>
      </c>
      <c r="F1021">
        <v>1</v>
      </c>
      <c r="G1021">
        <v>0</v>
      </c>
      <c r="H1021">
        <v>0</v>
      </c>
      <c r="I1021">
        <v>0</v>
      </c>
      <c r="K1021">
        <v>0.9</v>
      </c>
      <c r="L1021" t="s">
        <v>41</v>
      </c>
      <c r="M1021" t="s">
        <v>41</v>
      </c>
      <c r="N1021">
        <v>0</v>
      </c>
      <c r="O1021">
        <f>SUM(OGC_Home__Brazil[[#This Row],[0-15]:[31-45]])</f>
        <v>6</v>
      </c>
    </row>
    <row r="1022" spans="1:15" x14ac:dyDescent="0.25">
      <c r="A1022" t="s">
        <v>982</v>
      </c>
      <c r="B1022">
        <v>2</v>
      </c>
      <c r="C1022" t="s">
        <v>1253</v>
      </c>
      <c r="D1022">
        <v>0</v>
      </c>
      <c r="E1022">
        <v>0</v>
      </c>
      <c r="F1022">
        <v>0</v>
      </c>
      <c r="G1022">
        <v>2</v>
      </c>
      <c r="H1022">
        <v>0</v>
      </c>
      <c r="I1022">
        <v>0</v>
      </c>
      <c r="K1022">
        <v>0</v>
      </c>
      <c r="L1022" t="s">
        <v>41</v>
      </c>
      <c r="M1022" t="s">
        <v>41</v>
      </c>
      <c r="N1022">
        <v>0.9</v>
      </c>
      <c r="O1022">
        <f>SUM(OGC_Home__Brazil[[#This Row],[0-15]:[31-45]])</f>
        <v>0</v>
      </c>
    </row>
    <row r="1023" spans="1:15" x14ac:dyDescent="0.25">
      <c r="A1023" t="s">
        <v>1002</v>
      </c>
      <c r="B1023">
        <v>7</v>
      </c>
      <c r="C1023" t="s">
        <v>127</v>
      </c>
      <c r="D1023">
        <v>4</v>
      </c>
      <c r="E1023">
        <v>1</v>
      </c>
      <c r="F1023">
        <v>2</v>
      </c>
      <c r="G1023">
        <v>0</v>
      </c>
      <c r="H1023">
        <v>0</v>
      </c>
      <c r="I1023">
        <v>0</v>
      </c>
      <c r="K1023">
        <v>0.9</v>
      </c>
      <c r="L1023" t="s">
        <v>41</v>
      </c>
      <c r="M1023" t="s">
        <v>41</v>
      </c>
      <c r="N1023">
        <v>0</v>
      </c>
      <c r="O1023">
        <f>SUM(OGC_Home__Brazil[[#This Row],[0-15]:[31-45]])</f>
        <v>7</v>
      </c>
    </row>
    <row r="1024" spans="1:15" x14ac:dyDescent="0.25">
      <c r="A1024" t="s">
        <v>1009</v>
      </c>
      <c r="B1024">
        <v>4</v>
      </c>
      <c r="C1024" t="s">
        <v>1249</v>
      </c>
      <c r="D1024">
        <v>0</v>
      </c>
      <c r="E1024">
        <v>3</v>
      </c>
      <c r="F1024">
        <v>0</v>
      </c>
      <c r="G1024">
        <v>0</v>
      </c>
      <c r="H1024">
        <v>0</v>
      </c>
      <c r="I1024">
        <v>1</v>
      </c>
      <c r="K1024">
        <v>6.75</v>
      </c>
      <c r="L1024" t="s">
        <v>41</v>
      </c>
      <c r="M1024" t="s">
        <v>41</v>
      </c>
      <c r="N1024">
        <v>2.25</v>
      </c>
      <c r="O1024">
        <f>SUM(OGC_Home__Brazil[[#This Row],[0-15]:[31-45]])</f>
        <v>3</v>
      </c>
    </row>
    <row r="1025" spans="1:15" x14ac:dyDescent="0.25">
      <c r="A1025" t="s">
        <v>1146</v>
      </c>
      <c r="B1025">
        <v>9</v>
      </c>
      <c r="C1025" t="s">
        <v>136</v>
      </c>
      <c r="D1025">
        <v>2</v>
      </c>
      <c r="E1025">
        <v>2</v>
      </c>
      <c r="F1025">
        <v>3</v>
      </c>
      <c r="G1025">
        <v>0</v>
      </c>
      <c r="H1025">
        <v>1</v>
      </c>
      <c r="I1025">
        <v>1</v>
      </c>
      <c r="K1025">
        <v>7.02</v>
      </c>
      <c r="L1025" t="s">
        <v>41</v>
      </c>
      <c r="M1025" t="s">
        <v>41</v>
      </c>
      <c r="N1025">
        <v>1.98</v>
      </c>
      <c r="O1025">
        <f>SUM(OGC_Home__Brazil[[#This Row],[0-15]:[31-45]])</f>
        <v>7</v>
      </c>
    </row>
    <row r="1026" spans="1:15" x14ac:dyDescent="0.25">
      <c r="A1026" t="s">
        <v>1353</v>
      </c>
      <c r="B1026">
        <v>6</v>
      </c>
      <c r="C1026" t="s">
        <v>120</v>
      </c>
      <c r="D1026">
        <v>1</v>
      </c>
      <c r="E1026">
        <v>0</v>
      </c>
      <c r="F1026">
        <v>4</v>
      </c>
      <c r="G1026">
        <v>1</v>
      </c>
      <c r="H1026">
        <v>0</v>
      </c>
      <c r="I1026">
        <v>0</v>
      </c>
      <c r="K1026">
        <v>7.47</v>
      </c>
      <c r="L1026" t="s">
        <v>41</v>
      </c>
      <c r="M1026" t="s">
        <v>41</v>
      </c>
      <c r="N1026">
        <v>1.53</v>
      </c>
      <c r="O1026">
        <f>SUM(OGC_Home__Brazil[[#This Row],[0-15]:[31-45]])</f>
        <v>5</v>
      </c>
    </row>
    <row r="1027" spans="1:15" x14ac:dyDescent="0.25">
      <c r="A1027" t="s">
        <v>417</v>
      </c>
      <c r="B1027">
        <v>0</v>
      </c>
      <c r="C1027" t="s">
        <v>193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K1027">
        <v>0</v>
      </c>
      <c r="L1027" t="s">
        <v>41</v>
      </c>
      <c r="M1027" t="s">
        <v>41</v>
      </c>
      <c r="N1027">
        <v>0</v>
      </c>
      <c r="O1027">
        <f>SUM(OGC_Home__Brazil[[#This Row],[0-15]:[31-45]])</f>
        <v>0</v>
      </c>
    </row>
    <row r="1028" spans="1:15" x14ac:dyDescent="0.25">
      <c r="A1028" t="s">
        <v>469</v>
      </c>
      <c r="B1028">
        <v>1</v>
      </c>
      <c r="C1028" t="s">
        <v>1301</v>
      </c>
      <c r="D1028">
        <v>0</v>
      </c>
      <c r="E1028">
        <v>0</v>
      </c>
      <c r="F1028">
        <v>0</v>
      </c>
      <c r="G1028">
        <v>0</v>
      </c>
      <c r="H1028">
        <v>1</v>
      </c>
      <c r="I1028">
        <v>0</v>
      </c>
      <c r="K1028">
        <v>0</v>
      </c>
      <c r="L1028" t="s">
        <v>41</v>
      </c>
      <c r="M1028" t="s">
        <v>41</v>
      </c>
      <c r="N1028">
        <v>0.9</v>
      </c>
      <c r="O1028">
        <f>SUM(OGC_Home__Brazil[[#This Row],[0-15]:[31-45]])</f>
        <v>0</v>
      </c>
    </row>
    <row r="1029" spans="1:15" x14ac:dyDescent="0.25">
      <c r="A1029" t="s">
        <v>481</v>
      </c>
      <c r="B1029">
        <v>1</v>
      </c>
      <c r="C1029" t="s">
        <v>191</v>
      </c>
      <c r="D1029">
        <v>1</v>
      </c>
      <c r="E1029">
        <v>0</v>
      </c>
      <c r="F1029">
        <v>0</v>
      </c>
      <c r="G1029">
        <v>0</v>
      </c>
      <c r="H1029">
        <v>0</v>
      </c>
      <c r="I1029">
        <v>0</v>
      </c>
      <c r="K1029">
        <v>0.9</v>
      </c>
      <c r="L1029" t="s">
        <v>41</v>
      </c>
      <c r="M1029" t="s">
        <v>41</v>
      </c>
      <c r="N1029">
        <v>0</v>
      </c>
      <c r="O1029">
        <f>SUM(OGC_Home__Brazil[[#This Row],[0-15]:[31-45]])</f>
        <v>1</v>
      </c>
    </row>
    <row r="1030" spans="1:15" x14ac:dyDescent="0.25">
      <c r="A1030" t="s">
        <v>524</v>
      </c>
      <c r="B1030">
        <v>3</v>
      </c>
      <c r="C1030" t="s">
        <v>55</v>
      </c>
      <c r="D1030">
        <v>0</v>
      </c>
      <c r="E1030">
        <v>1</v>
      </c>
      <c r="F1030">
        <v>2</v>
      </c>
      <c r="G1030">
        <v>0</v>
      </c>
      <c r="H1030">
        <v>0</v>
      </c>
      <c r="I1030">
        <v>0</v>
      </c>
      <c r="K1030">
        <v>0.9</v>
      </c>
      <c r="L1030" t="s">
        <v>41</v>
      </c>
      <c r="M1030" t="s">
        <v>41</v>
      </c>
      <c r="N1030">
        <v>0</v>
      </c>
      <c r="O1030">
        <f>SUM(OGC_Home__Brazil[[#This Row],[0-15]:[31-45]])</f>
        <v>3</v>
      </c>
    </row>
    <row r="1031" spans="1:15" x14ac:dyDescent="0.25">
      <c r="A1031" t="s">
        <v>708</v>
      </c>
      <c r="B1031">
        <v>2</v>
      </c>
      <c r="C1031" t="s">
        <v>1247</v>
      </c>
      <c r="D1031">
        <v>1</v>
      </c>
      <c r="E1031">
        <v>1</v>
      </c>
      <c r="F1031">
        <v>0</v>
      </c>
      <c r="G1031">
        <v>0</v>
      </c>
      <c r="H1031">
        <v>0</v>
      </c>
      <c r="I1031">
        <v>0</v>
      </c>
      <c r="K1031">
        <v>0.9</v>
      </c>
      <c r="L1031" t="s">
        <v>41</v>
      </c>
      <c r="M1031" t="s">
        <v>41</v>
      </c>
      <c r="N1031">
        <v>0</v>
      </c>
      <c r="O1031">
        <f>SUM(OGC_Home__Brazil[[#This Row],[0-15]:[31-45]])</f>
        <v>2</v>
      </c>
    </row>
    <row r="1032" spans="1:15" x14ac:dyDescent="0.25">
      <c r="A1032" t="s">
        <v>716</v>
      </c>
      <c r="B1032">
        <v>1</v>
      </c>
      <c r="C1032" t="s">
        <v>190</v>
      </c>
      <c r="D1032">
        <v>1</v>
      </c>
      <c r="E1032">
        <v>0</v>
      </c>
      <c r="F1032">
        <v>0</v>
      </c>
      <c r="G1032">
        <v>0</v>
      </c>
      <c r="H1032">
        <v>0</v>
      </c>
      <c r="I1032">
        <v>0</v>
      </c>
      <c r="K1032">
        <v>0.9</v>
      </c>
      <c r="L1032" t="s">
        <v>41</v>
      </c>
      <c r="M1032" t="s">
        <v>41</v>
      </c>
      <c r="N1032">
        <v>0</v>
      </c>
      <c r="O1032">
        <f>SUM(OGC_Home__Brazil[[#This Row],[0-15]:[31-45]])</f>
        <v>1</v>
      </c>
    </row>
    <row r="1033" spans="1:15" x14ac:dyDescent="0.25">
      <c r="A1033" t="s">
        <v>761</v>
      </c>
      <c r="B1033">
        <v>4</v>
      </c>
      <c r="C1033" t="s">
        <v>124</v>
      </c>
      <c r="D1033">
        <v>1</v>
      </c>
      <c r="E1033">
        <v>0</v>
      </c>
      <c r="F1033">
        <v>2</v>
      </c>
      <c r="G1033">
        <v>1</v>
      </c>
      <c r="H1033">
        <v>0</v>
      </c>
      <c r="I1033">
        <v>0</v>
      </c>
      <c r="K1033">
        <v>6.75</v>
      </c>
      <c r="L1033" t="s">
        <v>41</v>
      </c>
      <c r="M1033" t="s">
        <v>41</v>
      </c>
      <c r="N1033">
        <v>2.25</v>
      </c>
      <c r="O1033">
        <f>SUM(OGC_Home__Brazil[[#This Row],[0-15]:[31-45]])</f>
        <v>3</v>
      </c>
    </row>
    <row r="1034" spans="1:15" x14ac:dyDescent="0.25">
      <c r="A1034" t="s">
        <v>796</v>
      </c>
      <c r="B1034">
        <v>1</v>
      </c>
      <c r="C1034" t="s">
        <v>126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v>0</v>
      </c>
      <c r="K1034">
        <v>0.9</v>
      </c>
      <c r="L1034" t="s">
        <v>41</v>
      </c>
      <c r="M1034" t="s">
        <v>41</v>
      </c>
      <c r="N1034">
        <v>0</v>
      </c>
      <c r="O1034">
        <f>SUM(OGC_Home__Brazil[[#This Row],[0-15]:[31-45]])</f>
        <v>1</v>
      </c>
    </row>
    <row r="1035" spans="1:15" x14ac:dyDescent="0.25">
      <c r="A1035" t="s">
        <v>850</v>
      </c>
      <c r="B1035">
        <v>1</v>
      </c>
      <c r="C1035" t="s">
        <v>1247</v>
      </c>
      <c r="D1035">
        <v>0</v>
      </c>
      <c r="E1035">
        <v>1</v>
      </c>
      <c r="F1035">
        <v>0</v>
      </c>
      <c r="G1035">
        <v>0</v>
      </c>
      <c r="H1035">
        <v>0</v>
      </c>
      <c r="I1035">
        <v>0</v>
      </c>
      <c r="K1035">
        <v>0.9</v>
      </c>
      <c r="L1035" t="s">
        <v>41</v>
      </c>
      <c r="M1035" t="s">
        <v>41</v>
      </c>
      <c r="N1035">
        <v>0</v>
      </c>
      <c r="O1035">
        <f>SUM(OGC_Home__Brazil[[#This Row],[0-15]:[31-45]])</f>
        <v>1</v>
      </c>
    </row>
    <row r="1036" spans="1:15" x14ac:dyDescent="0.25">
      <c r="A1036" t="s">
        <v>861</v>
      </c>
      <c r="B1036">
        <v>3</v>
      </c>
      <c r="C1036" t="s">
        <v>1253</v>
      </c>
      <c r="D1036">
        <v>1</v>
      </c>
      <c r="E1036">
        <v>0</v>
      </c>
      <c r="F1036">
        <v>0</v>
      </c>
      <c r="G1036">
        <v>0</v>
      </c>
      <c r="H1036">
        <v>1</v>
      </c>
      <c r="I1036">
        <v>1</v>
      </c>
      <c r="K1036">
        <v>2.97</v>
      </c>
      <c r="L1036" t="s">
        <v>41</v>
      </c>
      <c r="M1036" t="s">
        <v>41</v>
      </c>
      <c r="N1036">
        <v>6.03</v>
      </c>
      <c r="O1036">
        <f>SUM(OGC_Home__Brazil[[#This Row],[0-15]:[31-45]])</f>
        <v>1</v>
      </c>
    </row>
    <row r="1037" spans="1:15" x14ac:dyDescent="0.25">
      <c r="A1037" t="s">
        <v>919</v>
      </c>
      <c r="B1037">
        <v>2</v>
      </c>
      <c r="C1037" t="s">
        <v>1308</v>
      </c>
      <c r="D1037">
        <v>0</v>
      </c>
      <c r="E1037">
        <v>0</v>
      </c>
      <c r="F1037">
        <v>1</v>
      </c>
      <c r="G1037">
        <v>0</v>
      </c>
      <c r="H1037">
        <v>0</v>
      </c>
      <c r="I1037">
        <v>1</v>
      </c>
      <c r="K1037">
        <v>0.45</v>
      </c>
      <c r="L1037" t="s">
        <v>41</v>
      </c>
      <c r="M1037" t="s">
        <v>41</v>
      </c>
      <c r="N1037">
        <v>0.45</v>
      </c>
      <c r="O1037">
        <f>SUM(OGC_Home__Brazil[[#This Row],[0-15]:[31-45]])</f>
        <v>1</v>
      </c>
    </row>
    <row r="1038" spans="1:15" x14ac:dyDescent="0.25">
      <c r="A1038" t="s">
        <v>994</v>
      </c>
      <c r="B1038">
        <v>5</v>
      </c>
      <c r="C1038" t="s">
        <v>1289</v>
      </c>
      <c r="D1038">
        <v>1</v>
      </c>
      <c r="E1038">
        <v>3</v>
      </c>
      <c r="F1038">
        <v>1</v>
      </c>
      <c r="G1038">
        <v>0</v>
      </c>
      <c r="H1038">
        <v>0</v>
      </c>
      <c r="I1038">
        <v>0</v>
      </c>
      <c r="K1038">
        <v>0.9</v>
      </c>
      <c r="L1038" t="s">
        <v>41</v>
      </c>
      <c r="M1038" t="s">
        <v>41</v>
      </c>
      <c r="N1038">
        <v>0</v>
      </c>
      <c r="O1038">
        <f>SUM(OGC_Home__Brazil[[#This Row],[0-15]:[31-45]])</f>
        <v>5</v>
      </c>
    </row>
    <row r="1039" spans="1:15" x14ac:dyDescent="0.25">
      <c r="A1039" t="s">
        <v>1037</v>
      </c>
      <c r="B1039">
        <v>0</v>
      </c>
      <c r="C1039" t="s">
        <v>193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K1039">
        <v>0</v>
      </c>
      <c r="L1039" t="s">
        <v>41</v>
      </c>
      <c r="M1039" t="s">
        <v>41</v>
      </c>
      <c r="N1039">
        <v>0</v>
      </c>
      <c r="O1039">
        <f>SUM(OGC_Home__Brazil[[#This Row],[0-15]:[31-45]])</f>
        <v>0</v>
      </c>
    </row>
    <row r="1040" spans="1:15" x14ac:dyDescent="0.25">
      <c r="A1040" t="s">
        <v>1180</v>
      </c>
      <c r="B1040">
        <v>4</v>
      </c>
      <c r="C1040" t="s">
        <v>132</v>
      </c>
      <c r="D1040">
        <v>2</v>
      </c>
      <c r="E1040">
        <v>1</v>
      </c>
      <c r="F1040">
        <v>1</v>
      </c>
      <c r="G1040">
        <v>0</v>
      </c>
      <c r="H1040">
        <v>0</v>
      </c>
      <c r="I1040">
        <v>0</v>
      </c>
      <c r="K1040">
        <v>0.9</v>
      </c>
      <c r="L1040" t="s">
        <v>41</v>
      </c>
      <c r="M1040" t="s">
        <v>41</v>
      </c>
      <c r="N1040">
        <v>0</v>
      </c>
      <c r="O1040">
        <f>SUM(OGC_Home__Brazil[[#This Row],[0-15]:[31-45]])</f>
        <v>4</v>
      </c>
    </row>
    <row r="1041" spans="1:15" x14ac:dyDescent="0.25">
      <c r="A1041" t="s">
        <v>1200</v>
      </c>
      <c r="B1041">
        <v>1</v>
      </c>
      <c r="C1041" t="s">
        <v>1261</v>
      </c>
      <c r="D1041">
        <v>1</v>
      </c>
      <c r="E1041">
        <v>0</v>
      </c>
      <c r="F1041">
        <v>0</v>
      </c>
      <c r="G1041">
        <v>0</v>
      </c>
      <c r="H1041">
        <v>0</v>
      </c>
      <c r="I1041">
        <v>0</v>
      </c>
      <c r="K1041">
        <v>0.9</v>
      </c>
      <c r="L1041" t="s">
        <v>41</v>
      </c>
      <c r="M1041" t="s">
        <v>41</v>
      </c>
      <c r="N1041">
        <v>0</v>
      </c>
      <c r="O1041">
        <f>SUM(OGC_Home__Brazil[[#This Row],[0-15]:[31-45]])</f>
        <v>1</v>
      </c>
    </row>
    <row r="1042" spans="1:15" x14ac:dyDescent="0.25">
      <c r="A1042" t="s">
        <v>1240</v>
      </c>
      <c r="B1042">
        <v>1</v>
      </c>
      <c r="C1042" t="s">
        <v>1251</v>
      </c>
      <c r="D1042">
        <v>0</v>
      </c>
      <c r="E1042">
        <v>1</v>
      </c>
      <c r="F1042">
        <v>0</v>
      </c>
      <c r="G1042">
        <v>0</v>
      </c>
      <c r="H1042">
        <v>0</v>
      </c>
      <c r="I1042">
        <v>0</v>
      </c>
      <c r="K1042">
        <v>0.9</v>
      </c>
      <c r="L1042" t="s">
        <v>41</v>
      </c>
      <c r="M1042" t="s">
        <v>41</v>
      </c>
      <c r="N1042">
        <v>0</v>
      </c>
      <c r="O1042">
        <f>SUM(OGC_Home__Brazil[[#This Row],[0-15]:[31-45]])</f>
        <v>1</v>
      </c>
    </row>
    <row r="1043" spans="1:15" x14ac:dyDescent="0.25">
      <c r="A1043" t="s">
        <v>298</v>
      </c>
      <c r="B1043">
        <v>6</v>
      </c>
      <c r="C1043" t="s">
        <v>127</v>
      </c>
      <c r="D1043">
        <v>3</v>
      </c>
      <c r="E1043">
        <v>2</v>
      </c>
      <c r="F1043">
        <v>0</v>
      </c>
      <c r="G1043">
        <v>1</v>
      </c>
      <c r="H1043">
        <v>0</v>
      </c>
      <c r="I1043">
        <v>0</v>
      </c>
      <c r="K1043">
        <v>7.47</v>
      </c>
      <c r="L1043" t="s">
        <v>41</v>
      </c>
      <c r="M1043" t="s">
        <v>41</v>
      </c>
      <c r="N1043">
        <v>1.53</v>
      </c>
      <c r="O1043">
        <f>SUM(OGC_Home__Brazil[[#This Row],[0-15]:[31-45]])</f>
        <v>5</v>
      </c>
    </row>
    <row r="1044" spans="1:15" x14ac:dyDescent="0.25">
      <c r="A1044" t="s">
        <v>303</v>
      </c>
      <c r="B1044">
        <v>6</v>
      </c>
      <c r="C1044" t="s">
        <v>1246</v>
      </c>
      <c r="D1044">
        <v>1</v>
      </c>
      <c r="E1044">
        <v>2</v>
      </c>
      <c r="F1044">
        <v>1</v>
      </c>
      <c r="G1044">
        <v>1</v>
      </c>
      <c r="H1044">
        <v>0</v>
      </c>
      <c r="I1044">
        <v>1</v>
      </c>
      <c r="K1044">
        <v>6.03</v>
      </c>
      <c r="L1044" t="s">
        <v>41</v>
      </c>
      <c r="M1044" t="s">
        <v>41</v>
      </c>
      <c r="N1044">
        <v>2.97</v>
      </c>
      <c r="O1044">
        <f>SUM(OGC_Home__Brazil[[#This Row],[0-15]:[31-45]])</f>
        <v>4</v>
      </c>
    </row>
    <row r="1045" spans="1:15" x14ac:dyDescent="0.25">
      <c r="A1045" t="s">
        <v>402</v>
      </c>
      <c r="B1045">
        <v>4</v>
      </c>
      <c r="C1045" t="s">
        <v>128</v>
      </c>
      <c r="D1045">
        <v>1</v>
      </c>
      <c r="E1045">
        <v>0</v>
      </c>
      <c r="F1045">
        <v>1</v>
      </c>
      <c r="G1045">
        <v>2</v>
      </c>
      <c r="H1045">
        <v>0</v>
      </c>
      <c r="I1045">
        <v>0</v>
      </c>
      <c r="K1045">
        <v>0.45</v>
      </c>
      <c r="L1045" t="s">
        <v>41</v>
      </c>
      <c r="M1045" t="s">
        <v>41</v>
      </c>
      <c r="N1045">
        <v>0.45</v>
      </c>
      <c r="O1045">
        <f>SUM(OGC_Home__Brazil[[#This Row],[0-15]:[31-45]])</f>
        <v>2</v>
      </c>
    </row>
    <row r="1046" spans="1:15" x14ac:dyDescent="0.25">
      <c r="A1046" t="s">
        <v>405</v>
      </c>
      <c r="B1046">
        <v>6</v>
      </c>
      <c r="C1046" t="s">
        <v>1246</v>
      </c>
      <c r="D1046">
        <v>2</v>
      </c>
      <c r="E1046">
        <v>1</v>
      </c>
      <c r="F1046">
        <v>1</v>
      </c>
      <c r="G1046">
        <v>1</v>
      </c>
      <c r="H1046">
        <v>0</v>
      </c>
      <c r="I1046">
        <v>1</v>
      </c>
      <c r="K1046">
        <v>6.03</v>
      </c>
      <c r="L1046" t="s">
        <v>41</v>
      </c>
      <c r="M1046" t="s">
        <v>41</v>
      </c>
      <c r="N1046">
        <v>2.97</v>
      </c>
      <c r="O1046">
        <f>SUM(OGC_Home__Brazil[[#This Row],[0-15]:[31-45]])</f>
        <v>4</v>
      </c>
    </row>
    <row r="1047" spans="1:15" x14ac:dyDescent="0.25">
      <c r="A1047" t="s">
        <v>413</v>
      </c>
      <c r="B1047">
        <v>6</v>
      </c>
      <c r="C1047" t="s">
        <v>49</v>
      </c>
      <c r="D1047">
        <v>1</v>
      </c>
      <c r="E1047">
        <v>3</v>
      </c>
      <c r="F1047">
        <v>1</v>
      </c>
      <c r="G1047">
        <v>1</v>
      </c>
      <c r="H1047">
        <v>0</v>
      </c>
      <c r="I1047">
        <v>0</v>
      </c>
      <c r="K1047">
        <v>7.47</v>
      </c>
      <c r="L1047" t="s">
        <v>41</v>
      </c>
      <c r="M1047" t="s">
        <v>41</v>
      </c>
      <c r="N1047">
        <v>1.53</v>
      </c>
      <c r="O1047">
        <f>SUM(OGC_Home__Brazil[[#This Row],[0-15]:[31-45]])</f>
        <v>5</v>
      </c>
    </row>
    <row r="1048" spans="1:15" x14ac:dyDescent="0.25">
      <c r="A1048" t="s">
        <v>421</v>
      </c>
      <c r="B1048">
        <v>2</v>
      </c>
      <c r="C1048" t="s">
        <v>145</v>
      </c>
      <c r="D1048">
        <v>0</v>
      </c>
      <c r="E1048">
        <v>0</v>
      </c>
      <c r="F1048">
        <v>2</v>
      </c>
      <c r="G1048">
        <v>0</v>
      </c>
      <c r="H1048">
        <v>0</v>
      </c>
      <c r="I1048">
        <v>0</v>
      </c>
      <c r="K1048">
        <v>0.9</v>
      </c>
      <c r="L1048" t="s">
        <v>41</v>
      </c>
      <c r="M1048" t="s">
        <v>41</v>
      </c>
      <c r="N1048">
        <v>0</v>
      </c>
      <c r="O1048">
        <f>SUM(OGC_Home__Brazil[[#This Row],[0-15]:[31-45]])</f>
        <v>2</v>
      </c>
    </row>
    <row r="1049" spans="1:15" x14ac:dyDescent="0.25">
      <c r="A1049" t="s">
        <v>429</v>
      </c>
      <c r="B1049">
        <v>5</v>
      </c>
      <c r="C1049" t="s">
        <v>125</v>
      </c>
      <c r="D1049">
        <v>1</v>
      </c>
      <c r="E1049">
        <v>1</v>
      </c>
      <c r="F1049">
        <v>2</v>
      </c>
      <c r="G1049">
        <v>1</v>
      </c>
      <c r="H1049">
        <v>0</v>
      </c>
      <c r="I1049">
        <v>0</v>
      </c>
      <c r="K1049">
        <v>0.72</v>
      </c>
      <c r="L1049" t="s">
        <v>41</v>
      </c>
      <c r="M1049" t="s">
        <v>41</v>
      </c>
      <c r="N1049">
        <v>0.18</v>
      </c>
      <c r="O1049">
        <f>SUM(OGC_Home__Brazil[[#This Row],[0-15]:[31-45]])</f>
        <v>4</v>
      </c>
    </row>
    <row r="1050" spans="1:15" x14ac:dyDescent="0.25">
      <c r="A1050" t="s">
        <v>430</v>
      </c>
      <c r="B1050">
        <v>4</v>
      </c>
      <c r="C1050" t="s">
        <v>128</v>
      </c>
      <c r="D1050">
        <v>2</v>
      </c>
      <c r="E1050">
        <v>0</v>
      </c>
      <c r="F1050">
        <v>0</v>
      </c>
      <c r="G1050">
        <v>1</v>
      </c>
      <c r="H1050">
        <v>1</v>
      </c>
      <c r="I1050">
        <v>0</v>
      </c>
      <c r="K1050">
        <v>0.45</v>
      </c>
      <c r="L1050" t="s">
        <v>41</v>
      </c>
      <c r="M1050" t="s">
        <v>41</v>
      </c>
      <c r="N1050">
        <v>0.45</v>
      </c>
      <c r="O1050">
        <f>SUM(OGC_Home__Brazil[[#This Row],[0-15]:[31-45]])</f>
        <v>2</v>
      </c>
    </row>
    <row r="1051" spans="1:15" x14ac:dyDescent="0.25">
      <c r="A1051" t="s">
        <v>453</v>
      </c>
      <c r="B1051">
        <v>7</v>
      </c>
      <c r="C1051" t="s">
        <v>1244</v>
      </c>
      <c r="D1051">
        <v>2</v>
      </c>
      <c r="E1051">
        <v>2</v>
      </c>
      <c r="F1051">
        <v>1</v>
      </c>
      <c r="G1051">
        <v>1</v>
      </c>
      <c r="H1051">
        <v>1</v>
      </c>
      <c r="I1051">
        <v>0</v>
      </c>
      <c r="K1051">
        <v>6.39</v>
      </c>
      <c r="L1051" t="s">
        <v>41</v>
      </c>
      <c r="M1051" t="s">
        <v>41</v>
      </c>
      <c r="N1051">
        <v>2.61</v>
      </c>
      <c r="O1051">
        <f>SUM(OGC_Home__Brazil[[#This Row],[0-15]:[31-45]])</f>
        <v>5</v>
      </c>
    </row>
    <row r="1052" spans="1:15" x14ac:dyDescent="0.25">
      <c r="A1052" t="s">
        <v>456</v>
      </c>
      <c r="B1052">
        <v>8</v>
      </c>
      <c r="C1052" t="s">
        <v>145</v>
      </c>
      <c r="D1052">
        <v>2</v>
      </c>
      <c r="E1052">
        <v>1</v>
      </c>
      <c r="F1052">
        <v>2</v>
      </c>
      <c r="G1052">
        <v>2</v>
      </c>
      <c r="H1052">
        <v>1</v>
      </c>
      <c r="I1052">
        <v>0</v>
      </c>
      <c r="K1052">
        <v>5.58</v>
      </c>
      <c r="L1052" t="s">
        <v>41</v>
      </c>
      <c r="M1052" t="s">
        <v>41</v>
      </c>
      <c r="N1052">
        <v>3.42</v>
      </c>
      <c r="O1052">
        <f>SUM(OGC_Home__Brazil[[#This Row],[0-15]:[31-45]])</f>
        <v>5</v>
      </c>
    </row>
    <row r="1053" spans="1:15" x14ac:dyDescent="0.25">
      <c r="A1053" t="s">
        <v>644</v>
      </c>
      <c r="B1053">
        <v>4</v>
      </c>
      <c r="C1053" t="s">
        <v>128</v>
      </c>
      <c r="D1053">
        <v>1</v>
      </c>
      <c r="E1053">
        <v>2</v>
      </c>
      <c r="F1053">
        <v>0</v>
      </c>
      <c r="G1053">
        <v>0</v>
      </c>
      <c r="H1053">
        <v>0</v>
      </c>
      <c r="I1053">
        <v>1</v>
      </c>
      <c r="K1053">
        <v>6.75</v>
      </c>
      <c r="L1053" t="s">
        <v>41</v>
      </c>
      <c r="M1053" t="s">
        <v>41</v>
      </c>
      <c r="N1053">
        <v>2.25</v>
      </c>
      <c r="O1053">
        <f>SUM(OGC_Home__Brazil[[#This Row],[0-15]:[31-45]])</f>
        <v>3</v>
      </c>
    </row>
    <row r="1054" spans="1:15" x14ac:dyDescent="0.25">
      <c r="A1054" t="s">
        <v>657</v>
      </c>
      <c r="B1054">
        <v>7</v>
      </c>
      <c r="C1054" t="s">
        <v>124</v>
      </c>
      <c r="D1054">
        <v>1</v>
      </c>
      <c r="E1054">
        <v>4</v>
      </c>
      <c r="F1054">
        <v>0</v>
      </c>
      <c r="G1054">
        <v>1</v>
      </c>
      <c r="H1054">
        <v>0</v>
      </c>
      <c r="I1054">
        <v>1</v>
      </c>
      <c r="K1054">
        <v>6.39</v>
      </c>
      <c r="L1054" t="s">
        <v>41</v>
      </c>
      <c r="M1054" t="s">
        <v>41</v>
      </c>
      <c r="N1054">
        <v>2.61</v>
      </c>
      <c r="O1054">
        <f>SUM(OGC_Home__Brazil[[#This Row],[0-15]:[31-45]])</f>
        <v>5</v>
      </c>
    </row>
    <row r="1055" spans="1:15" x14ac:dyDescent="0.25">
      <c r="A1055" t="s">
        <v>723</v>
      </c>
      <c r="B1055">
        <v>7</v>
      </c>
      <c r="C1055" t="s">
        <v>1250</v>
      </c>
      <c r="D1055">
        <v>4</v>
      </c>
      <c r="E1055">
        <v>2</v>
      </c>
      <c r="F1055">
        <v>0</v>
      </c>
      <c r="G1055">
        <v>0</v>
      </c>
      <c r="H1055">
        <v>1</v>
      </c>
      <c r="I1055">
        <v>0</v>
      </c>
      <c r="K1055">
        <v>7.74</v>
      </c>
      <c r="L1055" t="s">
        <v>41</v>
      </c>
      <c r="M1055" t="s">
        <v>41</v>
      </c>
      <c r="N1055">
        <v>1.26</v>
      </c>
      <c r="O1055">
        <f>SUM(OGC_Home__Brazil[[#This Row],[0-15]:[31-45]])</f>
        <v>6</v>
      </c>
    </row>
    <row r="1056" spans="1:15" x14ac:dyDescent="0.25">
      <c r="A1056" t="s">
        <v>768</v>
      </c>
      <c r="B1056">
        <v>4</v>
      </c>
      <c r="C1056" t="s">
        <v>121</v>
      </c>
      <c r="D1056">
        <v>2</v>
      </c>
      <c r="E1056">
        <v>2</v>
      </c>
      <c r="F1056">
        <v>0</v>
      </c>
      <c r="G1056">
        <v>0</v>
      </c>
      <c r="H1056">
        <v>0</v>
      </c>
      <c r="I1056">
        <v>0</v>
      </c>
      <c r="K1056">
        <v>0.9</v>
      </c>
      <c r="L1056" t="s">
        <v>41</v>
      </c>
      <c r="M1056" t="s">
        <v>41</v>
      </c>
      <c r="N1056">
        <v>0</v>
      </c>
      <c r="O1056">
        <f>SUM(OGC_Home__Brazil[[#This Row],[0-15]:[31-45]])</f>
        <v>4</v>
      </c>
    </row>
    <row r="1057" spans="1:15" x14ac:dyDescent="0.25">
      <c r="A1057" t="s">
        <v>801</v>
      </c>
      <c r="B1057">
        <v>7</v>
      </c>
      <c r="C1057" t="s">
        <v>1245</v>
      </c>
      <c r="D1057">
        <v>0</v>
      </c>
      <c r="E1057">
        <v>3</v>
      </c>
      <c r="F1057">
        <v>2</v>
      </c>
      <c r="G1057">
        <v>1</v>
      </c>
      <c r="H1057">
        <v>0</v>
      </c>
      <c r="I1057">
        <v>1</v>
      </c>
      <c r="K1057">
        <v>6.39</v>
      </c>
      <c r="L1057" t="s">
        <v>41</v>
      </c>
      <c r="M1057" t="s">
        <v>41</v>
      </c>
      <c r="N1057">
        <v>2.61</v>
      </c>
      <c r="O1057">
        <f>SUM(OGC_Home__Brazil[[#This Row],[0-15]:[31-45]])</f>
        <v>5</v>
      </c>
    </row>
    <row r="1058" spans="1:15" x14ac:dyDescent="0.25">
      <c r="A1058" t="s">
        <v>830</v>
      </c>
      <c r="B1058">
        <v>4</v>
      </c>
      <c r="C1058" t="s">
        <v>130</v>
      </c>
      <c r="D1058">
        <v>1</v>
      </c>
      <c r="E1058">
        <v>0</v>
      </c>
      <c r="F1058">
        <v>1</v>
      </c>
      <c r="G1058">
        <v>1</v>
      </c>
      <c r="H1058">
        <v>0</v>
      </c>
      <c r="I1058">
        <v>1</v>
      </c>
      <c r="K1058">
        <v>0.45</v>
      </c>
      <c r="L1058" t="s">
        <v>41</v>
      </c>
      <c r="M1058" t="s">
        <v>41</v>
      </c>
      <c r="N1058">
        <v>0.45</v>
      </c>
      <c r="O1058">
        <f>SUM(OGC_Home__Brazil[[#This Row],[0-15]:[31-45]])</f>
        <v>2</v>
      </c>
    </row>
    <row r="1059" spans="1:15" x14ac:dyDescent="0.25">
      <c r="A1059" t="s">
        <v>834</v>
      </c>
      <c r="B1059">
        <v>4</v>
      </c>
      <c r="C1059" t="s">
        <v>1247</v>
      </c>
      <c r="D1059">
        <v>2</v>
      </c>
      <c r="E1059">
        <v>1</v>
      </c>
      <c r="F1059">
        <v>1</v>
      </c>
      <c r="G1059">
        <v>0</v>
      </c>
      <c r="H1059">
        <v>0</v>
      </c>
      <c r="I1059">
        <v>0</v>
      </c>
      <c r="K1059">
        <v>0.9</v>
      </c>
      <c r="L1059" t="s">
        <v>41</v>
      </c>
      <c r="M1059" t="s">
        <v>41</v>
      </c>
      <c r="N1059">
        <v>0</v>
      </c>
      <c r="O1059">
        <f>SUM(OGC_Home__Brazil[[#This Row],[0-15]:[31-45]])</f>
        <v>4</v>
      </c>
    </row>
    <row r="1060" spans="1:15" x14ac:dyDescent="0.25">
      <c r="A1060" t="s">
        <v>835</v>
      </c>
      <c r="B1060">
        <v>5</v>
      </c>
      <c r="C1060" t="s">
        <v>130</v>
      </c>
      <c r="D1060">
        <v>0</v>
      </c>
      <c r="E1060">
        <v>1</v>
      </c>
      <c r="F1060">
        <v>1</v>
      </c>
      <c r="G1060">
        <v>2</v>
      </c>
      <c r="H1060">
        <v>1</v>
      </c>
      <c r="I1060">
        <v>0</v>
      </c>
      <c r="K1060">
        <v>0.36</v>
      </c>
      <c r="L1060" t="s">
        <v>41</v>
      </c>
      <c r="M1060" t="s">
        <v>41</v>
      </c>
      <c r="N1060">
        <v>0.54</v>
      </c>
      <c r="O1060">
        <f>SUM(OGC_Home__Brazil[[#This Row],[0-15]:[31-45]])</f>
        <v>2</v>
      </c>
    </row>
    <row r="1061" spans="1:15" x14ac:dyDescent="0.25">
      <c r="A1061" t="s">
        <v>836</v>
      </c>
      <c r="B1061">
        <v>7</v>
      </c>
      <c r="C1061" t="s">
        <v>1245</v>
      </c>
      <c r="D1061">
        <v>1</v>
      </c>
      <c r="E1061">
        <v>1</v>
      </c>
      <c r="F1061">
        <v>3</v>
      </c>
      <c r="G1061">
        <v>0</v>
      </c>
      <c r="H1061">
        <v>1</v>
      </c>
      <c r="I1061">
        <v>1</v>
      </c>
      <c r="K1061">
        <v>6.39</v>
      </c>
      <c r="L1061" t="s">
        <v>41</v>
      </c>
      <c r="M1061" t="s">
        <v>41</v>
      </c>
      <c r="N1061">
        <v>2.61</v>
      </c>
      <c r="O1061">
        <f>SUM(OGC_Home__Brazil[[#This Row],[0-15]:[31-45]])</f>
        <v>5</v>
      </c>
    </row>
    <row r="1062" spans="1:15" x14ac:dyDescent="0.25">
      <c r="A1062" t="s">
        <v>869</v>
      </c>
      <c r="B1062">
        <v>5</v>
      </c>
      <c r="C1062" t="s">
        <v>129</v>
      </c>
      <c r="D1062">
        <v>1</v>
      </c>
      <c r="E1062">
        <v>3</v>
      </c>
      <c r="F1062">
        <v>0</v>
      </c>
      <c r="G1062">
        <v>1</v>
      </c>
      <c r="H1062">
        <v>0</v>
      </c>
      <c r="I1062">
        <v>0</v>
      </c>
      <c r="K1062">
        <v>0.72</v>
      </c>
      <c r="L1062" t="s">
        <v>41</v>
      </c>
      <c r="M1062" t="s">
        <v>41</v>
      </c>
      <c r="N1062">
        <v>0.18</v>
      </c>
      <c r="O1062">
        <f>SUM(OGC_Home__Brazil[[#This Row],[0-15]:[31-45]])</f>
        <v>4</v>
      </c>
    </row>
    <row r="1063" spans="1:15" x14ac:dyDescent="0.25">
      <c r="A1063" t="s">
        <v>909</v>
      </c>
      <c r="B1063">
        <v>3</v>
      </c>
      <c r="C1063" t="s">
        <v>123</v>
      </c>
      <c r="D1063">
        <v>2</v>
      </c>
      <c r="E1063">
        <v>1</v>
      </c>
      <c r="F1063">
        <v>0</v>
      </c>
      <c r="G1063">
        <v>0</v>
      </c>
      <c r="H1063">
        <v>0</v>
      </c>
      <c r="I1063">
        <v>0</v>
      </c>
      <c r="K1063">
        <v>0.9</v>
      </c>
      <c r="L1063" t="s">
        <v>41</v>
      </c>
      <c r="M1063" t="s">
        <v>41</v>
      </c>
      <c r="N1063">
        <v>0</v>
      </c>
      <c r="O1063">
        <f>SUM(OGC_Home__Brazil[[#This Row],[0-15]:[31-45]])</f>
        <v>3</v>
      </c>
    </row>
    <row r="1064" spans="1:15" x14ac:dyDescent="0.25">
      <c r="A1064" t="s">
        <v>927</v>
      </c>
      <c r="B1064">
        <v>4</v>
      </c>
      <c r="C1064" t="s">
        <v>198</v>
      </c>
      <c r="D1064">
        <v>2</v>
      </c>
      <c r="E1064">
        <v>0</v>
      </c>
      <c r="F1064">
        <v>0</v>
      </c>
      <c r="G1064">
        <v>1</v>
      </c>
      <c r="H1064">
        <v>0</v>
      </c>
      <c r="I1064">
        <v>1</v>
      </c>
      <c r="K1064">
        <v>0.45</v>
      </c>
      <c r="L1064" t="s">
        <v>41</v>
      </c>
      <c r="M1064" t="s">
        <v>41</v>
      </c>
      <c r="N1064">
        <v>0.45</v>
      </c>
      <c r="O1064">
        <f>SUM(OGC_Home__Brazil[[#This Row],[0-15]:[31-45]])</f>
        <v>2</v>
      </c>
    </row>
    <row r="1065" spans="1:15" x14ac:dyDescent="0.25">
      <c r="A1065" t="s">
        <v>963</v>
      </c>
      <c r="B1065">
        <v>8</v>
      </c>
      <c r="C1065" t="s">
        <v>1251</v>
      </c>
      <c r="D1065">
        <v>3</v>
      </c>
      <c r="E1065">
        <v>3</v>
      </c>
      <c r="F1065">
        <v>1</v>
      </c>
      <c r="G1065">
        <v>1</v>
      </c>
      <c r="H1065">
        <v>0</v>
      </c>
      <c r="I1065">
        <v>0</v>
      </c>
      <c r="K1065">
        <v>7.92</v>
      </c>
      <c r="L1065" t="s">
        <v>41</v>
      </c>
      <c r="M1065" t="s">
        <v>41</v>
      </c>
      <c r="N1065">
        <v>1.08</v>
      </c>
      <c r="O1065">
        <f>SUM(OGC_Home__Brazil[[#This Row],[0-15]:[31-45]])</f>
        <v>7</v>
      </c>
    </row>
    <row r="1066" spans="1:15" x14ac:dyDescent="0.25">
      <c r="A1066" t="s">
        <v>1026</v>
      </c>
      <c r="B1066">
        <v>4</v>
      </c>
      <c r="C1066" t="s">
        <v>131</v>
      </c>
      <c r="D1066">
        <v>2</v>
      </c>
      <c r="E1066">
        <v>0</v>
      </c>
      <c r="F1066">
        <v>1</v>
      </c>
      <c r="G1066">
        <v>1</v>
      </c>
      <c r="H1066">
        <v>0</v>
      </c>
      <c r="I1066">
        <v>0</v>
      </c>
      <c r="K1066">
        <v>6.75</v>
      </c>
      <c r="L1066" t="s">
        <v>41</v>
      </c>
      <c r="M1066" t="s">
        <v>41</v>
      </c>
      <c r="N1066">
        <v>2.25</v>
      </c>
      <c r="O1066">
        <f>SUM(OGC_Home__Brazil[[#This Row],[0-15]:[31-45]])</f>
        <v>3</v>
      </c>
    </row>
    <row r="1067" spans="1:15" x14ac:dyDescent="0.25">
      <c r="A1067" t="s">
        <v>1050</v>
      </c>
      <c r="B1067">
        <v>6</v>
      </c>
      <c r="C1067" t="s">
        <v>129</v>
      </c>
      <c r="D1067">
        <v>1</v>
      </c>
      <c r="E1067">
        <v>2</v>
      </c>
      <c r="F1067">
        <v>2</v>
      </c>
      <c r="G1067">
        <v>1</v>
      </c>
      <c r="H1067">
        <v>0</v>
      </c>
      <c r="I1067">
        <v>0</v>
      </c>
      <c r="K1067">
        <v>7.47</v>
      </c>
      <c r="L1067" t="s">
        <v>41</v>
      </c>
      <c r="M1067" t="s">
        <v>41</v>
      </c>
      <c r="N1067">
        <v>1.53</v>
      </c>
      <c r="O1067">
        <f>SUM(OGC_Home__Brazil[[#This Row],[0-15]:[31-45]])</f>
        <v>5</v>
      </c>
    </row>
    <row r="1068" spans="1:15" x14ac:dyDescent="0.25">
      <c r="A1068" t="s">
        <v>1079</v>
      </c>
      <c r="B1068">
        <v>6</v>
      </c>
      <c r="C1068" t="s">
        <v>136</v>
      </c>
      <c r="D1068">
        <v>1</v>
      </c>
      <c r="E1068">
        <v>2</v>
      </c>
      <c r="F1068">
        <v>1</v>
      </c>
      <c r="G1068">
        <v>1</v>
      </c>
      <c r="H1068">
        <v>1</v>
      </c>
      <c r="I1068">
        <v>0</v>
      </c>
      <c r="K1068">
        <v>6.03</v>
      </c>
      <c r="L1068" t="s">
        <v>41</v>
      </c>
      <c r="M1068" t="s">
        <v>41</v>
      </c>
      <c r="N1068">
        <v>2.97</v>
      </c>
      <c r="O1068">
        <f>SUM(OGC_Home__Brazil[[#This Row],[0-15]:[31-45]])</f>
        <v>4</v>
      </c>
    </row>
    <row r="1069" spans="1:15" x14ac:dyDescent="0.25">
      <c r="A1069" t="s">
        <v>1082</v>
      </c>
      <c r="B1069">
        <v>4</v>
      </c>
      <c r="C1069" t="s">
        <v>130</v>
      </c>
      <c r="D1069">
        <v>1</v>
      </c>
      <c r="E1069">
        <v>1</v>
      </c>
      <c r="F1069">
        <v>0</v>
      </c>
      <c r="G1069">
        <v>0</v>
      </c>
      <c r="H1069">
        <v>1</v>
      </c>
      <c r="I1069">
        <v>1</v>
      </c>
      <c r="K1069">
        <v>0.45</v>
      </c>
      <c r="L1069" t="s">
        <v>41</v>
      </c>
      <c r="M1069" t="s">
        <v>41</v>
      </c>
      <c r="N1069">
        <v>0.45</v>
      </c>
      <c r="O1069">
        <f>SUM(OGC_Home__Brazil[[#This Row],[0-15]:[31-45]])</f>
        <v>2</v>
      </c>
    </row>
    <row r="1070" spans="1:15" x14ac:dyDescent="0.25">
      <c r="A1070" t="s">
        <v>1133</v>
      </c>
      <c r="B1070">
        <v>5</v>
      </c>
      <c r="C1070" t="s">
        <v>120</v>
      </c>
      <c r="D1070">
        <v>1</v>
      </c>
      <c r="E1070">
        <v>2</v>
      </c>
      <c r="F1070">
        <v>0</v>
      </c>
      <c r="G1070">
        <v>1</v>
      </c>
      <c r="H1070">
        <v>0</v>
      </c>
      <c r="I1070">
        <v>1</v>
      </c>
      <c r="K1070">
        <v>0.54</v>
      </c>
      <c r="L1070" t="s">
        <v>41</v>
      </c>
      <c r="M1070" t="s">
        <v>41</v>
      </c>
      <c r="N1070">
        <v>0.36</v>
      </c>
      <c r="O1070">
        <f>SUM(OGC_Home__Brazil[[#This Row],[0-15]:[31-45]])</f>
        <v>3</v>
      </c>
    </row>
    <row r="1071" spans="1:15" x14ac:dyDescent="0.25">
      <c r="A1071" t="s">
        <v>1166</v>
      </c>
      <c r="B1071">
        <v>4</v>
      </c>
      <c r="C1071" t="s">
        <v>145</v>
      </c>
      <c r="D1071">
        <v>1</v>
      </c>
      <c r="E1071">
        <v>1</v>
      </c>
      <c r="F1071">
        <v>1</v>
      </c>
      <c r="G1071">
        <v>0</v>
      </c>
      <c r="H1071">
        <v>0</v>
      </c>
      <c r="I1071">
        <v>1</v>
      </c>
      <c r="K1071">
        <v>6.75</v>
      </c>
      <c r="L1071" t="s">
        <v>41</v>
      </c>
      <c r="M1071" t="s">
        <v>41</v>
      </c>
      <c r="N1071">
        <v>2.25</v>
      </c>
      <c r="O1071">
        <f>SUM(OGC_Home__Brazil[[#This Row],[0-15]:[31-45]])</f>
        <v>3</v>
      </c>
    </row>
    <row r="1072" spans="1:15" x14ac:dyDescent="0.25">
      <c r="A1072" t="s">
        <v>287</v>
      </c>
      <c r="B1072">
        <v>3</v>
      </c>
      <c r="C1072" t="s">
        <v>136</v>
      </c>
      <c r="D1072">
        <v>2</v>
      </c>
      <c r="E1072">
        <v>0</v>
      </c>
      <c r="F1072">
        <v>0</v>
      </c>
      <c r="G1072">
        <v>0</v>
      </c>
      <c r="H1072">
        <v>0</v>
      </c>
      <c r="I1072">
        <v>1</v>
      </c>
      <c r="K1072">
        <v>6.03</v>
      </c>
      <c r="L1072" t="s">
        <v>41</v>
      </c>
      <c r="M1072" t="s">
        <v>41</v>
      </c>
      <c r="N1072">
        <v>2.97</v>
      </c>
      <c r="O1072">
        <f>SUM(OGC_Home__Brazil[[#This Row],[0-15]:[31-45]])</f>
        <v>2</v>
      </c>
    </row>
    <row r="1073" spans="1:15" x14ac:dyDescent="0.25">
      <c r="A1073" t="s">
        <v>330</v>
      </c>
      <c r="B1073">
        <v>0</v>
      </c>
      <c r="C1073" t="s">
        <v>193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K1073">
        <v>0</v>
      </c>
      <c r="L1073" t="s">
        <v>41</v>
      </c>
      <c r="M1073" t="s">
        <v>41</v>
      </c>
      <c r="N1073">
        <v>0</v>
      </c>
      <c r="O1073">
        <f>SUM(OGC_Home__Brazil[[#This Row],[0-15]:[31-45]])</f>
        <v>0</v>
      </c>
    </row>
    <row r="1074" spans="1:15" x14ac:dyDescent="0.25">
      <c r="A1074" t="s">
        <v>338</v>
      </c>
      <c r="B1074">
        <v>2</v>
      </c>
      <c r="C1074" t="s">
        <v>1257</v>
      </c>
      <c r="D1074">
        <v>0</v>
      </c>
      <c r="E1074">
        <v>1</v>
      </c>
      <c r="F1074">
        <v>1</v>
      </c>
      <c r="G1074">
        <v>0</v>
      </c>
      <c r="H1074">
        <v>0</v>
      </c>
      <c r="I1074">
        <v>0</v>
      </c>
      <c r="K1074">
        <v>0.9</v>
      </c>
      <c r="L1074" t="s">
        <v>41</v>
      </c>
      <c r="M1074" t="s">
        <v>41</v>
      </c>
      <c r="N1074">
        <v>0</v>
      </c>
      <c r="O1074">
        <f>SUM(OGC_Home__Brazil[[#This Row],[0-15]:[31-45]])</f>
        <v>2</v>
      </c>
    </row>
    <row r="1075" spans="1:15" x14ac:dyDescent="0.25">
      <c r="A1075" t="s">
        <v>388</v>
      </c>
      <c r="B1075">
        <v>1</v>
      </c>
      <c r="C1075" t="s">
        <v>191</v>
      </c>
      <c r="D1075">
        <v>1</v>
      </c>
      <c r="E1075">
        <v>0</v>
      </c>
      <c r="F1075">
        <v>0</v>
      </c>
      <c r="G1075">
        <v>0</v>
      </c>
      <c r="H1075">
        <v>0</v>
      </c>
      <c r="I1075">
        <v>0</v>
      </c>
      <c r="K1075">
        <v>0.9</v>
      </c>
      <c r="L1075" t="s">
        <v>41</v>
      </c>
      <c r="M1075" t="s">
        <v>41</v>
      </c>
      <c r="N1075">
        <v>0</v>
      </c>
      <c r="O1075">
        <f>SUM(OGC_Home__Brazil[[#This Row],[0-15]:[31-45]])</f>
        <v>1</v>
      </c>
    </row>
    <row r="1076" spans="1:15" x14ac:dyDescent="0.25">
      <c r="A1076" t="s">
        <v>407</v>
      </c>
      <c r="B1076">
        <v>3</v>
      </c>
      <c r="C1076" t="s">
        <v>1289</v>
      </c>
      <c r="D1076">
        <v>1</v>
      </c>
      <c r="E1076">
        <v>1</v>
      </c>
      <c r="F1076">
        <v>1</v>
      </c>
      <c r="G1076">
        <v>0</v>
      </c>
      <c r="H1076">
        <v>0</v>
      </c>
      <c r="I1076">
        <v>0</v>
      </c>
      <c r="K1076">
        <v>0.9</v>
      </c>
      <c r="L1076" t="s">
        <v>41</v>
      </c>
      <c r="M1076" t="s">
        <v>41</v>
      </c>
      <c r="N1076">
        <v>0</v>
      </c>
      <c r="O1076">
        <f>SUM(OGC_Home__Brazil[[#This Row],[0-15]:[31-45]])</f>
        <v>3</v>
      </c>
    </row>
    <row r="1077" spans="1:15" x14ac:dyDescent="0.25">
      <c r="A1077" t="s">
        <v>498</v>
      </c>
      <c r="B1077">
        <v>1</v>
      </c>
      <c r="C1077" t="s">
        <v>1261</v>
      </c>
      <c r="D1077">
        <v>1</v>
      </c>
      <c r="E1077">
        <v>0</v>
      </c>
      <c r="F1077">
        <v>0</v>
      </c>
      <c r="G1077">
        <v>0</v>
      </c>
      <c r="H1077">
        <v>0</v>
      </c>
      <c r="I1077">
        <v>0</v>
      </c>
      <c r="K1077">
        <v>0.9</v>
      </c>
      <c r="L1077" t="s">
        <v>41</v>
      </c>
      <c r="M1077" t="s">
        <v>41</v>
      </c>
      <c r="N1077">
        <v>0</v>
      </c>
      <c r="O1077">
        <f>SUM(OGC_Home__Brazil[[#This Row],[0-15]:[31-45]])</f>
        <v>1</v>
      </c>
    </row>
    <row r="1078" spans="1:15" x14ac:dyDescent="0.25">
      <c r="A1078" t="s">
        <v>499</v>
      </c>
      <c r="B1078">
        <v>2</v>
      </c>
      <c r="C1078" t="s">
        <v>129</v>
      </c>
      <c r="D1078">
        <v>0</v>
      </c>
      <c r="E1078">
        <v>2</v>
      </c>
      <c r="F1078">
        <v>0</v>
      </c>
      <c r="G1078">
        <v>0</v>
      </c>
      <c r="H1078">
        <v>0</v>
      </c>
      <c r="I1078">
        <v>0</v>
      </c>
      <c r="K1078">
        <v>0.9</v>
      </c>
      <c r="L1078" t="s">
        <v>41</v>
      </c>
      <c r="M1078" t="s">
        <v>41</v>
      </c>
      <c r="N1078">
        <v>0</v>
      </c>
      <c r="O1078">
        <f>SUM(OGC_Home__Brazil[[#This Row],[0-15]:[31-45]])</f>
        <v>2</v>
      </c>
    </row>
    <row r="1079" spans="1:15" x14ac:dyDescent="0.25">
      <c r="A1079" t="s">
        <v>509</v>
      </c>
      <c r="B1079">
        <v>0</v>
      </c>
      <c r="C1079" t="s">
        <v>193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K1079">
        <v>0</v>
      </c>
      <c r="L1079" t="s">
        <v>41</v>
      </c>
      <c r="M1079" t="s">
        <v>41</v>
      </c>
      <c r="N1079">
        <v>0</v>
      </c>
      <c r="O1079">
        <f>SUM(OGC_Home__Brazil[[#This Row],[0-15]:[31-45]])</f>
        <v>0</v>
      </c>
    </row>
    <row r="1080" spans="1:15" x14ac:dyDescent="0.25">
      <c r="A1080" t="s">
        <v>510</v>
      </c>
      <c r="B1080">
        <v>1</v>
      </c>
      <c r="C1080" t="s">
        <v>192</v>
      </c>
      <c r="D1080">
        <v>1</v>
      </c>
      <c r="E1080">
        <v>0</v>
      </c>
      <c r="F1080">
        <v>0</v>
      </c>
      <c r="G1080">
        <v>0</v>
      </c>
      <c r="H1080">
        <v>0</v>
      </c>
      <c r="I1080">
        <v>0</v>
      </c>
      <c r="K1080">
        <v>0.9</v>
      </c>
      <c r="L1080" t="s">
        <v>41</v>
      </c>
      <c r="M1080" t="s">
        <v>41</v>
      </c>
      <c r="N1080">
        <v>0</v>
      </c>
      <c r="O1080">
        <f>SUM(OGC_Home__Brazil[[#This Row],[0-15]:[31-45]])</f>
        <v>1</v>
      </c>
    </row>
    <row r="1081" spans="1:15" x14ac:dyDescent="0.25">
      <c r="A1081" t="s">
        <v>527</v>
      </c>
      <c r="B1081">
        <v>1</v>
      </c>
      <c r="C1081" t="s">
        <v>1291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1</v>
      </c>
      <c r="K1081">
        <v>0</v>
      </c>
      <c r="L1081" t="s">
        <v>41</v>
      </c>
      <c r="M1081" t="s">
        <v>41</v>
      </c>
      <c r="N1081">
        <v>0.9</v>
      </c>
      <c r="O1081">
        <f>SUM(OGC_Home__Brazil[[#This Row],[0-15]:[31-45]])</f>
        <v>0</v>
      </c>
    </row>
    <row r="1082" spans="1:15" x14ac:dyDescent="0.25">
      <c r="A1082" t="s">
        <v>573</v>
      </c>
      <c r="B1082">
        <v>1</v>
      </c>
      <c r="C1082" t="s">
        <v>132</v>
      </c>
      <c r="D1082">
        <v>0</v>
      </c>
      <c r="E1082">
        <v>1</v>
      </c>
      <c r="F1082">
        <v>0</v>
      </c>
      <c r="G1082">
        <v>0</v>
      </c>
      <c r="H1082">
        <v>0</v>
      </c>
      <c r="I1082">
        <v>0</v>
      </c>
      <c r="K1082">
        <v>0.9</v>
      </c>
      <c r="L1082" t="s">
        <v>41</v>
      </c>
      <c r="M1082" t="s">
        <v>41</v>
      </c>
      <c r="N1082">
        <v>0</v>
      </c>
      <c r="O1082">
        <f>SUM(OGC_Home__Brazil[[#This Row],[0-15]:[31-45]])</f>
        <v>1</v>
      </c>
    </row>
    <row r="1083" spans="1:15" x14ac:dyDescent="0.25">
      <c r="A1083" t="s">
        <v>604</v>
      </c>
      <c r="B1083">
        <v>1</v>
      </c>
      <c r="C1083" t="s">
        <v>1266</v>
      </c>
      <c r="D1083">
        <v>0</v>
      </c>
      <c r="E1083">
        <v>0</v>
      </c>
      <c r="F1083">
        <v>0</v>
      </c>
      <c r="G1083">
        <v>1</v>
      </c>
      <c r="H1083">
        <v>0</v>
      </c>
      <c r="I1083">
        <v>0</v>
      </c>
      <c r="K1083">
        <v>0</v>
      </c>
      <c r="L1083" t="s">
        <v>41</v>
      </c>
      <c r="M1083" t="s">
        <v>41</v>
      </c>
      <c r="N1083">
        <v>0.9</v>
      </c>
      <c r="O1083">
        <f>SUM(OGC_Home__Brazil[[#This Row],[0-15]:[31-45]])</f>
        <v>0</v>
      </c>
    </row>
    <row r="1084" spans="1:15" x14ac:dyDescent="0.25">
      <c r="A1084" t="s">
        <v>817</v>
      </c>
      <c r="B1084">
        <v>1</v>
      </c>
      <c r="C1084" t="s">
        <v>129</v>
      </c>
      <c r="D1084">
        <v>0</v>
      </c>
      <c r="E1084">
        <v>1</v>
      </c>
      <c r="F1084">
        <v>0</v>
      </c>
      <c r="G1084">
        <v>0</v>
      </c>
      <c r="H1084">
        <v>0</v>
      </c>
      <c r="I1084">
        <v>0</v>
      </c>
      <c r="K1084">
        <v>0.9</v>
      </c>
      <c r="L1084" t="s">
        <v>41</v>
      </c>
      <c r="M1084" t="s">
        <v>41</v>
      </c>
      <c r="N1084">
        <v>0</v>
      </c>
      <c r="O1084">
        <f>SUM(OGC_Home__Brazil[[#This Row],[0-15]:[31-45]])</f>
        <v>1</v>
      </c>
    </row>
    <row r="1085" spans="1:15" x14ac:dyDescent="0.25">
      <c r="A1085" t="s">
        <v>926</v>
      </c>
      <c r="B1085">
        <v>3</v>
      </c>
      <c r="C1085" t="s">
        <v>190</v>
      </c>
      <c r="D1085">
        <v>3</v>
      </c>
      <c r="E1085">
        <v>0</v>
      </c>
      <c r="F1085">
        <v>0</v>
      </c>
      <c r="G1085">
        <v>0</v>
      </c>
      <c r="H1085">
        <v>0</v>
      </c>
      <c r="I1085">
        <v>0</v>
      </c>
      <c r="K1085">
        <v>0.9</v>
      </c>
      <c r="L1085" t="s">
        <v>41</v>
      </c>
      <c r="M1085" t="s">
        <v>41</v>
      </c>
      <c r="N1085">
        <v>0</v>
      </c>
      <c r="O1085">
        <f>SUM(OGC_Home__Brazil[[#This Row],[0-15]:[31-45]])</f>
        <v>3</v>
      </c>
    </row>
    <row r="1086" spans="1:15" x14ac:dyDescent="0.25">
      <c r="A1086" t="s">
        <v>980</v>
      </c>
      <c r="B1086">
        <v>1</v>
      </c>
      <c r="C1086" t="s">
        <v>195</v>
      </c>
      <c r="D1086">
        <v>1</v>
      </c>
      <c r="E1086">
        <v>0</v>
      </c>
      <c r="F1086">
        <v>0</v>
      </c>
      <c r="G1086">
        <v>0</v>
      </c>
      <c r="H1086">
        <v>0</v>
      </c>
      <c r="I1086">
        <v>0</v>
      </c>
      <c r="K1086">
        <v>0.9</v>
      </c>
      <c r="L1086" t="s">
        <v>41</v>
      </c>
      <c r="M1086" t="s">
        <v>41</v>
      </c>
      <c r="N1086">
        <v>0</v>
      </c>
      <c r="O1086">
        <f>SUM(OGC_Home__Brazil[[#This Row],[0-15]:[31-45]])</f>
        <v>1</v>
      </c>
    </row>
    <row r="1087" spans="1:15" x14ac:dyDescent="0.25">
      <c r="A1087" t="s">
        <v>1076</v>
      </c>
      <c r="B1087">
        <v>1</v>
      </c>
      <c r="C1087" t="s">
        <v>131</v>
      </c>
      <c r="D1087">
        <v>0</v>
      </c>
      <c r="E1087">
        <v>1</v>
      </c>
      <c r="F1087">
        <v>0</v>
      </c>
      <c r="G1087">
        <v>0</v>
      </c>
      <c r="H1087">
        <v>0</v>
      </c>
      <c r="I1087">
        <v>0</v>
      </c>
      <c r="K1087">
        <v>0.9</v>
      </c>
      <c r="L1087" t="s">
        <v>41</v>
      </c>
      <c r="M1087" t="s">
        <v>41</v>
      </c>
      <c r="N1087">
        <v>0</v>
      </c>
      <c r="O1087">
        <f>SUM(OGC_Home__Brazil[[#This Row],[0-15]:[31-45]])</f>
        <v>1</v>
      </c>
    </row>
    <row r="1088" spans="1:15" x14ac:dyDescent="0.25">
      <c r="A1088" t="s">
        <v>1077</v>
      </c>
      <c r="B1088">
        <v>0</v>
      </c>
      <c r="C1088" t="s">
        <v>193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K1088">
        <v>0</v>
      </c>
      <c r="L1088" t="s">
        <v>41</v>
      </c>
      <c r="M1088" t="s">
        <v>41</v>
      </c>
      <c r="N1088">
        <v>0</v>
      </c>
      <c r="O1088">
        <f>SUM(OGC_Home__Brazil[[#This Row],[0-15]:[31-45]])</f>
        <v>0</v>
      </c>
    </row>
    <row r="1089" spans="1:15" x14ac:dyDescent="0.25">
      <c r="A1089" t="s">
        <v>1196</v>
      </c>
      <c r="B1089">
        <v>1</v>
      </c>
      <c r="C1089" t="s">
        <v>1265</v>
      </c>
      <c r="D1089">
        <v>1</v>
      </c>
      <c r="E1089">
        <v>0</v>
      </c>
      <c r="F1089">
        <v>0</v>
      </c>
      <c r="G1089">
        <v>0</v>
      </c>
      <c r="H1089">
        <v>0</v>
      </c>
      <c r="I1089">
        <v>0</v>
      </c>
      <c r="K1089">
        <v>0.9</v>
      </c>
      <c r="L1089" t="s">
        <v>41</v>
      </c>
      <c r="M1089" t="s">
        <v>41</v>
      </c>
      <c r="N1089">
        <v>0</v>
      </c>
      <c r="O1089">
        <f>SUM(OGC_Home__Brazil[[#This Row],[0-15]:[31-45]])</f>
        <v>1</v>
      </c>
    </row>
    <row r="1090" spans="1:15" x14ac:dyDescent="0.25">
      <c r="A1090" t="s">
        <v>216</v>
      </c>
      <c r="B1090">
        <v>1</v>
      </c>
      <c r="C1090" t="s">
        <v>200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1</v>
      </c>
      <c r="K1090">
        <v>0</v>
      </c>
      <c r="L1090" t="s">
        <v>41</v>
      </c>
      <c r="M1090" t="s">
        <v>41</v>
      </c>
      <c r="N1090">
        <v>0.9</v>
      </c>
      <c r="O1090">
        <f>SUM(OGC_Home__Brazil[[#This Row],[0-15]:[31-45]])</f>
        <v>0</v>
      </c>
    </row>
    <row r="1091" spans="1:15" x14ac:dyDescent="0.25">
      <c r="A1091" t="s">
        <v>308</v>
      </c>
      <c r="B1091">
        <v>0</v>
      </c>
      <c r="C1091" t="s">
        <v>193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K1091">
        <v>0</v>
      </c>
      <c r="L1091" t="s">
        <v>41</v>
      </c>
      <c r="M1091" t="s">
        <v>41</v>
      </c>
      <c r="N1091">
        <v>0</v>
      </c>
      <c r="O1091">
        <f>SUM(OGC_Home__Brazil[[#This Row],[0-15]:[31-45]])</f>
        <v>0</v>
      </c>
    </row>
    <row r="1092" spans="1:15" x14ac:dyDescent="0.25">
      <c r="A1092" t="s">
        <v>331</v>
      </c>
      <c r="B1092">
        <v>2</v>
      </c>
      <c r="C1092" t="s">
        <v>1246</v>
      </c>
      <c r="D1092">
        <v>1</v>
      </c>
      <c r="E1092">
        <v>0</v>
      </c>
      <c r="F1092">
        <v>0</v>
      </c>
      <c r="G1092">
        <v>0</v>
      </c>
      <c r="H1092">
        <v>1</v>
      </c>
      <c r="I1092">
        <v>0</v>
      </c>
      <c r="K1092">
        <v>0.45</v>
      </c>
      <c r="L1092" t="s">
        <v>41</v>
      </c>
      <c r="M1092" t="s">
        <v>41</v>
      </c>
      <c r="N1092">
        <v>0.45</v>
      </c>
      <c r="O1092">
        <f>SUM(OGC_Home__Brazil[[#This Row],[0-15]:[31-45]])</f>
        <v>1</v>
      </c>
    </row>
    <row r="1093" spans="1:15" x14ac:dyDescent="0.25">
      <c r="A1093" t="s">
        <v>528</v>
      </c>
      <c r="B1093">
        <v>1</v>
      </c>
      <c r="C1093" t="s">
        <v>1266</v>
      </c>
      <c r="D1093">
        <v>0</v>
      </c>
      <c r="E1093">
        <v>0</v>
      </c>
      <c r="F1093">
        <v>0</v>
      </c>
      <c r="G1093">
        <v>1</v>
      </c>
      <c r="H1093">
        <v>0</v>
      </c>
      <c r="I1093">
        <v>0</v>
      </c>
      <c r="K1093">
        <v>0</v>
      </c>
      <c r="L1093" t="s">
        <v>41</v>
      </c>
      <c r="M1093" t="s">
        <v>41</v>
      </c>
      <c r="N1093">
        <v>0.9</v>
      </c>
      <c r="O1093">
        <f>SUM(OGC_Home__Brazil[[#This Row],[0-15]:[31-45]])</f>
        <v>0</v>
      </c>
    </row>
    <row r="1094" spans="1:15" x14ac:dyDescent="0.25">
      <c r="A1094" t="s">
        <v>534</v>
      </c>
      <c r="B1094">
        <v>1</v>
      </c>
      <c r="C1094" t="s">
        <v>1249</v>
      </c>
      <c r="D1094">
        <v>0</v>
      </c>
      <c r="E1094">
        <v>0</v>
      </c>
      <c r="F1094">
        <v>1</v>
      </c>
      <c r="G1094">
        <v>0</v>
      </c>
      <c r="H1094">
        <v>0</v>
      </c>
      <c r="I1094">
        <v>0</v>
      </c>
      <c r="K1094">
        <v>0.9</v>
      </c>
      <c r="L1094" t="s">
        <v>41</v>
      </c>
      <c r="M1094" t="s">
        <v>41</v>
      </c>
      <c r="N1094">
        <v>0</v>
      </c>
      <c r="O1094">
        <f>SUM(OGC_Home__Brazil[[#This Row],[0-15]:[31-45]])</f>
        <v>1</v>
      </c>
    </row>
    <row r="1095" spans="1:15" x14ac:dyDescent="0.25">
      <c r="A1095" t="s">
        <v>744</v>
      </c>
      <c r="B1095">
        <v>1</v>
      </c>
      <c r="C1095" t="s">
        <v>1290</v>
      </c>
      <c r="D1095">
        <v>0</v>
      </c>
      <c r="E1095">
        <v>1</v>
      </c>
      <c r="F1095">
        <v>0</v>
      </c>
      <c r="G1095">
        <v>0</v>
      </c>
      <c r="H1095">
        <v>0</v>
      </c>
      <c r="I1095">
        <v>0</v>
      </c>
      <c r="K1095">
        <v>0.9</v>
      </c>
      <c r="L1095" t="s">
        <v>41</v>
      </c>
      <c r="M1095" t="s">
        <v>41</v>
      </c>
      <c r="N1095">
        <v>0</v>
      </c>
      <c r="O1095">
        <f>SUM(OGC_Home__Brazil[[#This Row],[0-15]:[31-45]])</f>
        <v>1</v>
      </c>
    </row>
    <row r="1096" spans="1:15" x14ac:dyDescent="0.25">
      <c r="A1096" t="s">
        <v>781</v>
      </c>
      <c r="B1096">
        <v>0</v>
      </c>
      <c r="C1096" t="s">
        <v>193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K1096">
        <v>0</v>
      </c>
      <c r="L1096" t="s">
        <v>41</v>
      </c>
      <c r="M1096" t="s">
        <v>41</v>
      </c>
      <c r="N1096">
        <v>0</v>
      </c>
      <c r="O1096">
        <f>SUM(OGC_Home__Brazil[[#This Row],[0-15]:[31-45]])</f>
        <v>0</v>
      </c>
    </row>
    <row r="1097" spans="1:15" x14ac:dyDescent="0.25">
      <c r="A1097" t="s">
        <v>791</v>
      </c>
      <c r="B1097">
        <v>1</v>
      </c>
      <c r="C1097" t="s">
        <v>1262</v>
      </c>
      <c r="D1097">
        <v>0</v>
      </c>
      <c r="E1097">
        <v>0</v>
      </c>
      <c r="F1097">
        <v>0</v>
      </c>
      <c r="G1097">
        <v>0</v>
      </c>
      <c r="H1097">
        <v>1</v>
      </c>
      <c r="I1097">
        <v>0</v>
      </c>
      <c r="K1097">
        <v>0</v>
      </c>
      <c r="L1097" t="s">
        <v>41</v>
      </c>
      <c r="M1097" t="s">
        <v>41</v>
      </c>
      <c r="N1097">
        <v>0.9</v>
      </c>
      <c r="O1097">
        <f>SUM(OGC_Home__Brazil[[#This Row],[0-15]:[31-45]])</f>
        <v>0</v>
      </c>
    </row>
    <row r="1098" spans="1:15" x14ac:dyDescent="0.25">
      <c r="A1098" t="s">
        <v>823</v>
      </c>
      <c r="B1098">
        <v>0</v>
      </c>
      <c r="C1098" t="s">
        <v>193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K1098">
        <v>0</v>
      </c>
      <c r="L1098" t="s">
        <v>41</v>
      </c>
      <c r="M1098" t="s">
        <v>41</v>
      </c>
      <c r="N1098">
        <v>0</v>
      </c>
      <c r="O1098">
        <f>SUM(OGC_Home__Brazil[[#This Row],[0-15]:[31-45]])</f>
        <v>0</v>
      </c>
    </row>
    <row r="1099" spans="1:15" x14ac:dyDescent="0.25">
      <c r="A1099" t="s">
        <v>862</v>
      </c>
      <c r="B1099">
        <v>2</v>
      </c>
      <c r="C1099" t="s">
        <v>1289</v>
      </c>
      <c r="D1099">
        <v>0</v>
      </c>
      <c r="E1099">
        <v>2</v>
      </c>
      <c r="F1099">
        <v>0</v>
      </c>
      <c r="G1099">
        <v>0</v>
      </c>
      <c r="H1099">
        <v>0</v>
      </c>
      <c r="I1099">
        <v>0</v>
      </c>
      <c r="K1099">
        <v>0.9</v>
      </c>
      <c r="L1099" t="s">
        <v>41</v>
      </c>
      <c r="M1099" t="s">
        <v>41</v>
      </c>
      <c r="N1099">
        <v>0</v>
      </c>
      <c r="O1099">
        <f>SUM(OGC_Home__Brazil[[#This Row],[0-15]:[31-45]])</f>
        <v>2</v>
      </c>
    </row>
    <row r="1100" spans="1:15" x14ac:dyDescent="0.25">
      <c r="A1100" t="s">
        <v>871</v>
      </c>
      <c r="B1100">
        <v>1</v>
      </c>
      <c r="C1100" t="s">
        <v>1265</v>
      </c>
      <c r="D1100">
        <v>1</v>
      </c>
      <c r="E1100">
        <v>0</v>
      </c>
      <c r="F1100">
        <v>0</v>
      </c>
      <c r="G1100">
        <v>0</v>
      </c>
      <c r="H1100">
        <v>0</v>
      </c>
      <c r="I1100">
        <v>0</v>
      </c>
      <c r="K1100">
        <v>0.9</v>
      </c>
      <c r="L1100" t="s">
        <v>41</v>
      </c>
      <c r="M1100" t="s">
        <v>41</v>
      </c>
      <c r="N1100">
        <v>0</v>
      </c>
      <c r="O1100">
        <f>SUM(OGC_Home__Brazil[[#This Row],[0-15]:[31-45]])</f>
        <v>1</v>
      </c>
    </row>
    <row r="1101" spans="1:15" x14ac:dyDescent="0.25">
      <c r="A1101" t="s">
        <v>881</v>
      </c>
      <c r="B1101">
        <v>1</v>
      </c>
      <c r="C1101" t="s">
        <v>1290</v>
      </c>
      <c r="D1101">
        <v>0</v>
      </c>
      <c r="E1101">
        <v>1</v>
      </c>
      <c r="F1101">
        <v>0</v>
      </c>
      <c r="G1101">
        <v>0</v>
      </c>
      <c r="H1101">
        <v>0</v>
      </c>
      <c r="I1101">
        <v>0</v>
      </c>
      <c r="K1101">
        <v>0.9</v>
      </c>
      <c r="L1101" t="s">
        <v>41</v>
      </c>
      <c r="M1101" t="s">
        <v>41</v>
      </c>
      <c r="N1101">
        <v>0</v>
      </c>
      <c r="O1101">
        <f>SUM(OGC_Home__Brazil[[#This Row],[0-15]:[31-45]])</f>
        <v>1</v>
      </c>
    </row>
    <row r="1102" spans="1:15" x14ac:dyDescent="0.25">
      <c r="A1102" t="s">
        <v>901</v>
      </c>
      <c r="B1102">
        <v>0</v>
      </c>
      <c r="C1102" t="s">
        <v>193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K1102">
        <v>0</v>
      </c>
      <c r="L1102" t="s">
        <v>41</v>
      </c>
      <c r="M1102" t="s">
        <v>41</v>
      </c>
      <c r="N1102">
        <v>0</v>
      </c>
      <c r="O1102">
        <f>SUM(OGC_Home__Brazil[[#This Row],[0-15]:[31-45]])</f>
        <v>0</v>
      </c>
    </row>
    <row r="1103" spans="1:15" x14ac:dyDescent="0.25">
      <c r="A1103" t="s">
        <v>1015</v>
      </c>
      <c r="B1103">
        <v>0</v>
      </c>
      <c r="C1103" t="s">
        <v>193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K1103">
        <v>0</v>
      </c>
      <c r="L1103" t="s">
        <v>41</v>
      </c>
      <c r="M1103" t="s">
        <v>41</v>
      </c>
      <c r="N1103">
        <v>0</v>
      </c>
      <c r="O1103">
        <f>SUM(OGC_Home__Brazil[[#This Row],[0-15]:[31-45]])</f>
        <v>0</v>
      </c>
    </row>
    <row r="1104" spans="1:15" x14ac:dyDescent="0.25">
      <c r="A1104" t="s">
        <v>1130</v>
      </c>
      <c r="B1104">
        <v>2</v>
      </c>
      <c r="C1104" t="s">
        <v>1246</v>
      </c>
      <c r="D1104">
        <v>0</v>
      </c>
      <c r="E1104">
        <v>1</v>
      </c>
      <c r="F1104">
        <v>0</v>
      </c>
      <c r="G1104">
        <v>1</v>
      </c>
      <c r="H1104">
        <v>0</v>
      </c>
      <c r="I1104">
        <v>0</v>
      </c>
      <c r="K1104">
        <v>0.45</v>
      </c>
      <c r="L1104" t="s">
        <v>41</v>
      </c>
      <c r="M1104" t="s">
        <v>41</v>
      </c>
      <c r="N1104">
        <v>0.45</v>
      </c>
      <c r="O1104">
        <f>SUM(OGC_Home__Brazil[[#This Row],[0-15]:[31-45]])</f>
        <v>1</v>
      </c>
    </row>
    <row r="1105" spans="1:15" x14ac:dyDescent="0.25">
      <c r="A1105" t="s">
        <v>1134</v>
      </c>
      <c r="B1105">
        <v>0</v>
      </c>
      <c r="C1105" t="s">
        <v>193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K1105">
        <v>0</v>
      </c>
      <c r="L1105" t="s">
        <v>41</v>
      </c>
      <c r="M1105" t="s">
        <v>41</v>
      </c>
      <c r="N1105">
        <v>0</v>
      </c>
      <c r="O1105">
        <f>SUM(OGC_Home__Brazil[[#This Row],[0-15]:[31-45]])</f>
        <v>0</v>
      </c>
    </row>
    <row r="1106" spans="1:15" x14ac:dyDescent="0.25">
      <c r="A1106" t="s">
        <v>1151</v>
      </c>
      <c r="B1106">
        <v>1</v>
      </c>
      <c r="C1106" t="s">
        <v>1248</v>
      </c>
      <c r="D1106">
        <v>0</v>
      </c>
      <c r="E1106">
        <v>1</v>
      </c>
      <c r="F1106">
        <v>0</v>
      </c>
      <c r="G1106">
        <v>0</v>
      </c>
      <c r="H1106">
        <v>0</v>
      </c>
      <c r="I1106">
        <v>0</v>
      </c>
      <c r="K1106">
        <v>0.9</v>
      </c>
      <c r="L1106" t="s">
        <v>41</v>
      </c>
      <c r="M1106" t="s">
        <v>41</v>
      </c>
      <c r="N1106">
        <v>0</v>
      </c>
      <c r="O1106">
        <f>SUM(OGC_Home__Brazil[[#This Row],[0-15]:[31-45]])</f>
        <v>1</v>
      </c>
    </row>
    <row r="1107" spans="1:15" x14ac:dyDescent="0.25">
      <c r="A1107" t="s">
        <v>1187</v>
      </c>
      <c r="B1107">
        <v>2</v>
      </c>
      <c r="C1107" t="s">
        <v>130</v>
      </c>
      <c r="D1107">
        <v>0</v>
      </c>
      <c r="E1107">
        <v>0</v>
      </c>
      <c r="F1107">
        <v>2</v>
      </c>
      <c r="G1107">
        <v>0</v>
      </c>
      <c r="H1107">
        <v>0</v>
      </c>
      <c r="I1107">
        <v>0</v>
      </c>
      <c r="K1107">
        <v>0.9</v>
      </c>
      <c r="L1107" t="s">
        <v>41</v>
      </c>
      <c r="M1107" t="s">
        <v>41</v>
      </c>
      <c r="N1107">
        <v>0</v>
      </c>
      <c r="O1107">
        <f>SUM(OGC_Home__Brazil[[#This Row],[0-15]:[31-45]])</f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1CC7-7785-46B6-BD0D-C8EF35AEAA29}">
  <dimension ref="A1:N1113"/>
  <sheetViews>
    <sheetView workbookViewId="0"/>
  </sheetViews>
  <sheetFormatPr defaultRowHeight="15" x14ac:dyDescent="0.25"/>
  <cols>
    <col min="1" max="1" width="18.14062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</cols>
  <sheetData>
    <row r="1" spans="1:14" x14ac:dyDescent="0.25">
      <c r="A1" t="s">
        <v>10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263</v>
      </c>
      <c r="B2">
        <v>7</v>
      </c>
      <c r="C2" t="s">
        <v>49</v>
      </c>
      <c r="D2">
        <v>4</v>
      </c>
      <c r="E2">
        <v>1</v>
      </c>
      <c r="F2">
        <v>0</v>
      </c>
      <c r="G2">
        <v>1</v>
      </c>
      <c r="H2">
        <v>0</v>
      </c>
      <c r="I2">
        <v>1</v>
      </c>
      <c r="K2">
        <v>6.39</v>
      </c>
      <c r="L2" t="s">
        <v>41</v>
      </c>
      <c r="M2" t="s">
        <v>41</v>
      </c>
      <c r="N2">
        <v>2.61</v>
      </c>
    </row>
    <row r="3" spans="1:14" x14ac:dyDescent="0.25">
      <c r="A3" t="s">
        <v>297</v>
      </c>
      <c r="B3">
        <v>7</v>
      </c>
      <c r="C3" t="s">
        <v>145</v>
      </c>
      <c r="D3">
        <v>2</v>
      </c>
      <c r="E3">
        <v>2</v>
      </c>
      <c r="F3">
        <v>1</v>
      </c>
      <c r="G3">
        <v>0</v>
      </c>
      <c r="H3">
        <v>1</v>
      </c>
      <c r="I3">
        <v>1</v>
      </c>
      <c r="K3">
        <v>6.39</v>
      </c>
      <c r="L3" t="s">
        <v>41</v>
      </c>
      <c r="M3" t="s">
        <v>41</v>
      </c>
      <c r="N3">
        <v>2.61</v>
      </c>
    </row>
    <row r="4" spans="1:14" x14ac:dyDescent="0.25">
      <c r="A4" t="s">
        <v>301</v>
      </c>
      <c r="B4">
        <v>5</v>
      </c>
      <c r="C4" t="s">
        <v>121</v>
      </c>
      <c r="D4">
        <v>3</v>
      </c>
      <c r="E4">
        <v>1</v>
      </c>
      <c r="F4">
        <v>1</v>
      </c>
      <c r="G4">
        <v>0</v>
      </c>
      <c r="H4">
        <v>0</v>
      </c>
      <c r="I4">
        <v>0</v>
      </c>
      <c r="K4">
        <v>0.9</v>
      </c>
      <c r="L4" t="s">
        <v>41</v>
      </c>
      <c r="M4" t="s">
        <v>41</v>
      </c>
      <c r="N4">
        <v>0</v>
      </c>
    </row>
    <row r="5" spans="1:14" x14ac:dyDescent="0.25">
      <c r="A5" t="s">
        <v>314</v>
      </c>
      <c r="B5">
        <v>3</v>
      </c>
      <c r="C5" t="s">
        <v>1246</v>
      </c>
      <c r="D5">
        <v>0</v>
      </c>
      <c r="E5">
        <v>1</v>
      </c>
      <c r="F5">
        <v>2</v>
      </c>
      <c r="G5">
        <v>0</v>
      </c>
      <c r="H5">
        <v>0</v>
      </c>
      <c r="I5">
        <v>0</v>
      </c>
      <c r="K5">
        <v>0.9</v>
      </c>
      <c r="L5" t="s">
        <v>41</v>
      </c>
      <c r="M5" t="s">
        <v>41</v>
      </c>
      <c r="N5">
        <v>0</v>
      </c>
    </row>
    <row r="6" spans="1:14" x14ac:dyDescent="0.25">
      <c r="A6" t="s">
        <v>352</v>
      </c>
      <c r="B6">
        <v>6</v>
      </c>
      <c r="C6" t="s">
        <v>198</v>
      </c>
      <c r="D6">
        <v>0</v>
      </c>
      <c r="E6">
        <v>3</v>
      </c>
      <c r="F6">
        <v>1</v>
      </c>
      <c r="G6">
        <v>1</v>
      </c>
      <c r="H6">
        <v>1</v>
      </c>
      <c r="I6">
        <v>0</v>
      </c>
      <c r="K6">
        <v>6.03</v>
      </c>
      <c r="L6" t="s">
        <v>41</v>
      </c>
      <c r="M6" t="s">
        <v>41</v>
      </c>
      <c r="N6">
        <v>2.97</v>
      </c>
    </row>
    <row r="7" spans="1:14" x14ac:dyDescent="0.25">
      <c r="A7" t="s">
        <v>358</v>
      </c>
      <c r="B7">
        <v>4</v>
      </c>
      <c r="C7" t="s">
        <v>1251</v>
      </c>
      <c r="D7">
        <v>0</v>
      </c>
      <c r="E7">
        <v>3</v>
      </c>
      <c r="F7">
        <v>1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</row>
    <row r="8" spans="1:14" x14ac:dyDescent="0.25">
      <c r="A8" t="s">
        <v>433</v>
      </c>
      <c r="B8">
        <v>4</v>
      </c>
      <c r="C8" t="s">
        <v>1248</v>
      </c>
      <c r="D8">
        <v>1</v>
      </c>
      <c r="E8">
        <v>2</v>
      </c>
      <c r="F8">
        <v>1</v>
      </c>
      <c r="G8">
        <v>0</v>
      </c>
      <c r="H8">
        <v>0</v>
      </c>
      <c r="I8">
        <v>0</v>
      </c>
      <c r="K8">
        <v>0.9</v>
      </c>
      <c r="L8" t="s">
        <v>41</v>
      </c>
      <c r="M8" t="s">
        <v>41</v>
      </c>
      <c r="N8">
        <v>0</v>
      </c>
    </row>
    <row r="9" spans="1:14" x14ac:dyDescent="0.25">
      <c r="A9" t="s">
        <v>434</v>
      </c>
      <c r="B9">
        <v>3</v>
      </c>
      <c r="C9" t="s">
        <v>131</v>
      </c>
      <c r="D9">
        <v>0</v>
      </c>
      <c r="E9">
        <v>3</v>
      </c>
      <c r="F9">
        <v>0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</row>
    <row r="10" spans="1:14" x14ac:dyDescent="0.25">
      <c r="A10" t="s">
        <v>445</v>
      </c>
      <c r="B10">
        <v>6</v>
      </c>
      <c r="C10" t="s">
        <v>1248</v>
      </c>
      <c r="D10">
        <v>3</v>
      </c>
      <c r="E10">
        <v>0</v>
      </c>
      <c r="F10">
        <v>3</v>
      </c>
      <c r="G10">
        <v>0</v>
      </c>
      <c r="H10">
        <v>0</v>
      </c>
      <c r="I10">
        <v>0</v>
      </c>
      <c r="K10">
        <v>0.9</v>
      </c>
      <c r="L10" t="s">
        <v>41</v>
      </c>
      <c r="M10" t="s">
        <v>41</v>
      </c>
      <c r="N10">
        <v>0</v>
      </c>
    </row>
    <row r="11" spans="1:14" x14ac:dyDescent="0.25">
      <c r="A11" t="s">
        <v>448</v>
      </c>
      <c r="B11">
        <v>4</v>
      </c>
      <c r="C11" t="s">
        <v>1249</v>
      </c>
      <c r="D11">
        <v>0</v>
      </c>
      <c r="E11">
        <v>1</v>
      </c>
      <c r="F11">
        <v>1</v>
      </c>
      <c r="G11">
        <v>2</v>
      </c>
      <c r="H11">
        <v>0</v>
      </c>
      <c r="I11">
        <v>0</v>
      </c>
      <c r="K11">
        <v>0.45</v>
      </c>
      <c r="L11" t="s">
        <v>41</v>
      </c>
      <c r="M11" t="s">
        <v>41</v>
      </c>
      <c r="N11">
        <v>0.45</v>
      </c>
    </row>
    <row r="12" spans="1:14" x14ac:dyDescent="0.25">
      <c r="A12" t="s">
        <v>544</v>
      </c>
      <c r="B12">
        <v>6</v>
      </c>
      <c r="C12" t="s">
        <v>1250</v>
      </c>
      <c r="D12">
        <v>3</v>
      </c>
      <c r="E12">
        <v>2</v>
      </c>
      <c r="F12">
        <v>0</v>
      </c>
      <c r="G12">
        <v>0</v>
      </c>
      <c r="H12">
        <v>1</v>
      </c>
      <c r="I12">
        <v>0</v>
      </c>
      <c r="K12">
        <v>7.47</v>
      </c>
      <c r="L12" t="s">
        <v>41</v>
      </c>
      <c r="M12" t="s">
        <v>41</v>
      </c>
      <c r="N12">
        <v>1.53</v>
      </c>
    </row>
    <row r="13" spans="1:14" x14ac:dyDescent="0.25">
      <c r="A13" t="s">
        <v>547</v>
      </c>
      <c r="B13">
        <v>4</v>
      </c>
      <c r="C13" t="s">
        <v>49</v>
      </c>
      <c r="D13">
        <v>1</v>
      </c>
      <c r="E13">
        <v>1</v>
      </c>
      <c r="F13">
        <v>1</v>
      </c>
      <c r="G13">
        <v>1</v>
      </c>
      <c r="H13">
        <v>0</v>
      </c>
      <c r="I13">
        <v>0</v>
      </c>
      <c r="K13">
        <v>6.75</v>
      </c>
      <c r="L13" t="s">
        <v>41</v>
      </c>
      <c r="M13" t="s">
        <v>41</v>
      </c>
      <c r="N13">
        <v>2.25</v>
      </c>
    </row>
    <row r="14" spans="1:14" x14ac:dyDescent="0.25">
      <c r="A14" t="s">
        <v>550</v>
      </c>
      <c r="B14">
        <v>5</v>
      </c>
      <c r="C14" t="s">
        <v>1288</v>
      </c>
      <c r="D14">
        <v>1</v>
      </c>
      <c r="E14">
        <v>1</v>
      </c>
      <c r="F14">
        <v>0</v>
      </c>
      <c r="G14">
        <v>1</v>
      </c>
      <c r="H14">
        <v>0</v>
      </c>
      <c r="I14">
        <v>2</v>
      </c>
      <c r="K14">
        <v>0.36</v>
      </c>
      <c r="L14" t="s">
        <v>41</v>
      </c>
      <c r="M14" t="s">
        <v>41</v>
      </c>
      <c r="N14">
        <v>0.54</v>
      </c>
    </row>
    <row r="15" spans="1:14" x14ac:dyDescent="0.25">
      <c r="A15" t="s">
        <v>584</v>
      </c>
      <c r="B15">
        <v>5</v>
      </c>
      <c r="C15" t="s">
        <v>130</v>
      </c>
      <c r="D15">
        <v>0</v>
      </c>
      <c r="E15">
        <v>2</v>
      </c>
      <c r="F15">
        <v>1</v>
      </c>
      <c r="G15">
        <v>1</v>
      </c>
      <c r="H15">
        <v>1</v>
      </c>
      <c r="I15">
        <v>0</v>
      </c>
      <c r="K15">
        <v>0.54</v>
      </c>
      <c r="L15" t="s">
        <v>41</v>
      </c>
      <c r="M15" t="s">
        <v>41</v>
      </c>
      <c r="N15">
        <v>0.36</v>
      </c>
    </row>
    <row r="16" spans="1:14" x14ac:dyDescent="0.25">
      <c r="A16" t="s">
        <v>598</v>
      </c>
      <c r="B16">
        <v>5</v>
      </c>
      <c r="C16" t="s">
        <v>1250</v>
      </c>
      <c r="D16">
        <v>2</v>
      </c>
      <c r="E16">
        <v>1</v>
      </c>
      <c r="F16">
        <v>1</v>
      </c>
      <c r="G16">
        <v>1</v>
      </c>
      <c r="H16">
        <v>0</v>
      </c>
      <c r="I16">
        <v>0</v>
      </c>
      <c r="K16">
        <v>0.72</v>
      </c>
      <c r="L16" t="s">
        <v>41</v>
      </c>
      <c r="M16" t="s">
        <v>41</v>
      </c>
      <c r="N16">
        <v>0.18</v>
      </c>
    </row>
    <row r="17" spans="1:14" x14ac:dyDescent="0.25">
      <c r="A17" t="s">
        <v>660</v>
      </c>
      <c r="B17">
        <v>4</v>
      </c>
      <c r="C17" t="s">
        <v>136</v>
      </c>
      <c r="D17">
        <v>1</v>
      </c>
      <c r="E17">
        <v>1</v>
      </c>
      <c r="F17">
        <v>0</v>
      </c>
      <c r="G17">
        <v>1</v>
      </c>
      <c r="H17">
        <v>1</v>
      </c>
      <c r="I17">
        <v>0</v>
      </c>
      <c r="K17">
        <v>0.45</v>
      </c>
      <c r="L17" t="s">
        <v>41</v>
      </c>
      <c r="M17" t="s">
        <v>41</v>
      </c>
      <c r="N17">
        <v>0.45</v>
      </c>
    </row>
    <row r="18" spans="1:14" x14ac:dyDescent="0.25">
      <c r="A18" t="s">
        <v>885</v>
      </c>
      <c r="B18">
        <v>5</v>
      </c>
      <c r="C18" t="s">
        <v>127</v>
      </c>
      <c r="D18">
        <v>2</v>
      </c>
      <c r="E18">
        <v>2</v>
      </c>
      <c r="F18">
        <v>1</v>
      </c>
      <c r="G18">
        <v>0</v>
      </c>
      <c r="H18">
        <v>0</v>
      </c>
      <c r="I18">
        <v>0</v>
      </c>
      <c r="K18">
        <v>0.9</v>
      </c>
      <c r="L18" t="s">
        <v>41</v>
      </c>
      <c r="M18" t="s">
        <v>41</v>
      </c>
      <c r="N18">
        <v>0</v>
      </c>
    </row>
    <row r="19" spans="1:14" x14ac:dyDescent="0.25">
      <c r="A19" t="s">
        <v>1016</v>
      </c>
      <c r="B19">
        <v>1</v>
      </c>
      <c r="C19" t="s">
        <v>49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K19">
        <v>0.9</v>
      </c>
      <c r="L19" t="s">
        <v>41</v>
      </c>
      <c r="M19" t="s">
        <v>41</v>
      </c>
      <c r="N19">
        <v>0</v>
      </c>
    </row>
    <row r="20" spans="1:14" x14ac:dyDescent="0.25">
      <c r="A20" t="s">
        <v>1017</v>
      </c>
      <c r="B20">
        <v>4</v>
      </c>
      <c r="C20" t="s">
        <v>1257</v>
      </c>
      <c r="D20">
        <v>2</v>
      </c>
      <c r="E20">
        <v>0</v>
      </c>
      <c r="F20">
        <v>2</v>
      </c>
      <c r="G20">
        <v>0</v>
      </c>
      <c r="H20">
        <v>0</v>
      </c>
      <c r="I20">
        <v>0</v>
      </c>
      <c r="K20">
        <v>0.9</v>
      </c>
      <c r="L20" t="s">
        <v>41</v>
      </c>
      <c r="M20" t="s">
        <v>41</v>
      </c>
      <c r="N20">
        <v>0</v>
      </c>
    </row>
    <row r="21" spans="1:14" x14ac:dyDescent="0.25">
      <c r="A21" t="s">
        <v>1171</v>
      </c>
      <c r="B21">
        <v>3</v>
      </c>
      <c r="C21" t="s">
        <v>1252</v>
      </c>
      <c r="D21">
        <v>2</v>
      </c>
      <c r="E21">
        <v>0</v>
      </c>
      <c r="F21">
        <v>1</v>
      </c>
      <c r="G21">
        <v>0</v>
      </c>
      <c r="H21">
        <v>0</v>
      </c>
      <c r="I21">
        <v>0</v>
      </c>
      <c r="K21">
        <v>0.9</v>
      </c>
      <c r="L21" t="s">
        <v>41</v>
      </c>
      <c r="M21" t="s">
        <v>41</v>
      </c>
      <c r="N21">
        <v>0</v>
      </c>
    </row>
    <row r="22" spans="1:14" x14ac:dyDescent="0.25">
      <c r="A22" t="s">
        <v>210</v>
      </c>
      <c r="B22">
        <v>5</v>
      </c>
      <c r="C22" t="s">
        <v>1253</v>
      </c>
      <c r="D22">
        <v>0</v>
      </c>
      <c r="E22">
        <v>0</v>
      </c>
      <c r="F22">
        <v>3</v>
      </c>
      <c r="G22">
        <v>0</v>
      </c>
      <c r="H22">
        <v>1</v>
      </c>
      <c r="I22">
        <v>1</v>
      </c>
      <c r="K22">
        <v>0.54</v>
      </c>
      <c r="L22" t="s">
        <v>41</v>
      </c>
      <c r="M22" t="s">
        <v>41</v>
      </c>
      <c r="N22">
        <v>0.36</v>
      </c>
    </row>
    <row r="23" spans="1:14" x14ac:dyDescent="0.25">
      <c r="A23" t="s">
        <v>299</v>
      </c>
      <c r="B23">
        <v>6</v>
      </c>
      <c r="C23" t="s">
        <v>198</v>
      </c>
      <c r="D23">
        <v>0</v>
      </c>
      <c r="E23">
        <v>3</v>
      </c>
      <c r="F23">
        <v>1</v>
      </c>
      <c r="G23">
        <v>1</v>
      </c>
      <c r="H23">
        <v>0</v>
      </c>
      <c r="I23">
        <v>1</v>
      </c>
      <c r="K23">
        <v>6.03</v>
      </c>
      <c r="L23" t="s">
        <v>41</v>
      </c>
      <c r="M23" t="s">
        <v>41</v>
      </c>
      <c r="N23">
        <v>2.97</v>
      </c>
    </row>
    <row r="24" spans="1:14" x14ac:dyDescent="0.25">
      <c r="A24" t="s">
        <v>306</v>
      </c>
      <c r="B24">
        <v>4</v>
      </c>
      <c r="C24" t="s">
        <v>1245</v>
      </c>
      <c r="D24">
        <v>0</v>
      </c>
      <c r="E24">
        <v>1</v>
      </c>
      <c r="F24">
        <v>2</v>
      </c>
      <c r="G24">
        <v>0</v>
      </c>
      <c r="H24">
        <v>1</v>
      </c>
      <c r="I24">
        <v>0</v>
      </c>
      <c r="K24">
        <v>6.75</v>
      </c>
      <c r="L24" t="s">
        <v>41</v>
      </c>
      <c r="M24" t="s">
        <v>41</v>
      </c>
      <c r="N24">
        <v>2.25</v>
      </c>
    </row>
    <row r="25" spans="1:14" x14ac:dyDescent="0.25">
      <c r="A25" t="s">
        <v>353</v>
      </c>
      <c r="B25">
        <v>3</v>
      </c>
      <c r="C25" t="s">
        <v>1254</v>
      </c>
      <c r="D25">
        <v>0</v>
      </c>
      <c r="E25">
        <v>0</v>
      </c>
      <c r="F25">
        <v>2</v>
      </c>
      <c r="G25">
        <v>1</v>
      </c>
      <c r="H25">
        <v>0</v>
      </c>
      <c r="I25">
        <v>0</v>
      </c>
      <c r="K25">
        <v>6.03</v>
      </c>
      <c r="L25" t="s">
        <v>41</v>
      </c>
      <c r="M25" t="s">
        <v>41</v>
      </c>
      <c r="N25">
        <v>2.97</v>
      </c>
    </row>
    <row r="26" spans="1:14" x14ac:dyDescent="0.25">
      <c r="A26" t="s">
        <v>393</v>
      </c>
      <c r="B26">
        <v>6</v>
      </c>
      <c r="C26" t="s">
        <v>133</v>
      </c>
      <c r="D26">
        <v>5</v>
      </c>
      <c r="E26">
        <v>0</v>
      </c>
      <c r="F26">
        <v>1</v>
      </c>
      <c r="G26">
        <v>0</v>
      </c>
      <c r="H26">
        <v>0</v>
      </c>
      <c r="I26">
        <v>0</v>
      </c>
      <c r="K26">
        <v>0.9</v>
      </c>
      <c r="L26" t="s">
        <v>41</v>
      </c>
      <c r="M26" t="s">
        <v>41</v>
      </c>
      <c r="N26">
        <v>0</v>
      </c>
    </row>
    <row r="27" spans="1:14" x14ac:dyDescent="0.25">
      <c r="A27" t="s">
        <v>403</v>
      </c>
      <c r="B27">
        <v>3</v>
      </c>
      <c r="C27" t="s">
        <v>196</v>
      </c>
      <c r="D27">
        <v>3</v>
      </c>
      <c r="E27">
        <v>0</v>
      </c>
      <c r="F27">
        <v>0</v>
      </c>
      <c r="G27">
        <v>0</v>
      </c>
      <c r="H27">
        <v>0</v>
      </c>
      <c r="I27">
        <v>0</v>
      </c>
      <c r="K27">
        <v>0.9</v>
      </c>
      <c r="L27" t="s">
        <v>41</v>
      </c>
      <c r="M27" t="s">
        <v>41</v>
      </c>
      <c r="N27">
        <v>0</v>
      </c>
    </row>
    <row r="28" spans="1:14" x14ac:dyDescent="0.25">
      <c r="A28" t="s">
        <v>441</v>
      </c>
      <c r="B28">
        <v>7</v>
      </c>
      <c r="C28" t="s">
        <v>1255</v>
      </c>
      <c r="D28">
        <v>1</v>
      </c>
      <c r="E28">
        <v>1</v>
      </c>
      <c r="F28">
        <v>1</v>
      </c>
      <c r="G28">
        <v>2</v>
      </c>
      <c r="H28">
        <v>1</v>
      </c>
      <c r="I28">
        <v>1</v>
      </c>
      <c r="K28">
        <v>3.87</v>
      </c>
      <c r="L28" t="s">
        <v>41</v>
      </c>
      <c r="M28" t="s">
        <v>41</v>
      </c>
      <c r="N28">
        <v>5.13</v>
      </c>
    </row>
    <row r="29" spans="1:14" x14ac:dyDescent="0.25">
      <c r="A29" t="s">
        <v>444</v>
      </c>
      <c r="B29">
        <v>7</v>
      </c>
      <c r="C29" t="s">
        <v>127</v>
      </c>
      <c r="D29">
        <v>4</v>
      </c>
      <c r="E29">
        <v>1</v>
      </c>
      <c r="F29">
        <v>2</v>
      </c>
      <c r="G29">
        <v>0</v>
      </c>
      <c r="H29">
        <v>0</v>
      </c>
      <c r="I29">
        <v>0</v>
      </c>
      <c r="K29">
        <v>0.9</v>
      </c>
      <c r="L29" t="s">
        <v>41</v>
      </c>
      <c r="M29" t="s">
        <v>41</v>
      </c>
      <c r="N29">
        <v>0</v>
      </c>
    </row>
    <row r="30" spans="1:14" x14ac:dyDescent="0.25">
      <c r="A30" t="s">
        <v>602</v>
      </c>
      <c r="B30">
        <v>7</v>
      </c>
      <c r="C30" t="s">
        <v>131</v>
      </c>
      <c r="D30">
        <v>3</v>
      </c>
      <c r="E30">
        <v>1</v>
      </c>
      <c r="F30">
        <v>2</v>
      </c>
      <c r="G30">
        <v>1</v>
      </c>
      <c r="H30">
        <v>0</v>
      </c>
      <c r="I30">
        <v>0</v>
      </c>
      <c r="K30">
        <v>7.74</v>
      </c>
      <c r="L30" t="s">
        <v>41</v>
      </c>
      <c r="M30" t="s">
        <v>41</v>
      </c>
      <c r="N30">
        <v>1.26</v>
      </c>
    </row>
    <row r="31" spans="1:14" x14ac:dyDescent="0.25">
      <c r="A31" t="s">
        <v>665</v>
      </c>
      <c r="B31">
        <v>6</v>
      </c>
      <c r="C31" t="s">
        <v>120</v>
      </c>
      <c r="D31">
        <v>3</v>
      </c>
      <c r="E31">
        <v>0</v>
      </c>
      <c r="F31">
        <v>0</v>
      </c>
      <c r="G31">
        <v>2</v>
      </c>
      <c r="H31">
        <v>0</v>
      </c>
      <c r="I31">
        <v>1</v>
      </c>
      <c r="K31">
        <v>0.45</v>
      </c>
      <c r="L31" t="s">
        <v>41</v>
      </c>
      <c r="M31" t="s">
        <v>41</v>
      </c>
      <c r="N31">
        <v>0.45</v>
      </c>
    </row>
    <row r="32" spans="1:14" x14ac:dyDescent="0.25">
      <c r="A32" t="s">
        <v>685</v>
      </c>
      <c r="B32">
        <v>8</v>
      </c>
      <c r="C32" t="s">
        <v>1254</v>
      </c>
      <c r="D32">
        <v>2</v>
      </c>
      <c r="E32">
        <v>0</v>
      </c>
      <c r="F32">
        <v>2</v>
      </c>
      <c r="G32">
        <v>2</v>
      </c>
      <c r="H32">
        <v>1</v>
      </c>
      <c r="I32">
        <v>1</v>
      </c>
      <c r="K32">
        <v>0.45</v>
      </c>
      <c r="L32" t="s">
        <v>41</v>
      </c>
      <c r="M32" t="s">
        <v>41</v>
      </c>
      <c r="N32">
        <v>0.45</v>
      </c>
    </row>
    <row r="33" spans="1:14" x14ac:dyDescent="0.25">
      <c r="A33" t="s">
        <v>766</v>
      </c>
      <c r="B33">
        <v>1</v>
      </c>
      <c r="C33" t="s">
        <v>1256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K33">
        <v>0</v>
      </c>
      <c r="L33" t="s">
        <v>41</v>
      </c>
      <c r="M33" t="s">
        <v>41</v>
      </c>
      <c r="N33">
        <v>0.9</v>
      </c>
    </row>
    <row r="34" spans="1:14" x14ac:dyDescent="0.25">
      <c r="A34" t="s">
        <v>803</v>
      </c>
      <c r="B34">
        <v>7</v>
      </c>
      <c r="C34" t="s">
        <v>49</v>
      </c>
      <c r="D34">
        <v>3</v>
      </c>
      <c r="E34">
        <v>2</v>
      </c>
      <c r="F34">
        <v>0</v>
      </c>
      <c r="G34">
        <v>1</v>
      </c>
      <c r="H34">
        <v>0</v>
      </c>
      <c r="I34">
        <v>1</v>
      </c>
      <c r="K34">
        <v>6.39</v>
      </c>
      <c r="L34" t="s">
        <v>41</v>
      </c>
      <c r="M34" t="s">
        <v>41</v>
      </c>
      <c r="N34">
        <v>2.61</v>
      </c>
    </row>
    <row r="35" spans="1:14" x14ac:dyDescent="0.25">
      <c r="A35" t="s">
        <v>849</v>
      </c>
      <c r="B35">
        <v>6</v>
      </c>
      <c r="C35" t="s">
        <v>202</v>
      </c>
      <c r="D35">
        <v>1</v>
      </c>
      <c r="E35">
        <v>0</v>
      </c>
      <c r="F35">
        <v>2</v>
      </c>
      <c r="G35">
        <v>0</v>
      </c>
      <c r="H35">
        <v>2</v>
      </c>
      <c r="I35">
        <v>1</v>
      </c>
      <c r="K35">
        <v>0.45</v>
      </c>
      <c r="L35" t="s">
        <v>41</v>
      </c>
      <c r="M35" t="s">
        <v>41</v>
      </c>
      <c r="N35">
        <v>0.45</v>
      </c>
    </row>
    <row r="36" spans="1:14" x14ac:dyDescent="0.25">
      <c r="A36" t="s">
        <v>923</v>
      </c>
      <c r="B36">
        <v>4</v>
      </c>
      <c r="C36" t="s">
        <v>1245</v>
      </c>
      <c r="D36">
        <v>1</v>
      </c>
      <c r="E36">
        <v>0</v>
      </c>
      <c r="F36">
        <v>2</v>
      </c>
      <c r="G36">
        <v>0</v>
      </c>
      <c r="H36">
        <v>0</v>
      </c>
      <c r="I36">
        <v>1</v>
      </c>
      <c r="K36">
        <v>6.75</v>
      </c>
      <c r="L36" t="s">
        <v>41</v>
      </c>
      <c r="M36" t="s">
        <v>41</v>
      </c>
      <c r="N36">
        <v>2.25</v>
      </c>
    </row>
    <row r="37" spans="1:14" x14ac:dyDescent="0.25">
      <c r="A37" t="s">
        <v>1007</v>
      </c>
      <c r="B37">
        <v>5</v>
      </c>
      <c r="C37" t="s">
        <v>1257</v>
      </c>
      <c r="D37">
        <v>2</v>
      </c>
      <c r="E37">
        <v>1</v>
      </c>
      <c r="F37">
        <v>1</v>
      </c>
      <c r="G37">
        <v>0</v>
      </c>
      <c r="H37">
        <v>1</v>
      </c>
      <c r="I37">
        <v>0</v>
      </c>
      <c r="K37">
        <v>0.72</v>
      </c>
      <c r="L37" t="s">
        <v>41</v>
      </c>
      <c r="M37" t="s">
        <v>41</v>
      </c>
      <c r="N37">
        <v>0.18</v>
      </c>
    </row>
    <row r="38" spans="1:14" x14ac:dyDescent="0.25">
      <c r="A38" t="s">
        <v>1075</v>
      </c>
      <c r="B38">
        <v>5</v>
      </c>
      <c r="C38" t="s">
        <v>1255</v>
      </c>
      <c r="D38">
        <v>1</v>
      </c>
      <c r="E38">
        <v>1</v>
      </c>
      <c r="F38">
        <v>1</v>
      </c>
      <c r="G38">
        <v>0</v>
      </c>
      <c r="H38">
        <v>1</v>
      </c>
      <c r="I38">
        <v>1</v>
      </c>
      <c r="K38">
        <v>0.54</v>
      </c>
      <c r="L38" t="s">
        <v>41</v>
      </c>
      <c r="M38" t="s">
        <v>41</v>
      </c>
      <c r="N38">
        <v>0.36</v>
      </c>
    </row>
    <row r="39" spans="1:14" x14ac:dyDescent="0.25">
      <c r="A39" t="s">
        <v>1129</v>
      </c>
      <c r="B39">
        <v>4</v>
      </c>
      <c r="C39" t="s">
        <v>145</v>
      </c>
      <c r="D39">
        <v>2</v>
      </c>
      <c r="E39">
        <v>0</v>
      </c>
      <c r="F39">
        <v>1</v>
      </c>
      <c r="G39">
        <v>0</v>
      </c>
      <c r="H39">
        <v>0</v>
      </c>
      <c r="I39">
        <v>1</v>
      </c>
      <c r="K39">
        <v>6.75</v>
      </c>
      <c r="L39" t="s">
        <v>41</v>
      </c>
      <c r="M39" t="s">
        <v>41</v>
      </c>
      <c r="N39">
        <v>2.25</v>
      </c>
    </row>
    <row r="40" spans="1:14" x14ac:dyDescent="0.25">
      <c r="A40" t="s">
        <v>1186</v>
      </c>
      <c r="B40">
        <v>8</v>
      </c>
      <c r="C40" t="s">
        <v>125</v>
      </c>
      <c r="D40">
        <v>3</v>
      </c>
      <c r="E40">
        <v>2</v>
      </c>
      <c r="F40">
        <v>1</v>
      </c>
      <c r="G40">
        <v>1</v>
      </c>
      <c r="H40">
        <v>0</v>
      </c>
      <c r="I40">
        <v>1</v>
      </c>
      <c r="K40">
        <v>6.75</v>
      </c>
      <c r="L40" t="s">
        <v>41</v>
      </c>
      <c r="M40" t="s">
        <v>41</v>
      </c>
      <c r="N40">
        <v>2.25</v>
      </c>
    </row>
    <row r="41" spans="1:14" x14ac:dyDescent="0.25">
      <c r="A41" t="s">
        <v>1195</v>
      </c>
      <c r="B41">
        <v>7</v>
      </c>
      <c r="C41" t="s">
        <v>120</v>
      </c>
      <c r="D41">
        <v>1</v>
      </c>
      <c r="E41">
        <v>2</v>
      </c>
      <c r="F41">
        <v>2</v>
      </c>
      <c r="G41">
        <v>1</v>
      </c>
      <c r="H41">
        <v>0</v>
      </c>
      <c r="I41">
        <v>1</v>
      </c>
      <c r="K41">
        <v>6.39</v>
      </c>
      <c r="L41" t="s">
        <v>41</v>
      </c>
      <c r="M41" t="s">
        <v>41</v>
      </c>
      <c r="N41">
        <v>2.61</v>
      </c>
    </row>
    <row r="42" spans="1:14" x14ac:dyDescent="0.25">
      <c r="A42" t="s">
        <v>262</v>
      </c>
      <c r="B42">
        <v>0</v>
      </c>
      <c r="C42" t="s">
        <v>193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K42">
        <v>0</v>
      </c>
      <c r="L42" t="s">
        <v>41</v>
      </c>
      <c r="M42" t="s">
        <v>41</v>
      </c>
      <c r="N42">
        <v>0</v>
      </c>
    </row>
    <row r="43" spans="1:14" x14ac:dyDescent="0.25">
      <c r="A43" t="s">
        <v>383</v>
      </c>
      <c r="B43">
        <v>1</v>
      </c>
      <c r="C43" t="s">
        <v>1258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K43">
        <v>0</v>
      </c>
      <c r="L43" t="s">
        <v>41</v>
      </c>
      <c r="M43" t="s">
        <v>41</v>
      </c>
      <c r="N43">
        <v>0.9</v>
      </c>
    </row>
    <row r="44" spans="1:14" x14ac:dyDescent="0.25">
      <c r="A44" t="s">
        <v>384</v>
      </c>
      <c r="B44">
        <v>0</v>
      </c>
      <c r="C44" t="s">
        <v>193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K44">
        <v>0</v>
      </c>
      <c r="L44" t="s">
        <v>41</v>
      </c>
      <c r="M44" t="s">
        <v>41</v>
      </c>
      <c r="N44">
        <v>0</v>
      </c>
    </row>
    <row r="45" spans="1:14" x14ac:dyDescent="0.25">
      <c r="A45" t="s">
        <v>415</v>
      </c>
      <c r="B45">
        <v>1</v>
      </c>
      <c r="C45" t="s">
        <v>198</v>
      </c>
      <c r="D45">
        <v>0</v>
      </c>
      <c r="E45">
        <v>0</v>
      </c>
      <c r="F45">
        <v>1</v>
      </c>
      <c r="G45">
        <v>0</v>
      </c>
      <c r="H45">
        <v>0</v>
      </c>
      <c r="I45">
        <v>0</v>
      </c>
      <c r="K45">
        <v>0.9</v>
      </c>
      <c r="L45" t="s">
        <v>41</v>
      </c>
      <c r="M45" t="s">
        <v>41</v>
      </c>
      <c r="N45">
        <v>0</v>
      </c>
    </row>
    <row r="46" spans="1:14" x14ac:dyDescent="0.25">
      <c r="A46" t="s">
        <v>585</v>
      </c>
      <c r="B46">
        <v>2</v>
      </c>
      <c r="C46" t="s">
        <v>136</v>
      </c>
      <c r="D46">
        <v>0</v>
      </c>
      <c r="E46">
        <v>0</v>
      </c>
      <c r="F46">
        <v>2</v>
      </c>
      <c r="G46">
        <v>0</v>
      </c>
      <c r="H46">
        <v>0</v>
      </c>
      <c r="I46">
        <v>0</v>
      </c>
      <c r="K46">
        <v>0.9</v>
      </c>
      <c r="L46" t="s">
        <v>41</v>
      </c>
      <c r="M46" t="s">
        <v>41</v>
      </c>
      <c r="N46">
        <v>0</v>
      </c>
    </row>
    <row r="47" spans="1:14" x14ac:dyDescent="0.25">
      <c r="A47" t="s">
        <v>690</v>
      </c>
      <c r="B47">
        <v>1</v>
      </c>
      <c r="C47" t="s">
        <v>1259</v>
      </c>
      <c r="D47">
        <v>0</v>
      </c>
      <c r="E47">
        <v>0</v>
      </c>
      <c r="F47">
        <v>0</v>
      </c>
      <c r="G47">
        <v>1</v>
      </c>
      <c r="H47">
        <v>0</v>
      </c>
      <c r="I47">
        <v>0</v>
      </c>
      <c r="K47">
        <v>0</v>
      </c>
      <c r="L47" t="s">
        <v>41</v>
      </c>
      <c r="M47" t="s">
        <v>41</v>
      </c>
      <c r="N47">
        <v>0.9</v>
      </c>
    </row>
    <row r="48" spans="1:14" x14ac:dyDescent="0.25">
      <c r="A48" t="s">
        <v>786</v>
      </c>
      <c r="B48">
        <v>5</v>
      </c>
      <c r="C48" t="s">
        <v>121</v>
      </c>
      <c r="D48">
        <v>4</v>
      </c>
      <c r="E48">
        <v>0</v>
      </c>
      <c r="F48">
        <v>1</v>
      </c>
      <c r="G48">
        <v>0</v>
      </c>
      <c r="H48">
        <v>0</v>
      </c>
      <c r="I48">
        <v>0</v>
      </c>
      <c r="K48">
        <v>0.9</v>
      </c>
      <c r="L48" t="s">
        <v>41</v>
      </c>
      <c r="M48" t="s">
        <v>41</v>
      </c>
      <c r="N48">
        <v>0</v>
      </c>
    </row>
    <row r="49" spans="1:14" x14ac:dyDescent="0.25">
      <c r="A49" t="s">
        <v>818</v>
      </c>
      <c r="B49">
        <v>2</v>
      </c>
      <c r="C49" t="s">
        <v>1265</v>
      </c>
      <c r="D49">
        <v>1</v>
      </c>
      <c r="E49">
        <v>1</v>
      </c>
      <c r="F49">
        <v>0</v>
      </c>
      <c r="G49">
        <v>0</v>
      </c>
      <c r="H49">
        <v>0</v>
      </c>
      <c r="I49">
        <v>0</v>
      </c>
      <c r="K49">
        <v>0.9</v>
      </c>
      <c r="L49" t="s">
        <v>41</v>
      </c>
      <c r="M49" t="s">
        <v>41</v>
      </c>
      <c r="N49">
        <v>0</v>
      </c>
    </row>
    <row r="50" spans="1:14" x14ac:dyDescent="0.25">
      <c r="A50" t="s">
        <v>870</v>
      </c>
      <c r="B50">
        <v>1</v>
      </c>
      <c r="C50" t="s">
        <v>1251</v>
      </c>
      <c r="D50">
        <v>0</v>
      </c>
      <c r="E50">
        <v>1</v>
      </c>
      <c r="F50">
        <v>0</v>
      </c>
      <c r="G50">
        <v>0</v>
      </c>
      <c r="H50">
        <v>0</v>
      </c>
      <c r="I50">
        <v>0</v>
      </c>
      <c r="K50">
        <v>0.9</v>
      </c>
      <c r="L50" t="s">
        <v>41</v>
      </c>
      <c r="M50" t="s">
        <v>41</v>
      </c>
      <c r="N50">
        <v>0</v>
      </c>
    </row>
    <row r="51" spans="1:14" x14ac:dyDescent="0.25">
      <c r="A51" t="s">
        <v>920</v>
      </c>
      <c r="B51">
        <v>1</v>
      </c>
      <c r="C51" t="s">
        <v>133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  <c r="K51">
        <v>0.9</v>
      </c>
      <c r="L51" t="s">
        <v>41</v>
      </c>
      <c r="M51" t="s">
        <v>41</v>
      </c>
      <c r="N51">
        <v>0</v>
      </c>
    </row>
    <row r="52" spans="1:14" x14ac:dyDescent="0.25">
      <c r="A52" t="s">
        <v>976</v>
      </c>
      <c r="B52">
        <v>1</v>
      </c>
      <c r="C52" t="s">
        <v>1266</v>
      </c>
      <c r="D52">
        <v>0</v>
      </c>
      <c r="E52">
        <v>0</v>
      </c>
      <c r="F52">
        <v>0</v>
      </c>
      <c r="G52">
        <v>1</v>
      </c>
      <c r="H52">
        <v>0</v>
      </c>
      <c r="I52">
        <v>0</v>
      </c>
      <c r="K52">
        <v>0</v>
      </c>
      <c r="L52" t="s">
        <v>41</v>
      </c>
      <c r="M52" t="s">
        <v>41</v>
      </c>
      <c r="N52">
        <v>0.9</v>
      </c>
    </row>
    <row r="53" spans="1:14" x14ac:dyDescent="0.25">
      <c r="A53" t="s">
        <v>990</v>
      </c>
      <c r="B53">
        <v>0</v>
      </c>
      <c r="C53" t="s">
        <v>193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K53">
        <v>0</v>
      </c>
      <c r="L53" t="s">
        <v>41</v>
      </c>
      <c r="M53" t="s">
        <v>41</v>
      </c>
      <c r="N53">
        <v>0</v>
      </c>
    </row>
    <row r="54" spans="1:14" x14ac:dyDescent="0.25">
      <c r="A54" t="s">
        <v>1027</v>
      </c>
      <c r="B54">
        <v>4</v>
      </c>
      <c r="C54" t="s">
        <v>1244</v>
      </c>
      <c r="D54">
        <v>1</v>
      </c>
      <c r="E54">
        <v>1</v>
      </c>
      <c r="F54">
        <v>1</v>
      </c>
      <c r="G54">
        <v>1</v>
      </c>
      <c r="H54">
        <v>0</v>
      </c>
      <c r="I54">
        <v>0</v>
      </c>
      <c r="K54">
        <v>6.75</v>
      </c>
      <c r="L54" t="s">
        <v>41</v>
      </c>
      <c r="M54" t="s">
        <v>41</v>
      </c>
      <c r="N54">
        <v>2.25</v>
      </c>
    </row>
    <row r="55" spans="1:14" x14ac:dyDescent="0.25">
      <c r="A55" t="s">
        <v>1091</v>
      </c>
      <c r="B55">
        <v>0</v>
      </c>
      <c r="C55" t="s">
        <v>193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K55">
        <v>0</v>
      </c>
      <c r="L55" t="s">
        <v>41</v>
      </c>
      <c r="M55" t="s">
        <v>41</v>
      </c>
      <c r="N55">
        <v>0</v>
      </c>
    </row>
    <row r="56" spans="1:14" x14ac:dyDescent="0.25">
      <c r="A56" t="s">
        <v>1105</v>
      </c>
      <c r="B56">
        <v>0</v>
      </c>
      <c r="C56" t="s">
        <v>193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K56">
        <v>0</v>
      </c>
      <c r="L56" t="s">
        <v>41</v>
      </c>
      <c r="M56" t="s">
        <v>41</v>
      </c>
      <c r="N56">
        <v>0</v>
      </c>
    </row>
    <row r="57" spans="1:14" x14ac:dyDescent="0.25">
      <c r="A57" t="s">
        <v>1144</v>
      </c>
      <c r="B57">
        <v>0</v>
      </c>
      <c r="C57" t="s">
        <v>193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K57">
        <v>0</v>
      </c>
      <c r="L57" t="s">
        <v>41</v>
      </c>
      <c r="M57" t="s">
        <v>41</v>
      </c>
      <c r="N57">
        <v>0</v>
      </c>
    </row>
    <row r="58" spans="1:14" x14ac:dyDescent="0.25">
      <c r="A58" t="s">
        <v>325</v>
      </c>
      <c r="B58">
        <v>1</v>
      </c>
      <c r="C58" t="s">
        <v>1261</v>
      </c>
      <c r="D58">
        <v>1</v>
      </c>
      <c r="E58">
        <v>0</v>
      </c>
      <c r="F58">
        <v>0</v>
      </c>
      <c r="G58">
        <v>0</v>
      </c>
      <c r="H58">
        <v>0</v>
      </c>
      <c r="I58">
        <v>0</v>
      </c>
      <c r="K58">
        <v>0.9</v>
      </c>
      <c r="L58" t="s">
        <v>41</v>
      </c>
      <c r="M58" t="s">
        <v>41</v>
      </c>
      <c r="N58">
        <v>0</v>
      </c>
    </row>
    <row r="59" spans="1:14" x14ac:dyDescent="0.25">
      <c r="A59" t="s">
        <v>340</v>
      </c>
      <c r="B59">
        <v>0</v>
      </c>
      <c r="C59" t="s">
        <v>193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K59">
        <v>0</v>
      </c>
      <c r="L59" t="s">
        <v>41</v>
      </c>
      <c r="M59" t="s">
        <v>41</v>
      </c>
      <c r="N59">
        <v>0</v>
      </c>
    </row>
    <row r="60" spans="1:14" x14ac:dyDescent="0.25">
      <c r="A60" t="s">
        <v>455</v>
      </c>
      <c r="B60">
        <v>1</v>
      </c>
      <c r="C60" t="s">
        <v>121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  <c r="K60">
        <v>0.9</v>
      </c>
      <c r="L60" t="s">
        <v>41</v>
      </c>
      <c r="M60" t="s">
        <v>41</v>
      </c>
      <c r="N60">
        <v>0</v>
      </c>
    </row>
    <row r="61" spans="1:14" x14ac:dyDescent="0.25">
      <c r="A61" t="s">
        <v>473</v>
      </c>
      <c r="B61">
        <v>1</v>
      </c>
      <c r="C61" t="s">
        <v>195</v>
      </c>
      <c r="D61">
        <v>1</v>
      </c>
      <c r="E61">
        <v>0</v>
      </c>
      <c r="F61">
        <v>0</v>
      </c>
      <c r="G61">
        <v>0</v>
      </c>
      <c r="H61">
        <v>0</v>
      </c>
      <c r="I61">
        <v>0</v>
      </c>
      <c r="K61">
        <v>0.9</v>
      </c>
      <c r="L61" t="s">
        <v>41</v>
      </c>
      <c r="M61" t="s">
        <v>41</v>
      </c>
      <c r="N61">
        <v>0</v>
      </c>
    </row>
    <row r="62" spans="1:14" x14ac:dyDescent="0.25">
      <c r="A62" t="s">
        <v>482</v>
      </c>
      <c r="B62">
        <v>1</v>
      </c>
      <c r="C62" t="s">
        <v>1266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K62">
        <v>0</v>
      </c>
      <c r="L62" t="s">
        <v>41</v>
      </c>
      <c r="M62" t="s">
        <v>41</v>
      </c>
      <c r="N62">
        <v>0.9</v>
      </c>
    </row>
    <row r="63" spans="1:14" x14ac:dyDescent="0.25">
      <c r="A63" t="s">
        <v>512</v>
      </c>
      <c r="B63">
        <v>0</v>
      </c>
      <c r="C63" t="s">
        <v>193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K63">
        <v>0</v>
      </c>
      <c r="L63" t="s">
        <v>41</v>
      </c>
      <c r="M63" t="s">
        <v>41</v>
      </c>
      <c r="N63">
        <v>0</v>
      </c>
    </row>
    <row r="64" spans="1:14" x14ac:dyDescent="0.25">
      <c r="A64" t="s">
        <v>522</v>
      </c>
      <c r="B64">
        <v>2</v>
      </c>
      <c r="C64" t="s">
        <v>128</v>
      </c>
      <c r="D64">
        <v>0</v>
      </c>
      <c r="E64">
        <v>0</v>
      </c>
      <c r="F64">
        <v>2</v>
      </c>
      <c r="G64">
        <v>0</v>
      </c>
      <c r="H64">
        <v>0</v>
      </c>
      <c r="I64">
        <v>0</v>
      </c>
      <c r="K64">
        <v>0.9</v>
      </c>
      <c r="L64" t="s">
        <v>41</v>
      </c>
      <c r="M64" t="s">
        <v>41</v>
      </c>
      <c r="N64">
        <v>0</v>
      </c>
    </row>
    <row r="65" spans="1:14" x14ac:dyDescent="0.25">
      <c r="A65" t="s">
        <v>555</v>
      </c>
      <c r="B65">
        <v>1</v>
      </c>
      <c r="C65" t="s">
        <v>1246</v>
      </c>
      <c r="D65">
        <v>0</v>
      </c>
      <c r="E65">
        <v>0</v>
      </c>
      <c r="F65">
        <v>1</v>
      </c>
      <c r="G65">
        <v>0</v>
      </c>
      <c r="H65">
        <v>0</v>
      </c>
      <c r="I65">
        <v>0</v>
      </c>
      <c r="K65">
        <v>0.9</v>
      </c>
      <c r="L65" t="s">
        <v>41</v>
      </c>
      <c r="M65" t="s">
        <v>41</v>
      </c>
      <c r="N65">
        <v>0</v>
      </c>
    </row>
    <row r="66" spans="1:14" x14ac:dyDescent="0.25">
      <c r="A66" t="s">
        <v>557</v>
      </c>
      <c r="B66">
        <v>1</v>
      </c>
      <c r="C66" t="s">
        <v>196</v>
      </c>
      <c r="D66">
        <v>1</v>
      </c>
      <c r="E66">
        <v>0</v>
      </c>
      <c r="F66">
        <v>0</v>
      </c>
      <c r="G66">
        <v>0</v>
      </c>
      <c r="H66">
        <v>0</v>
      </c>
      <c r="I66">
        <v>0</v>
      </c>
      <c r="K66">
        <v>0.9</v>
      </c>
      <c r="L66" t="s">
        <v>41</v>
      </c>
      <c r="M66" t="s">
        <v>41</v>
      </c>
      <c r="N66">
        <v>0</v>
      </c>
    </row>
    <row r="67" spans="1:14" x14ac:dyDescent="0.25">
      <c r="A67" t="s">
        <v>629</v>
      </c>
      <c r="B67">
        <v>0</v>
      </c>
      <c r="C67" t="s">
        <v>193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K67">
        <v>0</v>
      </c>
      <c r="L67" t="s">
        <v>41</v>
      </c>
      <c r="M67" t="s">
        <v>41</v>
      </c>
      <c r="N67">
        <v>0</v>
      </c>
    </row>
    <row r="68" spans="1:14" x14ac:dyDescent="0.25">
      <c r="A68" t="s">
        <v>641</v>
      </c>
      <c r="B68">
        <v>2</v>
      </c>
      <c r="C68" t="s">
        <v>133</v>
      </c>
      <c r="D68">
        <v>1</v>
      </c>
      <c r="E68">
        <v>1</v>
      </c>
      <c r="F68">
        <v>0</v>
      </c>
      <c r="G68">
        <v>0</v>
      </c>
      <c r="H68">
        <v>0</v>
      </c>
      <c r="I68">
        <v>0</v>
      </c>
      <c r="K68">
        <v>0.9</v>
      </c>
      <c r="L68" t="s">
        <v>41</v>
      </c>
      <c r="M68" t="s">
        <v>41</v>
      </c>
      <c r="N68">
        <v>0</v>
      </c>
    </row>
    <row r="69" spans="1:14" x14ac:dyDescent="0.25">
      <c r="A69" t="s">
        <v>749</v>
      </c>
      <c r="B69">
        <v>1</v>
      </c>
      <c r="C69" t="s">
        <v>127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K69">
        <v>0.9</v>
      </c>
      <c r="L69" t="s">
        <v>41</v>
      </c>
      <c r="M69" t="s">
        <v>41</v>
      </c>
      <c r="N69">
        <v>0</v>
      </c>
    </row>
    <row r="70" spans="1:14" x14ac:dyDescent="0.25">
      <c r="A70" t="s">
        <v>812</v>
      </c>
      <c r="B70">
        <v>1</v>
      </c>
      <c r="C70" t="s">
        <v>1252</v>
      </c>
      <c r="D70">
        <v>1</v>
      </c>
      <c r="E70">
        <v>0</v>
      </c>
      <c r="F70">
        <v>0</v>
      </c>
      <c r="G70">
        <v>0</v>
      </c>
      <c r="H70">
        <v>0</v>
      </c>
      <c r="I70">
        <v>0</v>
      </c>
      <c r="K70">
        <v>0.9</v>
      </c>
      <c r="L70" t="s">
        <v>41</v>
      </c>
      <c r="M70" t="s">
        <v>41</v>
      </c>
      <c r="N70">
        <v>0</v>
      </c>
    </row>
    <row r="71" spans="1:14" x14ac:dyDescent="0.25">
      <c r="A71" t="s">
        <v>958</v>
      </c>
      <c r="B71">
        <v>2</v>
      </c>
      <c r="C71" t="s">
        <v>1262</v>
      </c>
      <c r="D71">
        <v>0</v>
      </c>
      <c r="E71">
        <v>0</v>
      </c>
      <c r="F71">
        <v>0</v>
      </c>
      <c r="G71">
        <v>1</v>
      </c>
      <c r="H71">
        <v>1</v>
      </c>
      <c r="I71">
        <v>0</v>
      </c>
      <c r="K71">
        <v>0</v>
      </c>
      <c r="L71" t="s">
        <v>41</v>
      </c>
      <c r="M71" t="s">
        <v>41</v>
      </c>
      <c r="N71">
        <v>0.9</v>
      </c>
    </row>
    <row r="72" spans="1:14" x14ac:dyDescent="0.25">
      <c r="A72" t="s">
        <v>1103</v>
      </c>
      <c r="B72">
        <v>2</v>
      </c>
      <c r="C72" t="s">
        <v>1255</v>
      </c>
      <c r="D72">
        <v>0</v>
      </c>
      <c r="E72">
        <v>0</v>
      </c>
      <c r="F72">
        <v>1</v>
      </c>
      <c r="G72">
        <v>1</v>
      </c>
      <c r="H72">
        <v>0</v>
      </c>
      <c r="I72">
        <v>0</v>
      </c>
      <c r="K72">
        <v>0.45</v>
      </c>
      <c r="L72" t="s">
        <v>41</v>
      </c>
      <c r="M72" t="s">
        <v>41</v>
      </c>
      <c r="N72">
        <v>0.45</v>
      </c>
    </row>
    <row r="73" spans="1:14" x14ac:dyDescent="0.25">
      <c r="A73" t="s">
        <v>1152</v>
      </c>
      <c r="B73">
        <v>1</v>
      </c>
      <c r="C73" t="s">
        <v>1261</v>
      </c>
      <c r="D73">
        <v>1</v>
      </c>
      <c r="E73">
        <v>0</v>
      </c>
      <c r="F73">
        <v>0</v>
      </c>
      <c r="G73">
        <v>0</v>
      </c>
      <c r="H73">
        <v>0</v>
      </c>
      <c r="I73">
        <v>0</v>
      </c>
      <c r="K73">
        <v>0.9</v>
      </c>
      <c r="L73" t="s">
        <v>41</v>
      </c>
      <c r="M73" t="s">
        <v>41</v>
      </c>
      <c r="N73">
        <v>0</v>
      </c>
    </row>
    <row r="74" spans="1:14" x14ac:dyDescent="0.25">
      <c r="A74" t="s">
        <v>1211</v>
      </c>
      <c r="B74">
        <v>0</v>
      </c>
      <c r="C74" t="s">
        <v>193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K74">
        <v>0</v>
      </c>
      <c r="L74" t="s">
        <v>41</v>
      </c>
      <c r="M74" t="s">
        <v>41</v>
      </c>
      <c r="N74">
        <v>0</v>
      </c>
    </row>
    <row r="75" spans="1:14" x14ac:dyDescent="0.25">
      <c r="A75" t="s">
        <v>1225</v>
      </c>
      <c r="B75">
        <v>1</v>
      </c>
      <c r="C75" t="s">
        <v>120</v>
      </c>
      <c r="D75">
        <v>0</v>
      </c>
      <c r="E75">
        <v>0</v>
      </c>
      <c r="F75">
        <v>1</v>
      </c>
      <c r="G75">
        <v>0</v>
      </c>
      <c r="H75">
        <v>0</v>
      </c>
      <c r="I75">
        <v>0</v>
      </c>
      <c r="K75">
        <v>0.9</v>
      </c>
      <c r="L75" t="s">
        <v>41</v>
      </c>
      <c r="M75" t="s">
        <v>41</v>
      </c>
      <c r="N75">
        <v>0</v>
      </c>
    </row>
    <row r="76" spans="1:14" x14ac:dyDescent="0.25">
      <c r="A76" t="s">
        <v>361</v>
      </c>
      <c r="B76">
        <v>0</v>
      </c>
      <c r="C76" t="s">
        <v>193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K76">
        <v>0</v>
      </c>
      <c r="L76" t="s">
        <v>41</v>
      </c>
      <c r="M76" t="s">
        <v>41</v>
      </c>
      <c r="N76">
        <v>0</v>
      </c>
    </row>
    <row r="77" spans="1:14" x14ac:dyDescent="0.25">
      <c r="A77" t="s">
        <v>480</v>
      </c>
      <c r="B77">
        <v>2</v>
      </c>
      <c r="C77" t="s">
        <v>123</v>
      </c>
      <c r="D77">
        <v>1</v>
      </c>
      <c r="E77">
        <v>1</v>
      </c>
      <c r="F77">
        <v>0</v>
      </c>
      <c r="G77">
        <v>0</v>
      </c>
      <c r="H77">
        <v>0</v>
      </c>
      <c r="I77">
        <v>0</v>
      </c>
      <c r="K77">
        <v>0.9</v>
      </c>
      <c r="L77" t="s">
        <v>41</v>
      </c>
      <c r="M77" t="s">
        <v>41</v>
      </c>
      <c r="N77">
        <v>0</v>
      </c>
    </row>
    <row r="78" spans="1:14" x14ac:dyDescent="0.25">
      <c r="A78" t="s">
        <v>493</v>
      </c>
      <c r="B78">
        <v>3</v>
      </c>
      <c r="C78" t="s">
        <v>1245</v>
      </c>
      <c r="D78">
        <v>0</v>
      </c>
      <c r="E78">
        <v>2</v>
      </c>
      <c r="F78">
        <v>0</v>
      </c>
      <c r="G78">
        <v>0</v>
      </c>
      <c r="H78">
        <v>0</v>
      </c>
      <c r="I78">
        <v>1</v>
      </c>
      <c r="K78">
        <v>6.03</v>
      </c>
      <c r="L78" t="s">
        <v>41</v>
      </c>
      <c r="M78" t="s">
        <v>41</v>
      </c>
      <c r="N78">
        <v>2.97</v>
      </c>
    </row>
    <row r="79" spans="1:14" x14ac:dyDescent="0.25">
      <c r="A79" t="s">
        <v>526</v>
      </c>
      <c r="B79">
        <v>1</v>
      </c>
      <c r="C79" t="s">
        <v>136</v>
      </c>
      <c r="D79">
        <v>0</v>
      </c>
      <c r="E79">
        <v>0</v>
      </c>
      <c r="F79">
        <v>1</v>
      </c>
      <c r="G79">
        <v>0</v>
      </c>
      <c r="H79">
        <v>0</v>
      </c>
      <c r="I79">
        <v>0</v>
      </c>
      <c r="K79">
        <v>0.9</v>
      </c>
      <c r="L79" t="s">
        <v>41</v>
      </c>
      <c r="M79" t="s">
        <v>41</v>
      </c>
      <c r="N79">
        <v>0</v>
      </c>
    </row>
    <row r="80" spans="1:14" x14ac:dyDescent="0.25">
      <c r="A80" t="s">
        <v>600</v>
      </c>
      <c r="B80">
        <v>2</v>
      </c>
      <c r="C80" t="s">
        <v>120</v>
      </c>
      <c r="D80">
        <v>1</v>
      </c>
      <c r="E80">
        <v>0</v>
      </c>
      <c r="F80">
        <v>0</v>
      </c>
      <c r="G80">
        <v>0</v>
      </c>
      <c r="H80">
        <v>1</v>
      </c>
      <c r="I80">
        <v>0</v>
      </c>
      <c r="K80">
        <v>0.45</v>
      </c>
      <c r="L80" t="s">
        <v>41</v>
      </c>
      <c r="M80" t="s">
        <v>41</v>
      </c>
      <c r="N80">
        <v>0.45</v>
      </c>
    </row>
    <row r="81" spans="1:14" x14ac:dyDescent="0.25">
      <c r="A81" t="s">
        <v>613</v>
      </c>
      <c r="B81">
        <v>2</v>
      </c>
      <c r="C81" t="s">
        <v>1249</v>
      </c>
      <c r="D81">
        <v>1</v>
      </c>
      <c r="E81">
        <v>0</v>
      </c>
      <c r="F81">
        <v>0</v>
      </c>
      <c r="G81">
        <v>0</v>
      </c>
      <c r="H81">
        <v>1</v>
      </c>
      <c r="I81">
        <v>0</v>
      </c>
      <c r="K81">
        <v>0.45</v>
      </c>
      <c r="L81" t="s">
        <v>41</v>
      </c>
      <c r="M81" t="s">
        <v>41</v>
      </c>
      <c r="N81">
        <v>0.45</v>
      </c>
    </row>
    <row r="82" spans="1:14" x14ac:dyDescent="0.25">
      <c r="A82" t="s">
        <v>618</v>
      </c>
      <c r="B82">
        <v>4</v>
      </c>
      <c r="C82" t="s">
        <v>1252</v>
      </c>
      <c r="D82">
        <v>3</v>
      </c>
      <c r="E82">
        <v>1</v>
      </c>
      <c r="F82">
        <v>0</v>
      </c>
      <c r="G82">
        <v>0</v>
      </c>
      <c r="H82">
        <v>0</v>
      </c>
      <c r="I82">
        <v>0</v>
      </c>
      <c r="K82">
        <v>0.9</v>
      </c>
      <c r="L82" t="s">
        <v>41</v>
      </c>
      <c r="M82" t="s">
        <v>41</v>
      </c>
      <c r="N82">
        <v>0</v>
      </c>
    </row>
    <row r="83" spans="1:14" x14ac:dyDescent="0.25">
      <c r="A83" t="s">
        <v>619</v>
      </c>
      <c r="B83">
        <v>0</v>
      </c>
      <c r="C83" t="s">
        <v>193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K83">
        <v>0</v>
      </c>
      <c r="L83" t="s">
        <v>41</v>
      </c>
      <c r="M83" t="s">
        <v>41</v>
      </c>
      <c r="N83">
        <v>0</v>
      </c>
    </row>
    <row r="84" spans="1:14" x14ac:dyDescent="0.25">
      <c r="A84" t="s">
        <v>635</v>
      </c>
      <c r="B84">
        <v>2</v>
      </c>
      <c r="C84" t="s">
        <v>192</v>
      </c>
      <c r="D84">
        <v>1</v>
      </c>
      <c r="E84">
        <v>1</v>
      </c>
      <c r="F84">
        <v>0</v>
      </c>
      <c r="G84">
        <v>0</v>
      </c>
      <c r="H84">
        <v>0</v>
      </c>
      <c r="I84">
        <v>0</v>
      </c>
      <c r="K84">
        <v>0.9</v>
      </c>
      <c r="L84" t="s">
        <v>41</v>
      </c>
      <c r="M84" t="s">
        <v>41</v>
      </c>
      <c r="N84">
        <v>0</v>
      </c>
    </row>
    <row r="85" spans="1:14" x14ac:dyDescent="0.25">
      <c r="A85" t="s">
        <v>642</v>
      </c>
      <c r="B85">
        <v>2</v>
      </c>
      <c r="C85" t="s">
        <v>1258</v>
      </c>
      <c r="D85">
        <v>1</v>
      </c>
      <c r="E85">
        <v>0</v>
      </c>
      <c r="F85">
        <v>0</v>
      </c>
      <c r="G85">
        <v>0</v>
      </c>
      <c r="H85">
        <v>0</v>
      </c>
      <c r="I85">
        <v>1</v>
      </c>
      <c r="K85">
        <v>0.45</v>
      </c>
      <c r="L85" t="s">
        <v>41</v>
      </c>
      <c r="M85" t="s">
        <v>41</v>
      </c>
      <c r="N85">
        <v>0.45</v>
      </c>
    </row>
    <row r="86" spans="1:14" x14ac:dyDescent="0.25">
      <c r="A86" t="s">
        <v>689</v>
      </c>
      <c r="B86">
        <v>2</v>
      </c>
      <c r="C86" t="s">
        <v>1244</v>
      </c>
      <c r="D86">
        <v>1</v>
      </c>
      <c r="E86">
        <v>0</v>
      </c>
      <c r="F86">
        <v>0</v>
      </c>
      <c r="G86">
        <v>1</v>
      </c>
      <c r="H86">
        <v>0</v>
      </c>
      <c r="I86">
        <v>0</v>
      </c>
      <c r="K86">
        <v>0.45</v>
      </c>
      <c r="L86" t="s">
        <v>41</v>
      </c>
      <c r="M86" t="s">
        <v>41</v>
      </c>
      <c r="N86">
        <v>0.45</v>
      </c>
    </row>
    <row r="87" spans="1:14" x14ac:dyDescent="0.25">
      <c r="A87" t="s">
        <v>694</v>
      </c>
      <c r="B87">
        <v>2</v>
      </c>
      <c r="C87" t="s">
        <v>191</v>
      </c>
      <c r="D87">
        <v>2</v>
      </c>
      <c r="E87">
        <v>0</v>
      </c>
      <c r="F87">
        <v>0</v>
      </c>
      <c r="G87">
        <v>0</v>
      </c>
      <c r="H87">
        <v>0</v>
      </c>
      <c r="I87">
        <v>0</v>
      </c>
      <c r="K87">
        <v>0.9</v>
      </c>
      <c r="L87" t="s">
        <v>41</v>
      </c>
      <c r="M87" t="s">
        <v>41</v>
      </c>
      <c r="N87">
        <v>0</v>
      </c>
    </row>
    <row r="88" spans="1:14" x14ac:dyDescent="0.25">
      <c r="A88" t="s">
        <v>782</v>
      </c>
      <c r="B88">
        <v>3</v>
      </c>
      <c r="C88" t="s">
        <v>1260</v>
      </c>
      <c r="D88">
        <v>1</v>
      </c>
      <c r="E88">
        <v>2</v>
      </c>
      <c r="F88">
        <v>0</v>
      </c>
      <c r="G88">
        <v>0</v>
      </c>
      <c r="H88">
        <v>0</v>
      </c>
      <c r="I88">
        <v>0</v>
      </c>
      <c r="K88">
        <v>0.9</v>
      </c>
      <c r="L88" t="s">
        <v>41</v>
      </c>
      <c r="M88" t="s">
        <v>41</v>
      </c>
      <c r="N88">
        <v>0</v>
      </c>
    </row>
    <row r="89" spans="1:14" x14ac:dyDescent="0.25">
      <c r="A89" t="s">
        <v>875</v>
      </c>
      <c r="B89">
        <v>0</v>
      </c>
      <c r="C89" t="s">
        <v>193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K89">
        <v>0</v>
      </c>
      <c r="L89" t="s">
        <v>41</v>
      </c>
      <c r="M89" t="s">
        <v>41</v>
      </c>
      <c r="N89">
        <v>0</v>
      </c>
    </row>
    <row r="90" spans="1:14" x14ac:dyDescent="0.25">
      <c r="A90" t="s">
        <v>882</v>
      </c>
      <c r="B90">
        <v>3</v>
      </c>
      <c r="C90" t="s">
        <v>121</v>
      </c>
      <c r="D90">
        <v>2</v>
      </c>
      <c r="E90">
        <v>0</v>
      </c>
      <c r="F90">
        <v>1</v>
      </c>
      <c r="G90">
        <v>0</v>
      </c>
      <c r="H90">
        <v>0</v>
      </c>
      <c r="I90">
        <v>0</v>
      </c>
      <c r="K90">
        <v>0.9</v>
      </c>
      <c r="L90" t="s">
        <v>41</v>
      </c>
      <c r="M90" t="s">
        <v>41</v>
      </c>
      <c r="N90">
        <v>0</v>
      </c>
    </row>
    <row r="91" spans="1:14" x14ac:dyDescent="0.25">
      <c r="A91" t="s">
        <v>1012</v>
      </c>
      <c r="B91">
        <v>2</v>
      </c>
      <c r="C91" t="s">
        <v>1266</v>
      </c>
      <c r="D91">
        <v>0</v>
      </c>
      <c r="E91">
        <v>0</v>
      </c>
      <c r="F91">
        <v>0</v>
      </c>
      <c r="G91">
        <v>2</v>
      </c>
      <c r="H91">
        <v>0</v>
      </c>
      <c r="I91">
        <v>0</v>
      </c>
      <c r="K91">
        <v>0</v>
      </c>
      <c r="L91" t="s">
        <v>41</v>
      </c>
      <c r="M91" t="s">
        <v>41</v>
      </c>
      <c r="N91">
        <v>0.9</v>
      </c>
    </row>
    <row r="92" spans="1:14" x14ac:dyDescent="0.25">
      <c r="A92" t="s">
        <v>1024</v>
      </c>
      <c r="B92">
        <v>1</v>
      </c>
      <c r="C92" t="s">
        <v>135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K92">
        <v>0</v>
      </c>
      <c r="L92" t="s">
        <v>41</v>
      </c>
      <c r="M92" t="s">
        <v>41</v>
      </c>
      <c r="N92">
        <v>0.9</v>
      </c>
    </row>
    <row r="93" spans="1:14" x14ac:dyDescent="0.25">
      <c r="A93" t="s">
        <v>1209</v>
      </c>
      <c r="B93">
        <v>3</v>
      </c>
      <c r="C93" t="s">
        <v>199</v>
      </c>
      <c r="D93">
        <v>0</v>
      </c>
      <c r="E93">
        <v>1</v>
      </c>
      <c r="F93">
        <v>0</v>
      </c>
      <c r="G93">
        <v>1</v>
      </c>
      <c r="H93">
        <v>0</v>
      </c>
      <c r="I93">
        <v>1</v>
      </c>
      <c r="K93">
        <v>2.97</v>
      </c>
      <c r="L93" t="s">
        <v>41</v>
      </c>
      <c r="M93" t="s">
        <v>41</v>
      </c>
      <c r="N93">
        <v>6.03</v>
      </c>
    </row>
    <row r="94" spans="1:14" x14ac:dyDescent="0.25">
      <c r="A94" t="s">
        <v>1268</v>
      </c>
      <c r="B94">
        <v>3</v>
      </c>
      <c r="C94" t="s">
        <v>1290</v>
      </c>
      <c r="D94">
        <v>0</v>
      </c>
      <c r="E94">
        <v>2</v>
      </c>
      <c r="F94">
        <v>1</v>
      </c>
      <c r="G94">
        <v>0</v>
      </c>
      <c r="H94">
        <v>0</v>
      </c>
      <c r="I94">
        <v>0</v>
      </c>
      <c r="K94">
        <v>0.9</v>
      </c>
      <c r="L94" t="s">
        <v>41</v>
      </c>
      <c r="M94" t="s">
        <v>41</v>
      </c>
      <c r="N94">
        <v>0</v>
      </c>
    </row>
    <row r="95" spans="1:14" x14ac:dyDescent="0.25">
      <c r="A95" t="s">
        <v>1269</v>
      </c>
      <c r="B95">
        <v>1</v>
      </c>
      <c r="C95" t="s">
        <v>1257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K95">
        <v>0.9</v>
      </c>
      <c r="L95" t="s">
        <v>41</v>
      </c>
      <c r="M95" t="s">
        <v>41</v>
      </c>
      <c r="N95">
        <v>0</v>
      </c>
    </row>
    <row r="96" spans="1:14" x14ac:dyDescent="0.25">
      <c r="A96" t="s">
        <v>1270</v>
      </c>
      <c r="B96">
        <v>1</v>
      </c>
      <c r="C96" t="s">
        <v>192</v>
      </c>
      <c r="D96">
        <v>1</v>
      </c>
      <c r="E96">
        <v>0</v>
      </c>
      <c r="F96">
        <v>0</v>
      </c>
      <c r="G96">
        <v>0</v>
      </c>
      <c r="H96">
        <v>0</v>
      </c>
      <c r="I96">
        <v>0</v>
      </c>
      <c r="K96">
        <v>0.9</v>
      </c>
      <c r="L96" t="s">
        <v>41</v>
      </c>
      <c r="M96" t="s">
        <v>41</v>
      </c>
      <c r="N96">
        <v>0</v>
      </c>
    </row>
    <row r="97" spans="1:14" x14ac:dyDescent="0.25">
      <c r="A97" t="s">
        <v>1271</v>
      </c>
      <c r="B97">
        <v>2</v>
      </c>
      <c r="C97" t="s">
        <v>49</v>
      </c>
      <c r="D97">
        <v>1</v>
      </c>
      <c r="E97">
        <v>0</v>
      </c>
      <c r="F97">
        <v>0</v>
      </c>
      <c r="G97">
        <v>1</v>
      </c>
      <c r="H97">
        <v>0</v>
      </c>
      <c r="I97">
        <v>0</v>
      </c>
      <c r="K97">
        <v>0.45</v>
      </c>
      <c r="L97" t="s">
        <v>41</v>
      </c>
      <c r="M97" t="s">
        <v>41</v>
      </c>
      <c r="N97">
        <v>0.45</v>
      </c>
    </row>
    <row r="98" spans="1:14" x14ac:dyDescent="0.25">
      <c r="A98" t="s">
        <v>1272</v>
      </c>
      <c r="B98">
        <v>1</v>
      </c>
      <c r="C98" t="s">
        <v>121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K98">
        <v>0.9</v>
      </c>
      <c r="L98" t="s">
        <v>41</v>
      </c>
      <c r="M98" t="s">
        <v>41</v>
      </c>
      <c r="N98">
        <v>0</v>
      </c>
    </row>
    <row r="99" spans="1:14" x14ac:dyDescent="0.25">
      <c r="A99" t="s">
        <v>1273</v>
      </c>
      <c r="B99">
        <v>2</v>
      </c>
      <c r="C99" t="s">
        <v>121</v>
      </c>
      <c r="D99">
        <v>0</v>
      </c>
      <c r="E99">
        <v>2</v>
      </c>
      <c r="F99">
        <v>0</v>
      </c>
      <c r="G99">
        <v>0</v>
      </c>
      <c r="H99">
        <v>0</v>
      </c>
      <c r="I99">
        <v>0</v>
      </c>
      <c r="K99">
        <v>0.9</v>
      </c>
      <c r="L99" t="s">
        <v>41</v>
      </c>
      <c r="M99" t="s">
        <v>41</v>
      </c>
      <c r="N99">
        <v>0</v>
      </c>
    </row>
    <row r="100" spans="1:14" x14ac:dyDescent="0.25">
      <c r="A100" t="s">
        <v>1274</v>
      </c>
      <c r="B100">
        <v>2</v>
      </c>
      <c r="C100" t="s">
        <v>123</v>
      </c>
      <c r="D100">
        <v>1</v>
      </c>
      <c r="E100">
        <v>1</v>
      </c>
      <c r="F100">
        <v>0</v>
      </c>
      <c r="G100">
        <v>0</v>
      </c>
      <c r="H100">
        <v>0</v>
      </c>
      <c r="I100">
        <v>0</v>
      </c>
      <c r="K100">
        <v>0.9</v>
      </c>
      <c r="L100" t="s">
        <v>41</v>
      </c>
      <c r="M100" t="s">
        <v>41</v>
      </c>
      <c r="N100">
        <v>0</v>
      </c>
    </row>
    <row r="101" spans="1:14" x14ac:dyDescent="0.25">
      <c r="A101" t="s">
        <v>1275</v>
      </c>
      <c r="B101">
        <v>2</v>
      </c>
      <c r="C101" t="s">
        <v>192</v>
      </c>
      <c r="D101">
        <v>1</v>
      </c>
      <c r="E101">
        <v>1</v>
      </c>
      <c r="F101">
        <v>0</v>
      </c>
      <c r="G101">
        <v>0</v>
      </c>
      <c r="H101">
        <v>0</v>
      </c>
      <c r="I101">
        <v>0</v>
      </c>
      <c r="K101">
        <v>0.9</v>
      </c>
      <c r="L101" t="s">
        <v>41</v>
      </c>
      <c r="M101" t="s">
        <v>41</v>
      </c>
      <c r="N101">
        <v>0</v>
      </c>
    </row>
    <row r="102" spans="1:14" x14ac:dyDescent="0.25">
      <c r="A102" t="s">
        <v>1276</v>
      </c>
      <c r="B102">
        <v>2</v>
      </c>
      <c r="C102" t="s">
        <v>1300</v>
      </c>
      <c r="D102">
        <v>0</v>
      </c>
      <c r="E102">
        <v>0</v>
      </c>
      <c r="F102">
        <v>1</v>
      </c>
      <c r="G102">
        <v>0</v>
      </c>
      <c r="H102">
        <v>1</v>
      </c>
      <c r="I102">
        <v>0</v>
      </c>
      <c r="K102">
        <v>0.45</v>
      </c>
      <c r="L102" t="s">
        <v>41</v>
      </c>
      <c r="M102" t="s">
        <v>41</v>
      </c>
      <c r="N102">
        <v>0.45</v>
      </c>
    </row>
    <row r="103" spans="1:14" x14ac:dyDescent="0.25">
      <c r="A103" t="s">
        <v>1277</v>
      </c>
      <c r="B103">
        <v>1</v>
      </c>
      <c r="C103" t="s">
        <v>1257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K103">
        <v>0.9</v>
      </c>
      <c r="L103" t="s">
        <v>41</v>
      </c>
      <c r="M103" t="s">
        <v>41</v>
      </c>
      <c r="N103">
        <v>0</v>
      </c>
    </row>
    <row r="104" spans="1:14" x14ac:dyDescent="0.25">
      <c r="A104" t="s">
        <v>1278</v>
      </c>
      <c r="B104">
        <v>1</v>
      </c>
      <c r="C104" t="s">
        <v>1249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0</v>
      </c>
      <c r="K104">
        <v>0.9</v>
      </c>
      <c r="L104" t="s">
        <v>41</v>
      </c>
      <c r="M104" t="s">
        <v>41</v>
      </c>
      <c r="N104">
        <v>0</v>
      </c>
    </row>
    <row r="105" spans="1:14" x14ac:dyDescent="0.25">
      <c r="A105" t="s">
        <v>1279</v>
      </c>
      <c r="B105">
        <v>2</v>
      </c>
      <c r="C105" t="s">
        <v>133</v>
      </c>
      <c r="D105">
        <v>2</v>
      </c>
      <c r="E105">
        <v>0</v>
      </c>
      <c r="F105">
        <v>0</v>
      </c>
      <c r="G105">
        <v>0</v>
      </c>
      <c r="H105">
        <v>0</v>
      </c>
      <c r="I105">
        <v>0</v>
      </c>
      <c r="K105">
        <v>0.9</v>
      </c>
      <c r="L105" t="s">
        <v>41</v>
      </c>
      <c r="M105" t="s">
        <v>41</v>
      </c>
      <c r="N105">
        <v>0</v>
      </c>
    </row>
    <row r="106" spans="1:14" x14ac:dyDescent="0.25">
      <c r="A106" t="s">
        <v>1280</v>
      </c>
      <c r="B106">
        <v>1</v>
      </c>
      <c r="C106" t="s">
        <v>202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K106">
        <v>0</v>
      </c>
      <c r="L106" t="s">
        <v>41</v>
      </c>
      <c r="M106" t="s">
        <v>41</v>
      </c>
      <c r="N106">
        <v>0.9</v>
      </c>
    </row>
    <row r="107" spans="1:14" x14ac:dyDescent="0.25">
      <c r="A107" t="s">
        <v>1281</v>
      </c>
      <c r="B107">
        <v>1</v>
      </c>
      <c r="C107" t="s">
        <v>197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0</v>
      </c>
      <c r="K107">
        <v>0.9</v>
      </c>
      <c r="L107" t="s">
        <v>41</v>
      </c>
      <c r="M107" t="s">
        <v>41</v>
      </c>
      <c r="N107">
        <v>0</v>
      </c>
    </row>
    <row r="108" spans="1:14" x14ac:dyDescent="0.25">
      <c r="A108" t="s">
        <v>1282</v>
      </c>
      <c r="B108">
        <v>2</v>
      </c>
      <c r="C108" t="s">
        <v>1289</v>
      </c>
      <c r="D108">
        <v>0</v>
      </c>
      <c r="E108">
        <v>2</v>
      </c>
      <c r="F108">
        <v>0</v>
      </c>
      <c r="G108">
        <v>0</v>
      </c>
      <c r="H108">
        <v>0</v>
      </c>
      <c r="I108">
        <v>0</v>
      </c>
      <c r="K108">
        <v>0.9</v>
      </c>
      <c r="L108" t="s">
        <v>41</v>
      </c>
      <c r="M108" t="s">
        <v>41</v>
      </c>
      <c r="N108">
        <v>0</v>
      </c>
    </row>
    <row r="109" spans="1:14" x14ac:dyDescent="0.25">
      <c r="A109" t="s">
        <v>1283</v>
      </c>
      <c r="B109">
        <v>2</v>
      </c>
      <c r="C109" t="s">
        <v>1251</v>
      </c>
      <c r="D109">
        <v>1</v>
      </c>
      <c r="E109">
        <v>0</v>
      </c>
      <c r="F109">
        <v>1</v>
      </c>
      <c r="G109">
        <v>0</v>
      </c>
      <c r="H109">
        <v>0</v>
      </c>
      <c r="I109">
        <v>0</v>
      </c>
      <c r="K109">
        <v>0.9</v>
      </c>
      <c r="L109" t="s">
        <v>41</v>
      </c>
      <c r="M109" t="s">
        <v>41</v>
      </c>
      <c r="N109">
        <v>0</v>
      </c>
    </row>
    <row r="110" spans="1:14" x14ac:dyDescent="0.25">
      <c r="A110" t="s">
        <v>1284</v>
      </c>
      <c r="B110">
        <v>0</v>
      </c>
      <c r="C110" t="s">
        <v>193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K110">
        <v>0</v>
      </c>
      <c r="L110" t="s">
        <v>41</v>
      </c>
      <c r="M110" t="s">
        <v>41</v>
      </c>
      <c r="N110">
        <v>0</v>
      </c>
    </row>
    <row r="111" spans="1:14" x14ac:dyDescent="0.25">
      <c r="A111" t="s">
        <v>1285</v>
      </c>
      <c r="B111">
        <v>1</v>
      </c>
      <c r="C111" t="s">
        <v>49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K111">
        <v>0.9</v>
      </c>
      <c r="L111" t="s">
        <v>41</v>
      </c>
      <c r="M111" t="s">
        <v>41</v>
      </c>
      <c r="N111">
        <v>0</v>
      </c>
    </row>
    <row r="112" spans="1:14" x14ac:dyDescent="0.25">
      <c r="A112" t="s">
        <v>1286</v>
      </c>
      <c r="B112">
        <v>0</v>
      </c>
      <c r="C112" t="s">
        <v>193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K112">
        <v>0</v>
      </c>
      <c r="L112" t="s">
        <v>41</v>
      </c>
      <c r="M112" t="s">
        <v>41</v>
      </c>
      <c r="N112">
        <v>0</v>
      </c>
    </row>
    <row r="113" spans="1:14" x14ac:dyDescent="0.25">
      <c r="A113" t="s">
        <v>1287</v>
      </c>
      <c r="B113">
        <v>0</v>
      </c>
      <c r="C113" t="s">
        <v>193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K113">
        <v>0</v>
      </c>
      <c r="L113" t="s">
        <v>41</v>
      </c>
      <c r="M113" t="s">
        <v>41</v>
      </c>
      <c r="N113">
        <v>0</v>
      </c>
    </row>
    <row r="114" spans="1:14" x14ac:dyDescent="0.25">
      <c r="A114" t="s">
        <v>212</v>
      </c>
      <c r="B114">
        <v>0</v>
      </c>
      <c r="C114" t="s">
        <v>193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K114">
        <v>0</v>
      </c>
      <c r="L114" t="s">
        <v>41</v>
      </c>
      <c r="M114" t="s">
        <v>41</v>
      </c>
      <c r="N114">
        <v>0</v>
      </c>
    </row>
    <row r="115" spans="1:14" x14ac:dyDescent="0.25">
      <c r="A115" t="s">
        <v>231</v>
      </c>
      <c r="B115">
        <v>2</v>
      </c>
      <c r="C115" t="s">
        <v>190</v>
      </c>
      <c r="D115">
        <v>2</v>
      </c>
      <c r="E115">
        <v>0</v>
      </c>
      <c r="F115">
        <v>0</v>
      </c>
      <c r="G115">
        <v>0</v>
      </c>
      <c r="H115">
        <v>0</v>
      </c>
      <c r="I115">
        <v>0</v>
      </c>
      <c r="K115">
        <v>0.9</v>
      </c>
      <c r="L115" t="s">
        <v>41</v>
      </c>
      <c r="M115" t="s">
        <v>41</v>
      </c>
      <c r="N115">
        <v>0</v>
      </c>
    </row>
    <row r="116" spans="1:14" x14ac:dyDescent="0.25">
      <c r="A116" t="s">
        <v>232</v>
      </c>
      <c r="B116">
        <v>2</v>
      </c>
      <c r="C116" t="s">
        <v>1288</v>
      </c>
      <c r="D116">
        <v>0</v>
      </c>
      <c r="E116">
        <v>0</v>
      </c>
      <c r="F116">
        <v>1</v>
      </c>
      <c r="G116">
        <v>1</v>
      </c>
      <c r="H116">
        <v>0</v>
      </c>
      <c r="I116">
        <v>0</v>
      </c>
      <c r="K116">
        <v>0.45</v>
      </c>
      <c r="L116" t="s">
        <v>41</v>
      </c>
      <c r="M116" t="s">
        <v>41</v>
      </c>
      <c r="N116">
        <v>0.45</v>
      </c>
    </row>
    <row r="117" spans="1:14" x14ac:dyDescent="0.25">
      <c r="A117" t="s">
        <v>233</v>
      </c>
      <c r="B117">
        <v>2</v>
      </c>
      <c r="C117" t="s">
        <v>1247</v>
      </c>
      <c r="D117">
        <v>1</v>
      </c>
      <c r="E117">
        <v>1</v>
      </c>
      <c r="F117">
        <v>0</v>
      </c>
      <c r="G117">
        <v>0</v>
      </c>
      <c r="H117">
        <v>0</v>
      </c>
      <c r="I117">
        <v>0</v>
      </c>
      <c r="K117">
        <v>0.9</v>
      </c>
      <c r="L117" t="s">
        <v>41</v>
      </c>
      <c r="M117" t="s">
        <v>41</v>
      </c>
      <c r="N117">
        <v>0</v>
      </c>
    </row>
    <row r="118" spans="1:14" x14ac:dyDescent="0.25">
      <c r="A118" t="s">
        <v>234</v>
      </c>
      <c r="B118">
        <v>2</v>
      </c>
      <c r="C118" t="s">
        <v>1260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K118">
        <v>0.9</v>
      </c>
      <c r="L118" t="s">
        <v>41</v>
      </c>
      <c r="M118" t="s">
        <v>41</v>
      </c>
      <c r="N118">
        <v>0</v>
      </c>
    </row>
    <row r="119" spans="1:14" x14ac:dyDescent="0.25">
      <c r="A119" t="s">
        <v>235</v>
      </c>
      <c r="B119">
        <v>0</v>
      </c>
      <c r="C119" t="s">
        <v>193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K119">
        <v>0</v>
      </c>
      <c r="L119" t="s">
        <v>41</v>
      </c>
      <c r="M119" t="s">
        <v>41</v>
      </c>
      <c r="N119">
        <v>0</v>
      </c>
    </row>
    <row r="120" spans="1:14" x14ac:dyDescent="0.25">
      <c r="A120" t="s">
        <v>236</v>
      </c>
      <c r="B120">
        <v>3</v>
      </c>
      <c r="C120" t="s">
        <v>129</v>
      </c>
      <c r="D120">
        <v>1</v>
      </c>
      <c r="E120">
        <v>0</v>
      </c>
      <c r="F120">
        <v>2</v>
      </c>
      <c r="G120">
        <v>0</v>
      </c>
      <c r="H120">
        <v>0</v>
      </c>
      <c r="I120">
        <v>0</v>
      </c>
      <c r="K120">
        <v>0.9</v>
      </c>
      <c r="L120" t="s">
        <v>41</v>
      </c>
      <c r="M120" t="s">
        <v>41</v>
      </c>
      <c r="N120">
        <v>0</v>
      </c>
    </row>
    <row r="121" spans="1:14" x14ac:dyDescent="0.25">
      <c r="A121" t="s">
        <v>237</v>
      </c>
      <c r="B121">
        <v>2</v>
      </c>
      <c r="C121" t="s">
        <v>145</v>
      </c>
      <c r="D121">
        <v>0</v>
      </c>
      <c r="E121">
        <v>1</v>
      </c>
      <c r="F121">
        <v>0</v>
      </c>
      <c r="G121">
        <v>1</v>
      </c>
      <c r="H121">
        <v>0</v>
      </c>
      <c r="I121">
        <v>0</v>
      </c>
      <c r="K121">
        <v>0.45</v>
      </c>
      <c r="L121" t="s">
        <v>41</v>
      </c>
      <c r="M121" t="s">
        <v>41</v>
      </c>
      <c r="N121">
        <v>0.45</v>
      </c>
    </row>
    <row r="122" spans="1:14" x14ac:dyDescent="0.25">
      <c r="A122" t="s">
        <v>238</v>
      </c>
      <c r="B122">
        <v>4</v>
      </c>
      <c r="C122" t="s">
        <v>1258</v>
      </c>
      <c r="D122">
        <v>0</v>
      </c>
      <c r="E122">
        <v>1</v>
      </c>
      <c r="F122">
        <v>0</v>
      </c>
      <c r="G122">
        <v>1</v>
      </c>
      <c r="H122">
        <v>2</v>
      </c>
      <c r="I122">
        <v>0</v>
      </c>
      <c r="K122">
        <v>2.25</v>
      </c>
      <c r="L122" t="s">
        <v>41</v>
      </c>
      <c r="M122" t="s">
        <v>41</v>
      </c>
      <c r="N122">
        <v>6.75</v>
      </c>
    </row>
    <row r="123" spans="1:14" x14ac:dyDescent="0.25">
      <c r="A123" t="s">
        <v>239</v>
      </c>
      <c r="B123">
        <v>2</v>
      </c>
      <c r="C123" t="s">
        <v>130</v>
      </c>
      <c r="D123">
        <v>0</v>
      </c>
      <c r="E123">
        <v>1</v>
      </c>
      <c r="F123">
        <v>0</v>
      </c>
      <c r="G123">
        <v>1</v>
      </c>
      <c r="H123">
        <v>0</v>
      </c>
      <c r="I123">
        <v>0</v>
      </c>
      <c r="K123">
        <v>0.45</v>
      </c>
      <c r="L123" t="s">
        <v>41</v>
      </c>
      <c r="M123" t="s">
        <v>41</v>
      </c>
      <c r="N123">
        <v>0.45</v>
      </c>
    </row>
    <row r="124" spans="1:14" x14ac:dyDescent="0.25">
      <c r="A124" t="s">
        <v>240</v>
      </c>
      <c r="B124">
        <v>4</v>
      </c>
      <c r="C124" t="s">
        <v>129</v>
      </c>
      <c r="D124">
        <v>1</v>
      </c>
      <c r="E124">
        <v>1</v>
      </c>
      <c r="F124">
        <v>2</v>
      </c>
      <c r="G124">
        <v>0</v>
      </c>
      <c r="H124">
        <v>0</v>
      </c>
      <c r="I124">
        <v>0</v>
      </c>
      <c r="K124">
        <v>0.9</v>
      </c>
      <c r="L124" t="s">
        <v>41</v>
      </c>
      <c r="M124" t="s">
        <v>41</v>
      </c>
      <c r="N124">
        <v>0</v>
      </c>
    </row>
    <row r="125" spans="1:14" x14ac:dyDescent="0.25">
      <c r="A125" t="s">
        <v>241</v>
      </c>
      <c r="B125">
        <v>0</v>
      </c>
      <c r="C125" t="s">
        <v>193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K125">
        <v>0</v>
      </c>
      <c r="L125" t="s">
        <v>41</v>
      </c>
      <c r="M125" t="s">
        <v>41</v>
      </c>
      <c r="N125">
        <v>0</v>
      </c>
    </row>
    <row r="126" spans="1:14" x14ac:dyDescent="0.25">
      <c r="A126" t="s">
        <v>242</v>
      </c>
      <c r="B126">
        <v>1</v>
      </c>
      <c r="C126" t="s">
        <v>133</v>
      </c>
      <c r="D126">
        <v>1</v>
      </c>
      <c r="E126">
        <v>0</v>
      </c>
      <c r="F126">
        <v>0</v>
      </c>
      <c r="G126">
        <v>0</v>
      </c>
      <c r="H126">
        <v>0</v>
      </c>
      <c r="I126">
        <v>0</v>
      </c>
      <c r="K126">
        <v>0.9</v>
      </c>
      <c r="L126" t="s">
        <v>41</v>
      </c>
      <c r="M126" t="s">
        <v>41</v>
      </c>
      <c r="N126">
        <v>0</v>
      </c>
    </row>
    <row r="127" spans="1:14" x14ac:dyDescent="0.25">
      <c r="A127" t="s">
        <v>243</v>
      </c>
      <c r="B127">
        <v>1</v>
      </c>
      <c r="C127" t="s">
        <v>1259</v>
      </c>
      <c r="D127">
        <v>0</v>
      </c>
      <c r="E127">
        <v>0</v>
      </c>
      <c r="F127">
        <v>0</v>
      </c>
      <c r="G127">
        <v>1</v>
      </c>
      <c r="H127">
        <v>0</v>
      </c>
      <c r="I127">
        <v>0</v>
      </c>
      <c r="K127">
        <v>0</v>
      </c>
      <c r="L127" t="s">
        <v>41</v>
      </c>
      <c r="M127" t="s">
        <v>41</v>
      </c>
      <c r="N127">
        <v>0.9</v>
      </c>
    </row>
    <row r="128" spans="1:14" x14ac:dyDescent="0.25">
      <c r="A128" t="s">
        <v>244</v>
      </c>
      <c r="B128">
        <v>2</v>
      </c>
      <c r="C128" t="s">
        <v>55</v>
      </c>
      <c r="D128">
        <v>0</v>
      </c>
      <c r="E128">
        <v>1</v>
      </c>
      <c r="F128">
        <v>1</v>
      </c>
      <c r="G128">
        <v>0</v>
      </c>
      <c r="H128">
        <v>0</v>
      </c>
      <c r="I128">
        <v>0</v>
      </c>
      <c r="K128">
        <v>0.9</v>
      </c>
      <c r="L128" t="s">
        <v>41</v>
      </c>
      <c r="M128" t="s">
        <v>41</v>
      </c>
      <c r="N128">
        <v>0</v>
      </c>
    </row>
    <row r="129" spans="1:14" x14ac:dyDescent="0.25">
      <c r="A129" t="s">
        <v>245</v>
      </c>
      <c r="B129">
        <v>1</v>
      </c>
      <c r="C129" t="s">
        <v>133</v>
      </c>
      <c r="D129">
        <v>1</v>
      </c>
      <c r="E129">
        <v>0</v>
      </c>
      <c r="F129">
        <v>0</v>
      </c>
      <c r="G129">
        <v>0</v>
      </c>
      <c r="H129">
        <v>0</v>
      </c>
      <c r="I129">
        <v>0</v>
      </c>
      <c r="K129">
        <v>0.9</v>
      </c>
      <c r="L129" t="s">
        <v>41</v>
      </c>
      <c r="M129" t="s">
        <v>41</v>
      </c>
      <c r="N129">
        <v>0</v>
      </c>
    </row>
    <row r="130" spans="1:14" x14ac:dyDescent="0.25">
      <c r="A130" t="s">
        <v>246</v>
      </c>
      <c r="B130">
        <v>1</v>
      </c>
      <c r="C130" t="s">
        <v>124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0</v>
      </c>
      <c r="K130">
        <v>0.9</v>
      </c>
      <c r="L130" t="s">
        <v>41</v>
      </c>
      <c r="M130" t="s">
        <v>41</v>
      </c>
      <c r="N130">
        <v>0</v>
      </c>
    </row>
    <row r="131" spans="1:14" x14ac:dyDescent="0.25">
      <c r="A131" t="s">
        <v>454</v>
      </c>
      <c r="B131">
        <v>2</v>
      </c>
      <c r="C131" t="s">
        <v>1246</v>
      </c>
      <c r="D131">
        <v>1</v>
      </c>
      <c r="E131">
        <v>0</v>
      </c>
      <c r="F131">
        <v>0</v>
      </c>
      <c r="G131">
        <v>0</v>
      </c>
      <c r="H131">
        <v>1</v>
      </c>
      <c r="I131">
        <v>0</v>
      </c>
      <c r="K131">
        <v>0.45</v>
      </c>
      <c r="L131" t="s">
        <v>41</v>
      </c>
      <c r="M131" t="s">
        <v>41</v>
      </c>
      <c r="N131">
        <v>0.45</v>
      </c>
    </row>
    <row r="132" spans="1:14" x14ac:dyDescent="0.25">
      <c r="A132" t="s">
        <v>206</v>
      </c>
      <c r="B132">
        <v>4</v>
      </c>
      <c r="C132" t="s">
        <v>1259</v>
      </c>
      <c r="D132">
        <v>0</v>
      </c>
      <c r="E132">
        <v>1</v>
      </c>
      <c r="F132">
        <v>1</v>
      </c>
      <c r="G132">
        <v>0</v>
      </c>
      <c r="H132">
        <v>1</v>
      </c>
      <c r="I132">
        <v>1</v>
      </c>
      <c r="K132">
        <v>0.45</v>
      </c>
      <c r="L132" t="s">
        <v>41</v>
      </c>
      <c r="M132" t="s">
        <v>41</v>
      </c>
      <c r="N132">
        <v>0.45</v>
      </c>
    </row>
    <row r="133" spans="1:14" x14ac:dyDescent="0.25">
      <c r="A133" t="s">
        <v>284</v>
      </c>
      <c r="B133">
        <v>5</v>
      </c>
      <c r="C133" t="s">
        <v>145</v>
      </c>
      <c r="D133">
        <v>2</v>
      </c>
      <c r="E133">
        <v>0</v>
      </c>
      <c r="F133">
        <v>2</v>
      </c>
      <c r="G133">
        <v>0</v>
      </c>
      <c r="H133">
        <v>0</v>
      </c>
      <c r="I133">
        <v>1</v>
      </c>
      <c r="K133">
        <v>0.72</v>
      </c>
      <c r="L133" t="s">
        <v>41</v>
      </c>
      <c r="M133" t="s">
        <v>41</v>
      </c>
      <c r="N133">
        <v>0.18</v>
      </c>
    </row>
    <row r="134" spans="1:14" x14ac:dyDescent="0.25">
      <c r="A134" t="s">
        <v>288</v>
      </c>
      <c r="B134">
        <v>3</v>
      </c>
      <c r="C134" t="s">
        <v>1257</v>
      </c>
      <c r="D134">
        <v>2</v>
      </c>
      <c r="E134">
        <v>0</v>
      </c>
      <c r="F134">
        <v>0</v>
      </c>
      <c r="G134">
        <v>0</v>
      </c>
      <c r="H134">
        <v>1</v>
      </c>
      <c r="I134">
        <v>0</v>
      </c>
      <c r="K134">
        <v>6.03</v>
      </c>
      <c r="L134" t="s">
        <v>41</v>
      </c>
      <c r="M134" t="s">
        <v>41</v>
      </c>
      <c r="N134">
        <v>2.97</v>
      </c>
    </row>
    <row r="135" spans="1:14" x14ac:dyDescent="0.25">
      <c r="A135" t="s">
        <v>316</v>
      </c>
      <c r="B135">
        <v>5</v>
      </c>
      <c r="C135" t="s">
        <v>49</v>
      </c>
      <c r="D135">
        <v>2</v>
      </c>
      <c r="E135">
        <v>1</v>
      </c>
      <c r="F135">
        <v>1</v>
      </c>
      <c r="G135">
        <v>1</v>
      </c>
      <c r="H135">
        <v>0</v>
      </c>
      <c r="I135">
        <v>0</v>
      </c>
      <c r="K135">
        <v>0.72</v>
      </c>
      <c r="L135" t="s">
        <v>41</v>
      </c>
      <c r="M135" t="s">
        <v>41</v>
      </c>
      <c r="N135">
        <v>0.18</v>
      </c>
    </row>
    <row r="136" spans="1:14" x14ac:dyDescent="0.25">
      <c r="A136" t="s">
        <v>321</v>
      </c>
      <c r="B136">
        <v>4</v>
      </c>
      <c r="C136" t="s">
        <v>1290</v>
      </c>
      <c r="D136">
        <v>3</v>
      </c>
      <c r="E136">
        <v>0</v>
      </c>
      <c r="F136">
        <v>0</v>
      </c>
      <c r="G136">
        <v>0</v>
      </c>
      <c r="H136">
        <v>0</v>
      </c>
      <c r="I136">
        <v>1</v>
      </c>
      <c r="K136">
        <v>6.75</v>
      </c>
      <c r="L136" t="s">
        <v>41</v>
      </c>
      <c r="M136" t="s">
        <v>41</v>
      </c>
      <c r="N136">
        <v>2.25</v>
      </c>
    </row>
    <row r="137" spans="1:14" x14ac:dyDescent="0.25">
      <c r="A137" t="s">
        <v>327</v>
      </c>
      <c r="B137">
        <v>4</v>
      </c>
      <c r="C137" t="s">
        <v>1253</v>
      </c>
      <c r="D137">
        <v>0</v>
      </c>
      <c r="E137">
        <v>0</v>
      </c>
      <c r="F137">
        <v>3</v>
      </c>
      <c r="G137">
        <v>0</v>
      </c>
      <c r="H137">
        <v>0</v>
      </c>
      <c r="I137">
        <v>1</v>
      </c>
      <c r="K137">
        <v>6.75</v>
      </c>
      <c r="L137" t="s">
        <v>41</v>
      </c>
      <c r="M137" t="s">
        <v>41</v>
      </c>
      <c r="N137">
        <v>2.25</v>
      </c>
    </row>
    <row r="138" spans="1:14" x14ac:dyDescent="0.25">
      <c r="A138" t="s">
        <v>339</v>
      </c>
      <c r="B138">
        <v>5</v>
      </c>
      <c r="C138" t="s">
        <v>1259</v>
      </c>
      <c r="D138">
        <v>0</v>
      </c>
      <c r="E138">
        <v>1</v>
      </c>
      <c r="F138">
        <v>2</v>
      </c>
      <c r="G138">
        <v>0</v>
      </c>
      <c r="H138">
        <v>1</v>
      </c>
      <c r="I138">
        <v>1</v>
      </c>
      <c r="K138">
        <v>0.54</v>
      </c>
      <c r="L138" t="s">
        <v>41</v>
      </c>
      <c r="M138" t="s">
        <v>41</v>
      </c>
      <c r="N138">
        <v>0.36</v>
      </c>
    </row>
    <row r="139" spans="1:14" x14ac:dyDescent="0.25">
      <c r="A139" t="s">
        <v>398</v>
      </c>
      <c r="B139">
        <v>5</v>
      </c>
      <c r="C139" t="s">
        <v>1250</v>
      </c>
      <c r="D139">
        <v>3</v>
      </c>
      <c r="E139">
        <v>0</v>
      </c>
      <c r="F139">
        <v>1</v>
      </c>
      <c r="G139">
        <v>1</v>
      </c>
      <c r="H139">
        <v>0</v>
      </c>
      <c r="I139">
        <v>0</v>
      </c>
      <c r="K139">
        <v>0.72</v>
      </c>
      <c r="L139" t="s">
        <v>41</v>
      </c>
      <c r="M139" t="s">
        <v>41</v>
      </c>
      <c r="N139">
        <v>0.18</v>
      </c>
    </row>
    <row r="140" spans="1:14" x14ac:dyDescent="0.25">
      <c r="A140" t="s">
        <v>428</v>
      </c>
      <c r="B140">
        <v>3</v>
      </c>
      <c r="C140" t="s">
        <v>1247</v>
      </c>
      <c r="D140">
        <v>2</v>
      </c>
      <c r="E140">
        <v>0</v>
      </c>
      <c r="F140">
        <v>0</v>
      </c>
      <c r="G140">
        <v>1</v>
      </c>
      <c r="H140">
        <v>0</v>
      </c>
      <c r="I140">
        <v>0</v>
      </c>
      <c r="K140">
        <v>6.03</v>
      </c>
      <c r="L140" t="s">
        <v>41</v>
      </c>
      <c r="M140" t="s">
        <v>41</v>
      </c>
      <c r="N140">
        <v>2.97</v>
      </c>
    </row>
    <row r="141" spans="1:14" x14ac:dyDescent="0.25">
      <c r="A141" t="s">
        <v>458</v>
      </c>
      <c r="B141">
        <v>5</v>
      </c>
      <c r="C141" t="s">
        <v>49</v>
      </c>
      <c r="D141">
        <v>3</v>
      </c>
      <c r="E141">
        <v>0</v>
      </c>
      <c r="F141">
        <v>0</v>
      </c>
      <c r="G141">
        <v>1</v>
      </c>
      <c r="H141">
        <v>1</v>
      </c>
      <c r="I141">
        <v>0</v>
      </c>
      <c r="K141">
        <v>0.54</v>
      </c>
      <c r="L141" t="s">
        <v>41</v>
      </c>
      <c r="M141" t="s">
        <v>41</v>
      </c>
      <c r="N141">
        <v>0.36</v>
      </c>
    </row>
    <row r="142" spans="1:14" x14ac:dyDescent="0.25">
      <c r="A142" t="s">
        <v>500</v>
      </c>
      <c r="B142">
        <v>7</v>
      </c>
      <c r="C142" t="s">
        <v>49</v>
      </c>
      <c r="D142">
        <v>3</v>
      </c>
      <c r="E142">
        <v>2</v>
      </c>
      <c r="F142">
        <v>0</v>
      </c>
      <c r="G142">
        <v>1</v>
      </c>
      <c r="H142">
        <v>0</v>
      </c>
      <c r="I142">
        <v>1</v>
      </c>
      <c r="K142">
        <v>6.39</v>
      </c>
      <c r="L142" t="s">
        <v>41</v>
      </c>
      <c r="M142" t="s">
        <v>41</v>
      </c>
      <c r="N142">
        <v>2.61</v>
      </c>
    </row>
    <row r="143" spans="1:14" x14ac:dyDescent="0.25">
      <c r="A143" t="s">
        <v>576</v>
      </c>
      <c r="B143">
        <v>3</v>
      </c>
      <c r="C143" t="s">
        <v>1289</v>
      </c>
      <c r="D143">
        <v>2</v>
      </c>
      <c r="E143">
        <v>0</v>
      </c>
      <c r="F143">
        <v>1</v>
      </c>
      <c r="G143">
        <v>0</v>
      </c>
      <c r="H143">
        <v>0</v>
      </c>
      <c r="I143">
        <v>0</v>
      </c>
      <c r="K143">
        <v>0.9</v>
      </c>
      <c r="L143" t="s">
        <v>41</v>
      </c>
      <c r="M143" t="s">
        <v>41</v>
      </c>
      <c r="N143">
        <v>0</v>
      </c>
    </row>
    <row r="144" spans="1:14" x14ac:dyDescent="0.25">
      <c r="A144" t="s">
        <v>583</v>
      </c>
      <c r="B144">
        <v>2</v>
      </c>
      <c r="C144" t="s">
        <v>1245</v>
      </c>
      <c r="D144">
        <v>0</v>
      </c>
      <c r="E144">
        <v>1</v>
      </c>
      <c r="F144">
        <v>0</v>
      </c>
      <c r="G144">
        <v>1</v>
      </c>
      <c r="H144">
        <v>0</v>
      </c>
      <c r="I144">
        <v>0</v>
      </c>
      <c r="K144">
        <v>0.45</v>
      </c>
      <c r="L144" t="s">
        <v>41</v>
      </c>
      <c r="M144" t="s">
        <v>41</v>
      </c>
      <c r="N144">
        <v>0.45</v>
      </c>
    </row>
    <row r="145" spans="1:14" x14ac:dyDescent="0.25">
      <c r="A145" t="s">
        <v>647</v>
      </c>
      <c r="B145">
        <v>3</v>
      </c>
      <c r="C145" t="s">
        <v>129</v>
      </c>
      <c r="D145">
        <v>2</v>
      </c>
      <c r="E145">
        <v>0</v>
      </c>
      <c r="F145">
        <v>0</v>
      </c>
      <c r="G145">
        <v>0</v>
      </c>
      <c r="H145">
        <v>1</v>
      </c>
      <c r="I145">
        <v>0</v>
      </c>
      <c r="K145">
        <v>6.03</v>
      </c>
      <c r="L145" t="s">
        <v>41</v>
      </c>
      <c r="M145" t="s">
        <v>41</v>
      </c>
      <c r="N145">
        <v>2.97</v>
      </c>
    </row>
    <row r="146" spans="1:14" x14ac:dyDescent="0.25">
      <c r="A146" t="s">
        <v>654</v>
      </c>
      <c r="B146">
        <v>5</v>
      </c>
      <c r="C146" t="s">
        <v>145</v>
      </c>
      <c r="D146">
        <v>1</v>
      </c>
      <c r="E146">
        <v>0</v>
      </c>
      <c r="F146">
        <v>2</v>
      </c>
      <c r="G146">
        <v>2</v>
      </c>
      <c r="H146">
        <v>0</v>
      </c>
      <c r="I146">
        <v>0</v>
      </c>
      <c r="K146">
        <v>0.54</v>
      </c>
      <c r="L146" t="s">
        <v>41</v>
      </c>
      <c r="M146" t="s">
        <v>41</v>
      </c>
      <c r="N146">
        <v>0.36</v>
      </c>
    </row>
    <row r="147" spans="1:14" x14ac:dyDescent="0.25">
      <c r="A147" t="s">
        <v>656</v>
      </c>
      <c r="B147">
        <v>5</v>
      </c>
      <c r="C147" t="s">
        <v>1290</v>
      </c>
      <c r="D147">
        <v>3</v>
      </c>
      <c r="E147">
        <v>0</v>
      </c>
      <c r="F147">
        <v>1</v>
      </c>
      <c r="G147">
        <v>0</v>
      </c>
      <c r="H147">
        <v>1</v>
      </c>
      <c r="I147">
        <v>0</v>
      </c>
      <c r="K147">
        <v>0.72</v>
      </c>
      <c r="L147" t="s">
        <v>41</v>
      </c>
      <c r="M147" t="s">
        <v>41</v>
      </c>
      <c r="N147">
        <v>0.18</v>
      </c>
    </row>
    <row r="148" spans="1:14" x14ac:dyDescent="0.25">
      <c r="A148" t="s">
        <v>728</v>
      </c>
      <c r="B148">
        <v>6</v>
      </c>
      <c r="C148" t="s">
        <v>126</v>
      </c>
      <c r="D148">
        <v>3</v>
      </c>
      <c r="E148">
        <v>0</v>
      </c>
      <c r="F148">
        <v>2</v>
      </c>
      <c r="G148">
        <v>0</v>
      </c>
      <c r="H148">
        <v>1</v>
      </c>
      <c r="I148">
        <v>0</v>
      </c>
      <c r="K148">
        <v>7.47</v>
      </c>
      <c r="L148" t="s">
        <v>41</v>
      </c>
      <c r="M148" t="s">
        <v>41</v>
      </c>
      <c r="N148">
        <v>1.53</v>
      </c>
    </row>
    <row r="149" spans="1:14" x14ac:dyDescent="0.25">
      <c r="A149" t="s">
        <v>838</v>
      </c>
      <c r="B149">
        <v>5</v>
      </c>
      <c r="C149" t="s">
        <v>1250</v>
      </c>
      <c r="D149">
        <v>3</v>
      </c>
      <c r="E149">
        <v>1</v>
      </c>
      <c r="F149">
        <v>0</v>
      </c>
      <c r="G149">
        <v>0</v>
      </c>
      <c r="H149">
        <v>1</v>
      </c>
      <c r="I149">
        <v>0</v>
      </c>
      <c r="K149">
        <v>0.72</v>
      </c>
      <c r="L149" t="s">
        <v>41</v>
      </c>
      <c r="M149" t="s">
        <v>41</v>
      </c>
      <c r="N149">
        <v>0.18</v>
      </c>
    </row>
    <row r="150" spans="1:14" x14ac:dyDescent="0.25">
      <c r="A150" t="s">
        <v>915</v>
      </c>
      <c r="B150">
        <v>3</v>
      </c>
      <c r="C150" t="s">
        <v>1257</v>
      </c>
      <c r="D150">
        <v>0</v>
      </c>
      <c r="E150">
        <v>2</v>
      </c>
      <c r="F150">
        <v>1</v>
      </c>
      <c r="G150">
        <v>0</v>
      </c>
      <c r="H150">
        <v>0</v>
      </c>
      <c r="I150">
        <v>0</v>
      </c>
      <c r="K150">
        <v>0.9</v>
      </c>
      <c r="L150" t="s">
        <v>41</v>
      </c>
      <c r="M150" t="s">
        <v>41</v>
      </c>
      <c r="N150">
        <v>0</v>
      </c>
    </row>
    <row r="151" spans="1:14" x14ac:dyDescent="0.25">
      <c r="A151" t="s">
        <v>945</v>
      </c>
      <c r="B151">
        <v>3</v>
      </c>
      <c r="C151" t="s">
        <v>1248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K151">
        <v>0.9</v>
      </c>
      <c r="L151" t="s">
        <v>41</v>
      </c>
      <c r="M151" t="s">
        <v>41</v>
      </c>
      <c r="N151">
        <v>0</v>
      </c>
    </row>
    <row r="152" spans="1:14" x14ac:dyDescent="0.25">
      <c r="A152" t="s">
        <v>981</v>
      </c>
      <c r="B152">
        <v>8</v>
      </c>
      <c r="C152" t="s">
        <v>120</v>
      </c>
      <c r="D152">
        <v>3</v>
      </c>
      <c r="E152">
        <v>2</v>
      </c>
      <c r="F152">
        <v>1</v>
      </c>
      <c r="G152">
        <v>0</v>
      </c>
      <c r="H152">
        <v>0</v>
      </c>
      <c r="I152">
        <v>2</v>
      </c>
      <c r="K152">
        <v>6.75</v>
      </c>
      <c r="L152" t="s">
        <v>41</v>
      </c>
      <c r="M152" t="s">
        <v>41</v>
      </c>
      <c r="N152">
        <v>2.25</v>
      </c>
    </row>
    <row r="153" spans="1:14" x14ac:dyDescent="0.25">
      <c r="A153" t="s">
        <v>987</v>
      </c>
      <c r="B153">
        <v>3</v>
      </c>
      <c r="C153" t="s">
        <v>1265</v>
      </c>
      <c r="D153">
        <v>3</v>
      </c>
      <c r="E153">
        <v>0</v>
      </c>
      <c r="F153">
        <v>0</v>
      </c>
      <c r="G153">
        <v>0</v>
      </c>
      <c r="H153">
        <v>0</v>
      </c>
      <c r="I153">
        <v>0</v>
      </c>
      <c r="K153">
        <v>0.9</v>
      </c>
      <c r="L153" t="s">
        <v>41</v>
      </c>
      <c r="M153" t="s">
        <v>41</v>
      </c>
      <c r="N153">
        <v>0</v>
      </c>
    </row>
    <row r="154" spans="1:14" x14ac:dyDescent="0.25">
      <c r="A154" t="s">
        <v>1010</v>
      </c>
      <c r="B154">
        <v>4</v>
      </c>
      <c r="C154" t="s">
        <v>129</v>
      </c>
      <c r="D154">
        <v>2</v>
      </c>
      <c r="E154">
        <v>0</v>
      </c>
      <c r="F154">
        <v>1</v>
      </c>
      <c r="G154">
        <v>1</v>
      </c>
      <c r="H154">
        <v>0</v>
      </c>
      <c r="I154">
        <v>0</v>
      </c>
      <c r="K154">
        <v>6.75</v>
      </c>
      <c r="L154" t="s">
        <v>41</v>
      </c>
      <c r="M154" t="s">
        <v>41</v>
      </c>
      <c r="N154">
        <v>2.25</v>
      </c>
    </row>
    <row r="155" spans="1:14" x14ac:dyDescent="0.25">
      <c r="A155" t="s">
        <v>1018</v>
      </c>
      <c r="B155">
        <v>3</v>
      </c>
      <c r="C155" t="s">
        <v>1289</v>
      </c>
      <c r="D155">
        <v>1</v>
      </c>
      <c r="E155">
        <v>1</v>
      </c>
      <c r="F155">
        <v>1</v>
      </c>
      <c r="G155">
        <v>0</v>
      </c>
      <c r="H155">
        <v>0</v>
      </c>
      <c r="I155">
        <v>0</v>
      </c>
      <c r="K155">
        <v>0.9</v>
      </c>
      <c r="L155" t="s">
        <v>41</v>
      </c>
      <c r="M155" t="s">
        <v>41</v>
      </c>
      <c r="N155">
        <v>0</v>
      </c>
    </row>
    <row r="156" spans="1:14" x14ac:dyDescent="0.25">
      <c r="A156" t="s">
        <v>1112</v>
      </c>
      <c r="B156">
        <v>10</v>
      </c>
      <c r="C156" t="s">
        <v>1248</v>
      </c>
      <c r="D156">
        <v>7</v>
      </c>
      <c r="E156">
        <v>1</v>
      </c>
      <c r="F156">
        <v>0</v>
      </c>
      <c r="G156">
        <v>0</v>
      </c>
      <c r="H156">
        <v>1</v>
      </c>
      <c r="I156">
        <v>1</v>
      </c>
      <c r="K156">
        <v>0.72</v>
      </c>
      <c r="L156" t="s">
        <v>41</v>
      </c>
      <c r="M156" t="s">
        <v>41</v>
      </c>
      <c r="N156">
        <v>0.18</v>
      </c>
    </row>
    <row r="157" spans="1:14" x14ac:dyDescent="0.25">
      <c r="A157" t="s">
        <v>1124</v>
      </c>
      <c r="B157">
        <v>4</v>
      </c>
      <c r="C157" t="s">
        <v>1254</v>
      </c>
      <c r="D157">
        <v>0</v>
      </c>
      <c r="E157">
        <v>1</v>
      </c>
      <c r="F157">
        <v>2</v>
      </c>
      <c r="G157">
        <v>0</v>
      </c>
      <c r="H157">
        <v>1</v>
      </c>
      <c r="I157">
        <v>0</v>
      </c>
      <c r="K157">
        <v>6.75</v>
      </c>
      <c r="L157" t="s">
        <v>41</v>
      </c>
      <c r="M157" t="s">
        <v>41</v>
      </c>
      <c r="N157">
        <v>2.25</v>
      </c>
    </row>
    <row r="158" spans="1:14" x14ac:dyDescent="0.25">
      <c r="A158" t="s">
        <v>1153</v>
      </c>
      <c r="B158">
        <v>4</v>
      </c>
      <c r="C158" t="s">
        <v>1253</v>
      </c>
      <c r="D158">
        <v>0</v>
      </c>
      <c r="E158">
        <v>1</v>
      </c>
      <c r="F158">
        <v>1</v>
      </c>
      <c r="G158">
        <v>1</v>
      </c>
      <c r="H158">
        <v>0</v>
      </c>
      <c r="I158">
        <v>1</v>
      </c>
      <c r="K158">
        <v>0.45</v>
      </c>
      <c r="L158" t="s">
        <v>41</v>
      </c>
      <c r="M158" t="s">
        <v>41</v>
      </c>
      <c r="N158">
        <v>0.45</v>
      </c>
    </row>
    <row r="159" spans="1:14" x14ac:dyDescent="0.25">
      <c r="A159" t="s">
        <v>1176</v>
      </c>
      <c r="B159">
        <v>3</v>
      </c>
      <c r="C159" t="s">
        <v>1245</v>
      </c>
      <c r="D159">
        <v>0</v>
      </c>
      <c r="E159">
        <v>1</v>
      </c>
      <c r="F159">
        <v>1</v>
      </c>
      <c r="G159">
        <v>1</v>
      </c>
      <c r="H159">
        <v>0</v>
      </c>
      <c r="I159">
        <v>0</v>
      </c>
      <c r="K159">
        <v>6.03</v>
      </c>
      <c r="L159" t="s">
        <v>41</v>
      </c>
      <c r="M159" t="s">
        <v>41</v>
      </c>
      <c r="N159">
        <v>2.97</v>
      </c>
    </row>
    <row r="160" spans="1:14" x14ac:dyDescent="0.25">
      <c r="A160" t="s">
        <v>248</v>
      </c>
      <c r="B160">
        <v>3</v>
      </c>
      <c r="C160" t="s">
        <v>1252</v>
      </c>
      <c r="D160">
        <v>2</v>
      </c>
      <c r="E160">
        <v>1</v>
      </c>
      <c r="F160">
        <v>0</v>
      </c>
      <c r="G160">
        <v>0</v>
      </c>
      <c r="H160">
        <v>0</v>
      </c>
      <c r="I160">
        <v>0</v>
      </c>
      <c r="K160">
        <v>0.9</v>
      </c>
      <c r="L160" t="s">
        <v>41</v>
      </c>
      <c r="M160" t="s">
        <v>41</v>
      </c>
      <c r="N160">
        <v>0</v>
      </c>
    </row>
    <row r="161" spans="1:14" x14ac:dyDescent="0.25">
      <c r="A161" t="s">
        <v>278</v>
      </c>
      <c r="B161">
        <v>2</v>
      </c>
      <c r="C161" t="s">
        <v>1252</v>
      </c>
      <c r="D161">
        <v>1</v>
      </c>
      <c r="E161">
        <v>1</v>
      </c>
      <c r="F161">
        <v>0</v>
      </c>
      <c r="G161">
        <v>0</v>
      </c>
      <c r="H161">
        <v>0</v>
      </c>
      <c r="I161">
        <v>0</v>
      </c>
      <c r="K161">
        <v>0.9</v>
      </c>
      <c r="L161" t="s">
        <v>41</v>
      </c>
      <c r="M161" t="s">
        <v>41</v>
      </c>
      <c r="N161">
        <v>0</v>
      </c>
    </row>
    <row r="162" spans="1:14" x14ac:dyDescent="0.25">
      <c r="A162" t="s">
        <v>279</v>
      </c>
      <c r="B162">
        <v>2</v>
      </c>
      <c r="C162" t="s">
        <v>129</v>
      </c>
      <c r="D162">
        <v>1</v>
      </c>
      <c r="E162">
        <v>0</v>
      </c>
      <c r="F162">
        <v>1</v>
      </c>
      <c r="G162">
        <v>0</v>
      </c>
      <c r="H162">
        <v>0</v>
      </c>
      <c r="I162">
        <v>0</v>
      </c>
      <c r="K162">
        <v>0.9</v>
      </c>
      <c r="L162" t="s">
        <v>41</v>
      </c>
      <c r="M162" t="s">
        <v>41</v>
      </c>
      <c r="N162">
        <v>0</v>
      </c>
    </row>
    <row r="163" spans="1:14" x14ac:dyDescent="0.25">
      <c r="A163" t="s">
        <v>335</v>
      </c>
      <c r="B163">
        <v>3</v>
      </c>
      <c r="C163" t="s">
        <v>136</v>
      </c>
      <c r="D163">
        <v>0</v>
      </c>
      <c r="E163">
        <v>2</v>
      </c>
      <c r="F163">
        <v>0</v>
      </c>
      <c r="G163">
        <v>0</v>
      </c>
      <c r="H163">
        <v>1</v>
      </c>
      <c r="I163">
        <v>0</v>
      </c>
      <c r="K163">
        <v>6.03</v>
      </c>
      <c r="L163" t="s">
        <v>41</v>
      </c>
      <c r="M163" t="s">
        <v>41</v>
      </c>
      <c r="N163">
        <v>2.97</v>
      </c>
    </row>
    <row r="164" spans="1:14" x14ac:dyDescent="0.25">
      <c r="A164" t="s">
        <v>841</v>
      </c>
      <c r="B164">
        <v>0</v>
      </c>
      <c r="C164" t="s">
        <v>193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K164">
        <v>0</v>
      </c>
      <c r="L164" t="s">
        <v>41</v>
      </c>
      <c r="M164" t="s">
        <v>41</v>
      </c>
      <c r="N164">
        <v>0</v>
      </c>
    </row>
    <row r="165" spans="1:14" x14ac:dyDescent="0.25">
      <c r="A165" t="s">
        <v>937</v>
      </c>
      <c r="B165">
        <v>4</v>
      </c>
      <c r="C165" t="s">
        <v>1254</v>
      </c>
      <c r="D165">
        <v>0</v>
      </c>
      <c r="E165">
        <v>2</v>
      </c>
      <c r="F165">
        <v>1</v>
      </c>
      <c r="G165">
        <v>0</v>
      </c>
      <c r="H165">
        <v>0</v>
      </c>
      <c r="I165">
        <v>1</v>
      </c>
      <c r="K165">
        <v>6.75</v>
      </c>
      <c r="L165" t="s">
        <v>41</v>
      </c>
      <c r="M165" t="s">
        <v>41</v>
      </c>
      <c r="N165">
        <v>2.25</v>
      </c>
    </row>
    <row r="166" spans="1:14" x14ac:dyDescent="0.25">
      <c r="A166" t="s">
        <v>1039</v>
      </c>
      <c r="B166">
        <v>1</v>
      </c>
      <c r="C166" t="s">
        <v>132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0</v>
      </c>
      <c r="K166">
        <v>0.9</v>
      </c>
      <c r="L166" t="s">
        <v>41</v>
      </c>
      <c r="M166" t="s">
        <v>41</v>
      </c>
      <c r="N166">
        <v>0</v>
      </c>
    </row>
    <row r="167" spans="1:14" x14ac:dyDescent="0.25">
      <c r="A167" t="s">
        <v>1155</v>
      </c>
      <c r="B167">
        <v>3</v>
      </c>
      <c r="C167" t="s">
        <v>1247</v>
      </c>
      <c r="D167">
        <v>2</v>
      </c>
      <c r="E167">
        <v>0</v>
      </c>
      <c r="F167">
        <v>1</v>
      </c>
      <c r="G167">
        <v>0</v>
      </c>
      <c r="H167">
        <v>0</v>
      </c>
      <c r="I167">
        <v>0</v>
      </c>
      <c r="K167">
        <v>0.9</v>
      </c>
      <c r="L167" t="s">
        <v>41</v>
      </c>
      <c r="M167" t="s">
        <v>41</v>
      </c>
      <c r="N167">
        <v>0</v>
      </c>
    </row>
    <row r="168" spans="1:14" x14ac:dyDescent="0.25">
      <c r="A168" t="s">
        <v>1165</v>
      </c>
      <c r="B168">
        <v>0</v>
      </c>
      <c r="C168" t="s">
        <v>193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 t="s">
        <v>41</v>
      </c>
      <c r="M168" t="s">
        <v>41</v>
      </c>
      <c r="N168">
        <v>0</v>
      </c>
    </row>
    <row r="169" spans="1:14" x14ac:dyDescent="0.25">
      <c r="A169" t="s">
        <v>1212</v>
      </c>
      <c r="B169">
        <v>1</v>
      </c>
      <c r="C169" t="s">
        <v>1293</v>
      </c>
      <c r="D169">
        <v>0</v>
      </c>
      <c r="E169">
        <v>0</v>
      </c>
      <c r="F169">
        <v>0</v>
      </c>
      <c r="G169">
        <v>0</v>
      </c>
      <c r="H169">
        <v>1</v>
      </c>
      <c r="I169">
        <v>0</v>
      </c>
      <c r="K169">
        <v>0</v>
      </c>
      <c r="L169" t="s">
        <v>41</v>
      </c>
      <c r="M169" t="s">
        <v>41</v>
      </c>
      <c r="N169">
        <v>0.9</v>
      </c>
    </row>
    <row r="170" spans="1:14" x14ac:dyDescent="0.25">
      <c r="A170" t="s">
        <v>220</v>
      </c>
      <c r="B170">
        <v>6</v>
      </c>
      <c r="C170" t="s">
        <v>1251</v>
      </c>
      <c r="D170">
        <v>4</v>
      </c>
      <c r="E170">
        <v>0</v>
      </c>
      <c r="F170">
        <v>1</v>
      </c>
      <c r="G170">
        <v>0</v>
      </c>
      <c r="H170">
        <v>1</v>
      </c>
      <c r="I170">
        <v>0</v>
      </c>
      <c r="K170">
        <v>7.47</v>
      </c>
      <c r="L170" t="s">
        <v>41</v>
      </c>
      <c r="M170" t="s">
        <v>41</v>
      </c>
      <c r="N170">
        <v>1.53</v>
      </c>
    </row>
    <row r="171" spans="1:14" x14ac:dyDescent="0.25">
      <c r="A171" t="s">
        <v>365</v>
      </c>
      <c r="B171">
        <v>6</v>
      </c>
      <c r="C171" t="s">
        <v>1255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K171">
        <v>0.45</v>
      </c>
      <c r="L171" t="s">
        <v>41</v>
      </c>
      <c r="M171" t="s">
        <v>41</v>
      </c>
      <c r="N171">
        <v>0.45</v>
      </c>
    </row>
    <row r="172" spans="1:14" x14ac:dyDescent="0.25">
      <c r="A172" t="s">
        <v>397</v>
      </c>
      <c r="B172">
        <v>5</v>
      </c>
      <c r="C172" t="s">
        <v>129</v>
      </c>
      <c r="D172">
        <v>1</v>
      </c>
      <c r="E172">
        <v>3</v>
      </c>
      <c r="F172">
        <v>0</v>
      </c>
      <c r="G172">
        <v>0</v>
      </c>
      <c r="H172">
        <v>1</v>
      </c>
      <c r="I172">
        <v>0</v>
      </c>
      <c r="K172">
        <v>0.72</v>
      </c>
      <c r="L172" t="s">
        <v>41</v>
      </c>
      <c r="M172" t="s">
        <v>41</v>
      </c>
      <c r="N172">
        <v>0.18</v>
      </c>
    </row>
    <row r="173" spans="1:14" x14ac:dyDescent="0.25">
      <c r="A173" t="s">
        <v>778</v>
      </c>
      <c r="B173">
        <v>5</v>
      </c>
      <c r="C173" t="s">
        <v>129</v>
      </c>
      <c r="D173">
        <v>2</v>
      </c>
      <c r="E173">
        <v>1</v>
      </c>
      <c r="F173">
        <v>2</v>
      </c>
      <c r="G173">
        <v>0</v>
      </c>
      <c r="H173">
        <v>0</v>
      </c>
      <c r="I173">
        <v>0</v>
      </c>
      <c r="K173">
        <v>0.9</v>
      </c>
      <c r="L173" t="s">
        <v>41</v>
      </c>
      <c r="M173" t="s">
        <v>41</v>
      </c>
      <c r="N173">
        <v>0</v>
      </c>
    </row>
    <row r="174" spans="1:14" x14ac:dyDescent="0.25">
      <c r="A174" t="s">
        <v>793</v>
      </c>
      <c r="B174">
        <v>8</v>
      </c>
      <c r="C174" t="s">
        <v>1250</v>
      </c>
      <c r="D174">
        <v>2</v>
      </c>
      <c r="E174">
        <v>5</v>
      </c>
      <c r="F174">
        <v>0</v>
      </c>
      <c r="G174">
        <v>0</v>
      </c>
      <c r="H174">
        <v>1</v>
      </c>
      <c r="I174">
        <v>0</v>
      </c>
      <c r="K174">
        <v>7.92</v>
      </c>
      <c r="L174" t="s">
        <v>41</v>
      </c>
      <c r="M174" t="s">
        <v>41</v>
      </c>
      <c r="N174">
        <v>1.08</v>
      </c>
    </row>
    <row r="175" spans="1:14" x14ac:dyDescent="0.25">
      <c r="A175" t="s">
        <v>794</v>
      </c>
      <c r="B175">
        <v>1</v>
      </c>
      <c r="C175" t="s">
        <v>1291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1</v>
      </c>
      <c r="K175">
        <v>0</v>
      </c>
      <c r="L175" t="s">
        <v>41</v>
      </c>
      <c r="M175" t="s">
        <v>41</v>
      </c>
      <c r="N175">
        <v>0.9</v>
      </c>
    </row>
    <row r="176" spans="1:14" x14ac:dyDescent="0.25">
      <c r="A176" t="s">
        <v>837</v>
      </c>
      <c r="B176">
        <v>4</v>
      </c>
      <c r="C176" t="s">
        <v>132</v>
      </c>
      <c r="D176">
        <v>2</v>
      </c>
      <c r="E176">
        <v>1</v>
      </c>
      <c r="F176">
        <v>1</v>
      </c>
      <c r="G176">
        <v>0</v>
      </c>
      <c r="H176">
        <v>0</v>
      </c>
      <c r="I176">
        <v>0</v>
      </c>
      <c r="K176">
        <v>0.9</v>
      </c>
      <c r="L176" t="s">
        <v>41</v>
      </c>
      <c r="M176" t="s">
        <v>41</v>
      </c>
      <c r="N176">
        <v>0</v>
      </c>
    </row>
    <row r="177" spans="1:14" x14ac:dyDescent="0.25">
      <c r="A177" t="s">
        <v>904</v>
      </c>
      <c r="B177">
        <v>2</v>
      </c>
      <c r="C177" t="s">
        <v>1289</v>
      </c>
      <c r="D177">
        <v>0</v>
      </c>
      <c r="E177">
        <v>2</v>
      </c>
      <c r="F177">
        <v>0</v>
      </c>
      <c r="G177">
        <v>0</v>
      </c>
      <c r="H177">
        <v>0</v>
      </c>
      <c r="I177">
        <v>0</v>
      </c>
      <c r="K177">
        <v>0.9</v>
      </c>
      <c r="L177" t="s">
        <v>41</v>
      </c>
      <c r="M177" t="s">
        <v>41</v>
      </c>
      <c r="N177">
        <v>0</v>
      </c>
    </row>
    <row r="178" spans="1:14" x14ac:dyDescent="0.25">
      <c r="A178" t="s">
        <v>1111</v>
      </c>
      <c r="B178">
        <v>6</v>
      </c>
      <c r="C178" t="s">
        <v>1247</v>
      </c>
      <c r="D178">
        <v>3</v>
      </c>
      <c r="E178">
        <v>1</v>
      </c>
      <c r="F178">
        <v>2</v>
      </c>
      <c r="G178">
        <v>0</v>
      </c>
      <c r="H178">
        <v>0</v>
      </c>
      <c r="I178">
        <v>0</v>
      </c>
      <c r="K178">
        <v>0.9</v>
      </c>
      <c r="L178" t="s">
        <v>41</v>
      </c>
      <c r="M178" t="s">
        <v>41</v>
      </c>
      <c r="N178">
        <v>0</v>
      </c>
    </row>
    <row r="179" spans="1:14" x14ac:dyDescent="0.25">
      <c r="A179" t="s">
        <v>1210</v>
      </c>
      <c r="B179">
        <v>6</v>
      </c>
      <c r="C179" t="s">
        <v>1247</v>
      </c>
      <c r="D179">
        <v>4</v>
      </c>
      <c r="E179">
        <v>1</v>
      </c>
      <c r="F179">
        <v>0</v>
      </c>
      <c r="G179">
        <v>0</v>
      </c>
      <c r="H179">
        <v>1</v>
      </c>
      <c r="I179">
        <v>0</v>
      </c>
      <c r="K179">
        <v>7.47</v>
      </c>
      <c r="L179" t="s">
        <v>41</v>
      </c>
      <c r="M179" t="s">
        <v>41</v>
      </c>
      <c r="N179">
        <v>1.53</v>
      </c>
    </row>
    <row r="180" spans="1:14" x14ac:dyDescent="0.25">
      <c r="A180" t="s">
        <v>1214</v>
      </c>
      <c r="B180">
        <v>6</v>
      </c>
      <c r="C180" t="s">
        <v>145</v>
      </c>
      <c r="D180">
        <v>1</v>
      </c>
      <c r="E180">
        <v>1</v>
      </c>
      <c r="F180">
        <v>3</v>
      </c>
      <c r="G180">
        <v>0</v>
      </c>
      <c r="H180">
        <v>1</v>
      </c>
      <c r="I180">
        <v>0</v>
      </c>
      <c r="K180">
        <v>7.47</v>
      </c>
      <c r="L180" t="s">
        <v>41</v>
      </c>
      <c r="M180" t="s">
        <v>41</v>
      </c>
      <c r="N180">
        <v>1.53</v>
      </c>
    </row>
    <row r="181" spans="1:14" x14ac:dyDescent="0.25">
      <c r="A181" t="s">
        <v>1215</v>
      </c>
      <c r="B181">
        <v>7</v>
      </c>
      <c r="C181" t="s">
        <v>49</v>
      </c>
      <c r="D181">
        <v>2</v>
      </c>
      <c r="E181">
        <v>2</v>
      </c>
      <c r="F181">
        <v>2</v>
      </c>
      <c r="G181">
        <v>1</v>
      </c>
      <c r="H181">
        <v>0</v>
      </c>
      <c r="I181">
        <v>0</v>
      </c>
      <c r="K181">
        <v>7.74</v>
      </c>
      <c r="L181" t="s">
        <v>41</v>
      </c>
      <c r="M181" t="s">
        <v>41</v>
      </c>
      <c r="N181">
        <v>1.26</v>
      </c>
    </row>
    <row r="182" spans="1:14" x14ac:dyDescent="0.25">
      <c r="A182" t="s">
        <v>220</v>
      </c>
      <c r="B182">
        <v>6</v>
      </c>
      <c r="C182" t="s">
        <v>1251</v>
      </c>
      <c r="D182">
        <v>4</v>
      </c>
      <c r="E182">
        <v>0</v>
      </c>
      <c r="F182">
        <v>1</v>
      </c>
      <c r="G182">
        <v>0</v>
      </c>
      <c r="H182">
        <v>1</v>
      </c>
      <c r="I182">
        <v>0</v>
      </c>
      <c r="K182">
        <v>7.47</v>
      </c>
      <c r="L182" t="s">
        <v>41</v>
      </c>
      <c r="M182" t="s">
        <v>41</v>
      </c>
      <c r="N182">
        <v>1.53</v>
      </c>
    </row>
    <row r="183" spans="1:14" x14ac:dyDescent="0.25">
      <c r="A183" t="s">
        <v>365</v>
      </c>
      <c r="B183">
        <v>6</v>
      </c>
      <c r="C183" t="s">
        <v>1255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  <c r="K183">
        <v>0.45</v>
      </c>
      <c r="L183" t="s">
        <v>41</v>
      </c>
      <c r="M183" t="s">
        <v>41</v>
      </c>
      <c r="N183">
        <v>0.45</v>
      </c>
    </row>
    <row r="184" spans="1:14" x14ac:dyDescent="0.25">
      <c r="A184" t="s">
        <v>397</v>
      </c>
      <c r="B184">
        <v>5</v>
      </c>
      <c r="C184" t="s">
        <v>129</v>
      </c>
      <c r="D184">
        <v>1</v>
      </c>
      <c r="E184">
        <v>3</v>
      </c>
      <c r="F184">
        <v>0</v>
      </c>
      <c r="G184">
        <v>0</v>
      </c>
      <c r="H184">
        <v>1</v>
      </c>
      <c r="I184">
        <v>0</v>
      </c>
      <c r="K184">
        <v>0.72</v>
      </c>
      <c r="L184" t="s">
        <v>41</v>
      </c>
      <c r="M184" t="s">
        <v>41</v>
      </c>
      <c r="N184">
        <v>0.18</v>
      </c>
    </row>
    <row r="185" spans="1:14" x14ac:dyDescent="0.25">
      <c r="A185" t="s">
        <v>778</v>
      </c>
      <c r="B185">
        <v>5</v>
      </c>
      <c r="C185" t="s">
        <v>129</v>
      </c>
      <c r="D185">
        <v>2</v>
      </c>
      <c r="E185">
        <v>1</v>
      </c>
      <c r="F185">
        <v>2</v>
      </c>
      <c r="G185">
        <v>0</v>
      </c>
      <c r="H185">
        <v>0</v>
      </c>
      <c r="I185">
        <v>0</v>
      </c>
      <c r="K185">
        <v>0.9</v>
      </c>
      <c r="L185" t="s">
        <v>41</v>
      </c>
      <c r="M185" t="s">
        <v>41</v>
      </c>
      <c r="N185">
        <v>0</v>
      </c>
    </row>
    <row r="186" spans="1:14" x14ac:dyDescent="0.25">
      <c r="A186" t="s">
        <v>793</v>
      </c>
      <c r="B186">
        <v>8</v>
      </c>
      <c r="C186" t="s">
        <v>1250</v>
      </c>
      <c r="D186">
        <v>2</v>
      </c>
      <c r="E186">
        <v>5</v>
      </c>
      <c r="F186">
        <v>0</v>
      </c>
      <c r="G186">
        <v>0</v>
      </c>
      <c r="H186">
        <v>1</v>
      </c>
      <c r="I186">
        <v>0</v>
      </c>
      <c r="K186">
        <v>7.92</v>
      </c>
      <c r="L186" t="s">
        <v>41</v>
      </c>
      <c r="M186" t="s">
        <v>41</v>
      </c>
      <c r="N186">
        <v>1.08</v>
      </c>
    </row>
    <row r="187" spans="1:14" x14ac:dyDescent="0.25">
      <c r="A187" t="s">
        <v>794</v>
      </c>
      <c r="B187">
        <v>1</v>
      </c>
      <c r="C187" t="s">
        <v>1291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1</v>
      </c>
      <c r="K187">
        <v>0</v>
      </c>
      <c r="L187" t="s">
        <v>41</v>
      </c>
      <c r="M187" t="s">
        <v>41</v>
      </c>
      <c r="N187">
        <v>0.9</v>
      </c>
    </row>
    <row r="188" spans="1:14" x14ac:dyDescent="0.25">
      <c r="A188" t="s">
        <v>837</v>
      </c>
      <c r="B188">
        <v>4</v>
      </c>
      <c r="C188" t="s">
        <v>132</v>
      </c>
      <c r="D188">
        <v>2</v>
      </c>
      <c r="E188">
        <v>1</v>
      </c>
      <c r="F188">
        <v>1</v>
      </c>
      <c r="G188">
        <v>0</v>
      </c>
      <c r="H188">
        <v>0</v>
      </c>
      <c r="I188">
        <v>0</v>
      </c>
      <c r="K188">
        <v>0.9</v>
      </c>
      <c r="L188" t="s">
        <v>41</v>
      </c>
      <c r="M188" t="s">
        <v>41</v>
      </c>
      <c r="N188">
        <v>0</v>
      </c>
    </row>
    <row r="189" spans="1:14" x14ac:dyDescent="0.25">
      <c r="A189" t="s">
        <v>904</v>
      </c>
      <c r="B189">
        <v>2</v>
      </c>
      <c r="C189" t="s">
        <v>1289</v>
      </c>
      <c r="D189">
        <v>0</v>
      </c>
      <c r="E189">
        <v>2</v>
      </c>
      <c r="F189">
        <v>0</v>
      </c>
      <c r="G189">
        <v>0</v>
      </c>
      <c r="H189">
        <v>0</v>
      </c>
      <c r="I189">
        <v>0</v>
      </c>
      <c r="K189">
        <v>0.9</v>
      </c>
      <c r="L189" t="s">
        <v>41</v>
      </c>
      <c r="M189" t="s">
        <v>41</v>
      </c>
      <c r="N189">
        <v>0</v>
      </c>
    </row>
    <row r="190" spans="1:14" x14ac:dyDescent="0.25">
      <c r="A190" t="s">
        <v>1111</v>
      </c>
      <c r="B190">
        <v>6</v>
      </c>
      <c r="C190" t="s">
        <v>1247</v>
      </c>
      <c r="D190">
        <v>3</v>
      </c>
      <c r="E190">
        <v>1</v>
      </c>
      <c r="F190">
        <v>2</v>
      </c>
      <c r="G190">
        <v>0</v>
      </c>
      <c r="H190">
        <v>0</v>
      </c>
      <c r="I190">
        <v>0</v>
      </c>
      <c r="K190">
        <v>0.9</v>
      </c>
      <c r="L190" t="s">
        <v>41</v>
      </c>
      <c r="M190" t="s">
        <v>41</v>
      </c>
      <c r="N190">
        <v>0</v>
      </c>
    </row>
    <row r="191" spans="1:14" x14ac:dyDescent="0.25">
      <c r="A191" t="s">
        <v>1210</v>
      </c>
      <c r="B191">
        <v>6</v>
      </c>
      <c r="C191" t="s">
        <v>1247</v>
      </c>
      <c r="D191">
        <v>4</v>
      </c>
      <c r="E191">
        <v>1</v>
      </c>
      <c r="F191">
        <v>0</v>
      </c>
      <c r="G191">
        <v>0</v>
      </c>
      <c r="H191">
        <v>1</v>
      </c>
      <c r="I191">
        <v>0</v>
      </c>
      <c r="K191">
        <v>7.47</v>
      </c>
      <c r="L191" t="s">
        <v>41</v>
      </c>
      <c r="M191" t="s">
        <v>41</v>
      </c>
      <c r="N191">
        <v>1.53</v>
      </c>
    </row>
    <row r="192" spans="1:14" x14ac:dyDescent="0.25">
      <c r="A192" t="s">
        <v>1214</v>
      </c>
      <c r="B192">
        <v>6</v>
      </c>
      <c r="C192" t="s">
        <v>145</v>
      </c>
      <c r="D192">
        <v>1</v>
      </c>
      <c r="E192">
        <v>1</v>
      </c>
      <c r="F192">
        <v>3</v>
      </c>
      <c r="G192">
        <v>0</v>
      </c>
      <c r="H192">
        <v>1</v>
      </c>
      <c r="I192">
        <v>0</v>
      </c>
      <c r="K192">
        <v>7.47</v>
      </c>
      <c r="L192" t="s">
        <v>41</v>
      </c>
      <c r="M192" t="s">
        <v>41</v>
      </c>
      <c r="N192">
        <v>1.53</v>
      </c>
    </row>
    <row r="193" spans="1:14" x14ac:dyDescent="0.25">
      <c r="A193" t="s">
        <v>1215</v>
      </c>
      <c r="B193">
        <v>7</v>
      </c>
      <c r="C193" t="s">
        <v>49</v>
      </c>
      <c r="D193">
        <v>2</v>
      </c>
      <c r="E193">
        <v>2</v>
      </c>
      <c r="F193">
        <v>2</v>
      </c>
      <c r="G193">
        <v>1</v>
      </c>
      <c r="H193">
        <v>0</v>
      </c>
      <c r="I193">
        <v>0</v>
      </c>
      <c r="K193">
        <v>7.74</v>
      </c>
      <c r="L193" t="s">
        <v>41</v>
      </c>
      <c r="M193" t="s">
        <v>41</v>
      </c>
      <c r="N193">
        <v>1.26</v>
      </c>
    </row>
    <row r="194" spans="1:14" x14ac:dyDescent="0.25">
      <c r="A194" t="s">
        <v>204</v>
      </c>
      <c r="B194">
        <v>2</v>
      </c>
      <c r="C194" t="s">
        <v>129</v>
      </c>
      <c r="D194">
        <v>1</v>
      </c>
      <c r="E194">
        <v>0</v>
      </c>
      <c r="F194">
        <v>1</v>
      </c>
      <c r="G194">
        <v>0</v>
      </c>
      <c r="H194">
        <v>0</v>
      </c>
      <c r="I194">
        <v>0</v>
      </c>
      <c r="K194">
        <v>0.9</v>
      </c>
      <c r="L194" t="s">
        <v>41</v>
      </c>
      <c r="M194" t="s">
        <v>41</v>
      </c>
      <c r="N194">
        <v>0</v>
      </c>
    </row>
    <row r="195" spans="1:14" x14ac:dyDescent="0.25">
      <c r="A195" t="s">
        <v>205</v>
      </c>
      <c r="B195">
        <v>1</v>
      </c>
      <c r="C195" t="s">
        <v>1255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K195">
        <v>0</v>
      </c>
      <c r="L195" t="s">
        <v>41</v>
      </c>
      <c r="M195" t="s">
        <v>41</v>
      </c>
      <c r="N195">
        <v>0.9</v>
      </c>
    </row>
    <row r="196" spans="1:14" x14ac:dyDescent="0.25">
      <c r="A196" t="s">
        <v>259</v>
      </c>
      <c r="B196">
        <v>2</v>
      </c>
      <c r="C196" t="s">
        <v>190</v>
      </c>
      <c r="D196">
        <v>2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0.9</v>
      </c>
      <c r="L196" t="s">
        <v>41</v>
      </c>
      <c r="M196" t="s">
        <v>41</v>
      </c>
      <c r="N196">
        <v>0</v>
      </c>
    </row>
    <row r="197" spans="1:14" x14ac:dyDescent="0.25">
      <c r="A197" t="s">
        <v>304</v>
      </c>
      <c r="B197">
        <v>3</v>
      </c>
      <c r="C197" t="s">
        <v>123</v>
      </c>
      <c r="D197">
        <v>2</v>
      </c>
      <c r="E197">
        <v>1</v>
      </c>
      <c r="F197">
        <v>0</v>
      </c>
      <c r="G197">
        <v>0</v>
      </c>
      <c r="H197">
        <v>0</v>
      </c>
      <c r="I197">
        <v>0</v>
      </c>
      <c r="K197">
        <v>0.9</v>
      </c>
      <c r="L197" t="s">
        <v>41</v>
      </c>
      <c r="M197" t="s">
        <v>41</v>
      </c>
      <c r="N197">
        <v>0</v>
      </c>
    </row>
    <row r="198" spans="1:14" x14ac:dyDescent="0.25">
      <c r="A198" t="s">
        <v>375</v>
      </c>
      <c r="B198">
        <v>2</v>
      </c>
      <c r="C198" t="s">
        <v>1244</v>
      </c>
      <c r="D198">
        <v>1</v>
      </c>
      <c r="E198">
        <v>0</v>
      </c>
      <c r="F198">
        <v>0</v>
      </c>
      <c r="G198">
        <v>0</v>
      </c>
      <c r="H198">
        <v>1</v>
      </c>
      <c r="I198">
        <v>0</v>
      </c>
      <c r="K198">
        <v>0.45</v>
      </c>
      <c r="L198" t="s">
        <v>41</v>
      </c>
      <c r="M198" t="s">
        <v>41</v>
      </c>
      <c r="N198">
        <v>0.45</v>
      </c>
    </row>
    <row r="199" spans="1:14" x14ac:dyDescent="0.25">
      <c r="A199" t="s">
        <v>621</v>
      </c>
      <c r="B199">
        <v>2</v>
      </c>
      <c r="C199" t="s">
        <v>145</v>
      </c>
      <c r="D199">
        <v>1</v>
      </c>
      <c r="E199">
        <v>0</v>
      </c>
      <c r="F199">
        <v>0</v>
      </c>
      <c r="G199">
        <v>0</v>
      </c>
      <c r="H199">
        <v>1</v>
      </c>
      <c r="I199">
        <v>0</v>
      </c>
      <c r="K199">
        <v>0.45</v>
      </c>
      <c r="L199" t="s">
        <v>41</v>
      </c>
      <c r="M199" t="s">
        <v>41</v>
      </c>
      <c r="N199">
        <v>0.45</v>
      </c>
    </row>
    <row r="200" spans="1:14" x14ac:dyDescent="0.25">
      <c r="A200" t="s">
        <v>730</v>
      </c>
      <c r="B200">
        <v>1</v>
      </c>
      <c r="C200" t="s">
        <v>120</v>
      </c>
      <c r="D200">
        <v>0</v>
      </c>
      <c r="E200">
        <v>0</v>
      </c>
      <c r="F200">
        <v>1</v>
      </c>
      <c r="G200">
        <v>0</v>
      </c>
      <c r="H200">
        <v>0</v>
      </c>
      <c r="I200">
        <v>0</v>
      </c>
      <c r="K200">
        <v>0.9</v>
      </c>
      <c r="L200" t="s">
        <v>41</v>
      </c>
      <c r="M200" t="s">
        <v>41</v>
      </c>
      <c r="N200">
        <v>0</v>
      </c>
    </row>
    <row r="201" spans="1:14" x14ac:dyDescent="0.25">
      <c r="A201" t="s">
        <v>956</v>
      </c>
      <c r="B201">
        <v>2</v>
      </c>
      <c r="C201" t="s">
        <v>127</v>
      </c>
      <c r="D201">
        <v>1</v>
      </c>
      <c r="E201">
        <v>1</v>
      </c>
      <c r="F201">
        <v>0</v>
      </c>
      <c r="G201">
        <v>0</v>
      </c>
      <c r="H201">
        <v>0</v>
      </c>
      <c r="I201">
        <v>0</v>
      </c>
      <c r="K201">
        <v>0.9</v>
      </c>
      <c r="L201" t="s">
        <v>41</v>
      </c>
      <c r="M201" t="s">
        <v>41</v>
      </c>
      <c r="N201">
        <v>0</v>
      </c>
    </row>
    <row r="202" spans="1:14" x14ac:dyDescent="0.25">
      <c r="A202" t="s">
        <v>1006</v>
      </c>
      <c r="B202">
        <v>3</v>
      </c>
      <c r="C202" t="s">
        <v>126</v>
      </c>
      <c r="D202">
        <v>0</v>
      </c>
      <c r="E202">
        <v>1</v>
      </c>
      <c r="F202">
        <v>2</v>
      </c>
      <c r="G202">
        <v>0</v>
      </c>
      <c r="H202">
        <v>0</v>
      </c>
      <c r="I202">
        <v>0</v>
      </c>
      <c r="K202">
        <v>0.9</v>
      </c>
      <c r="L202" t="s">
        <v>41</v>
      </c>
      <c r="M202" t="s">
        <v>41</v>
      </c>
      <c r="N202">
        <v>0</v>
      </c>
    </row>
    <row r="203" spans="1:14" x14ac:dyDescent="0.25">
      <c r="A203" t="s">
        <v>1101</v>
      </c>
      <c r="B203">
        <v>3</v>
      </c>
      <c r="C203" t="s">
        <v>136</v>
      </c>
      <c r="D203">
        <v>1</v>
      </c>
      <c r="E203">
        <v>0</v>
      </c>
      <c r="F203">
        <v>1</v>
      </c>
      <c r="G203">
        <v>0</v>
      </c>
      <c r="H203">
        <v>1</v>
      </c>
      <c r="I203">
        <v>0</v>
      </c>
      <c r="K203">
        <v>6.03</v>
      </c>
      <c r="L203" t="s">
        <v>41</v>
      </c>
      <c r="M203" t="s">
        <v>41</v>
      </c>
      <c r="N203">
        <v>2.97</v>
      </c>
    </row>
    <row r="204" spans="1:14" x14ac:dyDescent="0.25">
      <c r="A204" t="s">
        <v>1125</v>
      </c>
      <c r="B204">
        <v>2</v>
      </c>
      <c r="C204" t="s">
        <v>1250</v>
      </c>
      <c r="D204">
        <v>1</v>
      </c>
      <c r="E204">
        <v>0</v>
      </c>
      <c r="F204">
        <v>1</v>
      </c>
      <c r="G204">
        <v>0</v>
      </c>
      <c r="H204">
        <v>0</v>
      </c>
      <c r="I204">
        <v>0</v>
      </c>
      <c r="K204">
        <v>0.9</v>
      </c>
      <c r="L204" t="s">
        <v>41</v>
      </c>
      <c r="M204" t="s">
        <v>41</v>
      </c>
      <c r="N204">
        <v>0</v>
      </c>
    </row>
    <row r="205" spans="1:14" x14ac:dyDescent="0.25">
      <c r="A205" t="s">
        <v>1224</v>
      </c>
      <c r="B205">
        <v>1</v>
      </c>
      <c r="C205" t="s">
        <v>137</v>
      </c>
      <c r="D205">
        <v>1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0.9</v>
      </c>
      <c r="L205" t="s">
        <v>41</v>
      </c>
      <c r="M205" t="s">
        <v>41</v>
      </c>
      <c r="N205">
        <v>0</v>
      </c>
    </row>
    <row r="206" spans="1:14" x14ac:dyDescent="0.25">
      <c r="A206" t="s">
        <v>221</v>
      </c>
      <c r="B206">
        <v>1</v>
      </c>
      <c r="C206" t="s">
        <v>1252</v>
      </c>
      <c r="D206">
        <v>1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0.9</v>
      </c>
      <c r="L206" t="s">
        <v>41</v>
      </c>
      <c r="M206" t="s">
        <v>41</v>
      </c>
      <c r="N206">
        <v>0</v>
      </c>
    </row>
    <row r="207" spans="1:14" x14ac:dyDescent="0.25">
      <c r="A207" t="s">
        <v>266</v>
      </c>
      <c r="B207">
        <v>1</v>
      </c>
      <c r="C207" t="s">
        <v>1265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0.9</v>
      </c>
      <c r="L207" t="s">
        <v>41</v>
      </c>
      <c r="M207" t="s">
        <v>41</v>
      </c>
      <c r="N207">
        <v>0</v>
      </c>
    </row>
    <row r="208" spans="1:14" x14ac:dyDescent="0.25">
      <c r="A208" t="s">
        <v>362</v>
      </c>
      <c r="B208">
        <v>4</v>
      </c>
      <c r="C208" t="s">
        <v>126</v>
      </c>
      <c r="D208">
        <v>1</v>
      </c>
      <c r="E208">
        <v>1</v>
      </c>
      <c r="F208">
        <v>2</v>
      </c>
      <c r="G208">
        <v>0</v>
      </c>
      <c r="H208">
        <v>0</v>
      </c>
      <c r="I208">
        <v>0</v>
      </c>
      <c r="K208">
        <v>0.9</v>
      </c>
      <c r="L208" t="s">
        <v>41</v>
      </c>
      <c r="M208" t="s">
        <v>41</v>
      </c>
      <c r="N208">
        <v>0</v>
      </c>
    </row>
    <row r="209" spans="1:14" x14ac:dyDescent="0.25">
      <c r="A209" t="s">
        <v>472</v>
      </c>
      <c r="B209">
        <v>1</v>
      </c>
      <c r="C209" t="s">
        <v>132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K209">
        <v>0.9</v>
      </c>
      <c r="L209" t="s">
        <v>41</v>
      </c>
      <c r="M209" t="s">
        <v>41</v>
      </c>
      <c r="N209">
        <v>0</v>
      </c>
    </row>
    <row r="210" spans="1:14" x14ac:dyDescent="0.25">
      <c r="A210" t="s">
        <v>542</v>
      </c>
      <c r="B210">
        <v>2</v>
      </c>
      <c r="C210" t="s">
        <v>1256</v>
      </c>
      <c r="D210">
        <v>0</v>
      </c>
      <c r="E210">
        <v>0</v>
      </c>
      <c r="F210">
        <v>0</v>
      </c>
      <c r="G210">
        <v>0</v>
      </c>
      <c r="H210">
        <v>1</v>
      </c>
      <c r="I210">
        <v>1</v>
      </c>
      <c r="K210">
        <v>0</v>
      </c>
      <c r="L210" t="s">
        <v>41</v>
      </c>
      <c r="M210" t="s">
        <v>41</v>
      </c>
      <c r="N210">
        <v>0.9</v>
      </c>
    </row>
    <row r="211" spans="1:14" x14ac:dyDescent="0.25">
      <c r="A211" t="s">
        <v>546</v>
      </c>
      <c r="B211">
        <v>1</v>
      </c>
      <c r="C211" t="s">
        <v>1261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K211">
        <v>0.9</v>
      </c>
      <c r="L211" t="s">
        <v>41</v>
      </c>
      <c r="M211" t="s">
        <v>41</v>
      </c>
      <c r="N211">
        <v>0</v>
      </c>
    </row>
    <row r="212" spans="1:14" x14ac:dyDescent="0.25">
      <c r="A212" t="s">
        <v>596</v>
      </c>
      <c r="B212">
        <v>2</v>
      </c>
      <c r="C212" t="s">
        <v>131</v>
      </c>
      <c r="D212">
        <v>1</v>
      </c>
      <c r="E212">
        <v>0</v>
      </c>
      <c r="F212">
        <v>1</v>
      </c>
      <c r="G212">
        <v>0</v>
      </c>
      <c r="H212">
        <v>0</v>
      </c>
      <c r="I212">
        <v>0</v>
      </c>
      <c r="K212">
        <v>0.9</v>
      </c>
      <c r="L212" t="s">
        <v>41</v>
      </c>
      <c r="M212" t="s">
        <v>41</v>
      </c>
      <c r="N212">
        <v>0</v>
      </c>
    </row>
    <row r="213" spans="1:14" x14ac:dyDescent="0.25">
      <c r="A213" t="s">
        <v>693</v>
      </c>
      <c r="B213">
        <v>2</v>
      </c>
      <c r="C213" t="s">
        <v>1250</v>
      </c>
      <c r="D213">
        <v>1</v>
      </c>
      <c r="E213">
        <v>0</v>
      </c>
      <c r="F213">
        <v>1</v>
      </c>
      <c r="G213">
        <v>0</v>
      </c>
      <c r="H213">
        <v>0</v>
      </c>
      <c r="I213">
        <v>0</v>
      </c>
      <c r="K213">
        <v>0.9</v>
      </c>
      <c r="L213" t="s">
        <v>41</v>
      </c>
      <c r="M213" t="s">
        <v>41</v>
      </c>
      <c r="N213">
        <v>0</v>
      </c>
    </row>
    <row r="214" spans="1:14" x14ac:dyDescent="0.25">
      <c r="A214" t="s">
        <v>724</v>
      </c>
      <c r="B214">
        <v>2</v>
      </c>
      <c r="C214" t="s">
        <v>121</v>
      </c>
      <c r="D214">
        <v>1</v>
      </c>
      <c r="E214">
        <v>1</v>
      </c>
      <c r="F214">
        <v>0</v>
      </c>
      <c r="G214">
        <v>0</v>
      </c>
      <c r="H214">
        <v>0</v>
      </c>
      <c r="I214">
        <v>0</v>
      </c>
      <c r="K214">
        <v>0.9</v>
      </c>
      <c r="L214" t="s">
        <v>41</v>
      </c>
      <c r="M214" t="s">
        <v>41</v>
      </c>
      <c r="N214">
        <v>0</v>
      </c>
    </row>
    <row r="215" spans="1:14" x14ac:dyDescent="0.25">
      <c r="A215" t="s">
        <v>746</v>
      </c>
      <c r="B215">
        <v>2</v>
      </c>
      <c r="C215" t="s">
        <v>1289</v>
      </c>
      <c r="D215">
        <v>1</v>
      </c>
      <c r="E215">
        <v>0</v>
      </c>
      <c r="F215">
        <v>1</v>
      </c>
      <c r="G215">
        <v>0</v>
      </c>
      <c r="H215">
        <v>0</v>
      </c>
      <c r="I215">
        <v>0</v>
      </c>
      <c r="K215">
        <v>0.9</v>
      </c>
      <c r="L215" t="s">
        <v>41</v>
      </c>
      <c r="M215" t="s">
        <v>41</v>
      </c>
      <c r="N215">
        <v>0</v>
      </c>
    </row>
    <row r="216" spans="1:14" x14ac:dyDescent="0.25">
      <c r="A216" t="s">
        <v>752</v>
      </c>
      <c r="B216">
        <v>1</v>
      </c>
      <c r="C216" t="s">
        <v>123</v>
      </c>
      <c r="D216">
        <v>1</v>
      </c>
      <c r="E216">
        <v>0</v>
      </c>
      <c r="F216">
        <v>0</v>
      </c>
      <c r="G216">
        <v>0</v>
      </c>
      <c r="H216">
        <v>0</v>
      </c>
      <c r="I216">
        <v>0</v>
      </c>
      <c r="K216">
        <v>0.9</v>
      </c>
      <c r="L216" t="s">
        <v>41</v>
      </c>
      <c r="M216" t="s">
        <v>41</v>
      </c>
      <c r="N216">
        <v>0</v>
      </c>
    </row>
    <row r="217" spans="1:14" x14ac:dyDescent="0.25">
      <c r="A217" t="s">
        <v>977</v>
      </c>
      <c r="B217">
        <v>0</v>
      </c>
      <c r="C217" t="s">
        <v>193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K217">
        <v>0</v>
      </c>
      <c r="L217" t="s">
        <v>41</v>
      </c>
      <c r="M217" t="s">
        <v>41</v>
      </c>
      <c r="N217">
        <v>0</v>
      </c>
    </row>
    <row r="218" spans="1:14" x14ac:dyDescent="0.25">
      <c r="A218" t="s">
        <v>1084</v>
      </c>
      <c r="B218">
        <v>4</v>
      </c>
      <c r="C218" t="s">
        <v>129</v>
      </c>
      <c r="D218">
        <v>2</v>
      </c>
      <c r="E218">
        <v>1</v>
      </c>
      <c r="F218">
        <v>0</v>
      </c>
      <c r="G218">
        <v>0</v>
      </c>
      <c r="H218">
        <v>1</v>
      </c>
      <c r="I218">
        <v>0</v>
      </c>
      <c r="K218">
        <v>6.75</v>
      </c>
      <c r="L218" t="s">
        <v>41</v>
      </c>
      <c r="M218" t="s">
        <v>41</v>
      </c>
      <c r="N218">
        <v>2.25</v>
      </c>
    </row>
    <row r="219" spans="1:14" x14ac:dyDescent="0.25">
      <c r="A219" t="s">
        <v>1099</v>
      </c>
      <c r="B219">
        <v>1</v>
      </c>
      <c r="C219" t="s">
        <v>130</v>
      </c>
      <c r="D219">
        <v>0</v>
      </c>
      <c r="E219">
        <v>0</v>
      </c>
      <c r="F219">
        <v>1</v>
      </c>
      <c r="G219">
        <v>0</v>
      </c>
      <c r="H219">
        <v>0</v>
      </c>
      <c r="I219">
        <v>0</v>
      </c>
      <c r="K219">
        <v>0.9</v>
      </c>
      <c r="L219" t="s">
        <v>41</v>
      </c>
      <c r="M219" t="s">
        <v>41</v>
      </c>
      <c r="N219">
        <v>0</v>
      </c>
    </row>
    <row r="220" spans="1:14" x14ac:dyDescent="0.25">
      <c r="A220" t="s">
        <v>1102</v>
      </c>
      <c r="B220">
        <v>0</v>
      </c>
      <c r="C220" t="s">
        <v>193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 t="s">
        <v>41</v>
      </c>
      <c r="M220" t="s">
        <v>41</v>
      </c>
      <c r="N220">
        <v>0</v>
      </c>
    </row>
    <row r="221" spans="1:14" x14ac:dyDescent="0.25">
      <c r="A221" t="s">
        <v>1109</v>
      </c>
      <c r="B221">
        <v>1</v>
      </c>
      <c r="C221" t="s">
        <v>123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0.9</v>
      </c>
      <c r="L221" t="s">
        <v>41</v>
      </c>
      <c r="M221" t="s">
        <v>41</v>
      </c>
      <c r="N221">
        <v>0</v>
      </c>
    </row>
    <row r="222" spans="1:14" x14ac:dyDescent="0.25">
      <c r="A222" t="s">
        <v>324</v>
      </c>
      <c r="B222">
        <v>5</v>
      </c>
      <c r="C222" t="s">
        <v>1245</v>
      </c>
      <c r="D222">
        <v>0</v>
      </c>
      <c r="E222">
        <v>1</v>
      </c>
      <c r="F222">
        <v>3</v>
      </c>
      <c r="G222">
        <v>1</v>
      </c>
      <c r="H222">
        <v>0</v>
      </c>
      <c r="I222">
        <v>0</v>
      </c>
      <c r="K222">
        <v>0.72</v>
      </c>
      <c r="L222" t="s">
        <v>41</v>
      </c>
      <c r="M222" t="s">
        <v>41</v>
      </c>
      <c r="N222">
        <v>0.18</v>
      </c>
    </row>
    <row r="223" spans="1:14" x14ac:dyDescent="0.25">
      <c r="A223" t="s">
        <v>329</v>
      </c>
      <c r="B223">
        <v>3</v>
      </c>
      <c r="C223" t="s">
        <v>124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1</v>
      </c>
      <c r="K223">
        <v>6.03</v>
      </c>
      <c r="L223" t="s">
        <v>41</v>
      </c>
      <c r="M223" t="s">
        <v>41</v>
      </c>
      <c r="N223">
        <v>2.97</v>
      </c>
    </row>
    <row r="224" spans="1:14" x14ac:dyDescent="0.25">
      <c r="A224" t="s">
        <v>465</v>
      </c>
      <c r="B224">
        <v>4</v>
      </c>
      <c r="C224" t="s">
        <v>1247</v>
      </c>
      <c r="D224">
        <v>1</v>
      </c>
      <c r="E224">
        <v>3</v>
      </c>
      <c r="F224">
        <v>0</v>
      </c>
      <c r="G224">
        <v>0</v>
      </c>
      <c r="H224">
        <v>0</v>
      </c>
      <c r="I224">
        <v>0</v>
      </c>
      <c r="K224">
        <v>0.9</v>
      </c>
      <c r="L224" t="s">
        <v>41</v>
      </c>
      <c r="M224" t="s">
        <v>41</v>
      </c>
      <c r="N224">
        <v>0</v>
      </c>
    </row>
    <row r="225" spans="1:14" x14ac:dyDescent="0.25">
      <c r="A225" t="s">
        <v>466</v>
      </c>
      <c r="B225">
        <v>8</v>
      </c>
      <c r="C225" t="s">
        <v>1245</v>
      </c>
      <c r="D225">
        <v>0</v>
      </c>
      <c r="E225">
        <v>2</v>
      </c>
      <c r="F225">
        <v>4</v>
      </c>
      <c r="G225">
        <v>1</v>
      </c>
      <c r="H225">
        <v>0</v>
      </c>
      <c r="I225">
        <v>1</v>
      </c>
      <c r="K225">
        <v>6.75</v>
      </c>
      <c r="L225" t="s">
        <v>41</v>
      </c>
      <c r="M225" t="s">
        <v>41</v>
      </c>
      <c r="N225">
        <v>2.25</v>
      </c>
    </row>
    <row r="226" spans="1:14" x14ac:dyDescent="0.25">
      <c r="A226" t="s">
        <v>495</v>
      </c>
      <c r="B226">
        <v>3</v>
      </c>
      <c r="C226" t="s">
        <v>120</v>
      </c>
      <c r="D226">
        <v>1</v>
      </c>
      <c r="E226">
        <v>0</v>
      </c>
      <c r="F226">
        <v>1</v>
      </c>
      <c r="G226">
        <v>0</v>
      </c>
      <c r="H226">
        <v>1</v>
      </c>
      <c r="I226">
        <v>0</v>
      </c>
      <c r="K226">
        <v>6.03</v>
      </c>
      <c r="L226" t="s">
        <v>41</v>
      </c>
      <c r="M226" t="s">
        <v>41</v>
      </c>
      <c r="N226">
        <v>2.97</v>
      </c>
    </row>
    <row r="227" spans="1:14" x14ac:dyDescent="0.25">
      <c r="A227" t="s">
        <v>525</v>
      </c>
      <c r="B227">
        <v>2</v>
      </c>
      <c r="C227" t="s">
        <v>123</v>
      </c>
      <c r="D227">
        <v>1</v>
      </c>
      <c r="E227">
        <v>1</v>
      </c>
      <c r="F227">
        <v>0</v>
      </c>
      <c r="G227">
        <v>0</v>
      </c>
      <c r="H227">
        <v>0</v>
      </c>
      <c r="I227">
        <v>0</v>
      </c>
      <c r="K227">
        <v>0.9</v>
      </c>
      <c r="L227" t="s">
        <v>41</v>
      </c>
      <c r="M227" t="s">
        <v>41</v>
      </c>
      <c r="N227">
        <v>0</v>
      </c>
    </row>
    <row r="228" spans="1:14" x14ac:dyDescent="0.25">
      <c r="A228" t="s">
        <v>586</v>
      </c>
      <c r="B228">
        <v>3</v>
      </c>
      <c r="C228" t="s">
        <v>131</v>
      </c>
      <c r="D228">
        <v>1</v>
      </c>
      <c r="E228">
        <v>1</v>
      </c>
      <c r="F228">
        <v>0</v>
      </c>
      <c r="G228">
        <v>1</v>
      </c>
      <c r="H228">
        <v>0</v>
      </c>
      <c r="I228">
        <v>0</v>
      </c>
      <c r="K228">
        <v>6.03</v>
      </c>
      <c r="L228" t="s">
        <v>41</v>
      </c>
      <c r="M228" t="s">
        <v>41</v>
      </c>
      <c r="N228">
        <v>2.97</v>
      </c>
    </row>
    <row r="229" spans="1:14" x14ac:dyDescent="0.25">
      <c r="A229" t="s">
        <v>662</v>
      </c>
      <c r="B229">
        <v>6</v>
      </c>
      <c r="C229" t="s">
        <v>202</v>
      </c>
      <c r="D229">
        <v>0</v>
      </c>
      <c r="E229">
        <v>1</v>
      </c>
      <c r="F229">
        <v>1</v>
      </c>
      <c r="G229">
        <v>1</v>
      </c>
      <c r="H229">
        <v>3</v>
      </c>
      <c r="I229">
        <v>0</v>
      </c>
      <c r="K229">
        <v>2.97</v>
      </c>
      <c r="L229" t="s">
        <v>41</v>
      </c>
      <c r="M229" t="s">
        <v>41</v>
      </c>
      <c r="N229">
        <v>6.03</v>
      </c>
    </row>
    <row r="230" spans="1:14" x14ac:dyDescent="0.25">
      <c r="A230" t="s">
        <v>825</v>
      </c>
      <c r="B230">
        <v>2</v>
      </c>
      <c r="C230" t="s">
        <v>131</v>
      </c>
      <c r="D230">
        <v>1</v>
      </c>
      <c r="E230">
        <v>0</v>
      </c>
      <c r="F230">
        <v>0</v>
      </c>
      <c r="G230">
        <v>1</v>
      </c>
      <c r="H230">
        <v>0</v>
      </c>
      <c r="I230">
        <v>0</v>
      </c>
      <c r="K230">
        <v>0.45</v>
      </c>
      <c r="L230" t="s">
        <v>41</v>
      </c>
      <c r="M230" t="s">
        <v>41</v>
      </c>
      <c r="N230">
        <v>0.45</v>
      </c>
    </row>
    <row r="231" spans="1:14" x14ac:dyDescent="0.25">
      <c r="A231" t="s">
        <v>832</v>
      </c>
      <c r="B231">
        <v>5</v>
      </c>
      <c r="C231" t="s">
        <v>1249</v>
      </c>
      <c r="D231">
        <v>1</v>
      </c>
      <c r="E231">
        <v>1</v>
      </c>
      <c r="F231">
        <v>1</v>
      </c>
      <c r="G231">
        <v>0</v>
      </c>
      <c r="H231">
        <v>2</v>
      </c>
      <c r="I231">
        <v>0</v>
      </c>
      <c r="K231">
        <v>0.54</v>
      </c>
      <c r="L231" t="s">
        <v>41</v>
      </c>
      <c r="M231" t="s">
        <v>41</v>
      </c>
      <c r="N231">
        <v>0.36</v>
      </c>
    </row>
    <row r="232" spans="1:14" x14ac:dyDescent="0.25">
      <c r="A232" t="s">
        <v>998</v>
      </c>
      <c r="B232">
        <v>5</v>
      </c>
      <c r="C232" t="s">
        <v>126</v>
      </c>
      <c r="D232">
        <v>2</v>
      </c>
      <c r="E232">
        <v>1</v>
      </c>
      <c r="F232">
        <v>1</v>
      </c>
      <c r="G232">
        <v>0</v>
      </c>
      <c r="H232">
        <v>1</v>
      </c>
      <c r="I232">
        <v>0</v>
      </c>
      <c r="K232">
        <v>0.72</v>
      </c>
      <c r="L232" t="s">
        <v>41</v>
      </c>
      <c r="M232" t="s">
        <v>41</v>
      </c>
      <c r="N232">
        <v>0.18</v>
      </c>
    </row>
    <row r="233" spans="1:14" x14ac:dyDescent="0.25">
      <c r="A233" t="s">
        <v>1056</v>
      </c>
      <c r="B233">
        <v>7</v>
      </c>
      <c r="C233" t="s">
        <v>49</v>
      </c>
      <c r="D233">
        <v>2</v>
      </c>
      <c r="E233">
        <v>3</v>
      </c>
      <c r="F233">
        <v>1</v>
      </c>
      <c r="G233">
        <v>0</v>
      </c>
      <c r="H233">
        <v>1</v>
      </c>
      <c r="I233">
        <v>0</v>
      </c>
      <c r="K233">
        <v>7.74</v>
      </c>
      <c r="L233" t="s">
        <v>41</v>
      </c>
      <c r="M233" t="s">
        <v>41</v>
      </c>
      <c r="N233">
        <v>1.26</v>
      </c>
    </row>
    <row r="234" spans="1:14" x14ac:dyDescent="0.25">
      <c r="A234" t="s">
        <v>1063</v>
      </c>
      <c r="B234">
        <v>3</v>
      </c>
      <c r="C234" t="s">
        <v>1249</v>
      </c>
      <c r="D234">
        <v>1</v>
      </c>
      <c r="E234">
        <v>1</v>
      </c>
      <c r="F234">
        <v>0</v>
      </c>
      <c r="G234">
        <v>0</v>
      </c>
      <c r="H234">
        <v>0</v>
      </c>
      <c r="I234">
        <v>1</v>
      </c>
      <c r="K234">
        <v>6.03</v>
      </c>
      <c r="L234" t="s">
        <v>41</v>
      </c>
      <c r="M234" t="s">
        <v>41</v>
      </c>
      <c r="N234">
        <v>2.97</v>
      </c>
    </row>
    <row r="235" spans="1:14" x14ac:dyDescent="0.25">
      <c r="A235" t="s">
        <v>1064</v>
      </c>
      <c r="B235">
        <v>2</v>
      </c>
      <c r="C235" t="s">
        <v>1247</v>
      </c>
      <c r="D235">
        <v>1</v>
      </c>
      <c r="E235">
        <v>1</v>
      </c>
      <c r="F235">
        <v>0</v>
      </c>
      <c r="G235">
        <v>0</v>
      </c>
      <c r="H235">
        <v>0</v>
      </c>
      <c r="I235">
        <v>0</v>
      </c>
      <c r="K235">
        <v>0.9</v>
      </c>
      <c r="L235" t="s">
        <v>41</v>
      </c>
      <c r="M235" t="s">
        <v>41</v>
      </c>
      <c r="N235">
        <v>0</v>
      </c>
    </row>
    <row r="236" spans="1:14" x14ac:dyDescent="0.25">
      <c r="A236" t="s">
        <v>1114</v>
      </c>
      <c r="B236">
        <v>4</v>
      </c>
      <c r="C236" t="s">
        <v>1292</v>
      </c>
      <c r="D236">
        <v>0</v>
      </c>
      <c r="E236">
        <v>0</v>
      </c>
      <c r="F236">
        <v>2</v>
      </c>
      <c r="G236">
        <v>2</v>
      </c>
      <c r="H236">
        <v>0</v>
      </c>
      <c r="I236">
        <v>0</v>
      </c>
      <c r="K236">
        <v>0.45</v>
      </c>
      <c r="L236" t="s">
        <v>41</v>
      </c>
      <c r="M236" t="s">
        <v>41</v>
      </c>
      <c r="N236">
        <v>0.45</v>
      </c>
    </row>
    <row r="237" spans="1:14" x14ac:dyDescent="0.25">
      <c r="A237" t="s">
        <v>268</v>
      </c>
      <c r="B237">
        <v>2</v>
      </c>
      <c r="C237" t="s">
        <v>1293</v>
      </c>
      <c r="D237">
        <v>0</v>
      </c>
      <c r="E237">
        <v>0</v>
      </c>
      <c r="F237">
        <v>0</v>
      </c>
      <c r="G237">
        <v>1</v>
      </c>
      <c r="H237">
        <v>1</v>
      </c>
      <c r="I237">
        <v>0</v>
      </c>
      <c r="K237">
        <v>0</v>
      </c>
      <c r="L237" t="s">
        <v>41</v>
      </c>
      <c r="M237" t="s">
        <v>41</v>
      </c>
      <c r="N237">
        <v>0.9</v>
      </c>
    </row>
    <row r="238" spans="1:14" x14ac:dyDescent="0.25">
      <c r="A238" t="s">
        <v>276</v>
      </c>
      <c r="B238">
        <v>2</v>
      </c>
      <c r="C238" t="s">
        <v>131</v>
      </c>
      <c r="D238">
        <v>0</v>
      </c>
      <c r="E238">
        <v>1</v>
      </c>
      <c r="F238">
        <v>1</v>
      </c>
      <c r="G238">
        <v>0</v>
      </c>
      <c r="H238">
        <v>0</v>
      </c>
      <c r="I238">
        <v>0</v>
      </c>
      <c r="K238">
        <v>0.9</v>
      </c>
      <c r="L238" t="s">
        <v>41</v>
      </c>
      <c r="M238" t="s">
        <v>41</v>
      </c>
      <c r="N238">
        <v>0</v>
      </c>
    </row>
    <row r="239" spans="1:14" x14ac:dyDescent="0.25">
      <c r="A239" t="s">
        <v>399</v>
      </c>
      <c r="B239">
        <v>3</v>
      </c>
      <c r="C239" t="s">
        <v>134</v>
      </c>
      <c r="D239">
        <v>1</v>
      </c>
      <c r="E239">
        <v>0</v>
      </c>
      <c r="F239">
        <v>0</v>
      </c>
      <c r="G239">
        <v>0</v>
      </c>
      <c r="H239">
        <v>1</v>
      </c>
      <c r="I239">
        <v>1</v>
      </c>
      <c r="K239">
        <v>2.97</v>
      </c>
      <c r="L239" t="s">
        <v>41</v>
      </c>
      <c r="M239" t="s">
        <v>41</v>
      </c>
      <c r="N239">
        <v>6.03</v>
      </c>
    </row>
    <row r="240" spans="1:14" x14ac:dyDescent="0.25">
      <c r="A240" t="s">
        <v>404</v>
      </c>
      <c r="B240">
        <v>1</v>
      </c>
      <c r="C240" t="s">
        <v>196</v>
      </c>
      <c r="D240">
        <v>1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0.9</v>
      </c>
      <c r="L240" t="s">
        <v>41</v>
      </c>
      <c r="M240" t="s">
        <v>41</v>
      </c>
      <c r="N240">
        <v>0</v>
      </c>
    </row>
    <row r="241" spans="1:14" x14ac:dyDescent="0.25">
      <c r="A241" t="s">
        <v>424</v>
      </c>
      <c r="B241">
        <v>2</v>
      </c>
      <c r="C241" t="s">
        <v>1289</v>
      </c>
      <c r="D241">
        <v>1</v>
      </c>
      <c r="E241">
        <v>0</v>
      </c>
      <c r="F241">
        <v>1</v>
      </c>
      <c r="G241">
        <v>0</v>
      </c>
      <c r="H241">
        <v>0</v>
      </c>
      <c r="I241">
        <v>0</v>
      </c>
      <c r="K241">
        <v>0.9</v>
      </c>
      <c r="L241" t="s">
        <v>41</v>
      </c>
      <c r="M241" t="s">
        <v>41</v>
      </c>
      <c r="N241">
        <v>0</v>
      </c>
    </row>
    <row r="242" spans="1:14" x14ac:dyDescent="0.25">
      <c r="A242" t="s">
        <v>502</v>
      </c>
      <c r="B242">
        <v>3</v>
      </c>
      <c r="C242" t="s">
        <v>49</v>
      </c>
      <c r="D242">
        <v>1</v>
      </c>
      <c r="E242">
        <v>1</v>
      </c>
      <c r="F242">
        <v>0</v>
      </c>
      <c r="G242">
        <v>1</v>
      </c>
      <c r="H242">
        <v>0</v>
      </c>
      <c r="I242">
        <v>0</v>
      </c>
      <c r="K242">
        <v>6.03</v>
      </c>
      <c r="L242" t="s">
        <v>41</v>
      </c>
      <c r="M242" t="s">
        <v>41</v>
      </c>
      <c r="N242">
        <v>2.97</v>
      </c>
    </row>
    <row r="243" spans="1:14" x14ac:dyDescent="0.25">
      <c r="A243" t="s">
        <v>569</v>
      </c>
      <c r="B243">
        <v>1</v>
      </c>
      <c r="C243" t="s">
        <v>135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K243">
        <v>0</v>
      </c>
      <c r="L243" t="s">
        <v>41</v>
      </c>
      <c r="M243" t="s">
        <v>41</v>
      </c>
      <c r="N243">
        <v>0.9</v>
      </c>
    </row>
    <row r="244" spans="1:14" x14ac:dyDescent="0.25">
      <c r="A244" t="s">
        <v>712</v>
      </c>
      <c r="B244">
        <v>1</v>
      </c>
      <c r="C244" t="s">
        <v>1295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K244">
        <v>0.9</v>
      </c>
      <c r="L244" t="s">
        <v>41</v>
      </c>
      <c r="M244" t="s">
        <v>41</v>
      </c>
      <c r="N244">
        <v>0</v>
      </c>
    </row>
    <row r="245" spans="1:14" x14ac:dyDescent="0.25">
      <c r="A245" t="s">
        <v>714</v>
      </c>
      <c r="B245">
        <v>3</v>
      </c>
      <c r="C245" t="s">
        <v>1246</v>
      </c>
      <c r="D245">
        <v>0</v>
      </c>
      <c r="E245">
        <v>1</v>
      </c>
      <c r="F245">
        <v>1</v>
      </c>
      <c r="G245">
        <v>0</v>
      </c>
      <c r="H245">
        <v>1</v>
      </c>
      <c r="I245">
        <v>0</v>
      </c>
      <c r="K245">
        <v>6.03</v>
      </c>
      <c r="L245" t="s">
        <v>41</v>
      </c>
      <c r="M245" t="s">
        <v>41</v>
      </c>
      <c r="N245">
        <v>2.97</v>
      </c>
    </row>
    <row r="246" spans="1:14" x14ac:dyDescent="0.25">
      <c r="A246" t="s">
        <v>720</v>
      </c>
      <c r="B246">
        <v>1</v>
      </c>
      <c r="C246" t="s">
        <v>145</v>
      </c>
      <c r="D246">
        <v>0</v>
      </c>
      <c r="E246">
        <v>0</v>
      </c>
      <c r="F246">
        <v>1</v>
      </c>
      <c r="G246">
        <v>0</v>
      </c>
      <c r="H246">
        <v>0</v>
      </c>
      <c r="I246">
        <v>0</v>
      </c>
      <c r="K246">
        <v>0.9</v>
      </c>
      <c r="L246" t="s">
        <v>41</v>
      </c>
      <c r="M246" t="s">
        <v>41</v>
      </c>
      <c r="N246">
        <v>0</v>
      </c>
    </row>
    <row r="247" spans="1:14" x14ac:dyDescent="0.25">
      <c r="A247" t="s">
        <v>857</v>
      </c>
      <c r="B247">
        <v>1</v>
      </c>
      <c r="C247" t="s">
        <v>197</v>
      </c>
      <c r="D247">
        <v>1</v>
      </c>
      <c r="E247">
        <v>0</v>
      </c>
      <c r="F247">
        <v>0</v>
      </c>
      <c r="G247">
        <v>0</v>
      </c>
      <c r="H247">
        <v>0</v>
      </c>
      <c r="I247">
        <v>0</v>
      </c>
      <c r="K247">
        <v>0.9</v>
      </c>
      <c r="L247" t="s">
        <v>41</v>
      </c>
      <c r="M247" t="s">
        <v>41</v>
      </c>
      <c r="N247">
        <v>0</v>
      </c>
    </row>
    <row r="248" spans="1:14" x14ac:dyDescent="0.25">
      <c r="A248" t="s">
        <v>991</v>
      </c>
      <c r="B248">
        <v>2</v>
      </c>
      <c r="C248" t="s">
        <v>132</v>
      </c>
      <c r="D248">
        <v>0</v>
      </c>
      <c r="E248">
        <v>2</v>
      </c>
      <c r="F248">
        <v>0</v>
      </c>
      <c r="G248">
        <v>0</v>
      </c>
      <c r="H248">
        <v>0</v>
      </c>
      <c r="I248">
        <v>0</v>
      </c>
      <c r="K248">
        <v>0.9</v>
      </c>
      <c r="L248" t="s">
        <v>41</v>
      </c>
      <c r="M248" t="s">
        <v>41</v>
      </c>
      <c r="N248">
        <v>0</v>
      </c>
    </row>
    <row r="249" spans="1:14" x14ac:dyDescent="0.25">
      <c r="A249" t="s">
        <v>995</v>
      </c>
      <c r="B249">
        <v>1</v>
      </c>
      <c r="C249" t="s">
        <v>1247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K249">
        <v>0.9</v>
      </c>
      <c r="L249" t="s">
        <v>41</v>
      </c>
      <c r="M249" t="s">
        <v>41</v>
      </c>
      <c r="N249">
        <v>0</v>
      </c>
    </row>
    <row r="250" spans="1:14" x14ac:dyDescent="0.25">
      <c r="A250" t="s">
        <v>1045</v>
      </c>
      <c r="B250">
        <v>3</v>
      </c>
      <c r="C250" t="s">
        <v>125</v>
      </c>
      <c r="D250">
        <v>1</v>
      </c>
      <c r="E250">
        <v>0</v>
      </c>
      <c r="F250">
        <v>1</v>
      </c>
      <c r="G250">
        <v>1</v>
      </c>
      <c r="H250">
        <v>0</v>
      </c>
      <c r="I250">
        <v>0</v>
      </c>
      <c r="K250">
        <v>6.03</v>
      </c>
      <c r="L250" t="s">
        <v>41</v>
      </c>
      <c r="M250" t="s">
        <v>41</v>
      </c>
      <c r="N250">
        <v>2.97</v>
      </c>
    </row>
    <row r="251" spans="1:14" x14ac:dyDescent="0.25">
      <c r="A251" t="s">
        <v>1090</v>
      </c>
      <c r="B251">
        <v>2</v>
      </c>
      <c r="C251" t="s">
        <v>145</v>
      </c>
      <c r="D251">
        <v>0</v>
      </c>
      <c r="E251">
        <v>0</v>
      </c>
      <c r="F251">
        <v>2</v>
      </c>
      <c r="G251">
        <v>0</v>
      </c>
      <c r="H251">
        <v>0</v>
      </c>
      <c r="I251">
        <v>0</v>
      </c>
      <c r="K251">
        <v>0.9</v>
      </c>
      <c r="L251" t="s">
        <v>41</v>
      </c>
      <c r="M251" t="s">
        <v>41</v>
      </c>
      <c r="N251">
        <v>0</v>
      </c>
    </row>
    <row r="252" spans="1:14" x14ac:dyDescent="0.25">
      <c r="A252" t="s">
        <v>1213</v>
      </c>
      <c r="B252">
        <v>0</v>
      </c>
      <c r="C252" t="s">
        <v>193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K252">
        <v>0</v>
      </c>
      <c r="L252" t="s">
        <v>41</v>
      </c>
      <c r="M252" t="s">
        <v>41</v>
      </c>
      <c r="N252">
        <v>0</v>
      </c>
    </row>
    <row r="253" spans="1:14" x14ac:dyDescent="0.25">
      <c r="A253" t="s">
        <v>269</v>
      </c>
      <c r="B253">
        <v>2</v>
      </c>
      <c r="C253" t="s">
        <v>1246</v>
      </c>
      <c r="D253">
        <v>0</v>
      </c>
      <c r="E253">
        <v>0</v>
      </c>
      <c r="F253">
        <v>2</v>
      </c>
      <c r="G253">
        <v>0</v>
      </c>
      <c r="H253">
        <v>0</v>
      </c>
      <c r="I253">
        <v>0</v>
      </c>
      <c r="K253">
        <v>0.9</v>
      </c>
      <c r="L253" t="s">
        <v>41</v>
      </c>
      <c r="M253" t="s">
        <v>41</v>
      </c>
      <c r="N253">
        <v>0</v>
      </c>
    </row>
    <row r="254" spans="1:14" x14ac:dyDescent="0.25">
      <c r="A254" t="s">
        <v>326</v>
      </c>
      <c r="B254">
        <v>1</v>
      </c>
      <c r="C254" t="s">
        <v>1289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K254">
        <v>0.9</v>
      </c>
      <c r="L254" t="s">
        <v>41</v>
      </c>
      <c r="M254" t="s">
        <v>41</v>
      </c>
      <c r="N254">
        <v>0</v>
      </c>
    </row>
    <row r="255" spans="1:14" x14ac:dyDescent="0.25">
      <c r="A255" t="s">
        <v>334</v>
      </c>
      <c r="B255">
        <v>0</v>
      </c>
      <c r="C255" t="s">
        <v>193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K255">
        <v>0</v>
      </c>
      <c r="L255" t="s">
        <v>41</v>
      </c>
      <c r="M255" t="s">
        <v>41</v>
      </c>
      <c r="N255">
        <v>0</v>
      </c>
    </row>
    <row r="256" spans="1:14" x14ac:dyDescent="0.25">
      <c r="A256" t="s">
        <v>425</v>
      </c>
      <c r="B256">
        <v>2</v>
      </c>
      <c r="C256" t="s">
        <v>133</v>
      </c>
      <c r="D256">
        <v>2</v>
      </c>
      <c r="E256">
        <v>0</v>
      </c>
      <c r="F256">
        <v>0</v>
      </c>
      <c r="G256">
        <v>0</v>
      </c>
      <c r="H256">
        <v>0</v>
      </c>
      <c r="I256">
        <v>0</v>
      </c>
      <c r="K256">
        <v>0.9</v>
      </c>
      <c r="L256" t="s">
        <v>41</v>
      </c>
      <c r="M256" t="s">
        <v>41</v>
      </c>
      <c r="N256">
        <v>0</v>
      </c>
    </row>
    <row r="257" spans="1:14" x14ac:dyDescent="0.25">
      <c r="A257" t="s">
        <v>460</v>
      </c>
      <c r="B257">
        <v>1</v>
      </c>
      <c r="C257" t="s">
        <v>126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K257">
        <v>0.9</v>
      </c>
      <c r="L257" t="s">
        <v>41</v>
      </c>
      <c r="M257" t="s">
        <v>41</v>
      </c>
      <c r="N257">
        <v>0</v>
      </c>
    </row>
    <row r="258" spans="1:14" x14ac:dyDescent="0.25">
      <c r="A258" t="s">
        <v>461</v>
      </c>
      <c r="B258">
        <v>1</v>
      </c>
      <c r="C258" t="s">
        <v>1296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1</v>
      </c>
      <c r="K258">
        <v>0</v>
      </c>
      <c r="L258" t="s">
        <v>41</v>
      </c>
      <c r="M258" t="s">
        <v>41</v>
      </c>
      <c r="N258">
        <v>0.9</v>
      </c>
    </row>
    <row r="259" spans="1:14" x14ac:dyDescent="0.25">
      <c r="A259" t="s">
        <v>553</v>
      </c>
      <c r="B259">
        <v>1</v>
      </c>
      <c r="C259" t="s">
        <v>1297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0</v>
      </c>
      <c r="K259">
        <v>0.9</v>
      </c>
      <c r="L259" t="s">
        <v>41</v>
      </c>
      <c r="M259" t="s">
        <v>41</v>
      </c>
      <c r="N259">
        <v>0</v>
      </c>
    </row>
    <row r="260" spans="1:14" x14ac:dyDescent="0.25">
      <c r="A260" t="s">
        <v>715</v>
      </c>
      <c r="B260">
        <v>1</v>
      </c>
      <c r="C260" t="s">
        <v>130</v>
      </c>
      <c r="D260">
        <v>0</v>
      </c>
      <c r="E260">
        <v>0</v>
      </c>
      <c r="F260">
        <v>1</v>
      </c>
      <c r="G260">
        <v>0</v>
      </c>
      <c r="H260">
        <v>0</v>
      </c>
      <c r="I260">
        <v>0</v>
      </c>
      <c r="K260">
        <v>0.9</v>
      </c>
      <c r="L260" t="s">
        <v>41</v>
      </c>
      <c r="M260" t="s">
        <v>41</v>
      </c>
      <c r="N260">
        <v>0</v>
      </c>
    </row>
    <row r="261" spans="1:14" x14ac:dyDescent="0.25">
      <c r="A261" t="s">
        <v>753</v>
      </c>
      <c r="B261">
        <v>1</v>
      </c>
      <c r="C261" t="s">
        <v>1265</v>
      </c>
      <c r="D261">
        <v>1</v>
      </c>
      <c r="E261">
        <v>0</v>
      </c>
      <c r="F261">
        <v>0</v>
      </c>
      <c r="G261">
        <v>0</v>
      </c>
      <c r="H261">
        <v>0</v>
      </c>
      <c r="I261">
        <v>0</v>
      </c>
      <c r="K261">
        <v>0.9</v>
      </c>
      <c r="L261" t="s">
        <v>41</v>
      </c>
      <c r="M261" t="s">
        <v>41</v>
      </c>
      <c r="N261">
        <v>0</v>
      </c>
    </row>
    <row r="262" spans="1:14" x14ac:dyDescent="0.25">
      <c r="A262" t="s">
        <v>765</v>
      </c>
      <c r="B262">
        <v>3</v>
      </c>
      <c r="C262" t="s">
        <v>1292</v>
      </c>
      <c r="D262">
        <v>1</v>
      </c>
      <c r="E262">
        <v>0</v>
      </c>
      <c r="F262">
        <v>1</v>
      </c>
      <c r="G262">
        <v>0</v>
      </c>
      <c r="H262">
        <v>0</v>
      </c>
      <c r="I262">
        <v>1</v>
      </c>
      <c r="K262">
        <v>6.03</v>
      </c>
      <c r="L262" t="s">
        <v>41</v>
      </c>
      <c r="M262" t="s">
        <v>41</v>
      </c>
      <c r="N262">
        <v>2.97</v>
      </c>
    </row>
    <row r="263" spans="1:14" x14ac:dyDescent="0.25">
      <c r="A263" t="s">
        <v>865</v>
      </c>
      <c r="B263">
        <v>1</v>
      </c>
      <c r="C263" t="s">
        <v>1250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K263">
        <v>0.9</v>
      </c>
      <c r="L263" t="s">
        <v>41</v>
      </c>
      <c r="M263" t="s">
        <v>41</v>
      </c>
      <c r="N263">
        <v>0</v>
      </c>
    </row>
    <row r="264" spans="1:14" x14ac:dyDescent="0.25">
      <c r="A264" t="s">
        <v>897</v>
      </c>
      <c r="B264">
        <v>1</v>
      </c>
      <c r="C264" t="s">
        <v>131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K264">
        <v>0.9</v>
      </c>
      <c r="L264" t="s">
        <v>41</v>
      </c>
      <c r="M264" t="s">
        <v>41</v>
      </c>
      <c r="N264">
        <v>0</v>
      </c>
    </row>
    <row r="265" spans="1:14" x14ac:dyDescent="0.25">
      <c r="A265" t="s">
        <v>975</v>
      </c>
      <c r="B265">
        <v>2</v>
      </c>
      <c r="C265" t="s">
        <v>1246</v>
      </c>
      <c r="D265">
        <v>0</v>
      </c>
      <c r="E265">
        <v>1</v>
      </c>
      <c r="F265">
        <v>0</v>
      </c>
      <c r="G265">
        <v>1</v>
      </c>
      <c r="H265">
        <v>0</v>
      </c>
      <c r="I265">
        <v>0</v>
      </c>
      <c r="K265">
        <v>0.45</v>
      </c>
      <c r="L265" t="s">
        <v>41</v>
      </c>
      <c r="M265" t="s">
        <v>41</v>
      </c>
      <c r="N265">
        <v>0.45</v>
      </c>
    </row>
    <row r="266" spans="1:14" x14ac:dyDescent="0.25">
      <c r="A266" t="s">
        <v>1032</v>
      </c>
      <c r="B266">
        <v>2</v>
      </c>
      <c r="C266" t="s">
        <v>133</v>
      </c>
      <c r="D266">
        <v>1</v>
      </c>
      <c r="E266">
        <v>1</v>
      </c>
      <c r="F266">
        <v>0</v>
      </c>
      <c r="G266">
        <v>0</v>
      </c>
      <c r="H266">
        <v>0</v>
      </c>
      <c r="I266">
        <v>0</v>
      </c>
      <c r="K266">
        <v>0.9</v>
      </c>
      <c r="L266" t="s">
        <v>41</v>
      </c>
      <c r="M266" t="s">
        <v>41</v>
      </c>
      <c r="N266">
        <v>0</v>
      </c>
    </row>
    <row r="267" spans="1:14" x14ac:dyDescent="0.25">
      <c r="A267" t="s">
        <v>1089</v>
      </c>
      <c r="B267">
        <v>1</v>
      </c>
      <c r="C267" t="s">
        <v>1260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K267">
        <v>0.9</v>
      </c>
      <c r="L267" t="s">
        <v>41</v>
      </c>
      <c r="M267" t="s">
        <v>41</v>
      </c>
      <c r="N267">
        <v>0</v>
      </c>
    </row>
    <row r="268" spans="1:14" x14ac:dyDescent="0.25">
      <c r="A268" t="s">
        <v>1242</v>
      </c>
      <c r="B268">
        <v>3</v>
      </c>
      <c r="C268" t="s">
        <v>55</v>
      </c>
      <c r="D268">
        <v>0</v>
      </c>
      <c r="E268">
        <v>2</v>
      </c>
      <c r="F268">
        <v>0</v>
      </c>
      <c r="G268">
        <v>1</v>
      </c>
      <c r="H268">
        <v>0</v>
      </c>
      <c r="I268">
        <v>0</v>
      </c>
      <c r="K268">
        <v>6.03</v>
      </c>
      <c r="L268" t="s">
        <v>41</v>
      </c>
      <c r="M268" t="s">
        <v>41</v>
      </c>
      <c r="N268">
        <v>2.97</v>
      </c>
    </row>
    <row r="269" spans="1:14" x14ac:dyDescent="0.25">
      <c r="A269" t="s">
        <v>348</v>
      </c>
      <c r="B269">
        <v>1</v>
      </c>
      <c r="C269" t="s">
        <v>1290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0</v>
      </c>
      <c r="K269">
        <v>0.9</v>
      </c>
      <c r="L269" t="s">
        <v>41</v>
      </c>
      <c r="M269" t="s">
        <v>41</v>
      </c>
      <c r="N269">
        <v>0</v>
      </c>
    </row>
    <row r="270" spans="1:14" x14ac:dyDescent="0.25">
      <c r="A270" t="s">
        <v>543</v>
      </c>
      <c r="B270">
        <v>1</v>
      </c>
      <c r="C270" t="s">
        <v>132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K270">
        <v>0.9</v>
      </c>
      <c r="L270" t="s">
        <v>41</v>
      </c>
      <c r="M270" t="s">
        <v>41</v>
      </c>
      <c r="N270">
        <v>0</v>
      </c>
    </row>
    <row r="271" spans="1:14" x14ac:dyDescent="0.25">
      <c r="A271" t="s">
        <v>590</v>
      </c>
      <c r="B271">
        <v>1</v>
      </c>
      <c r="C271" t="s">
        <v>126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K271">
        <v>0.9</v>
      </c>
      <c r="L271" t="s">
        <v>41</v>
      </c>
      <c r="M271" t="s">
        <v>41</v>
      </c>
      <c r="N271">
        <v>0</v>
      </c>
    </row>
    <row r="272" spans="1:14" x14ac:dyDescent="0.25">
      <c r="A272" t="s">
        <v>650</v>
      </c>
      <c r="B272">
        <v>2</v>
      </c>
      <c r="C272" t="s">
        <v>129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K272">
        <v>0.9</v>
      </c>
      <c r="L272" t="s">
        <v>41</v>
      </c>
      <c r="M272" t="s">
        <v>41</v>
      </c>
      <c r="N272">
        <v>0</v>
      </c>
    </row>
    <row r="273" spans="1:14" x14ac:dyDescent="0.25">
      <c r="A273" t="s">
        <v>929</v>
      </c>
      <c r="B273">
        <v>2</v>
      </c>
      <c r="C273" t="s">
        <v>49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0</v>
      </c>
      <c r="K273">
        <v>0.45</v>
      </c>
      <c r="L273" t="s">
        <v>41</v>
      </c>
      <c r="M273" t="s">
        <v>41</v>
      </c>
      <c r="N273">
        <v>0.45</v>
      </c>
    </row>
    <row r="274" spans="1:14" x14ac:dyDescent="0.25">
      <c r="A274" t="s">
        <v>1048</v>
      </c>
      <c r="B274">
        <v>2</v>
      </c>
      <c r="C274" t="s">
        <v>129</v>
      </c>
      <c r="D274">
        <v>0</v>
      </c>
      <c r="E274">
        <v>1</v>
      </c>
      <c r="F274">
        <v>1</v>
      </c>
      <c r="G274">
        <v>0</v>
      </c>
      <c r="H274">
        <v>0</v>
      </c>
      <c r="I274">
        <v>0</v>
      </c>
      <c r="K274">
        <v>0.9</v>
      </c>
      <c r="L274" t="s">
        <v>41</v>
      </c>
      <c r="M274" t="s">
        <v>41</v>
      </c>
      <c r="N274">
        <v>0</v>
      </c>
    </row>
    <row r="275" spans="1:14" x14ac:dyDescent="0.25">
      <c r="A275" t="s">
        <v>1060</v>
      </c>
      <c r="B275">
        <v>0</v>
      </c>
      <c r="C275" t="s">
        <v>193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 t="s">
        <v>41</v>
      </c>
      <c r="M275" t="s">
        <v>41</v>
      </c>
      <c r="N275">
        <v>0</v>
      </c>
    </row>
    <row r="276" spans="1:14" x14ac:dyDescent="0.25">
      <c r="A276" t="s">
        <v>1145</v>
      </c>
      <c r="B276">
        <v>0</v>
      </c>
      <c r="C276" t="s">
        <v>193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 t="s">
        <v>41</v>
      </c>
      <c r="M276" t="s">
        <v>41</v>
      </c>
      <c r="N276">
        <v>0</v>
      </c>
    </row>
    <row r="277" spans="1:14" x14ac:dyDescent="0.25">
      <c r="A277" t="s">
        <v>1175</v>
      </c>
      <c r="B277">
        <v>0</v>
      </c>
      <c r="C277" t="s">
        <v>193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 t="s">
        <v>41</v>
      </c>
      <c r="M277" t="s">
        <v>41</v>
      </c>
      <c r="N277">
        <v>0</v>
      </c>
    </row>
    <row r="278" spans="1:14" x14ac:dyDescent="0.25">
      <c r="A278" t="s">
        <v>1237</v>
      </c>
      <c r="B278">
        <v>1</v>
      </c>
      <c r="C278" t="s">
        <v>126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K278">
        <v>0.9</v>
      </c>
      <c r="L278" t="s">
        <v>41</v>
      </c>
      <c r="M278" t="s">
        <v>41</v>
      </c>
      <c r="N278">
        <v>0</v>
      </c>
    </row>
    <row r="279" spans="1:14" x14ac:dyDescent="0.25">
      <c r="A279" t="s">
        <v>1241</v>
      </c>
      <c r="B279">
        <v>0</v>
      </c>
      <c r="C279" t="s">
        <v>193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 t="s">
        <v>41</v>
      </c>
      <c r="M279" t="s">
        <v>41</v>
      </c>
      <c r="N279">
        <v>0</v>
      </c>
    </row>
    <row r="280" spans="1:14" x14ac:dyDescent="0.25">
      <c r="A280" t="s">
        <v>1243</v>
      </c>
      <c r="B280">
        <v>2</v>
      </c>
      <c r="C280" t="s">
        <v>1260</v>
      </c>
      <c r="D280">
        <v>1</v>
      </c>
      <c r="E280">
        <v>1</v>
      </c>
      <c r="F280">
        <v>0</v>
      </c>
      <c r="G280">
        <v>0</v>
      </c>
      <c r="H280">
        <v>0</v>
      </c>
      <c r="I280">
        <v>0</v>
      </c>
      <c r="K280">
        <v>0.9</v>
      </c>
      <c r="L280" t="s">
        <v>41</v>
      </c>
      <c r="M280" t="s">
        <v>41</v>
      </c>
      <c r="N280">
        <v>0</v>
      </c>
    </row>
    <row r="281" spans="1:14" x14ac:dyDescent="0.25">
      <c r="A281" t="s">
        <v>348</v>
      </c>
      <c r="B281">
        <v>1</v>
      </c>
      <c r="C281" t="s">
        <v>1290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K281">
        <v>0.9</v>
      </c>
      <c r="L281" t="s">
        <v>41</v>
      </c>
      <c r="M281" t="s">
        <v>41</v>
      </c>
      <c r="N281">
        <v>0</v>
      </c>
    </row>
    <row r="282" spans="1:14" x14ac:dyDescent="0.25">
      <c r="A282" t="s">
        <v>543</v>
      </c>
      <c r="B282">
        <v>1</v>
      </c>
      <c r="C282" t="s">
        <v>132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0</v>
      </c>
      <c r="K282">
        <v>0.9</v>
      </c>
      <c r="L282" t="s">
        <v>41</v>
      </c>
      <c r="M282" t="s">
        <v>41</v>
      </c>
      <c r="N282">
        <v>0</v>
      </c>
    </row>
    <row r="283" spans="1:14" x14ac:dyDescent="0.25">
      <c r="A283" t="s">
        <v>590</v>
      </c>
      <c r="B283">
        <v>1</v>
      </c>
      <c r="C283" t="s">
        <v>126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K283">
        <v>0.9</v>
      </c>
      <c r="L283" t="s">
        <v>41</v>
      </c>
      <c r="M283" t="s">
        <v>41</v>
      </c>
      <c r="N283">
        <v>0</v>
      </c>
    </row>
    <row r="284" spans="1:14" x14ac:dyDescent="0.25">
      <c r="A284" t="s">
        <v>650</v>
      </c>
      <c r="B284">
        <v>2</v>
      </c>
      <c r="C284" t="s">
        <v>129</v>
      </c>
      <c r="D284">
        <v>0</v>
      </c>
      <c r="E284">
        <v>2</v>
      </c>
      <c r="F284">
        <v>0</v>
      </c>
      <c r="G284">
        <v>0</v>
      </c>
      <c r="H284">
        <v>0</v>
      </c>
      <c r="I284">
        <v>0</v>
      </c>
      <c r="K284">
        <v>0.9</v>
      </c>
      <c r="L284" t="s">
        <v>41</v>
      </c>
      <c r="M284" t="s">
        <v>41</v>
      </c>
      <c r="N284">
        <v>0</v>
      </c>
    </row>
    <row r="285" spans="1:14" x14ac:dyDescent="0.25">
      <c r="A285" t="s">
        <v>929</v>
      </c>
      <c r="B285">
        <v>2</v>
      </c>
      <c r="C285" t="s">
        <v>49</v>
      </c>
      <c r="D285">
        <v>1</v>
      </c>
      <c r="E285">
        <v>0</v>
      </c>
      <c r="F285">
        <v>0</v>
      </c>
      <c r="G285">
        <v>1</v>
      </c>
      <c r="H285">
        <v>0</v>
      </c>
      <c r="I285">
        <v>0</v>
      </c>
      <c r="K285">
        <v>0.45</v>
      </c>
      <c r="L285" t="s">
        <v>41</v>
      </c>
      <c r="M285" t="s">
        <v>41</v>
      </c>
      <c r="N285">
        <v>0.45</v>
      </c>
    </row>
    <row r="286" spans="1:14" x14ac:dyDescent="0.25">
      <c r="A286" t="s">
        <v>1048</v>
      </c>
      <c r="B286">
        <v>2</v>
      </c>
      <c r="C286" t="s">
        <v>129</v>
      </c>
      <c r="D286">
        <v>0</v>
      </c>
      <c r="E286">
        <v>1</v>
      </c>
      <c r="F286">
        <v>1</v>
      </c>
      <c r="G286">
        <v>0</v>
      </c>
      <c r="H286">
        <v>0</v>
      </c>
      <c r="I286">
        <v>0</v>
      </c>
      <c r="K286">
        <v>0.9</v>
      </c>
      <c r="L286" t="s">
        <v>41</v>
      </c>
      <c r="M286" t="s">
        <v>41</v>
      </c>
      <c r="N286">
        <v>0</v>
      </c>
    </row>
    <row r="287" spans="1:14" x14ac:dyDescent="0.25">
      <c r="A287" t="s">
        <v>1060</v>
      </c>
      <c r="B287">
        <v>0</v>
      </c>
      <c r="C287" t="s">
        <v>193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K287">
        <v>0</v>
      </c>
      <c r="L287" t="s">
        <v>41</v>
      </c>
      <c r="M287" t="s">
        <v>41</v>
      </c>
      <c r="N287">
        <v>0</v>
      </c>
    </row>
    <row r="288" spans="1:14" x14ac:dyDescent="0.25">
      <c r="A288" t="s">
        <v>1145</v>
      </c>
      <c r="B288">
        <v>0</v>
      </c>
      <c r="C288" t="s">
        <v>193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K288">
        <v>0</v>
      </c>
      <c r="L288" t="s">
        <v>41</v>
      </c>
      <c r="M288" t="s">
        <v>41</v>
      </c>
      <c r="N288">
        <v>0</v>
      </c>
    </row>
    <row r="289" spans="1:14" x14ac:dyDescent="0.25">
      <c r="A289" t="s">
        <v>1175</v>
      </c>
      <c r="B289">
        <v>0</v>
      </c>
      <c r="C289" t="s">
        <v>193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K289">
        <v>0</v>
      </c>
      <c r="L289" t="s">
        <v>41</v>
      </c>
      <c r="M289" t="s">
        <v>41</v>
      </c>
      <c r="N289">
        <v>0</v>
      </c>
    </row>
    <row r="290" spans="1:14" x14ac:dyDescent="0.25">
      <c r="A290" t="s">
        <v>1237</v>
      </c>
      <c r="B290">
        <v>1</v>
      </c>
      <c r="C290" t="s">
        <v>126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0</v>
      </c>
      <c r="K290">
        <v>0.9</v>
      </c>
      <c r="L290" t="s">
        <v>41</v>
      </c>
      <c r="M290" t="s">
        <v>41</v>
      </c>
      <c r="N290">
        <v>0</v>
      </c>
    </row>
    <row r="291" spans="1:14" x14ac:dyDescent="0.25">
      <c r="A291" t="s">
        <v>1241</v>
      </c>
      <c r="B291">
        <v>0</v>
      </c>
      <c r="C291" t="s">
        <v>193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K291">
        <v>0</v>
      </c>
      <c r="L291" t="s">
        <v>41</v>
      </c>
      <c r="M291" t="s">
        <v>41</v>
      </c>
      <c r="N291">
        <v>0</v>
      </c>
    </row>
    <row r="292" spans="1:14" x14ac:dyDescent="0.25">
      <c r="A292" t="s">
        <v>1243</v>
      </c>
      <c r="B292">
        <v>2</v>
      </c>
      <c r="C292" t="s">
        <v>1260</v>
      </c>
      <c r="D292">
        <v>1</v>
      </c>
      <c r="E292">
        <v>1</v>
      </c>
      <c r="F292">
        <v>0</v>
      </c>
      <c r="G292">
        <v>0</v>
      </c>
      <c r="H292">
        <v>0</v>
      </c>
      <c r="I292">
        <v>0</v>
      </c>
      <c r="K292">
        <v>0.9</v>
      </c>
      <c r="L292" t="s">
        <v>41</v>
      </c>
      <c r="M292" t="s">
        <v>41</v>
      </c>
      <c r="N292">
        <v>0</v>
      </c>
    </row>
    <row r="293" spans="1:14" x14ac:dyDescent="0.25">
      <c r="A293" t="s">
        <v>450</v>
      </c>
      <c r="B293">
        <v>6</v>
      </c>
      <c r="C293" t="s">
        <v>134</v>
      </c>
      <c r="D293">
        <v>1</v>
      </c>
      <c r="E293">
        <v>1</v>
      </c>
      <c r="F293">
        <v>1</v>
      </c>
      <c r="G293">
        <v>1</v>
      </c>
      <c r="H293">
        <v>1</v>
      </c>
      <c r="I293">
        <v>1</v>
      </c>
      <c r="K293">
        <v>0.45</v>
      </c>
      <c r="L293" t="s">
        <v>41</v>
      </c>
      <c r="M293" t="s">
        <v>41</v>
      </c>
      <c r="N293">
        <v>0.45</v>
      </c>
    </row>
    <row r="294" spans="1:14" x14ac:dyDescent="0.25">
      <c r="A294" t="s">
        <v>451</v>
      </c>
      <c r="B294">
        <v>6</v>
      </c>
      <c r="C294" t="s">
        <v>126</v>
      </c>
      <c r="D294">
        <v>2</v>
      </c>
      <c r="E294">
        <v>1</v>
      </c>
      <c r="F294">
        <v>1</v>
      </c>
      <c r="G294">
        <v>1</v>
      </c>
      <c r="H294">
        <v>1</v>
      </c>
      <c r="I294">
        <v>0</v>
      </c>
      <c r="K294">
        <v>6.03</v>
      </c>
      <c r="L294" t="s">
        <v>41</v>
      </c>
      <c r="M294" t="s">
        <v>41</v>
      </c>
      <c r="N294">
        <v>2.97</v>
      </c>
    </row>
    <row r="295" spans="1:14" x14ac:dyDescent="0.25">
      <c r="A295" t="s">
        <v>563</v>
      </c>
      <c r="B295">
        <v>5</v>
      </c>
      <c r="C295" t="s">
        <v>202</v>
      </c>
      <c r="D295">
        <v>0</v>
      </c>
      <c r="E295">
        <v>2</v>
      </c>
      <c r="F295">
        <v>1</v>
      </c>
      <c r="G295">
        <v>0</v>
      </c>
      <c r="H295">
        <v>0</v>
      </c>
      <c r="I295">
        <v>2</v>
      </c>
      <c r="K295">
        <v>0.54</v>
      </c>
      <c r="L295" t="s">
        <v>41</v>
      </c>
      <c r="M295" t="s">
        <v>41</v>
      </c>
      <c r="N295">
        <v>0.36</v>
      </c>
    </row>
    <row r="296" spans="1:14" x14ac:dyDescent="0.25">
      <c r="A296" t="s">
        <v>606</v>
      </c>
      <c r="B296">
        <v>10</v>
      </c>
      <c r="C296" t="s">
        <v>1292</v>
      </c>
      <c r="D296">
        <v>2</v>
      </c>
      <c r="E296">
        <v>2</v>
      </c>
      <c r="F296">
        <v>2</v>
      </c>
      <c r="G296">
        <v>0</v>
      </c>
      <c r="H296">
        <v>0</v>
      </c>
      <c r="I296">
        <v>4</v>
      </c>
      <c r="K296">
        <v>0.54</v>
      </c>
      <c r="L296" t="s">
        <v>41</v>
      </c>
      <c r="M296" t="s">
        <v>41</v>
      </c>
      <c r="N296">
        <v>0.36</v>
      </c>
    </row>
    <row r="297" spans="1:14" x14ac:dyDescent="0.25">
      <c r="A297" t="s">
        <v>653</v>
      </c>
      <c r="B297">
        <v>7</v>
      </c>
      <c r="C297" t="s">
        <v>198</v>
      </c>
      <c r="D297">
        <v>0</v>
      </c>
      <c r="E297">
        <v>1</v>
      </c>
      <c r="F297">
        <v>4</v>
      </c>
      <c r="G297">
        <v>2</v>
      </c>
      <c r="H297">
        <v>0</v>
      </c>
      <c r="I297">
        <v>0</v>
      </c>
      <c r="K297">
        <v>6.39</v>
      </c>
      <c r="L297" t="s">
        <v>41</v>
      </c>
      <c r="M297" t="s">
        <v>41</v>
      </c>
      <c r="N297">
        <v>2.61</v>
      </c>
    </row>
    <row r="298" spans="1:14" x14ac:dyDescent="0.25">
      <c r="A298" t="s">
        <v>674</v>
      </c>
      <c r="B298">
        <v>6</v>
      </c>
      <c r="C298" t="s">
        <v>1266</v>
      </c>
      <c r="D298">
        <v>0</v>
      </c>
      <c r="E298">
        <v>1</v>
      </c>
      <c r="F298">
        <v>2</v>
      </c>
      <c r="G298">
        <v>0</v>
      </c>
      <c r="H298">
        <v>0</v>
      </c>
      <c r="I298">
        <v>3</v>
      </c>
      <c r="K298">
        <v>0.45</v>
      </c>
      <c r="L298" t="s">
        <v>41</v>
      </c>
      <c r="M298" t="s">
        <v>41</v>
      </c>
      <c r="N298">
        <v>0.45</v>
      </c>
    </row>
    <row r="299" spans="1:14" x14ac:dyDescent="0.25">
      <c r="A299" t="s">
        <v>675</v>
      </c>
      <c r="B299">
        <v>6</v>
      </c>
      <c r="C299" t="s">
        <v>1251</v>
      </c>
      <c r="D299">
        <v>3</v>
      </c>
      <c r="E299">
        <v>1</v>
      </c>
      <c r="F299">
        <v>1</v>
      </c>
      <c r="G299">
        <v>0</v>
      </c>
      <c r="H299">
        <v>1</v>
      </c>
      <c r="I299">
        <v>0</v>
      </c>
      <c r="K299">
        <v>7.47</v>
      </c>
      <c r="L299" t="s">
        <v>41</v>
      </c>
      <c r="M299" t="s">
        <v>41</v>
      </c>
      <c r="N299">
        <v>1.53</v>
      </c>
    </row>
    <row r="300" spans="1:14" x14ac:dyDescent="0.25">
      <c r="A300" t="s">
        <v>918</v>
      </c>
      <c r="B300">
        <v>8</v>
      </c>
      <c r="C300" t="s">
        <v>1250</v>
      </c>
      <c r="D300">
        <v>3</v>
      </c>
      <c r="E300">
        <v>4</v>
      </c>
      <c r="F300">
        <v>0</v>
      </c>
      <c r="G300">
        <v>0</v>
      </c>
      <c r="H300">
        <v>1</v>
      </c>
      <c r="I300">
        <v>0</v>
      </c>
      <c r="K300">
        <v>7.92</v>
      </c>
      <c r="L300" t="s">
        <v>41</v>
      </c>
      <c r="M300" t="s">
        <v>41</v>
      </c>
      <c r="N300">
        <v>1.08</v>
      </c>
    </row>
    <row r="301" spans="1:14" x14ac:dyDescent="0.25">
      <c r="A301" t="s">
        <v>1030</v>
      </c>
      <c r="B301">
        <v>7</v>
      </c>
      <c r="C301" t="s">
        <v>1245</v>
      </c>
      <c r="D301">
        <v>2</v>
      </c>
      <c r="E301">
        <v>1</v>
      </c>
      <c r="F301">
        <v>1</v>
      </c>
      <c r="G301">
        <v>1</v>
      </c>
      <c r="H301">
        <v>1</v>
      </c>
      <c r="I301">
        <v>1</v>
      </c>
      <c r="K301">
        <v>5.13</v>
      </c>
      <c r="L301" t="s">
        <v>41</v>
      </c>
      <c r="M301" t="s">
        <v>41</v>
      </c>
      <c r="N301">
        <v>3.87</v>
      </c>
    </row>
    <row r="302" spans="1:14" x14ac:dyDescent="0.25">
      <c r="A302" t="s">
        <v>1107</v>
      </c>
      <c r="B302">
        <v>7</v>
      </c>
      <c r="C302" t="s">
        <v>55</v>
      </c>
      <c r="D302">
        <v>0</v>
      </c>
      <c r="E302">
        <v>3</v>
      </c>
      <c r="F302">
        <v>3</v>
      </c>
      <c r="G302">
        <v>1</v>
      </c>
      <c r="H302">
        <v>0</v>
      </c>
      <c r="I302">
        <v>0</v>
      </c>
      <c r="K302">
        <v>7.74</v>
      </c>
      <c r="L302" t="s">
        <v>41</v>
      </c>
      <c r="M302" t="s">
        <v>41</v>
      </c>
      <c r="N302">
        <v>1.26</v>
      </c>
    </row>
    <row r="303" spans="1:14" x14ac:dyDescent="0.25">
      <c r="A303" t="s">
        <v>1108</v>
      </c>
      <c r="B303">
        <v>3</v>
      </c>
      <c r="C303" t="s">
        <v>136</v>
      </c>
      <c r="D303">
        <v>0</v>
      </c>
      <c r="E303">
        <v>1</v>
      </c>
      <c r="F303">
        <v>2</v>
      </c>
      <c r="G303">
        <v>0</v>
      </c>
      <c r="H303">
        <v>0</v>
      </c>
      <c r="I303">
        <v>0</v>
      </c>
      <c r="K303">
        <v>0.9</v>
      </c>
      <c r="L303" t="s">
        <v>41</v>
      </c>
      <c r="M303" t="s">
        <v>41</v>
      </c>
      <c r="N303">
        <v>0</v>
      </c>
    </row>
    <row r="304" spans="1:14" x14ac:dyDescent="0.25">
      <c r="A304" t="s">
        <v>1149</v>
      </c>
      <c r="B304">
        <v>8</v>
      </c>
      <c r="C304" t="s">
        <v>1251</v>
      </c>
      <c r="D304">
        <v>4</v>
      </c>
      <c r="E304">
        <v>2</v>
      </c>
      <c r="F304">
        <v>0</v>
      </c>
      <c r="G304">
        <v>2</v>
      </c>
      <c r="H304">
        <v>0</v>
      </c>
      <c r="I304">
        <v>0</v>
      </c>
      <c r="K304">
        <v>6.75</v>
      </c>
      <c r="L304" t="s">
        <v>41</v>
      </c>
      <c r="M304" t="s">
        <v>41</v>
      </c>
      <c r="N304">
        <v>2.25</v>
      </c>
    </row>
    <row r="305" spans="1:14" x14ac:dyDescent="0.25">
      <c r="A305" t="s">
        <v>274</v>
      </c>
      <c r="B305">
        <v>2</v>
      </c>
      <c r="C305" t="s">
        <v>1257</v>
      </c>
      <c r="D305">
        <v>1</v>
      </c>
      <c r="E305">
        <v>0</v>
      </c>
      <c r="F305">
        <v>1</v>
      </c>
      <c r="G305">
        <v>0</v>
      </c>
      <c r="H305">
        <v>0</v>
      </c>
      <c r="I305">
        <v>0</v>
      </c>
      <c r="K305">
        <v>0.9</v>
      </c>
      <c r="L305" t="s">
        <v>41</v>
      </c>
      <c r="M305" t="s">
        <v>41</v>
      </c>
      <c r="N305">
        <v>0</v>
      </c>
    </row>
    <row r="306" spans="1:14" x14ac:dyDescent="0.25">
      <c r="A306" t="s">
        <v>277</v>
      </c>
      <c r="B306">
        <v>7</v>
      </c>
      <c r="C306" t="s">
        <v>126</v>
      </c>
      <c r="D306">
        <v>3</v>
      </c>
      <c r="E306">
        <v>1</v>
      </c>
      <c r="F306">
        <v>2</v>
      </c>
      <c r="G306">
        <v>0</v>
      </c>
      <c r="H306">
        <v>0</v>
      </c>
      <c r="I306">
        <v>1</v>
      </c>
      <c r="K306">
        <v>7.74</v>
      </c>
      <c r="L306" t="s">
        <v>41</v>
      </c>
      <c r="M306" t="s">
        <v>41</v>
      </c>
      <c r="N306">
        <v>1.26</v>
      </c>
    </row>
    <row r="307" spans="1:14" x14ac:dyDescent="0.25">
      <c r="A307" t="s">
        <v>371</v>
      </c>
      <c r="B307">
        <v>7</v>
      </c>
      <c r="C307" t="s">
        <v>198</v>
      </c>
      <c r="D307">
        <v>1</v>
      </c>
      <c r="E307">
        <v>2</v>
      </c>
      <c r="F307">
        <v>1</v>
      </c>
      <c r="G307">
        <v>2</v>
      </c>
      <c r="H307">
        <v>0</v>
      </c>
      <c r="I307">
        <v>1</v>
      </c>
      <c r="K307">
        <v>5.13</v>
      </c>
      <c r="L307" t="s">
        <v>41</v>
      </c>
      <c r="M307" t="s">
        <v>41</v>
      </c>
      <c r="N307">
        <v>3.87</v>
      </c>
    </row>
    <row r="308" spans="1:14" x14ac:dyDescent="0.25">
      <c r="A308" t="s">
        <v>374</v>
      </c>
      <c r="B308">
        <v>8</v>
      </c>
      <c r="C308" t="s">
        <v>136</v>
      </c>
      <c r="D308">
        <v>2</v>
      </c>
      <c r="E308">
        <v>2</v>
      </c>
      <c r="F308">
        <v>1</v>
      </c>
      <c r="G308">
        <v>2</v>
      </c>
      <c r="H308">
        <v>1</v>
      </c>
      <c r="I308">
        <v>0</v>
      </c>
      <c r="K308">
        <v>5.58</v>
      </c>
      <c r="L308" t="s">
        <v>41</v>
      </c>
      <c r="M308" t="s">
        <v>41</v>
      </c>
      <c r="N308">
        <v>3.42</v>
      </c>
    </row>
    <row r="309" spans="1:14" x14ac:dyDescent="0.25">
      <c r="A309" t="s">
        <v>409</v>
      </c>
      <c r="B309">
        <v>3</v>
      </c>
      <c r="C309" t="s">
        <v>1251</v>
      </c>
      <c r="D309">
        <v>1</v>
      </c>
      <c r="E309">
        <v>1</v>
      </c>
      <c r="F309">
        <v>1</v>
      </c>
      <c r="G309">
        <v>0</v>
      </c>
      <c r="H309">
        <v>0</v>
      </c>
      <c r="I309">
        <v>0</v>
      </c>
      <c r="K309">
        <v>0.9</v>
      </c>
      <c r="L309" t="s">
        <v>41</v>
      </c>
      <c r="M309" t="s">
        <v>41</v>
      </c>
      <c r="N309">
        <v>0</v>
      </c>
    </row>
    <row r="310" spans="1:14" x14ac:dyDescent="0.25">
      <c r="A310" t="s">
        <v>410</v>
      </c>
      <c r="B310">
        <v>7</v>
      </c>
      <c r="C310" t="s">
        <v>1250</v>
      </c>
      <c r="D310">
        <v>4</v>
      </c>
      <c r="E310">
        <v>1</v>
      </c>
      <c r="F310">
        <v>0</v>
      </c>
      <c r="G310">
        <v>1</v>
      </c>
      <c r="H310">
        <v>1</v>
      </c>
      <c r="I310">
        <v>0</v>
      </c>
      <c r="K310">
        <v>6.39</v>
      </c>
      <c r="L310" t="s">
        <v>41</v>
      </c>
      <c r="M310" t="s">
        <v>41</v>
      </c>
      <c r="N310">
        <v>2.61</v>
      </c>
    </row>
    <row r="311" spans="1:14" x14ac:dyDescent="0.25">
      <c r="A311" t="s">
        <v>420</v>
      </c>
      <c r="B311">
        <v>3</v>
      </c>
      <c r="C311" t="s">
        <v>198</v>
      </c>
      <c r="D311">
        <v>1</v>
      </c>
      <c r="E311">
        <v>0</v>
      </c>
      <c r="F311">
        <v>1</v>
      </c>
      <c r="G311">
        <v>0</v>
      </c>
      <c r="H311">
        <v>1</v>
      </c>
      <c r="I311">
        <v>0</v>
      </c>
      <c r="K311">
        <v>6.03</v>
      </c>
      <c r="L311" t="s">
        <v>41</v>
      </c>
      <c r="M311" t="s">
        <v>41</v>
      </c>
      <c r="N311">
        <v>2.97</v>
      </c>
    </row>
    <row r="312" spans="1:14" x14ac:dyDescent="0.25">
      <c r="A312" t="s">
        <v>575</v>
      </c>
      <c r="B312">
        <v>7</v>
      </c>
      <c r="C312" t="s">
        <v>1246</v>
      </c>
      <c r="D312">
        <v>2</v>
      </c>
      <c r="E312">
        <v>0</v>
      </c>
      <c r="F312">
        <v>3</v>
      </c>
      <c r="G312">
        <v>0</v>
      </c>
      <c r="H312">
        <v>1</v>
      </c>
      <c r="I312">
        <v>1</v>
      </c>
      <c r="K312">
        <v>6.39</v>
      </c>
      <c r="L312" t="s">
        <v>41</v>
      </c>
      <c r="M312" t="s">
        <v>41</v>
      </c>
      <c r="N312">
        <v>2.61</v>
      </c>
    </row>
    <row r="313" spans="1:14" x14ac:dyDescent="0.25">
      <c r="A313" t="s">
        <v>578</v>
      </c>
      <c r="B313">
        <v>7</v>
      </c>
      <c r="C313" t="s">
        <v>145</v>
      </c>
      <c r="D313">
        <v>1</v>
      </c>
      <c r="E313">
        <v>2</v>
      </c>
      <c r="F313">
        <v>0</v>
      </c>
      <c r="G313">
        <v>3</v>
      </c>
      <c r="H313">
        <v>1</v>
      </c>
      <c r="I313">
        <v>0</v>
      </c>
      <c r="K313">
        <v>3.87</v>
      </c>
      <c r="L313" t="s">
        <v>41</v>
      </c>
      <c r="M313" t="s">
        <v>41</v>
      </c>
      <c r="N313">
        <v>5.13</v>
      </c>
    </row>
    <row r="314" spans="1:14" x14ac:dyDescent="0.25">
      <c r="A314" t="s">
        <v>607</v>
      </c>
      <c r="B314">
        <v>7</v>
      </c>
      <c r="C314" t="s">
        <v>1289</v>
      </c>
      <c r="D314">
        <v>3</v>
      </c>
      <c r="E314">
        <v>3</v>
      </c>
      <c r="F314">
        <v>0</v>
      </c>
      <c r="G314">
        <v>0</v>
      </c>
      <c r="H314">
        <v>1</v>
      </c>
      <c r="I314">
        <v>0</v>
      </c>
      <c r="K314">
        <v>7.74</v>
      </c>
      <c r="L314" t="s">
        <v>41</v>
      </c>
      <c r="M314" t="s">
        <v>41</v>
      </c>
      <c r="N314">
        <v>1.26</v>
      </c>
    </row>
    <row r="315" spans="1:14" x14ac:dyDescent="0.25">
      <c r="A315" t="s">
        <v>676</v>
      </c>
      <c r="B315">
        <v>7</v>
      </c>
      <c r="C315" t="s">
        <v>198</v>
      </c>
      <c r="D315">
        <v>1</v>
      </c>
      <c r="E315">
        <v>3</v>
      </c>
      <c r="F315">
        <v>0</v>
      </c>
      <c r="G315">
        <v>1</v>
      </c>
      <c r="H315">
        <v>1</v>
      </c>
      <c r="I315">
        <v>1</v>
      </c>
      <c r="K315">
        <v>5.13</v>
      </c>
      <c r="L315" t="s">
        <v>41</v>
      </c>
      <c r="M315" t="s">
        <v>41</v>
      </c>
      <c r="N315">
        <v>3.87</v>
      </c>
    </row>
    <row r="316" spans="1:14" x14ac:dyDescent="0.25">
      <c r="A316" t="s">
        <v>1029</v>
      </c>
      <c r="B316">
        <v>5</v>
      </c>
      <c r="C316" t="s">
        <v>128</v>
      </c>
      <c r="D316">
        <v>1</v>
      </c>
      <c r="E316">
        <v>2</v>
      </c>
      <c r="F316">
        <v>0</v>
      </c>
      <c r="G316">
        <v>1</v>
      </c>
      <c r="H316">
        <v>1</v>
      </c>
      <c r="I316">
        <v>0</v>
      </c>
      <c r="K316">
        <v>0.54</v>
      </c>
      <c r="L316" t="s">
        <v>41</v>
      </c>
      <c r="M316" t="s">
        <v>41</v>
      </c>
      <c r="N316">
        <v>0.36</v>
      </c>
    </row>
    <row r="317" spans="1:14" x14ac:dyDescent="0.25">
      <c r="A317" t="s">
        <v>1031</v>
      </c>
      <c r="B317">
        <v>6</v>
      </c>
      <c r="C317" t="s">
        <v>129</v>
      </c>
      <c r="D317">
        <v>1</v>
      </c>
      <c r="E317">
        <v>2</v>
      </c>
      <c r="F317">
        <v>3</v>
      </c>
      <c r="G317">
        <v>0</v>
      </c>
      <c r="H317">
        <v>0</v>
      </c>
      <c r="I317">
        <v>0</v>
      </c>
      <c r="K317">
        <v>0.9</v>
      </c>
      <c r="L317" t="s">
        <v>41</v>
      </c>
      <c r="M317" t="s">
        <v>41</v>
      </c>
      <c r="N317">
        <v>0</v>
      </c>
    </row>
    <row r="318" spans="1:14" x14ac:dyDescent="0.25">
      <c r="A318" t="s">
        <v>467</v>
      </c>
      <c r="B318">
        <v>2</v>
      </c>
      <c r="C318" t="s">
        <v>121</v>
      </c>
      <c r="D318">
        <v>1</v>
      </c>
      <c r="E318">
        <v>1</v>
      </c>
      <c r="F318">
        <v>0</v>
      </c>
      <c r="G318">
        <v>0</v>
      </c>
      <c r="H318">
        <v>0</v>
      </c>
      <c r="I318">
        <v>0</v>
      </c>
      <c r="K318">
        <v>0.9</v>
      </c>
      <c r="L318" t="s">
        <v>41</v>
      </c>
      <c r="M318" t="s">
        <v>41</v>
      </c>
      <c r="N318">
        <v>0</v>
      </c>
    </row>
    <row r="319" spans="1:14" x14ac:dyDescent="0.25">
      <c r="A319" t="s">
        <v>587</v>
      </c>
      <c r="B319">
        <v>2</v>
      </c>
      <c r="C319" t="s">
        <v>1290</v>
      </c>
      <c r="D319">
        <v>0</v>
      </c>
      <c r="E319">
        <v>1</v>
      </c>
      <c r="F319">
        <v>1</v>
      </c>
      <c r="G319">
        <v>0</v>
      </c>
      <c r="H319">
        <v>0</v>
      </c>
      <c r="I319">
        <v>0</v>
      </c>
      <c r="K319">
        <v>0.9</v>
      </c>
      <c r="L319" t="s">
        <v>41</v>
      </c>
      <c r="M319" t="s">
        <v>41</v>
      </c>
      <c r="N319">
        <v>0</v>
      </c>
    </row>
    <row r="320" spans="1:14" x14ac:dyDescent="0.25">
      <c r="A320" t="s">
        <v>609</v>
      </c>
      <c r="B320">
        <v>3</v>
      </c>
      <c r="C320" t="s">
        <v>1244</v>
      </c>
      <c r="D320">
        <v>1</v>
      </c>
      <c r="E320">
        <v>1</v>
      </c>
      <c r="F320">
        <v>0</v>
      </c>
      <c r="G320">
        <v>0</v>
      </c>
      <c r="H320">
        <v>1</v>
      </c>
      <c r="I320">
        <v>0</v>
      </c>
      <c r="K320">
        <v>6.03</v>
      </c>
      <c r="L320" t="s">
        <v>41</v>
      </c>
      <c r="M320" t="s">
        <v>41</v>
      </c>
      <c r="N320">
        <v>2.97</v>
      </c>
    </row>
    <row r="321" spans="1:14" x14ac:dyDescent="0.25">
      <c r="A321" t="s">
        <v>664</v>
      </c>
      <c r="B321">
        <v>2</v>
      </c>
      <c r="C321" t="s">
        <v>202</v>
      </c>
      <c r="D321">
        <v>1</v>
      </c>
      <c r="E321">
        <v>0</v>
      </c>
      <c r="F321">
        <v>0</v>
      </c>
      <c r="G321">
        <v>0</v>
      </c>
      <c r="H321">
        <v>0</v>
      </c>
      <c r="I321">
        <v>1</v>
      </c>
      <c r="K321">
        <v>0.45</v>
      </c>
      <c r="L321" t="s">
        <v>41</v>
      </c>
      <c r="M321" t="s">
        <v>41</v>
      </c>
      <c r="N321">
        <v>0.45</v>
      </c>
    </row>
    <row r="322" spans="1:14" x14ac:dyDescent="0.25">
      <c r="A322" t="s">
        <v>763</v>
      </c>
      <c r="B322">
        <v>2</v>
      </c>
      <c r="C322" t="s">
        <v>120</v>
      </c>
      <c r="D322">
        <v>1</v>
      </c>
      <c r="E322">
        <v>0</v>
      </c>
      <c r="F322">
        <v>0</v>
      </c>
      <c r="G322">
        <v>0</v>
      </c>
      <c r="H322">
        <v>1</v>
      </c>
      <c r="I322">
        <v>0</v>
      </c>
      <c r="K322">
        <v>0.45</v>
      </c>
      <c r="L322" t="s">
        <v>41</v>
      </c>
      <c r="M322" t="s">
        <v>41</v>
      </c>
      <c r="N322">
        <v>0.45</v>
      </c>
    </row>
    <row r="323" spans="1:14" x14ac:dyDescent="0.25">
      <c r="A323" t="s">
        <v>874</v>
      </c>
      <c r="B323">
        <v>2</v>
      </c>
      <c r="C323" t="s">
        <v>129</v>
      </c>
      <c r="D323">
        <v>0</v>
      </c>
      <c r="E323">
        <v>1</v>
      </c>
      <c r="F323">
        <v>1</v>
      </c>
      <c r="G323">
        <v>0</v>
      </c>
      <c r="H323">
        <v>0</v>
      </c>
      <c r="I323">
        <v>0</v>
      </c>
      <c r="K323">
        <v>0.9</v>
      </c>
      <c r="L323" t="s">
        <v>41</v>
      </c>
      <c r="M323" t="s">
        <v>41</v>
      </c>
      <c r="N323">
        <v>0</v>
      </c>
    </row>
    <row r="324" spans="1:14" x14ac:dyDescent="0.25">
      <c r="A324" t="s">
        <v>978</v>
      </c>
      <c r="B324">
        <v>1</v>
      </c>
      <c r="C324" t="s">
        <v>1246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0</v>
      </c>
      <c r="K324">
        <v>0.9</v>
      </c>
      <c r="L324" t="s">
        <v>41</v>
      </c>
      <c r="M324" t="s">
        <v>41</v>
      </c>
      <c r="N324">
        <v>0</v>
      </c>
    </row>
    <row r="325" spans="1:14" x14ac:dyDescent="0.25">
      <c r="A325" t="s">
        <v>993</v>
      </c>
      <c r="B325">
        <v>0</v>
      </c>
      <c r="C325" t="s">
        <v>193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K325">
        <v>0</v>
      </c>
      <c r="L325" t="s">
        <v>41</v>
      </c>
      <c r="M325" t="s">
        <v>41</v>
      </c>
      <c r="N325">
        <v>0</v>
      </c>
    </row>
    <row r="326" spans="1:14" x14ac:dyDescent="0.25">
      <c r="A326" t="s">
        <v>1055</v>
      </c>
      <c r="B326">
        <v>0</v>
      </c>
      <c r="C326" t="s">
        <v>193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K326">
        <v>0</v>
      </c>
      <c r="L326" t="s">
        <v>41</v>
      </c>
      <c r="M326" t="s">
        <v>41</v>
      </c>
      <c r="N326">
        <v>0</v>
      </c>
    </row>
    <row r="327" spans="1:14" x14ac:dyDescent="0.25">
      <c r="A327" t="s">
        <v>1167</v>
      </c>
      <c r="B327">
        <v>2</v>
      </c>
      <c r="C327" t="s">
        <v>121</v>
      </c>
      <c r="D327">
        <v>1</v>
      </c>
      <c r="E327">
        <v>1</v>
      </c>
      <c r="F327">
        <v>0</v>
      </c>
      <c r="G327">
        <v>0</v>
      </c>
      <c r="H327">
        <v>0</v>
      </c>
      <c r="I327">
        <v>0</v>
      </c>
      <c r="K327">
        <v>0.9</v>
      </c>
      <c r="L327" t="s">
        <v>41</v>
      </c>
      <c r="M327" t="s">
        <v>41</v>
      </c>
      <c r="N327">
        <v>0</v>
      </c>
    </row>
    <row r="328" spans="1:14" x14ac:dyDescent="0.25">
      <c r="A328" t="s">
        <v>317</v>
      </c>
      <c r="B328">
        <v>0</v>
      </c>
      <c r="C328" t="s">
        <v>193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K328">
        <v>0</v>
      </c>
      <c r="L328" t="s">
        <v>41</v>
      </c>
      <c r="M328" t="s">
        <v>41</v>
      </c>
      <c r="N328">
        <v>0</v>
      </c>
    </row>
    <row r="329" spans="1:14" x14ac:dyDescent="0.25">
      <c r="A329" t="s">
        <v>343</v>
      </c>
      <c r="B329">
        <v>2</v>
      </c>
      <c r="C329" t="s">
        <v>1288</v>
      </c>
      <c r="D329">
        <v>1</v>
      </c>
      <c r="E329">
        <v>0</v>
      </c>
      <c r="F329">
        <v>0</v>
      </c>
      <c r="G329">
        <v>0</v>
      </c>
      <c r="H329">
        <v>0</v>
      </c>
      <c r="I329">
        <v>1</v>
      </c>
      <c r="K329">
        <v>0.45</v>
      </c>
      <c r="L329" t="s">
        <v>41</v>
      </c>
      <c r="M329" t="s">
        <v>41</v>
      </c>
      <c r="N329">
        <v>0.45</v>
      </c>
    </row>
    <row r="330" spans="1:14" x14ac:dyDescent="0.25">
      <c r="A330" t="s">
        <v>376</v>
      </c>
      <c r="B330">
        <v>1</v>
      </c>
      <c r="C330" t="s">
        <v>1247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K330">
        <v>0.9</v>
      </c>
      <c r="L330" t="s">
        <v>41</v>
      </c>
      <c r="M330" t="s">
        <v>41</v>
      </c>
      <c r="N330">
        <v>0</v>
      </c>
    </row>
    <row r="331" spans="1:14" x14ac:dyDescent="0.25">
      <c r="A331" t="s">
        <v>645</v>
      </c>
      <c r="B331">
        <v>0</v>
      </c>
      <c r="C331" t="s">
        <v>193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K331">
        <v>0</v>
      </c>
      <c r="L331" t="s">
        <v>41</v>
      </c>
      <c r="M331" t="s">
        <v>41</v>
      </c>
      <c r="N331">
        <v>0</v>
      </c>
    </row>
    <row r="332" spans="1:14" x14ac:dyDescent="0.25">
      <c r="A332" t="s">
        <v>667</v>
      </c>
      <c r="B332">
        <v>2</v>
      </c>
      <c r="C332" t="s">
        <v>125</v>
      </c>
      <c r="D332">
        <v>1</v>
      </c>
      <c r="E332">
        <v>0</v>
      </c>
      <c r="F332">
        <v>0</v>
      </c>
      <c r="G332">
        <v>1</v>
      </c>
      <c r="H332">
        <v>0</v>
      </c>
      <c r="I332">
        <v>0</v>
      </c>
      <c r="K332">
        <v>0.45</v>
      </c>
      <c r="L332" t="s">
        <v>41</v>
      </c>
      <c r="M332" t="s">
        <v>41</v>
      </c>
      <c r="N332">
        <v>0.45</v>
      </c>
    </row>
    <row r="333" spans="1:14" x14ac:dyDescent="0.25">
      <c r="A333" t="s">
        <v>695</v>
      </c>
      <c r="B333">
        <v>1</v>
      </c>
      <c r="C333" t="s">
        <v>196</v>
      </c>
      <c r="D333">
        <v>1</v>
      </c>
      <c r="E333">
        <v>0</v>
      </c>
      <c r="F333">
        <v>0</v>
      </c>
      <c r="G333">
        <v>0</v>
      </c>
      <c r="H333">
        <v>0</v>
      </c>
      <c r="I333">
        <v>0</v>
      </c>
      <c r="K333">
        <v>0.9</v>
      </c>
      <c r="L333" t="s">
        <v>41</v>
      </c>
      <c r="M333" t="s">
        <v>41</v>
      </c>
      <c r="N333">
        <v>0</v>
      </c>
    </row>
    <row r="334" spans="1:14" x14ac:dyDescent="0.25">
      <c r="A334" t="s">
        <v>806</v>
      </c>
      <c r="B334">
        <v>2</v>
      </c>
      <c r="C334" t="s">
        <v>137</v>
      </c>
      <c r="D334">
        <v>2</v>
      </c>
      <c r="E334">
        <v>0</v>
      </c>
      <c r="F334">
        <v>0</v>
      </c>
      <c r="G334">
        <v>0</v>
      </c>
      <c r="H334">
        <v>0</v>
      </c>
      <c r="I334">
        <v>0</v>
      </c>
      <c r="K334">
        <v>0.9</v>
      </c>
      <c r="L334" t="s">
        <v>41</v>
      </c>
      <c r="M334" t="s">
        <v>41</v>
      </c>
      <c r="N334">
        <v>0</v>
      </c>
    </row>
    <row r="335" spans="1:14" x14ac:dyDescent="0.25">
      <c r="A335" t="s">
        <v>890</v>
      </c>
      <c r="B335">
        <v>2</v>
      </c>
      <c r="C335" t="s">
        <v>1288</v>
      </c>
      <c r="D335">
        <v>1</v>
      </c>
      <c r="E335">
        <v>0</v>
      </c>
      <c r="F335">
        <v>0</v>
      </c>
      <c r="G335">
        <v>0</v>
      </c>
      <c r="H335">
        <v>0</v>
      </c>
      <c r="I335">
        <v>1</v>
      </c>
      <c r="K335">
        <v>0.45</v>
      </c>
      <c r="L335" t="s">
        <v>41</v>
      </c>
      <c r="M335" t="s">
        <v>41</v>
      </c>
      <c r="N335">
        <v>0.45</v>
      </c>
    </row>
    <row r="336" spans="1:14" x14ac:dyDescent="0.25">
      <c r="A336" t="s">
        <v>1042</v>
      </c>
      <c r="B336">
        <v>3</v>
      </c>
      <c r="C336" t="s">
        <v>123</v>
      </c>
      <c r="D336">
        <v>2</v>
      </c>
      <c r="E336">
        <v>1</v>
      </c>
      <c r="F336">
        <v>0</v>
      </c>
      <c r="G336">
        <v>0</v>
      </c>
      <c r="H336">
        <v>0</v>
      </c>
      <c r="I336">
        <v>0</v>
      </c>
      <c r="K336">
        <v>0.9</v>
      </c>
      <c r="L336" t="s">
        <v>41</v>
      </c>
      <c r="M336" t="s">
        <v>41</v>
      </c>
      <c r="N336">
        <v>0</v>
      </c>
    </row>
    <row r="337" spans="1:14" x14ac:dyDescent="0.25">
      <c r="A337" t="s">
        <v>1057</v>
      </c>
      <c r="B337">
        <v>3</v>
      </c>
      <c r="C337" t="s">
        <v>55</v>
      </c>
      <c r="D337">
        <v>1</v>
      </c>
      <c r="E337">
        <v>1</v>
      </c>
      <c r="F337">
        <v>0</v>
      </c>
      <c r="G337">
        <v>1</v>
      </c>
      <c r="H337">
        <v>0</v>
      </c>
      <c r="I337">
        <v>0</v>
      </c>
      <c r="K337">
        <v>6.03</v>
      </c>
      <c r="L337" t="s">
        <v>41</v>
      </c>
      <c r="M337" t="s">
        <v>41</v>
      </c>
      <c r="N337">
        <v>2.97</v>
      </c>
    </row>
    <row r="338" spans="1:14" x14ac:dyDescent="0.25">
      <c r="A338" t="s">
        <v>1061</v>
      </c>
      <c r="B338">
        <v>2</v>
      </c>
      <c r="C338" t="s">
        <v>55</v>
      </c>
      <c r="D338">
        <v>0</v>
      </c>
      <c r="E338">
        <v>1</v>
      </c>
      <c r="F338">
        <v>1</v>
      </c>
      <c r="G338">
        <v>0</v>
      </c>
      <c r="H338">
        <v>0</v>
      </c>
      <c r="I338">
        <v>0</v>
      </c>
      <c r="K338">
        <v>0.9</v>
      </c>
      <c r="L338" t="s">
        <v>41</v>
      </c>
      <c r="M338" t="s">
        <v>41</v>
      </c>
      <c r="N338">
        <v>0</v>
      </c>
    </row>
    <row r="339" spans="1:14" x14ac:dyDescent="0.25">
      <c r="A339" t="s">
        <v>1062</v>
      </c>
      <c r="B339">
        <v>3</v>
      </c>
      <c r="C339" t="s">
        <v>1297</v>
      </c>
      <c r="D339">
        <v>3</v>
      </c>
      <c r="E339">
        <v>0</v>
      </c>
      <c r="F339">
        <v>0</v>
      </c>
      <c r="G339">
        <v>0</v>
      </c>
      <c r="H339">
        <v>0</v>
      </c>
      <c r="I339">
        <v>0</v>
      </c>
      <c r="K339">
        <v>0.9</v>
      </c>
      <c r="L339" t="s">
        <v>41</v>
      </c>
      <c r="M339" t="s">
        <v>41</v>
      </c>
      <c r="N339">
        <v>0</v>
      </c>
    </row>
    <row r="340" spans="1:14" x14ac:dyDescent="0.25">
      <c r="A340" t="s">
        <v>1071</v>
      </c>
      <c r="B340">
        <v>4</v>
      </c>
      <c r="C340" t="s">
        <v>134</v>
      </c>
      <c r="D340">
        <v>1</v>
      </c>
      <c r="E340">
        <v>0</v>
      </c>
      <c r="F340">
        <v>1</v>
      </c>
      <c r="G340">
        <v>0</v>
      </c>
      <c r="H340">
        <v>1</v>
      </c>
      <c r="I340">
        <v>1</v>
      </c>
      <c r="K340">
        <v>0.45</v>
      </c>
      <c r="L340" t="s">
        <v>41</v>
      </c>
      <c r="M340" t="s">
        <v>41</v>
      </c>
      <c r="N340">
        <v>0.45</v>
      </c>
    </row>
    <row r="341" spans="1:14" x14ac:dyDescent="0.25">
      <c r="A341" t="s">
        <v>1120</v>
      </c>
      <c r="B341">
        <v>3</v>
      </c>
      <c r="C341" t="s">
        <v>130</v>
      </c>
      <c r="D341">
        <v>1</v>
      </c>
      <c r="E341">
        <v>0</v>
      </c>
      <c r="F341">
        <v>1</v>
      </c>
      <c r="G341">
        <v>0</v>
      </c>
      <c r="H341">
        <v>0</v>
      </c>
      <c r="I341">
        <v>1</v>
      </c>
      <c r="K341">
        <v>6.03</v>
      </c>
      <c r="L341" t="s">
        <v>41</v>
      </c>
      <c r="M341" t="s">
        <v>41</v>
      </c>
      <c r="N341">
        <v>2.97</v>
      </c>
    </row>
    <row r="342" spans="1:14" x14ac:dyDescent="0.25">
      <c r="A342" t="s">
        <v>1185</v>
      </c>
      <c r="B342">
        <v>2</v>
      </c>
      <c r="C342" t="s">
        <v>196</v>
      </c>
      <c r="D342">
        <v>2</v>
      </c>
      <c r="E342">
        <v>0</v>
      </c>
      <c r="F342">
        <v>0</v>
      </c>
      <c r="G342">
        <v>0</v>
      </c>
      <c r="H342">
        <v>0</v>
      </c>
      <c r="I342">
        <v>0</v>
      </c>
      <c r="K342">
        <v>0.9</v>
      </c>
      <c r="L342" t="s">
        <v>41</v>
      </c>
      <c r="M342" t="s">
        <v>41</v>
      </c>
      <c r="N342">
        <v>0</v>
      </c>
    </row>
    <row r="343" spans="1:14" x14ac:dyDescent="0.25">
      <c r="A343" t="s">
        <v>1238</v>
      </c>
      <c r="B343">
        <v>0</v>
      </c>
      <c r="C343" t="s">
        <v>193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K343">
        <v>0</v>
      </c>
      <c r="L343" t="s">
        <v>41</v>
      </c>
      <c r="M343" t="s">
        <v>41</v>
      </c>
      <c r="N343">
        <v>0</v>
      </c>
    </row>
    <row r="344" spans="1:14" x14ac:dyDescent="0.25">
      <c r="A344" t="s">
        <v>419</v>
      </c>
      <c r="B344">
        <v>1</v>
      </c>
      <c r="C344" t="s">
        <v>1247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K344">
        <v>0.9</v>
      </c>
      <c r="L344" t="s">
        <v>41</v>
      </c>
      <c r="M344" t="s">
        <v>41</v>
      </c>
      <c r="N344">
        <v>0</v>
      </c>
    </row>
    <row r="345" spans="1:14" x14ac:dyDescent="0.25">
      <c r="A345" t="s">
        <v>475</v>
      </c>
      <c r="B345">
        <v>3</v>
      </c>
      <c r="C345" t="s">
        <v>192</v>
      </c>
      <c r="D345">
        <v>2</v>
      </c>
      <c r="E345">
        <v>0</v>
      </c>
      <c r="F345">
        <v>1</v>
      </c>
      <c r="G345">
        <v>0</v>
      </c>
      <c r="H345">
        <v>0</v>
      </c>
      <c r="I345">
        <v>0</v>
      </c>
      <c r="K345">
        <v>0.9</v>
      </c>
      <c r="L345" t="s">
        <v>41</v>
      </c>
      <c r="M345" t="s">
        <v>41</v>
      </c>
      <c r="N345">
        <v>0</v>
      </c>
    </row>
    <row r="346" spans="1:14" x14ac:dyDescent="0.25">
      <c r="A346" t="s">
        <v>617</v>
      </c>
      <c r="B346">
        <v>1</v>
      </c>
      <c r="C346" t="s">
        <v>127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0</v>
      </c>
      <c r="K346">
        <v>0.9</v>
      </c>
      <c r="L346" t="s">
        <v>41</v>
      </c>
      <c r="M346" t="s">
        <v>41</v>
      </c>
      <c r="N346">
        <v>0</v>
      </c>
    </row>
    <row r="347" spans="1:14" x14ac:dyDescent="0.25">
      <c r="A347" t="s">
        <v>677</v>
      </c>
      <c r="B347">
        <v>2</v>
      </c>
      <c r="C347" t="s">
        <v>1248</v>
      </c>
      <c r="D347">
        <v>1</v>
      </c>
      <c r="E347">
        <v>0</v>
      </c>
      <c r="F347">
        <v>1</v>
      </c>
      <c r="G347">
        <v>0</v>
      </c>
      <c r="H347">
        <v>0</v>
      </c>
      <c r="I347">
        <v>0</v>
      </c>
      <c r="K347">
        <v>0.9</v>
      </c>
      <c r="L347" t="s">
        <v>41</v>
      </c>
      <c r="M347" t="s">
        <v>41</v>
      </c>
      <c r="N347">
        <v>0</v>
      </c>
    </row>
    <row r="348" spans="1:14" x14ac:dyDescent="0.25">
      <c r="A348" t="s">
        <v>758</v>
      </c>
      <c r="B348">
        <v>2</v>
      </c>
      <c r="C348" t="s">
        <v>1288</v>
      </c>
      <c r="D348">
        <v>0</v>
      </c>
      <c r="E348">
        <v>1</v>
      </c>
      <c r="F348">
        <v>0</v>
      </c>
      <c r="G348">
        <v>0</v>
      </c>
      <c r="H348">
        <v>1</v>
      </c>
      <c r="I348">
        <v>0</v>
      </c>
      <c r="K348">
        <v>0.45</v>
      </c>
      <c r="L348" t="s">
        <v>41</v>
      </c>
      <c r="M348" t="s">
        <v>41</v>
      </c>
      <c r="N348">
        <v>0.45</v>
      </c>
    </row>
    <row r="349" spans="1:14" x14ac:dyDescent="0.25">
      <c r="A349" t="s">
        <v>866</v>
      </c>
      <c r="B349">
        <v>3</v>
      </c>
      <c r="C349" t="s">
        <v>145</v>
      </c>
      <c r="D349">
        <v>1</v>
      </c>
      <c r="E349">
        <v>0</v>
      </c>
      <c r="F349">
        <v>1</v>
      </c>
      <c r="G349">
        <v>0</v>
      </c>
      <c r="H349">
        <v>1</v>
      </c>
      <c r="I349">
        <v>0</v>
      </c>
      <c r="K349">
        <v>6.03</v>
      </c>
      <c r="L349" t="s">
        <v>41</v>
      </c>
      <c r="M349" t="s">
        <v>41</v>
      </c>
      <c r="N349">
        <v>2.97</v>
      </c>
    </row>
    <row r="350" spans="1:14" x14ac:dyDescent="0.25">
      <c r="A350" t="s">
        <v>930</v>
      </c>
      <c r="B350">
        <v>1</v>
      </c>
      <c r="C350" t="s">
        <v>200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K350">
        <v>0</v>
      </c>
      <c r="L350" t="s">
        <v>41</v>
      </c>
      <c r="M350" t="s">
        <v>41</v>
      </c>
      <c r="N350">
        <v>0.9</v>
      </c>
    </row>
    <row r="351" spans="1:14" x14ac:dyDescent="0.25">
      <c r="A351" t="s">
        <v>934</v>
      </c>
      <c r="B351">
        <v>2</v>
      </c>
      <c r="C351" t="s">
        <v>127</v>
      </c>
      <c r="D351">
        <v>1</v>
      </c>
      <c r="E351">
        <v>1</v>
      </c>
      <c r="F351">
        <v>0</v>
      </c>
      <c r="G351">
        <v>0</v>
      </c>
      <c r="H351">
        <v>0</v>
      </c>
      <c r="I351">
        <v>0</v>
      </c>
      <c r="K351">
        <v>0.9</v>
      </c>
      <c r="L351" t="s">
        <v>41</v>
      </c>
      <c r="M351" t="s">
        <v>41</v>
      </c>
      <c r="N351">
        <v>0</v>
      </c>
    </row>
    <row r="352" spans="1:14" x14ac:dyDescent="0.25">
      <c r="A352" t="s">
        <v>1043</v>
      </c>
      <c r="B352">
        <v>3</v>
      </c>
      <c r="C352" t="s">
        <v>1297</v>
      </c>
      <c r="D352">
        <v>2</v>
      </c>
      <c r="E352">
        <v>1</v>
      </c>
      <c r="F352">
        <v>0</v>
      </c>
      <c r="G352">
        <v>0</v>
      </c>
      <c r="H352">
        <v>0</v>
      </c>
      <c r="I352">
        <v>0</v>
      </c>
      <c r="K352">
        <v>0.9</v>
      </c>
      <c r="L352" t="s">
        <v>41</v>
      </c>
      <c r="M352" t="s">
        <v>41</v>
      </c>
      <c r="N352">
        <v>0</v>
      </c>
    </row>
    <row r="353" spans="1:14" x14ac:dyDescent="0.25">
      <c r="A353" t="s">
        <v>1072</v>
      </c>
      <c r="B353">
        <v>3</v>
      </c>
      <c r="C353" t="s">
        <v>123</v>
      </c>
      <c r="D353">
        <v>2</v>
      </c>
      <c r="E353">
        <v>1</v>
      </c>
      <c r="F353">
        <v>0</v>
      </c>
      <c r="G353">
        <v>0</v>
      </c>
      <c r="H353">
        <v>0</v>
      </c>
      <c r="I353">
        <v>0</v>
      </c>
      <c r="K353">
        <v>0.9</v>
      </c>
      <c r="L353" t="s">
        <v>41</v>
      </c>
      <c r="M353" t="s">
        <v>41</v>
      </c>
      <c r="N353">
        <v>0</v>
      </c>
    </row>
    <row r="354" spans="1:14" x14ac:dyDescent="0.25">
      <c r="A354" t="s">
        <v>1115</v>
      </c>
      <c r="B354">
        <v>2</v>
      </c>
      <c r="C354" t="s">
        <v>1290</v>
      </c>
      <c r="D354">
        <v>0</v>
      </c>
      <c r="E354">
        <v>1</v>
      </c>
      <c r="F354">
        <v>1</v>
      </c>
      <c r="G354">
        <v>0</v>
      </c>
      <c r="H354">
        <v>0</v>
      </c>
      <c r="I354">
        <v>0</v>
      </c>
      <c r="K354">
        <v>0.9</v>
      </c>
      <c r="L354" t="s">
        <v>41</v>
      </c>
      <c r="M354" t="s">
        <v>41</v>
      </c>
      <c r="N354">
        <v>0</v>
      </c>
    </row>
    <row r="355" spans="1:14" x14ac:dyDescent="0.25">
      <c r="A355" t="s">
        <v>1170</v>
      </c>
      <c r="B355">
        <v>1</v>
      </c>
      <c r="C355" t="s">
        <v>127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K355">
        <v>0.9</v>
      </c>
      <c r="L355" t="s">
        <v>41</v>
      </c>
      <c r="M355" t="s">
        <v>41</v>
      </c>
      <c r="N355">
        <v>0</v>
      </c>
    </row>
    <row r="356" spans="1:14" x14ac:dyDescent="0.25">
      <c r="A356" t="s">
        <v>1184</v>
      </c>
      <c r="B356">
        <v>3</v>
      </c>
      <c r="C356" t="s">
        <v>132</v>
      </c>
      <c r="D356">
        <v>2</v>
      </c>
      <c r="E356">
        <v>0</v>
      </c>
      <c r="F356">
        <v>1</v>
      </c>
      <c r="G356">
        <v>0</v>
      </c>
      <c r="H356">
        <v>0</v>
      </c>
      <c r="I356">
        <v>0</v>
      </c>
      <c r="K356">
        <v>0.9</v>
      </c>
      <c r="L356" t="s">
        <v>41</v>
      </c>
      <c r="M356" t="s">
        <v>41</v>
      </c>
      <c r="N356">
        <v>0</v>
      </c>
    </row>
    <row r="357" spans="1:14" x14ac:dyDescent="0.25">
      <c r="A357" t="s">
        <v>1197</v>
      </c>
      <c r="B357">
        <v>4</v>
      </c>
      <c r="C357" t="s">
        <v>120</v>
      </c>
      <c r="D357">
        <v>2</v>
      </c>
      <c r="E357">
        <v>0</v>
      </c>
      <c r="F357">
        <v>0</v>
      </c>
      <c r="G357">
        <v>1</v>
      </c>
      <c r="H357">
        <v>1</v>
      </c>
      <c r="I357">
        <v>0</v>
      </c>
      <c r="K357">
        <v>0.45</v>
      </c>
      <c r="L357" t="s">
        <v>41</v>
      </c>
      <c r="M357" t="s">
        <v>41</v>
      </c>
      <c r="N357">
        <v>0.45</v>
      </c>
    </row>
    <row r="358" spans="1:14" x14ac:dyDescent="0.25">
      <c r="A358" t="s">
        <v>1205</v>
      </c>
      <c r="B358">
        <v>4</v>
      </c>
      <c r="C358" t="s">
        <v>1257</v>
      </c>
      <c r="D358">
        <v>1</v>
      </c>
      <c r="E358">
        <v>1</v>
      </c>
      <c r="F358">
        <v>1</v>
      </c>
      <c r="G358">
        <v>1</v>
      </c>
      <c r="H358">
        <v>0</v>
      </c>
      <c r="I358">
        <v>0</v>
      </c>
      <c r="K358">
        <v>6.75</v>
      </c>
      <c r="L358" t="s">
        <v>41</v>
      </c>
      <c r="M358" t="s">
        <v>41</v>
      </c>
      <c r="N358">
        <v>2.25</v>
      </c>
    </row>
    <row r="359" spans="1:14" x14ac:dyDescent="0.25">
      <c r="A359" t="s">
        <v>1236</v>
      </c>
      <c r="B359">
        <v>2</v>
      </c>
      <c r="C359" t="s">
        <v>1294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K359">
        <v>0</v>
      </c>
      <c r="L359" t="s">
        <v>41</v>
      </c>
      <c r="M359" t="s">
        <v>41</v>
      </c>
      <c r="N359">
        <v>0.9</v>
      </c>
    </row>
    <row r="360" spans="1:14" x14ac:dyDescent="0.25">
      <c r="A360" t="s">
        <v>227</v>
      </c>
      <c r="B360">
        <v>2</v>
      </c>
      <c r="C360" t="s">
        <v>123</v>
      </c>
      <c r="D360">
        <v>1</v>
      </c>
      <c r="E360">
        <v>1</v>
      </c>
      <c r="F360">
        <v>0</v>
      </c>
      <c r="G360">
        <v>0</v>
      </c>
      <c r="H360">
        <v>0</v>
      </c>
      <c r="I360">
        <v>0</v>
      </c>
      <c r="K360">
        <v>0.9</v>
      </c>
      <c r="L360" t="s">
        <v>41</v>
      </c>
      <c r="M360" t="s">
        <v>41</v>
      </c>
      <c r="N360">
        <v>0</v>
      </c>
    </row>
    <row r="361" spans="1:14" x14ac:dyDescent="0.25">
      <c r="A361" t="s">
        <v>369</v>
      </c>
      <c r="B361">
        <v>4</v>
      </c>
      <c r="C361" t="s">
        <v>1266</v>
      </c>
      <c r="D361">
        <v>0</v>
      </c>
      <c r="E361">
        <v>1</v>
      </c>
      <c r="F361">
        <v>1</v>
      </c>
      <c r="G361">
        <v>0</v>
      </c>
      <c r="H361">
        <v>1</v>
      </c>
      <c r="I361">
        <v>1</v>
      </c>
      <c r="K361">
        <v>0.45</v>
      </c>
      <c r="L361" t="s">
        <v>41</v>
      </c>
      <c r="M361" t="s">
        <v>41</v>
      </c>
      <c r="N361">
        <v>0.45</v>
      </c>
    </row>
    <row r="362" spans="1:14" x14ac:dyDescent="0.25">
      <c r="A362" t="s">
        <v>521</v>
      </c>
      <c r="B362">
        <v>4</v>
      </c>
      <c r="C362" t="s">
        <v>1250</v>
      </c>
      <c r="D362">
        <v>1</v>
      </c>
      <c r="E362">
        <v>2</v>
      </c>
      <c r="F362">
        <v>1</v>
      </c>
      <c r="G362">
        <v>0</v>
      </c>
      <c r="H362">
        <v>0</v>
      </c>
      <c r="I362">
        <v>0</v>
      </c>
      <c r="K362">
        <v>0.9</v>
      </c>
      <c r="L362" t="s">
        <v>41</v>
      </c>
      <c r="M362" t="s">
        <v>41</v>
      </c>
      <c r="N362">
        <v>0</v>
      </c>
    </row>
    <row r="363" spans="1:14" x14ac:dyDescent="0.25">
      <c r="A363" t="s">
        <v>523</v>
      </c>
      <c r="B363">
        <v>2</v>
      </c>
      <c r="C363" t="s">
        <v>1259</v>
      </c>
      <c r="D363">
        <v>0</v>
      </c>
      <c r="E363">
        <v>0</v>
      </c>
      <c r="F363">
        <v>0</v>
      </c>
      <c r="G363">
        <v>2</v>
      </c>
      <c r="H363">
        <v>0</v>
      </c>
      <c r="I363">
        <v>0</v>
      </c>
      <c r="K363">
        <v>0</v>
      </c>
      <c r="L363" t="s">
        <v>41</v>
      </c>
      <c r="M363" t="s">
        <v>41</v>
      </c>
      <c r="N363">
        <v>0.9</v>
      </c>
    </row>
    <row r="364" spans="1:14" x14ac:dyDescent="0.25">
      <c r="A364" t="s">
        <v>648</v>
      </c>
      <c r="B364">
        <v>0</v>
      </c>
      <c r="C364" t="s">
        <v>193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K364">
        <v>0</v>
      </c>
      <c r="L364" t="s">
        <v>41</v>
      </c>
      <c r="M364" t="s">
        <v>41</v>
      </c>
      <c r="N364">
        <v>0</v>
      </c>
    </row>
    <row r="365" spans="1:14" x14ac:dyDescent="0.25">
      <c r="A365" t="s">
        <v>775</v>
      </c>
      <c r="B365">
        <v>2</v>
      </c>
      <c r="C365" t="s">
        <v>198</v>
      </c>
      <c r="D365">
        <v>0</v>
      </c>
      <c r="E365">
        <v>1</v>
      </c>
      <c r="F365">
        <v>0</v>
      </c>
      <c r="G365">
        <v>1</v>
      </c>
      <c r="H365">
        <v>0</v>
      </c>
      <c r="I365">
        <v>0</v>
      </c>
      <c r="K365">
        <v>0.45</v>
      </c>
      <c r="L365" t="s">
        <v>41</v>
      </c>
      <c r="M365" t="s">
        <v>41</v>
      </c>
      <c r="N365">
        <v>0.45</v>
      </c>
    </row>
    <row r="366" spans="1:14" x14ac:dyDescent="0.25">
      <c r="A366" t="s">
        <v>842</v>
      </c>
      <c r="B366">
        <v>2</v>
      </c>
      <c r="C366" t="s">
        <v>1251</v>
      </c>
      <c r="D366">
        <v>1</v>
      </c>
      <c r="E366">
        <v>0</v>
      </c>
      <c r="F366">
        <v>1</v>
      </c>
      <c r="G366">
        <v>0</v>
      </c>
      <c r="H366">
        <v>0</v>
      </c>
      <c r="I366">
        <v>0</v>
      </c>
      <c r="K366">
        <v>0.9</v>
      </c>
      <c r="L366" t="s">
        <v>41</v>
      </c>
      <c r="M366" t="s">
        <v>41</v>
      </c>
      <c r="N366">
        <v>0</v>
      </c>
    </row>
    <row r="367" spans="1:14" x14ac:dyDescent="0.25">
      <c r="A367" t="s">
        <v>852</v>
      </c>
      <c r="B367">
        <v>2</v>
      </c>
      <c r="C367" t="s">
        <v>126</v>
      </c>
      <c r="D367">
        <v>1</v>
      </c>
      <c r="E367">
        <v>0</v>
      </c>
      <c r="F367">
        <v>0</v>
      </c>
      <c r="G367">
        <v>1</v>
      </c>
      <c r="H367">
        <v>0</v>
      </c>
      <c r="I367">
        <v>0</v>
      </c>
      <c r="K367">
        <v>0.45</v>
      </c>
      <c r="L367" t="s">
        <v>41</v>
      </c>
      <c r="M367" t="s">
        <v>41</v>
      </c>
      <c r="N367">
        <v>0.45</v>
      </c>
    </row>
    <row r="368" spans="1:14" x14ac:dyDescent="0.25">
      <c r="A368" t="s">
        <v>954</v>
      </c>
      <c r="B368">
        <v>2</v>
      </c>
      <c r="C368" t="s">
        <v>49</v>
      </c>
      <c r="D368">
        <v>1</v>
      </c>
      <c r="E368">
        <v>0</v>
      </c>
      <c r="F368">
        <v>0</v>
      </c>
      <c r="G368">
        <v>1</v>
      </c>
      <c r="H368">
        <v>0</v>
      </c>
      <c r="I368">
        <v>0</v>
      </c>
      <c r="K368">
        <v>0.45</v>
      </c>
      <c r="L368" t="s">
        <v>41</v>
      </c>
      <c r="M368" t="s">
        <v>41</v>
      </c>
      <c r="N368">
        <v>0.45</v>
      </c>
    </row>
    <row r="369" spans="1:14" x14ac:dyDescent="0.25">
      <c r="A369" t="s">
        <v>1044</v>
      </c>
      <c r="B369">
        <v>1</v>
      </c>
      <c r="C369" t="s">
        <v>1252</v>
      </c>
      <c r="D369">
        <v>1</v>
      </c>
      <c r="E369">
        <v>0</v>
      </c>
      <c r="F369">
        <v>0</v>
      </c>
      <c r="G369">
        <v>0</v>
      </c>
      <c r="H369">
        <v>0</v>
      </c>
      <c r="I369">
        <v>0</v>
      </c>
      <c r="K369">
        <v>0.9</v>
      </c>
      <c r="L369" t="s">
        <v>41</v>
      </c>
      <c r="M369" t="s">
        <v>41</v>
      </c>
      <c r="N369">
        <v>0</v>
      </c>
    </row>
    <row r="370" spans="1:14" x14ac:dyDescent="0.25">
      <c r="A370" t="s">
        <v>1174</v>
      </c>
      <c r="B370">
        <v>1</v>
      </c>
      <c r="C370" t="s">
        <v>1258</v>
      </c>
      <c r="D370">
        <v>0</v>
      </c>
      <c r="E370">
        <v>0</v>
      </c>
      <c r="F370">
        <v>0</v>
      </c>
      <c r="G370">
        <v>1</v>
      </c>
      <c r="H370">
        <v>0</v>
      </c>
      <c r="I370">
        <v>0</v>
      </c>
      <c r="K370">
        <v>0</v>
      </c>
      <c r="L370" t="s">
        <v>41</v>
      </c>
      <c r="M370" t="s">
        <v>41</v>
      </c>
      <c r="N370">
        <v>0.9</v>
      </c>
    </row>
    <row r="371" spans="1:14" x14ac:dyDescent="0.25">
      <c r="A371" t="s">
        <v>1181</v>
      </c>
      <c r="B371">
        <v>2</v>
      </c>
      <c r="C371" t="s">
        <v>132</v>
      </c>
      <c r="D371">
        <v>1</v>
      </c>
      <c r="E371">
        <v>1</v>
      </c>
      <c r="F371">
        <v>0</v>
      </c>
      <c r="G371">
        <v>0</v>
      </c>
      <c r="H371">
        <v>0</v>
      </c>
      <c r="I371">
        <v>0</v>
      </c>
      <c r="K371">
        <v>0.9</v>
      </c>
      <c r="L371" t="s">
        <v>41</v>
      </c>
      <c r="M371" t="s">
        <v>41</v>
      </c>
      <c r="N371">
        <v>0</v>
      </c>
    </row>
    <row r="372" spans="1:14" x14ac:dyDescent="0.25">
      <c r="A372" t="s">
        <v>207</v>
      </c>
      <c r="B372">
        <v>1</v>
      </c>
      <c r="C372" t="s">
        <v>1264</v>
      </c>
      <c r="D372">
        <v>0</v>
      </c>
      <c r="E372">
        <v>0</v>
      </c>
      <c r="F372">
        <v>0</v>
      </c>
      <c r="G372">
        <v>1</v>
      </c>
      <c r="H372">
        <v>0</v>
      </c>
      <c r="I372">
        <v>0</v>
      </c>
      <c r="K372">
        <v>0</v>
      </c>
      <c r="L372" t="s">
        <v>41</v>
      </c>
      <c r="M372" t="s">
        <v>41</v>
      </c>
      <c r="N372">
        <v>0.9</v>
      </c>
    </row>
    <row r="373" spans="1:14" x14ac:dyDescent="0.25">
      <c r="A373" t="s">
        <v>214</v>
      </c>
      <c r="B373">
        <v>2</v>
      </c>
      <c r="C373" t="s">
        <v>1293</v>
      </c>
      <c r="D373">
        <v>0</v>
      </c>
      <c r="E373">
        <v>0</v>
      </c>
      <c r="F373">
        <v>1</v>
      </c>
      <c r="G373">
        <v>0</v>
      </c>
      <c r="H373">
        <v>0</v>
      </c>
      <c r="I373">
        <v>1</v>
      </c>
      <c r="K373">
        <v>0.45</v>
      </c>
      <c r="L373" t="s">
        <v>41</v>
      </c>
      <c r="M373" t="s">
        <v>41</v>
      </c>
      <c r="N373">
        <v>0.45</v>
      </c>
    </row>
    <row r="374" spans="1:14" x14ac:dyDescent="0.25">
      <c r="A374" t="s">
        <v>311</v>
      </c>
      <c r="B374">
        <v>2</v>
      </c>
      <c r="C374" t="s">
        <v>1245</v>
      </c>
      <c r="D374">
        <v>1</v>
      </c>
      <c r="E374">
        <v>0</v>
      </c>
      <c r="F374">
        <v>0</v>
      </c>
      <c r="G374">
        <v>0</v>
      </c>
      <c r="H374">
        <v>1</v>
      </c>
      <c r="I374">
        <v>0</v>
      </c>
      <c r="K374">
        <v>0.45</v>
      </c>
      <c r="L374" t="s">
        <v>41</v>
      </c>
      <c r="M374" t="s">
        <v>41</v>
      </c>
      <c r="N374">
        <v>0.45</v>
      </c>
    </row>
    <row r="375" spans="1:14" x14ac:dyDescent="0.25">
      <c r="A375" t="s">
        <v>554</v>
      </c>
      <c r="B375">
        <v>4</v>
      </c>
      <c r="C375" t="s">
        <v>1266</v>
      </c>
      <c r="D375">
        <v>0</v>
      </c>
      <c r="E375">
        <v>0</v>
      </c>
      <c r="F375">
        <v>1</v>
      </c>
      <c r="G375">
        <v>1</v>
      </c>
      <c r="H375">
        <v>2</v>
      </c>
      <c r="I375">
        <v>0</v>
      </c>
      <c r="K375">
        <v>2.25</v>
      </c>
      <c r="L375" t="s">
        <v>41</v>
      </c>
      <c r="M375" t="s">
        <v>41</v>
      </c>
      <c r="N375">
        <v>6.75</v>
      </c>
    </row>
    <row r="376" spans="1:14" x14ac:dyDescent="0.25">
      <c r="A376" t="s">
        <v>625</v>
      </c>
      <c r="B376">
        <v>1</v>
      </c>
      <c r="C376" t="s">
        <v>129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0</v>
      </c>
      <c r="K376">
        <v>0.9</v>
      </c>
      <c r="L376" t="s">
        <v>41</v>
      </c>
      <c r="M376" t="s">
        <v>41</v>
      </c>
      <c r="N376">
        <v>0</v>
      </c>
    </row>
    <row r="377" spans="1:14" x14ac:dyDescent="0.25">
      <c r="A377" t="s">
        <v>633</v>
      </c>
      <c r="B377">
        <v>1</v>
      </c>
      <c r="C377" t="s">
        <v>191</v>
      </c>
      <c r="D377">
        <v>1</v>
      </c>
      <c r="E377">
        <v>0</v>
      </c>
      <c r="F377">
        <v>0</v>
      </c>
      <c r="G377">
        <v>0</v>
      </c>
      <c r="H377">
        <v>0</v>
      </c>
      <c r="I377">
        <v>0</v>
      </c>
      <c r="K377">
        <v>0.9</v>
      </c>
      <c r="L377" t="s">
        <v>41</v>
      </c>
      <c r="M377" t="s">
        <v>41</v>
      </c>
      <c r="N377">
        <v>0</v>
      </c>
    </row>
    <row r="378" spans="1:14" x14ac:dyDescent="0.25">
      <c r="A378" t="s">
        <v>638</v>
      </c>
      <c r="B378">
        <v>2</v>
      </c>
      <c r="C378" t="s">
        <v>49</v>
      </c>
      <c r="D378">
        <v>0</v>
      </c>
      <c r="E378">
        <v>1</v>
      </c>
      <c r="F378">
        <v>1</v>
      </c>
      <c r="G378">
        <v>0</v>
      </c>
      <c r="H378">
        <v>0</v>
      </c>
      <c r="I378">
        <v>0</v>
      </c>
      <c r="K378">
        <v>0.9</v>
      </c>
      <c r="L378" t="s">
        <v>41</v>
      </c>
      <c r="M378" t="s">
        <v>41</v>
      </c>
      <c r="N378">
        <v>0</v>
      </c>
    </row>
    <row r="379" spans="1:14" x14ac:dyDescent="0.25">
      <c r="A379" t="s">
        <v>640</v>
      </c>
      <c r="B379">
        <v>5</v>
      </c>
      <c r="C379" t="s">
        <v>1254</v>
      </c>
      <c r="D379">
        <v>1</v>
      </c>
      <c r="E379">
        <v>1</v>
      </c>
      <c r="F379">
        <v>0</v>
      </c>
      <c r="G379">
        <v>2</v>
      </c>
      <c r="H379">
        <v>1</v>
      </c>
      <c r="I379">
        <v>0</v>
      </c>
      <c r="K379">
        <v>0.36</v>
      </c>
      <c r="L379" t="s">
        <v>41</v>
      </c>
      <c r="M379" t="s">
        <v>41</v>
      </c>
      <c r="N379">
        <v>0.54</v>
      </c>
    </row>
    <row r="380" spans="1:14" x14ac:dyDescent="0.25">
      <c r="A380" t="s">
        <v>707</v>
      </c>
      <c r="B380">
        <v>3</v>
      </c>
      <c r="C380" t="s">
        <v>126</v>
      </c>
      <c r="D380">
        <v>1</v>
      </c>
      <c r="E380">
        <v>0</v>
      </c>
      <c r="F380">
        <v>1</v>
      </c>
      <c r="G380">
        <v>1</v>
      </c>
      <c r="H380">
        <v>0</v>
      </c>
      <c r="I380">
        <v>0</v>
      </c>
      <c r="K380">
        <v>6.03</v>
      </c>
      <c r="L380" t="s">
        <v>41</v>
      </c>
      <c r="M380" t="s">
        <v>41</v>
      </c>
      <c r="N380">
        <v>2.97</v>
      </c>
    </row>
    <row r="381" spans="1:14" x14ac:dyDescent="0.25">
      <c r="A381" t="s">
        <v>824</v>
      </c>
      <c r="B381">
        <v>2</v>
      </c>
      <c r="C381" t="s">
        <v>1251</v>
      </c>
      <c r="D381">
        <v>0</v>
      </c>
      <c r="E381">
        <v>2</v>
      </c>
      <c r="F381">
        <v>0</v>
      </c>
      <c r="G381">
        <v>0</v>
      </c>
      <c r="H381">
        <v>0</v>
      </c>
      <c r="I381">
        <v>0</v>
      </c>
      <c r="K381">
        <v>0.9</v>
      </c>
      <c r="L381" t="s">
        <v>41</v>
      </c>
      <c r="M381" t="s">
        <v>41</v>
      </c>
      <c r="N381">
        <v>0</v>
      </c>
    </row>
    <row r="382" spans="1:14" x14ac:dyDescent="0.25">
      <c r="A382" t="s">
        <v>1066</v>
      </c>
      <c r="B382">
        <v>4</v>
      </c>
      <c r="C382" t="s">
        <v>1250</v>
      </c>
      <c r="D382">
        <v>2</v>
      </c>
      <c r="E382">
        <v>1</v>
      </c>
      <c r="F382">
        <v>0</v>
      </c>
      <c r="G382">
        <v>1</v>
      </c>
      <c r="H382">
        <v>0</v>
      </c>
      <c r="I382">
        <v>0</v>
      </c>
      <c r="K382">
        <v>6.75</v>
      </c>
      <c r="L382" t="s">
        <v>41</v>
      </c>
      <c r="M382" t="s">
        <v>41</v>
      </c>
      <c r="N382">
        <v>2.25</v>
      </c>
    </row>
    <row r="383" spans="1:14" x14ac:dyDescent="0.25">
      <c r="A383" t="s">
        <v>1177</v>
      </c>
      <c r="B383">
        <v>3</v>
      </c>
      <c r="C383" t="s">
        <v>145</v>
      </c>
      <c r="D383">
        <v>1</v>
      </c>
      <c r="E383">
        <v>1</v>
      </c>
      <c r="F383">
        <v>0</v>
      </c>
      <c r="G383">
        <v>0</v>
      </c>
      <c r="H383">
        <v>0</v>
      </c>
      <c r="I383">
        <v>1</v>
      </c>
      <c r="K383">
        <v>6.03</v>
      </c>
      <c r="L383" t="s">
        <v>41</v>
      </c>
      <c r="M383" t="s">
        <v>41</v>
      </c>
      <c r="N383">
        <v>2.97</v>
      </c>
    </row>
    <row r="384" spans="1:14" x14ac:dyDescent="0.25">
      <c r="A384" t="s">
        <v>211</v>
      </c>
      <c r="B384">
        <v>1</v>
      </c>
      <c r="C384" t="s">
        <v>198</v>
      </c>
      <c r="D384">
        <v>0</v>
      </c>
      <c r="E384">
        <v>0</v>
      </c>
      <c r="F384">
        <v>1</v>
      </c>
      <c r="G384">
        <v>0</v>
      </c>
      <c r="H384">
        <v>0</v>
      </c>
      <c r="I384">
        <v>0</v>
      </c>
      <c r="K384">
        <v>0.9</v>
      </c>
      <c r="L384" t="s">
        <v>41</v>
      </c>
      <c r="M384" t="s">
        <v>41</v>
      </c>
      <c r="N384">
        <v>0</v>
      </c>
    </row>
    <row r="385" spans="1:14" x14ac:dyDescent="0.25">
      <c r="A385" t="s">
        <v>396</v>
      </c>
      <c r="B385">
        <v>3</v>
      </c>
      <c r="C385" t="s">
        <v>1250</v>
      </c>
      <c r="D385">
        <v>2</v>
      </c>
      <c r="E385">
        <v>0</v>
      </c>
      <c r="F385">
        <v>1</v>
      </c>
      <c r="G385">
        <v>0</v>
      </c>
      <c r="H385">
        <v>0</v>
      </c>
      <c r="I385">
        <v>0</v>
      </c>
      <c r="K385">
        <v>0.9</v>
      </c>
      <c r="L385" t="s">
        <v>41</v>
      </c>
      <c r="M385" t="s">
        <v>41</v>
      </c>
      <c r="N385">
        <v>0</v>
      </c>
    </row>
    <row r="386" spans="1:14" x14ac:dyDescent="0.25">
      <c r="A386" t="s">
        <v>477</v>
      </c>
      <c r="B386">
        <v>1</v>
      </c>
      <c r="C386" t="s">
        <v>136</v>
      </c>
      <c r="D386">
        <v>0</v>
      </c>
      <c r="E386">
        <v>0</v>
      </c>
      <c r="F386">
        <v>1</v>
      </c>
      <c r="G386">
        <v>0</v>
      </c>
      <c r="H386">
        <v>0</v>
      </c>
      <c r="I386">
        <v>0</v>
      </c>
      <c r="K386">
        <v>0.9</v>
      </c>
      <c r="L386" t="s">
        <v>41</v>
      </c>
      <c r="M386" t="s">
        <v>41</v>
      </c>
      <c r="N386">
        <v>0</v>
      </c>
    </row>
    <row r="387" spans="1:14" x14ac:dyDescent="0.25">
      <c r="A387" t="s">
        <v>626</v>
      </c>
      <c r="B387">
        <v>1</v>
      </c>
      <c r="C387" t="s">
        <v>201</v>
      </c>
      <c r="D387">
        <v>0</v>
      </c>
      <c r="E387">
        <v>0</v>
      </c>
      <c r="F387">
        <v>0</v>
      </c>
      <c r="G387">
        <v>0</v>
      </c>
      <c r="H387">
        <v>1</v>
      </c>
      <c r="I387">
        <v>0</v>
      </c>
      <c r="K387">
        <v>0</v>
      </c>
      <c r="L387" t="s">
        <v>41</v>
      </c>
      <c r="M387" t="s">
        <v>41</v>
      </c>
      <c r="N387">
        <v>0.9</v>
      </c>
    </row>
    <row r="388" spans="1:14" x14ac:dyDescent="0.25">
      <c r="A388" t="s">
        <v>636</v>
      </c>
      <c r="B388">
        <v>2</v>
      </c>
      <c r="C388" t="s">
        <v>198</v>
      </c>
      <c r="D388">
        <v>1</v>
      </c>
      <c r="E388">
        <v>0</v>
      </c>
      <c r="F388">
        <v>0</v>
      </c>
      <c r="G388">
        <v>0</v>
      </c>
      <c r="H388">
        <v>1</v>
      </c>
      <c r="I388">
        <v>0</v>
      </c>
      <c r="K388">
        <v>0.45</v>
      </c>
      <c r="L388" t="s">
        <v>41</v>
      </c>
      <c r="M388" t="s">
        <v>41</v>
      </c>
      <c r="N388">
        <v>0.45</v>
      </c>
    </row>
    <row r="389" spans="1:14" x14ac:dyDescent="0.25">
      <c r="A389" t="s">
        <v>705</v>
      </c>
      <c r="B389">
        <v>1</v>
      </c>
      <c r="C389" t="s">
        <v>133</v>
      </c>
      <c r="D389">
        <v>1</v>
      </c>
      <c r="E389">
        <v>0</v>
      </c>
      <c r="F389">
        <v>0</v>
      </c>
      <c r="G389">
        <v>0</v>
      </c>
      <c r="H389">
        <v>0</v>
      </c>
      <c r="I389">
        <v>0</v>
      </c>
      <c r="K389">
        <v>0.9</v>
      </c>
      <c r="L389" t="s">
        <v>41</v>
      </c>
      <c r="M389" t="s">
        <v>41</v>
      </c>
      <c r="N389">
        <v>0</v>
      </c>
    </row>
    <row r="390" spans="1:14" x14ac:dyDescent="0.25">
      <c r="A390" t="s">
        <v>759</v>
      </c>
      <c r="B390">
        <v>1</v>
      </c>
      <c r="C390" t="s">
        <v>190</v>
      </c>
      <c r="D390">
        <v>1</v>
      </c>
      <c r="E390">
        <v>0</v>
      </c>
      <c r="F390">
        <v>0</v>
      </c>
      <c r="G390">
        <v>0</v>
      </c>
      <c r="H390">
        <v>0</v>
      </c>
      <c r="I390">
        <v>0</v>
      </c>
      <c r="K390">
        <v>0.9</v>
      </c>
      <c r="L390" t="s">
        <v>41</v>
      </c>
      <c r="M390" t="s">
        <v>41</v>
      </c>
      <c r="N390">
        <v>0</v>
      </c>
    </row>
    <row r="391" spans="1:14" x14ac:dyDescent="0.25">
      <c r="A391" t="s">
        <v>819</v>
      </c>
      <c r="B391">
        <v>2</v>
      </c>
      <c r="C391" t="s">
        <v>128</v>
      </c>
      <c r="D391">
        <v>0</v>
      </c>
      <c r="E391">
        <v>1</v>
      </c>
      <c r="F391">
        <v>1</v>
      </c>
      <c r="G391">
        <v>0</v>
      </c>
      <c r="H391">
        <v>0</v>
      </c>
      <c r="I391">
        <v>0</v>
      </c>
      <c r="K391">
        <v>0.9</v>
      </c>
      <c r="L391" t="s">
        <v>41</v>
      </c>
      <c r="M391" t="s">
        <v>41</v>
      </c>
      <c r="N391">
        <v>0</v>
      </c>
    </row>
    <row r="392" spans="1:14" x14ac:dyDescent="0.25">
      <c r="A392" t="s">
        <v>955</v>
      </c>
      <c r="B392">
        <v>2</v>
      </c>
      <c r="C392" t="s">
        <v>132</v>
      </c>
      <c r="D392">
        <v>0</v>
      </c>
      <c r="E392">
        <v>2</v>
      </c>
      <c r="F392">
        <v>0</v>
      </c>
      <c r="G392">
        <v>0</v>
      </c>
      <c r="H392">
        <v>0</v>
      </c>
      <c r="I392">
        <v>0</v>
      </c>
      <c r="K392">
        <v>0.9</v>
      </c>
      <c r="L392" t="s">
        <v>41</v>
      </c>
      <c r="M392" t="s">
        <v>41</v>
      </c>
      <c r="N392">
        <v>0</v>
      </c>
    </row>
    <row r="393" spans="1:14" x14ac:dyDescent="0.25">
      <c r="A393" t="s">
        <v>989</v>
      </c>
      <c r="B393">
        <v>1</v>
      </c>
      <c r="C393" t="s">
        <v>1258</v>
      </c>
      <c r="D393">
        <v>0</v>
      </c>
      <c r="E393">
        <v>0</v>
      </c>
      <c r="F393">
        <v>0</v>
      </c>
      <c r="G393">
        <v>1</v>
      </c>
      <c r="H393">
        <v>0</v>
      </c>
      <c r="I393">
        <v>0</v>
      </c>
      <c r="K393">
        <v>0</v>
      </c>
      <c r="L393" t="s">
        <v>41</v>
      </c>
      <c r="M393" t="s">
        <v>41</v>
      </c>
      <c r="N393">
        <v>0.9</v>
      </c>
    </row>
    <row r="394" spans="1:14" x14ac:dyDescent="0.25">
      <c r="A394" t="s">
        <v>1081</v>
      </c>
      <c r="B394">
        <v>0</v>
      </c>
      <c r="C394" t="s">
        <v>193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K394">
        <v>0</v>
      </c>
      <c r="L394" t="s">
        <v>41</v>
      </c>
      <c r="M394" t="s">
        <v>41</v>
      </c>
      <c r="N394">
        <v>0</v>
      </c>
    </row>
    <row r="395" spans="1:14" x14ac:dyDescent="0.25">
      <c r="A395" t="s">
        <v>1083</v>
      </c>
      <c r="B395">
        <v>2</v>
      </c>
      <c r="C395" t="s">
        <v>136</v>
      </c>
      <c r="D395">
        <v>1</v>
      </c>
      <c r="E395">
        <v>0</v>
      </c>
      <c r="F395">
        <v>0</v>
      </c>
      <c r="G395">
        <v>1</v>
      </c>
      <c r="H395">
        <v>0</v>
      </c>
      <c r="I395">
        <v>0</v>
      </c>
      <c r="K395">
        <v>0.45</v>
      </c>
      <c r="L395" t="s">
        <v>41</v>
      </c>
      <c r="M395" t="s">
        <v>41</v>
      </c>
      <c r="N395">
        <v>0.45</v>
      </c>
    </row>
    <row r="396" spans="1:14" x14ac:dyDescent="0.25">
      <c r="A396" t="s">
        <v>229</v>
      </c>
      <c r="B396">
        <v>1</v>
      </c>
      <c r="C396" t="s">
        <v>1248</v>
      </c>
      <c r="D396">
        <v>0</v>
      </c>
      <c r="E396">
        <v>1</v>
      </c>
      <c r="F396">
        <v>0</v>
      </c>
      <c r="G396">
        <v>0</v>
      </c>
      <c r="H396">
        <v>0</v>
      </c>
      <c r="I396">
        <v>0</v>
      </c>
      <c r="K396">
        <v>0.9</v>
      </c>
      <c r="L396" t="s">
        <v>41</v>
      </c>
      <c r="M396" t="s">
        <v>41</v>
      </c>
      <c r="N396">
        <v>0</v>
      </c>
    </row>
    <row r="397" spans="1:14" x14ac:dyDescent="0.25">
      <c r="A397" t="s">
        <v>280</v>
      </c>
      <c r="B397">
        <v>2</v>
      </c>
      <c r="C397" t="s">
        <v>1260</v>
      </c>
      <c r="D397">
        <v>1</v>
      </c>
      <c r="E397">
        <v>1</v>
      </c>
      <c r="F397">
        <v>0</v>
      </c>
      <c r="G397">
        <v>0</v>
      </c>
      <c r="H397">
        <v>0</v>
      </c>
      <c r="I397">
        <v>0</v>
      </c>
      <c r="K397">
        <v>0.9</v>
      </c>
      <c r="L397" t="s">
        <v>41</v>
      </c>
      <c r="M397" t="s">
        <v>41</v>
      </c>
      <c r="N397">
        <v>0</v>
      </c>
    </row>
    <row r="398" spans="1:14" x14ac:dyDescent="0.25">
      <c r="A398" t="s">
        <v>309</v>
      </c>
      <c r="B398">
        <v>2</v>
      </c>
      <c r="C398" t="s">
        <v>49</v>
      </c>
      <c r="D398">
        <v>1</v>
      </c>
      <c r="E398">
        <v>0</v>
      </c>
      <c r="F398">
        <v>0</v>
      </c>
      <c r="G398">
        <v>1</v>
      </c>
      <c r="H398">
        <v>0</v>
      </c>
      <c r="I398">
        <v>0</v>
      </c>
      <c r="K398">
        <v>0.45</v>
      </c>
      <c r="L398" t="s">
        <v>41</v>
      </c>
      <c r="M398" t="s">
        <v>41</v>
      </c>
      <c r="N398">
        <v>0.45</v>
      </c>
    </row>
    <row r="399" spans="1:14" x14ac:dyDescent="0.25">
      <c r="A399" t="s">
        <v>478</v>
      </c>
      <c r="B399">
        <v>3</v>
      </c>
      <c r="C399" t="s">
        <v>1258</v>
      </c>
      <c r="D399">
        <v>1</v>
      </c>
      <c r="E399">
        <v>0</v>
      </c>
      <c r="F399">
        <v>0</v>
      </c>
      <c r="G399">
        <v>1</v>
      </c>
      <c r="H399">
        <v>0</v>
      </c>
      <c r="I399">
        <v>1</v>
      </c>
      <c r="K399">
        <v>2.97</v>
      </c>
      <c r="L399" t="s">
        <v>41</v>
      </c>
      <c r="M399" t="s">
        <v>41</v>
      </c>
      <c r="N399">
        <v>6.03</v>
      </c>
    </row>
    <row r="400" spans="1:14" x14ac:dyDescent="0.25">
      <c r="A400" t="s">
        <v>479</v>
      </c>
      <c r="B400">
        <v>2</v>
      </c>
      <c r="C400" t="s">
        <v>199</v>
      </c>
      <c r="D400">
        <v>0</v>
      </c>
      <c r="E400">
        <v>0</v>
      </c>
      <c r="F400">
        <v>0</v>
      </c>
      <c r="G400">
        <v>1</v>
      </c>
      <c r="H400">
        <v>1</v>
      </c>
      <c r="I400">
        <v>0</v>
      </c>
      <c r="K400">
        <v>0</v>
      </c>
      <c r="L400" t="s">
        <v>41</v>
      </c>
      <c r="M400" t="s">
        <v>41</v>
      </c>
      <c r="N400">
        <v>0.9</v>
      </c>
    </row>
    <row r="401" spans="1:14" x14ac:dyDescent="0.25">
      <c r="A401" t="s">
        <v>597</v>
      </c>
      <c r="B401">
        <v>0</v>
      </c>
      <c r="C401" t="s">
        <v>193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K401">
        <v>0</v>
      </c>
      <c r="L401" t="s">
        <v>41</v>
      </c>
      <c r="M401" t="s">
        <v>41</v>
      </c>
      <c r="N401">
        <v>0</v>
      </c>
    </row>
    <row r="402" spans="1:14" x14ac:dyDescent="0.25">
      <c r="A402" t="s">
        <v>661</v>
      </c>
      <c r="B402">
        <v>0</v>
      </c>
      <c r="C402" t="s">
        <v>193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K402">
        <v>0</v>
      </c>
      <c r="L402" t="s">
        <v>41</v>
      </c>
      <c r="M402" t="s">
        <v>41</v>
      </c>
      <c r="N402">
        <v>0</v>
      </c>
    </row>
    <row r="403" spans="1:14" x14ac:dyDescent="0.25">
      <c r="A403" t="s">
        <v>894</v>
      </c>
      <c r="B403">
        <v>2</v>
      </c>
      <c r="C403" t="s">
        <v>121</v>
      </c>
      <c r="D403">
        <v>1</v>
      </c>
      <c r="E403">
        <v>0</v>
      </c>
      <c r="F403">
        <v>1</v>
      </c>
      <c r="G403">
        <v>0</v>
      </c>
      <c r="H403">
        <v>0</v>
      </c>
      <c r="I403">
        <v>0</v>
      </c>
      <c r="K403">
        <v>0.9</v>
      </c>
      <c r="L403" t="s">
        <v>41</v>
      </c>
      <c r="M403" t="s">
        <v>41</v>
      </c>
      <c r="N403">
        <v>0</v>
      </c>
    </row>
    <row r="404" spans="1:14" x14ac:dyDescent="0.25">
      <c r="A404" t="s">
        <v>939</v>
      </c>
      <c r="B404">
        <v>2</v>
      </c>
      <c r="C404" t="s">
        <v>1253</v>
      </c>
      <c r="D404">
        <v>0</v>
      </c>
      <c r="E404">
        <v>0</v>
      </c>
      <c r="F404">
        <v>1</v>
      </c>
      <c r="G404">
        <v>0</v>
      </c>
      <c r="H404">
        <v>1</v>
      </c>
      <c r="I404">
        <v>0</v>
      </c>
      <c r="K404">
        <v>0.45</v>
      </c>
      <c r="L404" t="s">
        <v>41</v>
      </c>
      <c r="M404" t="s">
        <v>41</v>
      </c>
      <c r="N404">
        <v>0.45</v>
      </c>
    </row>
    <row r="405" spans="1:14" x14ac:dyDescent="0.25">
      <c r="A405" t="s">
        <v>952</v>
      </c>
      <c r="B405">
        <v>1</v>
      </c>
      <c r="C405" t="s">
        <v>120</v>
      </c>
      <c r="D405">
        <v>0</v>
      </c>
      <c r="E405">
        <v>0</v>
      </c>
      <c r="F405">
        <v>1</v>
      </c>
      <c r="G405">
        <v>0</v>
      </c>
      <c r="H405">
        <v>0</v>
      </c>
      <c r="I405">
        <v>0</v>
      </c>
      <c r="K405">
        <v>0.9</v>
      </c>
      <c r="L405" t="s">
        <v>41</v>
      </c>
      <c r="M405" t="s">
        <v>41</v>
      </c>
      <c r="N405">
        <v>0</v>
      </c>
    </row>
    <row r="406" spans="1:14" x14ac:dyDescent="0.25">
      <c r="A406" t="s">
        <v>256</v>
      </c>
      <c r="B406">
        <v>1</v>
      </c>
      <c r="C406" t="s">
        <v>120</v>
      </c>
      <c r="D406">
        <v>0</v>
      </c>
      <c r="E406">
        <v>0</v>
      </c>
      <c r="F406">
        <v>1</v>
      </c>
      <c r="G406">
        <v>0</v>
      </c>
      <c r="H406">
        <v>0</v>
      </c>
      <c r="I406">
        <v>0</v>
      </c>
      <c r="K406">
        <v>0.9</v>
      </c>
      <c r="L406" t="s">
        <v>41</v>
      </c>
      <c r="M406" t="s">
        <v>41</v>
      </c>
      <c r="N406">
        <v>0</v>
      </c>
    </row>
    <row r="407" spans="1:14" x14ac:dyDescent="0.25">
      <c r="A407" t="s">
        <v>272</v>
      </c>
      <c r="B407">
        <v>1</v>
      </c>
      <c r="C407" t="s">
        <v>196</v>
      </c>
      <c r="D407">
        <v>1</v>
      </c>
      <c r="E407">
        <v>0</v>
      </c>
      <c r="F407">
        <v>0</v>
      </c>
      <c r="G407">
        <v>0</v>
      </c>
      <c r="H407">
        <v>0</v>
      </c>
      <c r="I407">
        <v>0</v>
      </c>
      <c r="K407">
        <v>0.9</v>
      </c>
      <c r="L407" t="s">
        <v>41</v>
      </c>
      <c r="M407" t="s">
        <v>41</v>
      </c>
      <c r="N407">
        <v>0</v>
      </c>
    </row>
    <row r="408" spans="1:14" x14ac:dyDescent="0.25">
      <c r="A408" t="s">
        <v>438</v>
      </c>
      <c r="B408">
        <v>2</v>
      </c>
      <c r="C408" t="s">
        <v>195</v>
      </c>
      <c r="D408">
        <v>2</v>
      </c>
      <c r="E408">
        <v>0</v>
      </c>
      <c r="F408">
        <v>0</v>
      </c>
      <c r="G408">
        <v>0</v>
      </c>
      <c r="H408">
        <v>0</v>
      </c>
      <c r="I408">
        <v>0</v>
      </c>
      <c r="K408">
        <v>0.9</v>
      </c>
      <c r="L408" t="s">
        <v>41</v>
      </c>
      <c r="M408" t="s">
        <v>41</v>
      </c>
      <c r="N408">
        <v>0</v>
      </c>
    </row>
    <row r="409" spans="1:14" x14ac:dyDescent="0.25">
      <c r="A409" t="s">
        <v>486</v>
      </c>
      <c r="B409">
        <v>1</v>
      </c>
      <c r="C409" t="s">
        <v>1261</v>
      </c>
      <c r="D409">
        <v>1</v>
      </c>
      <c r="E409">
        <v>0</v>
      </c>
      <c r="F409">
        <v>0</v>
      </c>
      <c r="G409">
        <v>0</v>
      </c>
      <c r="H409">
        <v>0</v>
      </c>
      <c r="I409">
        <v>0</v>
      </c>
      <c r="K409">
        <v>0.9</v>
      </c>
      <c r="L409" t="s">
        <v>41</v>
      </c>
      <c r="M409" t="s">
        <v>41</v>
      </c>
      <c r="N409">
        <v>0</v>
      </c>
    </row>
    <row r="410" spans="1:14" x14ac:dyDescent="0.25">
      <c r="A410" t="s">
        <v>508</v>
      </c>
      <c r="B410">
        <v>3</v>
      </c>
      <c r="C410" t="s">
        <v>1289</v>
      </c>
      <c r="D410">
        <v>1</v>
      </c>
      <c r="E410">
        <v>1</v>
      </c>
      <c r="F410">
        <v>1</v>
      </c>
      <c r="G410">
        <v>0</v>
      </c>
      <c r="H410">
        <v>0</v>
      </c>
      <c r="I410">
        <v>0</v>
      </c>
      <c r="K410">
        <v>0.9</v>
      </c>
      <c r="L410" t="s">
        <v>41</v>
      </c>
      <c r="M410" t="s">
        <v>41</v>
      </c>
      <c r="N410">
        <v>0</v>
      </c>
    </row>
    <row r="411" spans="1:14" x14ac:dyDescent="0.25">
      <c r="A411" t="s">
        <v>614</v>
      </c>
      <c r="B411">
        <v>4</v>
      </c>
      <c r="C411" t="s">
        <v>125</v>
      </c>
      <c r="D411">
        <v>1</v>
      </c>
      <c r="E411">
        <v>2</v>
      </c>
      <c r="F411">
        <v>0</v>
      </c>
      <c r="G411">
        <v>1</v>
      </c>
      <c r="H411">
        <v>0</v>
      </c>
      <c r="I411">
        <v>0</v>
      </c>
      <c r="K411">
        <v>6.75</v>
      </c>
      <c r="L411" t="s">
        <v>41</v>
      </c>
      <c r="M411" t="s">
        <v>41</v>
      </c>
      <c r="N411">
        <v>2.25</v>
      </c>
    </row>
    <row r="412" spans="1:14" x14ac:dyDescent="0.25">
      <c r="A412" t="s">
        <v>702</v>
      </c>
      <c r="B412">
        <v>2</v>
      </c>
      <c r="C412" t="s">
        <v>128</v>
      </c>
      <c r="D412">
        <v>1</v>
      </c>
      <c r="E412">
        <v>0</v>
      </c>
      <c r="F412">
        <v>0</v>
      </c>
      <c r="G412">
        <v>0</v>
      </c>
      <c r="H412">
        <v>1</v>
      </c>
      <c r="I412">
        <v>0</v>
      </c>
      <c r="K412">
        <v>0.45</v>
      </c>
      <c r="L412" t="s">
        <v>41</v>
      </c>
      <c r="M412" t="s">
        <v>41</v>
      </c>
      <c r="N412">
        <v>0.45</v>
      </c>
    </row>
    <row r="413" spans="1:14" x14ac:dyDescent="0.25">
      <c r="A413" t="s">
        <v>814</v>
      </c>
      <c r="B413">
        <v>2</v>
      </c>
      <c r="C413" t="s">
        <v>1265</v>
      </c>
      <c r="D413">
        <v>2</v>
      </c>
      <c r="E413">
        <v>0</v>
      </c>
      <c r="F413">
        <v>0</v>
      </c>
      <c r="G413">
        <v>0</v>
      </c>
      <c r="H413">
        <v>0</v>
      </c>
      <c r="I413">
        <v>0</v>
      </c>
      <c r="K413">
        <v>0.9</v>
      </c>
      <c r="L413" t="s">
        <v>41</v>
      </c>
      <c r="M413" t="s">
        <v>41</v>
      </c>
      <c r="N413">
        <v>0</v>
      </c>
    </row>
    <row r="414" spans="1:14" x14ac:dyDescent="0.25">
      <c r="A414" t="s">
        <v>938</v>
      </c>
      <c r="B414">
        <v>1</v>
      </c>
      <c r="C414" t="s">
        <v>191</v>
      </c>
      <c r="D414">
        <v>1</v>
      </c>
      <c r="E414">
        <v>0</v>
      </c>
      <c r="F414">
        <v>0</v>
      </c>
      <c r="G414">
        <v>0</v>
      </c>
      <c r="H414">
        <v>0</v>
      </c>
      <c r="I414">
        <v>0</v>
      </c>
      <c r="K414">
        <v>0.9</v>
      </c>
      <c r="L414" t="s">
        <v>41</v>
      </c>
      <c r="M414" t="s">
        <v>41</v>
      </c>
      <c r="N414">
        <v>0</v>
      </c>
    </row>
    <row r="415" spans="1:14" x14ac:dyDescent="0.25">
      <c r="A415" t="s">
        <v>1094</v>
      </c>
      <c r="B415">
        <v>1</v>
      </c>
      <c r="C415" t="s">
        <v>1302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1</v>
      </c>
      <c r="K415">
        <v>0</v>
      </c>
      <c r="L415" t="s">
        <v>41</v>
      </c>
      <c r="M415" t="s">
        <v>41</v>
      </c>
      <c r="N415">
        <v>0.9</v>
      </c>
    </row>
    <row r="416" spans="1:14" x14ac:dyDescent="0.25">
      <c r="A416" t="s">
        <v>347</v>
      </c>
      <c r="B416">
        <v>2</v>
      </c>
      <c r="C416" t="s">
        <v>126</v>
      </c>
      <c r="D416">
        <v>1</v>
      </c>
      <c r="E416">
        <v>0</v>
      </c>
      <c r="F416">
        <v>1</v>
      </c>
      <c r="G416">
        <v>0</v>
      </c>
      <c r="H416">
        <v>0</v>
      </c>
      <c r="I416">
        <v>0</v>
      </c>
      <c r="K416">
        <v>0.9</v>
      </c>
      <c r="L416" t="s">
        <v>41</v>
      </c>
      <c r="M416" t="s">
        <v>41</v>
      </c>
      <c r="N416">
        <v>0</v>
      </c>
    </row>
    <row r="417" spans="1:14" x14ac:dyDescent="0.25">
      <c r="A417" t="s">
        <v>426</v>
      </c>
      <c r="B417">
        <v>1</v>
      </c>
      <c r="C417" t="s">
        <v>1251</v>
      </c>
      <c r="D417">
        <v>0</v>
      </c>
      <c r="E417">
        <v>1</v>
      </c>
      <c r="F417">
        <v>0</v>
      </c>
      <c r="G417">
        <v>0</v>
      </c>
      <c r="H417">
        <v>0</v>
      </c>
      <c r="I417">
        <v>0</v>
      </c>
      <c r="K417">
        <v>0.9</v>
      </c>
      <c r="L417" t="s">
        <v>41</v>
      </c>
      <c r="M417" t="s">
        <v>41</v>
      </c>
      <c r="N417">
        <v>0</v>
      </c>
    </row>
    <row r="418" spans="1:14" x14ac:dyDescent="0.25">
      <c r="A418" t="s">
        <v>476</v>
      </c>
      <c r="B418">
        <v>2</v>
      </c>
      <c r="C418" t="s">
        <v>1265</v>
      </c>
      <c r="D418">
        <v>2</v>
      </c>
      <c r="E418">
        <v>0</v>
      </c>
      <c r="F418">
        <v>0</v>
      </c>
      <c r="G418">
        <v>0</v>
      </c>
      <c r="H418">
        <v>0</v>
      </c>
      <c r="I418">
        <v>0</v>
      </c>
      <c r="K418">
        <v>0.9</v>
      </c>
      <c r="L418" t="s">
        <v>41</v>
      </c>
      <c r="M418" t="s">
        <v>41</v>
      </c>
      <c r="N418">
        <v>0</v>
      </c>
    </row>
    <row r="419" spans="1:14" x14ac:dyDescent="0.25">
      <c r="A419" t="s">
        <v>483</v>
      </c>
      <c r="B419">
        <v>0</v>
      </c>
      <c r="C419" t="s">
        <v>193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K419">
        <v>0</v>
      </c>
      <c r="L419" t="s">
        <v>41</v>
      </c>
      <c r="M419" t="s">
        <v>41</v>
      </c>
      <c r="N419">
        <v>0</v>
      </c>
    </row>
    <row r="420" spans="1:14" x14ac:dyDescent="0.25">
      <c r="A420" t="s">
        <v>492</v>
      </c>
      <c r="B420">
        <v>0</v>
      </c>
      <c r="C420" t="s">
        <v>193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K420">
        <v>0</v>
      </c>
      <c r="L420" t="s">
        <v>41</v>
      </c>
      <c r="M420" t="s">
        <v>41</v>
      </c>
      <c r="N420">
        <v>0</v>
      </c>
    </row>
    <row r="421" spans="1:14" x14ac:dyDescent="0.25">
      <c r="A421" t="s">
        <v>549</v>
      </c>
      <c r="B421">
        <v>2</v>
      </c>
      <c r="C421" t="s">
        <v>132</v>
      </c>
      <c r="D421">
        <v>1</v>
      </c>
      <c r="E421">
        <v>1</v>
      </c>
      <c r="F421">
        <v>0</v>
      </c>
      <c r="G421">
        <v>0</v>
      </c>
      <c r="H421">
        <v>0</v>
      </c>
      <c r="I421">
        <v>0</v>
      </c>
      <c r="K421">
        <v>0.9</v>
      </c>
      <c r="L421" t="s">
        <v>41</v>
      </c>
      <c r="M421" t="s">
        <v>41</v>
      </c>
      <c r="N421">
        <v>0</v>
      </c>
    </row>
    <row r="422" spans="1:14" x14ac:dyDescent="0.25">
      <c r="A422" t="s">
        <v>908</v>
      </c>
      <c r="B422">
        <v>2</v>
      </c>
      <c r="C422" t="s">
        <v>1300</v>
      </c>
      <c r="D422">
        <v>0</v>
      </c>
      <c r="E422">
        <v>0</v>
      </c>
      <c r="F422">
        <v>1</v>
      </c>
      <c r="G422">
        <v>0</v>
      </c>
      <c r="H422">
        <v>0</v>
      </c>
      <c r="I422">
        <v>1</v>
      </c>
      <c r="K422">
        <v>0.45</v>
      </c>
      <c r="L422" t="s">
        <v>41</v>
      </c>
      <c r="M422" t="s">
        <v>41</v>
      </c>
      <c r="N422">
        <v>0.45</v>
      </c>
    </row>
    <row r="423" spans="1:14" x14ac:dyDescent="0.25">
      <c r="A423" t="s">
        <v>1073</v>
      </c>
      <c r="B423">
        <v>1</v>
      </c>
      <c r="C423" t="s">
        <v>1301</v>
      </c>
      <c r="D423">
        <v>0</v>
      </c>
      <c r="E423">
        <v>0</v>
      </c>
      <c r="F423">
        <v>0</v>
      </c>
      <c r="G423">
        <v>0</v>
      </c>
      <c r="H423">
        <v>1</v>
      </c>
      <c r="I423">
        <v>0</v>
      </c>
      <c r="K423">
        <v>0</v>
      </c>
      <c r="L423" t="s">
        <v>41</v>
      </c>
      <c r="M423" t="s">
        <v>41</v>
      </c>
      <c r="N423">
        <v>0.9</v>
      </c>
    </row>
    <row r="424" spans="1:14" x14ac:dyDescent="0.25">
      <c r="A424" t="s">
        <v>1092</v>
      </c>
      <c r="B424">
        <v>3</v>
      </c>
      <c r="C424" t="s">
        <v>1293</v>
      </c>
      <c r="D424">
        <v>0</v>
      </c>
      <c r="E424">
        <v>1</v>
      </c>
      <c r="F424">
        <v>0</v>
      </c>
      <c r="G424">
        <v>0</v>
      </c>
      <c r="H424">
        <v>1</v>
      </c>
      <c r="I424">
        <v>1</v>
      </c>
      <c r="K424">
        <v>2.97</v>
      </c>
      <c r="L424" t="s">
        <v>41</v>
      </c>
      <c r="M424" t="s">
        <v>41</v>
      </c>
      <c r="N424">
        <v>6.03</v>
      </c>
    </row>
    <row r="425" spans="1:14" x14ac:dyDescent="0.25">
      <c r="A425" t="s">
        <v>1096</v>
      </c>
      <c r="B425">
        <v>1</v>
      </c>
      <c r="C425" t="s">
        <v>1250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0</v>
      </c>
      <c r="K425">
        <v>0.9</v>
      </c>
      <c r="L425" t="s">
        <v>41</v>
      </c>
      <c r="M425" t="s">
        <v>41</v>
      </c>
      <c r="N425">
        <v>0</v>
      </c>
    </row>
    <row r="426" spans="1:14" x14ac:dyDescent="0.25">
      <c r="A426" t="s">
        <v>249</v>
      </c>
      <c r="B426">
        <v>0</v>
      </c>
      <c r="C426" t="s">
        <v>193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K426">
        <v>0</v>
      </c>
      <c r="L426" t="s">
        <v>41</v>
      </c>
      <c r="M426" t="s">
        <v>41</v>
      </c>
      <c r="N426">
        <v>0</v>
      </c>
    </row>
    <row r="427" spans="1:14" x14ac:dyDescent="0.25">
      <c r="A427" t="s">
        <v>258</v>
      </c>
      <c r="B427">
        <v>1</v>
      </c>
      <c r="C427" t="s">
        <v>122</v>
      </c>
      <c r="D427">
        <v>0</v>
      </c>
      <c r="E427">
        <v>0</v>
      </c>
      <c r="F427">
        <v>1</v>
      </c>
      <c r="G427">
        <v>0</v>
      </c>
      <c r="H427">
        <v>0</v>
      </c>
      <c r="I427">
        <v>0</v>
      </c>
      <c r="K427">
        <v>0.9</v>
      </c>
      <c r="L427" t="s">
        <v>41</v>
      </c>
      <c r="M427" t="s">
        <v>41</v>
      </c>
      <c r="N427">
        <v>0</v>
      </c>
    </row>
    <row r="428" spans="1:14" x14ac:dyDescent="0.25">
      <c r="A428" t="s">
        <v>296</v>
      </c>
      <c r="B428">
        <v>2</v>
      </c>
      <c r="C428" t="s">
        <v>192</v>
      </c>
      <c r="D428">
        <v>1</v>
      </c>
      <c r="E428">
        <v>1</v>
      </c>
      <c r="F428">
        <v>0</v>
      </c>
      <c r="G428">
        <v>0</v>
      </c>
      <c r="H428">
        <v>0</v>
      </c>
      <c r="I428">
        <v>0</v>
      </c>
      <c r="K428">
        <v>0.9</v>
      </c>
      <c r="L428" t="s">
        <v>41</v>
      </c>
      <c r="M428" t="s">
        <v>41</v>
      </c>
      <c r="N428">
        <v>0</v>
      </c>
    </row>
    <row r="429" spans="1:14" x14ac:dyDescent="0.25">
      <c r="A429" t="s">
        <v>300</v>
      </c>
      <c r="B429">
        <v>1</v>
      </c>
      <c r="C429" t="s">
        <v>197</v>
      </c>
      <c r="D429">
        <v>1</v>
      </c>
      <c r="E429">
        <v>0</v>
      </c>
      <c r="F429">
        <v>0</v>
      </c>
      <c r="G429">
        <v>0</v>
      </c>
      <c r="H429">
        <v>0</v>
      </c>
      <c r="I429">
        <v>0</v>
      </c>
      <c r="K429">
        <v>0.9</v>
      </c>
      <c r="L429" t="s">
        <v>41</v>
      </c>
      <c r="M429" t="s">
        <v>41</v>
      </c>
      <c r="N429">
        <v>0</v>
      </c>
    </row>
    <row r="430" spans="1:14" x14ac:dyDescent="0.25">
      <c r="A430" t="s">
        <v>378</v>
      </c>
      <c r="B430">
        <v>1</v>
      </c>
      <c r="C430" t="s">
        <v>1249</v>
      </c>
      <c r="D430">
        <v>0</v>
      </c>
      <c r="E430">
        <v>0</v>
      </c>
      <c r="F430">
        <v>1</v>
      </c>
      <c r="G430">
        <v>0</v>
      </c>
      <c r="H430">
        <v>0</v>
      </c>
      <c r="I430">
        <v>0</v>
      </c>
      <c r="K430">
        <v>0.9</v>
      </c>
      <c r="L430" t="s">
        <v>41</v>
      </c>
      <c r="M430" t="s">
        <v>41</v>
      </c>
      <c r="N430">
        <v>0</v>
      </c>
    </row>
    <row r="431" spans="1:14" x14ac:dyDescent="0.25">
      <c r="A431" t="s">
        <v>394</v>
      </c>
      <c r="B431">
        <v>2</v>
      </c>
      <c r="C431" t="s">
        <v>1248</v>
      </c>
      <c r="D431">
        <v>0</v>
      </c>
      <c r="E431">
        <v>2</v>
      </c>
      <c r="F431">
        <v>0</v>
      </c>
      <c r="G431">
        <v>0</v>
      </c>
      <c r="H431">
        <v>0</v>
      </c>
      <c r="I431">
        <v>0</v>
      </c>
      <c r="K431">
        <v>0.9</v>
      </c>
      <c r="L431" t="s">
        <v>41</v>
      </c>
      <c r="M431" t="s">
        <v>41</v>
      </c>
      <c r="N431">
        <v>0</v>
      </c>
    </row>
    <row r="432" spans="1:14" x14ac:dyDescent="0.25">
      <c r="A432" t="s">
        <v>513</v>
      </c>
      <c r="B432">
        <v>2</v>
      </c>
      <c r="C432" t="s">
        <v>49</v>
      </c>
      <c r="D432">
        <v>1</v>
      </c>
      <c r="E432">
        <v>0</v>
      </c>
      <c r="F432">
        <v>1</v>
      </c>
      <c r="G432">
        <v>0</v>
      </c>
      <c r="H432">
        <v>0</v>
      </c>
      <c r="I432">
        <v>0</v>
      </c>
      <c r="K432">
        <v>0.9</v>
      </c>
      <c r="L432" t="s">
        <v>41</v>
      </c>
      <c r="M432" t="s">
        <v>41</v>
      </c>
      <c r="N432">
        <v>0</v>
      </c>
    </row>
    <row r="433" spans="1:14" x14ac:dyDescent="0.25">
      <c r="A433" t="s">
        <v>570</v>
      </c>
      <c r="B433">
        <v>1</v>
      </c>
      <c r="C433" t="s">
        <v>195</v>
      </c>
      <c r="D433">
        <v>1</v>
      </c>
      <c r="E433">
        <v>0</v>
      </c>
      <c r="F433">
        <v>0</v>
      </c>
      <c r="G433">
        <v>0</v>
      </c>
      <c r="H433">
        <v>0</v>
      </c>
      <c r="I433">
        <v>0</v>
      </c>
      <c r="K433">
        <v>0.9</v>
      </c>
      <c r="L433" t="s">
        <v>41</v>
      </c>
      <c r="M433" t="s">
        <v>41</v>
      </c>
      <c r="N433">
        <v>0</v>
      </c>
    </row>
    <row r="434" spans="1:14" x14ac:dyDescent="0.25">
      <c r="A434" t="s">
        <v>580</v>
      </c>
      <c r="B434">
        <v>2</v>
      </c>
      <c r="C434" t="s">
        <v>132</v>
      </c>
      <c r="D434">
        <v>0</v>
      </c>
      <c r="E434">
        <v>2</v>
      </c>
      <c r="F434">
        <v>0</v>
      </c>
      <c r="G434">
        <v>0</v>
      </c>
      <c r="H434">
        <v>0</v>
      </c>
      <c r="I434">
        <v>0</v>
      </c>
      <c r="K434">
        <v>0.9</v>
      </c>
      <c r="L434" t="s">
        <v>41</v>
      </c>
      <c r="M434" t="s">
        <v>41</v>
      </c>
      <c r="N434">
        <v>0</v>
      </c>
    </row>
    <row r="435" spans="1:14" x14ac:dyDescent="0.25">
      <c r="A435" t="s">
        <v>594</v>
      </c>
      <c r="B435">
        <v>0</v>
      </c>
      <c r="C435" t="s">
        <v>193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K435">
        <v>0</v>
      </c>
      <c r="L435" t="s">
        <v>41</v>
      </c>
      <c r="M435" t="s">
        <v>41</v>
      </c>
      <c r="N435">
        <v>0</v>
      </c>
    </row>
    <row r="436" spans="1:14" x14ac:dyDescent="0.25">
      <c r="A436" t="s">
        <v>729</v>
      </c>
      <c r="B436">
        <v>0</v>
      </c>
      <c r="C436" t="s">
        <v>193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K436">
        <v>0</v>
      </c>
      <c r="L436" t="s">
        <v>41</v>
      </c>
      <c r="M436" t="s">
        <v>41</v>
      </c>
      <c r="N436">
        <v>0</v>
      </c>
    </row>
    <row r="437" spans="1:14" x14ac:dyDescent="0.25">
      <c r="A437" t="s">
        <v>784</v>
      </c>
      <c r="B437">
        <v>2</v>
      </c>
      <c r="C437" t="s">
        <v>130</v>
      </c>
      <c r="D437">
        <v>1</v>
      </c>
      <c r="E437">
        <v>0</v>
      </c>
      <c r="F437">
        <v>0</v>
      </c>
      <c r="G437">
        <v>0</v>
      </c>
      <c r="H437">
        <v>0</v>
      </c>
      <c r="I437">
        <v>1</v>
      </c>
      <c r="K437">
        <v>0.45</v>
      </c>
      <c r="L437" t="s">
        <v>41</v>
      </c>
      <c r="M437" t="s">
        <v>41</v>
      </c>
      <c r="N437">
        <v>0.45</v>
      </c>
    </row>
    <row r="438" spans="1:14" x14ac:dyDescent="0.25">
      <c r="A438" t="s">
        <v>872</v>
      </c>
      <c r="B438">
        <v>2</v>
      </c>
      <c r="C438" t="s">
        <v>1251</v>
      </c>
      <c r="D438">
        <v>0</v>
      </c>
      <c r="E438">
        <v>2</v>
      </c>
      <c r="F438">
        <v>0</v>
      </c>
      <c r="G438">
        <v>0</v>
      </c>
      <c r="H438">
        <v>0</v>
      </c>
      <c r="I438">
        <v>0</v>
      </c>
      <c r="K438">
        <v>0.9</v>
      </c>
      <c r="L438" t="s">
        <v>41</v>
      </c>
      <c r="M438" t="s">
        <v>41</v>
      </c>
      <c r="N438">
        <v>0</v>
      </c>
    </row>
    <row r="439" spans="1:14" x14ac:dyDescent="0.25">
      <c r="A439" t="s">
        <v>957</v>
      </c>
      <c r="B439">
        <v>2</v>
      </c>
      <c r="C439" t="s">
        <v>1288</v>
      </c>
      <c r="D439">
        <v>0</v>
      </c>
      <c r="E439">
        <v>1</v>
      </c>
      <c r="F439">
        <v>0</v>
      </c>
      <c r="G439">
        <v>0</v>
      </c>
      <c r="H439">
        <v>1</v>
      </c>
      <c r="I439">
        <v>0</v>
      </c>
      <c r="K439">
        <v>0.45</v>
      </c>
      <c r="L439" t="s">
        <v>41</v>
      </c>
      <c r="M439" t="s">
        <v>41</v>
      </c>
      <c r="N439">
        <v>0.45</v>
      </c>
    </row>
    <row r="440" spans="1:14" x14ac:dyDescent="0.25">
      <c r="A440" t="s">
        <v>960</v>
      </c>
      <c r="B440">
        <v>2</v>
      </c>
      <c r="C440" t="s">
        <v>195</v>
      </c>
      <c r="D440">
        <v>1</v>
      </c>
      <c r="E440">
        <v>1</v>
      </c>
      <c r="F440">
        <v>0</v>
      </c>
      <c r="G440">
        <v>0</v>
      </c>
      <c r="H440">
        <v>0</v>
      </c>
      <c r="I440">
        <v>0</v>
      </c>
      <c r="K440">
        <v>0.9</v>
      </c>
      <c r="L440" t="s">
        <v>41</v>
      </c>
      <c r="M440" t="s">
        <v>41</v>
      </c>
      <c r="N440">
        <v>0</v>
      </c>
    </row>
    <row r="441" spans="1:14" x14ac:dyDescent="0.25">
      <c r="A441" t="s">
        <v>961</v>
      </c>
      <c r="B441">
        <v>2</v>
      </c>
      <c r="C441" t="s">
        <v>1266</v>
      </c>
      <c r="D441">
        <v>0</v>
      </c>
      <c r="E441">
        <v>1</v>
      </c>
      <c r="F441">
        <v>0</v>
      </c>
      <c r="G441">
        <v>0</v>
      </c>
      <c r="H441">
        <v>0</v>
      </c>
      <c r="I441">
        <v>1</v>
      </c>
      <c r="K441">
        <v>0.45</v>
      </c>
      <c r="L441" t="s">
        <v>41</v>
      </c>
      <c r="M441" t="s">
        <v>41</v>
      </c>
      <c r="N441">
        <v>0.45</v>
      </c>
    </row>
    <row r="442" spans="1:14" x14ac:dyDescent="0.25">
      <c r="A442" t="s">
        <v>964</v>
      </c>
      <c r="B442">
        <v>1</v>
      </c>
      <c r="C442" t="s">
        <v>1295</v>
      </c>
      <c r="D442">
        <v>1</v>
      </c>
      <c r="E442">
        <v>0</v>
      </c>
      <c r="F442">
        <v>0</v>
      </c>
      <c r="G442">
        <v>0</v>
      </c>
      <c r="H442">
        <v>0</v>
      </c>
      <c r="I442">
        <v>0</v>
      </c>
      <c r="K442">
        <v>0.9</v>
      </c>
      <c r="L442" t="s">
        <v>41</v>
      </c>
      <c r="M442" t="s">
        <v>41</v>
      </c>
      <c r="N442">
        <v>0</v>
      </c>
    </row>
    <row r="443" spans="1:14" x14ac:dyDescent="0.25">
      <c r="A443" t="s">
        <v>1036</v>
      </c>
      <c r="B443">
        <v>0</v>
      </c>
      <c r="C443" t="s">
        <v>193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K443">
        <v>0</v>
      </c>
      <c r="L443" t="s">
        <v>41</v>
      </c>
      <c r="M443" t="s">
        <v>41</v>
      </c>
      <c r="N443">
        <v>0</v>
      </c>
    </row>
    <row r="444" spans="1:14" x14ac:dyDescent="0.25">
      <c r="A444" t="s">
        <v>1161</v>
      </c>
      <c r="B444">
        <v>2</v>
      </c>
      <c r="C444" t="s">
        <v>128</v>
      </c>
      <c r="D444">
        <v>1</v>
      </c>
      <c r="E444">
        <v>0</v>
      </c>
      <c r="F444">
        <v>0</v>
      </c>
      <c r="G444">
        <v>1</v>
      </c>
      <c r="H444">
        <v>0</v>
      </c>
      <c r="I444">
        <v>0</v>
      </c>
      <c r="K444">
        <v>0.45</v>
      </c>
      <c r="L444" t="s">
        <v>41</v>
      </c>
      <c r="M444" t="s">
        <v>41</v>
      </c>
      <c r="N444">
        <v>0.45</v>
      </c>
    </row>
    <row r="445" spans="1:14" x14ac:dyDescent="0.25">
      <c r="A445" t="s">
        <v>1188</v>
      </c>
      <c r="B445">
        <v>3</v>
      </c>
      <c r="C445" t="s">
        <v>49</v>
      </c>
      <c r="D445">
        <v>2</v>
      </c>
      <c r="E445">
        <v>0</v>
      </c>
      <c r="F445">
        <v>0</v>
      </c>
      <c r="G445">
        <v>0</v>
      </c>
      <c r="H445">
        <v>1</v>
      </c>
      <c r="I445">
        <v>0</v>
      </c>
      <c r="K445">
        <v>6.03</v>
      </c>
      <c r="L445" t="s">
        <v>41</v>
      </c>
      <c r="M445" t="s">
        <v>41</v>
      </c>
      <c r="N445">
        <v>2.97</v>
      </c>
    </row>
    <row r="446" spans="1:14" x14ac:dyDescent="0.25">
      <c r="A446" t="s">
        <v>250</v>
      </c>
      <c r="B446">
        <v>0</v>
      </c>
      <c r="C446" t="s">
        <v>193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K446">
        <v>0</v>
      </c>
      <c r="L446" t="s">
        <v>41</v>
      </c>
      <c r="M446" t="s">
        <v>41</v>
      </c>
      <c r="N446">
        <v>0</v>
      </c>
    </row>
    <row r="447" spans="1:14" x14ac:dyDescent="0.25">
      <c r="A447" t="s">
        <v>253</v>
      </c>
      <c r="B447">
        <v>1</v>
      </c>
      <c r="C447" t="s">
        <v>136</v>
      </c>
      <c r="D447">
        <v>0</v>
      </c>
      <c r="E447">
        <v>0</v>
      </c>
      <c r="F447">
        <v>1</v>
      </c>
      <c r="G447">
        <v>0</v>
      </c>
      <c r="H447">
        <v>0</v>
      </c>
      <c r="I447">
        <v>0</v>
      </c>
      <c r="K447">
        <v>0.9</v>
      </c>
      <c r="L447" t="s">
        <v>41</v>
      </c>
      <c r="M447" t="s">
        <v>41</v>
      </c>
      <c r="N447">
        <v>0</v>
      </c>
    </row>
    <row r="448" spans="1:14" x14ac:dyDescent="0.25">
      <c r="A448" t="s">
        <v>265</v>
      </c>
      <c r="B448">
        <v>2</v>
      </c>
      <c r="C448" t="s">
        <v>1251</v>
      </c>
      <c r="D448">
        <v>1</v>
      </c>
      <c r="E448">
        <v>0</v>
      </c>
      <c r="F448">
        <v>1</v>
      </c>
      <c r="G448">
        <v>0</v>
      </c>
      <c r="H448">
        <v>0</v>
      </c>
      <c r="I448">
        <v>0</v>
      </c>
      <c r="K448">
        <v>0.9</v>
      </c>
      <c r="L448" t="s">
        <v>41</v>
      </c>
      <c r="M448" t="s">
        <v>41</v>
      </c>
      <c r="N448">
        <v>0</v>
      </c>
    </row>
    <row r="449" spans="1:14" x14ac:dyDescent="0.25">
      <c r="A449" t="s">
        <v>372</v>
      </c>
      <c r="B449">
        <v>0</v>
      </c>
      <c r="C449" t="s">
        <v>193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K449">
        <v>0</v>
      </c>
      <c r="L449" t="s">
        <v>41</v>
      </c>
      <c r="M449" t="s">
        <v>41</v>
      </c>
      <c r="N449">
        <v>0</v>
      </c>
    </row>
    <row r="450" spans="1:14" x14ac:dyDescent="0.25">
      <c r="A450" t="s">
        <v>387</v>
      </c>
      <c r="B450">
        <v>0</v>
      </c>
      <c r="C450" t="s">
        <v>193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K450">
        <v>0</v>
      </c>
      <c r="L450" t="s">
        <v>41</v>
      </c>
      <c r="M450" t="s">
        <v>41</v>
      </c>
      <c r="N450">
        <v>0</v>
      </c>
    </row>
    <row r="451" spans="1:14" x14ac:dyDescent="0.25">
      <c r="A451" t="s">
        <v>487</v>
      </c>
      <c r="B451">
        <v>1</v>
      </c>
      <c r="C451" t="s">
        <v>1251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0</v>
      </c>
      <c r="K451">
        <v>0.9</v>
      </c>
      <c r="L451" t="s">
        <v>41</v>
      </c>
      <c r="M451" t="s">
        <v>41</v>
      </c>
      <c r="N451">
        <v>0</v>
      </c>
    </row>
    <row r="452" spans="1:14" x14ac:dyDescent="0.25">
      <c r="A452" t="s">
        <v>489</v>
      </c>
      <c r="B452">
        <v>0</v>
      </c>
      <c r="C452" t="s">
        <v>193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K452">
        <v>0</v>
      </c>
      <c r="L452" t="s">
        <v>41</v>
      </c>
      <c r="M452" t="s">
        <v>41</v>
      </c>
      <c r="N452">
        <v>0</v>
      </c>
    </row>
    <row r="453" spans="1:14" x14ac:dyDescent="0.25">
      <c r="A453" t="s">
        <v>490</v>
      </c>
      <c r="B453">
        <v>2</v>
      </c>
      <c r="C453" t="s">
        <v>1290</v>
      </c>
      <c r="D453">
        <v>1</v>
      </c>
      <c r="E453">
        <v>0</v>
      </c>
      <c r="F453">
        <v>1</v>
      </c>
      <c r="G453">
        <v>0</v>
      </c>
      <c r="H453">
        <v>0</v>
      </c>
      <c r="I453">
        <v>0</v>
      </c>
      <c r="K453">
        <v>0.9</v>
      </c>
      <c r="L453" t="s">
        <v>41</v>
      </c>
      <c r="M453" t="s">
        <v>41</v>
      </c>
      <c r="N453">
        <v>0</v>
      </c>
    </row>
    <row r="454" spans="1:14" x14ac:dyDescent="0.25">
      <c r="A454" t="s">
        <v>497</v>
      </c>
      <c r="B454">
        <v>3</v>
      </c>
      <c r="C454" t="s">
        <v>128</v>
      </c>
      <c r="D454">
        <v>1</v>
      </c>
      <c r="E454">
        <v>0</v>
      </c>
      <c r="F454">
        <v>1</v>
      </c>
      <c r="G454">
        <v>1</v>
      </c>
      <c r="H454">
        <v>0</v>
      </c>
      <c r="I454">
        <v>0</v>
      </c>
      <c r="K454">
        <v>6.03</v>
      </c>
      <c r="L454" t="s">
        <v>41</v>
      </c>
      <c r="M454" t="s">
        <v>41</v>
      </c>
      <c r="N454">
        <v>2.97</v>
      </c>
    </row>
    <row r="455" spans="1:14" x14ac:dyDescent="0.25">
      <c r="A455" t="s">
        <v>511</v>
      </c>
      <c r="B455">
        <v>1</v>
      </c>
      <c r="C455" t="s">
        <v>49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0</v>
      </c>
      <c r="K455">
        <v>0.9</v>
      </c>
      <c r="L455" t="s">
        <v>41</v>
      </c>
      <c r="M455" t="s">
        <v>41</v>
      </c>
      <c r="N455">
        <v>0</v>
      </c>
    </row>
    <row r="456" spans="1:14" x14ac:dyDescent="0.25">
      <c r="A456" t="s">
        <v>646</v>
      </c>
      <c r="B456">
        <v>2</v>
      </c>
      <c r="C456" t="s">
        <v>1260</v>
      </c>
      <c r="D456">
        <v>1</v>
      </c>
      <c r="E456">
        <v>1</v>
      </c>
      <c r="F456">
        <v>0</v>
      </c>
      <c r="G456">
        <v>0</v>
      </c>
      <c r="H456">
        <v>0</v>
      </c>
      <c r="I456">
        <v>0</v>
      </c>
      <c r="K456">
        <v>0.9</v>
      </c>
      <c r="L456" t="s">
        <v>41</v>
      </c>
      <c r="M456" t="s">
        <v>41</v>
      </c>
      <c r="N456">
        <v>0</v>
      </c>
    </row>
    <row r="457" spans="1:14" x14ac:dyDescent="0.25">
      <c r="A457" t="s">
        <v>740</v>
      </c>
      <c r="B457">
        <v>2</v>
      </c>
      <c r="C457" t="s">
        <v>1249</v>
      </c>
      <c r="D457">
        <v>0</v>
      </c>
      <c r="E457">
        <v>0</v>
      </c>
      <c r="F457">
        <v>1</v>
      </c>
      <c r="G457">
        <v>1</v>
      </c>
      <c r="H457">
        <v>0</v>
      </c>
      <c r="I457">
        <v>0</v>
      </c>
      <c r="K457">
        <v>0.45</v>
      </c>
      <c r="L457" t="s">
        <v>41</v>
      </c>
      <c r="M457" t="s">
        <v>41</v>
      </c>
      <c r="N457">
        <v>0.45</v>
      </c>
    </row>
    <row r="458" spans="1:14" x14ac:dyDescent="0.25">
      <c r="A458" t="s">
        <v>748</v>
      </c>
      <c r="B458">
        <v>3</v>
      </c>
      <c r="C458" t="s">
        <v>126</v>
      </c>
      <c r="D458">
        <v>0</v>
      </c>
      <c r="E458">
        <v>2</v>
      </c>
      <c r="F458">
        <v>1</v>
      </c>
      <c r="G458">
        <v>0</v>
      </c>
      <c r="H458">
        <v>0</v>
      </c>
      <c r="I458">
        <v>0</v>
      </c>
      <c r="K458">
        <v>0.9</v>
      </c>
      <c r="L458" t="s">
        <v>41</v>
      </c>
      <c r="M458" t="s">
        <v>41</v>
      </c>
      <c r="N458">
        <v>0</v>
      </c>
    </row>
    <row r="459" spans="1:14" x14ac:dyDescent="0.25">
      <c r="A459" t="s">
        <v>802</v>
      </c>
      <c r="B459">
        <v>0</v>
      </c>
      <c r="C459" t="s">
        <v>193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K459">
        <v>0</v>
      </c>
      <c r="L459" t="s">
        <v>41</v>
      </c>
      <c r="M459" t="s">
        <v>41</v>
      </c>
      <c r="N459">
        <v>0</v>
      </c>
    </row>
    <row r="460" spans="1:14" x14ac:dyDescent="0.25">
      <c r="A460" t="s">
        <v>944</v>
      </c>
      <c r="B460">
        <v>1</v>
      </c>
      <c r="C460" t="s">
        <v>1245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0</v>
      </c>
      <c r="K460">
        <v>0.9</v>
      </c>
      <c r="L460" t="s">
        <v>41</v>
      </c>
      <c r="M460" t="s">
        <v>41</v>
      </c>
      <c r="N460">
        <v>0</v>
      </c>
    </row>
    <row r="461" spans="1:14" x14ac:dyDescent="0.25">
      <c r="A461" t="s">
        <v>946</v>
      </c>
      <c r="B461">
        <v>2</v>
      </c>
      <c r="C461" t="s">
        <v>198</v>
      </c>
      <c r="D461">
        <v>0</v>
      </c>
      <c r="E461">
        <v>0</v>
      </c>
      <c r="F461">
        <v>1</v>
      </c>
      <c r="G461">
        <v>1</v>
      </c>
      <c r="H461">
        <v>0</v>
      </c>
      <c r="I461">
        <v>0</v>
      </c>
      <c r="K461">
        <v>0.45</v>
      </c>
      <c r="L461" t="s">
        <v>41</v>
      </c>
      <c r="M461" t="s">
        <v>41</v>
      </c>
      <c r="N461">
        <v>0.45</v>
      </c>
    </row>
    <row r="462" spans="1:14" x14ac:dyDescent="0.25">
      <c r="A462" t="s">
        <v>962</v>
      </c>
      <c r="B462">
        <v>1</v>
      </c>
      <c r="C462" t="s">
        <v>1292</v>
      </c>
      <c r="D462">
        <v>0</v>
      </c>
      <c r="E462">
        <v>0</v>
      </c>
      <c r="F462">
        <v>0</v>
      </c>
      <c r="G462">
        <v>1</v>
      </c>
      <c r="H462">
        <v>0</v>
      </c>
      <c r="I462">
        <v>0</v>
      </c>
      <c r="K462">
        <v>0</v>
      </c>
      <c r="L462" t="s">
        <v>41</v>
      </c>
      <c r="M462" t="s">
        <v>41</v>
      </c>
      <c r="N462">
        <v>0.9</v>
      </c>
    </row>
    <row r="463" spans="1:14" x14ac:dyDescent="0.25">
      <c r="A463" t="s">
        <v>967</v>
      </c>
      <c r="B463">
        <v>2</v>
      </c>
      <c r="C463" t="s">
        <v>1254</v>
      </c>
      <c r="D463">
        <v>0</v>
      </c>
      <c r="E463">
        <v>1</v>
      </c>
      <c r="F463">
        <v>0</v>
      </c>
      <c r="G463">
        <v>0</v>
      </c>
      <c r="H463">
        <v>1</v>
      </c>
      <c r="I463">
        <v>0</v>
      </c>
      <c r="K463">
        <v>0.45</v>
      </c>
      <c r="L463" t="s">
        <v>41</v>
      </c>
      <c r="M463" t="s">
        <v>41</v>
      </c>
      <c r="N463">
        <v>0.45</v>
      </c>
    </row>
    <row r="464" spans="1:14" x14ac:dyDescent="0.25">
      <c r="A464" t="s">
        <v>1078</v>
      </c>
      <c r="B464">
        <v>0</v>
      </c>
      <c r="C464" t="s">
        <v>193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K464">
        <v>0</v>
      </c>
      <c r="L464" t="s">
        <v>41</v>
      </c>
      <c r="M464" t="s">
        <v>41</v>
      </c>
      <c r="N464">
        <v>0</v>
      </c>
    </row>
    <row r="465" spans="1:14" x14ac:dyDescent="0.25">
      <c r="A465" t="s">
        <v>1119</v>
      </c>
      <c r="B465">
        <v>3</v>
      </c>
      <c r="C465" t="s">
        <v>136</v>
      </c>
      <c r="D465">
        <v>2</v>
      </c>
      <c r="E465">
        <v>0</v>
      </c>
      <c r="F465">
        <v>0</v>
      </c>
      <c r="G465">
        <v>0</v>
      </c>
      <c r="H465">
        <v>0</v>
      </c>
      <c r="I465">
        <v>1</v>
      </c>
      <c r="K465">
        <v>6.03</v>
      </c>
      <c r="L465" t="s">
        <v>41</v>
      </c>
      <c r="M465" t="s">
        <v>41</v>
      </c>
      <c r="N465">
        <v>2.97</v>
      </c>
    </row>
    <row r="466" spans="1:14" x14ac:dyDescent="0.25">
      <c r="A466" t="s">
        <v>1164</v>
      </c>
      <c r="B466">
        <v>1</v>
      </c>
      <c r="C466" t="s">
        <v>200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1</v>
      </c>
      <c r="K466">
        <v>0</v>
      </c>
      <c r="L466" t="s">
        <v>41</v>
      </c>
      <c r="M466" t="s">
        <v>41</v>
      </c>
      <c r="N466">
        <v>0.9</v>
      </c>
    </row>
    <row r="467" spans="1:14" x14ac:dyDescent="0.25">
      <c r="A467" t="s">
        <v>1189</v>
      </c>
      <c r="B467">
        <v>2</v>
      </c>
      <c r="C467" t="s">
        <v>1250</v>
      </c>
      <c r="D467">
        <v>1</v>
      </c>
      <c r="E467">
        <v>0</v>
      </c>
      <c r="F467">
        <v>1</v>
      </c>
      <c r="G467">
        <v>0</v>
      </c>
      <c r="H467">
        <v>0</v>
      </c>
      <c r="I467">
        <v>0</v>
      </c>
      <c r="K467">
        <v>0.9</v>
      </c>
      <c r="L467" t="s">
        <v>41</v>
      </c>
      <c r="M467" t="s">
        <v>41</v>
      </c>
      <c r="N467">
        <v>0</v>
      </c>
    </row>
    <row r="468" spans="1:14" x14ac:dyDescent="0.25">
      <c r="A468" t="s">
        <v>282</v>
      </c>
      <c r="B468">
        <v>0</v>
      </c>
      <c r="C468" t="s">
        <v>193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K468">
        <v>0</v>
      </c>
      <c r="L468" t="s">
        <v>41</v>
      </c>
      <c r="M468" t="s">
        <v>41</v>
      </c>
      <c r="N468">
        <v>0</v>
      </c>
    </row>
    <row r="469" spans="1:14" x14ac:dyDescent="0.25">
      <c r="A469" t="s">
        <v>395</v>
      </c>
      <c r="B469">
        <v>1</v>
      </c>
      <c r="C469" t="s">
        <v>1251</v>
      </c>
      <c r="D469">
        <v>0</v>
      </c>
      <c r="E469">
        <v>1</v>
      </c>
      <c r="F469">
        <v>0</v>
      </c>
      <c r="G469">
        <v>0</v>
      </c>
      <c r="H469">
        <v>0</v>
      </c>
      <c r="I469">
        <v>0</v>
      </c>
      <c r="K469">
        <v>0.9</v>
      </c>
      <c r="L469" t="s">
        <v>41</v>
      </c>
      <c r="M469" t="s">
        <v>41</v>
      </c>
      <c r="N469">
        <v>0</v>
      </c>
    </row>
    <row r="470" spans="1:14" x14ac:dyDescent="0.25">
      <c r="A470" t="s">
        <v>435</v>
      </c>
      <c r="B470">
        <v>0</v>
      </c>
      <c r="C470" t="s">
        <v>193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K470">
        <v>0</v>
      </c>
      <c r="L470" t="s">
        <v>41</v>
      </c>
      <c r="M470" t="s">
        <v>41</v>
      </c>
      <c r="N470">
        <v>0</v>
      </c>
    </row>
    <row r="471" spans="1:14" x14ac:dyDescent="0.25">
      <c r="A471" t="s">
        <v>462</v>
      </c>
      <c r="B471">
        <v>1</v>
      </c>
      <c r="C471" t="s">
        <v>137</v>
      </c>
      <c r="D471">
        <v>1</v>
      </c>
      <c r="E471">
        <v>0</v>
      </c>
      <c r="F471">
        <v>0</v>
      </c>
      <c r="G471">
        <v>0</v>
      </c>
      <c r="H471">
        <v>0</v>
      </c>
      <c r="I471">
        <v>0</v>
      </c>
      <c r="K471">
        <v>0.9</v>
      </c>
      <c r="L471" t="s">
        <v>41</v>
      </c>
      <c r="M471" t="s">
        <v>41</v>
      </c>
      <c r="N471">
        <v>0</v>
      </c>
    </row>
    <row r="472" spans="1:14" x14ac:dyDescent="0.25">
      <c r="A472" t="s">
        <v>514</v>
      </c>
      <c r="B472">
        <v>1</v>
      </c>
      <c r="C472" t="s">
        <v>198</v>
      </c>
      <c r="D472">
        <v>0</v>
      </c>
      <c r="E472">
        <v>0</v>
      </c>
      <c r="F472">
        <v>1</v>
      </c>
      <c r="G472">
        <v>0</v>
      </c>
      <c r="H472">
        <v>0</v>
      </c>
      <c r="I472">
        <v>0</v>
      </c>
      <c r="K472">
        <v>0.9</v>
      </c>
      <c r="L472" t="s">
        <v>41</v>
      </c>
      <c r="M472" t="s">
        <v>41</v>
      </c>
      <c r="N472">
        <v>0</v>
      </c>
    </row>
    <row r="473" spans="1:14" x14ac:dyDescent="0.25">
      <c r="A473" t="s">
        <v>558</v>
      </c>
      <c r="B473">
        <v>0</v>
      </c>
      <c r="C473" t="s">
        <v>193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K473">
        <v>0</v>
      </c>
      <c r="L473" t="s">
        <v>41</v>
      </c>
      <c r="M473" t="s">
        <v>41</v>
      </c>
      <c r="N473">
        <v>0</v>
      </c>
    </row>
    <row r="474" spans="1:14" x14ac:dyDescent="0.25">
      <c r="A474" t="s">
        <v>577</v>
      </c>
      <c r="B474">
        <v>1</v>
      </c>
      <c r="C474" t="s">
        <v>1296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1</v>
      </c>
      <c r="K474">
        <v>0</v>
      </c>
      <c r="L474" t="s">
        <v>41</v>
      </c>
      <c r="M474" t="s">
        <v>41</v>
      </c>
      <c r="N474">
        <v>0.9</v>
      </c>
    </row>
    <row r="475" spans="1:14" x14ac:dyDescent="0.25">
      <c r="A475" t="s">
        <v>747</v>
      </c>
      <c r="B475">
        <v>1</v>
      </c>
      <c r="C475" t="s">
        <v>1290</v>
      </c>
      <c r="D475">
        <v>0</v>
      </c>
      <c r="E475">
        <v>1</v>
      </c>
      <c r="F475">
        <v>0</v>
      </c>
      <c r="G475">
        <v>0</v>
      </c>
      <c r="H475">
        <v>0</v>
      </c>
      <c r="I475">
        <v>0</v>
      </c>
      <c r="K475">
        <v>0.9</v>
      </c>
      <c r="L475" t="s">
        <v>41</v>
      </c>
      <c r="M475" t="s">
        <v>41</v>
      </c>
      <c r="N475">
        <v>0</v>
      </c>
    </row>
    <row r="476" spans="1:14" x14ac:dyDescent="0.25">
      <c r="A476" t="s">
        <v>772</v>
      </c>
      <c r="B476">
        <v>0</v>
      </c>
      <c r="C476" t="s">
        <v>193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K476">
        <v>0</v>
      </c>
      <c r="L476" t="s">
        <v>41</v>
      </c>
      <c r="M476" t="s">
        <v>41</v>
      </c>
      <c r="N476">
        <v>0</v>
      </c>
    </row>
    <row r="477" spans="1:14" x14ac:dyDescent="0.25">
      <c r="A477" t="s">
        <v>873</v>
      </c>
      <c r="B477">
        <v>1</v>
      </c>
      <c r="C477" t="s">
        <v>133</v>
      </c>
      <c r="D477">
        <v>1</v>
      </c>
      <c r="E477">
        <v>0</v>
      </c>
      <c r="F477">
        <v>0</v>
      </c>
      <c r="G477">
        <v>0</v>
      </c>
      <c r="H477">
        <v>0</v>
      </c>
      <c r="I477">
        <v>0</v>
      </c>
      <c r="K477">
        <v>0.9</v>
      </c>
      <c r="L477" t="s">
        <v>41</v>
      </c>
      <c r="M477" t="s">
        <v>41</v>
      </c>
      <c r="N477">
        <v>0</v>
      </c>
    </row>
    <row r="478" spans="1:14" x14ac:dyDescent="0.25">
      <c r="A478" t="s">
        <v>922</v>
      </c>
      <c r="B478">
        <v>1</v>
      </c>
      <c r="C478" t="s">
        <v>190</v>
      </c>
      <c r="D478">
        <v>1</v>
      </c>
      <c r="E478">
        <v>0</v>
      </c>
      <c r="F478">
        <v>0</v>
      </c>
      <c r="G478">
        <v>0</v>
      </c>
      <c r="H478">
        <v>0</v>
      </c>
      <c r="I478">
        <v>0</v>
      </c>
      <c r="K478">
        <v>0.9</v>
      </c>
      <c r="L478" t="s">
        <v>41</v>
      </c>
      <c r="M478" t="s">
        <v>41</v>
      </c>
      <c r="N478">
        <v>0</v>
      </c>
    </row>
    <row r="479" spans="1:14" x14ac:dyDescent="0.25">
      <c r="A479" t="s">
        <v>942</v>
      </c>
      <c r="B479">
        <v>1</v>
      </c>
      <c r="C479" t="s">
        <v>1327</v>
      </c>
      <c r="D479">
        <v>0</v>
      </c>
      <c r="E479">
        <v>0</v>
      </c>
      <c r="F479">
        <v>0</v>
      </c>
      <c r="G479">
        <v>1</v>
      </c>
      <c r="H479">
        <v>0</v>
      </c>
      <c r="I479">
        <v>0</v>
      </c>
      <c r="K479">
        <v>0</v>
      </c>
      <c r="L479" t="s">
        <v>41</v>
      </c>
      <c r="M479" t="s">
        <v>41</v>
      </c>
      <c r="N479">
        <v>0.9</v>
      </c>
    </row>
    <row r="480" spans="1:14" x14ac:dyDescent="0.25">
      <c r="A480" t="s">
        <v>965</v>
      </c>
      <c r="B480">
        <v>0</v>
      </c>
      <c r="C480" t="s">
        <v>193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K480">
        <v>0</v>
      </c>
      <c r="L480" t="s">
        <v>41</v>
      </c>
      <c r="M480" t="s">
        <v>41</v>
      </c>
      <c r="N480">
        <v>0</v>
      </c>
    </row>
    <row r="481" spans="1:14" x14ac:dyDescent="0.25">
      <c r="A481" t="s">
        <v>966</v>
      </c>
      <c r="B481">
        <v>1</v>
      </c>
      <c r="C481" t="s">
        <v>1304</v>
      </c>
      <c r="D481">
        <v>1</v>
      </c>
      <c r="E481">
        <v>0</v>
      </c>
      <c r="F481">
        <v>0</v>
      </c>
      <c r="G481">
        <v>0</v>
      </c>
      <c r="H481">
        <v>0</v>
      </c>
      <c r="I481">
        <v>0</v>
      </c>
      <c r="K481">
        <v>0.9</v>
      </c>
      <c r="L481" t="s">
        <v>41</v>
      </c>
      <c r="M481" t="s">
        <v>41</v>
      </c>
      <c r="N481">
        <v>0</v>
      </c>
    </row>
    <row r="482" spans="1:14" x14ac:dyDescent="0.25">
      <c r="A482" t="s">
        <v>999</v>
      </c>
      <c r="B482">
        <v>1</v>
      </c>
      <c r="C482" t="s">
        <v>125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0</v>
      </c>
      <c r="K482">
        <v>0.9</v>
      </c>
      <c r="L482" t="s">
        <v>41</v>
      </c>
      <c r="M482" t="s">
        <v>41</v>
      </c>
      <c r="N482">
        <v>0</v>
      </c>
    </row>
    <row r="483" spans="1:14" x14ac:dyDescent="0.25">
      <c r="A483" t="s">
        <v>1025</v>
      </c>
      <c r="B483">
        <v>1</v>
      </c>
      <c r="C483" t="s">
        <v>133</v>
      </c>
      <c r="D483">
        <v>1</v>
      </c>
      <c r="E483">
        <v>0</v>
      </c>
      <c r="F483">
        <v>0</v>
      </c>
      <c r="G483">
        <v>0</v>
      </c>
      <c r="H483">
        <v>0</v>
      </c>
      <c r="I483">
        <v>0</v>
      </c>
      <c r="K483">
        <v>0.9</v>
      </c>
      <c r="L483" t="s">
        <v>41</v>
      </c>
      <c r="M483" t="s">
        <v>41</v>
      </c>
      <c r="N483">
        <v>0</v>
      </c>
    </row>
    <row r="484" spans="1:14" x14ac:dyDescent="0.25">
      <c r="A484" t="s">
        <v>1034</v>
      </c>
      <c r="B484">
        <v>0</v>
      </c>
      <c r="C484" t="s">
        <v>193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K484">
        <v>0</v>
      </c>
      <c r="L484" t="s">
        <v>41</v>
      </c>
      <c r="M484" t="s">
        <v>41</v>
      </c>
      <c r="N484">
        <v>0</v>
      </c>
    </row>
    <row r="485" spans="1:14" x14ac:dyDescent="0.25">
      <c r="A485" t="s">
        <v>1116</v>
      </c>
      <c r="B485">
        <v>1</v>
      </c>
      <c r="C485" t="s">
        <v>1300</v>
      </c>
      <c r="D485">
        <v>0</v>
      </c>
      <c r="E485">
        <v>0</v>
      </c>
      <c r="F485">
        <v>0</v>
      </c>
      <c r="G485">
        <v>1</v>
      </c>
      <c r="H485">
        <v>0</v>
      </c>
      <c r="I485">
        <v>0</v>
      </c>
      <c r="K485">
        <v>0</v>
      </c>
      <c r="L485" t="s">
        <v>41</v>
      </c>
      <c r="M485" t="s">
        <v>41</v>
      </c>
      <c r="N485">
        <v>0.9</v>
      </c>
    </row>
    <row r="486" spans="1:14" x14ac:dyDescent="0.25">
      <c r="A486" t="s">
        <v>1122</v>
      </c>
      <c r="B486">
        <v>2</v>
      </c>
      <c r="C486" t="s">
        <v>122</v>
      </c>
      <c r="D486">
        <v>0</v>
      </c>
      <c r="E486">
        <v>1</v>
      </c>
      <c r="F486">
        <v>0</v>
      </c>
      <c r="G486">
        <v>1</v>
      </c>
      <c r="H486">
        <v>0</v>
      </c>
      <c r="I486">
        <v>0</v>
      </c>
      <c r="K486">
        <v>0.45</v>
      </c>
      <c r="L486" t="s">
        <v>41</v>
      </c>
      <c r="M486" t="s">
        <v>41</v>
      </c>
      <c r="N486">
        <v>0.45</v>
      </c>
    </row>
    <row r="487" spans="1:14" x14ac:dyDescent="0.25">
      <c r="A487" t="s">
        <v>1154</v>
      </c>
      <c r="B487">
        <v>0</v>
      </c>
      <c r="C487" t="s">
        <v>193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K487">
        <v>0</v>
      </c>
      <c r="L487" t="s">
        <v>41</v>
      </c>
      <c r="M487" t="s">
        <v>41</v>
      </c>
      <c r="N487">
        <v>0</v>
      </c>
    </row>
    <row r="488" spans="1:14" x14ac:dyDescent="0.25">
      <c r="A488" t="s">
        <v>610</v>
      </c>
      <c r="B488">
        <v>4</v>
      </c>
      <c r="C488" t="s">
        <v>1257</v>
      </c>
      <c r="D488">
        <v>0</v>
      </c>
      <c r="E488">
        <v>3</v>
      </c>
      <c r="F488">
        <v>1</v>
      </c>
      <c r="G488">
        <v>0</v>
      </c>
      <c r="H488">
        <v>0</v>
      </c>
      <c r="I488">
        <v>0</v>
      </c>
      <c r="K488">
        <v>0.9</v>
      </c>
      <c r="L488" t="s">
        <v>41</v>
      </c>
      <c r="M488" t="s">
        <v>41</v>
      </c>
      <c r="N488">
        <v>0</v>
      </c>
    </row>
    <row r="489" spans="1:14" x14ac:dyDescent="0.25">
      <c r="A489" t="s">
        <v>639</v>
      </c>
      <c r="B489">
        <v>5</v>
      </c>
      <c r="C489" t="s">
        <v>126</v>
      </c>
      <c r="D489">
        <v>2</v>
      </c>
      <c r="E489">
        <v>2</v>
      </c>
      <c r="F489">
        <v>0</v>
      </c>
      <c r="G489">
        <v>0</v>
      </c>
      <c r="H489">
        <v>0</v>
      </c>
      <c r="I489">
        <v>1</v>
      </c>
      <c r="K489">
        <v>0.72</v>
      </c>
      <c r="L489" t="s">
        <v>41</v>
      </c>
      <c r="M489" t="s">
        <v>41</v>
      </c>
      <c r="N489">
        <v>0.18</v>
      </c>
    </row>
    <row r="490" spans="1:14" x14ac:dyDescent="0.25">
      <c r="A490" t="s">
        <v>643</v>
      </c>
      <c r="B490">
        <v>3</v>
      </c>
      <c r="C490" t="s">
        <v>120</v>
      </c>
      <c r="D490">
        <v>1</v>
      </c>
      <c r="E490">
        <v>1</v>
      </c>
      <c r="F490">
        <v>0</v>
      </c>
      <c r="G490">
        <v>0</v>
      </c>
      <c r="H490">
        <v>1</v>
      </c>
      <c r="I490">
        <v>0</v>
      </c>
      <c r="K490">
        <v>6.03</v>
      </c>
      <c r="L490" t="s">
        <v>41</v>
      </c>
      <c r="M490" t="s">
        <v>41</v>
      </c>
      <c r="N490">
        <v>2.97</v>
      </c>
    </row>
    <row r="491" spans="1:14" x14ac:dyDescent="0.25">
      <c r="A491" t="s">
        <v>651</v>
      </c>
      <c r="B491">
        <v>5</v>
      </c>
      <c r="C491" t="s">
        <v>1244</v>
      </c>
      <c r="D491">
        <v>1</v>
      </c>
      <c r="E491">
        <v>3</v>
      </c>
      <c r="F491">
        <v>0</v>
      </c>
      <c r="G491">
        <v>0</v>
      </c>
      <c r="H491">
        <v>1</v>
      </c>
      <c r="I491">
        <v>0</v>
      </c>
      <c r="K491">
        <v>0.72</v>
      </c>
      <c r="L491" t="s">
        <v>41</v>
      </c>
      <c r="M491" t="s">
        <v>41</v>
      </c>
      <c r="N491">
        <v>0.18</v>
      </c>
    </row>
    <row r="492" spans="1:14" x14ac:dyDescent="0.25">
      <c r="A492" t="s">
        <v>659</v>
      </c>
      <c r="B492">
        <v>6</v>
      </c>
      <c r="C492" t="s">
        <v>123</v>
      </c>
      <c r="D492">
        <v>4</v>
      </c>
      <c r="E492">
        <v>2</v>
      </c>
      <c r="F492">
        <v>0</v>
      </c>
      <c r="G492">
        <v>0</v>
      </c>
      <c r="H492">
        <v>0</v>
      </c>
      <c r="I492">
        <v>0</v>
      </c>
      <c r="K492">
        <v>0.9</v>
      </c>
      <c r="L492" t="s">
        <v>41</v>
      </c>
      <c r="M492" t="s">
        <v>41</v>
      </c>
      <c r="N492">
        <v>0</v>
      </c>
    </row>
    <row r="493" spans="1:14" x14ac:dyDescent="0.25">
      <c r="A493" t="s">
        <v>717</v>
      </c>
      <c r="B493">
        <v>2</v>
      </c>
      <c r="C493" t="s">
        <v>1251</v>
      </c>
      <c r="D493">
        <v>0</v>
      </c>
      <c r="E493">
        <v>1</v>
      </c>
      <c r="F493">
        <v>1</v>
      </c>
      <c r="G493">
        <v>0</v>
      </c>
      <c r="H493">
        <v>0</v>
      </c>
      <c r="I493">
        <v>0</v>
      </c>
      <c r="K493">
        <v>0.9</v>
      </c>
      <c r="L493" t="s">
        <v>41</v>
      </c>
      <c r="M493" t="s">
        <v>41</v>
      </c>
      <c r="N493">
        <v>0</v>
      </c>
    </row>
    <row r="494" spans="1:14" x14ac:dyDescent="0.25">
      <c r="A494" t="s">
        <v>718</v>
      </c>
      <c r="B494">
        <v>8</v>
      </c>
      <c r="C494" t="s">
        <v>128</v>
      </c>
      <c r="D494">
        <v>3</v>
      </c>
      <c r="E494">
        <v>1</v>
      </c>
      <c r="F494">
        <v>0</v>
      </c>
      <c r="G494">
        <v>3</v>
      </c>
      <c r="H494">
        <v>0</v>
      </c>
      <c r="I494">
        <v>1</v>
      </c>
      <c r="K494">
        <v>0.45</v>
      </c>
      <c r="L494" t="s">
        <v>41</v>
      </c>
      <c r="M494" t="s">
        <v>41</v>
      </c>
      <c r="N494">
        <v>0.45</v>
      </c>
    </row>
    <row r="495" spans="1:14" x14ac:dyDescent="0.25">
      <c r="A495" t="s">
        <v>725</v>
      </c>
      <c r="B495">
        <v>1</v>
      </c>
      <c r="C495" t="s">
        <v>55</v>
      </c>
      <c r="D495">
        <v>0</v>
      </c>
      <c r="E495">
        <v>0</v>
      </c>
      <c r="F495">
        <v>1</v>
      </c>
      <c r="G495">
        <v>0</v>
      </c>
      <c r="H495">
        <v>0</v>
      </c>
      <c r="I495">
        <v>0</v>
      </c>
      <c r="K495">
        <v>0.9</v>
      </c>
      <c r="L495" t="s">
        <v>41</v>
      </c>
      <c r="M495" t="s">
        <v>41</v>
      </c>
      <c r="N495">
        <v>0</v>
      </c>
    </row>
    <row r="496" spans="1:14" x14ac:dyDescent="0.25">
      <c r="A496" t="s">
        <v>790</v>
      </c>
      <c r="B496">
        <v>7</v>
      </c>
      <c r="C496" t="s">
        <v>1244</v>
      </c>
      <c r="D496">
        <v>3</v>
      </c>
      <c r="E496">
        <v>0</v>
      </c>
      <c r="F496">
        <v>3</v>
      </c>
      <c r="G496">
        <v>0</v>
      </c>
      <c r="H496">
        <v>0</v>
      </c>
      <c r="I496">
        <v>1</v>
      </c>
      <c r="K496">
        <v>7.74</v>
      </c>
      <c r="L496" t="s">
        <v>41</v>
      </c>
      <c r="M496" t="s">
        <v>41</v>
      </c>
      <c r="N496">
        <v>1.26</v>
      </c>
    </row>
    <row r="497" spans="1:14" x14ac:dyDescent="0.25">
      <c r="A497" t="s">
        <v>878</v>
      </c>
      <c r="B497">
        <v>2</v>
      </c>
      <c r="C497" t="s">
        <v>1244</v>
      </c>
      <c r="D497">
        <v>0</v>
      </c>
      <c r="E497">
        <v>1</v>
      </c>
      <c r="F497">
        <v>1</v>
      </c>
      <c r="G497">
        <v>0</v>
      </c>
      <c r="H497">
        <v>0</v>
      </c>
      <c r="I497">
        <v>0</v>
      </c>
      <c r="K497">
        <v>0.9</v>
      </c>
      <c r="L497" t="s">
        <v>41</v>
      </c>
      <c r="M497" t="s">
        <v>41</v>
      </c>
      <c r="N497">
        <v>0</v>
      </c>
    </row>
    <row r="498" spans="1:14" x14ac:dyDescent="0.25">
      <c r="A498" t="s">
        <v>1051</v>
      </c>
      <c r="B498">
        <v>4</v>
      </c>
      <c r="C498" t="s">
        <v>1244</v>
      </c>
      <c r="D498">
        <v>1</v>
      </c>
      <c r="E498">
        <v>1</v>
      </c>
      <c r="F498">
        <v>1</v>
      </c>
      <c r="G498">
        <v>1</v>
      </c>
      <c r="H498">
        <v>0</v>
      </c>
      <c r="I498">
        <v>0</v>
      </c>
      <c r="K498">
        <v>6.75</v>
      </c>
      <c r="L498" t="s">
        <v>41</v>
      </c>
      <c r="M498" t="s">
        <v>41</v>
      </c>
      <c r="N498">
        <v>2.25</v>
      </c>
    </row>
    <row r="499" spans="1:14" x14ac:dyDescent="0.25">
      <c r="A499" t="s">
        <v>1202</v>
      </c>
      <c r="B499">
        <v>8</v>
      </c>
      <c r="C499" t="s">
        <v>55</v>
      </c>
      <c r="D499">
        <v>2</v>
      </c>
      <c r="E499">
        <v>2</v>
      </c>
      <c r="F499">
        <v>2</v>
      </c>
      <c r="G499">
        <v>1</v>
      </c>
      <c r="H499">
        <v>1</v>
      </c>
      <c r="I499">
        <v>0</v>
      </c>
      <c r="K499">
        <v>6.75</v>
      </c>
      <c r="L499" t="s">
        <v>41</v>
      </c>
      <c r="M499" t="s">
        <v>41</v>
      </c>
      <c r="N499">
        <v>2.25</v>
      </c>
    </row>
    <row r="500" spans="1:14" x14ac:dyDescent="0.25">
      <c r="A500" t="s">
        <v>488</v>
      </c>
      <c r="B500">
        <v>7</v>
      </c>
      <c r="C500" t="s">
        <v>1254</v>
      </c>
      <c r="D500">
        <v>0</v>
      </c>
      <c r="E500">
        <v>2</v>
      </c>
      <c r="F500">
        <v>3</v>
      </c>
      <c r="G500">
        <v>0</v>
      </c>
      <c r="H500">
        <v>1</v>
      </c>
      <c r="I500">
        <v>1</v>
      </c>
      <c r="K500">
        <v>6.39</v>
      </c>
      <c r="L500" t="s">
        <v>41</v>
      </c>
      <c r="M500" t="s">
        <v>41</v>
      </c>
      <c r="N500">
        <v>2.61</v>
      </c>
    </row>
    <row r="501" spans="1:14" x14ac:dyDescent="0.25">
      <c r="A501" t="s">
        <v>581</v>
      </c>
      <c r="B501">
        <v>8</v>
      </c>
      <c r="C501" t="s">
        <v>125</v>
      </c>
      <c r="D501">
        <v>2</v>
      </c>
      <c r="E501">
        <v>2</v>
      </c>
      <c r="F501">
        <v>2</v>
      </c>
      <c r="G501">
        <v>2</v>
      </c>
      <c r="H501">
        <v>0</v>
      </c>
      <c r="I501">
        <v>0</v>
      </c>
      <c r="K501">
        <v>6.75</v>
      </c>
      <c r="L501" t="s">
        <v>41</v>
      </c>
      <c r="M501" t="s">
        <v>41</v>
      </c>
      <c r="N501">
        <v>2.25</v>
      </c>
    </row>
    <row r="502" spans="1:14" x14ac:dyDescent="0.25">
      <c r="A502" t="s">
        <v>637</v>
      </c>
      <c r="B502">
        <v>5</v>
      </c>
      <c r="C502" t="s">
        <v>124</v>
      </c>
      <c r="D502">
        <v>1</v>
      </c>
      <c r="E502">
        <v>1</v>
      </c>
      <c r="F502">
        <v>2</v>
      </c>
      <c r="G502">
        <v>0</v>
      </c>
      <c r="H502">
        <v>1</v>
      </c>
      <c r="I502">
        <v>0</v>
      </c>
      <c r="K502">
        <v>0.72</v>
      </c>
      <c r="L502" t="s">
        <v>41</v>
      </c>
      <c r="M502" t="s">
        <v>41</v>
      </c>
      <c r="N502">
        <v>0.18</v>
      </c>
    </row>
    <row r="503" spans="1:14" x14ac:dyDescent="0.25">
      <c r="A503" t="s">
        <v>669</v>
      </c>
      <c r="B503">
        <v>4</v>
      </c>
      <c r="C503" t="s">
        <v>131</v>
      </c>
      <c r="D503">
        <v>2</v>
      </c>
      <c r="E503">
        <v>1</v>
      </c>
      <c r="F503">
        <v>0</v>
      </c>
      <c r="G503">
        <v>1</v>
      </c>
      <c r="H503">
        <v>0</v>
      </c>
      <c r="I503">
        <v>0</v>
      </c>
      <c r="K503">
        <v>6.75</v>
      </c>
      <c r="L503" t="s">
        <v>41</v>
      </c>
      <c r="M503" t="s">
        <v>41</v>
      </c>
      <c r="N503">
        <v>2.25</v>
      </c>
    </row>
    <row r="504" spans="1:14" x14ac:dyDescent="0.25">
      <c r="A504" t="s">
        <v>670</v>
      </c>
      <c r="B504">
        <v>3</v>
      </c>
      <c r="C504" t="s">
        <v>128</v>
      </c>
      <c r="D504">
        <v>0</v>
      </c>
      <c r="E504">
        <v>1</v>
      </c>
      <c r="F504">
        <v>1</v>
      </c>
      <c r="G504">
        <v>1</v>
      </c>
      <c r="H504">
        <v>0</v>
      </c>
      <c r="I504">
        <v>0</v>
      </c>
      <c r="K504">
        <v>6.03</v>
      </c>
      <c r="L504" t="s">
        <v>41</v>
      </c>
      <c r="M504" t="s">
        <v>41</v>
      </c>
      <c r="N504">
        <v>2.97</v>
      </c>
    </row>
    <row r="505" spans="1:14" x14ac:dyDescent="0.25">
      <c r="A505" t="s">
        <v>678</v>
      </c>
      <c r="B505">
        <v>0</v>
      </c>
      <c r="C505" t="s">
        <v>193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K505">
        <v>0</v>
      </c>
      <c r="L505" t="s">
        <v>41</v>
      </c>
      <c r="M505" t="s">
        <v>41</v>
      </c>
      <c r="N505">
        <v>0</v>
      </c>
    </row>
    <row r="506" spans="1:14" x14ac:dyDescent="0.25">
      <c r="A506" t="s">
        <v>692</v>
      </c>
      <c r="B506">
        <v>4</v>
      </c>
      <c r="C506" t="s">
        <v>1247</v>
      </c>
      <c r="D506">
        <v>2</v>
      </c>
      <c r="E506">
        <v>1</v>
      </c>
      <c r="F506">
        <v>1</v>
      </c>
      <c r="G506">
        <v>0</v>
      </c>
      <c r="H506">
        <v>0</v>
      </c>
      <c r="I506">
        <v>0</v>
      </c>
      <c r="K506">
        <v>0.9</v>
      </c>
      <c r="L506" t="s">
        <v>41</v>
      </c>
      <c r="M506" t="s">
        <v>41</v>
      </c>
      <c r="N506">
        <v>0</v>
      </c>
    </row>
    <row r="507" spans="1:14" x14ac:dyDescent="0.25">
      <c r="A507" t="s">
        <v>713</v>
      </c>
      <c r="B507">
        <v>4</v>
      </c>
      <c r="C507" t="s">
        <v>132</v>
      </c>
      <c r="D507">
        <v>1</v>
      </c>
      <c r="E507">
        <v>3</v>
      </c>
      <c r="F507">
        <v>0</v>
      </c>
      <c r="G507">
        <v>0</v>
      </c>
      <c r="H507">
        <v>0</v>
      </c>
      <c r="I507">
        <v>0</v>
      </c>
      <c r="K507">
        <v>0.9</v>
      </c>
      <c r="L507" t="s">
        <v>41</v>
      </c>
      <c r="M507" t="s">
        <v>41</v>
      </c>
      <c r="N507">
        <v>0</v>
      </c>
    </row>
    <row r="508" spans="1:14" x14ac:dyDescent="0.25">
      <c r="A508" t="s">
        <v>799</v>
      </c>
      <c r="B508">
        <v>7</v>
      </c>
      <c r="C508" t="s">
        <v>1244</v>
      </c>
      <c r="D508">
        <v>2</v>
      </c>
      <c r="E508">
        <v>2</v>
      </c>
      <c r="F508">
        <v>2</v>
      </c>
      <c r="G508">
        <v>0</v>
      </c>
      <c r="H508">
        <v>1</v>
      </c>
      <c r="I508">
        <v>0</v>
      </c>
      <c r="K508">
        <v>7.74</v>
      </c>
      <c r="L508" t="s">
        <v>41</v>
      </c>
      <c r="M508" t="s">
        <v>41</v>
      </c>
      <c r="N508">
        <v>1.26</v>
      </c>
    </row>
    <row r="509" spans="1:14" x14ac:dyDescent="0.25">
      <c r="A509" t="s">
        <v>1005</v>
      </c>
      <c r="B509">
        <v>5</v>
      </c>
      <c r="C509" t="s">
        <v>126</v>
      </c>
      <c r="D509">
        <v>2</v>
      </c>
      <c r="E509">
        <v>1</v>
      </c>
      <c r="F509">
        <v>1</v>
      </c>
      <c r="G509">
        <v>0</v>
      </c>
      <c r="H509">
        <v>1</v>
      </c>
      <c r="I509">
        <v>0</v>
      </c>
      <c r="K509">
        <v>0.72</v>
      </c>
      <c r="L509" t="s">
        <v>41</v>
      </c>
      <c r="M509" t="s">
        <v>41</v>
      </c>
      <c r="N509">
        <v>0.18</v>
      </c>
    </row>
    <row r="510" spans="1:14" x14ac:dyDescent="0.25">
      <c r="A510" t="s">
        <v>1052</v>
      </c>
      <c r="B510">
        <v>6</v>
      </c>
      <c r="C510" t="s">
        <v>124</v>
      </c>
      <c r="D510">
        <v>2</v>
      </c>
      <c r="E510">
        <v>1</v>
      </c>
      <c r="F510">
        <v>1</v>
      </c>
      <c r="G510">
        <v>2</v>
      </c>
      <c r="H510">
        <v>0</v>
      </c>
      <c r="I510">
        <v>0</v>
      </c>
      <c r="K510">
        <v>6.03</v>
      </c>
      <c r="L510" t="s">
        <v>41</v>
      </c>
      <c r="M510" t="s">
        <v>41</v>
      </c>
      <c r="N510">
        <v>2.97</v>
      </c>
    </row>
    <row r="511" spans="1:14" x14ac:dyDescent="0.25">
      <c r="A511" t="s">
        <v>1136</v>
      </c>
      <c r="B511">
        <v>4</v>
      </c>
      <c r="C511" t="s">
        <v>55</v>
      </c>
      <c r="D511">
        <v>1</v>
      </c>
      <c r="E511">
        <v>1</v>
      </c>
      <c r="F511">
        <v>1</v>
      </c>
      <c r="G511">
        <v>1</v>
      </c>
      <c r="H511">
        <v>0</v>
      </c>
      <c r="I511">
        <v>0</v>
      </c>
      <c r="K511">
        <v>6.75</v>
      </c>
      <c r="L511" t="s">
        <v>41</v>
      </c>
      <c r="M511" t="s">
        <v>41</v>
      </c>
      <c r="N511">
        <v>2.25</v>
      </c>
    </row>
    <row r="512" spans="1:14" x14ac:dyDescent="0.25">
      <c r="A512" t="s">
        <v>364</v>
      </c>
      <c r="B512">
        <v>1</v>
      </c>
      <c r="C512" t="s">
        <v>1257</v>
      </c>
      <c r="D512">
        <v>0</v>
      </c>
      <c r="E512">
        <v>1</v>
      </c>
      <c r="F512">
        <v>0</v>
      </c>
      <c r="G512">
        <v>0</v>
      </c>
      <c r="H512">
        <v>0</v>
      </c>
      <c r="I512">
        <v>0</v>
      </c>
      <c r="K512">
        <v>0.9</v>
      </c>
      <c r="L512" t="s">
        <v>41</v>
      </c>
      <c r="M512" t="s">
        <v>41</v>
      </c>
      <c r="N512">
        <v>0</v>
      </c>
    </row>
    <row r="513" spans="1:14" x14ac:dyDescent="0.25">
      <c r="A513" t="s">
        <v>423</v>
      </c>
      <c r="B513">
        <v>0</v>
      </c>
      <c r="C513" t="s">
        <v>193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K513">
        <v>0</v>
      </c>
      <c r="L513" t="s">
        <v>41</v>
      </c>
      <c r="M513" t="s">
        <v>41</v>
      </c>
      <c r="N513">
        <v>0</v>
      </c>
    </row>
    <row r="514" spans="1:14" x14ac:dyDescent="0.25">
      <c r="A514" t="s">
        <v>735</v>
      </c>
      <c r="B514">
        <v>1</v>
      </c>
      <c r="C514" t="s">
        <v>1295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K514">
        <v>0.9</v>
      </c>
      <c r="L514" t="s">
        <v>41</v>
      </c>
      <c r="M514" t="s">
        <v>41</v>
      </c>
      <c r="N514">
        <v>0</v>
      </c>
    </row>
    <row r="515" spans="1:14" x14ac:dyDescent="0.25">
      <c r="A515" t="s">
        <v>745</v>
      </c>
      <c r="B515">
        <v>1</v>
      </c>
      <c r="C515" t="s">
        <v>1297</v>
      </c>
      <c r="D515">
        <v>1</v>
      </c>
      <c r="E515">
        <v>0</v>
      </c>
      <c r="F515">
        <v>0</v>
      </c>
      <c r="G515">
        <v>0</v>
      </c>
      <c r="H515">
        <v>0</v>
      </c>
      <c r="I515">
        <v>0</v>
      </c>
      <c r="K515">
        <v>0.9</v>
      </c>
      <c r="L515" t="s">
        <v>41</v>
      </c>
      <c r="M515" t="s">
        <v>41</v>
      </c>
      <c r="N515">
        <v>0</v>
      </c>
    </row>
    <row r="516" spans="1:14" x14ac:dyDescent="0.25">
      <c r="A516" t="s">
        <v>755</v>
      </c>
      <c r="B516">
        <v>1</v>
      </c>
      <c r="C516" t="s">
        <v>55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0</v>
      </c>
      <c r="K516">
        <v>0.9</v>
      </c>
      <c r="L516" t="s">
        <v>41</v>
      </c>
      <c r="M516" t="s">
        <v>41</v>
      </c>
      <c r="N516">
        <v>0</v>
      </c>
    </row>
    <row r="517" spans="1:14" x14ac:dyDescent="0.25">
      <c r="A517" t="s">
        <v>767</v>
      </c>
      <c r="B517">
        <v>1</v>
      </c>
      <c r="C517" t="s">
        <v>196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K517">
        <v>0.9</v>
      </c>
      <c r="L517" t="s">
        <v>41</v>
      </c>
      <c r="M517" t="s">
        <v>41</v>
      </c>
      <c r="N517">
        <v>0</v>
      </c>
    </row>
    <row r="518" spans="1:14" x14ac:dyDescent="0.25">
      <c r="A518" t="s">
        <v>776</v>
      </c>
      <c r="B518">
        <v>0</v>
      </c>
      <c r="C518" t="s">
        <v>193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K518">
        <v>0</v>
      </c>
      <c r="L518" t="s">
        <v>41</v>
      </c>
      <c r="M518" t="s">
        <v>41</v>
      </c>
      <c r="N518">
        <v>0</v>
      </c>
    </row>
    <row r="519" spans="1:14" x14ac:dyDescent="0.25">
      <c r="A519" t="s">
        <v>792</v>
      </c>
      <c r="B519">
        <v>2</v>
      </c>
      <c r="C519" t="s">
        <v>1265</v>
      </c>
      <c r="D519">
        <v>2</v>
      </c>
      <c r="E519">
        <v>0</v>
      </c>
      <c r="F519">
        <v>0</v>
      </c>
      <c r="G519">
        <v>0</v>
      </c>
      <c r="H519">
        <v>0</v>
      </c>
      <c r="I519">
        <v>0</v>
      </c>
      <c r="K519">
        <v>0.9</v>
      </c>
      <c r="L519" t="s">
        <v>41</v>
      </c>
      <c r="M519" t="s">
        <v>41</v>
      </c>
      <c r="N519">
        <v>0</v>
      </c>
    </row>
    <row r="520" spans="1:14" x14ac:dyDescent="0.25">
      <c r="A520" t="s">
        <v>797</v>
      </c>
      <c r="B520">
        <v>2</v>
      </c>
      <c r="C520" t="s">
        <v>1258</v>
      </c>
      <c r="D520">
        <v>0</v>
      </c>
      <c r="E520">
        <v>0</v>
      </c>
      <c r="F520">
        <v>1</v>
      </c>
      <c r="G520">
        <v>0</v>
      </c>
      <c r="H520">
        <v>1</v>
      </c>
      <c r="I520">
        <v>0</v>
      </c>
      <c r="K520">
        <v>0.45</v>
      </c>
      <c r="L520" t="s">
        <v>41</v>
      </c>
      <c r="M520" t="s">
        <v>41</v>
      </c>
      <c r="N520">
        <v>0.45</v>
      </c>
    </row>
    <row r="521" spans="1:14" x14ac:dyDescent="0.25">
      <c r="A521" t="s">
        <v>811</v>
      </c>
      <c r="B521">
        <v>0</v>
      </c>
      <c r="C521" t="s">
        <v>193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K521">
        <v>0</v>
      </c>
      <c r="L521" t="s">
        <v>41</v>
      </c>
      <c r="M521" t="s">
        <v>41</v>
      </c>
      <c r="N521">
        <v>0</v>
      </c>
    </row>
    <row r="522" spans="1:14" x14ac:dyDescent="0.25">
      <c r="A522" t="s">
        <v>813</v>
      </c>
      <c r="B522">
        <v>2</v>
      </c>
      <c r="C522" t="s">
        <v>1257</v>
      </c>
      <c r="D522">
        <v>0</v>
      </c>
      <c r="E522">
        <v>1</v>
      </c>
      <c r="F522">
        <v>1</v>
      </c>
      <c r="G522">
        <v>0</v>
      </c>
      <c r="H522">
        <v>0</v>
      </c>
      <c r="I522">
        <v>0</v>
      </c>
      <c r="K522">
        <v>0.9</v>
      </c>
      <c r="L522" t="s">
        <v>41</v>
      </c>
      <c r="M522" t="s">
        <v>41</v>
      </c>
      <c r="N522">
        <v>0</v>
      </c>
    </row>
    <row r="523" spans="1:14" x14ac:dyDescent="0.25">
      <c r="A523" t="s">
        <v>827</v>
      </c>
      <c r="B523">
        <v>1</v>
      </c>
      <c r="C523" t="s">
        <v>1288</v>
      </c>
      <c r="D523">
        <v>0</v>
      </c>
      <c r="E523">
        <v>0</v>
      </c>
      <c r="F523">
        <v>0</v>
      </c>
      <c r="G523">
        <v>1</v>
      </c>
      <c r="H523">
        <v>0</v>
      </c>
      <c r="I523">
        <v>0</v>
      </c>
      <c r="K523">
        <v>0</v>
      </c>
      <c r="L523" t="s">
        <v>41</v>
      </c>
      <c r="M523" t="s">
        <v>41</v>
      </c>
      <c r="N523">
        <v>0.9</v>
      </c>
    </row>
    <row r="524" spans="1:14" x14ac:dyDescent="0.25">
      <c r="A524" t="s">
        <v>840</v>
      </c>
      <c r="B524">
        <v>3</v>
      </c>
      <c r="C524" t="s">
        <v>1327</v>
      </c>
      <c r="D524">
        <v>0</v>
      </c>
      <c r="E524">
        <v>1</v>
      </c>
      <c r="F524">
        <v>0</v>
      </c>
      <c r="G524">
        <v>0</v>
      </c>
      <c r="H524">
        <v>1</v>
      </c>
      <c r="I524">
        <v>1</v>
      </c>
      <c r="K524">
        <v>2.97</v>
      </c>
      <c r="L524" t="s">
        <v>41</v>
      </c>
      <c r="M524" t="s">
        <v>41</v>
      </c>
      <c r="N524">
        <v>6.03</v>
      </c>
    </row>
    <row r="525" spans="1:14" x14ac:dyDescent="0.25">
      <c r="A525" t="s">
        <v>892</v>
      </c>
      <c r="B525">
        <v>2</v>
      </c>
      <c r="C525" t="s">
        <v>55</v>
      </c>
      <c r="D525">
        <v>1</v>
      </c>
      <c r="E525">
        <v>0</v>
      </c>
      <c r="F525">
        <v>0</v>
      </c>
      <c r="G525">
        <v>0</v>
      </c>
      <c r="H525">
        <v>1</v>
      </c>
      <c r="I525">
        <v>0</v>
      </c>
      <c r="K525">
        <v>0.45</v>
      </c>
      <c r="L525" t="s">
        <v>41</v>
      </c>
      <c r="M525" t="s">
        <v>41</v>
      </c>
      <c r="N525">
        <v>0.45</v>
      </c>
    </row>
    <row r="526" spans="1:14" x14ac:dyDescent="0.25">
      <c r="A526" t="s">
        <v>971</v>
      </c>
      <c r="B526">
        <v>2</v>
      </c>
      <c r="C526" t="s">
        <v>1265</v>
      </c>
      <c r="D526">
        <v>2</v>
      </c>
      <c r="E526">
        <v>0</v>
      </c>
      <c r="F526">
        <v>0</v>
      </c>
      <c r="G526">
        <v>0</v>
      </c>
      <c r="H526">
        <v>0</v>
      </c>
      <c r="I526">
        <v>0</v>
      </c>
      <c r="K526">
        <v>0.9</v>
      </c>
      <c r="L526" t="s">
        <v>41</v>
      </c>
      <c r="M526" t="s">
        <v>41</v>
      </c>
      <c r="N526">
        <v>0</v>
      </c>
    </row>
    <row r="527" spans="1:14" x14ac:dyDescent="0.25">
      <c r="A527" t="s">
        <v>973</v>
      </c>
      <c r="B527">
        <v>0</v>
      </c>
      <c r="C527" t="s">
        <v>193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K527">
        <v>0</v>
      </c>
      <c r="L527" t="s">
        <v>41</v>
      </c>
      <c r="M527" t="s">
        <v>41</v>
      </c>
      <c r="N527">
        <v>0</v>
      </c>
    </row>
    <row r="528" spans="1:14" x14ac:dyDescent="0.25">
      <c r="A528" t="s">
        <v>1097</v>
      </c>
      <c r="B528">
        <v>1</v>
      </c>
      <c r="C528" t="s">
        <v>1306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1</v>
      </c>
      <c r="K528">
        <v>0</v>
      </c>
      <c r="L528" t="s">
        <v>41</v>
      </c>
      <c r="M528" t="s">
        <v>41</v>
      </c>
      <c r="N528">
        <v>0.9</v>
      </c>
    </row>
    <row r="529" spans="1:14" x14ac:dyDescent="0.25">
      <c r="A529" t="s">
        <v>1135</v>
      </c>
      <c r="B529">
        <v>1</v>
      </c>
      <c r="C529" t="s">
        <v>55</v>
      </c>
      <c r="D529">
        <v>0</v>
      </c>
      <c r="E529">
        <v>0</v>
      </c>
      <c r="F529">
        <v>1</v>
      </c>
      <c r="G529">
        <v>0</v>
      </c>
      <c r="H529">
        <v>0</v>
      </c>
      <c r="I529">
        <v>0</v>
      </c>
      <c r="K529">
        <v>0.9</v>
      </c>
      <c r="L529" t="s">
        <v>41</v>
      </c>
      <c r="M529" t="s">
        <v>41</v>
      </c>
      <c r="N529">
        <v>0</v>
      </c>
    </row>
    <row r="530" spans="1:14" x14ac:dyDescent="0.25">
      <c r="A530" t="s">
        <v>213</v>
      </c>
      <c r="B530">
        <v>1</v>
      </c>
      <c r="C530" t="s">
        <v>55</v>
      </c>
      <c r="D530">
        <v>0</v>
      </c>
      <c r="E530">
        <v>0</v>
      </c>
      <c r="F530">
        <v>1</v>
      </c>
      <c r="G530">
        <v>0</v>
      </c>
      <c r="H530">
        <v>0</v>
      </c>
      <c r="I530">
        <v>0</v>
      </c>
      <c r="K530">
        <v>0.9</v>
      </c>
      <c r="L530" t="s">
        <v>41</v>
      </c>
      <c r="M530" t="s">
        <v>41</v>
      </c>
      <c r="N530">
        <v>0</v>
      </c>
    </row>
    <row r="531" spans="1:14" x14ac:dyDescent="0.25">
      <c r="A531" t="s">
        <v>264</v>
      </c>
      <c r="B531">
        <v>1</v>
      </c>
      <c r="C531" t="s">
        <v>1292</v>
      </c>
      <c r="D531">
        <v>0</v>
      </c>
      <c r="E531">
        <v>0</v>
      </c>
      <c r="F531">
        <v>0</v>
      </c>
      <c r="G531">
        <v>1</v>
      </c>
      <c r="H531">
        <v>0</v>
      </c>
      <c r="I531">
        <v>0</v>
      </c>
      <c r="K531">
        <v>0</v>
      </c>
      <c r="L531" t="s">
        <v>41</v>
      </c>
      <c r="M531" t="s">
        <v>41</v>
      </c>
      <c r="N531">
        <v>0.9</v>
      </c>
    </row>
    <row r="532" spans="1:14" x14ac:dyDescent="0.25">
      <c r="A532" t="s">
        <v>270</v>
      </c>
      <c r="B532">
        <v>2</v>
      </c>
      <c r="C532" t="s">
        <v>1255</v>
      </c>
      <c r="D532">
        <v>1</v>
      </c>
      <c r="E532">
        <v>0</v>
      </c>
      <c r="F532">
        <v>0</v>
      </c>
      <c r="G532">
        <v>0</v>
      </c>
      <c r="H532">
        <v>0</v>
      </c>
      <c r="I532">
        <v>1</v>
      </c>
      <c r="K532">
        <v>0.45</v>
      </c>
      <c r="L532" t="s">
        <v>41</v>
      </c>
      <c r="M532" t="s">
        <v>41</v>
      </c>
      <c r="N532">
        <v>0.45</v>
      </c>
    </row>
    <row r="533" spans="1:14" x14ac:dyDescent="0.25">
      <c r="A533" t="s">
        <v>273</v>
      </c>
      <c r="B533">
        <v>2</v>
      </c>
      <c r="C533" t="s">
        <v>120</v>
      </c>
      <c r="D533">
        <v>0</v>
      </c>
      <c r="E533">
        <v>1</v>
      </c>
      <c r="F533">
        <v>1</v>
      </c>
      <c r="G533">
        <v>0</v>
      </c>
      <c r="H533">
        <v>0</v>
      </c>
      <c r="I533">
        <v>0</v>
      </c>
      <c r="K533">
        <v>0.9</v>
      </c>
      <c r="L533" t="s">
        <v>41</v>
      </c>
      <c r="M533" t="s">
        <v>41</v>
      </c>
      <c r="N533">
        <v>0</v>
      </c>
    </row>
    <row r="534" spans="1:14" x14ac:dyDescent="0.25">
      <c r="A534" t="s">
        <v>305</v>
      </c>
      <c r="B534">
        <v>3</v>
      </c>
      <c r="C534" t="s">
        <v>132</v>
      </c>
      <c r="D534">
        <v>0</v>
      </c>
      <c r="E534">
        <v>3</v>
      </c>
      <c r="F534">
        <v>0</v>
      </c>
      <c r="G534">
        <v>0</v>
      </c>
      <c r="H534">
        <v>0</v>
      </c>
      <c r="I534">
        <v>0</v>
      </c>
      <c r="K534">
        <v>0.9</v>
      </c>
      <c r="L534" t="s">
        <v>41</v>
      </c>
      <c r="M534" t="s">
        <v>41</v>
      </c>
      <c r="N534">
        <v>0</v>
      </c>
    </row>
    <row r="535" spans="1:14" x14ac:dyDescent="0.25">
      <c r="A535" t="s">
        <v>349</v>
      </c>
      <c r="B535">
        <v>1</v>
      </c>
      <c r="C535" t="s">
        <v>128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0</v>
      </c>
      <c r="K535">
        <v>0.9</v>
      </c>
      <c r="L535" t="s">
        <v>41</v>
      </c>
      <c r="M535" t="s">
        <v>41</v>
      </c>
      <c r="N535">
        <v>0</v>
      </c>
    </row>
    <row r="536" spans="1:14" x14ac:dyDescent="0.25">
      <c r="A536" t="s">
        <v>379</v>
      </c>
      <c r="B536">
        <v>3</v>
      </c>
      <c r="C536" t="s">
        <v>1264</v>
      </c>
      <c r="D536">
        <v>0</v>
      </c>
      <c r="E536">
        <v>0</v>
      </c>
      <c r="F536">
        <v>1</v>
      </c>
      <c r="G536">
        <v>1</v>
      </c>
      <c r="H536">
        <v>0</v>
      </c>
      <c r="I536">
        <v>1</v>
      </c>
      <c r="K536">
        <v>2.97</v>
      </c>
      <c r="L536" t="s">
        <v>41</v>
      </c>
      <c r="M536" t="s">
        <v>41</v>
      </c>
      <c r="N536">
        <v>6.03</v>
      </c>
    </row>
    <row r="537" spans="1:14" x14ac:dyDescent="0.25">
      <c r="A537" t="s">
        <v>432</v>
      </c>
      <c r="B537">
        <v>1</v>
      </c>
      <c r="C537" t="s">
        <v>1257</v>
      </c>
      <c r="D537">
        <v>0</v>
      </c>
      <c r="E537">
        <v>1</v>
      </c>
      <c r="F537">
        <v>0</v>
      </c>
      <c r="G537">
        <v>0</v>
      </c>
      <c r="H537">
        <v>0</v>
      </c>
      <c r="I537">
        <v>0</v>
      </c>
      <c r="K537">
        <v>0.9</v>
      </c>
      <c r="L537" t="s">
        <v>41</v>
      </c>
      <c r="M537" t="s">
        <v>41</v>
      </c>
      <c r="N537">
        <v>0</v>
      </c>
    </row>
    <row r="538" spans="1:14" x14ac:dyDescent="0.25">
      <c r="A538" t="s">
        <v>599</v>
      </c>
      <c r="B538">
        <v>1</v>
      </c>
      <c r="C538" t="s">
        <v>200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1</v>
      </c>
      <c r="K538">
        <v>0</v>
      </c>
      <c r="L538" t="s">
        <v>41</v>
      </c>
      <c r="M538" t="s">
        <v>41</v>
      </c>
      <c r="N538">
        <v>0.9</v>
      </c>
    </row>
    <row r="539" spans="1:14" x14ac:dyDescent="0.25">
      <c r="A539" t="s">
        <v>605</v>
      </c>
      <c r="B539">
        <v>2</v>
      </c>
      <c r="C539" t="s">
        <v>130</v>
      </c>
      <c r="D539">
        <v>0</v>
      </c>
      <c r="E539">
        <v>0</v>
      </c>
      <c r="F539">
        <v>1</v>
      </c>
      <c r="G539">
        <v>1</v>
      </c>
      <c r="H539">
        <v>0</v>
      </c>
      <c r="I539">
        <v>0</v>
      </c>
      <c r="K539">
        <v>0.45</v>
      </c>
      <c r="L539" t="s">
        <v>41</v>
      </c>
      <c r="M539" t="s">
        <v>41</v>
      </c>
      <c r="N539">
        <v>0.45</v>
      </c>
    </row>
    <row r="540" spans="1:14" x14ac:dyDescent="0.25">
      <c r="A540" t="s">
        <v>733</v>
      </c>
      <c r="B540">
        <v>1</v>
      </c>
      <c r="C540" t="s">
        <v>129</v>
      </c>
      <c r="D540">
        <v>0</v>
      </c>
      <c r="E540">
        <v>1</v>
      </c>
      <c r="F540">
        <v>0</v>
      </c>
      <c r="G540">
        <v>0</v>
      </c>
      <c r="H540">
        <v>0</v>
      </c>
      <c r="I540">
        <v>0</v>
      </c>
      <c r="K540">
        <v>0.9</v>
      </c>
      <c r="L540" t="s">
        <v>41</v>
      </c>
      <c r="M540" t="s">
        <v>41</v>
      </c>
      <c r="N540">
        <v>0</v>
      </c>
    </row>
    <row r="541" spans="1:14" x14ac:dyDescent="0.25">
      <c r="A541" t="s">
        <v>891</v>
      </c>
      <c r="B541">
        <v>0</v>
      </c>
      <c r="C541" t="s">
        <v>193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K541">
        <v>0</v>
      </c>
      <c r="L541" t="s">
        <v>41</v>
      </c>
      <c r="M541" t="s">
        <v>41</v>
      </c>
      <c r="N541">
        <v>0</v>
      </c>
    </row>
    <row r="542" spans="1:14" x14ac:dyDescent="0.25">
      <c r="A542" t="s">
        <v>898</v>
      </c>
      <c r="B542">
        <v>0</v>
      </c>
      <c r="C542" t="s">
        <v>193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K542">
        <v>0</v>
      </c>
      <c r="L542" t="s">
        <v>41</v>
      </c>
      <c r="M542" t="s">
        <v>41</v>
      </c>
      <c r="N542">
        <v>0</v>
      </c>
    </row>
    <row r="543" spans="1:14" x14ac:dyDescent="0.25">
      <c r="A543" t="s">
        <v>940</v>
      </c>
      <c r="B543">
        <v>1</v>
      </c>
      <c r="C543" t="s">
        <v>1261</v>
      </c>
      <c r="D543">
        <v>1</v>
      </c>
      <c r="E543">
        <v>0</v>
      </c>
      <c r="F543">
        <v>0</v>
      </c>
      <c r="G543">
        <v>0</v>
      </c>
      <c r="H543">
        <v>0</v>
      </c>
      <c r="I543">
        <v>0</v>
      </c>
      <c r="K543">
        <v>0.9</v>
      </c>
      <c r="L543" t="s">
        <v>41</v>
      </c>
      <c r="M543" t="s">
        <v>41</v>
      </c>
      <c r="N543">
        <v>0</v>
      </c>
    </row>
    <row r="544" spans="1:14" x14ac:dyDescent="0.25">
      <c r="A544" t="s">
        <v>986</v>
      </c>
      <c r="B544">
        <v>2</v>
      </c>
      <c r="C544" t="s">
        <v>195</v>
      </c>
      <c r="D544">
        <v>1</v>
      </c>
      <c r="E544">
        <v>1</v>
      </c>
      <c r="F544">
        <v>0</v>
      </c>
      <c r="G544">
        <v>0</v>
      </c>
      <c r="H544">
        <v>0</v>
      </c>
      <c r="I544">
        <v>0</v>
      </c>
      <c r="K544">
        <v>0.9</v>
      </c>
      <c r="L544" t="s">
        <v>41</v>
      </c>
      <c r="M544" t="s">
        <v>41</v>
      </c>
      <c r="N544">
        <v>0</v>
      </c>
    </row>
    <row r="545" spans="1:14" x14ac:dyDescent="0.25">
      <c r="A545" t="s">
        <v>1001</v>
      </c>
      <c r="B545">
        <v>2</v>
      </c>
      <c r="C545" t="s">
        <v>1259</v>
      </c>
      <c r="D545">
        <v>0</v>
      </c>
      <c r="E545">
        <v>1</v>
      </c>
      <c r="F545">
        <v>0</v>
      </c>
      <c r="G545">
        <v>0</v>
      </c>
      <c r="H545">
        <v>1</v>
      </c>
      <c r="I545">
        <v>0</v>
      </c>
      <c r="K545">
        <v>0.45</v>
      </c>
      <c r="L545" t="s">
        <v>41</v>
      </c>
      <c r="M545" t="s">
        <v>41</v>
      </c>
      <c r="N545">
        <v>0.45</v>
      </c>
    </row>
    <row r="546" spans="1:14" x14ac:dyDescent="0.25">
      <c r="A546" t="s">
        <v>1022</v>
      </c>
      <c r="B546">
        <v>0</v>
      </c>
      <c r="C546" t="s">
        <v>193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K546">
        <v>0</v>
      </c>
      <c r="L546" t="s">
        <v>41</v>
      </c>
      <c r="M546" t="s">
        <v>41</v>
      </c>
      <c r="N546">
        <v>0</v>
      </c>
    </row>
    <row r="547" spans="1:14" x14ac:dyDescent="0.25">
      <c r="A547" t="s">
        <v>1143</v>
      </c>
      <c r="B547">
        <v>2</v>
      </c>
      <c r="C547" t="s">
        <v>195</v>
      </c>
      <c r="D547">
        <v>2</v>
      </c>
      <c r="E547">
        <v>0</v>
      </c>
      <c r="F547">
        <v>0</v>
      </c>
      <c r="G547">
        <v>0</v>
      </c>
      <c r="H547">
        <v>0</v>
      </c>
      <c r="I547">
        <v>0</v>
      </c>
      <c r="K547">
        <v>0.9</v>
      </c>
      <c r="L547" t="s">
        <v>41</v>
      </c>
      <c r="M547" t="s">
        <v>41</v>
      </c>
      <c r="N547">
        <v>0</v>
      </c>
    </row>
    <row r="548" spans="1:14" x14ac:dyDescent="0.25">
      <c r="A548" t="s">
        <v>1157</v>
      </c>
      <c r="B548">
        <v>2</v>
      </c>
      <c r="C548" t="s">
        <v>202</v>
      </c>
      <c r="D548">
        <v>0</v>
      </c>
      <c r="E548">
        <v>1</v>
      </c>
      <c r="F548">
        <v>0</v>
      </c>
      <c r="G548">
        <v>0</v>
      </c>
      <c r="H548">
        <v>0</v>
      </c>
      <c r="I548">
        <v>1</v>
      </c>
      <c r="K548">
        <v>0.45</v>
      </c>
      <c r="L548" t="s">
        <v>41</v>
      </c>
      <c r="M548" t="s">
        <v>41</v>
      </c>
      <c r="N548">
        <v>0.45</v>
      </c>
    </row>
    <row r="549" spans="1:14" x14ac:dyDescent="0.25">
      <c r="A549" t="s">
        <v>1162</v>
      </c>
      <c r="B549">
        <v>1</v>
      </c>
      <c r="C549" t="s">
        <v>196</v>
      </c>
      <c r="D549">
        <v>1</v>
      </c>
      <c r="E549">
        <v>0</v>
      </c>
      <c r="F549">
        <v>0</v>
      </c>
      <c r="G549">
        <v>0</v>
      </c>
      <c r="H549">
        <v>0</v>
      </c>
      <c r="I549">
        <v>0</v>
      </c>
      <c r="K549">
        <v>0.9</v>
      </c>
      <c r="L549" t="s">
        <v>41</v>
      </c>
      <c r="M549" t="s">
        <v>41</v>
      </c>
      <c r="N549">
        <v>0</v>
      </c>
    </row>
    <row r="550" spans="1:14" x14ac:dyDescent="0.25">
      <c r="A550" t="s">
        <v>223</v>
      </c>
      <c r="B550">
        <v>0</v>
      </c>
      <c r="C550" t="s">
        <v>193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K550">
        <v>0</v>
      </c>
      <c r="L550" t="s">
        <v>41</v>
      </c>
      <c r="M550" t="s">
        <v>41</v>
      </c>
      <c r="N550">
        <v>0</v>
      </c>
    </row>
    <row r="551" spans="1:14" x14ac:dyDescent="0.25">
      <c r="A551" t="s">
        <v>285</v>
      </c>
      <c r="B551">
        <v>0</v>
      </c>
      <c r="C551" t="s">
        <v>193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K551">
        <v>0</v>
      </c>
      <c r="L551" t="s">
        <v>41</v>
      </c>
      <c r="M551" t="s">
        <v>41</v>
      </c>
      <c r="N551">
        <v>0</v>
      </c>
    </row>
    <row r="552" spans="1:14" x14ac:dyDescent="0.25">
      <c r="A552" t="s">
        <v>292</v>
      </c>
      <c r="B552">
        <v>1</v>
      </c>
      <c r="C552" t="s">
        <v>137</v>
      </c>
      <c r="D552">
        <v>1</v>
      </c>
      <c r="E552">
        <v>0</v>
      </c>
      <c r="F552">
        <v>0</v>
      </c>
      <c r="G552">
        <v>0</v>
      </c>
      <c r="H552">
        <v>0</v>
      </c>
      <c r="I552">
        <v>0</v>
      </c>
      <c r="K552">
        <v>0.9</v>
      </c>
      <c r="L552" t="s">
        <v>41</v>
      </c>
      <c r="M552" t="s">
        <v>41</v>
      </c>
      <c r="N552">
        <v>0</v>
      </c>
    </row>
    <row r="553" spans="1:14" x14ac:dyDescent="0.25">
      <c r="A553" t="s">
        <v>302</v>
      </c>
      <c r="B553">
        <v>0</v>
      </c>
      <c r="C553" t="s">
        <v>193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K553">
        <v>0</v>
      </c>
      <c r="L553" t="s">
        <v>41</v>
      </c>
      <c r="M553" t="s">
        <v>41</v>
      </c>
      <c r="N553">
        <v>0</v>
      </c>
    </row>
    <row r="554" spans="1:14" x14ac:dyDescent="0.25">
      <c r="A554" t="s">
        <v>704</v>
      </c>
      <c r="B554">
        <v>0</v>
      </c>
      <c r="C554" t="s">
        <v>193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K554">
        <v>0</v>
      </c>
      <c r="L554" t="s">
        <v>41</v>
      </c>
      <c r="M554" t="s">
        <v>41</v>
      </c>
      <c r="N554">
        <v>0</v>
      </c>
    </row>
    <row r="555" spans="1:14" x14ac:dyDescent="0.25">
      <c r="A555" t="s">
        <v>726</v>
      </c>
      <c r="B555">
        <v>1</v>
      </c>
      <c r="C555" t="s">
        <v>1266</v>
      </c>
      <c r="D555">
        <v>0</v>
      </c>
      <c r="E555">
        <v>0</v>
      </c>
      <c r="F555">
        <v>0</v>
      </c>
      <c r="G555">
        <v>1</v>
      </c>
      <c r="H555">
        <v>0</v>
      </c>
      <c r="I555">
        <v>0</v>
      </c>
      <c r="K555">
        <v>0</v>
      </c>
      <c r="L555" t="s">
        <v>41</v>
      </c>
      <c r="M555" t="s">
        <v>41</v>
      </c>
      <c r="N555">
        <v>0.9</v>
      </c>
    </row>
    <row r="556" spans="1:14" x14ac:dyDescent="0.25">
      <c r="A556" t="s">
        <v>854</v>
      </c>
      <c r="B556">
        <v>1</v>
      </c>
      <c r="C556" t="s">
        <v>1290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v>0</v>
      </c>
      <c r="K556">
        <v>0.9</v>
      </c>
      <c r="L556" t="s">
        <v>41</v>
      </c>
      <c r="M556" t="s">
        <v>41</v>
      </c>
      <c r="N556">
        <v>0</v>
      </c>
    </row>
    <row r="557" spans="1:14" x14ac:dyDescent="0.25">
      <c r="A557" t="s">
        <v>863</v>
      </c>
      <c r="B557">
        <v>0</v>
      </c>
      <c r="C557" t="s">
        <v>193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K557">
        <v>0</v>
      </c>
      <c r="L557" t="s">
        <v>41</v>
      </c>
      <c r="M557" t="s">
        <v>41</v>
      </c>
      <c r="N557">
        <v>0</v>
      </c>
    </row>
    <row r="558" spans="1:14" x14ac:dyDescent="0.25">
      <c r="A558" t="s">
        <v>886</v>
      </c>
      <c r="B558">
        <v>0</v>
      </c>
      <c r="C558" t="s">
        <v>193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K558">
        <v>0</v>
      </c>
      <c r="L558" t="s">
        <v>41</v>
      </c>
      <c r="M558" t="s">
        <v>41</v>
      </c>
      <c r="N558">
        <v>0</v>
      </c>
    </row>
    <row r="559" spans="1:14" x14ac:dyDescent="0.25">
      <c r="A559" t="s">
        <v>887</v>
      </c>
      <c r="B559">
        <v>2</v>
      </c>
      <c r="C559" t="s">
        <v>122</v>
      </c>
      <c r="D559">
        <v>1</v>
      </c>
      <c r="E559">
        <v>0</v>
      </c>
      <c r="F559">
        <v>0</v>
      </c>
      <c r="G559">
        <v>0</v>
      </c>
      <c r="H559">
        <v>1</v>
      </c>
      <c r="I559">
        <v>0</v>
      </c>
      <c r="K559">
        <v>0.45</v>
      </c>
      <c r="L559" t="s">
        <v>41</v>
      </c>
      <c r="M559" t="s">
        <v>41</v>
      </c>
      <c r="N559">
        <v>0.45</v>
      </c>
    </row>
    <row r="560" spans="1:14" x14ac:dyDescent="0.25">
      <c r="A560" t="s">
        <v>888</v>
      </c>
      <c r="B560">
        <v>2</v>
      </c>
      <c r="C560" t="s">
        <v>191</v>
      </c>
      <c r="D560">
        <v>2</v>
      </c>
      <c r="E560">
        <v>0</v>
      </c>
      <c r="F560">
        <v>0</v>
      </c>
      <c r="G560">
        <v>0</v>
      </c>
      <c r="H560">
        <v>0</v>
      </c>
      <c r="I560">
        <v>0</v>
      </c>
      <c r="K560">
        <v>0.9</v>
      </c>
      <c r="L560" t="s">
        <v>41</v>
      </c>
      <c r="M560" t="s">
        <v>41</v>
      </c>
      <c r="N560">
        <v>0</v>
      </c>
    </row>
    <row r="561" spans="1:14" x14ac:dyDescent="0.25">
      <c r="A561" t="s">
        <v>889</v>
      </c>
      <c r="B561">
        <v>1</v>
      </c>
      <c r="C561" t="s">
        <v>1261</v>
      </c>
      <c r="D561">
        <v>1</v>
      </c>
      <c r="E561">
        <v>0</v>
      </c>
      <c r="F561">
        <v>0</v>
      </c>
      <c r="G561">
        <v>0</v>
      </c>
      <c r="H561">
        <v>0</v>
      </c>
      <c r="I561">
        <v>0</v>
      </c>
      <c r="K561">
        <v>0.9</v>
      </c>
      <c r="L561" t="s">
        <v>41</v>
      </c>
      <c r="M561" t="s">
        <v>41</v>
      </c>
      <c r="N561">
        <v>0</v>
      </c>
    </row>
    <row r="562" spans="1:14" x14ac:dyDescent="0.25">
      <c r="A562" t="s">
        <v>896</v>
      </c>
      <c r="B562">
        <v>1</v>
      </c>
      <c r="C562" t="s">
        <v>1260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v>0</v>
      </c>
      <c r="K562">
        <v>0.9</v>
      </c>
      <c r="L562" t="s">
        <v>41</v>
      </c>
      <c r="M562" t="s">
        <v>41</v>
      </c>
      <c r="N562">
        <v>0</v>
      </c>
    </row>
    <row r="563" spans="1:14" x14ac:dyDescent="0.25">
      <c r="A563" t="s">
        <v>1199</v>
      </c>
      <c r="B563">
        <v>0</v>
      </c>
      <c r="C563" t="s">
        <v>193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K563">
        <v>0</v>
      </c>
      <c r="L563" t="s">
        <v>41</v>
      </c>
      <c r="M563" t="s">
        <v>41</v>
      </c>
      <c r="N563">
        <v>0</v>
      </c>
    </row>
    <row r="564" spans="1:14" x14ac:dyDescent="0.25">
      <c r="A564" t="s">
        <v>230</v>
      </c>
      <c r="B564">
        <v>1</v>
      </c>
      <c r="C564" t="s">
        <v>131</v>
      </c>
      <c r="D564">
        <v>0</v>
      </c>
      <c r="E564">
        <v>1</v>
      </c>
      <c r="F564">
        <v>0</v>
      </c>
      <c r="G564">
        <v>0</v>
      </c>
      <c r="H564">
        <v>0</v>
      </c>
      <c r="I564">
        <v>0</v>
      </c>
      <c r="K564">
        <v>0.9</v>
      </c>
      <c r="L564" t="s">
        <v>41</v>
      </c>
      <c r="M564" t="s">
        <v>41</v>
      </c>
      <c r="N564">
        <v>0</v>
      </c>
    </row>
    <row r="565" spans="1:14" x14ac:dyDescent="0.25">
      <c r="A565" t="s">
        <v>257</v>
      </c>
      <c r="B565">
        <v>0</v>
      </c>
      <c r="C565" t="s">
        <v>193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K565">
        <v>0</v>
      </c>
      <c r="L565" t="s">
        <v>41</v>
      </c>
      <c r="M565" t="s">
        <v>41</v>
      </c>
      <c r="N565">
        <v>0</v>
      </c>
    </row>
    <row r="566" spans="1:14" x14ac:dyDescent="0.25">
      <c r="A566" t="s">
        <v>310</v>
      </c>
      <c r="B566">
        <v>2</v>
      </c>
      <c r="C566" t="s">
        <v>125</v>
      </c>
      <c r="D566">
        <v>1</v>
      </c>
      <c r="E566">
        <v>0</v>
      </c>
      <c r="F566">
        <v>0</v>
      </c>
      <c r="G566">
        <v>1</v>
      </c>
      <c r="H566">
        <v>0</v>
      </c>
      <c r="I566">
        <v>0</v>
      </c>
      <c r="K566">
        <v>0.45</v>
      </c>
      <c r="L566" t="s">
        <v>41</v>
      </c>
      <c r="M566" t="s">
        <v>41</v>
      </c>
      <c r="N566">
        <v>0.45</v>
      </c>
    </row>
    <row r="567" spans="1:14" x14ac:dyDescent="0.25">
      <c r="A567" t="s">
        <v>503</v>
      </c>
      <c r="B567">
        <v>3</v>
      </c>
      <c r="C567" t="s">
        <v>121</v>
      </c>
      <c r="D567">
        <v>1</v>
      </c>
      <c r="E567">
        <v>2</v>
      </c>
      <c r="F567">
        <v>0</v>
      </c>
      <c r="G567">
        <v>0</v>
      </c>
      <c r="H567">
        <v>0</v>
      </c>
      <c r="I567">
        <v>0</v>
      </c>
      <c r="K567">
        <v>0.9</v>
      </c>
      <c r="L567" t="s">
        <v>41</v>
      </c>
      <c r="M567" t="s">
        <v>41</v>
      </c>
      <c r="N567">
        <v>0</v>
      </c>
    </row>
    <row r="568" spans="1:14" x14ac:dyDescent="0.25">
      <c r="A568" t="s">
        <v>530</v>
      </c>
      <c r="B568">
        <v>2</v>
      </c>
      <c r="C568" t="s">
        <v>1288</v>
      </c>
      <c r="D568">
        <v>0</v>
      </c>
      <c r="E568">
        <v>0</v>
      </c>
      <c r="F568">
        <v>1</v>
      </c>
      <c r="G568">
        <v>1</v>
      </c>
      <c r="H568">
        <v>0</v>
      </c>
      <c r="I568">
        <v>0</v>
      </c>
      <c r="K568">
        <v>0.45</v>
      </c>
      <c r="L568" t="s">
        <v>41</v>
      </c>
      <c r="M568" t="s">
        <v>41</v>
      </c>
      <c r="N568">
        <v>0.45</v>
      </c>
    </row>
    <row r="569" spans="1:14" x14ac:dyDescent="0.25">
      <c r="A569" t="s">
        <v>531</v>
      </c>
      <c r="B569">
        <v>1</v>
      </c>
      <c r="C569" t="s">
        <v>1295</v>
      </c>
      <c r="D569">
        <v>1</v>
      </c>
      <c r="E569">
        <v>0</v>
      </c>
      <c r="F569">
        <v>0</v>
      </c>
      <c r="G569">
        <v>0</v>
      </c>
      <c r="H569">
        <v>0</v>
      </c>
      <c r="I569">
        <v>0</v>
      </c>
      <c r="K569">
        <v>0.9</v>
      </c>
      <c r="L569" t="s">
        <v>41</v>
      </c>
      <c r="M569" t="s">
        <v>41</v>
      </c>
      <c r="N569">
        <v>0</v>
      </c>
    </row>
    <row r="570" spans="1:14" x14ac:dyDescent="0.25">
      <c r="A570" t="s">
        <v>532</v>
      </c>
      <c r="B570">
        <v>1</v>
      </c>
      <c r="C570" t="s">
        <v>1245</v>
      </c>
      <c r="D570">
        <v>0</v>
      </c>
      <c r="E570">
        <v>0</v>
      </c>
      <c r="F570">
        <v>1</v>
      </c>
      <c r="G570">
        <v>0</v>
      </c>
      <c r="H570">
        <v>0</v>
      </c>
      <c r="I570">
        <v>0</v>
      </c>
      <c r="K570">
        <v>0.9</v>
      </c>
      <c r="L570" t="s">
        <v>41</v>
      </c>
      <c r="M570" t="s">
        <v>41</v>
      </c>
      <c r="N570">
        <v>0</v>
      </c>
    </row>
    <row r="571" spans="1:14" x14ac:dyDescent="0.25">
      <c r="A571" t="s">
        <v>538</v>
      </c>
      <c r="B571">
        <v>1</v>
      </c>
      <c r="C571" t="s">
        <v>190</v>
      </c>
      <c r="D571">
        <v>1</v>
      </c>
      <c r="E571">
        <v>0</v>
      </c>
      <c r="F571">
        <v>0</v>
      </c>
      <c r="G571">
        <v>0</v>
      </c>
      <c r="H571">
        <v>0</v>
      </c>
      <c r="I571">
        <v>0</v>
      </c>
      <c r="K571">
        <v>0.9</v>
      </c>
      <c r="L571" t="s">
        <v>41</v>
      </c>
      <c r="M571" t="s">
        <v>41</v>
      </c>
      <c r="N571">
        <v>0</v>
      </c>
    </row>
    <row r="572" spans="1:14" x14ac:dyDescent="0.25">
      <c r="A572" t="s">
        <v>551</v>
      </c>
      <c r="B572">
        <v>0</v>
      </c>
      <c r="C572" t="s">
        <v>193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K572">
        <v>0</v>
      </c>
      <c r="L572" t="s">
        <v>41</v>
      </c>
      <c r="M572" t="s">
        <v>41</v>
      </c>
      <c r="N572">
        <v>0</v>
      </c>
    </row>
    <row r="573" spans="1:14" x14ac:dyDescent="0.25">
      <c r="A573" t="s">
        <v>582</v>
      </c>
      <c r="B573">
        <v>0</v>
      </c>
      <c r="C573" t="s">
        <v>193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K573">
        <v>0</v>
      </c>
      <c r="L573" t="s">
        <v>41</v>
      </c>
      <c r="M573" t="s">
        <v>41</v>
      </c>
      <c r="N573">
        <v>0</v>
      </c>
    </row>
    <row r="574" spans="1:14" x14ac:dyDescent="0.25">
      <c r="A574" t="s">
        <v>628</v>
      </c>
      <c r="B574">
        <v>1</v>
      </c>
      <c r="C574" t="s">
        <v>1263</v>
      </c>
      <c r="D574">
        <v>0</v>
      </c>
      <c r="E574">
        <v>0</v>
      </c>
      <c r="F574">
        <v>0</v>
      </c>
      <c r="G574">
        <v>0</v>
      </c>
      <c r="H574">
        <v>1</v>
      </c>
      <c r="I574">
        <v>0</v>
      </c>
      <c r="K574">
        <v>0</v>
      </c>
      <c r="L574" t="s">
        <v>41</v>
      </c>
      <c r="M574" t="s">
        <v>41</v>
      </c>
      <c r="N574">
        <v>0.9</v>
      </c>
    </row>
    <row r="575" spans="1:14" x14ac:dyDescent="0.25">
      <c r="A575" t="s">
        <v>634</v>
      </c>
      <c r="B575">
        <v>1</v>
      </c>
      <c r="C575" t="s">
        <v>202</v>
      </c>
      <c r="D575">
        <v>0</v>
      </c>
      <c r="E575">
        <v>0</v>
      </c>
      <c r="F575">
        <v>0</v>
      </c>
      <c r="G575">
        <v>1</v>
      </c>
      <c r="H575">
        <v>0</v>
      </c>
      <c r="I575">
        <v>0</v>
      </c>
      <c r="K575">
        <v>0</v>
      </c>
      <c r="L575" t="s">
        <v>41</v>
      </c>
      <c r="M575" t="s">
        <v>41</v>
      </c>
      <c r="N575">
        <v>0.9</v>
      </c>
    </row>
    <row r="576" spans="1:14" x14ac:dyDescent="0.25">
      <c r="A576" t="s">
        <v>831</v>
      </c>
      <c r="B576">
        <v>2</v>
      </c>
      <c r="C576" t="s">
        <v>1245</v>
      </c>
      <c r="D576">
        <v>0</v>
      </c>
      <c r="E576">
        <v>1</v>
      </c>
      <c r="F576">
        <v>0</v>
      </c>
      <c r="G576">
        <v>1</v>
      </c>
      <c r="H576">
        <v>0</v>
      </c>
      <c r="I576">
        <v>0</v>
      </c>
      <c r="K576">
        <v>0.45</v>
      </c>
      <c r="L576" t="s">
        <v>41</v>
      </c>
      <c r="M576" t="s">
        <v>41</v>
      </c>
      <c r="N576">
        <v>0.45</v>
      </c>
    </row>
    <row r="577" spans="1:14" x14ac:dyDescent="0.25">
      <c r="A577" t="s">
        <v>900</v>
      </c>
      <c r="B577">
        <v>1</v>
      </c>
      <c r="C577" t="s">
        <v>1261</v>
      </c>
      <c r="D577">
        <v>1</v>
      </c>
      <c r="E577">
        <v>0</v>
      </c>
      <c r="F577">
        <v>0</v>
      </c>
      <c r="G577">
        <v>0</v>
      </c>
      <c r="H577">
        <v>0</v>
      </c>
      <c r="I577">
        <v>0</v>
      </c>
      <c r="K577">
        <v>0.9</v>
      </c>
      <c r="L577" t="s">
        <v>41</v>
      </c>
      <c r="M577" t="s">
        <v>41</v>
      </c>
      <c r="N577">
        <v>0</v>
      </c>
    </row>
    <row r="578" spans="1:14" x14ac:dyDescent="0.25">
      <c r="A578" t="s">
        <v>935</v>
      </c>
      <c r="B578">
        <v>2</v>
      </c>
      <c r="C578" t="s">
        <v>136</v>
      </c>
      <c r="D578">
        <v>0</v>
      </c>
      <c r="E578">
        <v>1</v>
      </c>
      <c r="F578">
        <v>1</v>
      </c>
      <c r="G578">
        <v>0</v>
      </c>
      <c r="H578">
        <v>0</v>
      </c>
      <c r="I578">
        <v>0</v>
      </c>
      <c r="K578">
        <v>0.9</v>
      </c>
      <c r="L578" t="s">
        <v>41</v>
      </c>
      <c r="M578" t="s">
        <v>41</v>
      </c>
      <c r="N578">
        <v>0</v>
      </c>
    </row>
    <row r="579" spans="1:14" x14ac:dyDescent="0.25">
      <c r="A579" t="s">
        <v>983</v>
      </c>
      <c r="B579">
        <v>1</v>
      </c>
      <c r="C579" t="s">
        <v>1246</v>
      </c>
      <c r="D579">
        <v>0</v>
      </c>
      <c r="E579">
        <v>0</v>
      </c>
      <c r="F579">
        <v>1</v>
      </c>
      <c r="G579">
        <v>0</v>
      </c>
      <c r="H579">
        <v>0</v>
      </c>
      <c r="I579">
        <v>0</v>
      </c>
      <c r="K579">
        <v>0.9</v>
      </c>
      <c r="L579" t="s">
        <v>41</v>
      </c>
      <c r="M579" t="s">
        <v>41</v>
      </c>
      <c r="N579">
        <v>0</v>
      </c>
    </row>
    <row r="580" spans="1:14" x14ac:dyDescent="0.25">
      <c r="A580" t="s">
        <v>1070</v>
      </c>
      <c r="B580">
        <v>2</v>
      </c>
      <c r="C580" t="s">
        <v>1251</v>
      </c>
      <c r="D580">
        <v>1</v>
      </c>
      <c r="E580">
        <v>0</v>
      </c>
      <c r="F580">
        <v>1</v>
      </c>
      <c r="G580">
        <v>0</v>
      </c>
      <c r="H580">
        <v>0</v>
      </c>
      <c r="I580">
        <v>0</v>
      </c>
      <c r="K580">
        <v>0.9</v>
      </c>
      <c r="L580" t="s">
        <v>41</v>
      </c>
      <c r="M580" t="s">
        <v>41</v>
      </c>
      <c r="N580">
        <v>0</v>
      </c>
    </row>
    <row r="581" spans="1:14" x14ac:dyDescent="0.25">
      <c r="A581" t="s">
        <v>1194</v>
      </c>
      <c r="B581">
        <v>0</v>
      </c>
      <c r="C581" t="s">
        <v>193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K581">
        <v>0</v>
      </c>
      <c r="L581" t="s">
        <v>41</v>
      </c>
      <c r="M581" t="s">
        <v>41</v>
      </c>
      <c r="N581">
        <v>0</v>
      </c>
    </row>
    <row r="582" spans="1:14" x14ac:dyDescent="0.25">
      <c r="A582" t="s">
        <v>222</v>
      </c>
      <c r="B582">
        <v>2</v>
      </c>
      <c r="C582" t="s">
        <v>136</v>
      </c>
      <c r="D582">
        <v>0</v>
      </c>
      <c r="E582">
        <v>1</v>
      </c>
      <c r="F582">
        <v>0</v>
      </c>
      <c r="G582">
        <v>1</v>
      </c>
      <c r="H582">
        <v>0</v>
      </c>
      <c r="I582">
        <v>0</v>
      </c>
      <c r="K582">
        <v>0.45</v>
      </c>
      <c r="L582" t="s">
        <v>41</v>
      </c>
      <c r="M582" t="s">
        <v>41</v>
      </c>
      <c r="N582">
        <v>0.45</v>
      </c>
    </row>
    <row r="583" spans="1:14" x14ac:dyDescent="0.25">
      <c r="A583" t="s">
        <v>382</v>
      </c>
      <c r="B583">
        <v>1</v>
      </c>
      <c r="C583" t="s">
        <v>132</v>
      </c>
      <c r="D583">
        <v>0</v>
      </c>
      <c r="E583">
        <v>1</v>
      </c>
      <c r="F583">
        <v>0</v>
      </c>
      <c r="G583">
        <v>0</v>
      </c>
      <c r="H583">
        <v>0</v>
      </c>
      <c r="I583">
        <v>0</v>
      </c>
      <c r="K583">
        <v>0.9</v>
      </c>
      <c r="L583" t="s">
        <v>41</v>
      </c>
      <c r="M583" t="s">
        <v>41</v>
      </c>
      <c r="N583">
        <v>0</v>
      </c>
    </row>
    <row r="584" spans="1:14" x14ac:dyDescent="0.25">
      <c r="A584" t="s">
        <v>457</v>
      </c>
      <c r="B584">
        <v>1</v>
      </c>
      <c r="C584" t="s">
        <v>196</v>
      </c>
      <c r="D584">
        <v>1</v>
      </c>
      <c r="E584">
        <v>0</v>
      </c>
      <c r="F584">
        <v>0</v>
      </c>
      <c r="G584">
        <v>0</v>
      </c>
      <c r="H584">
        <v>0</v>
      </c>
      <c r="I584">
        <v>0</v>
      </c>
      <c r="K584">
        <v>0.9</v>
      </c>
      <c r="L584" t="s">
        <v>41</v>
      </c>
      <c r="M584" t="s">
        <v>41</v>
      </c>
      <c r="N584">
        <v>0</v>
      </c>
    </row>
    <row r="585" spans="1:14" x14ac:dyDescent="0.25">
      <c r="A585" t="s">
        <v>516</v>
      </c>
      <c r="B585">
        <v>0</v>
      </c>
      <c r="C585" t="s">
        <v>193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K585">
        <v>0</v>
      </c>
      <c r="L585" t="s">
        <v>41</v>
      </c>
      <c r="M585" t="s">
        <v>41</v>
      </c>
      <c r="N585">
        <v>0</v>
      </c>
    </row>
    <row r="586" spans="1:14" x14ac:dyDescent="0.25">
      <c r="A586" t="s">
        <v>517</v>
      </c>
      <c r="B586">
        <v>2</v>
      </c>
      <c r="C586" t="s">
        <v>129</v>
      </c>
      <c r="D586">
        <v>1</v>
      </c>
      <c r="E586">
        <v>0</v>
      </c>
      <c r="F586">
        <v>1</v>
      </c>
      <c r="G586">
        <v>0</v>
      </c>
      <c r="H586">
        <v>0</v>
      </c>
      <c r="I586">
        <v>0</v>
      </c>
      <c r="K586">
        <v>0.9</v>
      </c>
      <c r="L586" t="s">
        <v>41</v>
      </c>
      <c r="M586" t="s">
        <v>41</v>
      </c>
      <c r="N586">
        <v>0</v>
      </c>
    </row>
    <row r="587" spans="1:14" x14ac:dyDescent="0.25">
      <c r="A587" t="s">
        <v>518</v>
      </c>
      <c r="B587">
        <v>1</v>
      </c>
      <c r="C587" t="s">
        <v>199</v>
      </c>
      <c r="D587">
        <v>0</v>
      </c>
      <c r="E587">
        <v>0</v>
      </c>
      <c r="F587">
        <v>0</v>
      </c>
      <c r="G587">
        <v>1</v>
      </c>
      <c r="H587">
        <v>0</v>
      </c>
      <c r="I587">
        <v>0</v>
      </c>
      <c r="K587">
        <v>0</v>
      </c>
      <c r="L587" t="s">
        <v>41</v>
      </c>
      <c r="M587" t="s">
        <v>41</v>
      </c>
      <c r="N587">
        <v>0.9</v>
      </c>
    </row>
    <row r="588" spans="1:14" x14ac:dyDescent="0.25">
      <c r="A588" t="s">
        <v>519</v>
      </c>
      <c r="B588">
        <v>2</v>
      </c>
      <c r="C588" t="s">
        <v>1300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1</v>
      </c>
      <c r="K588">
        <v>0.45</v>
      </c>
      <c r="L588" t="s">
        <v>41</v>
      </c>
      <c r="M588" t="s">
        <v>41</v>
      </c>
      <c r="N588">
        <v>0.45</v>
      </c>
    </row>
    <row r="589" spans="1:14" x14ac:dyDescent="0.25">
      <c r="A589" t="s">
        <v>520</v>
      </c>
      <c r="B589">
        <v>2</v>
      </c>
      <c r="C589" t="s">
        <v>1327</v>
      </c>
      <c r="D589">
        <v>0</v>
      </c>
      <c r="E589">
        <v>0</v>
      </c>
      <c r="F589">
        <v>1</v>
      </c>
      <c r="G589">
        <v>0</v>
      </c>
      <c r="H589">
        <v>1</v>
      </c>
      <c r="I589">
        <v>0</v>
      </c>
      <c r="K589">
        <v>0.45</v>
      </c>
      <c r="L589" t="s">
        <v>41</v>
      </c>
      <c r="M589" t="s">
        <v>41</v>
      </c>
      <c r="N589">
        <v>0.45</v>
      </c>
    </row>
    <row r="590" spans="1:14" x14ac:dyDescent="0.25">
      <c r="A590" t="s">
        <v>631</v>
      </c>
      <c r="B590">
        <v>0</v>
      </c>
      <c r="C590" t="s">
        <v>193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K590">
        <v>0</v>
      </c>
      <c r="L590" t="s">
        <v>41</v>
      </c>
      <c r="M590" t="s">
        <v>41</v>
      </c>
      <c r="N590">
        <v>0</v>
      </c>
    </row>
    <row r="591" spans="1:14" x14ac:dyDescent="0.25">
      <c r="A591" t="s">
        <v>679</v>
      </c>
      <c r="B591">
        <v>2</v>
      </c>
      <c r="C591" t="s">
        <v>137</v>
      </c>
      <c r="D591">
        <v>2</v>
      </c>
      <c r="E591">
        <v>0</v>
      </c>
      <c r="F591">
        <v>0</v>
      </c>
      <c r="G591">
        <v>0</v>
      </c>
      <c r="H591">
        <v>0</v>
      </c>
      <c r="I591">
        <v>0</v>
      </c>
      <c r="K591">
        <v>0.9</v>
      </c>
      <c r="L591" t="s">
        <v>41</v>
      </c>
      <c r="M591" t="s">
        <v>41</v>
      </c>
      <c r="N591">
        <v>0</v>
      </c>
    </row>
    <row r="592" spans="1:14" x14ac:dyDescent="0.25">
      <c r="A592" t="s">
        <v>680</v>
      </c>
      <c r="B592">
        <v>1</v>
      </c>
      <c r="C592" t="s">
        <v>1261</v>
      </c>
      <c r="D592">
        <v>1</v>
      </c>
      <c r="E592">
        <v>0</v>
      </c>
      <c r="F592">
        <v>0</v>
      </c>
      <c r="G592">
        <v>0</v>
      </c>
      <c r="H592">
        <v>0</v>
      </c>
      <c r="I592">
        <v>0</v>
      </c>
      <c r="K592">
        <v>0.9</v>
      </c>
      <c r="L592" t="s">
        <v>41</v>
      </c>
      <c r="M592" t="s">
        <v>41</v>
      </c>
      <c r="N592">
        <v>0</v>
      </c>
    </row>
    <row r="593" spans="1:14" x14ac:dyDescent="0.25">
      <c r="A593" t="s">
        <v>681</v>
      </c>
      <c r="B593">
        <v>0</v>
      </c>
      <c r="C593" t="s">
        <v>193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K593">
        <v>0</v>
      </c>
      <c r="L593" t="s">
        <v>41</v>
      </c>
      <c r="M593" t="s">
        <v>41</v>
      </c>
      <c r="N593">
        <v>0</v>
      </c>
    </row>
    <row r="594" spans="1:14" x14ac:dyDescent="0.25">
      <c r="A594" t="s">
        <v>682</v>
      </c>
      <c r="B594">
        <v>1</v>
      </c>
      <c r="C594" t="s">
        <v>129</v>
      </c>
      <c r="D594">
        <v>0</v>
      </c>
      <c r="E594">
        <v>1</v>
      </c>
      <c r="F594">
        <v>0</v>
      </c>
      <c r="G594">
        <v>0</v>
      </c>
      <c r="H594">
        <v>0</v>
      </c>
      <c r="I594">
        <v>0</v>
      </c>
      <c r="K594">
        <v>0.9</v>
      </c>
      <c r="L594" t="s">
        <v>41</v>
      </c>
      <c r="M594" t="s">
        <v>41</v>
      </c>
      <c r="N594">
        <v>0</v>
      </c>
    </row>
    <row r="595" spans="1:14" x14ac:dyDescent="0.25">
      <c r="A595" t="s">
        <v>821</v>
      </c>
      <c r="B595">
        <v>4</v>
      </c>
      <c r="C595" t="s">
        <v>136</v>
      </c>
      <c r="D595">
        <v>1</v>
      </c>
      <c r="E595">
        <v>1</v>
      </c>
      <c r="F595">
        <v>0</v>
      </c>
      <c r="G595">
        <v>2</v>
      </c>
      <c r="H595">
        <v>0</v>
      </c>
      <c r="I595">
        <v>0</v>
      </c>
      <c r="K595">
        <v>0.45</v>
      </c>
      <c r="L595" t="s">
        <v>41</v>
      </c>
      <c r="M595" t="s">
        <v>41</v>
      </c>
      <c r="N595">
        <v>0.45</v>
      </c>
    </row>
    <row r="596" spans="1:14" x14ac:dyDescent="0.25">
      <c r="A596" t="s">
        <v>822</v>
      </c>
      <c r="B596">
        <v>1</v>
      </c>
      <c r="C596" t="s">
        <v>1261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K596">
        <v>0.9</v>
      </c>
      <c r="L596" t="s">
        <v>41</v>
      </c>
      <c r="M596" t="s">
        <v>41</v>
      </c>
      <c r="N596">
        <v>0</v>
      </c>
    </row>
    <row r="597" spans="1:14" x14ac:dyDescent="0.25">
      <c r="A597" t="s">
        <v>985</v>
      </c>
      <c r="B597">
        <v>2</v>
      </c>
      <c r="C597" t="s">
        <v>190</v>
      </c>
      <c r="D597">
        <v>2</v>
      </c>
      <c r="E597">
        <v>0</v>
      </c>
      <c r="F597">
        <v>0</v>
      </c>
      <c r="G597">
        <v>0</v>
      </c>
      <c r="H597">
        <v>0</v>
      </c>
      <c r="I597">
        <v>0</v>
      </c>
      <c r="K597">
        <v>0.9</v>
      </c>
      <c r="L597" t="s">
        <v>41</v>
      </c>
      <c r="M597" t="s">
        <v>41</v>
      </c>
      <c r="N597">
        <v>0</v>
      </c>
    </row>
    <row r="598" spans="1:14" x14ac:dyDescent="0.25">
      <c r="A598" t="s">
        <v>1118</v>
      </c>
      <c r="B598">
        <v>0</v>
      </c>
      <c r="C598" t="s">
        <v>193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K598">
        <v>0</v>
      </c>
      <c r="L598" t="s">
        <v>41</v>
      </c>
      <c r="M598" t="s">
        <v>41</v>
      </c>
      <c r="N598">
        <v>0</v>
      </c>
    </row>
    <row r="599" spans="1:14" x14ac:dyDescent="0.25">
      <c r="A599" t="s">
        <v>1131</v>
      </c>
      <c r="B599">
        <v>0</v>
      </c>
      <c r="C599" t="s">
        <v>193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K599">
        <v>0</v>
      </c>
      <c r="L599" t="s">
        <v>41</v>
      </c>
      <c r="M599" t="s">
        <v>41</v>
      </c>
      <c r="N599">
        <v>0</v>
      </c>
    </row>
    <row r="600" spans="1:14" x14ac:dyDescent="0.25">
      <c r="A600" t="s">
        <v>1204</v>
      </c>
      <c r="B600">
        <v>0</v>
      </c>
      <c r="C600" t="s">
        <v>193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K600">
        <v>0</v>
      </c>
      <c r="L600" t="s">
        <v>41</v>
      </c>
      <c r="M600" t="s">
        <v>41</v>
      </c>
      <c r="N600">
        <v>0</v>
      </c>
    </row>
    <row r="601" spans="1:14" x14ac:dyDescent="0.25">
      <c r="A601" t="s">
        <v>1219</v>
      </c>
      <c r="B601">
        <v>1</v>
      </c>
      <c r="C601" t="s">
        <v>132</v>
      </c>
      <c r="D601">
        <v>0</v>
      </c>
      <c r="E601">
        <v>1</v>
      </c>
      <c r="F601">
        <v>0</v>
      </c>
      <c r="G601">
        <v>0</v>
      </c>
      <c r="H601">
        <v>0</v>
      </c>
      <c r="I601">
        <v>0</v>
      </c>
      <c r="K601">
        <v>0.9</v>
      </c>
      <c r="L601" t="s">
        <v>41</v>
      </c>
      <c r="M601" t="s">
        <v>41</v>
      </c>
      <c r="N601">
        <v>0</v>
      </c>
    </row>
    <row r="602" spans="1:14" x14ac:dyDescent="0.25">
      <c r="A602" t="s">
        <v>150</v>
      </c>
      <c r="B602">
        <v>2</v>
      </c>
      <c r="C602" t="s">
        <v>1293</v>
      </c>
      <c r="D602">
        <v>0</v>
      </c>
      <c r="E602">
        <v>0</v>
      </c>
      <c r="F602">
        <v>0</v>
      </c>
      <c r="G602">
        <v>1</v>
      </c>
      <c r="H602">
        <v>1</v>
      </c>
      <c r="I602">
        <v>0</v>
      </c>
      <c r="K602">
        <v>0</v>
      </c>
      <c r="L602" t="s">
        <v>41</v>
      </c>
      <c r="M602" t="s">
        <v>41</v>
      </c>
      <c r="N602">
        <v>0.9</v>
      </c>
    </row>
    <row r="603" spans="1:14" x14ac:dyDescent="0.25">
      <c r="A603" t="s">
        <v>155</v>
      </c>
      <c r="B603">
        <v>2</v>
      </c>
      <c r="C603" t="s">
        <v>1249</v>
      </c>
      <c r="D603">
        <v>1</v>
      </c>
      <c r="E603">
        <v>0</v>
      </c>
      <c r="F603">
        <v>0</v>
      </c>
      <c r="G603">
        <v>0</v>
      </c>
      <c r="H603">
        <v>1</v>
      </c>
      <c r="I603">
        <v>0</v>
      </c>
      <c r="K603">
        <v>0.45</v>
      </c>
      <c r="L603" t="s">
        <v>41</v>
      </c>
      <c r="M603" t="s">
        <v>41</v>
      </c>
      <c r="N603">
        <v>0.45</v>
      </c>
    </row>
    <row r="604" spans="1:14" x14ac:dyDescent="0.25">
      <c r="A604" t="s">
        <v>161</v>
      </c>
      <c r="B604">
        <v>2</v>
      </c>
      <c r="C604" t="s">
        <v>123</v>
      </c>
      <c r="D604">
        <v>1</v>
      </c>
      <c r="E604">
        <v>1</v>
      </c>
      <c r="F604">
        <v>0</v>
      </c>
      <c r="G604">
        <v>0</v>
      </c>
      <c r="H604">
        <v>0</v>
      </c>
      <c r="I604">
        <v>0</v>
      </c>
      <c r="K604">
        <v>0.9</v>
      </c>
      <c r="L604" t="s">
        <v>41</v>
      </c>
      <c r="M604" t="s">
        <v>41</v>
      </c>
      <c r="N604">
        <v>0</v>
      </c>
    </row>
    <row r="605" spans="1:14" x14ac:dyDescent="0.25">
      <c r="A605" t="s">
        <v>153</v>
      </c>
      <c r="B605">
        <v>1</v>
      </c>
      <c r="C605" t="s">
        <v>122</v>
      </c>
      <c r="D605">
        <v>0</v>
      </c>
      <c r="E605">
        <v>0</v>
      </c>
      <c r="F605">
        <v>1</v>
      </c>
      <c r="G605">
        <v>0</v>
      </c>
      <c r="H605">
        <v>0</v>
      </c>
      <c r="I605">
        <v>0</v>
      </c>
      <c r="K605">
        <v>0.9</v>
      </c>
      <c r="L605" t="s">
        <v>41</v>
      </c>
      <c r="M605" t="s">
        <v>41</v>
      </c>
      <c r="N605">
        <v>0</v>
      </c>
    </row>
    <row r="606" spans="1:14" x14ac:dyDescent="0.25">
      <c r="A606" t="s">
        <v>151</v>
      </c>
      <c r="B606">
        <v>2</v>
      </c>
      <c r="C606" t="s">
        <v>127</v>
      </c>
      <c r="D606">
        <v>1</v>
      </c>
      <c r="E606">
        <v>1</v>
      </c>
      <c r="F606">
        <v>0</v>
      </c>
      <c r="G606">
        <v>0</v>
      </c>
      <c r="H606">
        <v>0</v>
      </c>
      <c r="I606">
        <v>0</v>
      </c>
      <c r="K606">
        <v>0.9</v>
      </c>
      <c r="L606" t="s">
        <v>41</v>
      </c>
      <c r="M606" t="s">
        <v>41</v>
      </c>
      <c r="N606">
        <v>0</v>
      </c>
    </row>
    <row r="607" spans="1:14" x14ac:dyDescent="0.25">
      <c r="A607" t="s">
        <v>165</v>
      </c>
      <c r="B607">
        <v>1</v>
      </c>
      <c r="C607" t="s">
        <v>1249</v>
      </c>
      <c r="D607">
        <v>0</v>
      </c>
      <c r="E607">
        <v>0</v>
      </c>
      <c r="F607">
        <v>1</v>
      </c>
      <c r="G607">
        <v>0</v>
      </c>
      <c r="H607">
        <v>0</v>
      </c>
      <c r="I607">
        <v>0</v>
      </c>
      <c r="K607">
        <v>0.9</v>
      </c>
      <c r="L607" t="s">
        <v>41</v>
      </c>
      <c r="M607" t="s">
        <v>41</v>
      </c>
      <c r="N607">
        <v>0</v>
      </c>
    </row>
    <row r="608" spans="1:14" x14ac:dyDescent="0.25">
      <c r="A608" t="s">
        <v>157</v>
      </c>
      <c r="B608">
        <v>0</v>
      </c>
      <c r="C608" t="s">
        <v>193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K608">
        <v>0</v>
      </c>
      <c r="L608" t="s">
        <v>41</v>
      </c>
      <c r="M608" t="s">
        <v>41</v>
      </c>
      <c r="N608">
        <v>0</v>
      </c>
    </row>
    <row r="609" spans="1:14" x14ac:dyDescent="0.25">
      <c r="A609" t="s">
        <v>152</v>
      </c>
      <c r="B609">
        <v>2</v>
      </c>
      <c r="C609" t="s">
        <v>1288</v>
      </c>
      <c r="D609">
        <v>0</v>
      </c>
      <c r="E609">
        <v>0</v>
      </c>
      <c r="F609">
        <v>0</v>
      </c>
      <c r="G609">
        <v>2</v>
      </c>
      <c r="H609">
        <v>0</v>
      </c>
      <c r="I609">
        <v>0</v>
      </c>
      <c r="K609">
        <v>0</v>
      </c>
      <c r="L609" t="s">
        <v>41</v>
      </c>
      <c r="M609" t="s">
        <v>41</v>
      </c>
      <c r="N609">
        <v>0.9</v>
      </c>
    </row>
    <row r="610" spans="1:14" x14ac:dyDescent="0.25">
      <c r="A610" t="s">
        <v>163</v>
      </c>
      <c r="B610">
        <v>2</v>
      </c>
      <c r="C610" t="s">
        <v>1297</v>
      </c>
      <c r="D610">
        <v>2</v>
      </c>
      <c r="E610">
        <v>0</v>
      </c>
      <c r="F610">
        <v>0</v>
      </c>
      <c r="G610">
        <v>0</v>
      </c>
      <c r="H610">
        <v>0</v>
      </c>
      <c r="I610">
        <v>0</v>
      </c>
      <c r="K610">
        <v>0.9</v>
      </c>
      <c r="L610" t="s">
        <v>41</v>
      </c>
      <c r="M610" t="s">
        <v>41</v>
      </c>
      <c r="N610">
        <v>0</v>
      </c>
    </row>
    <row r="611" spans="1:14" x14ac:dyDescent="0.25">
      <c r="A611" t="s">
        <v>158</v>
      </c>
      <c r="B611">
        <v>2</v>
      </c>
      <c r="C611" t="s">
        <v>128</v>
      </c>
      <c r="D611">
        <v>1</v>
      </c>
      <c r="E611">
        <v>0</v>
      </c>
      <c r="F611">
        <v>0</v>
      </c>
      <c r="G611">
        <v>0</v>
      </c>
      <c r="H611">
        <v>1</v>
      </c>
      <c r="I611">
        <v>0</v>
      </c>
      <c r="K611">
        <v>0.45</v>
      </c>
      <c r="L611" t="s">
        <v>41</v>
      </c>
      <c r="M611" t="s">
        <v>41</v>
      </c>
      <c r="N611">
        <v>0.45</v>
      </c>
    </row>
    <row r="612" spans="1:14" x14ac:dyDescent="0.25">
      <c r="A612" t="s">
        <v>148</v>
      </c>
      <c r="B612">
        <v>1</v>
      </c>
      <c r="C612" t="s">
        <v>127</v>
      </c>
      <c r="D612">
        <v>0</v>
      </c>
      <c r="E612">
        <v>1</v>
      </c>
      <c r="F612">
        <v>0</v>
      </c>
      <c r="G612">
        <v>0</v>
      </c>
      <c r="H612">
        <v>0</v>
      </c>
      <c r="I612">
        <v>0</v>
      </c>
      <c r="K612">
        <v>0.9</v>
      </c>
      <c r="L612" t="s">
        <v>41</v>
      </c>
      <c r="M612" t="s">
        <v>41</v>
      </c>
      <c r="N612">
        <v>0</v>
      </c>
    </row>
    <row r="613" spans="1:14" x14ac:dyDescent="0.25">
      <c r="A613" t="s">
        <v>164</v>
      </c>
      <c r="B613">
        <v>0</v>
      </c>
      <c r="C613" t="s">
        <v>193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K613">
        <v>0</v>
      </c>
      <c r="L613" t="s">
        <v>41</v>
      </c>
      <c r="M613" t="s">
        <v>41</v>
      </c>
      <c r="N613">
        <v>0</v>
      </c>
    </row>
    <row r="614" spans="1:14" x14ac:dyDescent="0.25">
      <c r="A614" t="s">
        <v>146</v>
      </c>
      <c r="B614">
        <v>2</v>
      </c>
      <c r="C614" t="s">
        <v>124</v>
      </c>
      <c r="D614">
        <v>1</v>
      </c>
      <c r="E614">
        <v>0</v>
      </c>
      <c r="F614">
        <v>0</v>
      </c>
      <c r="G614">
        <v>0</v>
      </c>
      <c r="H614">
        <v>1</v>
      </c>
      <c r="I614">
        <v>0</v>
      </c>
      <c r="K614">
        <v>0.45</v>
      </c>
      <c r="L614" t="s">
        <v>41</v>
      </c>
      <c r="M614" t="s">
        <v>41</v>
      </c>
      <c r="N614">
        <v>0.45</v>
      </c>
    </row>
    <row r="615" spans="1:14" x14ac:dyDescent="0.25">
      <c r="A615" t="s">
        <v>156</v>
      </c>
      <c r="B615">
        <v>2</v>
      </c>
      <c r="C615" t="s">
        <v>120</v>
      </c>
      <c r="D615">
        <v>0</v>
      </c>
      <c r="E615">
        <v>1</v>
      </c>
      <c r="F615">
        <v>1</v>
      </c>
      <c r="G615">
        <v>0</v>
      </c>
      <c r="H615">
        <v>0</v>
      </c>
      <c r="I615">
        <v>0</v>
      </c>
      <c r="K615">
        <v>0.9</v>
      </c>
      <c r="L615" t="s">
        <v>41</v>
      </c>
      <c r="M615" t="s">
        <v>41</v>
      </c>
      <c r="N615">
        <v>0</v>
      </c>
    </row>
    <row r="616" spans="1:14" x14ac:dyDescent="0.25">
      <c r="A616" t="s">
        <v>159</v>
      </c>
      <c r="B616">
        <v>1</v>
      </c>
      <c r="C616" t="s">
        <v>1289</v>
      </c>
      <c r="D616">
        <v>0</v>
      </c>
      <c r="E616">
        <v>1</v>
      </c>
      <c r="F616">
        <v>0</v>
      </c>
      <c r="G616">
        <v>0</v>
      </c>
      <c r="H616">
        <v>0</v>
      </c>
      <c r="I616">
        <v>0</v>
      </c>
      <c r="K616">
        <v>0.9</v>
      </c>
      <c r="L616" t="s">
        <v>41</v>
      </c>
      <c r="M616" t="s">
        <v>41</v>
      </c>
      <c r="N616">
        <v>0</v>
      </c>
    </row>
    <row r="617" spans="1:14" x14ac:dyDescent="0.25">
      <c r="A617" t="s">
        <v>154</v>
      </c>
      <c r="B617">
        <v>2</v>
      </c>
      <c r="C617" t="s">
        <v>131</v>
      </c>
      <c r="D617">
        <v>1</v>
      </c>
      <c r="E617">
        <v>0</v>
      </c>
      <c r="F617">
        <v>0</v>
      </c>
      <c r="G617">
        <v>1</v>
      </c>
      <c r="H617">
        <v>0</v>
      </c>
      <c r="I617">
        <v>0</v>
      </c>
      <c r="K617">
        <v>0.45</v>
      </c>
      <c r="L617" t="s">
        <v>41</v>
      </c>
      <c r="M617" t="s">
        <v>41</v>
      </c>
      <c r="N617">
        <v>0.45</v>
      </c>
    </row>
    <row r="618" spans="1:14" x14ac:dyDescent="0.25">
      <c r="A618" t="s">
        <v>162</v>
      </c>
      <c r="B618">
        <v>1</v>
      </c>
      <c r="C618" t="s">
        <v>1267</v>
      </c>
      <c r="D618">
        <v>0</v>
      </c>
      <c r="E618">
        <v>0</v>
      </c>
      <c r="F618">
        <v>0</v>
      </c>
      <c r="G618">
        <v>0</v>
      </c>
      <c r="H618">
        <v>1</v>
      </c>
      <c r="I618">
        <v>0</v>
      </c>
      <c r="K618">
        <v>0</v>
      </c>
      <c r="L618" t="s">
        <v>41</v>
      </c>
      <c r="M618" t="s">
        <v>41</v>
      </c>
      <c r="N618">
        <v>0.9</v>
      </c>
    </row>
    <row r="619" spans="1:14" x14ac:dyDescent="0.25">
      <c r="A619" t="s">
        <v>147</v>
      </c>
      <c r="B619">
        <v>2</v>
      </c>
      <c r="C619" t="s">
        <v>123</v>
      </c>
      <c r="D619">
        <v>1</v>
      </c>
      <c r="E619">
        <v>1</v>
      </c>
      <c r="F619">
        <v>0</v>
      </c>
      <c r="G619">
        <v>0</v>
      </c>
      <c r="H619">
        <v>0</v>
      </c>
      <c r="I619">
        <v>0</v>
      </c>
      <c r="K619">
        <v>0.9</v>
      </c>
      <c r="L619" t="s">
        <v>41</v>
      </c>
      <c r="M619" t="s">
        <v>41</v>
      </c>
      <c r="N619">
        <v>0</v>
      </c>
    </row>
    <row r="620" spans="1:14" x14ac:dyDescent="0.25">
      <c r="A620" t="s">
        <v>149</v>
      </c>
      <c r="B620">
        <v>3</v>
      </c>
      <c r="C620" t="s">
        <v>120</v>
      </c>
      <c r="D620">
        <v>0</v>
      </c>
      <c r="E620">
        <v>1</v>
      </c>
      <c r="F620">
        <v>1</v>
      </c>
      <c r="G620">
        <v>1</v>
      </c>
      <c r="H620">
        <v>0</v>
      </c>
      <c r="I620">
        <v>0</v>
      </c>
      <c r="K620">
        <v>6.03</v>
      </c>
      <c r="L620" t="s">
        <v>41</v>
      </c>
      <c r="M620" t="s">
        <v>41</v>
      </c>
      <c r="N620">
        <v>2.97</v>
      </c>
    </row>
    <row r="621" spans="1:14" x14ac:dyDescent="0.25">
      <c r="A621" t="s">
        <v>160</v>
      </c>
      <c r="B621">
        <v>2</v>
      </c>
      <c r="C621" t="s">
        <v>1263</v>
      </c>
      <c r="D621">
        <v>0</v>
      </c>
      <c r="E621">
        <v>0</v>
      </c>
      <c r="F621">
        <v>0</v>
      </c>
      <c r="G621">
        <v>1</v>
      </c>
      <c r="H621">
        <v>0</v>
      </c>
      <c r="I621">
        <v>1</v>
      </c>
      <c r="K621">
        <v>0</v>
      </c>
      <c r="L621" t="s">
        <v>41</v>
      </c>
      <c r="M621" t="s">
        <v>41</v>
      </c>
      <c r="N621">
        <v>0.9</v>
      </c>
    </row>
    <row r="622" spans="1:14" x14ac:dyDescent="0.25">
      <c r="A622" t="s">
        <v>169</v>
      </c>
      <c r="B622">
        <v>3</v>
      </c>
      <c r="C622" t="s">
        <v>130</v>
      </c>
      <c r="D622">
        <v>0</v>
      </c>
      <c r="E622">
        <v>0</v>
      </c>
      <c r="F622">
        <v>2</v>
      </c>
      <c r="G622">
        <v>1</v>
      </c>
      <c r="H622">
        <v>0</v>
      </c>
      <c r="I622">
        <v>0</v>
      </c>
      <c r="K622">
        <v>6.03</v>
      </c>
      <c r="L622" t="s">
        <v>41</v>
      </c>
      <c r="M622" t="s">
        <v>41</v>
      </c>
      <c r="N622">
        <v>2.97</v>
      </c>
    </row>
    <row r="623" spans="1:14" x14ac:dyDescent="0.25">
      <c r="A623" t="s">
        <v>178</v>
      </c>
      <c r="B623">
        <v>1</v>
      </c>
      <c r="C623" t="s">
        <v>203</v>
      </c>
      <c r="D623">
        <v>0</v>
      </c>
      <c r="E623">
        <v>0</v>
      </c>
      <c r="F623">
        <v>0</v>
      </c>
      <c r="G623">
        <v>0</v>
      </c>
      <c r="H623">
        <v>1</v>
      </c>
      <c r="I623">
        <v>0</v>
      </c>
      <c r="K623">
        <v>0</v>
      </c>
      <c r="L623" t="s">
        <v>41</v>
      </c>
      <c r="M623" t="s">
        <v>41</v>
      </c>
      <c r="N623">
        <v>0.9</v>
      </c>
    </row>
    <row r="624" spans="1:14" x14ac:dyDescent="0.25">
      <c r="A624" t="s">
        <v>173</v>
      </c>
      <c r="B624">
        <v>1</v>
      </c>
      <c r="C624" t="s">
        <v>200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1</v>
      </c>
      <c r="K624">
        <v>0</v>
      </c>
      <c r="L624" t="s">
        <v>41</v>
      </c>
      <c r="M624" t="s">
        <v>41</v>
      </c>
      <c r="N624">
        <v>0.9</v>
      </c>
    </row>
    <row r="625" spans="1:14" x14ac:dyDescent="0.25">
      <c r="A625" t="s">
        <v>184</v>
      </c>
      <c r="B625">
        <v>3</v>
      </c>
      <c r="C625" t="s">
        <v>1292</v>
      </c>
      <c r="D625">
        <v>0</v>
      </c>
      <c r="E625">
        <v>2</v>
      </c>
      <c r="F625">
        <v>0</v>
      </c>
      <c r="G625">
        <v>0</v>
      </c>
      <c r="H625">
        <v>0</v>
      </c>
      <c r="I625">
        <v>1</v>
      </c>
      <c r="K625">
        <v>6.03</v>
      </c>
      <c r="L625" t="s">
        <v>41</v>
      </c>
      <c r="M625" t="s">
        <v>41</v>
      </c>
      <c r="N625">
        <v>2.97</v>
      </c>
    </row>
    <row r="626" spans="1:14" x14ac:dyDescent="0.25">
      <c r="A626" t="s">
        <v>179</v>
      </c>
      <c r="B626">
        <v>3</v>
      </c>
      <c r="C626" t="s">
        <v>145</v>
      </c>
      <c r="D626">
        <v>0</v>
      </c>
      <c r="E626">
        <v>1</v>
      </c>
      <c r="F626">
        <v>1</v>
      </c>
      <c r="G626">
        <v>1</v>
      </c>
      <c r="H626">
        <v>0</v>
      </c>
      <c r="I626">
        <v>0</v>
      </c>
      <c r="K626">
        <v>6.03</v>
      </c>
      <c r="L626" t="s">
        <v>41</v>
      </c>
      <c r="M626" t="s">
        <v>41</v>
      </c>
      <c r="N626">
        <v>2.97</v>
      </c>
    </row>
    <row r="627" spans="1:14" x14ac:dyDescent="0.25">
      <c r="A627" t="s">
        <v>186</v>
      </c>
      <c r="B627">
        <v>2</v>
      </c>
      <c r="C627" t="s">
        <v>1245</v>
      </c>
      <c r="D627">
        <v>0</v>
      </c>
      <c r="E627">
        <v>0</v>
      </c>
      <c r="F627">
        <v>1</v>
      </c>
      <c r="G627">
        <v>1</v>
      </c>
      <c r="H627">
        <v>0</v>
      </c>
      <c r="I627">
        <v>0</v>
      </c>
      <c r="K627">
        <v>0.45</v>
      </c>
      <c r="L627" t="s">
        <v>41</v>
      </c>
      <c r="M627" t="s">
        <v>41</v>
      </c>
      <c r="N627">
        <v>0.45</v>
      </c>
    </row>
    <row r="628" spans="1:14" x14ac:dyDescent="0.25">
      <c r="A628" t="s">
        <v>171</v>
      </c>
      <c r="B628">
        <v>3</v>
      </c>
      <c r="C628" t="s">
        <v>1289</v>
      </c>
      <c r="D628">
        <v>1</v>
      </c>
      <c r="E628">
        <v>2</v>
      </c>
      <c r="F628">
        <v>0</v>
      </c>
      <c r="G628">
        <v>0</v>
      </c>
      <c r="H628">
        <v>0</v>
      </c>
      <c r="I628">
        <v>0</v>
      </c>
      <c r="K628">
        <v>0.9</v>
      </c>
      <c r="L628" t="s">
        <v>41</v>
      </c>
      <c r="M628" t="s">
        <v>41</v>
      </c>
      <c r="N628">
        <v>0</v>
      </c>
    </row>
    <row r="629" spans="1:14" x14ac:dyDescent="0.25">
      <c r="A629" t="s">
        <v>167</v>
      </c>
      <c r="B629">
        <v>4</v>
      </c>
      <c r="C629" t="s">
        <v>134</v>
      </c>
      <c r="D629">
        <v>0</v>
      </c>
      <c r="E629">
        <v>1</v>
      </c>
      <c r="F629">
        <v>2</v>
      </c>
      <c r="G629">
        <v>0</v>
      </c>
      <c r="H629">
        <v>1</v>
      </c>
      <c r="I629">
        <v>0</v>
      </c>
      <c r="K629">
        <v>6.75</v>
      </c>
      <c r="L629" t="s">
        <v>41</v>
      </c>
      <c r="M629" t="s">
        <v>41</v>
      </c>
      <c r="N629">
        <v>2.25</v>
      </c>
    </row>
    <row r="630" spans="1:14" x14ac:dyDescent="0.25">
      <c r="A630" t="s">
        <v>180</v>
      </c>
      <c r="B630">
        <v>1</v>
      </c>
      <c r="C630" t="s">
        <v>192</v>
      </c>
      <c r="D630">
        <v>1</v>
      </c>
      <c r="E630">
        <v>0</v>
      </c>
      <c r="F630">
        <v>0</v>
      </c>
      <c r="G630">
        <v>0</v>
      </c>
      <c r="H630">
        <v>0</v>
      </c>
      <c r="I630">
        <v>0</v>
      </c>
      <c r="K630">
        <v>0.9</v>
      </c>
      <c r="L630" t="s">
        <v>41</v>
      </c>
      <c r="M630" t="s">
        <v>41</v>
      </c>
      <c r="N630">
        <v>0</v>
      </c>
    </row>
    <row r="631" spans="1:14" x14ac:dyDescent="0.25">
      <c r="A631" t="s">
        <v>168</v>
      </c>
      <c r="B631">
        <v>4</v>
      </c>
      <c r="C631" t="s">
        <v>55</v>
      </c>
      <c r="D631">
        <v>2</v>
      </c>
      <c r="E631">
        <v>0</v>
      </c>
      <c r="F631">
        <v>1</v>
      </c>
      <c r="G631">
        <v>0</v>
      </c>
      <c r="H631">
        <v>1</v>
      </c>
      <c r="I631">
        <v>0</v>
      </c>
      <c r="K631">
        <v>6.75</v>
      </c>
      <c r="L631" t="s">
        <v>41</v>
      </c>
      <c r="M631" t="s">
        <v>41</v>
      </c>
      <c r="N631">
        <v>2.25</v>
      </c>
    </row>
    <row r="632" spans="1:14" x14ac:dyDescent="0.25">
      <c r="A632" t="s">
        <v>189</v>
      </c>
      <c r="B632">
        <v>0</v>
      </c>
      <c r="C632" t="s">
        <v>193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K632">
        <v>0</v>
      </c>
      <c r="L632" t="s">
        <v>41</v>
      </c>
      <c r="M632" t="s">
        <v>41</v>
      </c>
      <c r="N632">
        <v>0</v>
      </c>
    </row>
    <row r="633" spans="1:14" x14ac:dyDescent="0.25">
      <c r="A633" t="s">
        <v>177</v>
      </c>
      <c r="B633">
        <v>2</v>
      </c>
      <c r="C633" t="s">
        <v>1254</v>
      </c>
      <c r="D633">
        <v>1</v>
      </c>
      <c r="E633">
        <v>0</v>
      </c>
      <c r="F633">
        <v>0</v>
      </c>
      <c r="G633">
        <v>0</v>
      </c>
      <c r="H633">
        <v>0</v>
      </c>
      <c r="I633">
        <v>1</v>
      </c>
      <c r="K633">
        <v>0.45</v>
      </c>
      <c r="L633" t="s">
        <v>41</v>
      </c>
      <c r="M633" t="s">
        <v>41</v>
      </c>
      <c r="N633">
        <v>0.45</v>
      </c>
    </row>
    <row r="634" spans="1:14" x14ac:dyDescent="0.25">
      <c r="A634" t="s">
        <v>170</v>
      </c>
      <c r="B634">
        <v>2</v>
      </c>
      <c r="C634" t="s">
        <v>1265</v>
      </c>
      <c r="D634">
        <v>2</v>
      </c>
      <c r="E634">
        <v>0</v>
      </c>
      <c r="F634">
        <v>0</v>
      </c>
      <c r="G634">
        <v>0</v>
      </c>
      <c r="H634">
        <v>0</v>
      </c>
      <c r="I634">
        <v>0</v>
      </c>
      <c r="K634">
        <v>0.9</v>
      </c>
      <c r="L634" t="s">
        <v>41</v>
      </c>
      <c r="M634" t="s">
        <v>41</v>
      </c>
      <c r="N634">
        <v>0</v>
      </c>
    </row>
    <row r="635" spans="1:14" x14ac:dyDescent="0.25">
      <c r="A635" t="s">
        <v>175</v>
      </c>
      <c r="B635">
        <v>0</v>
      </c>
      <c r="C635" t="s">
        <v>193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K635">
        <v>0</v>
      </c>
      <c r="L635" t="s">
        <v>41</v>
      </c>
      <c r="M635" t="s">
        <v>41</v>
      </c>
      <c r="N635">
        <v>0</v>
      </c>
    </row>
    <row r="636" spans="1:14" x14ac:dyDescent="0.25">
      <c r="A636" t="s">
        <v>166</v>
      </c>
      <c r="B636">
        <v>2</v>
      </c>
      <c r="C636" t="s">
        <v>1253</v>
      </c>
      <c r="D636">
        <v>0</v>
      </c>
      <c r="E636">
        <v>0</v>
      </c>
      <c r="F636">
        <v>0</v>
      </c>
      <c r="G636">
        <v>2</v>
      </c>
      <c r="H636">
        <v>0</v>
      </c>
      <c r="I636">
        <v>0</v>
      </c>
      <c r="K636">
        <v>0</v>
      </c>
      <c r="L636" t="s">
        <v>41</v>
      </c>
      <c r="M636" t="s">
        <v>41</v>
      </c>
      <c r="N636">
        <v>0.9</v>
      </c>
    </row>
    <row r="637" spans="1:14" x14ac:dyDescent="0.25">
      <c r="A637" t="s">
        <v>182</v>
      </c>
      <c r="B637">
        <v>2</v>
      </c>
      <c r="C637" t="s">
        <v>1246</v>
      </c>
      <c r="D637">
        <v>0</v>
      </c>
      <c r="E637">
        <v>0</v>
      </c>
      <c r="F637">
        <v>2</v>
      </c>
      <c r="G637">
        <v>0</v>
      </c>
      <c r="H637">
        <v>0</v>
      </c>
      <c r="I637">
        <v>0</v>
      </c>
      <c r="K637">
        <v>0.9</v>
      </c>
      <c r="L637" t="s">
        <v>41</v>
      </c>
      <c r="M637" t="s">
        <v>41</v>
      </c>
      <c r="N637">
        <v>0</v>
      </c>
    </row>
    <row r="638" spans="1:14" x14ac:dyDescent="0.25">
      <c r="A638" t="s">
        <v>185</v>
      </c>
      <c r="B638">
        <v>1</v>
      </c>
      <c r="C638" t="s">
        <v>1247</v>
      </c>
      <c r="D638">
        <v>0</v>
      </c>
      <c r="E638">
        <v>1</v>
      </c>
      <c r="F638">
        <v>0</v>
      </c>
      <c r="G638">
        <v>0</v>
      </c>
      <c r="H638">
        <v>0</v>
      </c>
      <c r="I638">
        <v>0</v>
      </c>
      <c r="K638">
        <v>0.9</v>
      </c>
      <c r="L638" t="s">
        <v>41</v>
      </c>
      <c r="M638" t="s">
        <v>41</v>
      </c>
      <c r="N638">
        <v>0</v>
      </c>
    </row>
    <row r="639" spans="1:14" x14ac:dyDescent="0.25">
      <c r="A639" t="s">
        <v>188</v>
      </c>
      <c r="B639">
        <v>1</v>
      </c>
      <c r="C639" t="s">
        <v>120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0</v>
      </c>
      <c r="K639">
        <v>0.9</v>
      </c>
      <c r="L639" t="s">
        <v>41</v>
      </c>
      <c r="M639" t="s">
        <v>41</v>
      </c>
      <c r="N639">
        <v>0</v>
      </c>
    </row>
    <row r="640" spans="1:14" x14ac:dyDescent="0.25">
      <c r="A640" t="s">
        <v>172</v>
      </c>
      <c r="B640">
        <v>3</v>
      </c>
      <c r="C640" t="s">
        <v>131</v>
      </c>
      <c r="D640">
        <v>1</v>
      </c>
      <c r="E640">
        <v>1</v>
      </c>
      <c r="F640">
        <v>0</v>
      </c>
      <c r="G640">
        <v>1</v>
      </c>
      <c r="H640">
        <v>0</v>
      </c>
      <c r="I640">
        <v>0</v>
      </c>
      <c r="K640">
        <v>6.03</v>
      </c>
      <c r="L640" t="s">
        <v>41</v>
      </c>
      <c r="M640" t="s">
        <v>41</v>
      </c>
      <c r="N640">
        <v>2.97</v>
      </c>
    </row>
    <row r="641" spans="1:14" x14ac:dyDescent="0.25">
      <c r="A641" t="s">
        <v>181</v>
      </c>
      <c r="B641">
        <v>0</v>
      </c>
      <c r="C641" t="s">
        <v>193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K641">
        <v>0</v>
      </c>
      <c r="L641" t="s">
        <v>41</v>
      </c>
      <c r="M641" t="s">
        <v>41</v>
      </c>
      <c r="N641">
        <v>0</v>
      </c>
    </row>
    <row r="642" spans="1:14" x14ac:dyDescent="0.25">
      <c r="A642" t="s">
        <v>174</v>
      </c>
      <c r="B642">
        <v>1</v>
      </c>
      <c r="C642" t="s">
        <v>1257</v>
      </c>
      <c r="D642">
        <v>0</v>
      </c>
      <c r="E642">
        <v>1</v>
      </c>
      <c r="F642">
        <v>0</v>
      </c>
      <c r="G642">
        <v>0</v>
      </c>
      <c r="H642">
        <v>0</v>
      </c>
      <c r="I642">
        <v>0</v>
      </c>
      <c r="K642">
        <v>0.9</v>
      </c>
      <c r="L642" t="s">
        <v>41</v>
      </c>
      <c r="M642" t="s">
        <v>41</v>
      </c>
      <c r="N642">
        <v>0</v>
      </c>
    </row>
    <row r="643" spans="1:14" x14ac:dyDescent="0.25">
      <c r="A643" t="s">
        <v>187</v>
      </c>
      <c r="B643">
        <v>2</v>
      </c>
      <c r="C643" t="s">
        <v>1247</v>
      </c>
      <c r="D643">
        <v>1</v>
      </c>
      <c r="E643">
        <v>0</v>
      </c>
      <c r="F643">
        <v>1</v>
      </c>
      <c r="G643">
        <v>0</v>
      </c>
      <c r="H643">
        <v>0</v>
      </c>
      <c r="I643">
        <v>0</v>
      </c>
      <c r="K643">
        <v>0.9</v>
      </c>
      <c r="L643" t="s">
        <v>41</v>
      </c>
      <c r="M643" t="s">
        <v>41</v>
      </c>
      <c r="N643">
        <v>0</v>
      </c>
    </row>
    <row r="644" spans="1:14" x14ac:dyDescent="0.25">
      <c r="A644" t="s">
        <v>183</v>
      </c>
      <c r="B644">
        <v>1</v>
      </c>
      <c r="C644" t="s">
        <v>136</v>
      </c>
      <c r="D644">
        <v>0</v>
      </c>
      <c r="E644">
        <v>0</v>
      </c>
      <c r="F644">
        <v>1</v>
      </c>
      <c r="G644">
        <v>0</v>
      </c>
      <c r="H644">
        <v>0</v>
      </c>
      <c r="I644">
        <v>0</v>
      </c>
      <c r="K644">
        <v>0.9</v>
      </c>
      <c r="L644" t="s">
        <v>41</v>
      </c>
      <c r="M644" t="s">
        <v>41</v>
      </c>
      <c r="N644">
        <v>0</v>
      </c>
    </row>
    <row r="645" spans="1:14" x14ac:dyDescent="0.25">
      <c r="A645" t="s">
        <v>176</v>
      </c>
      <c r="B645">
        <v>1</v>
      </c>
      <c r="C645" t="s">
        <v>1259</v>
      </c>
      <c r="D645">
        <v>0</v>
      </c>
      <c r="E645">
        <v>0</v>
      </c>
      <c r="F645">
        <v>0</v>
      </c>
      <c r="G645">
        <v>1</v>
      </c>
      <c r="H645">
        <v>0</v>
      </c>
      <c r="I645">
        <v>0</v>
      </c>
      <c r="K645">
        <v>0</v>
      </c>
      <c r="L645" t="s">
        <v>41</v>
      </c>
      <c r="M645" t="s">
        <v>41</v>
      </c>
      <c r="N645">
        <v>0.9</v>
      </c>
    </row>
    <row r="646" spans="1:14" x14ac:dyDescent="0.25">
      <c r="A646" t="s">
        <v>320</v>
      </c>
      <c r="B646">
        <v>4</v>
      </c>
      <c r="C646" t="s">
        <v>1250</v>
      </c>
      <c r="D646">
        <v>2</v>
      </c>
      <c r="E646">
        <v>1</v>
      </c>
      <c r="F646">
        <v>0</v>
      </c>
      <c r="G646">
        <v>1</v>
      </c>
      <c r="H646">
        <v>0</v>
      </c>
      <c r="I646">
        <v>0</v>
      </c>
      <c r="K646">
        <v>6.75</v>
      </c>
      <c r="L646" t="s">
        <v>41</v>
      </c>
      <c r="M646" t="s">
        <v>41</v>
      </c>
      <c r="N646">
        <v>2.25</v>
      </c>
    </row>
    <row r="647" spans="1:14" x14ac:dyDescent="0.25">
      <c r="A647" t="s">
        <v>336</v>
      </c>
      <c r="B647">
        <v>0</v>
      </c>
      <c r="C647" t="s">
        <v>193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K647">
        <v>0</v>
      </c>
      <c r="L647" t="s">
        <v>41</v>
      </c>
      <c r="M647" t="s">
        <v>41</v>
      </c>
      <c r="N647">
        <v>0</v>
      </c>
    </row>
    <row r="648" spans="1:14" x14ac:dyDescent="0.25">
      <c r="A648" t="s">
        <v>345</v>
      </c>
      <c r="B648">
        <v>2</v>
      </c>
      <c r="C648" t="s">
        <v>127</v>
      </c>
      <c r="D648">
        <v>1</v>
      </c>
      <c r="E648">
        <v>1</v>
      </c>
      <c r="F648">
        <v>0</v>
      </c>
      <c r="G648">
        <v>0</v>
      </c>
      <c r="H648">
        <v>0</v>
      </c>
      <c r="I648">
        <v>0</v>
      </c>
      <c r="K648">
        <v>0.9</v>
      </c>
      <c r="L648" t="s">
        <v>41</v>
      </c>
      <c r="M648" t="s">
        <v>41</v>
      </c>
      <c r="N648">
        <v>0</v>
      </c>
    </row>
    <row r="649" spans="1:14" x14ac:dyDescent="0.25">
      <c r="A649" t="s">
        <v>366</v>
      </c>
      <c r="B649">
        <v>3</v>
      </c>
      <c r="C649" t="s">
        <v>1259</v>
      </c>
      <c r="D649">
        <v>0</v>
      </c>
      <c r="E649">
        <v>1</v>
      </c>
      <c r="F649">
        <v>0</v>
      </c>
      <c r="G649">
        <v>1</v>
      </c>
      <c r="H649">
        <v>1</v>
      </c>
      <c r="I649">
        <v>0</v>
      </c>
      <c r="K649">
        <v>2.97</v>
      </c>
      <c r="L649" t="s">
        <v>41</v>
      </c>
      <c r="M649" t="s">
        <v>41</v>
      </c>
      <c r="N649">
        <v>6.03</v>
      </c>
    </row>
    <row r="650" spans="1:14" x14ac:dyDescent="0.25">
      <c r="A650" t="s">
        <v>373</v>
      </c>
      <c r="B650">
        <v>1</v>
      </c>
      <c r="C650" t="s">
        <v>195</v>
      </c>
      <c r="D650">
        <v>1</v>
      </c>
      <c r="E650">
        <v>0</v>
      </c>
      <c r="F650">
        <v>0</v>
      </c>
      <c r="G650">
        <v>0</v>
      </c>
      <c r="H650">
        <v>0</v>
      </c>
      <c r="I650">
        <v>0</v>
      </c>
      <c r="K650">
        <v>0.9</v>
      </c>
      <c r="L650" t="s">
        <v>41</v>
      </c>
      <c r="M650" t="s">
        <v>41</v>
      </c>
      <c r="N650">
        <v>0</v>
      </c>
    </row>
    <row r="651" spans="1:14" x14ac:dyDescent="0.25">
      <c r="A651" t="s">
        <v>381</v>
      </c>
      <c r="B651">
        <v>1</v>
      </c>
      <c r="C651" t="s">
        <v>125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0</v>
      </c>
      <c r="K651">
        <v>0.9</v>
      </c>
      <c r="L651" t="s">
        <v>41</v>
      </c>
      <c r="M651" t="s">
        <v>41</v>
      </c>
      <c r="N651">
        <v>0</v>
      </c>
    </row>
    <row r="652" spans="1:14" x14ac:dyDescent="0.25">
      <c r="A652" t="s">
        <v>385</v>
      </c>
      <c r="B652">
        <v>1</v>
      </c>
      <c r="C652" t="s">
        <v>132</v>
      </c>
      <c r="D652">
        <v>0</v>
      </c>
      <c r="E652">
        <v>1</v>
      </c>
      <c r="F652">
        <v>0</v>
      </c>
      <c r="G652">
        <v>0</v>
      </c>
      <c r="H652">
        <v>0</v>
      </c>
      <c r="I652">
        <v>0</v>
      </c>
      <c r="K652">
        <v>0.9</v>
      </c>
      <c r="L652" t="s">
        <v>41</v>
      </c>
      <c r="M652" t="s">
        <v>41</v>
      </c>
      <c r="N652">
        <v>0</v>
      </c>
    </row>
    <row r="653" spans="1:14" x14ac:dyDescent="0.25">
      <c r="A653" t="s">
        <v>406</v>
      </c>
      <c r="B653">
        <v>0</v>
      </c>
      <c r="C653" t="s">
        <v>193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K653">
        <v>0</v>
      </c>
      <c r="L653" t="s">
        <v>41</v>
      </c>
      <c r="M653" t="s">
        <v>41</v>
      </c>
      <c r="N653">
        <v>0</v>
      </c>
    </row>
    <row r="654" spans="1:14" x14ac:dyDescent="0.25">
      <c r="A654" t="s">
        <v>408</v>
      </c>
      <c r="B654">
        <v>0</v>
      </c>
      <c r="C654" t="s">
        <v>193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K654">
        <v>0</v>
      </c>
      <c r="L654" t="s">
        <v>41</v>
      </c>
      <c r="M654" t="s">
        <v>41</v>
      </c>
      <c r="N654">
        <v>0</v>
      </c>
    </row>
    <row r="655" spans="1:14" x14ac:dyDescent="0.25">
      <c r="A655" t="s">
        <v>463</v>
      </c>
      <c r="B655">
        <v>3</v>
      </c>
      <c r="C655" t="s">
        <v>132</v>
      </c>
      <c r="D655">
        <v>1</v>
      </c>
      <c r="E655">
        <v>1</v>
      </c>
      <c r="F655">
        <v>1</v>
      </c>
      <c r="G655">
        <v>0</v>
      </c>
      <c r="H655">
        <v>0</v>
      </c>
      <c r="I655">
        <v>0</v>
      </c>
      <c r="K655">
        <v>0.9</v>
      </c>
      <c r="L655" t="s">
        <v>41</v>
      </c>
      <c r="M655" t="s">
        <v>41</v>
      </c>
      <c r="N655">
        <v>0</v>
      </c>
    </row>
    <row r="656" spans="1:14" x14ac:dyDescent="0.25">
      <c r="A656" t="s">
        <v>504</v>
      </c>
      <c r="B656">
        <v>3</v>
      </c>
      <c r="C656" t="s">
        <v>1288</v>
      </c>
      <c r="D656">
        <v>1</v>
      </c>
      <c r="E656">
        <v>0</v>
      </c>
      <c r="F656">
        <v>0</v>
      </c>
      <c r="G656">
        <v>0</v>
      </c>
      <c r="H656">
        <v>2</v>
      </c>
      <c r="I656">
        <v>0</v>
      </c>
      <c r="K656">
        <v>2.97</v>
      </c>
      <c r="L656" t="s">
        <v>41</v>
      </c>
      <c r="M656" t="s">
        <v>41</v>
      </c>
      <c r="N656">
        <v>6.03</v>
      </c>
    </row>
    <row r="657" spans="1:14" x14ac:dyDescent="0.25">
      <c r="A657" t="s">
        <v>545</v>
      </c>
      <c r="B657">
        <v>1</v>
      </c>
      <c r="C657" t="s">
        <v>1260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v>0</v>
      </c>
      <c r="K657">
        <v>0.9</v>
      </c>
      <c r="L657" t="s">
        <v>41</v>
      </c>
      <c r="M657" t="s">
        <v>41</v>
      </c>
      <c r="N657">
        <v>0</v>
      </c>
    </row>
    <row r="658" spans="1:14" x14ac:dyDescent="0.25">
      <c r="A658" t="s">
        <v>751</v>
      </c>
      <c r="B658">
        <v>0</v>
      </c>
      <c r="C658" t="s">
        <v>193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K658">
        <v>0</v>
      </c>
      <c r="L658" t="s">
        <v>41</v>
      </c>
      <c r="M658" t="s">
        <v>41</v>
      </c>
      <c r="N658">
        <v>0</v>
      </c>
    </row>
    <row r="659" spans="1:14" x14ac:dyDescent="0.25">
      <c r="A659" t="s">
        <v>757</v>
      </c>
      <c r="B659">
        <v>4</v>
      </c>
      <c r="C659" t="s">
        <v>1245</v>
      </c>
      <c r="D659">
        <v>1</v>
      </c>
      <c r="E659">
        <v>1</v>
      </c>
      <c r="F659">
        <v>0</v>
      </c>
      <c r="G659">
        <v>1</v>
      </c>
      <c r="H659">
        <v>0</v>
      </c>
      <c r="I659">
        <v>1</v>
      </c>
      <c r="K659">
        <v>0.45</v>
      </c>
      <c r="L659" t="s">
        <v>41</v>
      </c>
      <c r="M659" t="s">
        <v>41</v>
      </c>
      <c r="N659">
        <v>0.45</v>
      </c>
    </row>
    <row r="660" spans="1:14" x14ac:dyDescent="0.25">
      <c r="A660" t="s">
        <v>844</v>
      </c>
      <c r="B660">
        <v>2</v>
      </c>
      <c r="C660" t="s">
        <v>199</v>
      </c>
      <c r="D660">
        <v>0</v>
      </c>
      <c r="E660">
        <v>1</v>
      </c>
      <c r="F660">
        <v>0</v>
      </c>
      <c r="G660">
        <v>0</v>
      </c>
      <c r="H660">
        <v>0</v>
      </c>
      <c r="I660">
        <v>1</v>
      </c>
      <c r="K660">
        <v>0.45</v>
      </c>
      <c r="L660" t="s">
        <v>41</v>
      </c>
      <c r="M660" t="s">
        <v>41</v>
      </c>
      <c r="N660">
        <v>0.45</v>
      </c>
    </row>
    <row r="661" spans="1:14" x14ac:dyDescent="0.25">
      <c r="A661" t="s">
        <v>880</v>
      </c>
      <c r="B661">
        <v>3</v>
      </c>
      <c r="C661" t="s">
        <v>132</v>
      </c>
      <c r="D661">
        <v>1</v>
      </c>
      <c r="E661">
        <v>1</v>
      </c>
      <c r="F661">
        <v>1</v>
      </c>
      <c r="G661">
        <v>0</v>
      </c>
      <c r="H661">
        <v>0</v>
      </c>
      <c r="I661">
        <v>0</v>
      </c>
      <c r="K661">
        <v>0.9</v>
      </c>
      <c r="L661" t="s">
        <v>41</v>
      </c>
      <c r="M661" t="s">
        <v>41</v>
      </c>
      <c r="N661">
        <v>0</v>
      </c>
    </row>
    <row r="662" spans="1:14" x14ac:dyDescent="0.25">
      <c r="A662" t="s">
        <v>907</v>
      </c>
      <c r="B662">
        <v>3</v>
      </c>
      <c r="C662" t="s">
        <v>136</v>
      </c>
      <c r="D662">
        <v>0</v>
      </c>
      <c r="E662">
        <v>1</v>
      </c>
      <c r="F662">
        <v>2</v>
      </c>
      <c r="G662">
        <v>0</v>
      </c>
      <c r="H662">
        <v>0</v>
      </c>
      <c r="I662">
        <v>0</v>
      </c>
      <c r="K662">
        <v>0.9</v>
      </c>
      <c r="L662" t="s">
        <v>41</v>
      </c>
      <c r="M662" t="s">
        <v>41</v>
      </c>
      <c r="N662">
        <v>0</v>
      </c>
    </row>
    <row r="663" spans="1:14" x14ac:dyDescent="0.25">
      <c r="A663" t="s">
        <v>925</v>
      </c>
      <c r="B663">
        <v>2</v>
      </c>
      <c r="C663" t="s">
        <v>1292</v>
      </c>
      <c r="D663">
        <v>0</v>
      </c>
      <c r="E663">
        <v>1</v>
      </c>
      <c r="F663">
        <v>0</v>
      </c>
      <c r="G663">
        <v>0</v>
      </c>
      <c r="H663">
        <v>1</v>
      </c>
      <c r="I663">
        <v>0</v>
      </c>
      <c r="K663">
        <v>0.45</v>
      </c>
      <c r="L663" t="s">
        <v>41</v>
      </c>
      <c r="M663" t="s">
        <v>41</v>
      </c>
      <c r="N663">
        <v>0.45</v>
      </c>
    </row>
    <row r="664" spans="1:14" x14ac:dyDescent="0.25">
      <c r="A664" t="s">
        <v>928</v>
      </c>
      <c r="B664">
        <v>2</v>
      </c>
      <c r="C664" t="s">
        <v>1260</v>
      </c>
      <c r="D664">
        <v>1</v>
      </c>
      <c r="E664">
        <v>1</v>
      </c>
      <c r="F664">
        <v>0</v>
      </c>
      <c r="G664">
        <v>0</v>
      </c>
      <c r="H664">
        <v>0</v>
      </c>
      <c r="I664">
        <v>0</v>
      </c>
      <c r="K664">
        <v>0.9</v>
      </c>
      <c r="L664" t="s">
        <v>41</v>
      </c>
      <c r="M664" t="s">
        <v>41</v>
      </c>
      <c r="N664">
        <v>0</v>
      </c>
    </row>
    <row r="665" spans="1:14" x14ac:dyDescent="0.25">
      <c r="A665" t="s">
        <v>959</v>
      </c>
      <c r="B665">
        <v>0</v>
      </c>
      <c r="C665" t="s">
        <v>193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K665">
        <v>0</v>
      </c>
      <c r="L665" t="s">
        <v>41</v>
      </c>
      <c r="M665" t="s">
        <v>41</v>
      </c>
      <c r="N665">
        <v>0</v>
      </c>
    </row>
    <row r="666" spans="1:14" x14ac:dyDescent="0.25">
      <c r="A666" t="s">
        <v>1041</v>
      </c>
      <c r="B666">
        <v>1</v>
      </c>
      <c r="C666" t="s">
        <v>1249</v>
      </c>
      <c r="D666">
        <v>0</v>
      </c>
      <c r="E666">
        <v>0</v>
      </c>
      <c r="F666">
        <v>1</v>
      </c>
      <c r="G666">
        <v>0</v>
      </c>
      <c r="H666">
        <v>0</v>
      </c>
      <c r="I666">
        <v>0</v>
      </c>
      <c r="K666">
        <v>0.9</v>
      </c>
      <c r="L666" t="s">
        <v>41</v>
      </c>
      <c r="M666" t="s">
        <v>41</v>
      </c>
      <c r="N666">
        <v>0</v>
      </c>
    </row>
    <row r="667" spans="1:14" x14ac:dyDescent="0.25">
      <c r="A667" t="s">
        <v>1093</v>
      </c>
      <c r="B667">
        <v>4</v>
      </c>
      <c r="C667" t="s">
        <v>124</v>
      </c>
      <c r="D667">
        <v>1</v>
      </c>
      <c r="E667">
        <v>2</v>
      </c>
      <c r="F667">
        <v>0</v>
      </c>
      <c r="G667">
        <v>0</v>
      </c>
      <c r="H667">
        <v>0</v>
      </c>
      <c r="I667">
        <v>1</v>
      </c>
      <c r="K667">
        <v>6.75</v>
      </c>
      <c r="L667" t="s">
        <v>41</v>
      </c>
      <c r="M667" t="s">
        <v>41</v>
      </c>
      <c r="N667">
        <v>2.25</v>
      </c>
    </row>
    <row r="668" spans="1:14" x14ac:dyDescent="0.25">
      <c r="A668" t="s">
        <v>1217</v>
      </c>
      <c r="B668">
        <v>3</v>
      </c>
      <c r="C668" t="s">
        <v>1257</v>
      </c>
      <c r="D668">
        <v>1</v>
      </c>
      <c r="E668">
        <v>0</v>
      </c>
      <c r="F668">
        <v>2</v>
      </c>
      <c r="G668">
        <v>0</v>
      </c>
      <c r="H668">
        <v>0</v>
      </c>
      <c r="I668">
        <v>0</v>
      </c>
      <c r="K668">
        <v>0.9</v>
      </c>
      <c r="L668" t="s">
        <v>41</v>
      </c>
      <c r="M668" t="s">
        <v>41</v>
      </c>
      <c r="N668">
        <v>0</v>
      </c>
    </row>
    <row r="669" spans="1:14" x14ac:dyDescent="0.25">
      <c r="A669" t="s">
        <v>1227</v>
      </c>
      <c r="B669">
        <v>2</v>
      </c>
      <c r="C669" t="s">
        <v>133</v>
      </c>
      <c r="D669">
        <v>1</v>
      </c>
      <c r="E669">
        <v>1</v>
      </c>
      <c r="F669">
        <v>0</v>
      </c>
      <c r="G669">
        <v>0</v>
      </c>
      <c r="H669">
        <v>0</v>
      </c>
      <c r="I669">
        <v>0</v>
      </c>
      <c r="K669">
        <v>0.9</v>
      </c>
      <c r="L669" t="s">
        <v>41</v>
      </c>
      <c r="M669" t="s">
        <v>41</v>
      </c>
      <c r="N669">
        <v>0</v>
      </c>
    </row>
    <row r="670" spans="1:14" x14ac:dyDescent="0.25">
      <c r="A670" t="s">
        <v>217</v>
      </c>
      <c r="B670">
        <v>1</v>
      </c>
      <c r="C670" t="s">
        <v>1251</v>
      </c>
      <c r="D670">
        <v>0</v>
      </c>
      <c r="E670">
        <v>1</v>
      </c>
      <c r="F670">
        <v>0</v>
      </c>
      <c r="G670">
        <v>0</v>
      </c>
      <c r="H670">
        <v>0</v>
      </c>
      <c r="I670">
        <v>0</v>
      </c>
      <c r="K670">
        <v>0.9</v>
      </c>
      <c r="L670" t="s">
        <v>41</v>
      </c>
      <c r="M670" t="s">
        <v>41</v>
      </c>
      <c r="N670">
        <v>0</v>
      </c>
    </row>
    <row r="671" spans="1:14" x14ac:dyDescent="0.25">
      <c r="A671" t="s">
        <v>226</v>
      </c>
      <c r="B671">
        <v>4</v>
      </c>
      <c r="C671" t="s">
        <v>55</v>
      </c>
      <c r="D671">
        <v>2</v>
      </c>
      <c r="E671">
        <v>0</v>
      </c>
      <c r="F671">
        <v>0</v>
      </c>
      <c r="G671">
        <v>1</v>
      </c>
      <c r="H671">
        <v>1</v>
      </c>
      <c r="I671">
        <v>0</v>
      </c>
      <c r="K671">
        <v>0.45</v>
      </c>
      <c r="L671" t="s">
        <v>41</v>
      </c>
      <c r="M671" t="s">
        <v>41</v>
      </c>
      <c r="N671">
        <v>0.45</v>
      </c>
    </row>
    <row r="672" spans="1:14" x14ac:dyDescent="0.25">
      <c r="A672" t="s">
        <v>322</v>
      </c>
      <c r="B672">
        <v>2</v>
      </c>
      <c r="C672" t="s">
        <v>1247</v>
      </c>
      <c r="D672">
        <v>0</v>
      </c>
      <c r="E672">
        <v>2</v>
      </c>
      <c r="F672">
        <v>0</v>
      </c>
      <c r="G672">
        <v>0</v>
      </c>
      <c r="H672">
        <v>0</v>
      </c>
      <c r="I672">
        <v>0</v>
      </c>
      <c r="K672">
        <v>0.9</v>
      </c>
      <c r="L672" t="s">
        <v>41</v>
      </c>
      <c r="M672" t="s">
        <v>41</v>
      </c>
      <c r="N672">
        <v>0</v>
      </c>
    </row>
    <row r="673" spans="1:14" x14ac:dyDescent="0.25">
      <c r="A673" t="s">
        <v>357</v>
      </c>
      <c r="B673">
        <v>2</v>
      </c>
      <c r="C673" t="s">
        <v>125</v>
      </c>
      <c r="D673">
        <v>1</v>
      </c>
      <c r="E673">
        <v>0</v>
      </c>
      <c r="F673">
        <v>0</v>
      </c>
      <c r="G673">
        <v>1</v>
      </c>
      <c r="H673">
        <v>0</v>
      </c>
      <c r="I673">
        <v>0</v>
      </c>
      <c r="K673">
        <v>0.45</v>
      </c>
      <c r="L673" t="s">
        <v>41</v>
      </c>
      <c r="M673" t="s">
        <v>41</v>
      </c>
      <c r="N673">
        <v>0.45</v>
      </c>
    </row>
    <row r="674" spans="1:14" x14ac:dyDescent="0.25">
      <c r="A674" t="s">
        <v>427</v>
      </c>
      <c r="B674">
        <v>2</v>
      </c>
      <c r="C674" t="s">
        <v>128</v>
      </c>
      <c r="D674">
        <v>1</v>
      </c>
      <c r="E674">
        <v>0</v>
      </c>
      <c r="F674">
        <v>0</v>
      </c>
      <c r="G674">
        <v>0</v>
      </c>
      <c r="H674">
        <v>1</v>
      </c>
      <c r="I674">
        <v>0</v>
      </c>
      <c r="K674">
        <v>0.45</v>
      </c>
      <c r="L674" t="s">
        <v>41</v>
      </c>
      <c r="M674" t="s">
        <v>41</v>
      </c>
      <c r="N674">
        <v>0.45</v>
      </c>
    </row>
    <row r="675" spans="1:14" x14ac:dyDescent="0.25">
      <c r="A675" t="s">
        <v>440</v>
      </c>
      <c r="B675">
        <v>1</v>
      </c>
      <c r="C675" t="s">
        <v>1245</v>
      </c>
      <c r="D675">
        <v>0</v>
      </c>
      <c r="E675">
        <v>0</v>
      </c>
      <c r="F675">
        <v>1</v>
      </c>
      <c r="G675">
        <v>0</v>
      </c>
      <c r="H675">
        <v>0</v>
      </c>
      <c r="I675">
        <v>0</v>
      </c>
      <c r="K675">
        <v>0.9</v>
      </c>
      <c r="L675" t="s">
        <v>41</v>
      </c>
      <c r="M675" t="s">
        <v>41</v>
      </c>
      <c r="N675">
        <v>0</v>
      </c>
    </row>
    <row r="676" spans="1:14" x14ac:dyDescent="0.25">
      <c r="A676" t="s">
        <v>443</v>
      </c>
      <c r="B676">
        <v>0</v>
      </c>
      <c r="C676" t="s">
        <v>193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K676">
        <v>0</v>
      </c>
      <c r="L676" t="s">
        <v>41</v>
      </c>
      <c r="M676" t="s">
        <v>41</v>
      </c>
      <c r="N676">
        <v>0</v>
      </c>
    </row>
    <row r="677" spans="1:14" x14ac:dyDescent="0.25">
      <c r="A677" t="s">
        <v>470</v>
      </c>
      <c r="B677">
        <v>1</v>
      </c>
      <c r="C677" t="s">
        <v>136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0</v>
      </c>
      <c r="K677">
        <v>0.9</v>
      </c>
      <c r="L677" t="s">
        <v>41</v>
      </c>
      <c r="M677" t="s">
        <v>41</v>
      </c>
      <c r="N677">
        <v>0</v>
      </c>
    </row>
    <row r="678" spans="1:14" x14ac:dyDescent="0.25">
      <c r="A678" t="s">
        <v>548</v>
      </c>
      <c r="B678">
        <v>2</v>
      </c>
      <c r="C678" t="s">
        <v>1266</v>
      </c>
      <c r="D678">
        <v>0</v>
      </c>
      <c r="E678">
        <v>0</v>
      </c>
      <c r="F678">
        <v>0</v>
      </c>
      <c r="G678">
        <v>1</v>
      </c>
      <c r="H678">
        <v>1</v>
      </c>
      <c r="I678">
        <v>0</v>
      </c>
      <c r="K678">
        <v>0</v>
      </c>
      <c r="L678" t="s">
        <v>41</v>
      </c>
      <c r="M678" t="s">
        <v>41</v>
      </c>
      <c r="N678">
        <v>0.9</v>
      </c>
    </row>
    <row r="679" spans="1:14" x14ac:dyDescent="0.25">
      <c r="A679" t="s">
        <v>574</v>
      </c>
      <c r="B679">
        <v>3</v>
      </c>
      <c r="C679" t="s">
        <v>130</v>
      </c>
      <c r="D679">
        <v>1</v>
      </c>
      <c r="E679">
        <v>0</v>
      </c>
      <c r="F679">
        <v>1</v>
      </c>
      <c r="G679">
        <v>0</v>
      </c>
      <c r="H679">
        <v>0</v>
      </c>
      <c r="I679">
        <v>1</v>
      </c>
      <c r="K679">
        <v>6.03</v>
      </c>
      <c r="L679" t="s">
        <v>41</v>
      </c>
      <c r="M679" t="s">
        <v>41</v>
      </c>
      <c r="N679">
        <v>2.97</v>
      </c>
    </row>
    <row r="680" spans="1:14" x14ac:dyDescent="0.25">
      <c r="A680" t="s">
        <v>601</v>
      </c>
      <c r="B680">
        <v>3</v>
      </c>
      <c r="C680" t="s">
        <v>128</v>
      </c>
      <c r="D680">
        <v>0</v>
      </c>
      <c r="E680">
        <v>1</v>
      </c>
      <c r="F680">
        <v>1</v>
      </c>
      <c r="G680">
        <v>1</v>
      </c>
      <c r="H680">
        <v>0</v>
      </c>
      <c r="I680">
        <v>0</v>
      </c>
      <c r="K680">
        <v>6.03</v>
      </c>
      <c r="L680" t="s">
        <v>41</v>
      </c>
      <c r="M680" t="s">
        <v>41</v>
      </c>
      <c r="N680">
        <v>2.97</v>
      </c>
    </row>
    <row r="681" spans="1:14" x14ac:dyDescent="0.25">
      <c r="A681" t="s">
        <v>620</v>
      </c>
      <c r="B681">
        <v>2</v>
      </c>
      <c r="C681" t="s">
        <v>203</v>
      </c>
      <c r="D681">
        <v>0</v>
      </c>
      <c r="E681">
        <v>0</v>
      </c>
      <c r="F681">
        <v>0</v>
      </c>
      <c r="G681">
        <v>0</v>
      </c>
      <c r="H681">
        <v>1</v>
      </c>
      <c r="I681">
        <v>1</v>
      </c>
      <c r="K681">
        <v>0</v>
      </c>
      <c r="L681" t="s">
        <v>41</v>
      </c>
      <c r="M681" t="s">
        <v>41</v>
      </c>
      <c r="N681">
        <v>0.9</v>
      </c>
    </row>
    <row r="682" spans="1:14" x14ac:dyDescent="0.25">
      <c r="A682" t="s">
        <v>788</v>
      </c>
      <c r="B682">
        <v>2</v>
      </c>
      <c r="C682" t="s">
        <v>1290</v>
      </c>
      <c r="D682">
        <v>0</v>
      </c>
      <c r="E682">
        <v>2</v>
      </c>
      <c r="F682">
        <v>0</v>
      </c>
      <c r="G682">
        <v>0</v>
      </c>
      <c r="H682">
        <v>0</v>
      </c>
      <c r="I682">
        <v>0</v>
      </c>
      <c r="K682">
        <v>0.9</v>
      </c>
      <c r="L682" t="s">
        <v>41</v>
      </c>
      <c r="M682" t="s">
        <v>41</v>
      </c>
      <c r="N682">
        <v>0</v>
      </c>
    </row>
    <row r="683" spans="1:14" x14ac:dyDescent="0.25">
      <c r="A683" t="s">
        <v>800</v>
      </c>
      <c r="B683">
        <v>3</v>
      </c>
      <c r="C683" t="s">
        <v>137</v>
      </c>
      <c r="D683">
        <v>3</v>
      </c>
      <c r="E683">
        <v>0</v>
      </c>
      <c r="F683">
        <v>0</v>
      </c>
      <c r="G683">
        <v>0</v>
      </c>
      <c r="H683">
        <v>0</v>
      </c>
      <c r="I683">
        <v>0</v>
      </c>
      <c r="K683">
        <v>0.9</v>
      </c>
      <c r="L683" t="s">
        <v>41</v>
      </c>
      <c r="M683" t="s">
        <v>41</v>
      </c>
      <c r="N683">
        <v>0</v>
      </c>
    </row>
    <row r="684" spans="1:14" x14ac:dyDescent="0.25">
      <c r="A684" t="s">
        <v>816</v>
      </c>
      <c r="B684">
        <v>0</v>
      </c>
      <c r="C684" t="s">
        <v>193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K684">
        <v>0</v>
      </c>
      <c r="L684" t="s">
        <v>41</v>
      </c>
      <c r="M684" t="s">
        <v>41</v>
      </c>
      <c r="N684">
        <v>0</v>
      </c>
    </row>
    <row r="685" spans="1:14" x14ac:dyDescent="0.25">
      <c r="A685" t="s">
        <v>839</v>
      </c>
      <c r="B685">
        <v>1</v>
      </c>
      <c r="C685" t="s">
        <v>1304</v>
      </c>
      <c r="D685">
        <v>1</v>
      </c>
      <c r="E685">
        <v>0</v>
      </c>
      <c r="F685">
        <v>0</v>
      </c>
      <c r="G685">
        <v>0</v>
      </c>
      <c r="H685">
        <v>0</v>
      </c>
      <c r="I685">
        <v>0</v>
      </c>
      <c r="K685">
        <v>0.9</v>
      </c>
      <c r="L685" t="s">
        <v>41</v>
      </c>
      <c r="M685" t="s">
        <v>41</v>
      </c>
      <c r="N685">
        <v>0</v>
      </c>
    </row>
    <row r="686" spans="1:14" x14ac:dyDescent="0.25">
      <c r="A686" t="s">
        <v>845</v>
      </c>
      <c r="B686">
        <v>2</v>
      </c>
      <c r="C686" t="s">
        <v>55</v>
      </c>
      <c r="D686">
        <v>0</v>
      </c>
      <c r="E686">
        <v>1</v>
      </c>
      <c r="F686">
        <v>1</v>
      </c>
      <c r="G686">
        <v>0</v>
      </c>
      <c r="H686">
        <v>0</v>
      </c>
      <c r="I686">
        <v>0</v>
      </c>
      <c r="K686">
        <v>0.9</v>
      </c>
      <c r="L686" t="s">
        <v>41</v>
      </c>
      <c r="M686" t="s">
        <v>41</v>
      </c>
      <c r="N686">
        <v>0</v>
      </c>
    </row>
    <row r="687" spans="1:14" x14ac:dyDescent="0.25">
      <c r="A687" t="s">
        <v>1004</v>
      </c>
      <c r="B687">
        <v>1</v>
      </c>
      <c r="C687" t="s">
        <v>1259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0</v>
      </c>
      <c r="K687">
        <v>0</v>
      </c>
      <c r="L687" t="s">
        <v>41</v>
      </c>
      <c r="M687" t="s">
        <v>41</v>
      </c>
      <c r="N687">
        <v>0.9</v>
      </c>
    </row>
    <row r="688" spans="1:14" x14ac:dyDescent="0.25">
      <c r="A688" t="s">
        <v>1095</v>
      </c>
      <c r="B688">
        <v>2</v>
      </c>
      <c r="C688" t="s">
        <v>133</v>
      </c>
      <c r="D688">
        <v>1</v>
      </c>
      <c r="E688">
        <v>1</v>
      </c>
      <c r="F688">
        <v>0</v>
      </c>
      <c r="G688">
        <v>0</v>
      </c>
      <c r="H688">
        <v>0</v>
      </c>
      <c r="I688">
        <v>0</v>
      </c>
      <c r="K688">
        <v>0.9</v>
      </c>
      <c r="L688" t="s">
        <v>41</v>
      </c>
      <c r="M688" t="s">
        <v>41</v>
      </c>
      <c r="N688">
        <v>0</v>
      </c>
    </row>
    <row r="689" spans="1:14" x14ac:dyDescent="0.25">
      <c r="A689" t="s">
        <v>1106</v>
      </c>
      <c r="B689">
        <v>2</v>
      </c>
      <c r="C689" t="s">
        <v>1254</v>
      </c>
      <c r="D689">
        <v>0</v>
      </c>
      <c r="E689">
        <v>0</v>
      </c>
      <c r="F689">
        <v>1</v>
      </c>
      <c r="G689">
        <v>1</v>
      </c>
      <c r="H689">
        <v>0</v>
      </c>
      <c r="I689">
        <v>0</v>
      </c>
      <c r="K689">
        <v>0.45</v>
      </c>
      <c r="L689" t="s">
        <v>41</v>
      </c>
      <c r="M689" t="s">
        <v>41</v>
      </c>
      <c r="N689">
        <v>0.45</v>
      </c>
    </row>
    <row r="690" spans="1:14" x14ac:dyDescent="0.25">
      <c r="A690" t="s">
        <v>1110</v>
      </c>
      <c r="B690">
        <v>2</v>
      </c>
      <c r="C690" t="s">
        <v>192</v>
      </c>
      <c r="D690">
        <v>1</v>
      </c>
      <c r="E690">
        <v>1</v>
      </c>
      <c r="F690">
        <v>0</v>
      </c>
      <c r="G690">
        <v>0</v>
      </c>
      <c r="H690">
        <v>0</v>
      </c>
      <c r="I690">
        <v>0</v>
      </c>
      <c r="K690">
        <v>0.9</v>
      </c>
      <c r="L690" t="s">
        <v>41</v>
      </c>
      <c r="M690" t="s">
        <v>41</v>
      </c>
      <c r="N690">
        <v>0</v>
      </c>
    </row>
    <row r="691" spans="1:14" x14ac:dyDescent="0.25">
      <c r="A691" t="s">
        <v>1138</v>
      </c>
      <c r="B691">
        <v>1</v>
      </c>
      <c r="C691" t="s">
        <v>1289</v>
      </c>
      <c r="D691">
        <v>0</v>
      </c>
      <c r="E691">
        <v>1</v>
      </c>
      <c r="F691">
        <v>0</v>
      </c>
      <c r="G691">
        <v>0</v>
      </c>
      <c r="H691">
        <v>0</v>
      </c>
      <c r="I691">
        <v>0</v>
      </c>
      <c r="K691">
        <v>0.9</v>
      </c>
      <c r="L691" t="s">
        <v>41</v>
      </c>
      <c r="M691" t="s">
        <v>41</v>
      </c>
      <c r="N691">
        <v>0</v>
      </c>
    </row>
    <row r="692" spans="1:14" x14ac:dyDescent="0.25">
      <c r="A692" t="s">
        <v>1206</v>
      </c>
      <c r="B692">
        <v>1</v>
      </c>
      <c r="C692" t="s">
        <v>1304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K692">
        <v>0.9</v>
      </c>
      <c r="L692" t="s">
        <v>41</v>
      </c>
      <c r="M692" t="s">
        <v>41</v>
      </c>
      <c r="N692">
        <v>0</v>
      </c>
    </row>
    <row r="693" spans="1:14" x14ac:dyDescent="0.25">
      <c r="A693" t="s">
        <v>1226</v>
      </c>
      <c r="B693">
        <v>3</v>
      </c>
      <c r="C693" t="s">
        <v>126</v>
      </c>
      <c r="D693">
        <v>1</v>
      </c>
      <c r="E693">
        <v>1</v>
      </c>
      <c r="F693">
        <v>0</v>
      </c>
      <c r="G693">
        <v>1</v>
      </c>
      <c r="H693">
        <v>0</v>
      </c>
      <c r="I693">
        <v>0</v>
      </c>
      <c r="K693">
        <v>6.03</v>
      </c>
      <c r="L693" t="s">
        <v>41</v>
      </c>
      <c r="M693" t="s">
        <v>41</v>
      </c>
      <c r="N693">
        <v>2.97</v>
      </c>
    </row>
    <row r="694" spans="1:14" x14ac:dyDescent="0.25">
      <c r="A694" t="s">
        <v>225</v>
      </c>
      <c r="B694">
        <v>2</v>
      </c>
      <c r="C694" t="s">
        <v>1295</v>
      </c>
      <c r="D694">
        <v>2</v>
      </c>
      <c r="E694">
        <v>0</v>
      </c>
      <c r="F694">
        <v>0</v>
      </c>
      <c r="G694">
        <v>0</v>
      </c>
      <c r="H694">
        <v>0</v>
      </c>
      <c r="I694">
        <v>0</v>
      </c>
      <c r="K694">
        <v>0.9</v>
      </c>
      <c r="L694" t="s">
        <v>41</v>
      </c>
      <c r="M694" t="s">
        <v>41</v>
      </c>
      <c r="N694">
        <v>0</v>
      </c>
    </row>
    <row r="695" spans="1:14" x14ac:dyDescent="0.25">
      <c r="A695" t="s">
        <v>254</v>
      </c>
      <c r="B695">
        <v>2</v>
      </c>
      <c r="C695" t="s">
        <v>1266</v>
      </c>
      <c r="D695">
        <v>0</v>
      </c>
      <c r="E695">
        <v>0</v>
      </c>
      <c r="F695">
        <v>1</v>
      </c>
      <c r="G695">
        <v>0</v>
      </c>
      <c r="H695">
        <v>1</v>
      </c>
      <c r="I695">
        <v>0</v>
      </c>
      <c r="K695">
        <v>0.45</v>
      </c>
      <c r="L695" t="s">
        <v>41</v>
      </c>
      <c r="M695" t="s">
        <v>41</v>
      </c>
      <c r="N695">
        <v>0.45</v>
      </c>
    </row>
    <row r="696" spans="1:14" x14ac:dyDescent="0.25">
      <c r="A696" t="s">
        <v>261</v>
      </c>
      <c r="B696">
        <v>2</v>
      </c>
      <c r="C696" t="s">
        <v>1247</v>
      </c>
      <c r="D696">
        <v>1</v>
      </c>
      <c r="E696">
        <v>0</v>
      </c>
      <c r="F696">
        <v>1</v>
      </c>
      <c r="G696">
        <v>0</v>
      </c>
      <c r="H696">
        <v>0</v>
      </c>
      <c r="I696">
        <v>0</v>
      </c>
      <c r="K696">
        <v>0.9</v>
      </c>
      <c r="L696" t="s">
        <v>41</v>
      </c>
      <c r="M696" t="s">
        <v>41</v>
      </c>
      <c r="N696">
        <v>0</v>
      </c>
    </row>
    <row r="697" spans="1:14" x14ac:dyDescent="0.25">
      <c r="A697" t="s">
        <v>319</v>
      </c>
      <c r="B697">
        <v>3</v>
      </c>
      <c r="C697" t="s">
        <v>1246</v>
      </c>
      <c r="D697">
        <v>1</v>
      </c>
      <c r="E697">
        <v>1</v>
      </c>
      <c r="F697">
        <v>0</v>
      </c>
      <c r="G697">
        <v>0</v>
      </c>
      <c r="H697">
        <v>0</v>
      </c>
      <c r="I697">
        <v>1</v>
      </c>
      <c r="K697">
        <v>6.03</v>
      </c>
      <c r="L697" t="s">
        <v>41</v>
      </c>
      <c r="M697" t="s">
        <v>41</v>
      </c>
      <c r="N697">
        <v>2.97</v>
      </c>
    </row>
    <row r="698" spans="1:14" x14ac:dyDescent="0.25">
      <c r="A698" t="s">
        <v>350</v>
      </c>
      <c r="B698">
        <v>1</v>
      </c>
      <c r="C698" t="s">
        <v>1259</v>
      </c>
      <c r="D698">
        <v>0</v>
      </c>
      <c r="E698">
        <v>0</v>
      </c>
      <c r="F698">
        <v>0</v>
      </c>
      <c r="G698">
        <v>1</v>
      </c>
      <c r="H698">
        <v>0</v>
      </c>
      <c r="I698">
        <v>0</v>
      </c>
      <c r="K698">
        <v>0</v>
      </c>
      <c r="L698" t="s">
        <v>41</v>
      </c>
      <c r="M698" t="s">
        <v>41</v>
      </c>
      <c r="N698">
        <v>0.9</v>
      </c>
    </row>
    <row r="699" spans="1:14" x14ac:dyDescent="0.25">
      <c r="A699" t="s">
        <v>367</v>
      </c>
      <c r="B699">
        <v>4</v>
      </c>
      <c r="C699" t="s">
        <v>136</v>
      </c>
      <c r="D699">
        <v>2</v>
      </c>
      <c r="E699">
        <v>0</v>
      </c>
      <c r="F699">
        <v>0</v>
      </c>
      <c r="G699">
        <v>1</v>
      </c>
      <c r="H699">
        <v>1</v>
      </c>
      <c r="I699">
        <v>0</v>
      </c>
      <c r="K699">
        <v>0.45</v>
      </c>
      <c r="L699" t="s">
        <v>41</v>
      </c>
      <c r="M699" t="s">
        <v>41</v>
      </c>
      <c r="N699">
        <v>0.45</v>
      </c>
    </row>
    <row r="700" spans="1:14" x14ac:dyDescent="0.25">
      <c r="A700" t="s">
        <v>412</v>
      </c>
      <c r="B700">
        <v>4</v>
      </c>
      <c r="C700" t="s">
        <v>128</v>
      </c>
      <c r="D700">
        <v>1</v>
      </c>
      <c r="E700">
        <v>1</v>
      </c>
      <c r="F700">
        <v>1</v>
      </c>
      <c r="G700">
        <v>0</v>
      </c>
      <c r="H700">
        <v>0</v>
      </c>
      <c r="I700">
        <v>1</v>
      </c>
      <c r="K700">
        <v>6.75</v>
      </c>
      <c r="L700" t="s">
        <v>41</v>
      </c>
      <c r="M700" t="s">
        <v>41</v>
      </c>
      <c r="N700">
        <v>2.25</v>
      </c>
    </row>
    <row r="701" spans="1:14" x14ac:dyDescent="0.25">
      <c r="A701" t="s">
        <v>452</v>
      </c>
      <c r="B701">
        <v>2</v>
      </c>
      <c r="C701" t="s">
        <v>122</v>
      </c>
      <c r="D701">
        <v>0</v>
      </c>
      <c r="E701">
        <v>0</v>
      </c>
      <c r="F701">
        <v>1</v>
      </c>
      <c r="G701">
        <v>1</v>
      </c>
      <c r="H701">
        <v>0</v>
      </c>
      <c r="I701">
        <v>0</v>
      </c>
      <c r="K701">
        <v>0.45</v>
      </c>
      <c r="L701" t="s">
        <v>41</v>
      </c>
      <c r="M701" t="s">
        <v>41</v>
      </c>
      <c r="N701">
        <v>0.45</v>
      </c>
    </row>
    <row r="702" spans="1:14" x14ac:dyDescent="0.25">
      <c r="A702" t="s">
        <v>471</v>
      </c>
      <c r="B702">
        <v>1</v>
      </c>
      <c r="C702" t="s">
        <v>136</v>
      </c>
      <c r="D702">
        <v>0</v>
      </c>
      <c r="E702">
        <v>0</v>
      </c>
      <c r="F702">
        <v>1</v>
      </c>
      <c r="G702">
        <v>0</v>
      </c>
      <c r="H702">
        <v>0</v>
      </c>
      <c r="I702">
        <v>0</v>
      </c>
      <c r="K702">
        <v>0.9</v>
      </c>
      <c r="L702" t="s">
        <v>41</v>
      </c>
      <c r="M702" t="s">
        <v>41</v>
      </c>
      <c r="N702">
        <v>0</v>
      </c>
    </row>
    <row r="703" spans="1:14" x14ac:dyDescent="0.25">
      <c r="A703" t="s">
        <v>484</v>
      </c>
      <c r="B703">
        <v>2</v>
      </c>
      <c r="C703" t="s">
        <v>120</v>
      </c>
      <c r="D703">
        <v>0</v>
      </c>
      <c r="E703">
        <v>1</v>
      </c>
      <c r="F703">
        <v>0</v>
      </c>
      <c r="G703">
        <v>1</v>
      </c>
      <c r="H703">
        <v>0</v>
      </c>
      <c r="I703">
        <v>0</v>
      </c>
      <c r="K703">
        <v>0.45</v>
      </c>
      <c r="L703" t="s">
        <v>41</v>
      </c>
      <c r="M703" t="s">
        <v>41</v>
      </c>
      <c r="N703">
        <v>0.45</v>
      </c>
    </row>
    <row r="704" spans="1:14" x14ac:dyDescent="0.25">
      <c r="A704" t="s">
        <v>485</v>
      </c>
      <c r="B704">
        <v>2</v>
      </c>
      <c r="C704" t="s">
        <v>49</v>
      </c>
      <c r="D704">
        <v>0</v>
      </c>
      <c r="E704">
        <v>1</v>
      </c>
      <c r="F704">
        <v>1</v>
      </c>
      <c r="G704">
        <v>0</v>
      </c>
      <c r="H704">
        <v>0</v>
      </c>
      <c r="I704">
        <v>0</v>
      </c>
      <c r="K704">
        <v>0.9</v>
      </c>
      <c r="L704" t="s">
        <v>41</v>
      </c>
      <c r="M704" t="s">
        <v>41</v>
      </c>
      <c r="N704">
        <v>0</v>
      </c>
    </row>
    <row r="705" spans="1:14" x14ac:dyDescent="0.25">
      <c r="A705" t="s">
        <v>564</v>
      </c>
      <c r="B705">
        <v>2</v>
      </c>
      <c r="C705" t="s">
        <v>1290</v>
      </c>
      <c r="D705">
        <v>0</v>
      </c>
      <c r="E705">
        <v>1</v>
      </c>
      <c r="F705">
        <v>1</v>
      </c>
      <c r="G705">
        <v>0</v>
      </c>
      <c r="H705">
        <v>0</v>
      </c>
      <c r="I705">
        <v>0</v>
      </c>
      <c r="K705">
        <v>0.9</v>
      </c>
      <c r="L705" t="s">
        <v>41</v>
      </c>
      <c r="M705" t="s">
        <v>41</v>
      </c>
      <c r="N705">
        <v>0</v>
      </c>
    </row>
    <row r="706" spans="1:14" x14ac:dyDescent="0.25">
      <c r="A706" t="s">
        <v>611</v>
      </c>
      <c r="B706">
        <v>2</v>
      </c>
      <c r="C706" t="s">
        <v>129</v>
      </c>
      <c r="D706">
        <v>0</v>
      </c>
      <c r="E706">
        <v>1</v>
      </c>
      <c r="F706">
        <v>1</v>
      </c>
      <c r="G706">
        <v>0</v>
      </c>
      <c r="H706">
        <v>0</v>
      </c>
      <c r="I706">
        <v>0</v>
      </c>
      <c r="K706">
        <v>0.9</v>
      </c>
      <c r="L706" t="s">
        <v>41</v>
      </c>
      <c r="M706" t="s">
        <v>41</v>
      </c>
      <c r="N706">
        <v>0</v>
      </c>
    </row>
    <row r="707" spans="1:14" x14ac:dyDescent="0.25">
      <c r="A707" t="s">
        <v>622</v>
      </c>
      <c r="B707">
        <v>4</v>
      </c>
      <c r="C707" t="s">
        <v>1260</v>
      </c>
      <c r="D707">
        <v>2</v>
      </c>
      <c r="E707">
        <v>2</v>
      </c>
      <c r="F707">
        <v>0</v>
      </c>
      <c r="G707">
        <v>0</v>
      </c>
      <c r="H707">
        <v>0</v>
      </c>
      <c r="I707">
        <v>0</v>
      </c>
      <c r="K707">
        <v>0.9</v>
      </c>
      <c r="L707" t="s">
        <v>41</v>
      </c>
      <c r="M707" t="s">
        <v>41</v>
      </c>
      <c r="N707">
        <v>0</v>
      </c>
    </row>
    <row r="708" spans="1:14" x14ac:dyDescent="0.25">
      <c r="A708" t="s">
        <v>703</v>
      </c>
      <c r="B708">
        <v>2</v>
      </c>
      <c r="C708" t="s">
        <v>1255</v>
      </c>
      <c r="D708">
        <v>1</v>
      </c>
      <c r="E708">
        <v>0</v>
      </c>
      <c r="F708">
        <v>0</v>
      </c>
      <c r="G708">
        <v>0</v>
      </c>
      <c r="H708">
        <v>0</v>
      </c>
      <c r="I708">
        <v>1</v>
      </c>
      <c r="K708">
        <v>0.45</v>
      </c>
      <c r="L708" t="s">
        <v>41</v>
      </c>
      <c r="M708" t="s">
        <v>41</v>
      </c>
      <c r="N708">
        <v>0.45</v>
      </c>
    </row>
    <row r="709" spans="1:14" x14ac:dyDescent="0.25">
      <c r="A709" t="s">
        <v>783</v>
      </c>
      <c r="B709">
        <v>1</v>
      </c>
      <c r="C709" t="s">
        <v>1301</v>
      </c>
      <c r="D709">
        <v>0</v>
      </c>
      <c r="E709">
        <v>0</v>
      </c>
      <c r="F709">
        <v>0</v>
      </c>
      <c r="G709">
        <v>0</v>
      </c>
      <c r="H709">
        <v>1</v>
      </c>
      <c r="I709">
        <v>0</v>
      </c>
      <c r="K709">
        <v>0</v>
      </c>
      <c r="L709" t="s">
        <v>41</v>
      </c>
      <c r="M709" t="s">
        <v>41</v>
      </c>
      <c r="N709">
        <v>0.9</v>
      </c>
    </row>
    <row r="710" spans="1:14" x14ac:dyDescent="0.25">
      <c r="A710" t="s">
        <v>860</v>
      </c>
      <c r="B710">
        <v>1</v>
      </c>
      <c r="C710" t="s">
        <v>1257</v>
      </c>
      <c r="D710">
        <v>0</v>
      </c>
      <c r="E710">
        <v>1</v>
      </c>
      <c r="F710">
        <v>0</v>
      </c>
      <c r="G710">
        <v>0</v>
      </c>
      <c r="H710">
        <v>0</v>
      </c>
      <c r="I710">
        <v>0</v>
      </c>
      <c r="K710">
        <v>0.9</v>
      </c>
      <c r="L710" t="s">
        <v>41</v>
      </c>
      <c r="M710" t="s">
        <v>41</v>
      </c>
      <c r="N710">
        <v>0</v>
      </c>
    </row>
    <row r="711" spans="1:14" x14ac:dyDescent="0.25">
      <c r="A711" t="s">
        <v>879</v>
      </c>
      <c r="B711">
        <v>1</v>
      </c>
      <c r="C711" t="s">
        <v>1252</v>
      </c>
      <c r="D711">
        <v>1</v>
      </c>
      <c r="E711">
        <v>0</v>
      </c>
      <c r="F711">
        <v>0</v>
      </c>
      <c r="G711">
        <v>0</v>
      </c>
      <c r="H711">
        <v>0</v>
      </c>
      <c r="I711">
        <v>0</v>
      </c>
      <c r="K711">
        <v>0.9</v>
      </c>
      <c r="L711" t="s">
        <v>41</v>
      </c>
      <c r="M711" t="s">
        <v>41</v>
      </c>
      <c r="N711">
        <v>0</v>
      </c>
    </row>
    <row r="712" spans="1:14" x14ac:dyDescent="0.25">
      <c r="A712" t="s">
        <v>984</v>
      </c>
      <c r="B712">
        <v>4</v>
      </c>
      <c r="C712" t="s">
        <v>1254</v>
      </c>
      <c r="D712">
        <v>1</v>
      </c>
      <c r="E712">
        <v>0</v>
      </c>
      <c r="F712">
        <v>1</v>
      </c>
      <c r="G712">
        <v>1</v>
      </c>
      <c r="H712">
        <v>1</v>
      </c>
      <c r="I712">
        <v>0</v>
      </c>
      <c r="K712">
        <v>0.45</v>
      </c>
      <c r="L712" t="s">
        <v>41</v>
      </c>
      <c r="M712" t="s">
        <v>41</v>
      </c>
      <c r="N712">
        <v>0.45</v>
      </c>
    </row>
    <row r="713" spans="1:14" x14ac:dyDescent="0.25">
      <c r="A713" t="s">
        <v>1065</v>
      </c>
      <c r="B713">
        <v>5</v>
      </c>
      <c r="C713" t="s">
        <v>55</v>
      </c>
      <c r="D713">
        <v>1</v>
      </c>
      <c r="E713">
        <v>1</v>
      </c>
      <c r="F713">
        <v>2</v>
      </c>
      <c r="G713">
        <v>1</v>
      </c>
      <c r="H713">
        <v>0</v>
      </c>
      <c r="I713">
        <v>0</v>
      </c>
      <c r="K713">
        <v>0.72</v>
      </c>
      <c r="L713" t="s">
        <v>41</v>
      </c>
      <c r="M713" t="s">
        <v>41</v>
      </c>
      <c r="N713">
        <v>0.18</v>
      </c>
    </row>
    <row r="714" spans="1:14" x14ac:dyDescent="0.25">
      <c r="A714" t="s">
        <v>1067</v>
      </c>
      <c r="B714">
        <v>3</v>
      </c>
      <c r="C714" t="s">
        <v>1251</v>
      </c>
      <c r="D714">
        <v>1</v>
      </c>
      <c r="E714">
        <v>1</v>
      </c>
      <c r="F714">
        <v>0</v>
      </c>
      <c r="G714">
        <v>1</v>
      </c>
      <c r="H714">
        <v>0</v>
      </c>
      <c r="I714">
        <v>0</v>
      </c>
      <c r="K714">
        <v>6.03</v>
      </c>
      <c r="L714" t="s">
        <v>41</v>
      </c>
      <c r="M714" t="s">
        <v>41</v>
      </c>
      <c r="N714">
        <v>2.97</v>
      </c>
    </row>
    <row r="715" spans="1:14" x14ac:dyDescent="0.25">
      <c r="A715" t="s">
        <v>1208</v>
      </c>
      <c r="B715">
        <v>2</v>
      </c>
      <c r="C715" t="s">
        <v>132</v>
      </c>
      <c r="D715">
        <v>1</v>
      </c>
      <c r="E715">
        <v>0</v>
      </c>
      <c r="F715">
        <v>1</v>
      </c>
      <c r="G715">
        <v>0</v>
      </c>
      <c r="H715">
        <v>0</v>
      </c>
      <c r="I715">
        <v>0</v>
      </c>
      <c r="K715">
        <v>0.9</v>
      </c>
      <c r="L715" t="s">
        <v>41</v>
      </c>
      <c r="M715" t="s">
        <v>41</v>
      </c>
      <c r="N715">
        <v>0</v>
      </c>
    </row>
    <row r="716" spans="1:14" x14ac:dyDescent="0.25">
      <c r="A716" t="s">
        <v>1223</v>
      </c>
      <c r="B716">
        <v>1</v>
      </c>
      <c r="C716" t="s">
        <v>1288</v>
      </c>
      <c r="D716">
        <v>0</v>
      </c>
      <c r="E716">
        <v>0</v>
      </c>
      <c r="F716">
        <v>0</v>
      </c>
      <c r="G716">
        <v>1</v>
      </c>
      <c r="H716">
        <v>0</v>
      </c>
      <c r="I716">
        <v>0</v>
      </c>
      <c r="K716">
        <v>0</v>
      </c>
      <c r="L716" t="s">
        <v>41</v>
      </c>
      <c r="M716" t="s">
        <v>41</v>
      </c>
      <c r="N716">
        <v>0.9</v>
      </c>
    </row>
    <row r="717" spans="1:14" x14ac:dyDescent="0.25">
      <c r="A717" t="s">
        <v>1230</v>
      </c>
      <c r="B717">
        <v>2</v>
      </c>
      <c r="C717" t="s">
        <v>125</v>
      </c>
      <c r="D717">
        <v>0</v>
      </c>
      <c r="E717">
        <v>1</v>
      </c>
      <c r="F717">
        <v>1</v>
      </c>
      <c r="G717">
        <v>0</v>
      </c>
      <c r="H717">
        <v>0</v>
      </c>
      <c r="I717">
        <v>0</v>
      </c>
      <c r="K717">
        <v>0.9</v>
      </c>
      <c r="L717" t="s">
        <v>41</v>
      </c>
      <c r="M717" t="s">
        <v>41</v>
      </c>
      <c r="N717">
        <v>0</v>
      </c>
    </row>
    <row r="718" spans="1:14" x14ac:dyDescent="0.25">
      <c r="A718" t="s">
        <v>215</v>
      </c>
      <c r="B718">
        <v>2</v>
      </c>
      <c r="C718" t="s">
        <v>1297</v>
      </c>
      <c r="D718">
        <v>2</v>
      </c>
      <c r="E718">
        <v>0</v>
      </c>
      <c r="F718">
        <v>0</v>
      </c>
      <c r="G718">
        <v>0</v>
      </c>
      <c r="H718">
        <v>0</v>
      </c>
      <c r="I718">
        <v>0</v>
      </c>
      <c r="K718">
        <v>0.9</v>
      </c>
      <c r="L718" t="s">
        <v>41</v>
      </c>
      <c r="M718" t="s">
        <v>41</v>
      </c>
      <c r="N718">
        <v>0</v>
      </c>
    </row>
    <row r="719" spans="1:14" x14ac:dyDescent="0.25">
      <c r="A719" t="s">
        <v>290</v>
      </c>
      <c r="B719">
        <v>1</v>
      </c>
      <c r="C719" t="s">
        <v>1344</v>
      </c>
      <c r="D719">
        <v>0</v>
      </c>
      <c r="E719">
        <v>0</v>
      </c>
      <c r="F719">
        <v>0</v>
      </c>
      <c r="G719">
        <v>0</v>
      </c>
      <c r="H719">
        <v>1</v>
      </c>
      <c r="I719">
        <v>0</v>
      </c>
      <c r="K719">
        <v>0</v>
      </c>
      <c r="L719" t="s">
        <v>41</v>
      </c>
      <c r="M719" t="s">
        <v>41</v>
      </c>
      <c r="N719">
        <v>0.9</v>
      </c>
    </row>
    <row r="720" spans="1:14" x14ac:dyDescent="0.25">
      <c r="A720" t="s">
        <v>294</v>
      </c>
      <c r="B720">
        <v>2</v>
      </c>
      <c r="C720" t="s">
        <v>1259</v>
      </c>
      <c r="D720">
        <v>0</v>
      </c>
      <c r="E720">
        <v>1</v>
      </c>
      <c r="F720">
        <v>0</v>
      </c>
      <c r="G720">
        <v>0</v>
      </c>
      <c r="H720">
        <v>0</v>
      </c>
      <c r="I720">
        <v>1</v>
      </c>
      <c r="K720">
        <v>0.45</v>
      </c>
      <c r="L720" t="s">
        <v>41</v>
      </c>
      <c r="M720" t="s">
        <v>41</v>
      </c>
      <c r="N720">
        <v>0.45</v>
      </c>
    </row>
    <row r="721" spans="1:14" x14ac:dyDescent="0.25">
      <c r="A721" t="s">
        <v>344</v>
      </c>
      <c r="B721">
        <v>1</v>
      </c>
      <c r="C721" t="s">
        <v>1251</v>
      </c>
      <c r="D721">
        <v>0</v>
      </c>
      <c r="E721">
        <v>1</v>
      </c>
      <c r="F721">
        <v>0</v>
      </c>
      <c r="G721">
        <v>0</v>
      </c>
      <c r="H721">
        <v>0</v>
      </c>
      <c r="I721">
        <v>0</v>
      </c>
      <c r="K721">
        <v>0.9</v>
      </c>
      <c r="L721" t="s">
        <v>41</v>
      </c>
      <c r="M721" t="s">
        <v>41</v>
      </c>
      <c r="N721">
        <v>0</v>
      </c>
    </row>
    <row r="722" spans="1:14" x14ac:dyDescent="0.25">
      <c r="A722" t="s">
        <v>380</v>
      </c>
      <c r="B722">
        <v>1</v>
      </c>
      <c r="C722" t="s">
        <v>1248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0</v>
      </c>
      <c r="K722">
        <v>0.9</v>
      </c>
      <c r="L722" t="s">
        <v>41</v>
      </c>
      <c r="M722" t="s">
        <v>41</v>
      </c>
      <c r="N722">
        <v>0</v>
      </c>
    </row>
    <row r="723" spans="1:14" x14ac:dyDescent="0.25">
      <c r="A723" t="s">
        <v>494</v>
      </c>
      <c r="B723">
        <v>0</v>
      </c>
      <c r="C723" t="s">
        <v>193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K723">
        <v>0</v>
      </c>
      <c r="L723" t="s">
        <v>41</v>
      </c>
      <c r="M723" t="s">
        <v>41</v>
      </c>
      <c r="N723">
        <v>0</v>
      </c>
    </row>
    <row r="724" spans="1:14" x14ac:dyDescent="0.25">
      <c r="A724" t="s">
        <v>540</v>
      </c>
      <c r="B724">
        <v>2</v>
      </c>
      <c r="C724" t="s">
        <v>132</v>
      </c>
      <c r="D724">
        <v>1</v>
      </c>
      <c r="E724">
        <v>0</v>
      </c>
      <c r="F724">
        <v>1</v>
      </c>
      <c r="G724">
        <v>0</v>
      </c>
      <c r="H724">
        <v>0</v>
      </c>
      <c r="I724">
        <v>0</v>
      </c>
      <c r="K724">
        <v>0.9</v>
      </c>
      <c r="L724" t="s">
        <v>41</v>
      </c>
      <c r="M724" t="s">
        <v>41</v>
      </c>
      <c r="N724">
        <v>0</v>
      </c>
    </row>
    <row r="725" spans="1:14" x14ac:dyDescent="0.25">
      <c r="A725" t="s">
        <v>556</v>
      </c>
      <c r="B725">
        <v>1</v>
      </c>
      <c r="C725" t="s">
        <v>133</v>
      </c>
      <c r="D725">
        <v>1</v>
      </c>
      <c r="E725">
        <v>0</v>
      </c>
      <c r="F725">
        <v>0</v>
      </c>
      <c r="G725">
        <v>0</v>
      </c>
      <c r="H725">
        <v>0</v>
      </c>
      <c r="I725">
        <v>0</v>
      </c>
      <c r="K725">
        <v>0.9</v>
      </c>
      <c r="L725" t="s">
        <v>41</v>
      </c>
      <c r="M725" t="s">
        <v>41</v>
      </c>
      <c r="N725">
        <v>0</v>
      </c>
    </row>
    <row r="726" spans="1:14" x14ac:dyDescent="0.25">
      <c r="A726" t="s">
        <v>568</v>
      </c>
      <c r="B726">
        <v>1</v>
      </c>
      <c r="C726" t="s">
        <v>1260</v>
      </c>
      <c r="D726">
        <v>0</v>
      </c>
      <c r="E726">
        <v>1</v>
      </c>
      <c r="F726">
        <v>0</v>
      </c>
      <c r="G726">
        <v>0</v>
      </c>
      <c r="H726">
        <v>0</v>
      </c>
      <c r="I726">
        <v>0</v>
      </c>
      <c r="K726">
        <v>0.9</v>
      </c>
      <c r="L726" t="s">
        <v>41</v>
      </c>
      <c r="M726" t="s">
        <v>41</v>
      </c>
      <c r="N726">
        <v>0</v>
      </c>
    </row>
    <row r="727" spans="1:14" x14ac:dyDescent="0.25">
      <c r="A727" t="s">
        <v>630</v>
      </c>
      <c r="B727">
        <v>1</v>
      </c>
      <c r="C727" t="s">
        <v>201</v>
      </c>
      <c r="D727">
        <v>0</v>
      </c>
      <c r="E727">
        <v>0</v>
      </c>
      <c r="F727">
        <v>0</v>
      </c>
      <c r="G727">
        <v>0</v>
      </c>
      <c r="H727">
        <v>1</v>
      </c>
      <c r="I727">
        <v>0</v>
      </c>
      <c r="K727">
        <v>0</v>
      </c>
      <c r="L727" t="s">
        <v>41</v>
      </c>
      <c r="M727" t="s">
        <v>41</v>
      </c>
      <c r="N727">
        <v>0.9</v>
      </c>
    </row>
    <row r="728" spans="1:14" x14ac:dyDescent="0.25">
      <c r="A728" t="s">
        <v>658</v>
      </c>
      <c r="B728">
        <v>2</v>
      </c>
      <c r="C728" t="s">
        <v>120</v>
      </c>
      <c r="D728">
        <v>0</v>
      </c>
      <c r="E728">
        <v>1</v>
      </c>
      <c r="F728">
        <v>0</v>
      </c>
      <c r="G728">
        <v>1</v>
      </c>
      <c r="H728">
        <v>0</v>
      </c>
      <c r="I728">
        <v>0</v>
      </c>
      <c r="K728">
        <v>0.45</v>
      </c>
      <c r="L728" t="s">
        <v>41</v>
      </c>
      <c r="M728" t="s">
        <v>41</v>
      </c>
      <c r="N728">
        <v>0.45</v>
      </c>
    </row>
    <row r="729" spans="1:14" x14ac:dyDescent="0.25">
      <c r="A729" t="s">
        <v>686</v>
      </c>
      <c r="B729">
        <v>2</v>
      </c>
      <c r="C729" t="s">
        <v>1252</v>
      </c>
      <c r="D729">
        <v>1</v>
      </c>
      <c r="E729">
        <v>1</v>
      </c>
      <c r="F729">
        <v>0</v>
      </c>
      <c r="G729">
        <v>0</v>
      </c>
      <c r="H729">
        <v>0</v>
      </c>
      <c r="I729">
        <v>0</v>
      </c>
      <c r="K729">
        <v>0.9</v>
      </c>
      <c r="L729" t="s">
        <v>41</v>
      </c>
      <c r="M729" t="s">
        <v>41</v>
      </c>
      <c r="N729">
        <v>0</v>
      </c>
    </row>
    <row r="730" spans="1:14" x14ac:dyDescent="0.25">
      <c r="A730" t="s">
        <v>734</v>
      </c>
      <c r="B730">
        <v>2</v>
      </c>
      <c r="C730" t="s">
        <v>1257</v>
      </c>
      <c r="D730">
        <v>0</v>
      </c>
      <c r="E730">
        <v>2</v>
      </c>
      <c r="F730">
        <v>0</v>
      </c>
      <c r="G730">
        <v>0</v>
      </c>
      <c r="H730">
        <v>0</v>
      </c>
      <c r="I730">
        <v>0</v>
      </c>
      <c r="K730">
        <v>0.9</v>
      </c>
      <c r="L730" t="s">
        <v>41</v>
      </c>
      <c r="M730" t="s">
        <v>41</v>
      </c>
      <c r="N730">
        <v>0</v>
      </c>
    </row>
    <row r="731" spans="1:14" x14ac:dyDescent="0.25">
      <c r="A731" t="s">
        <v>736</v>
      </c>
      <c r="B731">
        <v>1</v>
      </c>
      <c r="C731" t="s">
        <v>191</v>
      </c>
      <c r="D731">
        <v>1</v>
      </c>
      <c r="E731">
        <v>0</v>
      </c>
      <c r="F731">
        <v>0</v>
      </c>
      <c r="G731">
        <v>0</v>
      </c>
      <c r="H731">
        <v>0</v>
      </c>
      <c r="I731">
        <v>0</v>
      </c>
      <c r="K731">
        <v>0.9</v>
      </c>
      <c r="L731" t="s">
        <v>41</v>
      </c>
      <c r="M731" t="s">
        <v>41</v>
      </c>
      <c r="N731">
        <v>0</v>
      </c>
    </row>
    <row r="732" spans="1:14" x14ac:dyDescent="0.25">
      <c r="A732" t="s">
        <v>815</v>
      </c>
      <c r="B732">
        <v>0</v>
      </c>
      <c r="C732" t="s">
        <v>193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K732">
        <v>0</v>
      </c>
      <c r="L732" t="s">
        <v>41</v>
      </c>
      <c r="M732" t="s">
        <v>41</v>
      </c>
      <c r="N732">
        <v>0</v>
      </c>
    </row>
    <row r="733" spans="1:14" x14ac:dyDescent="0.25">
      <c r="A733" t="s">
        <v>828</v>
      </c>
      <c r="B733">
        <v>0</v>
      </c>
      <c r="C733" t="s">
        <v>193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K733">
        <v>0</v>
      </c>
      <c r="L733" t="s">
        <v>41</v>
      </c>
      <c r="M733" t="s">
        <v>41</v>
      </c>
      <c r="N733">
        <v>0</v>
      </c>
    </row>
    <row r="734" spans="1:14" x14ac:dyDescent="0.25">
      <c r="A734" t="s">
        <v>1003</v>
      </c>
      <c r="B734">
        <v>0</v>
      </c>
      <c r="C734" t="s">
        <v>193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K734">
        <v>0</v>
      </c>
      <c r="L734" t="s">
        <v>41</v>
      </c>
      <c r="M734" t="s">
        <v>41</v>
      </c>
      <c r="N734">
        <v>0</v>
      </c>
    </row>
    <row r="735" spans="1:14" x14ac:dyDescent="0.25">
      <c r="A735" t="s">
        <v>1021</v>
      </c>
      <c r="B735">
        <v>1</v>
      </c>
      <c r="C735" t="s">
        <v>137</v>
      </c>
      <c r="D735">
        <v>1</v>
      </c>
      <c r="E735">
        <v>0</v>
      </c>
      <c r="F735">
        <v>0</v>
      </c>
      <c r="G735">
        <v>0</v>
      </c>
      <c r="H735">
        <v>0</v>
      </c>
      <c r="I735">
        <v>0</v>
      </c>
      <c r="K735">
        <v>0.9</v>
      </c>
      <c r="L735" t="s">
        <v>41</v>
      </c>
      <c r="M735" t="s">
        <v>41</v>
      </c>
      <c r="N735">
        <v>0</v>
      </c>
    </row>
    <row r="736" spans="1:14" x14ac:dyDescent="0.25">
      <c r="A736" t="s">
        <v>1132</v>
      </c>
      <c r="B736">
        <v>1</v>
      </c>
      <c r="C736" t="s">
        <v>192</v>
      </c>
      <c r="D736">
        <v>1</v>
      </c>
      <c r="E736">
        <v>0</v>
      </c>
      <c r="F736">
        <v>0</v>
      </c>
      <c r="G736">
        <v>0</v>
      </c>
      <c r="H736">
        <v>0</v>
      </c>
      <c r="I736">
        <v>0</v>
      </c>
      <c r="K736">
        <v>0.9</v>
      </c>
      <c r="L736" t="s">
        <v>41</v>
      </c>
      <c r="M736" t="s">
        <v>41</v>
      </c>
      <c r="N736">
        <v>0</v>
      </c>
    </row>
    <row r="737" spans="1:14" x14ac:dyDescent="0.25">
      <c r="A737" t="s">
        <v>1148</v>
      </c>
      <c r="B737">
        <v>1</v>
      </c>
      <c r="C737" t="s">
        <v>1307</v>
      </c>
      <c r="D737">
        <v>0</v>
      </c>
      <c r="E737">
        <v>0</v>
      </c>
      <c r="F737">
        <v>0</v>
      </c>
      <c r="G737">
        <v>1</v>
      </c>
      <c r="H737">
        <v>0</v>
      </c>
      <c r="I737">
        <v>0</v>
      </c>
      <c r="K737">
        <v>0</v>
      </c>
      <c r="L737" t="s">
        <v>41</v>
      </c>
      <c r="M737" t="s">
        <v>41</v>
      </c>
      <c r="N737">
        <v>0.9</v>
      </c>
    </row>
    <row r="738" spans="1:14" x14ac:dyDescent="0.25">
      <c r="A738" t="s">
        <v>291</v>
      </c>
      <c r="B738">
        <v>1</v>
      </c>
      <c r="C738" t="s">
        <v>122</v>
      </c>
      <c r="D738">
        <v>0</v>
      </c>
      <c r="E738">
        <v>0</v>
      </c>
      <c r="F738">
        <v>1</v>
      </c>
      <c r="G738">
        <v>0</v>
      </c>
      <c r="H738">
        <v>0</v>
      </c>
      <c r="I738">
        <v>0</v>
      </c>
      <c r="K738">
        <v>0.9</v>
      </c>
      <c r="L738" t="s">
        <v>41</v>
      </c>
      <c r="M738" t="s">
        <v>41</v>
      </c>
      <c r="N738">
        <v>0</v>
      </c>
    </row>
    <row r="739" spans="1:14" x14ac:dyDescent="0.25">
      <c r="A739" t="s">
        <v>318</v>
      </c>
      <c r="B739">
        <v>1</v>
      </c>
      <c r="C739" t="s">
        <v>122</v>
      </c>
      <c r="D739">
        <v>0</v>
      </c>
      <c r="E739">
        <v>0</v>
      </c>
      <c r="F739">
        <v>1</v>
      </c>
      <c r="G739">
        <v>0</v>
      </c>
      <c r="H739">
        <v>0</v>
      </c>
      <c r="I739">
        <v>0</v>
      </c>
      <c r="K739">
        <v>0.9</v>
      </c>
      <c r="L739" t="s">
        <v>41</v>
      </c>
      <c r="M739" t="s">
        <v>41</v>
      </c>
      <c r="N739">
        <v>0</v>
      </c>
    </row>
    <row r="740" spans="1:14" x14ac:dyDescent="0.25">
      <c r="A740" t="s">
        <v>363</v>
      </c>
      <c r="B740">
        <v>1</v>
      </c>
      <c r="C740" t="s">
        <v>191</v>
      </c>
      <c r="D740">
        <v>1</v>
      </c>
      <c r="E740">
        <v>0</v>
      </c>
      <c r="F740">
        <v>0</v>
      </c>
      <c r="G740">
        <v>0</v>
      </c>
      <c r="H740">
        <v>0</v>
      </c>
      <c r="I740">
        <v>0</v>
      </c>
      <c r="K740">
        <v>0.9</v>
      </c>
      <c r="L740" t="s">
        <v>41</v>
      </c>
      <c r="M740" t="s">
        <v>41</v>
      </c>
      <c r="N740">
        <v>0</v>
      </c>
    </row>
    <row r="741" spans="1:14" x14ac:dyDescent="0.25">
      <c r="A741" t="s">
        <v>392</v>
      </c>
      <c r="B741">
        <v>1</v>
      </c>
      <c r="C741" t="s">
        <v>125</v>
      </c>
      <c r="D741">
        <v>0</v>
      </c>
      <c r="E741">
        <v>0</v>
      </c>
      <c r="F741">
        <v>1</v>
      </c>
      <c r="G741">
        <v>0</v>
      </c>
      <c r="H741">
        <v>0</v>
      </c>
      <c r="I741">
        <v>0</v>
      </c>
      <c r="K741">
        <v>0.9</v>
      </c>
      <c r="L741" t="s">
        <v>41</v>
      </c>
      <c r="M741" t="s">
        <v>41</v>
      </c>
      <c r="N741">
        <v>0</v>
      </c>
    </row>
    <row r="742" spans="1:14" x14ac:dyDescent="0.25">
      <c r="A742" t="s">
        <v>422</v>
      </c>
      <c r="B742">
        <v>0</v>
      </c>
      <c r="C742" t="s">
        <v>193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K742">
        <v>0</v>
      </c>
      <c r="L742" t="s">
        <v>41</v>
      </c>
      <c r="M742" t="s">
        <v>41</v>
      </c>
      <c r="N742">
        <v>0</v>
      </c>
    </row>
    <row r="743" spans="1:14" x14ac:dyDescent="0.25">
      <c r="A743" t="s">
        <v>431</v>
      </c>
      <c r="B743">
        <v>2</v>
      </c>
      <c r="C743" t="s">
        <v>1252</v>
      </c>
      <c r="D743">
        <v>1</v>
      </c>
      <c r="E743">
        <v>1</v>
      </c>
      <c r="F743">
        <v>0</v>
      </c>
      <c r="G743">
        <v>0</v>
      </c>
      <c r="H743">
        <v>0</v>
      </c>
      <c r="I743">
        <v>0</v>
      </c>
      <c r="K743">
        <v>0.9</v>
      </c>
      <c r="L743" t="s">
        <v>41</v>
      </c>
      <c r="M743" t="s">
        <v>41</v>
      </c>
      <c r="N743">
        <v>0</v>
      </c>
    </row>
    <row r="744" spans="1:14" x14ac:dyDescent="0.25">
      <c r="A744" t="s">
        <v>437</v>
      </c>
      <c r="B744">
        <v>2</v>
      </c>
      <c r="C744" t="s">
        <v>1298</v>
      </c>
      <c r="D744">
        <v>0</v>
      </c>
      <c r="E744">
        <v>0</v>
      </c>
      <c r="F744">
        <v>1</v>
      </c>
      <c r="G744">
        <v>0</v>
      </c>
      <c r="H744">
        <v>0</v>
      </c>
      <c r="I744">
        <v>1</v>
      </c>
      <c r="K744">
        <v>0.45</v>
      </c>
      <c r="L744" t="s">
        <v>41</v>
      </c>
      <c r="M744" t="s">
        <v>41</v>
      </c>
      <c r="N744">
        <v>0.45</v>
      </c>
    </row>
    <row r="745" spans="1:14" x14ac:dyDescent="0.25">
      <c r="A745" t="s">
        <v>442</v>
      </c>
      <c r="B745">
        <v>1</v>
      </c>
      <c r="C745" t="s">
        <v>1308</v>
      </c>
      <c r="D745">
        <v>0</v>
      </c>
      <c r="E745">
        <v>0</v>
      </c>
      <c r="F745">
        <v>0</v>
      </c>
      <c r="G745">
        <v>0</v>
      </c>
      <c r="H745">
        <v>1</v>
      </c>
      <c r="I745">
        <v>0</v>
      </c>
      <c r="K745">
        <v>0</v>
      </c>
      <c r="L745" t="s">
        <v>41</v>
      </c>
      <c r="M745" t="s">
        <v>41</v>
      </c>
      <c r="N745">
        <v>0.9</v>
      </c>
    </row>
    <row r="746" spans="1:14" x14ac:dyDescent="0.25">
      <c r="A746" t="s">
        <v>536</v>
      </c>
      <c r="B746">
        <v>0</v>
      </c>
      <c r="C746" t="s">
        <v>193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K746">
        <v>0</v>
      </c>
      <c r="L746" t="s">
        <v>41</v>
      </c>
      <c r="M746" t="s">
        <v>41</v>
      </c>
      <c r="N746">
        <v>0</v>
      </c>
    </row>
    <row r="747" spans="1:14" x14ac:dyDescent="0.25">
      <c r="A747" t="s">
        <v>737</v>
      </c>
      <c r="B747">
        <v>0</v>
      </c>
      <c r="C747" t="s">
        <v>193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K747">
        <v>0</v>
      </c>
      <c r="L747" t="s">
        <v>41</v>
      </c>
      <c r="M747" t="s">
        <v>41</v>
      </c>
      <c r="N747">
        <v>0</v>
      </c>
    </row>
    <row r="748" spans="1:14" x14ac:dyDescent="0.25">
      <c r="A748" t="s">
        <v>809</v>
      </c>
      <c r="B748">
        <v>1</v>
      </c>
      <c r="C748" t="s">
        <v>197</v>
      </c>
      <c r="D748">
        <v>1</v>
      </c>
      <c r="E748">
        <v>0</v>
      </c>
      <c r="F748">
        <v>0</v>
      </c>
      <c r="G748">
        <v>0</v>
      </c>
      <c r="H748">
        <v>0</v>
      </c>
      <c r="I748">
        <v>0</v>
      </c>
      <c r="K748">
        <v>0.9</v>
      </c>
      <c r="L748" t="s">
        <v>41</v>
      </c>
      <c r="M748" t="s">
        <v>41</v>
      </c>
      <c r="N748">
        <v>0</v>
      </c>
    </row>
    <row r="749" spans="1:14" x14ac:dyDescent="0.25">
      <c r="A749" t="s">
        <v>884</v>
      </c>
      <c r="B749">
        <v>2</v>
      </c>
      <c r="C749" t="s">
        <v>134</v>
      </c>
      <c r="D749">
        <v>1</v>
      </c>
      <c r="E749">
        <v>0</v>
      </c>
      <c r="F749">
        <v>0</v>
      </c>
      <c r="G749">
        <v>0</v>
      </c>
      <c r="H749">
        <v>0</v>
      </c>
      <c r="I749">
        <v>1</v>
      </c>
      <c r="K749">
        <v>0.45</v>
      </c>
      <c r="L749" t="s">
        <v>41</v>
      </c>
      <c r="M749" t="s">
        <v>41</v>
      </c>
      <c r="N749">
        <v>0.45</v>
      </c>
    </row>
    <row r="750" spans="1:14" x14ac:dyDescent="0.25">
      <c r="A750" t="s">
        <v>893</v>
      </c>
      <c r="B750">
        <v>2</v>
      </c>
      <c r="C750" t="s">
        <v>1260</v>
      </c>
      <c r="D750">
        <v>1</v>
      </c>
      <c r="E750">
        <v>1</v>
      </c>
      <c r="F750">
        <v>0</v>
      </c>
      <c r="G750">
        <v>0</v>
      </c>
      <c r="H750">
        <v>0</v>
      </c>
      <c r="I750">
        <v>0</v>
      </c>
      <c r="K750">
        <v>0.9</v>
      </c>
      <c r="L750" t="s">
        <v>41</v>
      </c>
      <c r="M750" t="s">
        <v>41</v>
      </c>
      <c r="N750">
        <v>0</v>
      </c>
    </row>
    <row r="751" spans="1:14" x14ac:dyDescent="0.25">
      <c r="A751" t="s">
        <v>914</v>
      </c>
      <c r="B751">
        <v>2</v>
      </c>
      <c r="C751" t="s">
        <v>1249</v>
      </c>
      <c r="D751">
        <v>1</v>
      </c>
      <c r="E751">
        <v>0</v>
      </c>
      <c r="F751">
        <v>0</v>
      </c>
      <c r="G751">
        <v>0</v>
      </c>
      <c r="H751">
        <v>1</v>
      </c>
      <c r="I751">
        <v>0</v>
      </c>
      <c r="K751">
        <v>0.45</v>
      </c>
      <c r="L751" t="s">
        <v>41</v>
      </c>
      <c r="M751" t="s">
        <v>41</v>
      </c>
      <c r="N751">
        <v>0.45</v>
      </c>
    </row>
    <row r="752" spans="1:14" x14ac:dyDescent="0.25">
      <c r="A752" t="s">
        <v>970</v>
      </c>
      <c r="B752">
        <v>1</v>
      </c>
      <c r="C752" t="s">
        <v>1253</v>
      </c>
      <c r="D752">
        <v>0</v>
      </c>
      <c r="E752">
        <v>0</v>
      </c>
      <c r="F752">
        <v>0</v>
      </c>
      <c r="G752">
        <v>1</v>
      </c>
      <c r="H752">
        <v>0</v>
      </c>
      <c r="I752">
        <v>0</v>
      </c>
      <c r="K752">
        <v>0</v>
      </c>
      <c r="L752" t="s">
        <v>41</v>
      </c>
      <c r="M752" t="s">
        <v>41</v>
      </c>
      <c r="N752">
        <v>0.9</v>
      </c>
    </row>
    <row r="753" spans="1:14" x14ac:dyDescent="0.25">
      <c r="A753" t="s">
        <v>1008</v>
      </c>
      <c r="B753">
        <v>2</v>
      </c>
      <c r="C753" t="s">
        <v>133</v>
      </c>
      <c r="D753">
        <v>1</v>
      </c>
      <c r="E753">
        <v>1</v>
      </c>
      <c r="F753">
        <v>0</v>
      </c>
      <c r="G753">
        <v>0</v>
      </c>
      <c r="H753">
        <v>0</v>
      </c>
      <c r="I753">
        <v>0</v>
      </c>
      <c r="K753">
        <v>0.9</v>
      </c>
      <c r="L753" t="s">
        <v>41</v>
      </c>
      <c r="M753" t="s">
        <v>41</v>
      </c>
      <c r="N753">
        <v>0</v>
      </c>
    </row>
    <row r="754" spans="1:14" x14ac:dyDescent="0.25">
      <c r="A754" t="s">
        <v>1074</v>
      </c>
      <c r="B754">
        <v>1</v>
      </c>
      <c r="C754" t="s">
        <v>190</v>
      </c>
      <c r="D754">
        <v>1</v>
      </c>
      <c r="E754">
        <v>0</v>
      </c>
      <c r="F754">
        <v>0</v>
      </c>
      <c r="G754">
        <v>0</v>
      </c>
      <c r="H754">
        <v>0</v>
      </c>
      <c r="I754">
        <v>0</v>
      </c>
      <c r="K754">
        <v>0.9</v>
      </c>
      <c r="L754" t="s">
        <v>41</v>
      </c>
      <c r="M754" t="s">
        <v>41</v>
      </c>
      <c r="N754">
        <v>0</v>
      </c>
    </row>
    <row r="755" spans="1:14" x14ac:dyDescent="0.25">
      <c r="A755" t="s">
        <v>1104</v>
      </c>
      <c r="B755">
        <v>1</v>
      </c>
      <c r="C755" t="s">
        <v>1250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0</v>
      </c>
      <c r="K755">
        <v>0.9</v>
      </c>
      <c r="L755" t="s">
        <v>41</v>
      </c>
      <c r="M755" t="s">
        <v>41</v>
      </c>
      <c r="N755">
        <v>0</v>
      </c>
    </row>
    <row r="756" spans="1:14" x14ac:dyDescent="0.25">
      <c r="A756" t="s">
        <v>1121</v>
      </c>
      <c r="B756">
        <v>1</v>
      </c>
      <c r="C756" t="s">
        <v>1303</v>
      </c>
      <c r="D756">
        <v>0</v>
      </c>
      <c r="E756">
        <v>0</v>
      </c>
      <c r="F756">
        <v>0</v>
      </c>
      <c r="G756">
        <v>0</v>
      </c>
      <c r="H756">
        <v>1</v>
      </c>
      <c r="I756">
        <v>0</v>
      </c>
      <c r="K756">
        <v>0</v>
      </c>
      <c r="L756" t="s">
        <v>41</v>
      </c>
      <c r="M756" t="s">
        <v>41</v>
      </c>
      <c r="N756">
        <v>0.9</v>
      </c>
    </row>
    <row r="757" spans="1:14" x14ac:dyDescent="0.25">
      <c r="A757" t="s">
        <v>1178</v>
      </c>
      <c r="B757">
        <v>0</v>
      </c>
      <c r="C757" t="s">
        <v>193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K757">
        <v>0</v>
      </c>
      <c r="L757" t="s">
        <v>41</v>
      </c>
      <c r="M757" t="s">
        <v>41</v>
      </c>
      <c r="N757">
        <v>0</v>
      </c>
    </row>
    <row r="758" spans="1:14" x14ac:dyDescent="0.25">
      <c r="A758" t="s">
        <v>251</v>
      </c>
      <c r="B758">
        <v>0</v>
      </c>
      <c r="C758" t="s">
        <v>193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K758">
        <v>0</v>
      </c>
      <c r="L758" t="s">
        <v>41</v>
      </c>
      <c r="M758" t="s">
        <v>41</v>
      </c>
      <c r="N758">
        <v>0</v>
      </c>
    </row>
    <row r="759" spans="1:14" x14ac:dyDescent="0.25">
      <c r="A759" t="s">
        <v>255</v>
      </c>
      <c r="B759">
        <v>0</v>
      </c>
      <c r="C759" t="s">
        <v>193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K759">
        <v>0</v>
      </c>
      <c r="L759" t="s">
        <v>41</v>
      </c>
      <c r="M759" t="s">
        <v>41</v>
      </c>
      <c r="N759">
        <v>0</v>
      </c>
    </row>
    <row r="760" spans="1:14" x14ac:dyDescent="0.25">
      <c r="A760" t="s">
        <v>289</v>
      </c>
      <c r="B760">
        <v>1</v>
      </c>
      <c r="C760" t="s">
        <v>1368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1</v>
      </c>
      <c r="K760">
        <v>0</v>
      </c>
      <c r="L760" t="s">
        <v>41</v>
      </c>
      <c r="M760" t="s">
        <v>41</v>
      </c>
      <c r="N760">
        <v>0.9</v>
      </c>
    </row>
    <row r="761" spans="1:14" x14ac:dyDescent="0.25">
      <c r="A761" t="s">
        <v>295</v>
      </c>
      <c r="B761">
        <v>0</v>
      </c>
      <c r="C761" t="s">
        <v>193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K761">
        <v>0</v>
      </c>
      <c r="L761" t="s">
        <v>41</v>
      </c>
      <c r="M761" t="s">
        <v>41</v>
      </c>
      <c r="N761">
        <v>0</v>
      </c>
    </row>
    <row r="762" spans="1:14" x14ac:dyDescent="0.25">
      <c r="A762" t="s">
        <v>541</v>
      </c>
      <c r="B762">
        <v>0</v>
      </c>
      <c r="C762" t="s">
        <v>193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K762">
        <v>0</v>
      </c>
      <c r="L762" t="s">
        <v>41</v>
      </c>
      <c r="M762" t="s">
        <v>41</v>
      </c>
      <c r="N762">
        <v>0</v>
      </c>
    </row>
    <row r="763" spans="1:14" x14ac:dyDescent="0.25">
      <c r="A763" t="s">
        <v>571</v>
      </c>
      <c r="B763">
        <v>1</v>
      </c>
      <c r="C763" t="s">
        <v>1251</v>
      </c>
      <c r="D763">
        <v>0</v>
      </c>
      <c r="E763">
        <v>1</v>
      </c>
      <c r="F763">
        <v>0</v>
      </c>
      <c r="G763">
        <v>0</v>
      </c>
      <c r="H763">
        <v>0</v>
      </c>
      <c r="I763">
        <v>0</v>
      </c>
      <c r="K763">
        <v>0.9</v>
      </c>
      <c r="L763" t="s">
        <v>41</v>
      </c>
      <c r="M763" t="s">
        <v>41</v>
      </c>
      <c r="N763">
        <v>0</v>
      </c>
    </row>
    <row r="764" spans="1:14" x14ac:dyDescent="0.25">
      <c r="A764" t="s">
        <v>742</v>
      </c>
      <c r="B764">
        <v>1</v>
      </c>
      <c r="C764" t="s">
        <v>137</v>
      </c>
      <c r="D764">
        <v>1</v>
      </c>
      <c r="E764">
        <v>0</v>
      </c>
      <c r="F764">
        <v>0</v>
      </c>
      <c r="G764">
        <v>0</v>
      </c>
      <c r="H764">
        <v>0</v>
      </c>
      <c r="I764">
        <v>0</v>
      </c>
      <c r="K764">
        <v>0.9</v>
      </c>
      <c r="L764" t="s">
        <v>41</v>
      </c>
      <c r="M764" t="s">
        <v>41</v>
      </c>
      <c r="N764">
        <v>0</v>
      </c>
    </row>
    <row r="765" spans="1:14" x14ac:dyDescent="0.25">
      <c r="A765" t="s">
        <v>773</v>
      </c>
      <c r="B765">
        <v>1</v>
      </c>
      <c r="C765" t="s">
        <v>126</v>
      </c>
      <c r="D765">
        <v>0</v>
      </c>
      <c r="E765">
        <v>1</v>
      </c>
      <c r="F765">
        <v>0</v>
      </c>
      <c r="G765">
        <v>0</v>
      </c>
      <c r="H765">
        <v>0</v>
      </c>
      <c r="I765">
        <v>0</v>
      </c>
      <c r="K765">
        <v>0.9</v>
      </c>
      <c r="L765" t="s">
        <v>41</v>
      </c>
      <c r="M765" t="s">
        <v>41</v>
      </c>
      <c r="N765">
        <v>0</v>
      </c>
    </row>
    <row r="766" spans="1:14" x14ac:dyDescent="0.25">
      <c r="A766" t="s">
        <v>789</v>
      </c>
      <c r="B766">
        <v>2</v>
      </c>
      <c r="C766" t="s">
        <v>1253</v>
      </c>
      <c r="D766">
        <v>0</v>
      </c>
      <c r="E766">
        <v>1</v>
      </c>
      <c r="F766">
        <v>0</v>
      </c>
      <c r="G766">
        <v>0</v>
      </c>
      <c r="H766">
        <v>0</v>
      </c>
      <c r="I766">
        <v>1</v>
      </c>
      <c r="K766">
        <v>0.45</v>
      </c>
      <c r="L766" t="s">
        <v>41</v>
      </c>
      <c r="M766" t="s">
        <v>41</v>
      </c>
      <c r="N766">
        <v>0.45</v>
      </c>
    </row>
    <row r="767" spans="1:14" x14ac:dyDescent="0.25">
      <c r="A767" t="s">
        <v>846</v>
      </c>
      <c r="B767">
        <v>0</v>
      </c>
      <c r="C767" t="s">
        <v>193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K767">
        <v>0</v>
      </c>
      <c r="L767" t="s">
        <v>41</v>
      </c>
      <c r="M767" t="s">
        <v>41</v>
      </c>
      <c r="N767">
        <v>0</v>
      </c>
    </row>
    <row r="768" spans="1:14" x14ac:dyDescent="0.25">
      <c r="A768" t="s">
        <v>883</v>
      </c>
      <c r="B768">
        <v>1</v>
      </c>
      <c r="C768" t="s">
        <v>195</v>
      </c>
      <c r="D768">
        <v>1</v>
      </c>
      <c r="E768">
        <v>0</v>
      </c>
      <c r="F768">
        <v>0</v>
      </c>
      <c r="G768">
        <v>0</v>
      </c>
      <c r="H768">
        <v>0</v>
      </c>
      <c r="I768">
        <v>0</v>
      </c>
      <c r="K768">
        <v>0.9</v>
      </c>
      <c r="L768" t="s">
        <v>41</v>
      </c>
      <c r="M768" t="s">
        <v>41</v>
      </c>
      <c r="N768">
        <v>0</v>
      </c>
    </row>
    <row r="769" spans="1:14" x14ac:dyDescent="0.25">
      <c r="A769" t="s">
        <v>903</v>
      </c>
      <c r="B769">
        <v>0</v>
      </c>
      <c r="C769" t="s">
        <v>193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K769">
        <v>0</v>
      </c>
      <c r="L769" t="s">
        <v>41</v>
      </c>
      <c r="M769" t="s">
        <v>41</v>
      </c>
      <c r="N769">
        <v>0</v>
      </c>
    </row>
    <row r="770" spans="1:14" x14ac:dyDescent="0.25">
      <c r="A770" t="s">
        <v>931</v>
      </c>
      <c r="B770">
        <v>1</v>
      </c>
      <c r="C770" t="s">
        <v>1244</v>
      </c>
      <c r="D770">
        <v>0</v>
      </c>
      <c r="E770">
        <v>0</v>
      </c>
      <c r="F770">
        <v>1</v>
      </c>
      <c r="G770">
        <v>0</v>
      </c>
      <c r="H770">
        <v>0</v>
      </c>
      <c r="I770">
        <v>0</v>
      </c>
      <c r="K770">
        <v>0.9</v>
      </c>
      <c r="L770" t="s">
        <v>41</v>
      </c>
      <c r="M770" t="s">
        <v>41</v>
      </c>
      <c r="N770">
        <v>0</v>
      </c>
    </row>
    <row r="771" spans="1:14" x14ac:dyDescent="0.25">
      <c r="A771" t="s">
        <v>932</v>
      </c>
      <c r="B771">
        <v>0</v>
      </c>
      <c r="C771" t="s">
        <v>193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K771">
        <v>0</v>
      </c>
      <c r="L771" t="s">
        <v>41</v>
      </c>
      <c r="M771" t="s">
        <v>41</v>
      </c>
      <c r="N771">
        <v>0</v>
      </c>
    </row>
    <row r="772" spans="1:14" x14ac:dyDescent="0.25">
      <c r="A772" t="s">
        <v>933</v>
      </c>
      <c r="B772">
        <v>1</v>
      </c>
      <c r="C772" t="s">
        <v>1300</v>
      </c>
      <c r="D772">
        <v>0</v>
      </c>
      <c r="E772">
        <v>0</v>
      </c>
      <c r="F772">
        <v>0</v>
      </c>
      <c r="G772">
        <v>1</v>
      </c>
      <c r="H772">
        <v>0</v>
      </c>
      <c r="I772">
        <v>0</v>
      </c>
      <c r="K772">
        <v>0</v>
      </c>
      <c r="L772" t="s">
        <v>41</v>
      </c>
      <c r="M772" t="s">
        <v>41</v>
      </c>
      <c r="N772">
        <v>0.9</v>
      </c>
    </row>
    <row r="773" spans="1:14" x14ac:dyDescent="0.25">
      <c r="A773" t="s">
        <v>972</v>
      </c>
      <c r="B773">
        <v>1</v>
      </c>
      <c r="C773" t="s">
        <v>1288</v>
      </c>
      <c r="D773">
        <v>0</v>
      </c>
      <c r="E773">
        <v>0</v>
      </c>
      <c r="F773">
        <v>0</v>
      </c>
      <c r="G773">
        <v>1</v>
      </c>
      <c r="H773">
        <v>0</v>
      </c>
      <c r="I773">
        <v>0</v>
      </c>
      <c r="K773">
        <v>0</v>
      </c>
      <c r="L773" t="s">
        <v>41</v>
      </c>
      <c r="M773" t="s">
        <v>41</v>
      </c>
      <c r="N773">
        <v>0.9</v>
      </c>
    </row>
    <row r="774" spans="1:14" x14ac:dyDescent="0.25">
      <c r="A774" t="s">
        <v>1140</v>
      </c>
      <c r="B774">
        <v>2</v>
      </c>
      <c r="C774" t="s">
        <v>1288</v>
      </c>
      <c r="D774">
        <v>0</v>
      </c>
      <c r="E774">
        <v>1</v>
      </c>
      <c r="F774">
        <v>0</v>
      </c>
      <c r="G774">
        <v>0</v>
      </c>
      <c r="H774">
        <v>1</v>
      </c>
      <c r="I774">
        <v>0</v>
      </c>
      <c r="K774">
        <v>0.45</v>
      </c>
      <c r="L774" t="s">
        <v>41</v>
      </c>
      <c r="M774" t="s">
        <v>41</v>
      </c>
      <c r="N774">
        <v>0.45</v>
      </c>
    </row>
    <row r="775" spans="1:14" x14ac:dyDescent="0.25">
      <c r="A775" t="s">
        <v>1141</v>
      </c>
      <c r="B775">
        <v>1</v>
      </c>
      <c r="C775" t="s">
        <v>1261</v>
      </c>
      <c r="D775">
        <v>1</v>
      </c>
      <c r="E775">
        <v>0</v>
      </c>
      <c r="F775">
        <v>0</v>
      </c>
      <c r="G775">
        <v>0</v>
      </c>
      <c r="H775">
        <v>0</v>
      </c>
      <c r="I775">
        <v>0</v>
      </c>
      <c r="K775">
        <v>0.9</v>
      </c>
      <c r="L775" t="s">
        <v>41</v>
      </c>
      <c r="M775" t="s">
        <v>41</v>
      </c>
      <c r="N775">
        <v>0</v>
      </c>
    </row>
    <row r="776" spans="1:14" x14ac:dyDescent="0.25">
      <c r="A776" t="s">
        <v>1182</v>
      </c>
      <c r="B776">
        <v>1</v>
      </c>
      <c r="C776" t="s">
        <v>1261</v>
      </c>
      <c r="D776">
        <v>1</v>
      </c>
      <c r="E776">
        <v>0</v>
      </c>
      <c r="F776">
        <v>0</v>
      </c>
      <c r="G776">
        <v>0</v>
      </c>
      <c r="H776">
        <v>0</v>
      </c>
      <c r="I776">
        <v>0</v>
      </c>
      <c r="K776">
        <v>0.9</v>
      </c>
      <c r="L776" t="s">
        <v>41</v>
      </c>
      <c r="M776" t="s">
        <v>41</v>
      </c>
      <c r="N776">
        <v>0</v>
      </c>
    </row>
    <row r="777" spans="1:14" x14ac:dyDescent="0.25">
      <c r="A777" t="s">
        <v>1191</v>
      </c>
      <c r="B777">
        <v>1</v>
      </c>
      <c r="C777" t="s">
        <v>1259</v>
      </c>
      <c r="D777">
        <v>0</v>
      </c>
      <c r="E777">
        <v>0</v>
      </c>
      <c r="F777">
        <v>0</v>
      </c>
      <c r="G777">
        <v>1</v>
      </c>
      <c r="H777">
        <v>0</v>
      </c>
      <c r="I777">
        <v>0</v>
      </c>
      <c r="K777">
        <v>0</v>
      </c>
      <c r="L777" t="s">
        <v>41</v>
      </c>
      <c r="M777" t="s">
        <v>41</v>
      </c>
      <c r="N777">
        <v>0.9</v>
      </c>
    </row>
    <row r="778" spans="1:14" x14ac:dyDescent="0.25">
      <c r="A778" t="s">
        <v>267</v>
      </c>
      <c r="B778">
        <v>1</v>
      </c>
      <c r="C778" t="s">
        <v>1300</v>
      </c>
      <c r="D778">
        <v>0</v>
      </c>
      <c r="E778">
        <v>0</v>
      </c>
      <c r="F778">
        <v>0</v>
      </c>
      <c r="G778">
        <v>1</v>
      </c>
      <c r="H778">
        <v>0</v>
      </c>
      <c r="I778">
        <v>0</v>
      </c>
      <c r="K778">
        <v>0</v>
      </c>
      <c r="L778" t="s">
        <v>41</v>
      </c>
      <c r="M778" t="s">
        <v>41</v>
      </c>
      <c r="N778">
        <v>0.9</v>
      </c>
    </row>
    <row r="779" spans="1:14" x14ac:dyDescent="0.25">
      <c r="A779" t="s">
        <v>283</v>
      </c>
      <c r="B779">
        <v>2</v>
      </c>
      <c r="C779" t="s">
        <v>1245</v>
      </c>
      <c r="D779">
        <v>0</v>
      </c>
      <c r="E779">
        <v>0</v>
      </c>
      <c r="F779">
        <v>2</v>
      </c>
      <c r="G779">
        <v>0</v>
      </c>
      <c r="H779">
        <v>0</v>
      </c>
      <c r="I779">
        <v>0</v>
      </c>
      <c r="K779">
        <v>0.9</v>
      </c>
      <c r="L779" t="s">
        <v>41</v>
      </c>
      <c r="M779" t="s">
        <v>41</v>
      </c>
      <c r="N779">
        <v>0</v>
      </c>
    </row>
    <row r="780" spans="1:14" x14ac:dyDescent="0.25">
      <c r="A780" t="s">
        <v>386</v>
      </c>
      <c r="B780">
        <v>0</v>
      </c>
      <c r="C780" t="s">
        <v>193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K780">
        <v>0</v>
      </c>
      <c r="L780" t="s">
        <v>41</v>
      </c>
      <c r="M780" t="s">
        <v>41</v>
      </c>
      <c r="N780">
        <v>0</v>
      </c>
    </row>
    <row r="781" spans="1:14" x14ac:dyDescent="0.25">
      <c r="A781" t="s">
        <v>401</v>
      </c>
      <c r="B781">
        <v>2</v>
      </c>
      <c r="C781" t="s">
        <v>196</v>
      </c>
      <c r="D781">
        <v>2</v>
      </c>
      <c r="E781">
        <v>0</v>
      </c>
      <c r="F781">
        <v>0</v>
      </c>
      <c r="G781">
        <v>0</v>
      </c>
      <c r="H781">
        <v>0</v>
      </c>
      <c r="I781">
        <v>0</v>
      </c>
      <c r="K781">
        <v>0.9</v>
      </c>
      <c r="L781" t="s">
        <v>41</v>
      </c>
      <c r="M781" t="s">
        <v>41</v>
      </c>
      <c r="N781">
        <v>0</v>
      </c>
    </row>
    <row r="782" spans="1:14" x14ac:dyDescent="0.25">
      <c r="A782" t="s">
        <v>537</v>
      </c>
      <c r="B782">
        <v>0</v>
      </c>
      <c r="C782" t="s">
        <v>193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K782">
        <v>0</v>
      </c>
      <c r="L782" t="s">
        <v>41</v>
      </c>
      <c r="M782" t="s">
        <v>41</v>
      </c>
      <c r="N782">
        <v>0</v>
      </c>
    </row>
    <row r="783" spans="1:14" x14ac:dyDescent="0.25">
      <c r="A783" t="s">
        <v>603</v>
      </c>
      <c r="B783">
        <v>0</v>
      </c>
      <c r="C783" t="s">
        <v>193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K783">
        <v>0</v>
      </c>
      <c r="L783" t="s">
        <v>41</v>
      </c>
      <c r="M783" t="s">
        <v>41</v>
      </c>
      <c r="N783">
        <v>0</v>
      </c>
    </row>
    <row r="784" spans="1:14" x14ac:dyDescent="0.25">
      <c r="A784" t="s">
        <v>687</v>
      </c>
      <c r="B784">
        <v>2</v>
      </c>
      <c r="C784" t="s">
        <v>1247</v>
      </c>
      <c r="D784">
        <v>1</v>
      </c>
      <c r="E784">
        <v>0</v>
      </c>
      <c r="F784">
        <v>1</v>
      </c>
      <c r="G784">
        <v>0</v>
      </c>
      <c r="H784">
        <v>0</v>
      </c>
      <c r="I784">
        <v>0</v>
      </c>
      <c r="K784">
        <v>0.9</v>
      </c>
      <c r="L784" t="s">
        <v>41</v>
      </c>
      <c r="M784" t="s">
        <v>41</v>
      </c>
      <c r="N784">
        <v>0</v>
      </c>
    </row>
    <row r="785" spans="1:14" x14ac:dyDescent="0.25">
      <c r="A785" t="s">
        <v>769</v>
      </c>
      <c r="B785">
        <v>2</v>
      </c>
      <c r="C785" t="s">
        <v>122</v>
      </c>
      <c r="D785">
        <v>0</v>
      </c>
      <c r="E785">
        <v>1</v>
      </c>
      <c r="F785">
        <v>0</v>
      </c>
      <c r="G785">
        <v>0</v>
      </c>
      <c r="H785">
        <v>1</v>
      </c>
      <c r="I785">
        <v>0</v>
      </c>
      <c r="K785">
        <v>0.45</v>
      </c>
      <c r="L785" t="s">
        <v>41</v>
      </c>
      <c r="M785" t="s">
        <v>41</v>
      </c>
      <c r="N785">
        <v>0.45</v>
      </c>
    </row>
    <row r="786" spans="1:14" x14ac:dyDescent="0.25">
      <c r="A786" t="s">
        <v>859</v>
      </c>
      <c r="B786">
        <v>1</v>
      </c>
      <c r="C786" t="s">
        <v>1367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1</v>
      </c>
      <c r="K786">
        <v>0</v>
      </c>
      <c r="L786" t="s">
        <v>41</v>
      </c>
      <c r="M786" t="s">
        <v>41</v>
      </c>
      <c r="N786">
        <v>0.9</v>
      </c>
    </row>
    <row r="787" spans="1:14" x14ac:dyDescent="0.25">
      <c r="A787" t="s">
        <v>905</v>
      </c>
      <c r="B787">
        <v>1</v>
      </c>
      <c r="C787" t="s">
        <v>195</v>
      </c>
      <c r="D787">
        <v>1</v>
      </c>
      <c r="E787">
        <v>0</v>
      </c>
      <c r="F787">
        <v>0</v>
      </c>
      <c r="G787">
        <v>0</v>
      </c>
      <c r="H787">
        <v>0</v>
      </c>
      <c r="I787">
        <v>0</v>
      </c>
      <c r="K787">
        <v>0.9</v>
      </c>
      <c r="L787" t="s">
        <v>41</v>
      </c>
      <c r="M787" t="s">
        <v>41</v>
      </c>
      <c r="N787">
        <v>0</v>
      </c>
    </row>
    <row r="788" spans="1:14" x14ac:dyDescent="0.25">
      <c r="A788" t="s">
        <v>906</v>
      </c>
      <c r="B788">
        <v>2</v>
      </c>
      <c r="C788" t="s">
        <v>120</v>
      </c>
      <c r="D788">
        <v>1</v>
      </c>
      <c r="E788">
        <v>0</v>
      </c>
      <c r="F788">
        <v>0</v>
      </c>
      <c r="G788">
        <v>0</v>
      </c>
      <c r="H788">
        <v>1</v>
      </c>
      <c r="I788">
        <v>0</v>
      </c>
      <c r="K788">
        <v>0.45</v>
      </c>
      <c r="L788" t="s">
        <v>41</v>
      </c>
      <c r="M788" t="s">
        <v>41</v>
      </c>
      <c r="N788">
        <v>0.45</v>
      </c>
    </row>
    <row r="789" spans="1:14" x14ac:dyDescent="0.25">
      <c r="A789" t="s">
        <v>912</v>
      </c>
      <c r="B789">
        <v>0</v>
      </c>
      <c r="C789" t="s">
        <v>193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K789">
        <v>0</v>
      </c>
      <c r="L789" t="s">
        <v>41</v>
      </c>
      <c r="M789" t="s">
        <v>41</v>
      </c>
      <c r="N789">
        <v>0</v>
      </c>
    </row>
    <row r="790" spans="1:14" x14ac:dyDescent="0.25">
      <c r="A790" t="s">
        <v>924</v>
      </c>
      <c r="B790">
        <v>1</v>
      </c>
      <c r="C790" t="s">
        <v>199</v>
      </c>
      <c r="D790">
        <v>0</v>
      </c>
      <c r="E790">
        <v>0</v>
      </c>
      <c r="F790">
        <v>0</v>
      </c>
      <c r="G790">
        <v>1</v>
      </c>
      <c r="H790">
        <v>0</v>
      </c>
      <c r="I790">
        <v>0</v>
      </c>
      <c r="K790">
        <v>0</v>
      </c>
      <c r="L790" t="s">
        <v>41</v>
      </c>
      <c r="M790" t="s">
        <v>41</v>
      </c>
      <c r="N790">
        <v>0.9</v>
      </c>
    </row>
    <row r="791" spans="1:14" x14ac:dyDescent="0.25">
      <c r="A791" t="s">
        <v>968</v>
      </c>
      <c r="B791">
        <v>1</v>
      </c>
      <c r="C791" t="s">
        <v>1327</v>
      </c>
      <c r="D791">
        <v>0</v>
      </c>
      <c r="E791">
        <v>0</v>
      </c>
      <c r="F791">
        <v>0</v>
      </c>
      <c r="G791">
        <v>1</v>
      </c>
      <c r="H791">
        <v>0</v>
      </c>
      <c r="I791">
        <v>0</v>
      </c>
      <c r="K791">
        <v>0</v>
      </c>
      <c r="L791" t="s">
        <v>41</v>
      </c>
      <c r="M791" t="s">
        <v>41</v>
      </c>
      <c r="N791">
        <v>0.9</v>
      </c>
    </row>
    <row r="792" spans="1:14" x14ac:dyDescent="0.25">
      <c r="A792" t="s">
        <v>979</v>
      </c>
      <c r="B792">
        <v>1</v>
      </c>
      <c r="C792" t="s">
        <v>132</v>
      </c>
      <c r="D792">
        <v>0</v>
      </c>
      <c r="E792">
        <v>1</v>
      </c>
      <c r="F792">
        <v>0</v>
      </c>
      <c r="G792">
        <v>0</v>
      </c>
      <c r="H792">
        <v>0</v>
      </c>
      <c r="I792">
        <v>0</v>
      </c>
      <c r="K792">
        <v>0.9</v>
      </c>
      <c r="L792" t="s">
        <v>41</v>
      </c>
      <c r="M792" t="s">
        <v>41</v>
      </c>
      <c r="N792">
        <v>0</v>
      </c>
    </row>
    <row r="793" spans="1:14" x14ac:dyDescent="0.25">
      <c r="A793" t="s">
        <v>1020</v>
      </c>
      <c r="B793">
        <v>3</v>
      </c>
      <c r="C793" t="s">
        <v>1245</v>
      </c>
      <c r="D793">
        <v>0</v>
      </c>
      <c r="E793">
        <v>1</v>
      </c>
      <c r="F793">
        <v>1</v>
      </c>
      <c r="G793">
        <v>1</v>
      </c>
      <c r="H793">
        <v>0</v>
      </c>
      <c r="I793">
        <v>0</v>
      </c>
      <c r="K793">
        <v>6.03</v>
      </c>
      <c r="L793" t="s">
        <v>41</v>
      </c>
      <c r="M793" t="s">
        <v>41</v>
      </c>
      <c r="N793">
        <v>2.97</v>
      </c>
    </row>
    <row r="794" spans="1:14" x14ac:dyDescent="0.25">
      <c r="A794" t="s">
        <v>1035</v>
      </c>
      <c r="B794">
        <v>1</v>
      </c>
      <c r="C794" t="s">
        <v>121</v>
      </c>
      <c r="D794">
        <v>0</v>
      </c>
      <c r="E794">
        <v>1</v>
      </c>
      <c r="F794">
        <v>0</v>
      </c>
      <c r="G794">
        <v>0</v>
      </c>
      <c r="H794">
        <v>0</v>
      </c>
      <c r="I794">
        <v>0</v>
      </c>
      <c r="K794">
        <v>0.9</v>
      </c>
      <c r="L794" t="s">
        <v>41</v>
      </c>
      <c r="M794" t="s">
        <v>41</v>
      </c>
      <c r="N794">
        <v>0</v>
      </c>
    </row>
    <row r="795" spans="1:14" x14ac:dyDescent="0.25">
      <c r="A795" t="s">
        <v>1069</v>
      </c>
      <c r="B795">
        <v>1</v>
      </c>
      <c r="C795" t="s">
        <v>200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1</v>
      </c>
      <c r="K795">
        <v>0</v>
      </c>
      <c r="L795" t="s">
        <v>41</v>
      </c>
      <c r="M795" t="s">
        <v>41</v>
      </c>
      <c r="N795">
        <v>0.9</v>
      </c>
    </row>
    <row r="796" spans="1:14" x14ac:dyDescent="0.25">
      <c r="A796" t="s">
        <v>1190</v>
      </c>
      <c r="B796">
        <v>0</v>
      </c>
      <c r="C796" t="s">
        <v>193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K796">
        <v>0</v>
      </c>
      <c r="L796" t="s">
        <v>41</v>
      </c>
      <c r="M796" t="s">
        <v>41</v>
      </c>
      <c r="N796">
        <v>0</v>
      </c>
    </row>
    <row r="797" spans="1:14" x14ac:dyDescent="0.25">
      <c r="A797" t="s">
        <v>1192</v>
      </c>
      <c r="B797">
        <v>0</v>
      </c>
      <c r="C797" t="s">
        <v>193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K797">
        <v>0</v>
      </c>
      <c r="L797" t="s">
        <v>41</v>
      </c>
      <c r="M797" t="s">
        <v>41</v>
      </c>
      <c r="N797">
        <v>0</v>
      </c>
    </row>
    <row r="798" spans="1:14" x14ac:dyDescent="0.25">
      <c r="A798" t="s">
        <v>1309</v>
      </c>
      <c r="B798">
        <v>4</v>
      </c>
      <c r="C798" t="s">
        <v>123</v>
      </c>
      <c r="D798">
        <v>2</v>
      </c>
      <c r="E798">
        <v>2</v>
      </c>
      <c r="F798">
        <v>0</v>
      </c>
      <c r="G798">
        <v>0</v>
      </c>
      <c r="H798">
        <v>0</v>
      </c>
      <c r="I798">
        <v>0</v>
      </c>
      <c r="K798">
        <v>1</v>
      </c>
      <c r="L798" t="s">
        <v>41</v>
      </c>
      <c r="M798" t="s">
        <v>41</v>
      </c>
      <c r="N798">
        <v>0</v>
      </c>
    </row>
    <row r="799" spans="1:14" x14ac:dyDescent="0.25">
      <c r="A799" t="s">
        <v>1310</v>
      </c>
      <c r="B799">
        <v>3</v>
      </c>
      <c r="C799" t="s">
        <v>1254</v>
      </c>
      <c r="D799">
        <v>0</v>
      </c>
      <c r="E799">
        <v>0</v>
      </c>
      <c r="F799">
        <v>2</v>
      </c>
      <c r="G799">
        <v>0</v>
      </c>
      <c r="H799">
        <v>1</v>
      </c>
      <c r="I799">
        <v>0</v>
      </c>
      <c r="K799">
        <v>0.67</v>
      </c>
      <c r="L799" t="s">
        <v>41</v>
      </c>
      <c r="M799" t="s">
        <v>41</v>
      </c>
      <c r="N799">
        <v>0.33</v>
      </c>
    </row>
    <row r="800" spans="1:14" x14ac:dyDescent="0.25">
      <c r="A800" t="s">
        <v>318</v>
      </c>
      <c r="B800">
        <v>7</v>
      </c>
      <c r="C800" t="s">
        <v>1244</v>
      </c>
      <c r="D800">
        <v>2</v>
      </c>
      <c r="E800">
        <v>1</v>
      </c>
      <c r="F800">
        <v>2</v>
      </c>
      <c r="G800">
        <v>1</v>
      </c>
      <c r="H800">
        <v>1</v>
      </c>
      <c r="I800">
        <v>0</v>
      </c>
      <c r="K800">
        <v>0.71</v>
      </c>
      <c r="L800" t="s">
        <v>41</v>
      </c>
      <c r="M800" t="s">
        <v>41</v>
      </c>
      <c r="N800">
        <v>0.28999999999999998</v>
      </c>
    </row>
    <row r="801" spans="1:14" x14ac:dyDescent="0.25">
      <c r="A801" t="s">
        <v>1311</v>
      </c>
      <c r="B801">
        <v>3</v>
      </c>
      <c r="C801" t="s">
        <v>1290</v>
      </c>
      <c r="D801">
        <v>2</v>
      </c>
      <c r="E801">
        <v>0</v>
      </c>
      <c r="F801">
        <v>0</v>
      </c>
      <c r="G801">
        <v>0</v>
      </c>
      <c r="H801">
        <v>1</v>
      </c>
      <c r="I801">
        <v>0</v>
      </c>
      <c r="K801">
        <v>0.67</v>
      </c>
      <c r="L801" t="s">
        <v>41</v>
      </c>
      <c r="M801" t="s">
        <v>41</v>
      </c>
      <c r="N801">
        <v>0.33</v>
      </c>
    </row>
    <row r="802" spans="1:14" x14ac:dyDescent="0.25">
      <c r="A802" t="s">
        <v>1312</v>
      </c>
      <c r="B802">
        <v>4</v>
      </c>
      <c r="C802" t="s">
        <v>125</v>
      </c>
      <c r="D802">
        <v>2</v>
      </c>
      <c r="E802">
        <v>1</v>
      </c>
      <c r="F802">
        <v>0</v>
      </c>
      <c r="G802">
        <v>0</v>
      </c>
      <c r="H802">
        <v>0</v>
      </c>
      <c r="I802">
        <v>1</v>
      </c>
      <c r="K802">
        <v>0.75</v>
      </c>
      <c r="L802" t="s">
        <v>41</v>
      </c>
      <c r="M802" t="s">
        <v>41</v>
      </c>
      <c r="N802">
        <v>0.25</v>
      </c>
    </row>
    <row r="803" spans="1:14" x14ac:dyDescent="0.25">
      <c r="A803" t="s">
        <v>392</v>
      </c>
      <c r="B803">
        <v>3</v>
      </c>
      <c r="C803" t="s">
        <v>131</v>
      </c>
      <c r="D803">
        <v>1</v>
      </c>
      <c r="E803">
        <v>1</v>
      </c>
      <c r="F803">
        <v>1</v>
      </c>
      <c r="G803">
        <v>0</v>
      </c>
      <c r="H803">
        <v>0</v>
      </c>
      <c r="I803">
        <v>0</v>
      </c>
      <c r="K803">
        <v>1</v>
      </c>
      <c r="L803" t="s">
        <v>41</v>
      </c>
      <c r="M803" t="s">
        <v>41</v>
      </c>
      <c r="N803">
        <v>0</v>
      </c>
    </row>
    <row r="804" spans="1:14" x14ac:dyDescent="0.25">
      <c r="A804" t="s">
        <v>1313</v>
      </c>
      <c r="B804">
        <v>3</v>
      </c>
      <c r="C804" t="s">
        <v>1259</v>
      </c>
      <c r="D804">
        <v>0</v>
      </c>
      <c r="E804">
        <v>0</v>
      </c>
      <c r="F804">
        <v>0</v>
      </c>
      <c r="G804">
        <v>3</v>
      </c>
      <c r="H804">
        <v>0</v>
      </c>
      <c r="I804">
        <v>0</v>
      </c>
      <c r="K804">
        <v>0</v>
      </c>
      <c r="L804" t="s">
        <v>41</v>
      </c>
      <c r="M804" t="s">
        <v>41</v>
      </c>
      <c r="N804">
        <v>1</v>
      </c>
    </row>
    <row r="805" spans="1:14" x14ac:dyDescent="0.25">
      <c r="A805" t="s">
        <v>1314</v>
      </c>
      <c r="B805">
        <v>3</v>
      </c>
      <c r="C805" t="s">
        <v>1257</v>
      </c>
      <c r="D805">
        <v>0</v>
      </c>
      <c r="E805">
        <v>2</v>
      </c>
      <c r="F805">
        <v>1</v>
      </c>
      <c r="G805">
        <v>0</v>
      </c>
      <c r="H805">
        <v>0</v>
      </c>
      <c r="I805">
        <v>0</v>
      </c>
      <c r="K805">
        <v>1</v>
      </c>
      <c r="L805" t="s">
        <v>41</v>
      </c>
      <c r="M805" t="s">
        <v>41</v>
      </c>
      <c r="N805">
        <v>0</v>
      </c>
    </row>
    <row r="806" spans="1:14" x14ac:dyDescent="0.25">
      <c r="A806" t="s">
        <v>1315</v>
      </c>
      <c r="B806">
        <v>3</v>
      </c>
      <c r="C806" t="s">
        <v>128</v>
      </c>
      <c r="D806">
        <v>0</v>
      </c>
      <c r="E806">
        <v>1</v>
      </c>
      <c r="F806">
        <v>2</v>
      </c>
      <c r="G806">
        <v>0</v>
      </c>
      <c r="H806">
        <v>0</v>
      </c>
      <c r="I806">
        <v>0</v>
      </c>
      <c r="K806">
        <v>1</v>
      </c>
      <c r="L806" t="s">
        <v>41</v>
      </c>
      <c r="M806" t="s">
        <v>41</v>
      </c>
      <c r="N806">
        <v>0</v>
      </c>
    </row>
    <row r="807" spans="1:14" x14ac:dyDescent="0.25">
      <c r="A807" t="s">
        <v>1316</v>
      </c>
      <c r="B807">
        <v>1</v>
      </c>
      <c r="C807" t="s">
        <v>121</v>
      </c>
      <c r="D807">
        <v>0</v>
      </c>
      <c r="E807">
        <v>1</v>
      </c>
      <c r="F807">
        <v>0</v>
      </c>
      <c r="G807">
        <v>0</v>
      </c>
      <c r="H807">
        <v>0</v>
      </c>
      <c r="I807">
        <v>0</v>
      </c>
      <c r="K807">
        <v>1</v>
      </c>
      <c r="L807" t="s">
        <v>41</v>
      </c>
      <c r="M807" t="s">
        <v>41</v>
      </c>
      <c r="N807">
        <v>0</v>
      </c>
    </row>
    <row r="808" spans="1:14" x14ac:dyDescent="0.25">
      <c r="A808" t="s">
        <v>1317</v>
      </c>
      <c r="B808">
        <v>3</v>
      </c>
      <c r="C808" t="s">
        <v>1265</v>
      </c>
      <c r="D808">
        <v>2</v>
      </c>
      <c r="E808">
        <v>1</v>
      </c>
      <c r="F808">
        <v>0</v>
      </c>
      <c r="G808">
        <v>0</v>
      </c>
      <c r="H808">
        <v>0</v>
      </c>
      <c r="I808">
        <v>0</v>
      </c>
      <c r="K808">
        <v>1</v>
      </c>
      <c r="L808" t="s">
        <v>41</v>
      </c>
      <c r="M808" t="s">
        <v>41</v>
      </c>
      <c r="N808">
        <v>0</v>
      </c>
    </row>
    <row r="809" spans="1:14" x14ac:dyDescent="0.25">
      <c r="A809" t="s">
        <v>1318</v>
      </c>
      <c r="B809">
        <v>3</v>
      </c>
      <c r="C809" t="s">
        <v>122</v>
      </c>
      <c r="D809">
        <v>1</v>
      </c>
      <c r="E809">
        <v>0</v>
      </c>
      <c r="F809">
        <v>1</v>
      </c>
      <c r="G809">
        <v>0</v>
      </c>
      <c r="H809">
        <v>0</v>
      </c>
      <c r="I809">
        <v>1</v>
      </c>
      <c r="K809">
        <v>0.67</v>
      </c>
      <c r="L809" t="s">
        <v>41</v>
      </c>
      <c r="M809" t="s">
        <v>41</v>
      </c>
      <c r="N809">
        <v>0.33</v>
      </c>
    </row>
    <row r="810" spans="1:14" x14ac:dyDescent="0.25">
      <c r="A810" t="s">
        <v>1319</v>
      </c>
      <c r="B810">
        <v>0</v>
      </c>
      <c r="C810" t="s">
        <v>193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K810">
        <v>0</v>
      </c>
      <c r="L810" t="s">
        <v>41</v>
      </c>
      <c r="M810" t="s">
        <v>41</v>
      </c>
      <c r="N810">
        <v>0</v>
      </c>
    </row>
    <row r="811" spans="1:14" x14ac:dyDescent="0.25">
      <c r="A811" t="s">
        <v>884</v>
      </c>
      <c r="B811">
        <v>2</v>
      </c>
      <c r="C811" t="s">
        <v>131</v>
      </c>
      <c r="D811">
        <v>0</v>
      </c>
      <c r="E811">
        <v>2</v>
      </c>
      <c r="F811">
        <v>0</v>
      </c>
      <c r="G811">
        <v>0</v>
      </c>
      <c r="H811">
        <v>0</v>
      </c>
      <c r="I811">
        <v>0</v>
      </c>
      <c r="K811">
        <v>1</v>
      </c>
      <c r="L811" t="s">
        <v>41</v>
      </c>
      <c r="M811" t="s">
        <v>41</v>
      </c>
      <c r="N811">
        <v>0</v>
      </c>
    </row>
    <row r="812" spans="1:14" x14ac:dyDescent="0.25">
      <c r="A812" t="s">
        <v>1320</v>
      </c>
      <c r="B812">
        <v>4</v>
      </c>
      <c r="C812" t="s">
        <v>1246</v>
      </c>
      <c r="D812">
        <v>2</v>
      </c>
      <c r="E812">
        <v>0</v>
      </c>
      <c r="F812">
        <v>1</v>
      </c>
      <c r="G812">
        <v>0</v>
      </c>
      <c r="H812">
        <v>0</v>
      </c>
      <c r="I812">
        <v>1</v>
      </c>
      <c r="K812">
        <v>0.75</v>
      </c>
      <c r="L812" t="s">
        <v>41</v>
      </c>
      <c r="M812" t="s">
        <v>41</v>
      </c>
      <c r="N812">
        <v>0.25</v>
      </c>
    </row>
    <row r="813" spans="1:14" x14ac:dyDescent="0.25">
      <c r="A813" t="s">
        <v>1321</v>
      </c>
      <c r="B813">
        <v>1</v>
      </c>
      <c r="C813" t="s">
        <v>201</v>
      </c>
      <c r="D813">
        <v>0</v>
      </c>
      <c r="E813">
        <v>0</v>
      </c>
      <c r="F813">
        <v>0</v>
      </c>
      <c r="G813">
        <v>0</v>
      </c>
      <c r="H813">
        <v>1</v>
      </c>
      <c r="I813">
        <v>0</v>
      </c>
      <c r="K813">
        <v>0</v>
      </c>
      <c r="L813" t="s">
        <v>41</v>
      </c>
      <c r="M813" t="s">
        <v>41</v>
      </c>
      <c r="N813">
        <v>1</v>
      </c>
    </row>
    <row r="814" spans="1:14" x14ac:dyDescent="0.25">
      <c r="A814" t="s">
        <v>1322</v>
      </c>
      <c r="B814">
        <v>2</v>
      </c>
      <c r="C814" t="s">
        <v>145</v>
      </c>
      <c r="D814">
        <v>0</v>
      </c>
      <c r="E814">
        <v>1</v>
      </c>
      <c r="F814">
        <v>0</v>
      </c>
      <c r="G814">
        <v>1</v>
      </c>
      <c r="H814">
        <v>0</v>
      </c>
      <c r="I814">
        <v>0</v>
      </c>
      <c r="K814">
        <v>0.5</v>
      </c>
      <c r="L814" t="s">
        <v>41</v>
      </c>
      <c r="M814" t="s">
        <v>41</v>
      </c>
      <c r="N814">
        <v>0.5</v>
      </c>
    </row>
    <row r="815" spans="1:14" x14ac:dyDescent="0.25">
      <c r="A815" t="s">
        <v>1323</v>
      </c>
      <c r="B815">
        <v>4</v>
      </c>
      <c r="C815" t="s">
        <v>1289</v>
      </c>
      <c r="D815">
        <v>2</v>
      </c>
      <c r="E815">
        <v>1</v>
      </c>
      <c r="F815">
        <v>1</v>
      </c>
      <c r="G815">
        <v>0</v>
      </c>
      <c r="H815">
        <v>0</v>
      </c>
      <c r="I815">
        <v>0</v>
      </c>
      <c r="K815">
        <v>1</v>
      </c>
      <c r="L815" t="s">
        <v>41</v>
      </c>
      <c r="M815" t="s">
        <v>41</v>
      </c>
      <c r="N815">
        <v>0</v>
      </c>
    </row>
    <row r="816" spans="1:14" x14ac:dyDescent="0.25">
      <c r="A816" t="s">
        <v>1324</v>
      </c>
      <c r="B816">
        <v>3</v>
      </c>
      <c r="C816" t="s">
        <v>1300</v>
      </c>
      <c r="D816">
        <v>0</v>
      </c>
      <c r="E816">
        <v>1</v>
      </c>
      <c r="F816">
        <v>0</v>
      </c>
      <c r="G816">
        <v>0</v>
      </c>
      <c r="H816">
        <v>1</v>
      </c>
      <c r="I816">
        <v>1</v>
      </c>
      <c r="K816">
        <v>0.33</v>
      </c>
      <c r="L816" t="s">
        <v>41</v>
      </c>
      <c r="M816" t="s">
        <v>41</v>
      </c>
      <c r="N816">
        <v>0.67</v>
      </c>
    </row>
    <row r="817" spans="1:14" x14ac:dyDescent="0.25">
      <c r="A817" t="s">
        <v>1325</v>
      </c>
      <c r="B817">
        <v>1</v>
      </c>
      <c r="C817" t="s">
        <v>1326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1</v>
      </c>
      <c r="K817">
        <v>0</v>
      </c>
      <c r="L817" t="s">
        <v>41</v>
      </c>
      <c r="M817" t="s">
        <v>41</v>
      </c>
      <c r="N817">
        <v>1</v>
      </c>
    </row>
    <row r="818" spans="1:14" x14ac:dyDescent="0.25">
      <c r="A818" t="s">
        <v>252</v>
      </c>
      <c r="B818">
        <v>5</v>
      </c>
      <c r="C818" t="s">
        <v>1251</v>
      </c>
      <c r="D818">
        <v>2</v>
      </c>
      <c r="E818">
        <v>2</v>
      </c>
      <c r="F818">
        <v>0</v>
      </c>
      <c r="G818">
        <v>1</v>
      </c>
      <c r="H818">
        <v>0</v>
      </c>
      <c r="I818">
        <v>0</v>
      </c>
      <c r="K818">
        <v>0.72</v>
      </c>
      <c r="L818" t="s">
        <v>41</v>
      </c>
      <c r="M818" t="s">
        <v>41</v>
      </c>
      <c r="N818">
        <v>0.18</v>
      </c>
    </row>
    <row r="819" spans="1:14" x14ac:dyDescent="0.25">
      <c r="A819" t="s">
        <v>307</v>
      </c>
      <c r="B819">
        <v>7</v>
      </c>
      <c r="C819" t="s">
        <v>125</v>
      </c>
      <c r="D819">
        <v>1</v>
      </c>
      <c r="E819">
        <v>4</v>
      </c>
      <c r="F819">
        <v>1</v>
      </c>
      <c r="G819">
        <v>0</v>
      </c>
      <c r="H819">
        <v>0</v>
      </c>
      <c r="I819">
        <v>1</v>
      </c>
      <c r="K819">
        <v>7.74</v>
      </c>
      <c r="L819" t="s">
        <v>41</v>
      </c>
      <c r="M819" t="s">
        <v>41</v>
      </c>
      <c r="N819">
        <v>1.26</v>
      </c>
    </row>
    <row r="820" spans="1:14" x14ac:dyDescent="0.25">
      <c r="A820" t="s">
        <v>377</v>
      </c>
      <c r="B820">
        <v>9</v>
      </c>
      <c r="C820" t="s">
        <v>132</v>
      </c>
      <c r="D820">
        <v>4</v>
      </c>
      <c r="E820">
        <v>3</v>
      </c>
      <c r="F820">
        <v>2</v>
      </c>
      <c r="G820">
        <v>0</v>
      </c>
      <c r="H820">
        <v>0</v>
      </c>
      <c r="I820">
        <v>0</v>
      </c>
      <c r="K820">
        <v>0.9</v>
      </c>
      <c r="L820" t="s">
        <v>41</v>
      </c>
      <c r="M820" t="s">
        <v>41</v>
      </c>
      <c r="N820">
        <v>0</v>
      </c>
    </row>
    <row r="821" spans="1:14" x14ac:dyDescent="0.25">
      <c r="A821" t="s">
        <v>400</v>
      </c>
      <c r="B821">
        <v>9</v>
      </c>
      <c r="C821" t="s">
        <v>126</v>
      </c>
      <c r="D821">
        <v>3</v>
      </c>
      <c r="E821">
        <v>2</v>
      </c>
      <c r="F821">
        <v>1</v>
      </c>
      <c r="G821">
        <v>3</v>
      </c>
      <c r="H821">
        <v>0</v>
      </c>
      <c r="I821">
        <v>0</v>
      </c>
      <c r="K821">
        <v>6.03</v>
      </c>
      <c r="L821" t="s">
        <v>41</v>
      </c>
      <c r="M821" t="s">
        <v>41</v>
      </c>
      <c r="N821">
        <v>2.97</v>
      </c>
    </row>
    <row r="822" spans="1:14" x14ac:dyDescent="0.25">
      <c r="A822" t="s">
        <v>529</v>
      </c>
      <c r="B822">
        <v>2</v>
      </c>
      <c r="C822" t="s">
        <v>137</v>
      </c>
      <c r="D822">
        <v>2</v>
      </c>
      <c r="E822">
        <v>0</v>
      </c>
      <c r="F822">
        <v>0</v>
      </c>
      <c r="G822">
        <v>0</v>
      </c>
      <c r="H822">
        <v>0</v>
      </c>
      <c r="I822">
        <v>0</v>
      </c>
      <c r="K822">
        <v>0.9</v>
      </c>
      <c r="L822" t="s">
        <v>41</v>
      </c>
      <c r="M822" t="s">
        <v>41</v>
      </c>
      <c r="N822">
        <v>0</v>
      </c>
    </row>
    <row r="823" spans="1:14" x14ac:dyDescent="0.25">
      <c r="A823" t="s">
        <v>562</v>
      </c>
      <c r="B823">
        <v>3</v>
      </c>
      <c r="C823" t="s">
        <v>1252</v>
      </c>
      <c r="D823">
        <v>2</v>
      </c>
      <c r="E823">
        <v>1</v>
      </c>
      <c r="F823">
        <v>0</v>
      </c>
      <c r="G823">
        <v>0</v>
      </c>
      <c r="H823">
        <v>0</v>
      </c>
      <c r="I823">
        <v>0</v>
      </c>
      <c r="K823">
        <v>0.9</v>
      </c>
      <c r="L823" t="s">
        <v>41</v>
      </c>
      <c r="M823" t="s">
        <v>41</v>
      </c>
      <c r="N823">
        <v>0</v>
      </c>
    </row>
    <row r="824" spans="1:14" x14ac:dyDescent="0.25">
      <c r="A824" t="s">
        <v>688</v>
      </c>
      <c r="B824">
        <v>5</v>
      </c>
      <c r="C824" t="s">
        <v>130</v>
      </c>
      <c r="D824">
        <v>2</v>
      </c>
      <c r="E824">
        <v>1</v>
      </c>
      <c r="F824">
        <v>0</v>
      </c>
      <c r="G824">
        <v>0</v>
      </c>
      <c r="H824">
        <v>0</v>
      </c>
      <c r="I824">
        <v>2</v>
      </c>
      <c r="K824">
        <v>0.54</v>
      </c>
      <c r="L824" t="s">
        <v>41</v>
      </c>
      <c r="M824" t="s">
        <v>41</v>
      </c>
      <c r="N824">
        <v>0.36</v>
      </c>
    </row>
    <row r="825" spans="1:14" x14ac:dyDescent="0.25">
      <c r="A825" t="s">
        <v>696</v>
      </c>
      <c r="B825">
        <v>7</v>
      </c>
      <c r="C825" t="s">
        <v>121</v>
      </c>
      <c r="D825">
        <v>5</v>
      </c>
      <c r="E825">
        <v>1</v>
      </c>
      <c r="F825">
        <v>0</v>
      </c>
      <c r="G825">
        <v>0</v>
      </c>
      <c r="H825">
        <v>1</v>
      </c>
      <c r="I825">
        <v>0</v>
      </c>
      <c r="K825">
        <v>7.74</v>
      </c>
      <c r="L825" t="s">
        <v>41</v>
      </c>
      <c r="M825" t="s">
        <v>41</v>
      </c>
      <c r="N825">
        <v>1.26</v>
      </c>
    </row>
    <row r="826" spans="1:14" x14ac:dyDescent="0.25">
      <c r="A826" t="s">
        <v>697</v>
      </c>
      <c r="B826">
        <v>4</v>
      </c>
      <c r="C826" t="s">
        <v>124</v>
      </c>
      <c r="D826">
        <v>0</v>
      </c>
      <c r="E826">
        <v>2</v>
      </c>
      <c r="F826">
        <v>2</v>
      </c>
      <c r="G826">
        <v>0</v>
      </c>
      <c r="H826">
        <v>0</v>
      </c>
      <c r="I826">
        <v>0</v>
      </c>
      <c r="K826">
        <v>0.9</v>
      </c>
      <c r="L826" t="s">
        <v>41</v>
      </c>
      <c r="M826" t="s">
        <v>41</v>
      </c>
      <c r="N826">
        <v>0</v>
      </c>
    </row>
    <row r="827" spans="1:14" x14ac:dyDescent="0.25">
      <c r="A827" t="s">
        <v>721</v>
      </c>
      <c r="B827">
        <v>5</v>
      </c>
      <c r="C827" t="s">
        <v>125</v>
      </c>
      <c r="D827">
        <v>2</v>
      </c>
      <c r="E827">
        <v>1</v>
      </c>
      <c r="F827">
        <v>0</v>
      </c>
      <c r="G827">
        <v>2</v>
      </c>
      <c r="H827">
        <v>0</v>
      </c>
      <c r="I827">
        <v>0</v>
      </c>
      <c r="K827">
        <v>0.54</v>
      </c>
      <c r="L827" t="s">
        <v>41</v>
      </c>
      <c r="M827" t="s">
        <v>41</v>
      </c>
      <c r="N827">
        <v>0.36</v>
      </c>
    </row>
    <row r="828" spans="1:14" x14ac:dyDescent="0.25">
      <c r="A828" t="s">
        <v>826</v>
      </c>
      <c r="B828">
        <v>5</v>
      </c>
      <c r="C828" t="s">
        <v>132</v>
      </c>
      <c r="D828">
        <v>3</v>
      </c>
      <c r="E828">
        <v>0</v>
      </c>
      <c r="F828">
        <v>2</v>
      </c>
      <c r="G828">
        <v>0</v>
      </c>
      <c r="H828">
        <v>0</v>
      </c>
      <c r="I828">
        <v>0</v>
      </c>
      <c r="K828">
        <v>0.9</v>
      </c>
      <c r="L828" t="s">
        <v>41</v>
      </c>
      <c r="M828" t="s">
        <v>41</v>
      </c>
      <c r="N828">
        <v>0</v>
      </c>
    </row>
    <row r="829" spans="1:14" x14ac:dyDescent="0.25">
      <c r="A829" t="s">
        <v>996</v>
      </c>
      <c r="B829">
        <v>7</v>
      </c>
      <c r="C829" t="s">
        <v>124</v>
      </c>
      <c r="D829">
        <v>3</v>
      </c>
      <c r="E829">
        <v>0</v>
      </c>
      <c r="F829">
        <v>1</v>
      </c>
      <c r="G829">
        <v>2</v>
      </c>
      <c r="H829">
        <v>0</v>
      </c>
      <c r="I829">
        <v>1</v>
      </c>
      <c r="K829">
        <v>5.13</v>
      </c>
      <c r="L829" t="s">
        <v>41</v>
      </c>
      <c r="M829" t="s">
        <v>41</v>
      </c>
      <c r="N829">
        <v>3.87</v>
      </c>
    </row>
    <row r="830" spans="1:14" x14ac:dyDescent="0.25">
      <c r="A830" t="s">
        <v>1000</v>
      </c>
      <c r="B830">
        <v>6</v>
      </c>
      <c r="C830" t="s">
        <v>1292</v>
      </c>
      <c r="D830">
        <v>1</v>
      </c>
      <c r="E830">
        <v>1</v>
      </c>
      <c r="F830">
        <v>0</v>
      </c>
      <c r="G830">
        <v>2</v>
      </c>
      <c r="H830">
        <v>1</v>
      </c>
      <c r="I830">
        <v>1</v>
      </c>
      <c r="K830">
        <v>2.97</v>
      </c>
      <c r="L830" t="s">
        <v>41</v>
      </c>
      <c r="M830" t="s">
        <v>41</v>
      </c>
      <c r="N830">
        <v>6.03</v>
      </c>
    </row>
    <row r="831" spans="1:14" x14ac:dyDescent="0.25">
      <c r="A831" t="s">
        <v>1040</v>
      </c>
      <c r="B831">
        <v>5</v>
      </c>
      <c r="C831" t="s">
        <v>145</v>
      </c>
      <c r="D831">
        <v>2</v>
      </c>
      <c r="E831">
        <v>0</v>
      </c>
      <c r="F831">
        <v>1</v>
      </c>
      <c r="G831">
        <v>0</v>
      </c>
      <c r="H831">
        <v>2</v>
      </c>
      <c r="I831">
        <v>0</v>
      </c>
      <c r="K831">
        <v>0.54</v>
      </c>
      <c r="L831" t="s">
        <v>41</v>
      </c>
      <c r="M831" t="s">
        <v>41</v>
      </c>
      <c r="N831">
        <v>0.36</v>
      </c>
    </row>
    <row r="832" spans="1:14" x14ac:dyDescent="0.25">
      <c r="A832" t="s">
        <v>1156</v>
      </c>
      <c r="B832">
        <v>6</v>
      </c>
      <c r="C832" t="s">
        <v>1249</v>
      </c>
      <c r="D832">
        <v>0</v>
      </c>
      <c r="E832">
        <v>2</v>
      </c>
      <c r="F832">
        <v>2</v>
      </c>
      <c r="G832">
        <v>1</v>
      </c>
      <c r="H832">
        <v>1</v>
      </c>
      <c r="I832">
        <v>0</v>
      </c>
      <c r="K832">
        <v>6.03</v>
      </c>
      <c r="L832" t="s">
        <v>41</v>
      </c>
      <c r="M832" t="s">
        <v>41</v>
      </c>
      <c r="N832">
        <v>2.97</v>
      </c>
    </row>
    <row r="833" spans="1:14" x14ac:dyDescent="0.25">
      <c r="A833" t="s">
        <v>1193</v>
      </c>
      <c r="B833">
        <v>9</v>
      </c>
      <c r="C833" t="s">
        <v>131</v>
      </c>
      <c r="D833">
        <v>3</v>
      </c>
      <c r="E833">
        <v>4</v>
      </c>
      <c r="F833">
        <v>1</v>
      </c>
      <c r="G833">
        <v>1</v>
      </c>
      <c r="H833">
        <v>0</v>
      </c>
      <c r="I833">
        <v>0</v>
      </c>
      <c r="K833">
        <v>8.01</v>
      </c>
      <c r="L833" t="s">
        <v>41</v>
      </c>
      <c r="M833" t="s">
        <v>41</v>
      </c>
      <c r="N833">
        <v>0.99</v>
      </c>
    </row>
    <row r="834" spans="1:14" x14ac:dyDescent="0.25">
      <c r="A834" t="s">
        <v>1228</v>
      </c>
      <c r="B834">
        <v>4</v>
      </c>
      <c r="C834" t="s">
        <v>1327</v>
      </c>
      <c r="D834">
        <v>1</v>
      </c>
      <c r="E834">
        <v>0</v>
      </c>
      <c r="F834">
        <v>0</v>
      </c>
      <c r="G834">
        <v>0</v>
      </c>
      <c r="H834">
        <v>2</v>
      </c>
      <c r="I834">
        <v>1</v>
      </c>
      <c r="K834">
        <v>2.25</v>
      </c>
      <c r="L834" t="s">
        <v>41</v>
      </c>
      <c r="M834" t="s">
        <v>41</v>
      </c>
      <c r="N834">
        <v>6.75</v>
      </c>
    </row>
    <row r="835" spans="1:14" x14ac:dyDescent="0.25">
      <c r="A835" t="s">
        <v>1229</v>
      </c>
      <c r="B835">
        <v>7</v>
      </c>
      <c r="C835" t="s">
        <v>49</v>
      </c>
      <c r="D835">
        <v>3</v>
      </c>
      <c r="E835">
        <v>0</v>
      </c>
      <c r="F835">
        <v>3</v>
      </c>
      <c r="G835">
        <v>0</v>
      </c>
      <c r="H835">
        <v>1</v>
      </c>
      <c r="I835">
        <v>0</v>
      </c>
      <c r="K835">
        <v>7.74</v>
      </c>
      <c r="L835" t="s">
        <v>41</v>
      </c>
      <c r="M835" t="s">
        <v>41</v>
      </c>
      <c r="N835">
        <v>1.26</v>
      </c>
    </row>
    <row r="836" spans="1:14" x14ac:dyDescent="0.25">
      <c r="A836" t="s">
        <v>337</v>
      </c>
      <c r="B836">
        <v>7</v>
      </c>
      <c r="C836" t="s">
        <v>1258</v>
      </c>
      <c r="D836">
        <v>1</v>
      </c>
      <c r="E836">
        <v>1</v>
      </c>
      <c r="F836">
        <v>0</v>
      </c>
      <c r="G836">
        <v>2</v>
      </c>
      <c r="H836">
        <v>0</v>
      </c>
      <c r="I836">
        <v>3</v>
      </c>
      <c r="K836">
        <v>2.61</v>
      </c>
      <c r="L836" t="s">
        <v>41</v>
      </c>
      <c r="M836" t="s">
        <v>41</v>
      </c>
      <c r="N836">
        <v>6.39</v>
      </c>
    </row>
    <row r="837" spans="1:14" x14ac:dyDescent="0.25">
      <c r="A837" t="s">
        <v>507</v>
      </c>
      <c r="B837">
        <v>9</v>
      </c>
      <c r="C837" t="s">
        <v>130</v>
      </c>
      <c r="D837">
        <v>0</v>
      </c>
      <c r="E837">
        <v>4</v>
      </c>
      <c r="F837">
        <v>1</v>
      </c>
      <c r="G837">
        <v>2</v>
      </c>
      <c r="H837">
        <v>0</v>
      </c>
      <c r="I837">
        <v>2</v>
      </c>
      <c r="K837">
        <v>5.04</v>
      </c>
      <c r="L837" t="s">
        <v>41</v>
      </c>
      <c r="M837" t="s">
        <v>41</v>
      </c>
      <c r="N837">
        <v>3.96</v>
      </c>
    </row>
    <row r="838" spans="1:14" x14ac:dyDescent="0.25">
      <c r="A838" t="s">
        <v>559</v>
      </c>
      <c r="B838">
        <v>10</v>
      </c>
      <c r="C838" t="s">
        <v>1247</v>
      </c>
      <c r="D838">
        <v>6</v>
      </c>
      <c r="E838">
        <v>2</v>
      </c>
      <c r="F838">
        <v>1</v>
      </c>
      <c r="G838">
        <v>0</v>
      </c>
      <c r="H838">
        <v>1</v>
      </c>
      <c r="I838">
        <v>0</v>
      </c>
      <c r="K838">
        <v>0.81</v>
      </c>
      <c r="L838" t="s">
        <v>41</v>
      </c>
      <c r="M838" t="s">
        <v>41</v>
      </c>
      <c r="N838">
        <v>0.09</v>
      </c>
    </row>
    <row r="839" spans="1:14" x14ac:dyDescent="0.25">
      <c r="A839" t="s">
        <v>666</v>
      </c>
      <c r="B839">
        <v>5</v>
      </c>
      <c r="C839" t="s">
        <v>127</v>
      </c>
      <c r="D839">
        <v>3</v>
      </c>
      <c r="E839">
        <v>1</v>
      </c>
      <c r="F839">
        <v>1</v>
      </c>
      <c r="G839">
        <v>0</v>
      </c>
      <c r="H839">
        <v>0</v>
      </c>
      <c r="I839">
        <v>0</v>
      </c>
      <c r="K839">
        <v>0.9</v>
      </c>
      <c r="L839" t="s">
        <v>41</v>
      </c>
      <c r="M839" t="s">
        <v>41</v>
      </c>
      <c r="N839">
        <v>0</v>
      </c>
    </row>
    <row r="840" spans="1:14" x14ac:dyDescent="0.25">
      <c r="A840" t="s">
        <v>673</v>
      </c>
      <c r="B840">
        <v>7</v>
      </c>
      <c r="C840" t="s">
        <v>124</v>
      </c>
      <c r="D840">
        <v>3</v>
      </c>
      <c r="E840">
        <v>1</v>
      </c>
      <c r="F840">
        <v>1</v>
      </c>
      <c r="G840">
        <v>1</v>
      </c>
      <c r="H840">
        <v>0</v>
      </c>
      <c r="I840">
        <v>1</v>
      </c>
      <c r="K840">
        <v>6.39</v>
      </c>
      <c r="L840" t="s">
        <v>41</v>
      </c>
      <c r="M840" t="s">
        <v>41</v>
      </c>
      <c r="N840">
        <v>2.61</v>
      </c>
    </row>
    <row r="841" spans="1:14" x14ac:dyDescent="0.25">
      <c r="A841" t="s">
        <v>684</v>
      </c>
      <c r="B841">
        <v>11</v>
      </c>
      <c r="C841" t="s">
        <v>124</v>
      </c>
      <c r="D841">
        <v>5</v>
      </c>
      <c r="E841">
        <v>1</v>
      </c>
      <c r="F841">
        <v>2</v>
      </c>
      <c r="G841">
        <v>0</v>
      </c>
      <c r="H841">
        <v>2</v>
      </c>
      <c r="I841">
        <v>1</v>
      </c>
      <c r="K841">
        <v>6.57</v>
      </c>
      <c r="L841" t="s">
        <v>41</v>
      </c>
      <c r="M841" t="s">
        <v>41</v>
      </c>
      <c r="N841">
        <v>2.4300000000000002</v>
      </c>
    </row>
    <row r="842" spans="1:14" x14ac:dyDescent="0.25">
      <c r="A842" t="s">
        <v>719</v>
      </c>
      <c r="B842">
        <v>8</v>
      </c>
      <c r="C842" t="s">
        <v>49</v>
      </c>
      <c r="D842">
        <v>2</v>
      </c>
      <c r="E842">
        <v>3</v>
      </c>
      <c r="F842">
        <v>0</v>
      </c>
      <c r="G842">
        <v>3</v>
      </c>
      <c r="H842">
        <v>0</v>
      </c>
      <c r="I842">
        <v>0</v>
      </c>
      <c r="K842">
        <v>5.58</v>
      </c>
      <c r="L842" t="s">
        <v>41</v>
      </c>
      <c r="M842" t="s">
        <v>41</v>
      </c>
      <c r="N842">
        <v>3.42</v>
      </c>
    </row>
    <row r="843" spans="1:14" x14ac:dyDescent="0.25">
      <c r="A843" t="s">
        <v>777</v>
      </c>
      <c r="B843">
        <v>7</v>
      </c>
      <c r="C843" t="s">
        <v>129</v>
      </c>
      <c r="D843">
        <v>4</v>
      </c>
      <c r="E843">
        <v>0</v>
      </c>
      <c r="F843">
        <v>1</v>
      </c>
      <c r="G843">
        <v>1</v>
      </c>
      <c r="H843">
        <v>0</v>
      </c>
      <c r="I843">
        <v>1</v>
      </c>
      <c r="K843">
        <v>6.39</v>
      </c>
      <c r="L843" t="s">
        <v>41</v>
      </c>
      <c r="M843" t="s">
        <v>41</v>
      </c>
      <c r="N843">
        <v>2.61</v>
      </c>
    </row>
    <row r="844" spans="1:14" x14ac:dyDescent="0.25">
      <c r="A844" t="s">
        <v>779</v>
      </c>
      <c r="B844">
        <v>12</v>
      </c>
      <c r="C844" t="s">
        <v>145</v>
      </c>
      <c r="D844">
        <v>3</v>
      </c>
      <c r="E844">
        <v>2</v>
      </c>
      <c r="F844">
        <v>4</v>
      </c>
      <c r="G844">
        <v>1</v>
      </c>
      <c r="H844">
        <v>0</v>
      </c>
      <c r="I844">
        <v>2</v>
      </c>
      <c r="K844">
        <v>6.75</v>
      </c>
      <c r="L844" t="s">
        <v>41</v>
      </c>
      <c r="M844" t="s">
        <v>41</v>
      </c>
      <c r="N844">
        <v>2.25</v>
      </c>
    </row>
    <row r="845" spans="1:14" x14ac:dyDescent="0.25">
      <c r="A845" t="s">
        <v>804</v>
      </c>
      <c r="B845">
        <v>8</v>
      </c>
      <c r="C845" t="s">
        <v>124</v>
      </c>
      <c r="D845">
        <v>3</v>
      </c>
      <c r="E845">
        <v>1</v>
      </c>
      <c r="F845">
        <v>1</v>
      </c>
      <c r="G845">
        <v>2</v>
      </c>
      <c r="H845">
        <v>0</v>
      </c>
      <c r="I845">
        <v>1</v>
      </c>
      <c r="K845">
        <v>5.58</v>
      </c>
      <c r="L845" t="s">
        <v>41</v>
      </c>
      <c r="M845" t="s">
        <v>41</v>
      </c>
      <c r="N845">
        <v>3.42</v>
      </c>
    </row>
    <row r="846" spans="1:14" x14ac:dyDescent="0.25">
      <c r="A846" t="s">
        <v>858</v>
      </c>
      <c r="B846">
        <v>9</v>
      </c>
      <c r="C846" t="s">
        <v>145</v>
      </c>
      <c r="D846">
        <v>3</v>
      </c>
      <c r="E846">
        <v>1</v>
      </c>
      <c r="F846">
        <v>1</v>
      </c>
      <c r="G846">
        <v>3</v>
      </c>
      <c r="H846">
        <v>1</v>
      </c>
      <c r="I846">
        <v>0</v>
      </c>
      <c r="K846">
        <v>5.04</v>
      </c>
      <c r="L846" t="s">
        <v>41</v>
      </c>
      <c r="M846" t="s">
        <v>41</v>
      </c>
      <c r="N846">
        <v>3.96</v>
      </c>
    </row>
    <row r="847" spans="1:14" x14ac:dyDescent="0.25">
      <c r="A847" t="s">
        <v>864</v>
      </c>
      <c r="B847">
        <v>8</v>
      </c>
      <c r="C847" t="s">
        <v>126</v>
      </c>
      <c r="D847">
        <v>2</v>
      </c>
      <c r="E847">
        <v>2</v>
      </c>
      <c r="F847">
        <v>2</v>
      </c>
      <c r="G847">
        <v>1</v>
      </c>
      <c r="H847">
        <v>1</v>
      </c>
      <c r="I847">
        <v>0</v>
      </c>
      <c r="K847">
        <v>6.75</v>
      </c>
      <c r="L847" t="s">
        <v>41</v>
      </c>
      <c r="M847" t="s">
        <v>41</v>
      </c>
      <c r="N847">
        <v>2.25</v>
      </c>
    </row>
    <row r="848" spans="1:14" x14ac:dyDescent="0.25">
      <c r="A848" t="s">
        <v>941</v>
      </c>
      <c r="B848">
        <v>9</v>
      </c>
      <c r="C848" t="s">
        <v>131</v>
      </c>
      <c r="D848">
        <v>4</v>
      </c>
      <c r="E848">
        <v>2</v>
      </c>
      <c r="F848">
        <v>1</v>
      </c>
      <c r="G848">
        <v>1</v>
      </c>
      <c r="H848">
        <v>1</v>
      </c>
      <c r="I848">
        <v>0</v>
      </c>
      <c r="K848">
        <v>7.02</v>
      </c>
      <c r="L848" t="s">
        <v>41</v>
      </c>
      <c r="M848" t="s">
        <v>41</v>
      </c>
      <c r="N848">
        <v>1.98</v>
      </c>
    </row>
    <row r="849" spans="1:14" x14ac:dyDescent="0.25">
      <c r="A849" t="s">
        <v>943</v>
      </c>
      <c r="B849">
        <v>5</v>
      </c>
      <c r="C849" t="s">
        <v>1249</v>
      </c>
      <c r="D849">
        <v>2</v>
      </c>
      <c r="E849">
        <v>0</v>
      </c>
      <c r="F849">
        <v>0</v>
      </c>
      <c r="G849">
        <v>0</v>
      </c>
      <c r="H849">
        <v>3</v>
      </c>
      <c r="I849">
        <v>0</v>
      </c>
      <c r="K849">
        <v>0.36</v>
      </c>
      <c r="L849" t="s">
        <v>41</v>
      </c>
      <c r="M849" t="s">
        <v>41</v>
      </c>
      <c r="N849">
        <v>0.54</v>
      </c>
    </row>
    <row r="850" spans="1:14" x14ac:dyDescent="0.25">
      <c r="A850" t="s">
        <v>1038</v>
      </c>
      <c r="B850">
        <v>8</v>
      </c>
      <c r="C850" t="s">
        <v>1290</v>
      </c>
      <c r="D850">
        <v>4</v>
      </c>
      <c r="E850">
        <v>1</v>
      </c>
      <c r="F850">
        <v>2</v>
      </c>
      <c r="G850">
        <v>0</v>
      </c>
      <c r="H850">
        <v>0</v>
      </c>
      <c r="I850">
        <v>1</v>
      </c>
      <c r="K850">
        <v>7.92</v>
      </c>
      <c r="L850" t="s">
        <v>41</v>
      </c>
      <c r="M850" t="s">
        <v>41</v>
      </c>
      <c r="N850">
        <v>1.08</v>
      </c>
    </row>
    <row r="851" spans="1:14" x14ac:dyDescent="0.25">
      <c r="A851" t="s">
        <v>1126</v>
      </c>
      <c r="B851">
        <v>5</v>
      </c>
      <c r="C851" t="s">
        <v>1244</v>
      </c>
      <c r="D851">
        <v>2</v>
      </c>
      <c r="E851">
        <v>0</v>
      </c>
      <c r="F851">
        <v>2</v>
      </c>
      <c r="G851">
        <v>1</v>
      </c>
      <c r="H851">
        <v>0</v>
      </c>
      <c r="I851">
        <v>0</v>
      </c>
      <c r="K851">
        <v>0.72</v>
      </c>
      <c r="L851" t="s">
        <v>41</v>
      </c>
      <c r="M851" t="s">
        <v>41</v>
      </c>
      <c r="N851">
        <v>0.18</v>
      </c>
    </row>
    <row r="852" spans="1:14" x14ac:dyDescent="0.25">
      <c r="A852" t="s">
        <v>1127</v>
      </c>
      <c r="B852">
        <v>8</v>
      </c>
      <c r="C852" t="s">
        <v>192</v>
      </c>
      <c r="D852">
        <v>6</v>
      </c>
      <c r="E852">
        <v>1</v>
      </c>
      <c r="F852">
        <v>1</v>
      </c>
      <c r="G852">
        <v>0</v>
      </c>
      <c r="H852">
        <v>0</v>
      </c>
      <c r="I852">
        <v>0</v>
      </c>
      <c r="K852">
        <v>0.9</v>
      </c>
      <c r="L852" t="s">
        <v>41</v>
      </c>
      <c r="M852" t="s">
        <v>41</v>
      </c>
      <c r="N852">
        <v>0</v>
      </c>
    </row>
    <row r="853" spans="1:14" x14ac:dyDescent="0.25">
      <c r="A853" t="s">
        <v>1128</v>
      </c>
      <c r="B853">
        <v>12</v>
      </c>
      <c r="C853" t="s">
        <v>124</v>
      </c>
      <c r="D853">
        <v>6</v>
      </c>
      <c r="E853">
        <v>0</v>
      </c>
      <c r="F853">
        <v>1</v>
      </c>
      <c r="G853">
        <v>2</v>
      </c>
      <c r="H853">
        <v>1</v>
      </c>
      <c r="I853">
        <v>2</v>
      </c>
      <c r="K853">
        <v>5.22</v>
      </c>
      <c r="L853" t="s">
        <v>41</v>
      </c>
      <c r="M853" t="s">
        <v>41</v>
      </c>
      <c r="N853">
        <v>3.78</v>
      </c>
    </row>
    <row r="854" spans="1:14" x14ac:dyDescent="0.25">
      <c r="A854" t="s">
        <v>1173</v>
      </c>
      <c r="B854">
        <v>6</v>
      </c>
      <c r="C854" t="s">
        <v>124</v>
      </c>
      <c r="D854">
        <v>0</v>
      </c>
      <c r="E854">
        <v>2</v>
      </c>
      <c r="F854">
        <v>2</v>
      </c>
      <c r="G854">
        <v>2</v>
      </c>
      <c r="H854">
        <v>0</v>
      </c>
      <c r="I854">
        <v>0</v>
      </c>
      <c r="K854">
        <v>6.03</v>
      </c>
      <c r="L854" t="s">
        <v>41</v>
      </c>
      <c r="M854" t="s">
        <v>41</v>
      </c>
      <c r="N854">
        <v>2.97</v>
      </c>
    </row>
    <row r="855" spans="1:14" x14ac:dyDescent="0.25">
      <c r="A855" t="s">
        <v>1179</v>
      </c>
      <c r="B855">
        <v>9</v>
      </c>
      <c r="C855" t="s">
        <v>122</v>
      </c>
      <c r="D855">
        <v>1</v>
      </c>
      <c r="E855">
        <v>2</v>
      </c>
      <c r="F855">
        <v>2</v>
      </c>
      <c r="G855">
        <v>2</v>
      </c>
      <c r="H855">
        <v>1</v>
      </c>
      <c r="I855">
        <v>1</v>
      </c>
      <c r="K855">
        <v>5.04</v>
      </c>
      <c r="L855" t="s">
        <v>41</v>
      </c>
      <c r="M855" t="s">
        <v>41</v>
      </c>
      <c r="N855">
        <v>3.96</v>
      </c>
    </row>
    <row r="856" spans="1:14" x14ac:dyDescent="0.25">
      <c r="A856" t="s">
        <v>1203</v>
      </c>
      <c r="B856">
        <v>6</v>
      </c>
      <c r="C856" t="s">
        <v>120</v>
      </c>
      <c r="D856">
        <v>0</v>
      </c>
      <c r="E856">
        <v>4</v>
      </c>
      <c r="F856">
        <v>0</v>
      </c>
      <c r="G856">
        <v>1</v>
      </c>
      <c r="H856">
        <v>1</v>
      </c>
      <c r="I856">
        <v>0</v>
      </c>
      <c r="K856">
        <v>6.03</v>
      </c>
      <c r="L856" t="s">
        <v>41</v>
      </c>
      <c r="M856" t="s">
        <v>41</v>
      </c>
      <c r="N856">
        <v>2.97</v>
      </c>
    </row>
    <row r="857" spans="1:14" x14ac:dyDescent="0.25">
      <c r="A857" t="s">
        <v>1232</v>
      </c>
      <c r="B857">
        <v>3</v>
      </c>
      <c r="C857" t="s">
        <v>49</v>
      </c>
      <c r="D857">
        <v>2</v>
      </c>
      <c r="E857">
        <v>0</v>
      </c>
      <c r="F857">
        <v>0</v>
      </c>
      <c r="G857">
        <v>0</v>
      </c>
      <c r="H857">
        <v>1</v>
      </c>
      <c r="I857">
        <v>0</v>
      </c>
      <c r="K857">
        <v>6.03</v>
      </c>
      <c r="L857" t="s">
        <v>41</v>
      </c>
      <c r="M857" t="s">
        <v>41</v>
      </c>
      <c r="N857">
        <v>2.97</v>
      </c>
    </row>
    <row r="858" spans="1:14" x14ac:dyDescent="0.25">
      <c r="A858" t="s">
        <v>208</v>
      </c>
      <c r="B858">
        <v>2</v>
      </c>
      <c r="C858" t="s">
        <v>133</v>
      </c>
      <c r="D858">
        <v>2</v>
      </c>
      <c r="E858">
        <v>0</v>
      </c>
      <c r="F858">
        <v>0</v>
      </c>
      <c r="G858">
        <v>0</v>
      </c>
      <c r="H858">
        <v>0</v>
      </c>
      <c r="I858">
        <v>0</v>
      </c>
      <c r="K858">
        <v>0.9</v>
      </c>
      <c r="L858" t="s">
        <v>41</v>
      </c>
      <c r="M858" t="s">
        <v>41</v>
      </c>
      <c r="N858">
        <v>0</v>
      </c>
    </row>
    <row r="859" spans="1:14" x14ac:dyDescent="0.25">
      <c r="A859" t="s">
        <v>341</v>
      </c>
      <c r="B859">
        <v>7</v>
      </c>
      <c r="C859" t="s">
        <v>1247</v>
      </c>
      <c r="D859">
        <v>4</v>
      </c>
      <c r="E859">
        <v>1</v>
      </c>
      <c r="F859">
        <v>1</v>
      </c>
      <c r="G859">
        <v>1</v>
      </c>
      <c r="H859">
        <v>0</v>
      </c>
      <c r="I859">
        <v>0</v>
      </c>
      <c r="K859">
        <v>7.74</v>
      </c>
      <c r="L859" t="s">
        <v>41</v>
      </c>
      <c r="M859" t="s">
        <v>41</v>
      </c>
      <c r="N859">
        <v>1.26</v>
      </c>
    </row>
    <row r="860" spans="1:14" x14ac:dyDescent="0.25">
      <c r="A860" t="s">
        <v>360</v>
      </c>
      <c r="B860">
        <v>5</v>
      </c>
      <c r="C860" t="s">
        <v>1289</v>
      </c>
      <c r="D860">
        <v>2</v>
      </c>
      <c r="E860">
        <v>2</v>
      </c>
      <c r="F860">
        <v>1</v>
      </c>
      <c r="G860">
        <v>0</v>
      </c>
      <c r="H860">
        <v>0</v>
      </c>
      <c r="I860">
        <v>0</v>
      </c>
      <c r="K860">
        <v>0.9</v>
      </c>
      <c r="L860" t="s">
        <v>41</v>
      </c>
      <c r="M860" t="s">
        <v>41</v>
      </c>
      <c r="N860">
        <v>0</v>
      </c>
    </row>
    <row r="861" spans="1:14" x14ac:dyDescent="0.25">
      <c r="A861" t="s">
        <v>615</v>
      </c>
      <c r="B861">
        <v>3</v>
      </c>
      <c r="C861" t="s">
        <v>1250</v>
      </c>
      <c r="D861">
        <v>1</v>
      </c>
      <c r="E861">
        <v>1</v>
      </c>
      <c r="F861">
        <v>1</v>
      </c>
      <c r="G861">
        <v>0</v>
      </c>
      <c r="H861">
        <v>0</v>
      </c>
      <c r="I861">
        <v>0</v>
      </c>
      <c r="K861">
        <v>0.9</v>
      </c>
      <c r="L861" t="s">
        <v>41</v>
      </c>
      <c r="M861" t="s">
        <v>41</v>
      </c>
      <c r="N861">
        <v>0</v>
      </c>
    </row>
    <row r="862" spans="1:14" x14ac:dyDescent="0.25">
      <c r="A862" t="s">
        <v>624</v>
      </c>
      <c r="B862">
        <v>5</v>
      </c>
      <c r="C862" t="s">
        <v>132</v>
      </c>
      <c r="D862">
        <v>2</v>
      </c>
      <c r="E862">
        <v>2</v>
      </c>
      <c r="F862">
        <v>0</v>
      </c>
      <c r="G862">
        <v>1</v>
      </c>
      <c r="H862">
        <v>0</v>
      </c>
      <c r="I862">
        <v>0</v>
      </c>
      <c r="K862">
        <v>0.72</v>
      </c>
      <c r="L862" t="s">
        <v>41</v>
      </c>
      <c r="M862" t="s">
        <v>41</v>
      </c>
      <c r="N862">
        <v>0.18</v>
      </c>
    </row>
    <row r="863" spans="1:14" x14ac:dyDescent="0.25">
      <c r="A863" t="s">
        <v>756</v>
      </c>
      <c r="B863">
        <v>5</v>
      </c>
      <c r="C863" t="s">
        <v>1249</v>
      </c>
      <c r="D863">
        <v>1</v>
      </c>
      <c r="E863">
        <v>1</v>
      </c>
      <c r="F863">
        <v>2</v>
      </c>
      <c r="G863">
        <v>0</v>
      </c>
      <c r="H863">
        <v>0</v>
      </c>
      <c r="I863">
        <v>1</v>
      </c>
      <c r="K863">
        <v>0.72</v>
      </c>
      <c r="L863" t="s">
        <v>41</v>
      </c>
      <c r="M863" t="s">
        <v>41</v>
      </c>
      <c r="N863">
        <v>0.18</v>
      </c>
    </row>
    <row r="864" spans="1:14" x14ac:dyDescent="0.25">
      <c r="A864" t="s">
        <v>810</v>
      </c>
      <c r="B864">
        <v>6</v>
      </c>
      <c r="C864" t="s">
        <v>121</v>
      </c>
      <c r="D864">
        <v>4</v>
      </c>
      <c r="E864">
        <v>1</v>
      </c>
      <c r="F864">
        <v>0</v>
      </c>
      <c r="G864">
        <v>0</v>
      </c>
      <c r="H864">
        <v>1</v>
      </c>
      <c r="I864">
        <v>0</v>
      </c>
      <c r="K864">
        <v>7.47</v>
      </c>
      <c r="L864" t="s">
        <v>41</v>
      </c>
      <c r="M864" t="s">
        <v>41</v>
      </c>
      <c r="N864">
        <v>1.53</v>
      </c>
    </row>
    <row r="865" spans="1:14" x14ac:dyDescent="0.25">
      <c r="A865" t="s">
        <v>851</v>
      </c>
      <c r="B865">
        <v>7</v>
      </c>
      <c r="C865" t="s">
        <v>120</v>
      </c>
      <c r="D865">
        <v>3</v>
      </c>
      <c r="E865">
        <v>1</v>
      </c>
      <c r="F865">
        <v>0</v>
      </c>
      <c r="G865">
        <v>1</v>
      </c>
      <c r="H865">
        <v>0</v>
      </c>
      <c r="I865">
        <v>2</v>
      </c>
      <c r="K865">
        <v>5.13</v>
      </c>
      <c r="L865" t="s">
        <v>41</v>
      </c>
      <c r="M865" t="s">
        <v>41</v>
      </c>
      <c r="N865">
        <v>3.87</v>
      </c>
    </row>
    <row r="866" spans="1:14" x14ac:dyDescent="0.25">
      <c r="A866" t="s">
        <v>988</v>
      </c>
      <c r="B866">
        <v>1</v>
      </c>
      <c r="C866" t="s">
        <v>1248</v>
      </c>
      <c r="D866">
        <v>0</v>
      </c>
      <c r="E866">
        <v>1</v>
      </c>
      <c r="F866">
        <v>0</v>
      </c>
      <c r="G866">
        <v>0</v>
      </c>
      <c r="H866">
        <v>0</v>
      </c>
      <c r="I866">
        <v>0</v>
      </c>
      <c r="K866">
        <v>0.9</v>
      </c>
      <c r="L866" t="s">
        <v>41</v>
      </c>
      <c r="M866" t="s">
        <v>41</v>
      </c>
      <c r="N866">
        <v>0</v>
      </c>
    </row>
    <row r="867" spans="1:14" x14ac:dyDescent="0.25">
      <c r="A867" t="s">
        <v>1011</v>
      </c>
      <c r="B867">
        <v>2</v>
      </c>
      <c r="C867" t="s">
        <v>1250</v>
      </c>
      <c r="D867">
        <v>1</v>
      </c>
      <c r="E867">
        <v>0</v>
      </c>
      <c r="F867">
        <v>1</v>
      </c>
      <c r="G867">
        <v>0</v>
      </c>
      <c r="H867">
        <v>0</v>
      </c>
      <c r="I867">
        <v>0</v>
      </c>
      <c r="K867">
        <v>0.9</v>
      </c>
      <c r="L867" t="s">
        <v>41</v>
      </c>
      <c r="M867" t="s">
        <v>41</v>
      </c>
      <c r="N867">
        <v>0</v>
      </c>
    </row>
    <row r="868" spans="1:14" x14ac:dyDescent="0.25">
      <c r="A868" t="s">
        <v>1019</v>
      </c>
      <c r="B868">
        <v>8</v>
      </c>
      <c r="C868" t="s">
        <v>145</v>
      </c>
      <c r="D868">
        <v>1</v>
      </c>
      <c r="E868">
        <v>3</v>
      </c>
      <c r="F868">
        <v>1</v>
      </c>
      <c r="G868">
        <v>2</v>
      </c>
      <c r="H868">
        <v>0</v>
      </c>
      <c r="I868">
        <v>1</v>
      </c>
      <c r="K868">
        <v>5.58</v>
      </c>
      <c r="L868" t="s">
        <v>41</v>
      </c>
      <c r="M868" t="s">
        <v>41</v>
      </c>
      <c r="N868">
        <v>3.42</v>
      </c>
    </row>
    <row r="869" spans="1:14" x14ac:dyDescent="0.25">
      <c r="A869" t="s">
        <v>1085</v>
      </c>
      <c r="B869">
        <v>2</v>
      </c>
      <c r="C869" t="s">
        <v>195</v>
      </c>
      <c r="D869">
        <v>2</v>
      </c>
      <c r="E869">
        <v>0</v>
      </c>
      <c r="F869">
        <v>0</v>
      </c>
      <c r="G869">
        <v>0</v>
      </c>
      <c r="H869">
        <v>0</v>
      </c>
      <c r="I869">
        <v>0</v>
      </c>
      <c r="K869">
        <v>0.9</v>
      </c>
      <c r="L869" t="s">
        <v>41</v>
      </c>
      <c r="M869" t="s">
        <v>41</v>
      </c>
      <c r="N869">
        <v>0</v>
      </c>
    </row>
    <row r="870" spans="1:14" x14ac:dyDescent="0.25">
      <c r="A870" t="s">
        <v>1100</v>
      </c>
      <c r="B870">
        <v>3</v>
      </c>
      <c r="C870" t="s">
        <v>135</v>
      </c>
      <c r="D870">
        <v>0</v>
      </c>
      <c r="E870">
        <v>1</v>
      </c>
      <c r="F870">
        <v>0</v>
      </c>
      <c r="G870">
        <v>0</v>
      </c>
      <c r="H870">
        <v>2</v>
      </c>
      <c r="I870">
        <v>0</v>
      </c>
      <c r="K870">
        <v>2.97</v>
      </c>
      <c r="L870" t="s">
        <v>41</v>
      </c>
      <c r="M870" t="s">
        <v>41</v>
      </c>
      <c r="N870">
        <v>6.03</v>
      </c>
    </row>
    <row r="871" spans="1:14" x14ac:dyDescent="0.25">
      <c r="A871" t="s">
        <v>1142</v>
      </c>
      <c r="B871">
        <v>5</v>
      </c>
      <c r="C871" t="s">
        <v>1249</v>
      </c>
      <c r="D871">
        <v>0</v>
      </c>
      <c r="E871">
        <v>2</v>
      </c>
      <c r="F871">
        <v>1</v>
      </c>
      <c r="G871">
        <v>1</v>
      </c>
      <c r="H871">
        <v>1</v>
      </c>
      <c r="I871">
        <v>0</v>
      </c>
      <c r="K871">
        <v>0.54</v>
      </c>
      <c r="L871" t="s">
        <v>41</v>
      </c>
      <c r="M871" t="s">
        <v>41</v>
      </c>
      <c r="N871">
        <v>0.36</v>
      </c>
    </row>
    <row r="872" spans="1:14" x14ac:dyDescent="0.25">
      <c r="A872" t="s">
        <v>1163</v>
      </c>
      <c r="B872">
        <v>2</v>
      </c>
      <c r="C872" t="s">
        <v>1293</v>
      </c>
      <c r="D872">
        <v>0</v>
      </c>
      <c r="E872">
        <v>0</v>
      </c>
      <c r="F872">
        <v>1</v>
      </c>
      <c r="G872">
        <v>0</v>
      </c>
      <c r="H872">
        <v>0</v>
      </c>
      <c r="I872">
        <v>1</v>
      </c>
      <c r="K872">
        <v>0.45</v>
      </c>
      <c r="L872" t="s">
        <v>41</v>
      </c>
      <c r="M872" t="s">
        <v>41</v>
      </c>
      <c r="N872">
        <v>0.45</v>
      </c>
    </row>
    <row r="873" spans="1:14" x14ac:dyDescent="0.25">
      <c r="A873" t="s">
        <v>1183</v>
      </c>
      <c r="B873">
        <v>6</v>
      </c>
      <c r="C873" t="s">
        <v>1249</v>
      </c>
      <c r="D873">
        <v>1</v>
      </c>
      <c r="E873">
        <v>2</v>
      </c>
      <c r="F873">
        <v>1</v>
      </c>
      <c r="G873">
        <v>1</v>
      </c>
      <c r="H873">
        <v>0</v>
      </c>
      <c r="I873">
        <v>1</v>
      </c>
      <c r="K873">
        <v>6.03</v>
      </c>
      <c r="L873" t="s">
        <v>41</v>
      </c>
      <c r="M873" t="s">
        <v>41</v>
      </c>
      <c r="N873">
        <v>2.97</v>
      </c>
    </row>
    <row r="874" spans="1:14" x14ac:dyDescent="0.25">
      <c r="A874" t="s">
        <v>1328</v>
      </c>
      <c r="B874">
        <v>4</v>
      </c>
      <c r="C874" t="s">
        <v>123</v>
      </c>
      <c r="D874">
        <v>2</v>
      </c>
      <c r="E874">
        <v>2</v>
      </c>
      <c r="F874">
        <v>0</v>
      </c>
      <c r="G874">
        <v>0</v>
      </c>
      <c r="H874">
        <v>0</v>
      </c>
      <c r="I874">
        <v>0</v>
      </c>
      <c r="K874">
        <v>0.9</v>
      </c>
      <c r="L874" t="s">
        <v>41</v>
      </c>
      <c r="M874" t="s">
        <v>41</v>
      </c>
      <c r="N874">
        <v>0</v>
      </c>
    </row>
    <row r="875" spans="1:14" x14ac:dyDescent="0.25">
      <c r="A875" t="s">
        <v>1329</v>
      </c>
      <c r="B875">
        <v>6</v>
      </c>
      <c r="C875" t="s">
        <v>1290</v>
      </c>
      <c r="D875">
        <v>3</v>
      </c>
      <c r="E875">
        <v>1</v>
      </c>
      <c r="F875">
        <v>0</v>
      </c>
      <c r="G875">
        <v>1</v>
      </c>
      <c r="H875">
        <v>0</v>
      </c>
      <c r="I875">
        <v>1</v>
      </c>
      <c r="K875">
        <v>6.03</v>
      </c>
      <c r="L875" t="s">
        <v>41</v>
      </c>
      <c r="M875" t="s">
        <v>41</v>
      </c>
      <c r="N875">
        <v>2.97</v>
      </c>
    </row>
    <row r="876" spans="1:14" x14ac:dyDescent="0.25">
      <c r="A876" t="s">
        <v>1330</v>
      </c>
      <c r="B876">
        <v>9</v>
      </c>
      <c r="C876" t="s">
        <v>1249</v>
      </c>
      <c r="D876">
        <v>1</v>
      </c>
      <c r="E876">
        <v>3</v>
      </c>
      <c r="F876">
        <v>0</v>
      </c>
      <c r="G876">
        <v>2</v>
      </c>
      <c r="H876">
        <v>3</v>
      </c>
      <c r="I876">
        <v>0</v>
      </c>
      <c r="K876">
        <v>3.96</v>
      </c>
      <c r="L876" t="s">
        <v>41</v>
      </c>
      <c r="M876" t="s">
        <v>41</v>
      </c>
      <c r="N876">
        <v>5.04</v>
      </c>
    </row>
    <row r="877" spans="1:14" x14ac:dyDescent="0.25">
      <c r="A877" t="s">
        <v>1331</v>
      </c>
      <c r="B877">
        <v>5</v>
      </c>
      <c r="C877" t="s">
        <v>1244</v>
      </c>
      <c r="D877">
        <v>2</v>
      </c>
      <c r="E877">
        <v>0</v>
      </c>
      <c r="F877">
        <v>2</v>
      </c>
      <c r="G877">
        <v>1</v>
      </c>
      <c r="H877">
        <v>0</v>
      </c>
      <c r="I877">
        <v>0</v>
      </c>
      <c r="K877">
        <v>0.72</v>
      </c>
      <c r="L877" t="s">
        <v>41</v>
      </c>
      <c r="M877" t="s">
        <v>41</v>
      </c>
      <c r="N877">
        <v>0.18</v>
      </c>
    </row>
    <row r="878" spans="1:14" x14ac:dyDescent="0.25">
      <c r="A878" t="s">
        <v>1332</v>
      </c>
      <c r="B878">
        <v>6</v>
      </c>
      <c r="C878" t="s">
        <v>1250</v>
      </c>
      <c r="D878">
        <v>2</v>
      </c>
      <c r="E878">
        <v>3</v>
      </c>
      <c r="F878">
        <v>0</v>
      </c>
      <c r="G878">
        <v>1</v>
      </c>
      <c r="H878">
        <v>0</v>
      </c>
      <c r="I878">
        <v>0</v>
      </c>
      <c r="K878">
        <v>7.47</v>
      </c>
      <c r="L878" t="s">
        <v>41</v>
      </c>
      <c r="M878" t="s">
        <v>41</v>
      </c>
      <c r="N878">
        <v>1.53</v>
      </c>
    </row>
    <row r="879" spans="1:14" x14ac:dyDescent="0.25">
      <c r="A879" t="s">
        <v>1333</v>
      </c>
      <c r="B879">
        <v>7</v>
      </c>
      <c r="C879" t="s">
        <v>1290</v>
      </c>
      <c r="D879">
        <v>2</v>
      </c>
      <c r="E879">
        <v>2</v>
      </c>
      <c r="F879">
        <v>2</v>
      </c>
      <c r="G879">
        <v>1</v>
      </c>
      <c r="H879">
        <v>0</v>
      </c>
      <c r="I879">
        <v>0</v>
      </c>
      <c r="K879">
        <v>7.74</v>
      </c>
      <c r="L879" t="s">
        <v>41</v>
      </c>
      <c r="M879" t="s">
        <v>41</v>
      </c>
      <c r="N879">
        <v>1.26</v>
      </c>
    </row>
    <row r="880" spans="1:14" x14ac:dyDescent="0.25">
      <c r="A880" t="s">
        <v>1334</v>
      </c>
      <c r="B880">
        <v>6</v>
      </c>
      <c r="C880" t="s">
        <v>1290</v>
      </c>
      <c r="D880">
        <v>1</v>
      </c>
      <c r="E880">
        <v>3</v>
      </c>
      <c r="F880">
        <v>2</v>
      </c>
      <c r="G880">
        <v>0</v>
      </c>
      <c r="H880">
        <v>0</v>
      </c>
      <c r="I880">
        <v>0</v>
      </c>
      <c r="K880">
        <v>0.9</v>
      </c>
      <c r="L880" t="s">
        <v>41</v>
      </c>
      <c r="M880" t="s">
        <v>41</v>
      </c>
      <c r="N880">
        <v>0</v>
      </c>
    </row>
    <row r="881" spans="1:14" x14ac:dyDescent="0.25">
      <c r="A881" t="s">
        <v>1335</v>
      </c>
      <c r="B881">
        <v>5</v>
      </c>
      <c r="C881" t="s">
        <v>128</v>
      </c>
      <c r="D881">
        <v>0</v>
      </c>
      <c r="E881">
        <v>2</v>
      </c>
      <c r="F881">
        <v>1</v>
      </c>
      <c r="G881">
        <v>2</v>
      </c>
      <c r="H881">
        <v>0</v>
      </c>
      <c r="I881">
        <v>0</v>
      </c>
      <c r="K881">
        <v>0.54</v>
      </c>
      <c r="L881" t="s">
        <v>41</v>
      </c>
      <c r="M881" t="s">
        <v>41</v>
      </c>
      <c r="N881">
        <v>0.36</v>
      </c>
    </row>
    <row r="882" spans="1:14" x14ac:dyDescent="0.25">
      <c r="A882" t="s">
        <v>1336</v>
      </c>
      <c r="B882">
        <v>2</v>
      </c>
      <c r="C882" t="s">
        <v>1305</v>
      </c>
      <c r="D882">
        <v>0</v>
      </c>
      <c r="E882">
        <v>0</v>
      </c>
      <c r="F882">
        <v>1</v>
      </c>
      <c r="G882">
        <v>0</v>
      </c>
      <c r="H882">
        <v>0</v>
      </c>
      <c r="I882">
        <v>1</v>
      </c>
      <c r="K882">
        <v>0.45</v>
      </c>
      <c r="L882" t="s">
        <v>41</v>
      </c>
      <c r="M882" t="s">
        <v>41</v>
      </c>
      <c r="N882">
        <v>0.45</v>
      </c>
    </row>
    <row r="883" spans="1:14" x14ac:dyDescent="0.25">
      <c r="A883" t="s">
        <v>1337</v>
      </c>
      <c r="B883">
        <v>5</v>
      </c>
      <c r="C883" t="s">
        <v>1290</v>
      </c>
      <c r="D883">
        <v>1</v>
      </c>
      <c r="E883">
        <v>3</v>
      </c>
      <c r="F883">
        <v>0</v>
      </c>
      <c r="G883">
        <v>1</v>
      </c>
      <c r="H883">
        <v>0</v>
      </c>
      <c r="I883">
        <v>0</v>
      </c>
      <c r="K883">
        <v>0.72</v>
      </c>
      <c r="L883" t="s">
        <v>41</v>
      </c>
      <c r="M883" t="s">
        <v>41</v>
      </c>
      <c r="N883">
        <v>0.18</v>
      </c>
    </row>
    <row r="884" spans="1:14" x14ac:dyDescent="0.25">
      <c r="A884" t="s">
        <v>1338</v>
      </c>
      <c r="B884">
        <v>7</v>
      </c>
      <c r="C884" t="s">
        <v>1246</v>
      </c>
      <c r="D884">
        <v>2</v>
      </c>
      <c r="E884">
        <v>1</v>
      </c>
      <c r="F884">
        <v>2</v>
      </c>
      <c r="G884">
        <v>0</v>
      </c>
      <c r="H884">
        <v>0</v>
      </c>
      <c r="I884">
        <v>2</v>
      </c>
      <c r="K884">
        <v>6.39</v>
      </c>
      <c r="L884" t="s">
        <v>41</v>
      </c>
      <c r="M884" t="s">
        <v>41</v>
      </c>
      <c r="N884">
        <v>2.61</v>
      </c>
    </row>
    <row r="885" spans="1:14" x14ac:dyDescent="0.25">
      <c r="A885" t="s">
        <v>1339</v>
      </c>
      <c r="B885">
        <v>2</v>
      </c>
      <c r="C885" t="s">
        <v>1245</v>
      </c>
      <c r="D885">
        <v>0</v>
      </c>
      <c r="E885">
        <v>1</v>
      </c>
      <c r="F885">
        <v>0</v>
      </c>
      <c r="G885">
        <v>1</v>
      </c>
      <c r="H885">
        <v>0</v>
      </c>
      <c r="I885">
        <v>0</v>
      </c>
      <c r="K885">
        <v>0.45</v>
      </c>
      <c r="L885" t="s">
        <v>41</v>
      </c>
      <c r="M885" t="s">
        <v>41</v>
      </c>
      <c r="N885">
        <v>0.45</v>
      </c>
    </row>
    <row r="886" spans="1:14" x14ac:dyDescent="0.25">
      <c r="A886" t="s">
        <v>1340</v>
      </c>
      <c r="B886">
        <v>4</v>
      </c>
      <c r="C886" t="s">
        <v>121</v>
      </c>
      <c r="D886">
        <v>3</v>
      </c>
      <c r="E886">
        <v>0</v>
      </c>
      <c r="F886">
        <v>1</v>
      </c>
      <c r="G886">
        <v>0</v>
      </c>
      <c r="H886">
        <v>0</v>
      </c>
      <c r="I886">
        <v>0</v>
      </c>
      <c r="K886">
        <v>0.9</v>
      </c>
      <c r="L886" t="s">
        <v>41</v>
      </c>
      <c r="M886" t="s">
        <v>41</v>
      </c>
      <c r="N886">
        <v>0</v>
      </c>
    </row>
    <row r="887" spans="1:14" x14ac:dyDescent="0.25">
      <c r="A887" t="s">
        <v>1341</v>
      </c>
      <c r="B887">
        <v>2</v>
      </c>
      <c r="C887" t="s">
        <v>1292</v>
      </c>
      <c r="D887">
        <v>0</v>
      </c>
      <c r="E887">
        <v>0</v>
      </c>
      <c r="F887">
        <v>1</v>
      </c>
      <c r="G887">
        <v>1</v>
      </c>
      <c r="H887">
        <v>0</v>
      </c>
      <c r="I887">
        <v>0</v>
      </c>
      <c r="K887">
        <v>0.45</v>
      </c>
      <c r="L887" t="s">
        <v>41</v>
      </c>
      <c r="M887" t="s">
        <v>41</v>
      </c>
      <c r="N887">
        <v>0.45</v>
      </c>
    </row>
    <row r="888" spans="1:14" x14ac:dyDescent="0.25">
      <c r="A888" t="s">
        <v>1342</v>
      </c>
      <c r="B888">
        <v>5</v>
      </c>
      <c r="C888" t="s">
        <v>145</v>
      </c>
      <c r="D888">
        <v>1</v>
      </c>
      <c r="E888">
        <v>1</v>
      </c>
      <c r="F888">
        <v>1</v>
      </c>
      <c r="G888">
        <v>1</v>
      </c>
      <c r="H888">
        <v>1</v>
      </c>
      <c r="I888">
        <v>0</v>
      </c>
      <c r="K888">
        <v>0.54</v>
      </c>
      <c r="L888" t="s">
        <v>41</v>
      </c>
      <c r="M888" t="s">
        <v>41</v>
      </c>
      <c r="N888">
        <v>0.36</v>
      </c>
    </row>
    <row r="889" spans="1:14" x14ac:dyDescent="0.25">
      <c r="A889" t="s">
        <v>1343</v>
      </c>
      <c r="B889">
        <v>5</v>
      </c>
      <c r="C889" t="s">
        <v>1250</v>
      </c>
      <c r="D889">
        <v>2</v>
      </c>
      <c r="E889">
        <v>1</v>
      </c>
      <c r="F889">
        <v>2</v>
      </c>
      <c r="G889">
        <v>0</v>
      </c>
      <c r="H889">
        <v>0</v>
      </c>
      <c r="I889">
        <v>0</v>
      </c>
      <c r="K889">
        <v>0.9</v>
      </c>
      <c r="L889" t="s">
        <v>41</v>
      </c>
      <c r="M889" t="s">
        <v>41</v>
      </c>
      <c r="N889">
        <v>0</v>
      </c>
    </row>
    <row r="890" spans="1:14" x14ac:dyDescent="0.25">
      <c r="A890" t="s">
        <v>439</v>
      </c>
      <c r="B890">
        <v>1</v>
      </c>
      <c r="C890" t="s">
        <v>1251</v>
      </c>
      <c r="D890">
        <v>0</v>
      </c>
      <c r="E890">
        <v>1</v>
      </c>
      <c r="F890">
        <v>0</v>
      </c>
      <c r="G890">
        <v>0</v>
      </c>
      <c r="H890">
        <v>0</v>
      </c>
      <c r="I890">
        <v>0</v>
      </c>
      <c r="K890">
        <v>0.9</v>
      </c>
      <c r="L890" t="s">
        <v>41</v>
      </c>
      <c r="M890" t="s">
        <v>41</v>
      </c>
      <c r="N890">
        <v>0</v>
      </c>
    </row>
    <row r="891" spans="1:14" x14ac:dyDescent="0.25">
      <c r="A891" t="s">
        <v>589</v>
      </c>
      <c r="B891">
        <v>2</v>
      </c>
      <c r="C891" t="s">
        <v>1344</v>
      </c>
      <c r="D891">
        <v>0</v>
      </c>
      <c r="E891">
        <v>0</v>
      </c>
      <c r="F891">
        <v>1</v>
      </c>
      <c r="G891">
        <v>0</v>
      </c>
      <c r="H891">
        <v>0</v>
      </c>
      <c r="I891">
        <v>1</v>
      </c>
      <c r="K891">
        <v>0.45</v>
      </c>
      <c r="L891" t="s">
        <v>41</v>
      </c>
      <c r="M891" t="s">
        <v>41</v>
      </c>
      <c r="N891">
        <v>0.45</v>
      </c>
    </row>
    <row r="892" spans="1:14" x14ac:dyDescent="0.25">
      <c r="A892" t="s">
        <v>668</v>
      </c>
      <c r="B892">
        <v>1</v>
      </c>
      <c r="C892" t="s">
        <v>1291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1</v>
      </c>
      <c r="K892">
        <v>0</v>
      </c>
      <c r="L892" t="s">
        <v>41</v>
      </c>
      <c r="M892" t="s">
        <v>41</v>
      </c>
      <c r="N892">
        <v>0.9</v>
      </c>
    </row>
    <row r="893" spans="1:14" x14ac:dyDescent="0.25">
      <c r="A893" t="s">
        <v>711</v>
      </c>
      <c r="B893">
        <v>1</v>
      </c>
      <c r="C893" t="s">
        <v>120</v>
      </c>
      <c r="D893">
        <v>0</v>
      </c>
      <c r="E893">
        <v>0</v>
      </c>
      <c r="F893">
        <v>1</v>
      </c>
      <c r="G893">
        <v>0</v>
      </c>
      <c r="H893">
        <v>0</v>
      </c>
      <c r="I893">
        <v>0</v>
      </c>
      <c r="K893">
        <v>0.9</v>
      </c>
      <c r="L893" t="s">
        <v>41</v>
      </c>
      <c r="M893" t="s">
        <v>41</v>
      </c>
      <c r="N893">
        <v>0</v>
      </c>
    </row>
    <row r="894" spans="1:14" x14ac:dyDescent="0.25">
      <c r="A894" t="s">
        <v>738</v>
      </c>
      <c r="B894">
        <v>1</v>
      </c>
      <c r="C894" t="s">
        <v>1257</v>
      </c>
      <c r="D894">
        <v>0</v>
      </c>
      <c r="E894">
        <v>1</v>
      </c>
      <c r="F894">
        <v>0</v>
      </c>
      <c r="G894">
        <v>0</v>
      </c>
      <c r="H894">
        <v>0</v>
      </c>
      <c r="I894">
        <v>0</v>
      </c>
      <c r="K894">
        <v>0.9</v>
      </c>
      <c r="L894" t="s">
        <v>41</v>
      </c>
      <c r="M894" t="s">
        <v>41</v>
      </c>
      <c r="N894">
        <v>0</v>
      </c>
    </row>
    <row r="895" spans="1:14" x14ac:dyDescent="0.25">
      <c r="A895" t="s">
        <v>741</v>
      </c>
      <c r="B895">
        <v>0</v>
      </c>
      <c r="C895" t="s">
        <v>193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K895">
        <v>0</v>
      </c>
      <c r="L895" t="s">
        <v>41</v>
      </c>
      <c r="M895" t="s">
        <v>41</v>
      </c>
      <c r="N895">
        <v>0</v>
      </c>
    </row>
    <row r="896" spans="1:14" x14ac:dyDescent="0.25">
      <c r="A896" t="s">
        <v>760</v>
      </c>
      <c r="B896">
        <v>0</v>
      </c>
      <c r="C896" t="s">
        <v>193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K896">
        <v>0</v>
      </c>
      <c r="L896" t="s">
        <v>41</v>
      </c>
      <c r="M896" t="s">
        <v>41</v>
      </c>
      <c r="N896">
        <v>0</v>
      </c>
    </row>
    <row r="897" spans="1:14" x14ac:dyDescent="0.25">
      <c r="A897" t="s">
        <v>910</v>
      </c>
      <c r="B897">
        <v>0</v>
      </c>
      <c r="C897" t="s">
        <v>193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K897">
        <v>0</v>
      </c>
      <c r="L897" t="s">
        <v>41</v>
      </c>
      <c r="M897" t="s">
        <v>41</v>
      </c>
      <c r="N897">
        <v>0</v>
      </c>
    </row>
    <row r="898" spans="1:14" x14ac:dyDescent="0.25">
      <c r="A898" t="s">
        <v>917</v>
      </c>
      <c r="B898">
        <v>2</v>
      </c>
      <c r="C898" t="s">
        <v>1248</v>
      </c>
      <c r="D898">
        <v>1</v>
      </c>
      <c r="E898">
        <v>0</v>
      </c>
      <c r="F898">
        <v>1</v>
      </c>
      <c r="G898">
        <v>0</v>
      </c>
      <c r="H898">
        <v>0</v>
      </c>
      <c r="I898">
        <v>0</v>
      </c>
      <c r="K898">
        <v>0.9</v>
      </c>
      <c r="L898" t="s">
        <v>41</v>
      </c>
      <c r="M898" t="s">
        <v>41</v>
      </c>
      <c r="N898">
        <v>0</v>
      </c>
    </row>
    <row r="899" spans="1:14" x14ac:dyDescent="0.25">
      <c r="A899" t="s">
        <v>936</v>
      </c>
      <c r="B899">
        <v>2</v>
      </c>
      <c r="C899" t="s">
        <v>49</v>
      </c>
      <c r="D899">
        <v>1</v>
      </c>
      <c r="E899">
        <v>0</v>
      </c>
      <c r="F899">
        <v>0</v>
      </c>
      <c r="G899">
        <v>1</v>
      </c>
      <c r="H899">
        <v>0</v>
      </c>
      <c r="I899">
        <v>0</v>
      </c>
      <c r="K899">
        <v>0.45</v>
      </c>
      <c r="L899" t="s">
        <v>41</v>
      </c>
      <c r="M899" t="s">
        <v>41</v>
      </c>
      <c r="N899">
        <v>0.45</v>
      </c>
    </row>
    <row r="900" spans="1:14" x14ac:dyDescent="0.25">
      <c r="A900" t="s">
        <v>951</v>
      </c>
      <c r="B900">
        <v>3</v>
      </c>
      <c r="C900" t="s">
        <v>1257</v>
      </c>
      <c r="D900">
        <v>1</v>
      </c>
      <c r="E900">
        <v>1</v>
      </c>
      <c r="F900">
        <v>0</v>
      </c>
      <c r="G900">
        <v>1</v>
      </c>
      <c r="H900">
        <v>0</v>
      </c>
      <c r="I900">
        <v>0</v>
      </c>
      <c r="K900">
        <v>6.03</v>
      </c>
      <c r="L900" t="s">
        <v>41</v>
      </c>
      <c r="M900" t="s">
        <v>41</v>
      </c>
      <c r="N900">
        <v>2.97</v>
      </c>
    </row>
    <row r="901" spans="1:14" x14ac:dyDescent="0.25">
      <c r="A901" t="s">
        <v>953</v>
      </c>
      <c r="B901">
        <v>0</v>
      </c>
      <c r="C901" t="s">
        <v>193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K901">
        <v>0</v>
      </c>
      <c r="L901" t="s">
        <v>41</v>
      </c>
      <c r="M901" t="s">
        <v>41</v>
      </c>
      <c r="N901">
        <v>0</v>
      </c>
    </row>
    <row r="902" spans="1:14" x14ac:dyDescent="0.25">
      <c r="A902" t="s">
        <v>992</v>
      </c>
      <c r="B902">
        <v>1</v>
      </c>
      <c r="C902" t="s">
        <v>1257</v>
      </c>
      <c r="D902">
        <v>0</v>
      </c>
      <c r="E902">
        <v>1</v>
      </c>
      <c r="F902">
        <v>0</v>
      </c>
      <c r="G902">
        <v>0</v>
      </c>
      <c r="H902">
        <v>0</v>
      </c>
      <c r="I902">
        <v>0</v>
      </c>
      <c r="K902">
        <v>0.9</v>
      </c>
      <c r="L902" t="s">
        <v>41</v>
      </c>
      <c r="M902" t="s">
        <v>41</v>
      </c>
      <c r="N902">
        <v>0</v>
      </c>
    </row>
    <row r="903" spans="1:14" x14ac:dyDescent="0.25">
      <c r="A903" t="s">
        <v>1054</v>
      </c>
      <c r="B903">
        <v>3</v>
      </c>
      <c r="C903" t="s">
        <v>129</v>
      </c>
      <c r="D903">
        <v>1</v>
      </c>
      <c r="E903">
        <v>1</v>
      </c>
      <c r="F903">
        <v>0</v>
      </c>
      <c r="G903">
        <v>1</v>
      </c>
      <c r="H903">
        <v>0</v>
      </c>
      <c r="I903">
        <v>0</v>
      </c>
      <c r="K903">
        <v>6.03</v>
      </c>
      <c r="L903" t="s">
        <v>41</v>
      </c>
      <c r="M903" t="s">
        <v>41</v>
      </c>
      <c r="N903">
        <v>2.97</v>
      </c>
    </row>
    <row r="904" spans="1:14" x14ac:dyDescent="0.25">
      <c r="A904" t="s">
        <v>1087</v>
      </c>
      <c r="B904">
        <v>1</v>
      </c>
      <c r="C904" t="s">
        <v>1250</v>
      </c>
      <c r="D904">
        <v>0</v>
      </c>
      <c r="E904">
        <v>1</v>
      </c>
      <c r="F904">
        <v>0</v>
      </c>
      <c r="G904">
        <v>0</v>
      </c>
      <c r="H904">
        <v>0</v>
      </c>
      <c r="I904">
        <v>0</v>
      </c>
      <c r="K904">
        <v>0.9</v>
      </c>
      <c r="L904" t="s">
        <v>41</v>
      </c>
      <c r="M904" t="s">
        <v>41</v>
      </c>
      <c r="N904">
        <v>0</v>
      </c>
    </row>
    <row r="905" spans="1:14" x14ac:dyDescent="0.25">
      <c r="A905" t="s">
        <v>1207</v>
      </c>
      <c r="B905">
        <v>2</v>
      </c>
      <c r="C905" t="s">
        <v>190</v>
      </c>
      <c r="D905">
        <v>2</v>
      </c>
      <c r="E905">
        <v>0</v>
      </c>
      <c r="F905">
        <v>0</v>
      </c>
      <c r="G905">
        <v>0</v>
      </c>
      <c r="H905">
        <v>0</v>
      </c>
      <c r="I905">
        <v>0</v>
      </c>
      <c r="K905">
        <v>0.9</v>
      </c>
      <c r="L905" t="s">
        <v>41</v>
      </c>
      <c r="M905" t="s">
        <v>41</v>
      </c>
      <c r="N905">
        <v>0</v>
      </c>
    </row>
    <row r="906" spans="1:14" x14ac:dyDescent="0.25">
      <c r="A906" t="s">
        <v>1216</v>
      </c>
      <c r="B906">
        <v>2</v>
      </c>
      <c r="C906" t="s">
        <v>1247</v>
      </c>
      <c r="D906">
        <v>1</v>
      </c>
      <c r="E906">
        <v>0</v>
      </c>
      <c r="F906">
        <v>1</v>
      </c>
      <c r="G906">
        <v>0</v>
      </c>
      <c r="H906">
        <v>0</v>
      </c>
      <c r="I906">
        <v>0</v>
      </c>
      <c r="K906">
        <v>0.9</v>
      </c>
      <c r="L906" t="s">
        <v>41</v>
      </c>
      <c r="M906" t="s">
        <v>41</v>
      </c>
      <c r="N906">
        <v>0</v>
      </c>
    </row>
    <row r="907" spans="1:14" x14ac:dyDescent="0.25">
      <c r="A907" t="s">
        <v>1235</v>
      </c>
      <c r="B907">
        <v>0</v>
      </c>
      <c r="C907" t="s">
        <v>193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K907">
        <v>0</v>
      </c>
      <c r="L907" t="s">
        <v>41</v>
      </c>
      <c r="M907" t="s">
        <v>41</v>
      </c>
      <c r="N907">
        <v>0</v>
      </c>
    </row>
    <row r="908" spans="1:14" x14ac:dyDescent="0.25">
      <c r="A908" t="s">
        <v>312</v>
      </c>
      <c r="B908">
        <v>3</v>
      </c>
      <c r="C908" t="s">
        <v>1254</v>
      </c>
      <c r="D908">
        <v>0</v>
      </c>
      <c r="E908">
        <v>1</v>
      </c>
      <c r="F908">
        <v>1</v>
      </c>
      <c r="G908">
        <v>0</v>
      </c>
      <c r="H908">
        <v>1</v>
      </c>
      <c r="I908">
        <v>0</v>
      </c>
      <c r="K908">
        <v>6.03</v>
      </c>
      <c r="L908" t="s">
        <v>41</v>
      </c>
      <c r="M908" t="s">
        <v>41</v>
      </c>
      <c r="N908">
        <v>2.97</v>
      </c>
    </row>
    <row r="909" spans="1:14" x14ac:dyDescent="0.25">
      <c r="A909" t="s">
        <v>449</v>
      </c>
      <c r="B909">
        <v>1</v>
      </c>
      <c r="C909" t="s">
        <v>1307</v>
      </c>
      <c r="D909">
        <v>0</v>
      </c>
      <c r="E909">
        <v>0</v>
      </c>
      <c r="F909">
        <v>0</v>
      </c>
      <c r="G909">
        <v>1</v>
      </c>
      <c r="H909">
        <v>0</v>
      </c>
      <c r="I909">
        <v>0</v>
      </c>
      <c r="K909">
        <v>0</v>
      </c>
      <c r="L909" t="s">
        <v>41</v>
      </c>
      <c r="M909" t="s">
        <v>41</v>
      </c>
      <c r="N909">
        <v>0.9</v>
      </c>
    </row>
    <row r="910" spans="1:14" x14ac:dyDescent="0.25">
      <c r="A910" t="s">
        <v>652</v>
      </c>
      <c r="B910">
        <v>1</v>
      </c>
      <c r="C910" t="s">
        <v>192</v>
      </c>
      <c r="D910">
        <v>1</v>
      </c>
      <c r="E910">
        <v>0</v>
      </c>
      <c r="F910">
        <v>0</v>
      </c>
      <c r="G910">
        <v>0</v>
      </c>
      <c r="H910">
        <v>0</v>
      </c>
      <c r="I910">
        <v>0</v>
      </c>
      <c r="K910">
        <v>0.9</v>
      </c>
      <c r="L910" t="s">
        <v>41</v>
      </c>
      <c r="M910" t="s">
        <v>41</v>
      </c>
      <c r="N910">
        <v>0</v>
      </c>
    </row>
    <row r="911" spans="1:14" x14ac:dyDescent="0.25">
      <c r="A911" t="s">
        <v>671</v>
      </c>
      <c r="B911">
        <v>1</v>
      </c>
      <c r="C911" t="s">
        <v>126</v>
      </c>
      <c r="D911">
        <v>0</v>
      </c>
      <c r="E911">
        <v>1</v>
      </c>
      <c r="F911">
        <v>0</v>
      </c>
      <c r="G911">
        <v>0</v>
      </c>
      <c r="H911">
        <v>0</v>
      </c>
      <c r="I911">
        <v>0</v>
      </c>
      <c r="K911">
        <v>0.9</v>
      </c>
      <c r="L911" t="s">
        <v>41</v>
      </c>
      <c r="M911" t="s">
        <v>41</v>
      </c>
      <c r="N911">
        <v>0</v>
      </c>
    </row>
    <row r="912" spans="1:14" x14ac:dyDescent="0.25">
      <c r="A912" t="s">
        <v>807</v>
      </c>
      <c r="B912">
        <v>2</v>
      </c>
      <c r="C912" t="s">
        <v>1259</v>
      </c>
      <c r="D912">
        <v>1</v>
      </c>
      <c r="E912">
        <v>0</v>
      </c>
      <c r="F912">
        <v>0</v>
      </c>
      <c r="G912">
        <v>0</v>
      </c>
      <c r="H912">
        <v>0</v>
      </c>
      <c r="I912">
        <v>1</v>
      </c>
      <c r="K912">
        <v>0.45</v>
      </c>
      <c r="L912" t="s">
        <v>41</v>
      </c>
      <c r="M912" t="s">
        <v>41</v>
      </c>
      <c r="N912">
        <v>0.45</v>
      </c>
    </row>
    <row r="913" spans="1:14" x14ac:dyDescent="0.25">
      <c r="A913" t="s">
        <v>829</v>
      </c>
      <c r="B913">
        <v>1</v>
      </c>
      <c r="C913" t="s">
        <v>132</v>
      </c>
      <c r="D913">
        <v>0</v>
      </c>
      <c r="E913">
        <v>1</v>
      </c>
      <c r="F913">
        <v>0</v>
      </c>
      <c r="G913">
        <v>0</v>
      </c>
      <c r="H913">
        <v>0</v>
      </c>
      <c r="I913">
        <v>0</v>
      </c>
      <c r="K913">
        <v>0.9</v>
      </c>
      <c r="L913" t="s">
        <v>41</v>
      </c>
      <c r="M913" t="s">
        <v>41</v>
      </c>
      <c r="N913">
        <v>0</v>
      </c>
    </row>
    <row r="914" spans="1:14" x14ac:dyDescent="0.25">
      <c r="A914" t="s">
        <v>847</v>
      </c>
      <c r="B914">
        <v>0</v>
      </c>
      <c r="C914" t="s">
        <v>193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K914">
        <v>0</v>
      </c>
      <c r="L914" t="s">
        <v>41</v>
      </c>
      <c r="M914" t="s">
        <v>41</v>
      </c>
      <c r="N914">
        <v>0</v>
      </c>
    </row>
    <row r="915" spans="1:14" x14ac:dyDescent="0.25">
      <c r="A915" t="s">
        <v>895</v>
      </c>
      <c r="B915">
        <v>2</v>
      </c>
      <c r="C915" t="s">
        <v>128</v>
      </c>
      <c r="D915">
        <v>0</v>
      </c>
      <c r="E915">
        <v>1</v>
      </c>
      <c r="F915">
        <v>0</v>
      </c>
      <c r="G915">
        <v>1</v>
      </c>
      <c r="H915">
        <v>0</v>
      </c>
      <c r="I915">
        <v>0</v>
      </c>
      <c r="K915">
        <v>0.45</v>
      </c>
      <c r="L915" t="s">
        <v>41</v>
      </c>
      <c r="M915" t="s">
        <v>41</v>
      </c>
      <c r="N915">
        <v>0.45</v>
      </c>
    </row>
    <row r="916" spans="1:14" x14ac:dyDescent="0.25">
      <c r="A916" t="s">
        <v>947</v>
      </c>
      <c r="B916">
        <v>2</v>
      </c>
      <c r="C916" t="s">
        <v>1295</v>
      </c>
      <c r="D916">
        <v>2</v>
      </c>
      <c r="E916">
        <v>0</v>
      </c>
      <c r="F916">
        <v>0</v>
      </c>
      <c r="G916">
        <v>0</v>
      </c>
      <c r="H916">
        <v>0</v>
      </c>
      <c r="I916">
        <v>0</v>
      </c>
      <c r="K916">
        <v>0.9</v>
      </c>
      <c r="L916" t="s">
        <v>41</v>
      </c>
      <c r="M916" t="s">
        <v>41</v>
      </c>
      <c r="N916">
        <v>0</v>
      </c>
    </row>
    <row r="917" spans="1:14" x14ac:dyDescent="0.25">
      <c r="A917" t="s">
        <v>948</v>
      </c>
      <c r="B917">
        <v>1</v>
      </c>
      <c r="C917" t="s">
        <v>137</v>
      </c>
      <c r="D917">
        <v>1</v>
      </c>
      <c r="E917">
        <v>0</v>
      </c>
      <c r="F917">
        <v>0</v>
      </c>
      <c r="G917">
        <v>0</v>
      </c>
      <c r="H917">
        <v>0</v>
      </c>
      <c r="I917">
        <v>0</v>
      </c>
      <c r="K917">
        <v>0.9</v>
      </c>
      <c r="L917" t="s">
        <v>41</v>
      </c>
      <c r="M917" t="s">
        <v>41</v>
      </c>
      <c r="N917">
        <v>0</v>
      </c>
    </row>
    <row r="918" spans="1:14" x14ac:dyDescent="0.25">
      <c r="A918" t="s">
        <v>950</v>
      </c>
      <c r="B918">
        <v>1</v>
      </c>
      <c r="C918" t="s">
        <v>133</v>
      </c>
      <c r="D918">
        <v>1</v>
      </c>
      <c r="E918">
        <v>0</v>
      </c>
      <c r="F918">
        <v>0</v>
      </c>
      <c r="G918">
        <v>0</v>
      </c>
      <c r="H918">
        <v>0</v>
      </c>
      <c r="I918">
        <v>0</v>
      </c>
      <c r="K918">
        <v>0.9</v>
      </c>
      <c r="L918" t="s">
        <v>41</v>
      </c>
      <c r="M918" t="s">
        <v>41</v>
      </c>
      <c r="N918">
        <v>0</v>
      </c>
    </row>
    <row r="919" spans="1:14" x14ac:dyDescent="0.25">
      <c r="A919" t="s">
        <v>969</v>
      </c>
      <c r="B919">
        <v>1</v>
      </c>
      <c r="C919" t="s">
        <v>1261</v>
      </c>
      <c r="D919">
        <v>1</v>
      </c>
      <c r="E919">
        <v>0</v>
      </c>
      <c r="F919">
        <v>0</v>
      </c>
      <c r="G919">
        <v>0</v>
      </c>
      <c r="H919">
        <v>0</v>
      </c>
      <c r="I919">
        <v>0</v>
      </c>
      <c r="K919">
        <v>0.9</v>
      </c>
      <c r="L919" t="s">
        <v>41</v>
      </c>
      <c r="M919" t="s">
        <v>41</v>
      </c>
      <c r="N919">
        <v>0</v>
      </c>
    </row>
    <row r="920" spans="1:14" x14ac:dyDescent="0.25">
      <c r="A920" t="s">
        <v>1068</v>
      </c>
      <c r="B920">
        <v>0</v>
      </c>
      <c r="C920" t="s">
        <v>193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K920">
        <v>0</v>
      </c>
      <c r="L920" t="s">
        <v>41</v>
      </c>
      <c r="M920" t="s">
        <v>41</v>
      </c>
      <c r="N920">
        <v>0</v>
      </c>
    </row>
    <row r="921" spans="1:14" x14ac:dyDescent="0.25">
      <c r="A921" t="s">
        <v>1198</v>
      </c>
      <c r="B921">
        <v>0</v>
      </c>
      <c r="C921" t="s">
        <v>193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K921">
        <v>0</v>
      </c>
      <c r="L921" t="s">
        <v>41</v>
      </c>
      <c r="M921" t="s">
        <v>41</v>
      </c>
      <c r="N921">
        <v>0</v>
      </c>
    </row>
    <row r="922" spans="1:14" x14ac:dyDescent="0.25">
      <c r="A922" t="s">
        <v>1201</v>
      </c>
      <c r="B922">
        <v>2</v>
      </c>
      <c r="C922" t="s">
        <v>124</v>
      </c>
      <c r="D922">
        <v>0</v>
      </c>
      <c r="E922">
        <v>1</v>
      </c>
      <c r="F922">
        <v>0</v>
      </c>
      <c r="G922">
        <v>1</v>
      </c>
      <c r="H922">
        <v>0</v>
      </c>
      <c r="I922">
        <v>0</v>
      </c>
      <c r="K922">
        <v>0.45</v>
      </c>
      <c r="L922" t="s">
        <v>41</v>
      </c>
      <c r="M922" t="s">
        <v>41</v>
      </c>
      <c r="N922">
        <v>0.45</v>
      </c>
    </row>
    <row r="923" spans="1:14" x14ac:dyDescent="0.25">
      <c r="A923" t="s">
        <v>1233</v>
      </c>
      <c r="B923">
        <v>1</v>
      </c>
      <c r="C923" t="s">
        <v>1257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0</v>
      </c>
      <c r="K923">
        <v>0.9</v>
      </c>
      <c r="L923" t="s">
        <v>41</v>
      </c>
      <c r="M923" t="s">
        <v>41</v>
      </c>
      <c r="N923">
        <v>0</v>
      </c>
    </row>
    <row r="924" spans="1:14" x14ac:dyDescent="0.25">
      <c r="A924" t="s">
        <v>593</v>
      </c>
      <c r="B924">
        <v>9</v>
      </c>
      <c r="C924" t="s">
        <v>125</v>
      </c>
      <c r="D924">
        <v>3</v>
      </c>
      <c r="E924">
        <v>3</v>
      </c>
      <c r="F924">
        <v>0</v>
      </c>
      <c r="G924">
        <v>2</v>
      </c>
      <c r="H924">
        <v>0</v>
      </c>
      <c r="I924">
        <v>1</v>
      </c>
      <c r="K924">
        <v>6.03</v>
      </c>
      <c r="L924" t="s">
        <v>41</v>
      </c>
      <c r="M924" t="s">
        <v>41</v>
      </c>
      <c r="N924">
        <v>2.97</v>
      </c>
    </row>
    <row r="925" spans="1:14" x14ac:dyDescent="0.25">
      <c r="A925" t="s">
        <v>652</v>
      </c>
      <c r="B925">
        <v>12</v>
      </c>
      <c r="C925" t="s">
        <v>145</v>
      </c>
      <c r="D925">
        <v>4</v>
      </c>
      <c r="E925">
        <v>3</v>
      </c>
      <c r="F925">
        <v>1</v>
      </c>
      <c r="G925">
        <v>1</v>
      </c>
      <c r="H925">
        <v>0</v>
      </c>
      <c r="I925">
        <v>3</v>
      </c>
      <c r="K925">
        <v>6.03</v>
      </c>
      <c r="L925" t="s">
        <v>41</v>
      </c>
      <c r="M925" t="s">
        <v>41</v>
      </c>
      <c r="N925">
        <v>2.97</v>
      </c>
    </row>
    <row r="926" spans="1:14" x14ac:dyDescent="0.25">
      <c r="A926" t="s">
        <v>655</v>
      </c>
      <c r="B926">
        <v>5</v>
      </c>
      <c r="C926" t="s">
        <v>1257</v>
      </c>
      <c r="D926">
        <v>2</v>
      </c>
      <c r="E926">
        <v>1</v>
      </c>
      <c r="F926">
        <v>1</v>
      </c>
      <c r="G926">
        <v>1</v>
      </c>
      <c r="H926">
        <v>0</v>
      </c>
      <c r="I926">
        <v>0</v>
      </c>
      <c r="K926">
        <v>0.72</v>
      </c>
      <c r="L926" t="s">
        <v>41</v>
      </c>
      <c r="M926" t="s">
        <v>41</v>
      </c>
      <c r="N926">
        <v>0.18</v>
      </c>
    </row>
    <row r="927" spans="1:14" x14ac:dyDescent="0.25">
      <c r="A927" t="s">
        <v>672</v>
      </c>
      <c r="B927">
        <v>8</v>
      </c>
      <c r="C927" t="s">
        <v>1292</v>
      </c>
      <c r="D927">
        <v>1</v>
      </c>
      <c r="E927">
        <v>1</v>
      </c>
      <c r="F927">
        <v>2</v>
      </c>
      <c r="G927">
        <v>1</v>
      </c>
      <c r="H927">
        <v>3</v>
      </c>
      <c r="I927">
        <v>0</v>
      </c>
      <c r="K927">
        <v>0.45</v>
      </c>
      <c r="L927" t="s">
        <v>41</v>
      </c>
      <c r="M927" t="s">
        <v>41</v>
      </c>
      <c r="N927">
        <v>0.45</v>
      </c>
    </row>
    <row r="928" spans="1:14" x14ac:dyDescent="0.25">
      <c r="A928" t="s">
        <v>1345</v>
      </c>
      <c r="B928">
        <v>6</v>
      </c>
      <c r="C928" t="s">
        <v>55</v>
      </c>
      <c r="D928">
        <v>1</v>
      </c>
      <c r="E928">
        <v>3</v>
      </c>
      <c r="F928">
        <v>0</v>
      </c>
      <c r="G928">
        <v>1</v>
      </c>
      <c r="H928">
        <v>1</v>
      </c>
      <c r="I928">
        <v>0</v>
      </c>
      <c r="K928">
        <v>6.03</v>
      </c>
      <c r="L928" t="s">
        <v>41</v>
      </c>
      <c r="M928" t="s">
        <v>41</v>
      </c>
      <c r="N928">
        <v>2.97</v>
      </c>
    </row>
    <row r="929" spans="1:14" x14ac:dyDescent="0.25">
      <c r="A929" t="s">
        <v>780</v>
      </c>
      <c r="B929">
        <v>5</v>
      </c>
      <c r="C929" t="s">
        <v>134</v>
      </c>
      <c r="D929">
        <v>1</v>
      </c>
      <c r="E929">
        <v>1</v>
      </c>
      <c r="F929">
        <v>0</v>
      </c>
      <c r="G929">
        <v>0</v>
      </c>
      <c r="H929">
        <v>2</v>
      </c>
      <c r="I929">
        <v>1</v>
      </c>
      <c r="K929">
        <v>0.36</v>
      </c>
      <c r="L929" t="s">
        <v>41</v>
      </c>
      <c r="M929" t="s">
        <v>41</v>
      </c>
      <c r="N929">
        <v>0.54</v>
      </c>
    </row>
    <row r="930" spans="1:14" x14ac:dyDescent="0.25">
      <c r="A930" t="s">
        <v>795</v>
      </c>
      <c r="B930">
        <v>6</v>
      </c>
      <c r="C930" t="s">
        <v>126</v>
      </c>
      <c r="D930">
        <v>1</v>
      </c>
      <c r="E930">
        <v>2</v>
      </c>
      <c r="F930">
        <v>2</v>
      </c>
      <c r="G930">
        <v>1</v>
      </c>
      <c r="H930">
        <v>0</v>
      </c>
      <c r="I930">
        <v>0</v>
      </c>
      <c r="K930">
        <v>7.47</v>
      </c>
      <c r="L930" t="s">
        <v>41</v>
      </c>
      <c r="M930" t="s">
        <v>41</v>
      </c>
      <c r="N930">
        <v>1.53</v>
      </c>
    </row>
    <row r="931" spans="1:14" x14ac:dyDescent="0.25">
      <c r="A931" t="s">
        <v>848</v>
      </c>
      <c r="B931">
        <v>5</v>
      </c>
      <c r="C931" t="s">
        <v>129</v>
      </c>
      <c r="D931">
        <v>2</v>
      </c>
      <c r="E931">
        <v>2</v>
      </c>
      <c r="F931">
        <v>0</v>
      </c>
      <c r="G931">
        <v>1</v>
      </c>
      <c r="H931">
        <v>0</v>
      </c>
      <c r="I931">
        <v>0</v>
      </c>
      <c r="K931">
        <v>0.72</v>
      </c>
      <c r="L931" t="s">
        <v>41</v>
      </c>
      <c r="M931" t="s">
        <v>41</v>
      </c>
      <c r="N931">
        <v>0.18</v>
      </c>
    </row>
    <row r="932" spans="1:14" x14ac:dyDescent="0.25">
      <c r="A932" t="s">
        <v>856</v>
      </c>
      <c r="B932">
        <v>3</v>
      </c>
      <c r="C932" t="s">
        <v>124</v>
      </c>
      <c r="D932">
        <v>2</v>
      </c>
      <c r="E932">
        <v>0</v>
      </c>
      <c r="F932">
        <v>0</v>
      </c>
      <c r="G932">
        <v>0</v>
      </c>
      <c r="H932">
        <v>0</v>
      </c>
      <c r="I932">
        <v>1</v>
      </c>
      <c r="K932">
        <v>6.03</v>
      </c>
      <c r="L932" t="s">
        <v>41</v>
      </c>
      <c r="M932" t="s">
        <v>41</v>
      </c>
      <c r="N932">
        <v>2.97</v>
      </c>
    </row>
    <row r="933" spans="1:14" x14ac:dyDescent="0.25">
      <c r="A933" t="s">
        <v>1346</v>
      </c>
      <c r="B933">
        <v>6</v>
      </c>
      <c r="C933" t="s">
        <v>136</v>
      </c>
      <c r="D933">
        <v>1</v>
      </c>
      <c r="E933">
        <v>2</v>
      </c>
      <c r="F933">
        <v>0</v>
      </c>
      <c r="G933">
        <v>2</v>
      </c>
      <c r="H933">
        <v>1</v>
      </c>
      <c r="I933">
        <v>0</v>
      </c>
      <c r="K933">
        <v>0.45</v>
      </c>
      <c r="L933" t="s">
        <v>41</v>
      </c>
      <c r="M933" t="s">
        <v>41</v>
      </c>
      <c r="N933">
        <v>0.45</v>
      </c>
    </row>
    <row r="934" spans="1:14" x14ac:dyDescent="0.25">
      <c r="A934" t="s">
        <v>949</v>
      </c>
      <c r="B934">
        <v>5</v>
      </c>
      <c r="C934" t="s">
        <v>1249</v>
      </c>
      <c r="D934">
        <v>1</v>
      </c>
      <c r="E934">
        <v>1</v>
      </c>
      <c r="F934">
        <v>1</v>
      </c>
      <c r="G934">
        <v>0</v>
      </c>
      <c r="H934">
        <v>1</v>
      </c>
      <c r="I934">
        <v>1</v>
      </c>
      <c r="K934">
        <v>0.54</v>
      </c>
      <c r="L934" t="s">
        <v>41</v>
      </c>
      <c r="M934" t="s">
        <v>41</v>
      </c>
      <c r="N934">
        <v>0.36</v>
      </c>
    </row>
    <row r="935" spans="1:14" x14ac:dyDescent="0.25">
      <c r="A935" t="s">
        <v>997</v>
      </c>
      <c r="B935">
        <v>5</v>
      </c>
      <c r="C935" t="s">
        <v>129</v>
      </c>
      <c r="D935">
        <v>3</v>
      </c>
      <c r="E935">
        <v>0</v>
      </c>
      <c r="F935">
        <v>0</v>
      </c>
      <c r="G935">
        <v>2</v>
      </c>
      <c r="H935">
        <v>0</v>
      </c>
      <c r="I935">
        <v>0</v>
      </c>
      <c r="K935">
        <v>0.54</v>
      </c>
      <c r="L935" t="s">
        <v>41</v>
      </c>
      <c r="M935" t="s">
        <v>41</v>
      </c>
      <c r="N935">
        <v>0.36</v>
      </c>
    </row>
    <row r="936" spans="1:14" x14ac:dyDescent="0.25">
      <c r="A936" t="s">
        <v>1059</v>
      </c>
      <c r="B936">
        <v>3</v>
      </c>
      <c r="C936" t="s">
        <v>1260</v>
      </c>
      <c r="D936">
        <v>2</v>
      </c>
      <c r="E936">
        <v>0</v>
      </c>
      <c r="F936">
        <v>1</v>
      </c>
      <c r="G936">
        <v>0</v>
      </c>
      <c r="H936">
        <v>0</v>
      </c>
      <c r="I936">
        <v>0</v>
      </c>
      <c r="K936">
        <v>0.9</v>
      </c>
      <c r="L936" t="s">
        <v>41</v>
      </c>
      <c r="M936" t="s">
        <v>41</v>
      </c>
      <c r="N936">
        <v>0</v>
      </c>
    </row>
    <row r="937" spans="1:14" x14ac:dyDescent="0.25">
      <c r="A937" t="s">
        <v>1347</v>
      </c>
      <c r="B937">
        <v>4</v>
      </c>
      <c r="C937" t="s">
        <v>49</v>
      </c>
      <c r="D937">
        <v>2</v>
      </c>
      <c r="E937">
        <v>0</v>
      </c>
      <c r="F937">
        <v>1</v>
      </c>
      <c r="G937">
        <v>0</v>
      </c>
      <c r="H937">
        <v>1</v>
      </c>
      <c r="I937">
        <v>0</v>
      </c>
      <c r="K937">
        <v>6.75</v>
      </c>
      <c r="L937" t="s">
        <v>41</v>
      </c>
      <c r="M937" t="s">
        <v>41</v>
      </c>
      <c r="N937">
        <v>2.25</v>
      </c>
    </row>
    <row r="938" spans="1:14" x14ac:dyDescent="0.25">
      <c r="A938" t="s">
        <v>1348</v>
      </c>
      <c r="B938">
        <v>6</v>
      </c>
      <c r="C938" t="s">
        <v>120</v>
      </c>
      <c r="D938">
        <v>0</v>
      </c>
      <c r="E938">
        <v>3</v>
      </c>
      <c r="F938">
        <v>2</v>
      </c>
      <c r="G938">
        <v>1</v>
      </c>
      <c r="H938">
        <v>0</v>
      </c>
      <c r="I938">
        <v>0</v>
      </c>
      <c r="K938">
        <v>7.47</v>
      </c>
      <c r="L938" t="s">
        <v>41</v>
      </c>
      <c r="M938" t="s">
        <v>41</v>
      </c>
      <c r="N938">
        <v>1.53</v>
      </c>
    </row>
    <row r="939" spans="1:14" x14ac:dyDescent="0.25">
      <c r="A939" t="s">
        <v>1233</v>
      </c>
      <c r="B939">
        <v>6</v>
      </c>
      <c r="C939" t="s">
        <v>131</v>
      </c>
      <c r="D939">
        <v>3</v>
      </c>
      <c r="E939">
        <v>0</v>
      </c>
      <c r="F939">
        <v>2</v>
      </c>
      <c r="G939">
        <v>1</v>
      </c>
      <c r="H939">
        <v>0</v>
      </c>
      <c r="I939">
        <v>0</v>
      </c>
      <c r="K939">
        <v>7.47</v>
      </c>
      <c r="L939" t="s">
        <v>41</v>
      </c>
      <c r="M939" t="s">
        <v>41</v>
      </c>
      <c r="N939">
        <v>1.53</v>
      </c>
    </row>
    <row r="940" spans="1:14" x14ac:dyDescent="0.25">
      <c r="A940" t="s">
        <v>228</v>
      </c>
      <c r="B940">
        <v>6</v>
      </c>
      <c r="C940" t="s">
        <v>1257</v>
      </c>
      <c r="D940">
        <v>3</v>
      </c>
      <c r="E940">
        <v>1</v>
      </c>
      <c r="F940">
        <v>1</v>
      </c>
      <c r="G940">
        <v>0</v>
      </c>
      <c r="H940">
        <v>0</v>
      </c>
      <c r="I940">
        <v>1</v>
      </c>
      <c r="K940">
        <v>7.47</v>
      </c>
      <c r="L940" t="s">
        <v>41</v>
      </c>
      <c r="M940" t="s">
        <v>41</v>
      </c>
      <c r="N940">
        <v>1.53</v>
      </c>
    </row>
    <row r="941" spans="1:14" x14ac:dyDescent="0.25">
      <c r="A941" t="s">
        <v>368</v>
      </c>
      <c r="B941">
        <v>5</v>
      </c>
      <c r="C941" t="s">
        <v>1246</v>
      </c>
      <c r="D941">
        <v>1</v>
      </c>
      <c r="E941">
        <v>2</v>
      </c>
      <c r="F941">
        <v>0</v>
      </c>
      <c r="G941">
        <v>1</v>
      </c>
      <c r="H941">
        <v>0</v>
      </c>
      <c r="I941">
        <v>1</v>
      </c>
      <c r="K941">
        <v>0.54</v>
      </c>
      <c r="L941" t="s">
        <v>41</v>
      </c>
      <c r="M941" t="s">
        <v>41</v>
      </c>
      <c r="N941">
        <v>0.36</v>
      </c>
    </row>
    <row r="942" spans="1:14" x14ac:dyDescent="0.25">
      <c r="A942" t="s">
        <v>459</v>
      </c>
      <c r="B942">
        <v>1</v>
      </c>
      <c r="C942" t="s">
        <v>200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1</v>
      </c>
      <c r="K942">
        <v>0</v>
      </c>
      <c r="L942" t="s">
        <v>41</v>
      </c>
      <c r="M942" t="s">
        <v>41</v>
      </c>
      <c r="N942">
        <v>0.9</v>
      </c>
    </row>
    <row r="943" spans="1:14" x14ac:dyDescent="0.25">
      <c r="A943" t="s">
        <v>468</v>
      </c>
      <c r="B943">
        <v>4</v>
      </c>
      <c r="C943" t="s">
        <v>128</v>
      </c>
      <c r="D943">
        <v>0</v>
      </c>
      <c r="E943">
        <v>2</v>
      </c>
      <c r="F943">
        <v>1</v>
      </c>
      <c r="G943">
        <v>0</v>
      </c>
      <c r="H943">
        <v>1</v>
      </c>
      <c r="I943">
        <v>0</v>
      </c>
      <c r="K943">
        <v>6.75</v>
      </c>
      <c r="L943" t="s">
        <v>41</v>
      </c>
      <c r="M943" t="s">
        <v>41</v>
      </c>
      <c r="N943">
        <v>2.25</v>
      </c>
    </row>
    <row r="944" spans="1:14" x14ac:dyDescent="0.25">
      <c r="A944" t="s">
        <v>491</v>
      </c>
      <c r="B944">
        <v>7</v>
      </c>
      <c r="C944" t="s">
        <v>1248</v>
      </c>
      <c r="D944">
        <v>3</v>
      </c>
      <c r="E944">
        <v>3</v>
      </c>
      <c r="F944">
        <v>0</v>
      </c>
      <c r="G944">
        <v>0</v>
      </c>
      <c r="H944">
        <v>1</v>
      </c>
      <c r="I944">
        <v>0</v>
      </c>
      <c r="K944">
        <v>7.74</v>
      </c>
      <c r="L944" t="s">
        <v>41</v>
      </c>
      <c r="M944" t="s">
        <v>41</v>
      </c>
      <c r="N944">
        <v>1.26</v>
      </c>
    </row>
    <row r="945" spans="1:14" x14ac:dyDescent="0.25">
      <c r="A945" t="s">
        <v>608</v>
      </c>
      <c r="B945">
        <v>5</v>
      </c>
      <c r="C945" t="s">
        <v>55</v>
      </c>
      <c r="D945">
        <v>1</v>
      </c>
      <c r="E945">
        <v>1</v>
      </c>
      <c r="F945">
        <v>2</v>
      </c>
      <c r="G945">
        <v>1</v>
      </c>
      <c r="H945">
        <v>0</v>
      </c>
      <c r="I945">
        <v>0</v>
      </c>
      <c r="K945">
        <v>0.72</v>
      </c>
      <c r="L945" t="s">
        <v>41</v>
      </c>
      <c r="M945" t="s">
        <v>41</v>
      </c>
      <c r="N945">
        <v>0.18</v>
      </c>
    </row>
    <row r="946" spans="1:14" x14ac:dyDescent="0.25">
      <c r="A946" t="s">
        <v>612</v>
      </c>
      <c r="B946">
        <v>5</v>
      </c>
      <c r="C946" t="s">
        <v>1258</v>
      </c>
      <c r="D946">
        <v>0</v>
      </c>
      <c r="E946">
        <v>1</v>
      </c>
      <c r="F946">
        <v>1</v>
      </c>
      <c r="G946">
        <v>1</v>
      </c>
      <c r="H946">
        <v>1</v>
      </c>
      <c r="I946">
        <v>1</v>
      </c>
      <c r="K946">
        <v>0.36</v>
      </c>
      <c r="L946" t="s">
        <v>41</v>
      </c>
      <c r="M946" t="s">
        <v>41</v>
      </c>
      <c r="N946">
        <v>0.54</v>
      </c>
    </row>
    <row r="947" spans="1:14" x14ac:dyDescent="0.25">
      <c r="A947" t="s">
        <v>616</v>
      </c>
      <c r="B947">
        <v>5</v>
      </c>
      <c r="C947" t="s">
        <v>1253</v>
      </c>
      <c r="D947">
        <v>0</v>
      </c>
      <c r="E947">
        <v>0</v>
      </c>
      <c r="F947">
        <v>3</v>
      </c>
      <c r="G947">
        <v>1</v>
      </c>
      <c r="H947">
        <v>0</v>
      </c>
      <c r="I947">
        <v>1</v>
      </c>
      <c r="K947">
        <v>0.54</v>
      </c>
      <c r="L947" t="s">
        <v>41</v>
      </c>
      <c r="M947" t="s">
        <v>41</v>
      </c>
      <c r="N947">
        <v>0.36</v>
      </c>
    </row>
    <row r="948" spans="1:14" x14ac:dyDescent="0.25">
      <c r="A948" t="s">
        <v>649</v>
      </c>
      <c r="B948">
        <v>4</v>
      </c>
      <c r="C948" t="s">
        <v>55</v>
      </c>
      <c r="D948">
        <v>2</v>
      </c>
      <c r="E948">
        <v>1</v>
      </c>
      <c r="F948">
        <v>0</v>
      </c>
      <c r="G948">
        <v>0</v>
      </c>
      <c r="H948">
        <v>0</v>
      </c>
      <c r="I948">
        <v>1</v>
      </c>
      <c r="K948">
        <v>6.75</v>
      </c>
      <c r="L948" t="s">
        <v>41</v>
      </c>
      <c r="M948" t="s">
        <v>41</v>
      </c>
      <c r="N948">
        <v>2.25</v>
      </c>
    </row>
    <row r="949" spans="1:14" x14ac:dyDescent="0.25">
      <c r="A949" t="s">
        <v>691</v>
      </c>
      <c r="B949">
        <v>5</v>
      </c>
      <c r="C949" t="s">
        <v>49</v>
      </c>
      <c r="D949">
        <v>2</v>
      </c>
      <c r="E949">
        <v>1</v>
      </c>
      <c r="F949">
        <v>0</v>
      </c>
      <c r="G949">
        <v>1</v>
      </c>
      <c r="H949">
        <v>1</v>
      </c>
      <c r="I949">
        <v>0</v>
      </c>
      <c r="K949">
        <v>0.54</v>
      </c>
      <c r="L949" t="s">
        <v>41</v>
      </c>
      <c r="M949" t="s">
        <v>41</v>
      </c>
      <c r="N949">
        <v>0.36</v>
      </c>
    </row>
    <row r="950" spans="1:14" x14ac:dyDescent="0.25">
      <c r="A950" t="s">
        <v>785</v>
      </c>
      <c r="B950">
        <v>6</v>
      </c>
      <c r="C950" t="s">
        <v>49</v>
      </c>
      <c r="D950">
        <v>2</v>
      </c>
      <c r="E950">
        <v>2</v>
      </c>
      <c r="F950">
        <v>1</v>
      </c>
      <c r="G950">
        <v>0</v>
      </c>
      <c r="H950">
        <v>0</v>
      </c>
      <c r="I950">
        <v>1</v>
      </c>
      <c r="K950">
        <v>7.47</v>
      </c>
      <c r="L950" t="s">
        <v>41</v>
      </c>
      <c r="M950" t="s">
        <v>41</v>
      </c>
      <c r="N950">
        <v>1.53</v>
      </c>
    </row>
    <row r="951" spans="1:14" x14ac:dyDescent="0.25">
      <c r="A951" t="s">
        <v>805</v>
      </c>
      <c r="B951">
        <v>6</v>
      </c>
      <c r="C951" t="s">
        <v>129</v>
      </c>
      <c r="D951">
        <v>2</v>
      </c>
      <c r="E951">
        <v>2</v>
      </c>
      <c r="F951">
        <v>0</v>
      </c>
      <c r="G951">
        <v>2</v>
      </c>
      <c r="H951">
        <v>0</v>
      </c>
      <c r="I951">
        <v>0</v>
      </c>
      <c r="K951">
        <v>6.03</v>
      </c>
      <c r="L951" t="s">
        <v>41</v>
      </c>
      <c r="M951" t="s">
        <v>41</v>
      </c>
      <c r="N951">
        <v>2.97</v>
      </c>
    </row>
    <row r="952" spans="1:14" x14ac:dyDescent="0.25">
      <c r="A952" t="s">
        <v>843</v>
      </c>
      <c r="B952">
        <v>6</v>
      </c>
      <c r="C952" t="s">
        <v>129</v>
      </c>
      <c r="D952">
        <v>1</v>
      </c>
      <c r="E952">
        <v>4</v>
      </c>
      <c r="F952">
        <v>0</v>
      </c>
      <c r="G952">
        <v>1</v>
      </c>
      <c r="H952">
        <v>0</v>
      </c>
      <c r="I952">
        <v>0</v>
      </c>
      <c r="K952">
        <v>7.47</v>
      </c>
      <c r="L952" t="s">
        <v>41</v>
      </c>
      <c r="M952" t="s">
        <v>41</v>
      </c>
      <c r="N952">
        <v>1.53</v>
      </c>
    </row>
    <row r="953" spans="1:14" x14ac:dyDescent="0.25">
      <c r="A953" t="s">
        <v>1047</v>
      </c>
      <c r="B953">
        <v>3</v>
      </c>
      <c r="C953" t="s">
        <v>1289</v>
      </c>
      <c r="D953">
        <v>1</v>
      </c>
      <c r="E953">
        <v>1</v>
      </c>
      <c r="F953">
        <v>1</v>
      </c>
      <c r="G953">
        <v>0</v>
      </c>
      <c r="H953">
        <v>0</v>
      </c>
      <c r="I953">
        <v>0</v>
      </c>
      <c r="K953">
        <v>0.9</v>
      </c>
      <c r="L953" t="s">
        <v>41</v>
      </c>
      <c r="M953" t="s">
        <v>41</v>
      </c>
      <c r="N953">
        <v>0</v>
      </c>
    </row>
    <row r="954" spans="1:14" x14ac:dyDescent="0.25">
      <c r="A954" t="s">
        <v>1168</v>
      </c>
      <c r="B954">
        <v>3</v>
      </c>
      <c r="C954" t="s">
        <v>1290</v>
      </c>
      <c r="D954">
        <v>2</v>
      </c>
      <c r="E954">
        <v>0</v>
      </c>
      <c r="F954">
        <v>0</v>
      </c>
      <c r="G954">
        <v>1</v>
      </c>
      <c r="H954">
        <v>0</v>
      </c>
      <c r="I954">
        <v>0</v>
      </c>
      <c r="K954">
        <v>6.03</v>
      </c>
      <c r="L954" t="s">
        <v>41</v>
      </c>
      <c r="M954" t="s">
        <v>41</v>
      </c>
      <c r="N954">
        <v>2.97</v>
      </c>
    </row>
    <row r="955" spans="1:14" x14ac:dyDescent="0.25">
      <c r="A955" t="s">
        <v>1169</v>
      </c>
      <c r="B955">
        <v>7</v>
      </c>
      <c r="C955" t="s">
        <v>136</v>
      </c>
      <c r="D955">
        <v>1</v>
      </c>
      <c r="E955">
        <v>3</v>
      </c>
      <c r="F955">
        <v>1</v>
      </c>
      <c r="G955">
        <v>1</v>
      </c>
      <c r="H955">
        <v>0</v>
      </c>
      <c r="I955">
        <v>1</v>
      </c>
      <c r="K955">
        <v>6.39</v>
      </c>
      <c r="L955" t="s">
        <v>41</v>
      </c>
      <c r="M955" t="s">
        <v>41</v>
      </c>
      <c r="N955">
        <v>2.61</v>
      </c>
    </row>
    <row r="956" spans="1:14" x14ac:dyDescent="0.25">
      <c r="A956" t="s">
        <v>224</v>
      </c>
      <c r="B956">
        <v>1</v>
      </c>
      <c r="C956" t="s">
        <v>136</v>
      </c>
      <c r="D956">
        <v>0</v>
      </c>
      <c r="E956">
        <v>0</v>
      </c>
      <c r="F956">
        <v>1</v>
      </c>
      <c r="G956">
        <v>0</v>
      </c>
      <c r="H956">
        <v>0</v>
      </c>
      <c r="I956">
        <v>0</v>
      </c>
      <c r="K956">
        <v>0.9</v>
      </c>
      <c r="L956" t="s">
        <v>41</v>
      </c>
      <c r="M956" t="s">
        <v>41</v>
      </c>
      <c r="N956">
        <v>0</v>
      </c>
    </row>
    <row r="957" spans="1:14" x14ac:dyDescent="0.25">
      <c r="A957" t="s">
        <v>359</v>
      </c>
      <c r="B957">
        <v>2</v>
      </c>
      <c r="C957" t="s">
        <v>55</v>
      </c>
      <c r="D957">
        <v>1</v>
      </c>
      <c r="E957">
        <v>0</v>
      </c>
      <c r="F957">
        <v>0</v>
      </c>
      <c r="G957">
        <v>1</v>
      </c>
      <c r="H957">
        <v>0</v>
      </c>
      <c r="I957">
        <v>0</v>
      </c>
      <c r="K957">
        <v>0.45</v>
      </c>
      <c r="L957" t="s">
        <v>41</v>
      </c>
      <c r="M957" t="s">
        <v>41</v>
      </c>
      <c r="N957">
        <v>0.45</v>
      </c>
    </row>
    <row r="958" spans="1:14" x14ac:dyDescent="0.25">
      <c r="A958" t="s">
        <v>560</v>
      </c>
      <c r="B958">
        <v>7</v>
      </c>
      <c r="C958" t="s">
        <v>1252</v>
      </c>
      <c r="D958">
        <v>5</v>
      </c>
      <c r="E958">
        <v>1</v>
      </c>
      <c r="F958">
        <v>1</v>
      </c>
      <c r="G958">
        <v>0</v>
      </c>
      <c r="H958">
        <v>0</v>
      </c>
      <c r="I958">
        <v>0</v>
      </c>
      <c r="K958">
        <v>0.9</v>
      </c>
      <c r="L958" t="s">
        <v>41</v>
      </c>
      <c r="M958" t="s">
        <v>41</v>
      </c>
      <c r="N958">
        <v>0</v>
      </c>
    </row>
    <row r="959" spans="1:14" x14ac:dyDescent="0.25">
      <c r="A959" t="s">
        <v>566</v>
      </c>
      <c r="B959">
        <v>5</v>
      </c>
      <c r="C959" t="s">
        <v>55</v>
      </c>
      <c r="D959">
        <v>2</v>
      </c>
      <c r="E959">
        <v>1</v>
      </c>
      <c r="F959">
        <v>0</v>
      </c>
      <c r="G959">
        <v>1</v>
      </c>
      <c r="H959">
        <v>0</v>
      </c>
      <c r="I959">
        <v>1</v>
      </c>
      <c r="K959">
        <v>0.54</v>
      </c>
      <c r="L959" t="s">
        <v>41</v>
      </c>
      <c r="M959" t="s">
        <v>41</v>
      </c>
      <c r="N959">
        <v>0.36</v>
      </c>
    </row>
    <row r="960" spans="1:14" x14ac:dyDescent="0.25">
      <c r="A960" t="s">
        <v>572</v>
      </c>
      <c r="B960">
        <v>3</v>
      </c>
      <c r="C960" t="s">
        <v>192</v>
      </c>
      <c r="D960">
        <v>2</v>
      </c>
      <c r="E960">
        <v>1</v>
      </c>
      <c r="F960">
        <v>0</v>
      </c>
      <c r="G960">
        <v>0</v>
      </c>
      <c r="H960">
        <v>0</v>
      </c>
      <c r="I960">
        <v>0</v>
      </c>
      <c r="K960">
        <v>0.9</v>
      </c>
      <c r="L960" t="s">
        <v>41</v>
      </c>
      <c r="M960" t="s">
        <v>41</v>
      </c>
      <c r="N960">
        <v>0</v>
      </c>
    </row>
    <row r="961" spans="1:14" x14ac:dyDescent="0.25">
      <c r="A961" t="s">
        <v>632</v>
      </c>
      <c r="B961">
        <v>3</v>
      </c>
      <c r="C961" t="s">
        <v>55</v>
      </c>
      <c r="D961">
        <v>1</v>
      </c>
      <c r="E961">
        <v>0</v>
      </c>
      <c r="F961">
        <v>2</v>
      </c>
      <c r="G961">
        <v>0</v>
      </c>
      <c r="H961">
        <v>0</v>
      </c>
      <c r="I961">
        <v>0</v>
      </c>
      <c r="K961">
        <v>0.9</v>
      </c>
      <c r="L961" t="s">
        <v>41</v>
      </c>
      <c r="M961" t="s">
        <v>41</v>
      </c>
      <c r="N961">
        <v>0</v>
      </c>
    </row>
    <row r="962" spans="1:14" x14ac:dyDescent="0.25">
      <c r="A962" t="s">
        <v>683</v>
      </c>
      <c r="B962">
        <v>5</v>
      </c>
      <c r="C962" t="s">
        <v>1254</v>
      </c>
      <c r="D962">
        <v>2</v>
      </c>
      <c r="E962">
        <v>0</v>
      </c>
      <c r="F962">
        <v>1</v>
      </c>
      <c r="G962">
        <v>0</v>
      </c>
      <c r="H962">
        <v>1</v>
      </c>
      <c r="I962">
        <v>1</v>
      </c>
      <c r="K962">
        <v>0.54</v>
      </c>
      <c r="L962" t="s">
        <v>41</v>
      </c>
      <c r="M962" t="s">
        <v>41</v>
      </c>
      <c r="N962">
        <v>0.36</v>
      </c>
    </row>
    <row r="963" spans="1:14" x14ac:dyDescent="0.25">
      <c r="A963" t="s">
        <v>727</v>
      </c>
      <c r="B963">
        <v>3</v>
      </c>
      <c r="C963" t="s">
        <v>136</v>
      </c>
      <c r="D963">
        <v>2</v>
      </c>
      <c r="E963">
        <v>0</v>
      </c>
      <c r="F963">
        <v>0</v>
      </c>
      <c r="G963">
        <v>0</v>
      </c>
      <c r="H963">
        <v>0</v>
      </c>
      <c r="I963">
        <v>1</v>
      </c>
      <c r="K963">
        <v>6.03</v>
      </c>
      <c r="L963" t="s">
        <v>41</v>
      </c>
      <c r="M963" t="s">
        <v>41</v>
      </c>
      <c r="N963">
        <v>2.97</v>
      </c>
    </row>
    <row r="964" spans="1:14" x14ac:dyDescent="0.25">
      <c r="A964" t="s">
        <v>867</v>
      </c>
      <c r="B964">
        <v>6</v>
      </c>
      <c r="C964" t="s">
        <v>1246</v>
      </c>
      <c r="D964">
        <v>1</v>
      </c>
      <c r="E964">
        <v>1</v>
      </c>
      <c r="F964">
        <v>2</v>
      </c>
      <c r="G964">
        <v>1</v>
      </c>
      <c r="H964">
        <v>0</v>
      </c>
      <c r="I964">
        <v>1</v>
      </c>
      <c r="K964">
        <v>6.03</v>
      </c>
      <c r="L964" t="s">
        <v>41</v>
      </c>
      <c r="M964" t="s">
        <v>41</v>
      </c>
      <c r="N964">
        <v>2.97</v>
      </c>
    </row>
    <row r="965" spans="1:14" x14ac:dyDescent="0.25">
      <c r="A965" t="s">
        <v>868</v>
      </c>
      <c r="B965">
        <v>3</v>
      </c>
      <c r="C965" t="s">
        <v>195</v>
      </c>
      <c r="D965">
        <v>3</v>
      </c>
      <c r="E965">
        <v>0</v>
      </c>
      <c r="F965">
        <v>0</v>
      </c>
      <c r="G965">
        <v>0</v>
      </c>
      <c r="H965">
        <v>0</v>
      </c>
      <c r="I965">
        <v>0</v>
      </c>
      <c r="K965">
        <v>0.9</v>
      </c>
      <c r="L965" t="s">
        <v>41</v>
      </c>
      <c r="M965" t="s">
        <v>41</v>
      </c>
      <c r="N965">
        <v>0</v>
      </c>
    </row>
    <row r="966" spans="1:14" x14ac:dyDescent="0.25">
      <c r="A966" t="s">
        <v>876</v>
      </c>
      <c r="B966">
        <v>9</v>
      </c>
      <c r="C966" t="s">
        <v>1290</v>
      </c>
      <c r="D966">
        <v>5</v>
      </c>
      <c r="E966">
        <v>1</v>
      </c>
      <c r="F966">
        <v>1</v>
      </c>
      <c r="G966">
        <v>1</v>
      </c>
      <c r="H966">
        <v>0</v>
      </c>
      <c r="I966">
        <v>1</v>
      </c>
      <c r="K966">
        <v>7.02</v>
      </c>
      <c r="L966" t="s">
        <v>41</v>
      </c>
      <c r="M966" t="s">
        <v>41</v>
      </c>
      <c r="N966">
        <v>1.98</v>
      </c>
    </row>
    <row r="967" spans="1:14" x14ac:dyDescent="0.25">
      <c r="A967" t="s">
        <v>877</v>
      </c>
      <c r="B967">
        <v>5</v>
      </c>
      <c r="C967" t="s">
        <v>130</v>
      </c>
      <c r="D967">
        <v>0</v>
      </c>
      <c r="E967">
        <v>3</v>
      </c>
      <c r="F967">
        <v>0</v>
      </c>
      <c r="G967">
        <v>0</v>
      </c>
      <c r="H967">
        <v>1</v>
      </c>
      <c r="I967">
        <v>1</v>
      </c>
      <c r="K967">
        <v>0.54</v>
      </c>
      <c r="L967" t="s">
        <v>41</v>
      </c>
      <c r="M967" t="s">
        <v>41</v>
      </c>
      <c r="N967">
        <v>0.36</v>
      </c>
    </row>
    <row r="968" spans="1:14" x14ac:dyDescent="0.25">
      <c r="A968" t="s">
        <v>1053</v>
      </c>
      <c r="B968">
        <v>5</v>
      </c>
      <c r="C968" t="s">
        <v>123</v>
      </c>
      <c r="D968">
        <v>3</v>
      </c>
      <c r="E968">
        <v>2</v>
      </c>
      <c r="F968">
        <v>0</v>
      </c>
      <c r="G968">
        <v>0</v>
      </c>
      <c r="H968">
        <v>0</v>
      </c>
      <c r="I968">
        <v>0</v>
      </c>
      <c r="K968">
        <v>0.9</v>
      </c>
      <c r="L968" t="s">
        <v>41</v>
      </c>
      <c r="M968" t="s">
        <v>41</v>
      </c>
      <c r="N968">
        <v>0</v>
      </c>
    </row>
    <row r="969" spans="1:14" x14ac:dyDescent="0.25">
      <c r="A969" t="s">
        <v>1139</v>
      </c>
      <c r="B969">
        <v>5</v>
      </c>
      <c r="C969" t="s">
        <v>131</v>
      </c>
      <c r="D969">
        <v>2</v>
      </c>
      <c r="E969">
        <v>1</v>
      </c>
      <c r="F969">
        <v>1</v>
      </c>
      <c r="G969">
        <v>1</v>
      </c>
      <c r="H969">
        <v>0</v>
      </c>
      <c r="I969">
        <v>0</v>
      </c>
      <c r="K969">
        <v>0.72</v>
      </c>
      <c r="L969" t="s">
        <v>41</v>
      </c>
      <c r="M969" t="s">
        <v>41</v>
      </c>
      <c r="N969">
        <v>0.18</v>
      </c>
    </row>
    <row r="970" spans="1:14" x14ac:dyDescent="0.25">
      <c r="A970" t="s">
        <v>1158</v>
      </c>
      <c r="B970">
        <v>7</v>
      </c>
      <c r="C970" t="s">
        <v>135</v>
      </c>
      <c r="D970">
        <v>0</v>
      </c>
      <c r="E970">
        <v>1</v>
      </c>
      <c r="F970">
        <v>2</v>
      </c>
      <c r="G970">
        <v>1</v>
      </c>
      <c r="H970">
        <v>2</v>
      </c>
      <c r="I970">
        <v>1</v>
      </c>
      <c r="K970">
        <v>3.87</v>
      </c>
      <c r="L970" t="s">
        <v>41</v>
      </c>
      <c r="M970" t="s">
        <v>41</v>
      </c>
      <c r="N970">
        <v>5.13</v>
      </c>
    </row>
    <row r="971" spans="1:14" x14ac:dyDescent="0.25">
      <c r="A971" t="s">
        <v>1172</v>
      </c>
      <c r="B971">
        <v>7</v>
      </c>
      <c r="C971" t="s">
        <v>136</v>
      </c>
      <c r="D971">
        <v>2</v>
      </c>
      <c r="E971">
        <v>1</v>
      </c>
      <c r="F971">
        <v>2</v>
      </c>
      <c r="G971">
        <v>1</v>
      </c>
      <c r="H971">
        <v>0</v>
      </c>
      <c r="I971">
        <v>1</v>
      </c>
      <c r="K971">
        <v>6.39</v>
      </c>
      <c r="L971" t="s">
        <v>41</v>
      </c>
      <c r="M971" t="s">
        <v>41</v>
      </c>
      <c r="N971">
        <v>2.61</v>
      </c>
    </row>
    <row r="972" spans="1:14" x14ac:dyDescent="0.25">
      <c r="A972" t="s">
        <v>370</v>
      </c>
      <c r="B972">
        <v>2</v>
      </c>
      <c r="C972" t="s">
        <v>1251</v>
      </c>
      <c r="D972">
        <v>1</v>
      </c>
      <c r="E972">
        <v>0</v>
      </c>
      <c r="F972">
        <v>1</v>
      </c>
      <c r="G972">
        <v>0</v>
      </c>
      <c r="H972">
        <v>0</v>
      </c>
      <c r="I972">
        <v>0</v>
      </c>
      <c r="K972">
        <v>0.9</v>
      </c>
      <c r="L972" t="s">
        <v>41</v>
      </c>
      <c r="M972" t="s">
        <v>41</v>
      </c>
      <c r="N972">
        <v>0</v>
      </c>
    </row>
    <row r="973" spans="1:14" x14ac:dyDescent="0.25">
      <c r="A973" t="s">
        <v>515</v>
      </c>
      <c r="B973">
        <v>0</v>
      </c>
      <c r="C973" t="s">
        <v>193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K973">
        <v>0</v>
      </c>
      <c r="L973" t="s">
        <v>41</v>
      </c>
      <c r="M973" t="s">
        <v>41</v>
      </c>
      <c r="N973">
        <v>0</v>
      </c>
    </row>
    <row r="974" spans="1:14" x14ac:dyDescent="0.25">
      <c r="A974" t="s">
        <v>533</v>
      </c>
      <c r="B974">
        <v>3</v>
      </c>
      <c r="C974" t="s">
        <v>126</v>
      </c>
      <c r="D974">
        <v>1</v>
      </c>
      <c r="E974">
        <v>0</v>
      </c>
      <c r="F974">
        <v>2</v>
      </c>
      <c r="G974">
        <v>0</v>
      </c>
      <c r="H974">
        <v>0</v>
      </c>
      <c r="I974">
        <v>0</v>
      </c>
      <c r="K974">
        <v>0.9</v>
      </c>
      <c r="L974" t="s">
        <v>41</v>
      </c>
      <c r="M974" t="s">
        <v>41</v>
      </c>
      <c r="N974">
        <v>0</v>
      </c>
    </row>
    <row r="975" spans="1:14" x14ac:dyDescent="0.25">
      <c r="A975" t="s">
        <v>595</v>
      </c>
      <c r="B975">
        <v>2</v>
      </c>
      <c r="C975" t="s">
        <v>123</v>
      </c>
      <c r="D975">
        <v>1</v>
      </c>
      <c r="E975">
        <v>1</v>
      </c>
      <c r="F975">
        <v>0</v>
      </c>
      <c r="G975">
        <v>0</v>
      </c>
      <c r="H975">
        <v>0</v>
      </c>
      <c r="I975">
        <v>0</v>
      </c>
      <c r="K975">
        <v>0.9</v>
      </c>
      <c r="L975" t="s">
        <v>41</v>
      </c>
      <c r="M975" t="s">
        <v>41</v>
      </c>
      <c r="N975">
        <v>0</v>
      </c>
    </row>
    <row r="976" spans="1:14" x14ac:dyDescent="0.25">
      <c r="A976" t="s">
        <v>731</v>
      </c>
      <c r="B976">
        <v>0</v>
      </c>
      <c r="C976" t="s">
        <v>193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K976">
        <v>0</v>
      </c>
      <c r="L976" t="s">
        <v>41</v>
      </c>
      <c r="M976" t="s">
        <v>41</v>
      </c>
      <c r="N976">
        <v>0</v>
      </c>
    </row>
    <row r="977" spans="1:14" x14ac:dyDescent="0.25">
      <c r="A977" t="s">
        <v>732</v>
      </c>
      <c r="B977">
        <v>1</v>
      </c>
      <c r="C977" t="s">
        <v>196</v>
      </c>
      <c r="D977">
        <v>1</v>
      </c>
      <c r="E977">
        <v>0</v>
      </c>
      <c r="F977">
        <v>0</v>
      </c>
      <c r="G977">
        <v>0</v>
      </c>
      <c r="H977">
        <v>0</v>
      </c>
      <c r="I977">
        <v>0</v>
      </c>
      <c r="K977">
        <v>0.9</v>
      </c>
      <c r="L977" t="s">
        <v>41</v>
      </c>
      <c r="M977" t="s">
        <v>41</v>
      </c>
      <c r="N977">
        <v>0</v>
      </c>
    </row>
    <row r="978" spans="1:14" x14ac:dyDescent="0.25">
      <c r="A978" t="s">
        <v>771</v>
      </c>
      <c r="B978">
        <v>2</v>
      </c>
      <c r="C978" t="s">
        <v>137</v>
      </c>
      <c r="D978">
        <v>2</v>
      </c>
      <c r="E978">
        <v>0</v>
      </c>
      <c r="F978">
        <v>0</v>
      </c>
      <c r="G978">
        <v>0</v>
      </c>
      <c r="H978">
        <v>0</v>
      </c>
      <c r="I978">
        <v>0</v>
      </c>
      <c r="K978">
        <v>0.9</v>
      </c>
      <c r="L978" t="s">
        <v>41</v>
      </c>
      <c r="M978" t="s">
        <v>41</v>
      </c>
      <c r="N978">
        <v>0</v>
      </c>
    </row>
    <row r="979" spans="1:14" x14ac:dyDescent="0.25">
      <c r="A979" t="s">
        <v>774</v>
      </c>
      <c r="B979">
        <v>2</v>
      </c>
      <c r="C979" t="s">
        <v>1349</v>
      </c>
      <c r="D979">
        <v>0</v>
      </c>
      <c r="E979">
        <v>0</v>
      </c>
      <c r="F979">
        <v>0</v>
      </c>
      <c r="G979">
        <v>1</v>
      </c>
      <c r="H979">
        <v>0</v>
      </c>
      <c r="I979">
        <v>1</v>
      </c>
      <c r="K979">
        <v>0</v>
      </c>
      <c r="L979" t="s">
        <v>41</v>
      </c>
      <c r="M979" t="s">
        <v>41</v>
      </c>
      <c r="N979">
        <v>0.9</v>
      </c>
    </row>
    <row r="980" spans="1:14" x14ac:dyDescent="0.25">
      <c r="A980" t="s">
        <v>1033</v>
      </c>
      <c r="B980">
        <v>1</v>
      </c>
      <c r="C980" t="s">
        <v>1260</v>
      </c>
      <c r="D980">
        <v>0</v>
      </c>
      <c r="E980">
        <v>1</v>
      </c>
      <c r="F980">
        <v>0</v>
      </c>
      <c r="G980">
        <v>0</v>
      </c>
      <c r="H980">
        <v>0</v>
      </c>
      <c r="I980">
        <v>0</v>
      </c>
      <c r="K980">
        <v>0.9</v>
      </c>
      <c r="L980" t="s">
        <v>41</v>
      </c>
      <c r="M980" t="s">
        <v>41</v>
      </c>
      <c r="N980">
        <v>0</v>
      </c>
    </row>
    <row r="981" spans="1:14" x14ac:dyDescent="0.25">
      <c r="A981" t="s">
        <v>1080</v>
      </c>
      <c r="B981">
        <v>0</v>
      </c>
      <c r="C981" t="s">
        <v>193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K981">
        <v>0</v>
      </c>
      <c r="L981" t="s">
        <v>41</v>
      </c>
      <c r="M981" t="s">
        <v>41</v>
      </c>
      <c r="N981">
        <v>0</v>
      </c>
    </row>
    <row r="982" spans="1:14" x14ac:dyDescent="0.25">
      <c r="A982" t="s">
        <v>1220</v>
      </c>
      <c r="B982">
        <v>2</v>
      </c>
      <c r="C982" t="s">
        <v>1265</v>
      </c>
      <c r="D982">
        <v>2</v>
      </c>
      <c r="E982">
        <v>0</v>
      </c>
      <c r="F982">
        <v>0</v>
      </c>
      <c r="G982">
        <v>0</v>
      </c>
      <c r="H982">
        <v>0</v>
      </c>
      <c r="I982">
        <v>0</v>
      </c>
      <c r="K982">
        <v>0.9</v>
      </c>
      <c r="L982" t="s">
        <v>41</v>
      </c>
      <c r="M982" t="s">
        <v>41</v>
      </c>
      <c r="N982">
        <v>0</v>
      </c>
    </row>
    <row r="983" spans="1:14" x14ac:dyDescent="0.25">
      <c r="A983" t="s">
        <v>1231</v>
      </c>
      <c r="B983">
        <v>1</v>
      </c>
      <c r="C983" t="s">
        <v>190</v>
      </c>
      <c r="D983">
        <v>1</v>
      </c>
      <c r="E983">
        <v>0</v>
      </c>
      <c r="F983">
        <v>0</v>
      </c>
      <c r="G983">
        <v>0</v>
      </c>
      <c r="H983">
        <v>0</v>
      </c>
      <c r="I983">
        <v>0</v>
      </c>
      <c r="K983">
        <v>0.9</v>
      </c>
      <c r="L983" t="s">
        <v>41</v>
      </c>
      <c r="M983" t="s">
        <v>41</v>
      </c>
      <c r="N983">
        <v>0</v>
      </c>
    </row>
    <row r="984" spans="1:14" x14ac:dyDescent="0.25">
      <c r="A984" t="s">
        <v>209</v>
      </c>
      <c r="B984">
        <v>1</v>
      </c>
      <c r="C984" t="s">
        <v>123</v>
      </c>
      <c r="D984">
        <v>1</v>
      </c>
      <c r="E984">
        <v>0</v>
      </c>
      <c r="F984">
        <v>0</v>
      </c>
      <c r="G984">
        <v>0</v>
      </c>
      <c r="H984">
        <v>0</v>
      </c>
      <c r="I984">
        <v>0</v>
      </c>
      <c r="K984">
        <v>0.9</v>
      </c>
      <c r="L984" t="s">
        <v>41</v>
      </c>
      <c r="M984" t="s">
        <v>41</v>
      </c>
      <c r="N984">
        <v>0</v>
      </c>
    </row>
    <row r="985" spans="1:14" x14ac:dyDescent="0.25">
      <c r="A985" t="s">
        <v>313</v>
      </c>
      <c r="B985">
        <v>1</v>
      </c>
      <c r="C985" t="s">
        <v>1288</v>
      </c>
      <c r="D985">
        <v>0</v>
      </c>
      <c r="E985">
        <v>0</v>
      </c>
      <c r="F985">
        <v>0</v>
      </c>
      <c r="G985">
        <v>1</v>
      </c>
      <c r="H985">
        <v>0</v>
      </c>
      <c r="I985">
        <v>0</v>
      </c>
      <c r="K985">
        <v>0</v>
      </c>
      <c r="L985" t="s">
        <v>41</v>
      </c>
      <c r="M985" t="s">
        <v>41</v>
      </c>
      <c r="N985">
        <v>0.9</v>
      </c>
    </row>
    <row r="986" spans="1:14" x14ac:dyDescent="0.25">
      <c r="A986" t="s">
        <v>328</v>
      </c>
      <c r="B986">
        <v>1</v>
      </c>
      <c r="C986" t="s">
        <v>127</v>
      </c>
      <c r="D986">
        <v>0</v>
      </c>
      <c r="E986">
        <v>1</v>
      </c>
      <c r="F986">
        <v>0</v>
      </c>
      <c r="G986">
        <v>0</v>
      </c>
      <c r="H986">
        <v>0</v>
      </c>
      <c r="I986">
        <v>0</v>
      </c>
      <c r="K986">
        <v>0.9</v>
      </c>
      <c r="L986" t="s">
        <v>41</v>
      </c>
      <c r="M986" t="s">
        <v>41</v>
      </c>
      <c r="N986">
        <v>0</v>
      </c>
    </row>
    <row r="987" spans="1:14" x14ac:dyDescent="0.25">
      <c r="A987" t="s">
        <v>833</v>
      </c>
      <c r="B987">
        <v>1</v>
      </c>
      <c r="C987" t="s">
        <v>192</v>
      </c>
      <c r="D987">
        <v>1</v>
      </c>
      <c r="E987">
        <v>0</v>
      </c>
      <c r="F987">
        <v>0</v>
      </c>
      <c r="G987">
        <v>0</v>
      </c>
      <c r="H987">
        <v>0</v>
      </c>
      <c r="I987">
        <v>0</v>
      </c>
      <c r="K987">
        <v>0.9</v>
      </c>
      <c r="L987" t="s">
        <v>41</v>
      </c>
      <c r="M987" t="s">
        <v>41</v>
      </c>
      <c r="N987">
        <v>0</v>
      </c>
    </row>
    <row r="988" spans="1:14" x14ac:dyDescent="0.25">
      <c r="A988" t="s">
        <v>1023</v>
      </c>
      <c r="B988">
        <v>1</v>
      </c>
      <c r="C988" t="s">
        <v>1253</v>
      </c>
      <c r="D988">
        <v>0</v>
      </c>
      <c r="E988">
        <v>0</v>
      </c>
      <c r="F988">
        <v>0</v>
      </c>
      <c r="G988">
        <v>1</v>
      </c>
      <c r="H988">
        <v>0</v>
      </c>
      <c r="I988">
        <v>0</v>
      </c>
      <c r="K988">
        <v>0</v>
      </c>
      <c r="L988" t="s">
        <v>41</v>
      </c>
      <c r="M988" t="s">
        <v>41</v>
      </c>
      <c r="N988">
        <v>0.9</v>
      </c>
    </row>
    <row r="989" spans="1:14" x14ac:dyDescent="0.25">
      <c r="A989" t="s">
        <v>1046</v>
      </c>
      <c r="B989">
        <v>2</v>
      </c>
      <c r="C989" t="s">
        <v>1290</v>
      </c>
      <c r="D989">
        <v>0</v>
      </c>
      <c r="E989">
        <v>2</v>
      </c>
      <c r="F989">
        <v>0</v>
      </c>
      <c r="G989">
        <v>0</v>
      </c>
      <c r="H989">
        <v>0</v>
      </c>
      <c r="I989">
        <v>0</v>
      </c>
      <c r="K989">
        <v>0.9</v>
      </c>
      <c r="L989" t="s">
        <v>41</v>
      </c>
      <c r="M989" t="s">
        <v>41</v>
      </c>
      <c r="N989">
        <v>0</v>
      </c>
    </row>
    <row r="990" spans="1:14" x14ac:dyDescent="0.25">
      <c r="A990" t="s">
        <v>1086</v>
      </c>
      <c r="B990">
        <v>3</v>
      </c>
      <c r="C990" t="s">
        <v>136</v>
      </c>
      <c r="D990">
        <v>1</v>
      </c>
      <c r="E990">
        <v>0</v>
      </c>
      <c r="F990">
        <v>1</v>
      </c>
      <c r="G990">
        <v>0</v>
      </c>
      <c r="H990">
        <v>1</v>
      </c>
      <c r="I990">
        <v>0</v>
      </c>
      <c r="K990">
        <v>6.03</v>
      </c>
      <c r="L990" t="s">
        <v>41</v>
      </c>
      <c r="M990" t="s">
        <v>41</v>
      </c>
      <c r="N990">
        <v>2.97</v>
      </c>
    </row>
    <row r="991" spans="1:14" x14ac:dyDescent="0.25">
      <c r="A991" t="s">
        <v>1123</v>
      </c>
      <c r="B991">
        <v>2</v>
      </c>
      <c r="C991" t="s">
        <v>49</v>
      </c>
      <c r="D991">
        <v>1</v>
      </c>
      <c r="E991">
        <v>0</v>
      </c>
      <c r="F991">
        <v>0</v>
      </c>
      <c r="G991">
        <v>1</v>
      </c>
      <c r="H991">
        <v>0</v>
      </c>
      <c r="I991">
        <v>0</v>
      </c>
      <c r="K991">
        <v>0.45</v>
      </c>
      <c r="L991" t="s">
        <v>41</v>
      </c>
      <c r="M991" t="s">
        <v>41</v>
      </c>
      <c r="N991">
        <v>0.45</v>
      </c>
    </row>
    <row r="992" spans="1:14" x14ac:dyDescent="0.25">
      <c r="A992" t="s">
        <v>1160</v>
      </c>
      <c r="B992">
        <v>3</v>
      </c>
      <c r="C992" t="s">
        <v>131</v>
      </c>
      <c r="D992">
        <v>1</v>
      </c>
      <c r="E992">
        <v>1</v>
      </c>
      <c r="F992">
        <v>0</v>
      </c>
      <c r="G992">
        <v>1</v>
      </c>
      <c r="H992">
        <v>0</v>
      </c>
      <c r="I992">
        <v>0</v>
      </c>
      <c r="K992">
        <v>6.03</v>
      </c>
      <c r="L992" t="s">
        <v>41</v>
      </c>
      <c r="M992" t="s">
        <v>41</v>
      </c>
      <c r="N992">
        <v>2.97</v>
      </c>
    </row>
    <row r="993" spans="1:14" x14ac:dyDescent="0.25">
      <c r="A993" t="s">
        <v>1218</v>
      </c>
      <c r="B993">
        <v>3</v>
      </c>
      <c r="C993" t="s">
        <v>1297</v>
      </c>
      <c r="D993">
        <v>2</v>
      </c>
      <c r="E993">
        <v>1</v>
      </c>
      <c r="F993">
        <v>0</v>
      </c>
      <c r="G993">
        <v>0</v>
      </c>
      <c r="H993">
        <v>0</v>
      </c>
      <c r="I993">
        <v>0</v>
      </c>
      <c r="K993">
        <v>0.9</v>
      </c>
      <c r="L993" t="s">
        <v>41</v>
      </c>
      <c r="M993" t="s">
        <v>41</v>
      </c>
      <c r="N993">
        <v>0</v>
      </c>
    </row>
    <row r="994" spans="1:14" x14ac:dyDescent="0.25">
      <c r="A994" t="s">
        <v>218</v>
      </c>
      <c r="B994">
        <v>2</v>
      </c>
      <c r="C994" t="s">
        <v>55</v>
      </c>
      <c r="D994">
        <v>0</v>
      </c>
      <c r="E994">
        <v>1</v>
      </c>
      <c r="F994">
        <v>1</v>
      </c>
      <c r="G994">
        <v>0</v>
      </c>
      <c r="H994">
        <v>0</v>
      </c>
      <c r="I994">
        <v>0</v>
      </c>
      <c r="K994">
        <v>0.9</v>
      </c>
      <c r="L994" t="s">
        <v>41</v>
      </c>
      <c r="M994" t="s">
        <v>41</v>
      </c>
      <c r="N994">
        <v>0</v>
      </c>
    </row>
    <row r="995" spans="1:14" x14ac:dyDescent="0.25">
      <c r="A995" t="s">
        <v>247</v>
      </c>
      <c r="B995">
        <v>1</v>
      </c>
      <c r="C995" t="s">
        <v>1350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1</v>
      </c>
      <c r="K995">
        <v>0</v>
      </c>
      <c r="L995" t="s">
        <v>41</v>
      </c>
      <c r="M995" t="s">
        <v>41</v>
      </c>
      <c r="N995">
        <v>0.9</v>
      </c>
    </row>
    <row r="996" spans="1:14" x14ac:dyDescent="0.25">
      <c r="A996" t="s">
        <v>271</v>
      </c>
      <c r="B996">
        <v>0</v>
      </c>
      <c r="C996" t="s">
        <v>193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K996">
        <v>0</v>
      </c>
      <c r="L996" t="s">
        <v>41</v>
      </c>
      <c r="M996" t="s">
        <v>41</v>
      </c>
      <c r="N996">
        <v>0</v>
      </c>
    </row>
    <row r="997" spans="1:14" x14ac:dyDescent="0.25">
      <c r="A997" t="s">
        <v>275</v>
      </c>
      <c r="B997">
        <v>2</v>
      </c>
      <c r="C997" t="s">
        <v>1289</v>
      </c>
      <c r="D997">
        <v>1</v>
      </c>
      <c r="E997">
        <v>0</v>
      </c>
      <c r="F997">
        <v>1</v>
      </c>
      <c r="G997">
        <v>0</v>
      </c>
      <c r="H997">
        <v>0</v>
      </c>
      <c r="I997">
        <v>0</v>
      </c>
      <c r="K997">
        <v>0.9</v>
      </c>
      <c r="L997" t="s">
        <v>41</v>
      </c>
      <c r="M997" t="s">
        <v>41</v>
      </c>
      <c r="N997">
        <v>0</v>
      </c>
    </row>
    <row r="998" spans="1:14" x14ac:dyDescent="0.25">
      <c r="A998" t="s">
        <v>323</v>
      </c>
      <c r="B998">
        <v>1</v>
      </c>
      <c r="C998" t="s">
        <v>1259</v>
      </c>
      <c r="D998">
        <v>0</v>
      </c>
      <c r="E998">
        <v>0</v>
      </c>
      <c r="F998">
        <v>0</v>
      </c>
      <c r="G998">
        <v>1</v>
      </c>
      <c r="H998">
        <v>0</v>
      </c>
      <c r="I998">
        <v>0</v>
      </c>
      <c r="K998">
        <v>0</v>
      </c>
      <c r="L998" t="s">
        <v>41</v>
      </c>
      <c r="M998" t="s">
        <v>41</v>
      </c>
      <c r="N998">
        <v>0.9</v>
      </c>
    </row>
    <row r="999" spans="1:14" x14ac:dyDescent="0.25">
      <c r="A999" t="s">
        <v>333</v>
      </c>
      <c r="B999">
        <v>1</v>
      </c>
      <c r="C999" t="s">
        <v>1326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1</v>
      </c>
      <c r="K999">
        <v>0</v>
      </c>
      <c r="L999" t="s">
        <v>41</v>
      </c>
      <c r="M999" t="s">
        <v>41</v>
      </c>
      <c r="N999">
        <v>0.9</v>
      </c>
    </row>
    <row r="1000" spans="1:14" x14ac:dyDescent="0.25">
      <c r="A1000" t="s">
        <v>506</v>
      </c>
      <c r="B1000">
        <v>1</v>
      </c>
      <c r="C1000" t="s">
        <v>196</v>
      </c>
      <c r="D1000">
        <v>1</v>
      </c>
      <c r="E1000">
        <v>0</v>
      </c>
      <c r="F1000">
        <v>0</v>
      </c>
      <c r="G1000">
        <v>0</v>
      </c>
      <c r="H1000">
        <v>0</v>
      </c>
      <c r="I1000">
        <v>0</v>
      </c>
      <c r="K1000">
        <v>0.9</v>
      </c>
      <c r="L1000" t="s">
        <v>41</v>
      </c>
      <c r="M1000" t="s">
        <v>41</v>
      </c>
      <c r="N1000">
        <v>0</v>
      </c>
    </row>
    <row r="1001" spans="1:14" x14ac:dyDescent="0.25">
      <c r="A1001" t="s">
        <v>535</v>
      </c>
      <c r="B1001">
        <v>3</v>
      </c>
      <c r="C1001" t="s">
        <v>1266</v>
      </c>
      <c r="D1001">
        <v>0</v>
      </c>
      <c r="E1001">
        <v>0</v>
      </c>
      <c r="F1001">
        <v>1</v>
      </c>
      <c r="G1001">
        <v>1</v>
      </c>
      <c r="H1001">
        <v>1</v>
      </c>
      <c r="I1001">
        <v>0</v>
      </c>
      <c r="K1001">
        <v>2.97</v>
      </c>
      <c r="L1001" t="s">
        <v>41</v>
      </c>
      <c r="M1001" t="s">
        <v>41</v>
      </c>
      <c r="N1001">
        <v>6.03</v>
      </c>
    </row>
    <row r="1002" spans="1:14" x14ac:dyDescent="0.25">
      <c r="A1002" t="s">
        <v>561</v>
      </c>
      <c r="B1002">
        <v>2</v>
      </c>
      <c r="C1002" t="s">
        <v>1251</v>
      </c>
      <c r="D1002">
        <v>1</v>
      </c>
      <c r="E1002">
        <v>0</v>
      </c>
      <c r="F1002">
        <v>1</v>
      </c>
      <c r="G1002">
        <v>0</v>
      </c>
      <c r="H1002">
        <v>0</v>
      </c>
      <c r="I1002">
        <v>0</v>
      </c>
      <c r="K1002">
        <v>0.9</v>
      </c>
      <c r="L1002" t="s">
        <v>41</v>
      </c>
      <c r="M1002" t="s">
        <v>41</v>
      </c>
      <c r="N1002">
        <v>0</v>
      </c>
    </row>
    <row r="1003" spans="1:14" x14ac:dyDescent="0.25">
      <c r="A1003" t="s">
        <v>565</v>
      </c>
      <c r="B1003">
        <v>0</v>
      </c>
      <c r="C1003" t="s">
        <v>193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K1003">
        <v>0</v>
      </c>
      <c r="L1003" t="s">
        <v>41</v>
      </c>
      <c r="M1003" t="s">
        <v>41</v>
      </c>
      <c r="N1003">
        <v>0</v>
      </c>
    </row>
    <row r="1004" spans="1:14" x14ac:dyDescent="0.25">
      <c r="A1004" t="s">
        <v>623</v>
      </c>
      <c r="B1004">
        <v>1</v>
      </c>
      <c r="C1004" t="s">
        <v>191</v>
      </c>
      <c r="D1004">
        <v>1</v>
      </c>
      <c r="E1004">
        <v>0</v>
      </c>
      <c r="F1004">
        <v>0</v>
      </c>
      <c r="G1004">
        <v>0</v>
      </c>
      <c r="H1004">
        <v>0</v>
      </c>
      <c r="I1004">
        <v>0</v>
      </c>
      <c r="K1004">
        <v>0.9</v>
      </c>
      <c r="L1004" t="s">
        <v>41</v>
      </c>
      <c r="M1004" t="s">
        <v>41</v>
      </c>
      <c r="N1004">
        <v>0</v>
      </c>
    </row>
    <row r="1005" spans="1:14" x14ac:dyDescent="0.25">
      <c r="A1005" t="s">
        <v>663</v>
      </c>
      <c r="B1005">
        <v>1</v>
      </c>
      <c r="C1005" t="s">
        <v>196</v>
      </c>
      <c r="D1005">
        <v>1</v>
      </c>
      <c r="E1005">
        <v>0</v>
      </c>
      <c r="F1005">
        <v>0</v>
      </c>
      <c r="G1005">
        <v>0</v>
      </c>
      <c r="H1005">
        <v>0</v>
      </c>
      <c r="I1005">
        <v>0</v>
      </c>
      <c r="K1005">
        <v>0.9</v>
      </c>
      <c r="L1005" t="s">
        <v>41</v>
      </c>
      <c r="M1005" t="s">
        <v>41</v>
      </c>
      <c r="N1005">
        <v>0</v>
      </c>
    </row>
    <row r="1006" spans="1:14" x14ac:dyDescent="0.25">
      <c r="A1006" t="s">
        <v>698</v>
      </c>
      <c r="B1006">
        <v>0</v>
      </c>
      <c r="C1006" t="s">
        <v>193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K1006">
        <v>0</v>
      </c>
      <c r="L1006" t="s">
        <v>41</v>
      </c>
      <c r="M1006" t="s">
        <v>41</v>
      </c>
      <c r="N1006">
        <v>0</v>
      </c>
    </row>
    <row r="1007" spans="1:14" x14ac:dyDescent="0.25">
      <c r="A1007" t="s">
        <v>700</v>
      </c>
      <c r="B1007">
        <v>3</v>
      </c>
      <c r="C1007" t="s">
        <v>1258</v>
      </c>
      <c r="D1007">
        <v>0</v>
      </c>
      <c r="E1007">
        <v>0</v>
      </c>
      <c r="F1007">
        <v>1</v>
      </c>
      <c r="G1007">
        <v>1</v>
      </c>
      <c r="H1007">
        <v>0</v>
      </c>
      <c r="I1007">
        <v>1</v>
      </c>
      <c r="K1007">
        <v>2.97</v>
      </c>
      <c r="L1007" t="s">
        <v>41</v>
      </c>
      <c r="M1007" t="s">
        <v>41</v>
      </c>
      <c r="N1007">
        <v>6.03</v>
      </c>
    </row>
    <row r="1008" spans="1:14" x14ac:dyDescent="0.25">
      <c r="A1008" t="s">
        <v>710</v>
      </c>
      <c r="B1008">
        <v>2</v>
      </c>
      <c r="C1008" t="s">
        <v>1307</v>
      </c>
      <c r="D1008">
        <v>0</v>
      </c>
      <c r="E1008">
        <v>0</v>
      </c>
      <c r="F1008">
        <v>0</v>
      </c>
      <c r="G1008">
        <v>2</v>
      </c>
      <c r="H1008">
        <v>0</v>
      </c>
      <c r="I1008">
        <v>0</v>
      </c>
      <c r="K1008">
        <v>0</v>
      </c>
      <c r="L1008" t="s">
        <v>41</v>
      </c>
      <c r="M1008" t="s">
        <v>41</v>
      </c>
      <c r="N1008">
        <v>0.9</v>
      </c>
    </row>
    <row r="1009" spans="1:14" x14ac:dyDescent="0.25">
      <c r="A1009" t="s">
        <v>902</v>
      </c>
      <c r="B1009">
        <v>1</v>
      </c>
      <c r="C1009" t="s">
        <v>130</v>
      </c>
      <c r="D1009">
        <v>0</v>
      </c>
      <c r="E1009">
        <v>0</v>
      </c>
      <c r="F1009">
        <v>1</v>
      </c>
      <c r="G1009">
        <v>0</v>
      </c>
      <c r="H1009">
        <v>0</v>
      </c>
      <c r="I1009">
        <v>0</v>
      </c>
      <c r="K1009">
        <v>0.9</v>
      </c>
      <c r="L1009" t="s">
        <v>41</v>
      </c>
      <c r="M1009" t="s">
        <v>41</v>
      </c>
      <c r="N1009">
        <v>0</v>
      </c>
    </row>
    <row r="1010" spans="1:14" x14ac:dyDescent="0.25">
      <c r="A1010" t="s">
        <v>982</v>
      </c>
      <c r="B1010">
        <v>1</v>
      </c>
      <c r="C1010" t="s">
        <v>1247</v>
      </c>
      <c r="D1010">
        <v>0</v>
      </c>
      <c r="E1010">
        <v>1</v>
      </c>
      <c r="F1010">
        <v>0</v>
      </c>
      <c r="G1010">
        <v>0</v>
      </c>
      <c r="H1010">
        <v>0</v>
      </c>
      <c r="I1010">
        <v>0</v>
      </c>
      <c r="K1010">
        <v>0.9</v>
      </c>
      <c r="L1010" t="s">
        <v>41</v>
      </c>
      <c r="M1010" t="s">
        <v>41</v>
      </c>
      <c r="N1010">
        <v>0</v>
      </c>
    </row>
    <row r="1011" spans="1:14" x14ac:dyDescent="0.25">
      <c r="A1011" t="s">
        <v>1009</v>
      </c>
      <c r="B1011">
        <v>0</v>
      </c>
      <c r="C1011" t="s">
        <v>193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K1011">
        <v>0</v>
      </c>
      <c r="L1011" t="s">
        <v>41</v>
      </c>
      <c r="M1011" t="s">
        <v>41</v>
      </c>
      <c r="N1011">
        <v>0</v>
      </c>
    </row>
    <row r="1012" spans="1:14" x14ac:dyDescent="0.25">
      <c r="A1012" t="s">
        <v>1049</v>
      </c>
      <c r="B1012">
        <v>2</v>
      </c>
      <c r="C1012" t="s">
        <v>1297</v>
      </c>
      <c r="D1012">
        <v>2</v>
      </c>
      <c r="E1012">
        <v>0</v>
      </c>
      <c r="F1012">
        <v>0</v>
      </c>
      <c r="G1012">
        <v>0</v>
      </c>
      <c r="H1012">
        <v>0</v>
      </c>
      <c r="I1012">
        <v>0</v>
      </c>
      <c r="K1012">
        <v>0.9</v>
      </c>
      <c r="L1012" t="s">
        <v>41</v>
      </c>
      <c r="M1012" t="s">
        <v>41</v>
      </c>
      <c r="N1012">
        <v>0</v>
      </c>
    </row>
    <row r="1013" spans="1:14" x14ac:dyDescent="0.25">
      <c r="A1013" t="s">
        <v>1137</v>
      </c>
      <c r="B1013">
        <v>1</v>
      </c>
      <c r="C1013" t="s">
        <v>192</v>
      </c>
      <c r="D1013">
        <v>1</v>
      </c>
      <c r="E1013">
        <v>0</v>
      </c>
      <c r="F1013">
        <v>0</v>
      </c>
      <c r="G1013">
        <v>0</v>
      </c>
      <c r="H1013">
        <v>0</v>
      </c>
      <c r="I1013">
        <v>0</v>
      </c>
      <c r="K1013">
        <v>0.9</v>
      </c>
      <c r="L1013" t="s">
        <v>41</v>
      </c>
      <c r="M1013" t="s">
        <v>41</v>
      </c>
      <c r="N1013">
        <v>0</v>
      </c>
    </row>
    <row r="1014" spans="1:14" x14ac:dyDescent="0.25">
      <c r="A1014" t="s">
        <v>219</v>
      </c>
      <c r="B1014">
        <v>6</v>
      </c>
      <c r="C1014" t="s">
        <v>1249</v>
      </c>
      <c r="D1014">
        <v>1</v>
      </c>
      <c r="E1014">
        <v>2</v>
      </c>
      <c r="F1014">
        <v>1</v>
      </c>
      <c r="G1014">
        <v>0</v>
      </c>
      <c r="H1014">
        <v>1</v>
      </c>
      <c r="I1014">
        <v>1</v>
      </c>
      <c r="K1014">
        <v>6.03</v>
      </c>
      <c r="L1014" t="s">
        <v>41</v>
      </c>
      <c r="M1014" t="s">
        <v>41</v>
      </c>
      <c r="N1014">
        <v>2.97</v>
      </c>
    </row>
    <row r="1015" spans="1:14" x14ac:dyDescent="0.25">
      <c r="A1015" t="s">
        <v>260</v>
      </c>
      <c r="B1015">
        <v>8</v>
      </c>
      <c r="C1015" t="s">
        <v>55</v>
      </c>
      <c r="D1015">
        <v>4</v>
      </c>
      <c r="E1015">
        <v>0</v>
      </c>
      <c r="F1015">
        <v>0</v>
      </c>
      <c r="G1015">
        <v>2</v>
      </c>
      <c r="H1015">
        <v>2</v>
      </c>
      <c r="I1015">
        <v>0</v>
      </c>
      <c r="K1015">
        <v>0.45</v>
      </c>
      <c r="L1015" t="s">
        <v>41</v>
      </c>
      <c r="M1015" t="s">
        <v>41</v>
      </c>
      <c r="N1015">
        <v>0.45</v>
      </c>
    </row>
    <row r="1016" spans="1:14" x14ac:dyDescent="0.25">
      <c r="A1016" t="s">
        <v>1351</v>
      </c>
      <c r="B1016">
        <v>7</v>
      </c>
      <c r="C1016" t="s">
        <v>126</v>
      </c>
      <c r="D1016">
        <v>2</v>
      </c>
      <c r="E1016">
        <v>1</v>
      </c>
      <c r="F1016">
        <v>2</v>
      </c>
      <c r="G1016">
        <v>1</v>
      </c>
      <c r="H1016">
        <v>1</v>
      </c>
      <c r="I1016">
        <v>0</v>
      </c>
      <c r="K1016">
        <v>6.39</v>
      </c>
      <c r="L1016" t="s">
        <v>41</v>
      </c>
      <c r="M1016" t="s">
        <v>41</v>
      </c>
      <c r="N1016">
        <v>2.61</v>
      </c>
    </row>
    <row r="1017" spans="1:14" x14ac:dyDescent="0.25">
      <c r="A1017" t="s">
        <v>315</v>
      </c>
      <c r="B1017">
        <v>10</v>
      </c>
      <c r="C1017" t="s">
        <v>1292</v>
      </c>
      <c r="D1017">
        <v>1</v>
      </c>
      <c r="E1017">
        <v>1</v>
      </c>
      <c r="F1017">
        <v>2</v>
      </c>
      <c r="G1017">
        <v>3</v>
      </c>
      <c r="H1017">
        <v>3</v>
      </c>
      <c r="I1017">
        <v>0</v>
      </c>
      <c r="K1017">
        <v>0.36</v>
      </c>
      <c r="L1017" t="s">
        <v>41</v>
      </c>
      <c r="M1017" t="s">
        <v>41</v>
      </c>
      <c r="N1017">
        <v>0.54</v>
      </c>
    </row>
    <row r="1018" spans="1:14" x14ac:dyDescent="0.25">
      <c r="A1018" t="s">
        <v>342</v>
      </c>
      <c r="B1018">
        <v>9</v>
      </c>
      <c r="C1018" t="s">
        <v>132</v>
      </c>
      <c r="D1018">
        <v>3</v>
      </c>
      <c r="E1018">
        <v>4</v>
      </c>
      <c r="F1018">
        <v>2</v>
      </c>
      <c r="G1018">
        <v>0</v>
      </c>
      <c r="H1018">
        <v>0</v>
      </c>
      <c r="I1018">
        <v>0</v>
      </c>
      <c r="K1018">
        <v>0.9</v>
      </c>
      <c r="L1018" t="s">
        <v>41</v>
      </c>
      <c r="M1018" t="s">
        <v>41</v>
      </c>
      <c r="N1018">
        <v>0</v>
      </c>
    </row>
    <row r="1019" spans="1:14" x14ac:dyDescent="0.25">
      <c r="A1019" t="s">
        <v>346</v>
      </c>
      <c r="B1019">
        <v>6</v>
      </c>
      <c r="C1019" t="s">
        <v>135</v>
      </c>
      <c r="D1019">
        <v>0</v>
      </c>
      <c r="E1019">
        <v>1</v>
      </c>
      <c r="F1019">
        <v>2</v>
      </c>
      <c r="G1019">
        <v>1</v>
      </c>
      <c r="H1019">
        <v>1</v>
      </c>
      <c r="I1019">
        <v>1</v>
      </c>
      <c r="K1019">
        <v>0.45</v>
      </c>
      <c r="L1019" t="s">
        <v>41</v>
      </c>
      <c r="M1019" t="s">
        <v>41</v>
      </c>
      <c r="N1019">
        <v>0.45</v>
      </c>
    </row>
    <row r="1020" spans="1:14" x14ac:dyDescent="0.25">
      <c r="A1020" t="s">
        <v>1352</v>
      </c>
      <c r="B1020">
        <v>5</v>
      </c>
      <c r="C1020" t="s">
        <v>1248</v>
      </c>
      <c r="D1020">
        <v>2</v>
      </c>
      <c r="E1020">
        <v>2</v>
      </c>
      <c r="F1020">
        <v>0</v>
      </c>
      <c r="G1020">
        <v>0</v>
      </c>
      <c r="H1020">
        <v>1</v>
      </c>
      <c r="I1020">
        <v>0</v>
      </c>
      <c r="K1020">
        <v>0.72</v>
      </c>
      <c r="L1020" t="s">
        <v>41</v>
      </c>
      <c r="M1020" t="s">
        <v>41</v>
      </c>
      <c r="N1020">
        <v>0.18</v>
      </c>
    </row>
    <row r="1021" spans="1:14" x14ac:dyDescent="0.25">
      <c r="A1021" t="s">
        <v>496</v>
      </c>
      <c r="B1021">
        <v>8</v>
      </c>
      <c r="C1021" t="s">
        <v>1244</v>
      </c>
      <c r="D1021">
        <v>2</v>
      </c>
      <c r="E1021">
        <v>3</v>
      </c>
      <c r="F1021">
        <v>1</v>
      </c>
      <c r="G1021">
        <v>1</v>
      </c>
      <c r="H1021">
        <v>1</v>
      </c>
      <c r="I1021">
        <v>0</v>
      </c>
      <c r="K1021">
        <v>6.75</v>
      </c>
      <c r="L1021" t="s">
        <v>41</v>
      </c>
      <c r="M1021" t="s">
        <v>41</v>
      </c>
      <c r="N1021">
        <v>2.25</v>
      </c>
    </row>
    <row r="1022" spans="1:14" x14ac:dyDescent="0.25">
      <c r="A1022" t="s">
        <v>505</v>
      </c>
      <c r="B1022">
        <v>8</v>
      </c>
      <c r="C1022" t="s">
        <v>1254</v>
      </c>
      <c r="D1022">
        <v>1</v>
      </c>
      <c r="E1022">
        <v>3</v>
      </c>
      <c r="F1022">
        <v>1</v>
      </c>
      <c r="G1022">
        <v>1</v>
      </c>
      <c r="H1022">
        <v>0</v>
      </c>
      <c r="I1022">
        <v>2</v>
      </c>
      <c r="K1022">
        <v>5.58</v>
      </c>
      <c r="L1022" t="s">
        <v>41</v>
      </c>
      <c r="M1022" t="s">
        <v>41</v>
      </c>
      <c r="N1022">
        <v>3.42</v>
      </c>
    </row>
    <row r="1023" spans="1:14" x14ac:dyDescent="0.25">
      <c r="A1023" t="s">
        <v>567</v>
      </c>
      <c r="B1023">
        <v>6</v>
      </c>
      <c r="C1023" t="s">
        <v>132</v>
      </c>
      <c r="D1023">
        <v>3</v>
      </c>
      <c r="E1023">
        <v>2</v>
      </c>
      <c r="F1023">
        <v>1</v>
      </c>
      <c r="G1023">
        <v>0</v>
      </c>
      <c r="H1023">
        <v>0</v>
      </c>
      <c r="I1023">
        <v>0</v>
      </c>
      <c r="K1023">
        <v>0.9</v>
      </c>
      <c r="L1023" t="s">
        <v>41</v>
      </c>
      <c r="M1023" t="s">
        <v>41</v>
      </c>
      <c r="N1023">
        <v>0</v>
      </c>
    </row>
    <row r="1024" spans="1:14" x14ac:dyDescent="0.25">
      <c r="A1024" t="s">
        <v>591</v>
      </c>
      <c r="B1024">
        <v>8</v>
      </c>
      <c r="C1024" t="s">
        <v>1244</v>
      </c>
      <c r="D1024">
        <v>2</v>
      </c>
      <c r="E1024">
        <v>1</v>
      </c>
      <c r="F1024">
        <v>4</v>
      </c>
      <c r="G1024">
        <v>1</v>
      </c>
      <c r="H1024">
        <v>0</v>
      </c>
      <c r="I1024">
        <v>0</v>
      </c>
      <c r="K1024">
        <v>7.92</v>
      </c>
      <c r="L1024" t="s">
        <v>41</v>
      </c>
      <c r="M1024" t="s">
        <v>41</v>
      </c>
      <c r="N1024">
        <v>1.08</v>
      </c>
    </row>
    <row r="1025" spans="1:14" x14ac:dyDescent="0.25">
      <c r="A1025" t="s">
        <v>701</v>
      </c>
      <c r="B1025">
        <v>9</v>
      </c>
      <c r="C1025" t="s">
        <v>49</v>
      </c>
      <c r="D1025">
        <v>1</v>
      </c>
      <c r="E1025">
        <v>6</v>
      </c>
      <c r="F1025">
        <v>1</v>
      </c>
      <c r="G1025">
        <v>0</v>
      </c>
      <c r="H1025">
        <v>0</v>
      </c>
      <c r="I1025">
        <v>1</v>
      </c>
      <c r="K1025">
        <v>8.01</v>
      </c>
      <c r="L1025" t="s">
        <v>41</v>
      </c>
      <c r="M1025" t="s">
        <v>41</v>
      </c>
      <c r="N1025">
        <v>0.99</v>
      </c>
    </row>
    <row r="1026" spans="1:14" x14ac:dyDescent="0.25">
      <c r="A1026" t="s">
        <v>787</v>
      </c>
      <c r="B1026">
        <v>6</v>
      </c>
      <c r="C1026" t="s">
        <v>145</v>
      </c>
      <c r="D1026">
        <v>0</v>
      </c>
      <c r="E1026">
        <v>3</v>
      </c>
      <c r="F1026">
        <v>2</v>
      </c>
      <c r="G1026">
        <v>0</v>
      </c>
      <c r="H1026">
        <v>0</v>
      </c>
      <c r="I1026">
        <v>1</v>
      </c>
      <c r="K1026">
        <v>7.47</v>
      </c>
      <c r="L1026" t="s">
        <v>41</v>
      </c>
      <c r="M1026" t="s">
        <v>41</v>
      </c>
      <c r="N1026">
        <v>1.53</v>
      </c>
    </row>
    <row r="1027" spans="1:14" x14ac:dyDescent="0.25">
      <c r="A1027" t="s">
        <v>902</v>
      </c>
      <c r="B1027">
        <v>5</v>
      </c>
      <c r="C1027" t="s">
        <v>126</v>
      </c>
      <c r="D1027">
        <v>1</v>
      </c>
      <c r="E1027">
        <v>3</v>
      </c>
      <c r="F1027">
        <v>0</v>
      </c>
      <c r="G1027">
        <v>0</v>
      </c>
      <c r="H1027">
        <v>1</v>
      </c>
      <c r="I1027">
        <v>0</v>
      </c>
      <c r="K1027">
        <v>0.72</v>
      </c>
      <c r="L1027" t="s">
        <v>41</v>
      </c>
      <c r="M1027" t="s">
        <v>41</v>
      </c>
      <c r="N1027">
        <v>0.18</v>
      </c>
    </row>
    <row r="1028" spans="1:14" x14ac:dyDescent="0.25">
      <c r="A1028" t="s">
        <v>982</v>
      </c>
      <c r="B1028">
        <v>7</v>
      </c>
      <c r="C1028" t="s">
        <v>55</v>
      </c>
      <c r="D1028">
        <v>2</v>
      </c>
      <c r="E1028">
        <v>1</v>
      </c>
      <c r="F1028">
        <v>3</v>
      </c>
      <c r="G1028">
        <v>0</v>
      </c>
      <c r="H1028">
        <v>0</v>
      </c>
      <c r="I1028">
        <v>1</v>
      </c>
      <c r="K1028">
        <v>7.74</v>
      </c>
      <c r="L1028" t="s">
        <v>41</v>
      </c>
      <c r="M1028" t="s">
        <v>41</v>
      </c>
      <c r="N1028">
        <v>1.26</v>
      </c>
    </row>
    <row r="1029" spans="1:14" x14ac:dyDescent="0.25">
      <c r="A1029" t="s">
        <v>1002</v>
      </c>
      <c r="B1029">
        <v>7</v>
      </c>
      <c r="C1029" t="s">
        <v>1288</v>
      </c>
      <c r="D1029">
        <v>1</v>
      </c>
      <c r="E1029">
        <v>0</v>
      </c>
      <c r="F1029">
        <v>2</v>
      </c>
      <c r="G1029">
        <v>2</v>
      </c>
      <c r="H1029">
        <v>0</v>
      </c>
      <c r="I1029">
        <v>2</v>
      </c>
      <c r="K1029">
        <v>3.87</v>
      </c>
      <c r="L1029" t="s">
        <v>41</v>
      </c>
      <c r="M1029" t="s">
        <v>41</v>
      </c>
      <c r="N1029">
        <v>5.13</v>
      </c>
    </row>
    <row r="1030" spans="1:14" x14ac:dyDescent="0.25">
      <c r="A1030" t="s">
        <v>1009</v>
      </c>
      <c r="B1030">
        <v>8</v>
      </c>
      <c r="C1030" t="s">
        <v>124</v>
      </c>
      <c r="D1030">
        <v>3</v>
      </c>
      <c r="E1030">
        <v>1</v>
      </c>
      <c r="F1030">
        <v>2</v>
      </c>
      <c r="G1030">
        <v>0</v>
      </c>
      <c r="H1030">
        <v>2</v>
      </c>
      <c r="I1030">
        <v>0</v>
      </c>
      <c r="K1030">
        <v>6.75</v>
      </c>
      <c r="L1030" t="s">
        <v>41</v>
      </c>
      <c r="M1030" t="s">
        <v>41</v>
      </c>
      <c r="N1030">
        <v>2.25</v>
      </c>
    </row>
    <row r="1031" spans="1:14" x14ac:dyDescent="0.25">
      <c r="A1031" t="s">
        <v>1146</v>
      </c>
      <c r="B1031">
        <v>6</v>
      </c>
      <c r="C1031" t="s">
        <v>129</v>
      </c>
      <c r="D1031">
        <v>3</v>
      </c>
      <c r="E1031">
        <v>0</v>
      </c>
      <c r="F1031">
        <v>2</v>
      </c>
      <c r="G1031">
        <v>0</v>
      </c>
      <c r="H1031">
        <v>1</v>
      </c>
      <c r="I1031">
        <v>0</v>
      </c>
      <c r="K1031">
        <v>7.47</v>
      </c>
      <c r="L1031" t="s">
        <v>41</v>
      </c>
      <c r="M1031" t="s">
        <v>41</v>
      </c>
      <c r="N1031">
        <v>1.53</v>
      </c>
    </row>
    <row r="1032" spans="1:14" x14ac:dyDescent="0.25">
      <c r="A1032" t="s">
        <v>1353</v>
      </c>
      <c r="B1032">
        <v>6</v>
      </c>
      <c r="C1032" t="s">
        <v>1248</v>
      </c>
      <c r="D1032">
        <v>3</v>
      </c>
      <c r="E1032">
        <v>1</v>
      </c>
      <c r="F1032">
        <v>1</v>
      </c>
      <c r="G1032">
        <v>1</v>
      </c>
      <c r="H1032">
        <v>0</v>
      </c>
      <c r="I1032">
        <v>0</v>
      </c>
      <c r="K1032">
        <v>7.47</v>
      </c>
      <c r="L1032" t="s">
        <v>41</v>
      </c>
      <c r="M1032" t="s">
        <v>41</v>
      </c>
      <c r="N1032">
        <v>1.53</v>
      </c>
    </row>
    <row r="1033" spans="1:14" x14ac:dyDescent="0.25">
      <c r="A1033" t="s">
        <v>417</v>
      </c>
      <c r="B1033">
        <v>3</v>
      </c>
      <c r="C1033" t="s">
        <v>1251</v>
      </c>
      <c r="D1033">
        <v>1</v>
      </c>
      <c r="E1033">
        <v>1</v>
      </c>
      <c r="F1033">
        <v>1</v>
      </c>
      <c r="G1033">
        <v>0</v>
      </c>
      <c r="H1033">
        <v>0</v>
      </c>
      <c r="I1033">
        <v>0</v>
      </c>
      <c r="K1033">
        <v>0.9</v>
      </c>
      <c r="L1033" t="s">
        <v>41</v>
      </c>
      <c r="M1033" t="s">
        <v>41</v>
      </c>
      <c r="N1033">
        <v>0</v>
      </c>
    </row>
    <row r="1034" spans="1:14" x14ac:dyDescent="0.25">
      <c r="A1034" t="s">
        <v>469</v>
      </c>
      <c r="B1034">
        <v>1</v>
      </c>
      <c r="C1034" t="s">
        <v>1251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v>0</v>
      </c>
      <c r="K1034">
        <v>0.9</v>
      </c>
      <c r="L1034" t="s">
        <v>41</v>
      </c>
      <c r="M1034" t="s">
        <v>41</v>
      </c>
      <c r="N1034">
        <v>0</v>
      </c>
    </row>
    <row r="1035" spans="1:14" x14ac:dyDescent="0.25">
      <c r="A1035" t="s">
        <v>481</v>
      </c>
      <c r="B1035">
        <v>2</v>
      </c>
      <c r="C1035" t="s">
        <v>133</v>
      </c>
      <c r="D1035">
        <v>1</v>
      </c>
      <c r="E1035">
        <v>1</v>
      </c>
      <c r="F1035">
        <v>0</v>
      </c>
      <c r="G1035">
        <v>0</v>
      </c>
      <c r="H1035">
        <v>0</v>
      </c>
      <c r="I1035">
        <v>0</v>
      </c>
      <c r="K1035">
        <v>0.9</v>
      </c>
      <c r="L1035" t="s">
        <v>41</v>
      </c>
      <c r="M1035" t="s">
        <v>41</v>
      </c>
      <c r="N1035">
        <v>0</v>
      </c>
    </row>
    <row r="1036" spans="1:14" x14ac:dyDescent="0.25">
      <c r="A1036" t="s">
        <v>524</v>
      </c>
      <c r="B1036">
        <v>3</v>
      </c>
      <c r="C1036" t="s">
        <v>124</v>
      </c>
      <c r="D1036">
        <v>1</v>
      </c>
      <c r="E1036">
        <v>0</v>
      </c>
      <c r="F1036">
        <v>1</v>
      </c>
      <c r="G1036">
        <v>0</v>
      </c>
      <c r="H1036">
        <v>1</v>
      </c>
      <c r="I1036">
        <v>0</v>
      </c>
      <c r="K1036">
        <v>6.03</v>
      </c>
      <c r="L1036" t="s">
        <v>41</v>
      </c>
      <c r="M1036" t="s">
        <v>41</v>
      </c>
      <c r="N1036">
        <v>2.97</v>
      </c>
    </row>
    <row r="1037" spans="1:14" x14ac:dyDescent="0.25">
      <c r="A1037" t="s">
        <v>708</v>
      </c>
      <c r="B1037">
        <v>2</v>
      </c>
      <c r="C1037" t="s">
        <v>1288</v>
      </c>
      <c r="D1037">
        <v>0</v>
      </c>
      <c r="E1037">
        <v>0</v>
      </c>
      <c r="F1037">
        <v>1</v>
      </c>
      <c r="G1037">
        <v>0</v>
      </c>
      <c r="H1037">
        <v>1</v>
      </c>
      <c r="I1037">
        <v>0</v>
      </c>
      <c r="K1037">
        <v>0.45</v>
      </c>
      <c r="L1037" t="s">
        <v>41</v>
      </c>
      <c r="M1037" t="s">
        <v>41</v>
      </c>
      <c r="N1037">
        <v>0.45</v>
      </c>
    </row>
    <row r="1038" spans="1:14" x14ac:dyDescent="0.25">
      <c r="A1038" t="s">
        <v>716</v>
      </c>
      <c r="B1038">
        <v>1</v>
      </c>
      <c r="C1038" t="s">
        <v>123</v>
      </c>
      <c r="D1038">
        <v>1</v>
      </c>
      <c r="E1038">
        <v>0</v>
      </c>
      <c r="F1038">
        <v>0</v>
      </c>
      <c r="G1038">
        <v>0</v>
      </c>
      <c r="H1038">
        <v>0</v>
      </c>
      <c r="I1038">
        <v>0</v>
      </c>
      <c r="K1038">
        <v>0.9</v>
      </c>
      <c r="L1038" t="s">
        <v>41</v>
      </c>
      <c r="M1038" t="s">
        <v>41</v>
      </c>
      <c r="N1038">
        <v>0</v>
      </c>
    </row>
    <row r="1039" spans="1:14" x14ac:dyDescent="0.25">
      <c r="A1039" t="s">
        <v>761</v>
      </c>
      <c r="B1039">
        <v>1</v>
      </c>
      <c r="C1039" t="s">
        <v>130</v>
      </c>
      <c r="D1039">
        <v>0</v>
      </c>
      <c r="E1039">
        <v>0</v>
      </c>
      <c r="F1039">
        <v>1</v>
      </c>
      <c r="G1039">
        <v>0</v>
      </c>
      <c r="H1039">
        <v>0</v>
      </c>
      <c r="I1039">
        <v>0</v>
      </c>
      <c r="K1039">
        <v>0.9</v>
      </c>
      <c r="L1039" t="s">
        <v>41</v>
      </c>
      <c r="M1039" t="s">
        <v>41</v>
      </c>
      <c r="N1039">
        <v>0</v>
      </c>
    </row>
    <row r="1040" spans="1:14" x14ac:dyDescent="0.25">
      <c r="A1040" t="s">
        <v>796</v>
      </c>
      <c r="B1040">
        <v>2</v>
      </c>
      <c r="C1040" t="s">
        <v>136</v>
      </c>
      <c r="D1040">
        <v>0</v>
      </c>
      <c r="E1040">
        <v>1</v>
      </c>
      <c r="F1040">
        <v>1</v>
      </c>
      <c r="G1040">
        <v>0</v>
      </c>
      <c r="H1040">
        <v>0</v>
      </c>
      <c r="I1040">
        <v>0</v>
      </c>
      <c r="K1040">
        <v>0.9</v>
      </c>
      <c r="L1040" t="s">
        <v>41</v>
      </c>
      <c r="M1040" t="s">
        <v>41</v>
      </c>
      <c r="N1040">
        <v>0</v>
      </c>
    </row>
    <row r="1041" spans="1:14" x14ac:dyDescent="0.25">
      <c r="A1041" t="s">
        <v>850</v>
      </c>
      <c r="B1041">
        <v>0</v>
      </c>
      <c r="C1041" t="s">
        <v>193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K1041">
        <v>0</v>
      </c>
      <c r="L1041" t="s">
        <v>41</v>
      </c>
      <c r="M1041" t="s">
        <v>41</v>
      </c>
      <c r="N1041">
        <v>0</v>
      </c>
    </row>
    <row r="1042" spans="1:14" x14ac:dyDescent="0.25">
      <c r="A1042" t="s">
        <v>861</v>
      </c>
      <c r="B1042">
        <v>0</v>
      </c>
      <c r="C1042" t="s">
        <v>193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K1042">
        <v>0</v>
      </c>
      <c r="L1042" t="s">
        <v>41</v>
      </c>
      <c r="M1042" t="s">
        <v>41</v>
      </c>
      <c r="N1042">
        <v>0</v>
      </c>
    </row>
    <row r="1043" spans="1:14" x14ac:dyDescent="0.25">
      <c r="A1043" t="s">
        <v>919</v>
      </c>
      <c r="B1043">
        <v>3</v>
      </c>
      <c r="C1043" t="s">
        <v>1254</v>
      </c>
      <c r="D1043">
        <v>1</v>
      </c>
      <c r="E1043">
        <v>0</v>
      </c>
      <c r="F1043">
        <v>0</v>
      </c>
      <c r="G1043">
        <v>1</v>
      </c>
      <c r="H1043">
        <v>0</v>
      </c>
      <c r="I1043">
        <v>1</v>
      </c>
      <c r="K1043">
        <v>2.97</v>
      </c>
      <c r="L1043" t="s">
        <v>41</v>
      </c>
      <c r="M1043" t="s">
        <v>41</v>
      </c>
      <c r="N1043">
        <v>6.03</v>
      </c>
    </row>
    <row r="1044" spans="1:14" x14ac:dyDescent="0.25">
      <c r="A1044" t="s">
        <v>994</v>
      </c>
      <c r="B1044">
        <v>1</v>
      </c>
      <c r="C1044" t="s">
        <v>200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1</v>
      </c>
      <c r="K1044">
        <v>0</v>
      </c>
      <c r="L1044" t="s">
        <v>41</v>
      </c>
      <c r="M1044" t="s">
        <v>41</v>
      </c>
      <c r="N1044">
        <v>0.9</v>
      </c>
    </row>
    <row r="1045" spans="1:14" x14ac:dyDescent="0.25">
      <c r="A1045" t="s">
        <v>1037</v>
      </c>
      <c r="B1045">
        <v>6</v>
      </c>
      <c r="C1045" t="s">
        <v>129</v>
      </c>
      <c r="D1045">
        <v>1</v>
      </c>
      <c r="E1045">
        <v>3</v>
      </c>
      <c r="F1045">
        <v>2</v>
      </c>
      <c r="G1045">
        <v>0</v>
      </c>
      <c r="H1045">
        <v>0</v>
      </c>
      <c r="I1045">
        <v>0</v>
      </c>
      <c r="K1045">
        <v>0.9</v>
      </c>
      <c r="L1045" t="s">
        <v>41</v>
      </c>
      <c r="M1045" t="s">
        <v>41</v>
      </c>
      <c r="N1045">
        <v>0</v>
      </c>
    </row>
    <row r="1046" spans="1:14" x14ac:dyDescent="0.25">
      <c r="A1046" t="s">
        <v>1180</v>
      </c>
      <c r="B1046">
        <v>0</v>
      </c>
      <c r="C1046" t="s">
        <v>193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K1046">
        <v>0</v>
      </c>
      <c r="L1046" t="s">
        <v>41</v>
      </c>
      <c r="M1046" t="s">
        <v>41</v>
      </c>
      <c r="N1046">
        <v>0</v>
      </c>
    </row>
    <row r="1047" spans="1:14" x14ac:dyDescent="0.25">
      <c r="A1047" t="s">
        <v>1200</v>
      </c>
      <c r="B1047">
        <v>2</v>
      </c>
      <c r="C1047" t="s">
        <v>190</v>
      </c>
      <c r="D1047">
        <v>2</v>
      </c>
      <c r="E1047">
        <v>0</v>
      </c>
      <c r="F1047">
        <v>0</v>
      </c>
      <c r="G1047">
        <v>0</v>
      </c>
      <c r="H1047">
        <v>0</v>
      </c>
      <c r="I1047">
        <v>0</v>
      </c>
      <c r="K1047">
        <v>0.9</v>
      </c>
      <c r="L1047" t="s">
        <v>41</v>
      </c>
      <c r="M1047" t="s">
        <v>41</v>
      </c>
      <c r="N1047">
        <v>0</v>
      </c>
    </row>
    <row r="1048" spans="1:14" x14ac:dyDescent="0.25">
      <c r="A1048" t="s">
        <v>1240</v>
      </c>
      <c r="B1048">
        <v>3</v>
      </c>
      <c r="C1048" t="s">
        <v>123</v>
      </c>
      <c r="D1048">
        <v>1</v>
      </c>
      <c r="E1048">
        <v>2</v>
      </c>
      <c r="F1048">
        <v>0</v>
      </c>
      <c r="G1048">
        <v>0</v>
      </c>
      <c r="H1048">
        <v>0</v>
      </c>
      <c r="I1048">
        <v>0</v>
      </c>
      <c r="K1048">
        <v>0.9</v>
      </c>
      <c r="L1048" t="s">
        <v>41</v>
      </c>
      <c r="M1048" t="s">
        <v>41</v>
      </c>
      <c r="N1048">
        <v>0</v>
      </c>
    </row>
    <row r="1049" spans="1:14" x14ac:dyDescent="0.25">
      <c r="A1049" t="s">
        <v>298</v>
      </c>
      <c r="B1049">
        <v>7</v>
      </c>
      <c r="C1049" t="s">
        <v>129</v>
      </c>
      <c r="D1049">
        <v>4</v>
      </c>
      <c r="E1049">
        <v>1</v>
      </c>
      <c r="F1049">
        <v>0</v>
      </c>
      <c r="G1049">
        <v>1</v>
      </c>
      <c r="H1049">
        <v>1</v>
      </c>
      <c r="I1049">
        <v>0</v>
      </c>
      <c r="K1049">
        <v>6.39</v>
      </c>
      <c r="L1049" t="s">
        <v>41</v>
      </c>
      <c r="M1049" t="s">
        <v>41</v>
      </c>
      <c r="N1049">
        <v>2.61</v>
      </c>
    </row>
    <row r="1050" spans="1:14" x14ac:dyDescent="0.25">
      <c r="A1050" t="s">
        <v>303</v>
      </c>
      <c r="B1050">
        <v>5</v>
      </c>
      <c r="C1050" t="s">
        <v>1290</v>
      </c>
      <c r="D1050">
        <v>1</v>
      </c>
      <c r="E1050">
        <v>2</v>
      </c>
      <c r="F1050">
        <v>2</v>
      </c>
      <c r="G1050">
        <v>0</v>
      </c>
      <c r="H1050">
        <v>0</v>
      </c>
      <c r="I1050">
        <v>0</v>
      </c>
      <c r="K1050">
        <v>0.9</v>
      </c>
      <c r="L1050" t="s">
        <v>41</v>
      </c>
      <c r="M1050" t="s">
        <v>41</v>
      </c>
      <c r="N1050">
        <v>0</v>
      </c>
    </row>
    <row r="1051" spans="1:14" x14ac:dyDescent="0.25">
      <c r="A1051" t="s">
        <v>402</v>
      </c>
      <c r="B1051">
        <v>2</v>
      </c>
      <c r="C1051" t="s">
        <v>129</v>
      </c>
      <c r="D1051">
        <v>0</v>
      </c>
      <c r="E1051">
        <v>1</v>
      </c>
      <c r="F1051">
        <v>1</v>
      </c>
      <c r="G1051">
        <v>0</v>
      </c>
      <c r="H1051">
        <v>0</v>
      </c>
      <c r="I1051">
        <v>0</v>
      </c>
      <c r="K1051">
        <v>0.9</v>
      </c>
      <c r="L1051" t="s">
        <v>41</v>
      </c>
      <c r="M1051" t="s">
        <v>41</v>
      </c>
      <c r="N1051">
        <v>0</v>
      </c>
    </row>
    <row r="1052" spans="1:14" x14ac:dyDescent="0.25">
      <c r="A1052" t="s">
        <v>405</v>
      </c>
      <c r="B1052">
        <v>8</v>
      </c>
      <c r="C1052" t="s">
        <v>120</v>
      </c>
      <c r="D1052">
        <v>1</v>
      </c>
      <c r="E1052">
        <v>5</v>
      </c>
      <c r="F1052">
        <v>0</v>
      </c>
      <c r="G1052">
        <v>0</v>
      </c>
      <c r="H1052">
        <v>1</v>
      </c>
      <c r="I1052">
        <v>1</v>
      </c>
      <c r="K1052">
        <v>6.75</v>
      </c>
      <c r="L1052" t="s">
        <v>41</v>
      </c>
      <c r="M1052" t="s">
        <v>41</v>
      </c>
      <c r="N1052">
        <v>2.25</v>
      </c>
    </row>
    <row r="1053" spans="1:14" x14ac:dyDescent="0.25">
      <c r="A1053" t="s">
        <v>413</v>
      </c>
      <c r="B1053">
        <v>5</v>
      </c>
      <c r="C1053" t="s">
        <v>131</v>
      </c>
      <c r="D1053">
        <v>2</v>
      </c>
      <c r="E1053">
        <v>2</v>
      </c>
      <c r="F1053">
        <v>0</v>
      </c>
      <c r="G1053">
        <v>1</v>
      </c>
      <c r="H1053">
        <v>0</v>
      </c>
      <c r="I1053">
        <v>0</v>
      </c>
      <c r="K1053">
        <v>0.72</v>
      </c>
      <c r="L1053" t="s">
        <v>41</v>
      </c>
      <c r="M1053" t="s">
        <v>41</v>
      </c>
      <c r="N1053">
        <v>0.18</v>
      </c>
    </row>
    <row r="1054" spans="1:14" x14ac:dyDescent="0.25">
      <c r="A1054" t="s">
        <v>421</v>
      </c>
      <c r="B1054">
        <v>6</v>
      </c>
      <c r="C1054" t="s">
        <v>1245</v>
      </c>
      <c r="D1054">
        <v>1</v>
      </c>
      <c r="E1054">
        <v>0</v>
      </c>
      <c r="F1054">
        <v>3</v>
      </c>
      <c r="G1054">
        <v>1</v>
      </c>
      <c r="H1054">
        <v>0</v>
      </c>
      <c r="I1054">
        <v>1</v>
      </c>
      <c r="K1054">
        <v>6.03</v>
      </c>
      <c r="L1054" t="s">
        <v>41</v>
      </c>
      <c r="M1054" t="s">
        <v>41</v>
      </c>
      <c r="N1054">
        <v>2.97</v>
      </c>
    </row>
    <row r="1055" spans="1:14" x14ac:dyDescent="0.25">
      <c r="A1055" t="s">
        <v>429</v>
      </c>
      <c r="B1055">
        <v>4</v>
      </c>
      <c r="C1055" t="s">
        <v>120</v>
      </c>
      <c r="D1055">
        <v>2</v>
      </c>
      <c r="E1055">
        <v>0</v>
      </c>
      <c r="F1055">
        <v>0</v>
      </c>
      <c r="G1055">
        <v>1</v>
      </c>
      <c r="H1055">
        <v>1</v>
      </c>
      <c r="I1055">
        <v>0</v>
      </c>
      <c r="K1055">
        <v>0.45</v>
      </c>
      <c r="L1055" t="s">
        <v>41</v>
      </c>
      <c r="M1055" t="s">
        <v>41</v>
      </c>
      <c r="N1055">
        <v>0.45</v>
      </c>
    </row>
    <row r="1056" spans="1:14" x14ac:dyDescent="0.25">
      <c r="A1056" t="s">
        <v>430</v>
      </c>
      <c r="B1056">
        <v>10</v>
      </c>
      <c r="C1056" t="s">
        <v>49</v>
      </c>
      <c r="D1056">
        <v>2</v>
      </c>
      <c r="E1056">
        <v>4</v>
      </c>
      <c r="F1056">
        <v>2</v>
      </c>
      <c r="G1056">
        <v>2</v>
      </c>
      <c r="H1056">
        <v>0</v>
      </c>
      <c r="I1056">
        <v>0</v>
      </c>
      <c r="K1056">
        <v>0.72</v>
      </c>
      <c r="L1056" t="s">
        <v>41</v>
      </c>
      <c r="M1056" t="s">
        <v>41</v>
      </c>
      <c r="N1056">
        <v>0.18</v>
      </c>
    </row>
    <row r="1057" spans="1:14" x14ac:dyDescent="0.25">
      <c r="A1057" t="s">
        <v>453</v>
      </c>
      <c r="B1057">
        <v>4</v>
      </c>
      <c r="C1057" t="s">
        <v>136</v>
      </c>
      <c r="D1057">
        <v>1</v>
      </c>
      <c r="E1057">
        <v>2</v>
      </c>
      <c r="F1057">
        <v>0</v>
      </c>
      <c r="G1057">
        <v>0</v>
      </c>
      <c r="H1057">
        <v>0</v>
      </c>
      <c r="I1057">
        <v>1</v>
      </c>
      <c r="K1057">
        <v>6.75</v>
      </c>
      <c r="L1057" t="s">
        <v>41</v>
      </c>
      <c r="M1057" t="s">
        <v>41</v>
      </c>
      <c r="N1057">
        <v>2.25</v>
      </c>
    </row>
    <row r="1058" spans="1:14" x14ac:dyDescent="0.25">
      <c r="A1058" t="s">
        <v>456</v>
      </c>
      <c r="B1058">
        <v>4</v>
      </c>
      <c r="C1058" t="s">
        <v>1258</v>
      </c>
      <c r="D1058">
        <v>1</v>
      </c>
      <c r="E1058">
        <v>0</v>
      </c>
      <c r="F1058">
        <v>0</v>
      </c>
      <c r="G1058">
        <v>1</v>
      </c>
      <c r="H1058">
        <v>1</v>
      </c>
      <c r="I1058">
        <v>1</v>
      </c>
      <c r="K1058">
        <v>2.25</v>
      </c>
      <c r="L1058" t="s">
        <v>41</v>
      </c>
      <c r="M1058" t="s">
        <v>41</v>
      </c>
      <c r="N1058">
        <v>6.75</v>
      </c>
    </row>
    <row r="1059" spans="1:14" x14ac:dyDescent="0.25">
      <c r="A1059" t="s">
        <v>644</v>
      </c>
      <c r="B1059">
        <v>3</v>
      </c>
      <c r="C1059" t="s">
        <v>55</v>
      </c>
      <c r="D1059">
        <v>1</v>
      </c>
      <c r="E1059">
        <v>1</v>
      </c>
      <c r="F1059">
        <v>0</v>
      </c>
      <c r="G1059">
        <v>0</v>
      </c>
      <c r="H1059">
        <v>1</v>
      </c>
      <c r="I1059">
        <v>0</v>
      </c>
      <c r="K1059">
        <v>6.03</v>
      </c>
      <c r="L1059" t="s">
        <v>41</v>
      </c>
      <c r="M1059" t="s">
        <v>41</v>
      </c>
      <c r="N1059">
        <v>2.97</v>
      </c>
    </row>
    <row r="1060" spans="1:14" x14ac:dyDescent="0.25">
      <c r="A1060" t="s">
        <v>657</v>
      </c>
      <c r="B1060">
        <v>6</v>
      </c>
      <c r="C1060" t="s">
        <v>1244</v>
      </c>
      <c r="D1060">
        <v>2</v>
      </c>
      <c r="E1060">
        <v>1</v>
      </c>
      <c r="F1060">
        <v>1</v>
      </c>
      <c r="G1060">
        <v>2</v>
      </c>
      <c r="H1060">
        <v>0</v>
      </c>
      <c r="I1060">
        <v>0</v>
      </c>
      <c r="K1060">
        <v>6.03</v>
      </c>
      <c r="L1060" t="s">
        <v>41</v>
      </c>
      <c r="M1060" t="s">
        <v>41</v>
      </c>
      <c r="N1060">
        <v>2.97</v>
      </c>
    </row>
    <row r="1061" spans="1:14" x14ac:dyDescent="0.25">
      <c r="A1061" t="s">
        <v>723</v>
      </c>
      <c r="B1061">
        <v>4</v>
      </c>
      <c r="C1061" t="s">
        <v>1244</v>
      </c>
      <c r="D1061">
        <v>0</v>
      </c>
      <c r="E1061">
        <v>1</v>
      </c>
      <c r="F1061">
        <v>3</v>
      </c>
      <c r="G1061">
        <v>0</v>
      </c>
      <c r="H1061">
        <v>0</v>
      </c>
      <c r="I1061">
        <v>0</v>
      </c>
      <c r="K1061">
        <v>0.9</v>
      </c>
      <c r="L1061" t="s">
        <v>41</v>
      </c>
      <c r="M1061" t="s">
        <v>41</v>
      </c>
      <c r="N1061">
        <v>0</v>
      </c>
    </row>
    <row r="1062" spans="1:14" x14ac:dyDescent="0.25">
      <c r="A1062" t="s">
        <v>768</v>
      </c>
      <c r="B1062">
        <v>3</v>
      </c>
      <c r="C1062" t="s">
        <v>121</v>
      </c>
      <c r="D1062">
        <v>1</v>
      </c>
      <c r="E1062">
        <v>2</v>
      </c>
      <c r="F1062">
        <v>0</v>
      </c>
      <c r="G1062">
        <v>0</v>
      </c>
      <c r="H1062">
        <v>0</v>
      </c>
      <c r="I1062">
        <v>0</v>
      </c>
      <c r="K1062">
        <v>0.9</v>
      </c>
      <c r="L1062" t="s">
        <v>41</v>
      </c>
      <c r="M1062" t="s">
        <v>41</v>
      </c>
      <c r="N1062">
        <v>0</v>
      </c>
    </row>
    <row r="1063" spans="1:14" x14ac:dyDescent="0.25">
      <c r="A1063" t="s">
        <v>801</v>
      </c>
      <c r="B1063">
        <v>7</v>
      </c>
      <c r="C1063" t="s">
        <v>130</v>
      </c>
      <c r="D1063">
        <v>2</v>
      </c>
      <c r="E1063">
        <v>1</v>
      </c>
      <c r="F1063">
        <v>0</v>
      </c>
      <c r="G1063">
        <v>2</v>
      </c>
      <c r="H1063">
        <v>0</v>
      </c>
      <c r="I1063">
        <v>2</v>
      </c>
      <c r="K1063">
        <v>3.87</v>
      </c>
      <c r="L1063" t="s">
        <v>41</v>
      </c>
      <c r="M1063" t="s">
        <v>41</v>
      </c>
      <c r="N1063">
        <v>5.13</v>
      </c>
    </row>
    <row r="1064" spans="1:14" x14ac:dyDescent="0.25">
      <c r="A1064" t="s">
        <v>830</v>
      </c>
      <c r="B1064">
        <v>6</v>
      </c>
      <c r="C1064" t="s">
        <v>128</v>
      </c>
      <c r="D1064">
        <v>1</v>
      </c>
      <c r="E1064">
        <v>2</v>
      </c>
      <c r="F1064">
        <v>1</v>
      </c>
      <c r="G1064">
        <v>1</v>
      </c>
      <c r="H1064">
        <v>1</v>
      </c>
      <c r="I1064">
        <v>0</v>
      </c>
      <c r="K1064">
        <v>6.03</v>
      </c>
      <c r="L1064" t="s">
        <v>41</v>
      </c>
      <c r="M1064" t="s">
        <v>41</v>
      </c>
      <c r="N1064">
        <v>2.97</v>
      </c>
    </row>
    <row r="1065" spans="1:14" x14ac:dyDescent="0.25">
      <c r="A1065" t="s">
        <v>834</v>
      </c>
      <c r="B1065">
        <v>6</v>
      </c>
      <c r="C1065" t="s">
        <v>128</v>
      </c>
      <c r="D1065">
        <v>1</v>
      </c>
      <c r="E1065">
        <v>2</v>
      </c>
      <c r="F1065">
        <v>1</v>
      </c>
      <c r="G1065">
        <v>1</v>
      </c>
      <c r="H1065">
        <v>0</v>
      </c>
      <c r="I1065">
        <v>1</v>
      </c>
      <c r="K1065">
        <v>6.03</v>
      </c>
      <c r="L1065" t="s">
        <v>41</v>
      </c>
      <c r="M1065" t="s">
        <v>41</v>
      </c>
      <c r="N1065">
        <v>2.97</v>
      </c>
    </row>
    <row r="1066" spans="1:14" x14ac:dyDescent="0.25">
      <c r="A1066" t="s">
        <v>835</v>
      </c>
      <c r="B1066">
        <v>4</v>
      </c>
      <c r="C1066" t="s">
        <v>128</v>
      </c>
      <c r="D1066">
        <v>1</v>
      </c>
      <c r="E1066">
        <v>0</v>
      </c>
      <c r="F1066">
        <v>2</v>
      </c>
      <c r="G1066">
        <v>0</v>
      </c>
      <c r="H1066">
        <v>1</v>
      </c>
      <c r="I1066">
        <v>0</v>
      </c>
      <c r="K1066">
        <v>6.75</v>
      </c>
      <c r="L1066" t="s">
        <v>41</v>
      </c>
      <c r="M1066" t="s">
        <v>41</v>
      </c>
      <c r="N1066">
        <v>2.25</v>
      </c>
    </row>
    <row r="1067" spans="1:14" x14ac:dyDescent="0.25">
      <c r="A1067" t="s">
        <v>836</v>
      </c>
      <c r="B1067">
        <v>4</v>
      </c>
      <c r="C1067" t="s">
        <v>125</v>
      </c>
      <c r="D1067">
        <v>1</v>
      </c>
      <c r="E1067">
        <v>1</v>
      </c>
      <c r="F1067">
        <v>1</v>
      </c>
      <c r="G1067">
        <v>1</v>
      </c>
      <c r="H1067">
        <v>0</v>
      </c>
      <c r="I1067">
        <v>0</v>
      </c>
      <c r="K1067">
        <v>6.75</v>
      </c>
      <c r="L1067" t="s">
        <v>41</v>
      </c>
      <c r="M1067" t="s">
        <v>41</v>
      </c>
      <c r="N1067">
        <v>2.25</v>
      </c>
    </row>
    <row r="1068" spans="1:14" x14ac:dyDescent="0.25">
      <c r="A1068" t="s">
        <v>869</v>
      </c>
      <c r="B1068">
        <v>5</v>
      </c>
      <c r="C1068" t="s">
        <v>129</v>
      </c>
      <c r="D1068">
        <v>1</v>
      </c>
      <c r="E1068">
        <v>2</v>
      </c>
      <c r="F1068">
        <v>1</v>
      </c>
      <c r="G1068">
        <v>1</v>
      </c>
      <c r="H1068">
        <v>0</v>
      </c>
      <c r="I1068">
        <v>0</v>
      </c>
      <c r="K1068">
        <v>0.72</v>
      </c>
      <c r="L1068" t="s">
        <v>41</v>
      </c>
      <c r="M1068" t="s">
        <v>41</v>
      </c>
      <c r="N1068">
        <v>0.18</v>
      </c>
    </row>
    <row r="1069" spans="1:14" x14ac:dyDescent="0.25">
      <c r="A1069" t="s">
        <v>909</v>
      </c>
      <c r="B1069">
        <v>3</v>
      </c>
      <c r="C1069" t="s">
        <v>131</v>
      </c>
      <c r="D1069">
        <v>1</v>
      </c>
      <c r="E1069">
        <v>0</v>
      </c>
      <c r="F1069">
        <v>2</v>
      </c>
      <c r="G1069">
        <v>0</v>
      </c>
      <c r="H1069">
        <v>0</v>
      </c>
      <c r="I1069">
        <v>0</v>
      </c>
      <c r="K1069">
        <v>0.9</v>
      </c>
      <c r="L1069" t="s">
        <v>41</v>
      </c>
      <c r="M1069" t="s">
        <v>41</v>
      </c>
      <c r="N1069">
        <v>0</v>
      </c>
    </row>
    <row r="1070" spans="1:14" x14ac:dyDescent="0.25">
      <c r="A1070" t="s">
        <v>927</v>
      </c>
      <c r="B1070">
        <v>3</v>
      </c>
      <c r="C1070" t="s">
        <v>128</v>
      </c>
      <c r="D1070">
        <v>1</v>
      </c>
      <c r="E1070">
        <v>0</v>
      </c>
      <c r="F1070">
        <v>1</v>
      </c>
      <c r="G1070">
        <v>0</v>
      </c>
      <c r="H1070">
        <v>1</v>
      </c>
      <c r="I1070">
        <v>0</v>
      </c>
      <c r="K1070">
        <v>6.03</v>
      </c>
      <c r="L1070" t="s">
        <v>41</v>
      </c>
      <c r="M1070" t="s">
        <v>41</v>
      </c>
      <c r="N1070">
        <v>2.97</v>
      </c>
    </row>
    <row r="1071" spans="1:14" x14ac:dyDescent="0.25">
      <c r="A1071" t="s">
        <v>963</v>
      </c>
      <c r="B1071">
        <v>6</v>
      </c>
      <c r="C1071" t="s">
        <v>124</v>
      </c>
      <c r="D1071">
        <v>3</v>
      </c>
      <c r="E1071">
        <v>1</v>
      </c>
      <c r="F1071">
        <v>1</v>
      </c>
      <c r="G1071">
        <v>0</v>
      </c>
      <c r="H1071">
        <v>0</v>
      </c>
      <c r="I1071">
        <v>1</v>
      </c>
      <c r="K1071">
        <v>7.47</v>
      </c>
      <c r="L1071" t="s">
        <v>41</v>
      </c>
      <c r="M1071" t="s">
        <v>41</v>
      </c>
      <c r="N1071">
        <v>1.53</v>
      </c>
    </row>
    <row r="1072" spans="1:14" x14ac:dyDescent="0.25">
      <c r="A1072" t="s">
        <v>1026</v>
      </c>
      <c r="B1072">
        <v>7</v>
      </c>
      <c r="C1072" t="s">
        <v>1246</v>
      </c>
      <c r="D1072">
        <v>1</v>
      </c>
      <c r="E1072">
        <v>2</v>
      </c>
      <c r="F1072">
        <v>1</v>
      </c>
      <c r="G1072">
        <v>2</v>
      </c>
      <c r="H1072">
        <v>0</v>
      </c>
      <c r="I1072">
        <v>1</v>
      </c>
      <c r="K1072">
        <v>5.13</v>
      </c>
      <c r="L1072" t="s">
        <v>41</v>
      </c>
      <c r="M1072" t="s">
        <v>41</v>
      </c>
      <c r="N1072">
        <v>3.87</v>
      </c>
    </row>
    <row r="1073" spans="1:14" x14ac:dyDescent="0.25">
      <c r="A1073" t="s">
        <v>1050</v>
      </c>
      <c r="B1073">
        <v>6</v>
      </c>
      <c r="C1073" t="s">
        <v>1246</v>
      </c>
      <c r="D1073">
        <v>1</v>
      </c>
      <c r="E1073">
        <v>2</v>
      </c>
      <c r="F1073">
        <v>1</v>
      </c>
      <c r="G1073">
        <v>1</v>
      </c>
      <c r="H1073">
        <v>0</v>
      </c>
      <c r="I1073">
        <v>1</v>
      </c>
      <c r="K1073">
        <v>6.03</v>
      </c>
      <c r="L1073" t="s">
        <v>41</v>
      </c>
      <c r="M1073" t="s">
        <v>41</v>
      </c>
      <c r="N1073">
        <v>2.97</v>
      </c>
    </row>
    <row r="1074" spans="1:14" x14ac:dyDescent="0.25">
      <c r="A1074" t="s">
        <v>1079</v>
      </c>
      <c r="B1074">
        <v>7</v>
      </c>
      <c r="C1074" t="s">
        <v>1251</v>
      </c>
      <c r="D1074">
        <v>4</v>
      </c>
      <c r="E1074">
        <v>2</v>
      </c>
      <c r="F1074">
        <v>0</v>
      </c>
      <c r="G1074">
        <v>0</v>
      </c>
      <c r="H1074">
        <v>0</v>
      </c>
      <c r="I1074">
        <v>1</v>
      </c>
      <c r="K1074">
        <v>7.74</v>
      </c>
      <c r="L1074" t="s">
        <v>41</v>
      </c>
      <c r="M1074" t="s">
        <v>41</v>
      </c>
      <c r="N1074">
        <v>1.26</v>
      </c>
    </row>
    <row r="1075" spans="1:14" x14ac:dyDescent="0.25">
      <c r="A1075" t="s">
        <v>1082</v>
      </c>
      <c r="B1075">
        <v>7</v>
      </c>
      <c r="C1075" t="s">
        <v>136</v>
      </c>
      <c r="D1075">
        <v>1</v>
      </c>
      <c r="E1075">
        <v>2</v>
      </c>
      <c r="F1075">
        <v>1</v>
      </c>
      <c r="G1075">
        <v>3</v>
      </c>
      <c r="H1075">
        <v>0</v>
      </c>
      <c r="I1075">
        <v>0</v>
      </c>
      <c r="K1075">
        <v>5.13</v>
      </c>
      <c r="L1075" t="s">
        <v>41</v>
      </c>
      <c r="M1075" t="s">
        <v>41</v>
      </c>
      <c r="N1075">
        <v>3.87</v>
      </c>
    </row>
    <row r="1076" spans="1:14" x14ac:dyDescent="0.25">
      <c r="A1076" t="s">
        <v>1133</v>
      </c>
      <c r="B1076">
        <v>3</v>
      </c>
      <c r="C1076" t="s">
        <v>1245</v>
      </c>
      <c r="D1076">
        <v>1</v>
      </c>
      <c r="E1076">
        <v>0</v>
      </c>
      <c r="F1076">
        <v>0</v>
      </c>
      <c r="G1076">
        <v>2</v>
      </c>
      <c r="H1076">
        <v>0</v>
      </c>
      <c r="I1076">
        <v>0</v>
      </c>
      <c r="K1076">
        <v>2.97</v>
      </c>
      <c r="L1076" t="s">
        <v>41</v>
      </c>
      <c r="M1076" t="s">
        <v>41</v>
      </c>
      <c r="N1076">
        <v>6.03</v>
      </c>
    </row>
    <row r="1077" spans="1:14" x14ac:dyDescent="0.25">
      <c r="A1077" t="s">
        <v>1166</v>
      </c>
      <c r="B1077">
        <v>7</v>
      </c>
      <c r="C1077" t="s">
        <v>192</v>
      </c>
      <c r="D1077">
        <v>3</v>
      </c>
      <c r="E1077">
        <v>4</v>
      </c>
      <c r="F1077">
        <v>0</v>
      </c>
      <c r="G1077">
        <v>0</v>
      </c>
      <c r="H1077">
        <v>0</v>
      </c>
      <c r="I1077">
        <v>0</v>
      </c>
      <c r="K1077">
        <v>0.9</v>
      </c>
      <c r="L1077" t="s">
        <v>41</v>
      </c>
      <c r="M1077" t="s">
        <v>41</v>
      </c>
      <c r="N1077">
        <v>0</v>
      </c>
    </row>
    <row r="1078" spans="1:14" x14ac:dyDescent="0.25">
      <c r="A1078" t="s">
        <v>287</v>
      </c>
      <c r="B1078">
        <v>1</v>
      </c>
      <c r="C1078" t="s">
        <v>1291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1</v>
      </c>
      <c r="K1078">
        <v>0</v>
      </c>
      <c r="L1078" t="s">
        <v>41</v>
      </c>
      <c r="M1078" t="s">
        <v>41</v>
      </c>
      <c r="N1078">
        <v>0.9</v>
      </c>
    </row>
    <row r="1079" spans="1:14" x14ac:dyDescent="0.25">
      <c r="A1079" t="s">
        <v>330</v>
      </c>
      <c r="B1079">
        <v>4</v>
      </c>
      <c r="C1079" t="s">
        <v>123</v>
      </c>
      <c r="D1079">
        <v>2</v>
      </c>
      <c r="E1079">
        <v>2</v>
      </c>
      <c r="F1079">
        <v>0</v>
      </c>
      <c r="G1079">
        <v>0</v>
      </c>
      <c r="H1079">
        <v>0</v>
      </c>
      <c r="I1079">
        <v>0</v>
      </c>
      <c r="K1079">
        <v>0.9</v>
      </c>
      <c r="L1079" t="s">
        <v>41</v>
      </c>
      <c r="M1079" t="s">
        <v>41</v>
      </c>
      <c r="N1079">
        <v>0</v>
      </c>
    </row>
    <row r="1080" spans="1:14" x14ac:dyDescent="0.25">
      <c r="A1080" t="s">
        <v>338</v>
      </c>
      <c r="B1080">
        <v>2</v>
      </c>
      <c r="C1080" t="s">
        <v>1295</v>
      </c>
      <c r="D1080">
        <v>2</v>
      </c>
      <c r="E1080">
        <v>0</v>
      </c>
      <c r="F1080">
        <v>0</v>
      </c>
      <c r="G1080">
        <v>0</v>
      </c>
      <c r="H1080">
        <v>0</v>
      </c>
      <c r="I1080">
        <v>0</v>
      </c>
      <c r="K1080">
        <v>0.9</v>
      </c>
      <c r="L1080" t="s">
        <v>41</v>
      </c>
      <c r="M1080" t="s">
        <v>41</v>
      </c>
      <c r="N1080">
        <v>0</v>
      </c>
    </row>
    <row r="1081" spans="1:14" x14ac:dyDescent="0.25">
      <c r="A1081" t="s">
        <v>388</v>
      </c>
      <c r="B1081">
        <v>3</v>
      </c>
      <c r="C1081" t="s">
        <v>1255</v>
      </c>
      <c r="D1081">
        <v>1</v>
      </c>
      <c r="E1081">
        <v>0</v>
      </c>
      <c r="F1081">
        <v>1</v>
      </c>
      <c r="G1081">
        <v>0</v>
      </c>
      <c r="H1081">
        <v>0</v>
      </c>
      <c r="I1081">
        <v>1</v>
      </c>
      <c r="K1081">
        <v>6.03</v>
      </c>
      <c r="L1081" t="s">
        <v>41</v>
      </c>
      <c r="M1081" t="s">
        <v>41</v>
      </c>
      <c r="N1081">
        <v>2.97</v>
      </c>
    </row>
    <row r="1082" spans="1:14" x14ac:dyDescent="0.25">
      <c r="A1082" t="s">
        <v>407</v>
      </c>
      <c r="B1082">
        <v>0</v>
      </c>
      <c r="C1082" t="s">
        <v>193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K1082">
        <v>0</v>
      </c>
      <c r="L1082" t="s">
        <v>41</v>
      </c>
      <c r="M1082" t="s">
        <v>41</v>
      </c>
      <c r="N1082">
        <v>0</v>
      </c>
    </row>
    <row r="1083" spans="1:14" x14ac:dyDescent="0.25">
      <c r="A1083" t="s">
        <v>498</v>
      </c>
      <c r="B1083">
        <v>1</v>
      </c>
      <c r="C1083" t="s">
        <v>1297</v>
      </c>
      <c r="D1083">
        <v>1</v>
      </c>
      <c r="E1083">
        <v>0</v>
      </c>
      <c r="F1083">
        <v>0</v>
      </c>
      <c r="G1083">
        <v>0</v>
      </c>
      <c r="H1083">
        <v>0</v>
      </c>
      <c r="I1083">
        <v>0</v>
      </c>
      <c r="K1083">
        <v>0.9</v>
      </c>
      <c r="L1083" t="s">
        <v>41</v>
      </c>
      <c r="M1083" t="s">
        <v>41</v>
      </c>
      <c r="N1083">
        <v>0</v>
      </c>
    </row>
    <row r="1084" spans="1:14" x14ac:dyDescent="0.25">
      <c r="A1084" t="s">
        <v>499</v>
      </c>
      <c r="B1084">
        <v>2</v>
      </c>
      <c r="C1084" t="s">
        <v>126</v>
      </c>
      <c r="D1084">
        <v>1</v>
      </c>
      <c r="E1084">
        <v>0</v>
      </c>
      <c r="F1084">
        <v>1</v>
      </c>
      <c r="G1084">
        <v>0</v>
      </c>
      <c r="H1084">
        <v>0</v>
      </c>
      <c r="I1084">
        <v>0</v>
      </c>
      <c r="K1084">
        <v>0.9</v>
      </c>
      <c r="L1084" t="s">
        <v>41</v>
      </c>
      <c r="M1084" t="s">
        <v>41</v>
      </c>
      <c r="N1084">
        <v>0</v>
      </c>
    </row>
    <row r="1085" spans="1:14" x14ac:dyDescent="0.25">
      <c r="A1085" t="s">
        <v>509</v>
      </c>
      <c r="B1085">
        <v>1</v>
      </c>
      <c r="C1085" t="s">
        <v>195</v>
      </c>
      <c r="D1085">
        <v>1</v>
      </c>
      <c r="E1085">
        <v>0</v>
      </c>
      <c r="F1085">
        <v>0</v>
      </c>
      <c r="G1085">
        <v>0</v>
      </c>
      <c r="H1085">
        <v>0</v>
      </c>
      <c r="I1085">
        <v>0</v>
      </c>
      <c r="K1085">
        <v>0.9</v>
      </c>
      <c r="L1085" t="s">
        <v>41</v>
      </c>
      <c r="M1085" t="s">
        <v>41</v>
      </c>
      <c r="N1085">
        <v>0</v>
      </c>
    </row>
    <row r="1086" spans="1:14" x14ac:dyDescent="0.25">
      <c r="A1086" t="s">
        <v>510</v>
      </c>
      <c r="B1086">
        <v>0</v>
      </c>
      <c r="C1086" t="s">
        <v>193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K1086">
        <v>0</v>
      </c>
      <c r="L1086" t="s">
        <v>41</v>
      </c>
      <c r="M1086" t="s">
        <v>41</v>
      </c>
      <c r="N1086">
        <v>0</v>
      </c>
    </row>
    <row r="1087" spans="1:14" x14ac:dyDescent="0.25">
      <c r="A1087" t="s">
        <v>527</v>
      </c>
      <c r="B1087">
        <v>1</v>
      </c>
      <c r="C1087" t="s">
        <v>49</v>
      </c>
      <c r="D1087">
        <v>0</v>
      </c>
      <c r="E1087">
        <v>1</v>
      </c>
      <c r="F1087">
        <v>0</v>
      </c>
      <c r="G1087">
        <v>0</v>
      </c>
      <c r="H1087">
        <v>0</v>
      </c>
      <c r="I1087">
        <v>0</v>
      </c>
      <c r="K1087">
        <v>0.9</v>
      </c>
      <c r="L1087" t="s">
        <v>41</v>
      </c>
      <c r="M1087" t="s">
        <v>41</v>
      </c>
      <c r="N1087">
        <v>0</v>
      </c>
    </row>
    <row r="1088" spans="1:14" x14ac:dyDescent="0.25">
      <c r="A1088" t="s">
        <v>573</v>
      </c>
      <c r="B1088">
        <v>1</v>
      </c>
      <c r="C1088" t="s">
        <v>1266</v>
      </c>
      <c r="D1088">
        <v>0</v>
      </c>
      <c r="E1088">
        <v>0</v>
      </c>
      <c r="F1088">
        <v>0</v>
      </c>
      <c r="G1088">
        <v>1</v>
      </c>
      <c r="H1088">
        <v>0</v>
      </c>
      <c r="I1088">
        <v>0</v>
      </c>
      <c r="K1088">
        <v>0</v>
      </c>
      <c r="L1088" t="s">
        <v>41</v>
      </c>
      <c r="M1088" t="s">
        <v>41</v>
      </c>
      <c r="N1088">
        <v>0.9</v>
      </c>
    </row>
    <row r="1089" spans="1:14" x14ac:dyDescent="0.25">
      <c r="A1089" t="s">
        <v>604</v>
      </c>
      <c r="B1089">
        <v>1</v>
      </c>
      <c r="C1089" t="s">
        <v>1251</v>
      </c>
      <c r="D1089">
        <v>0</v>
      </c>
      <c r="E1089">
        <v>1</v>
      </c>
      <c r="F1089">
        <v>0</v>
      </c>
      <c r="G1089">
        <v>0</v>
      </c>
      <c r="H1089">
        <v>0</v>
      </c>
      <c r="I1089">
        <v>0</v>
      </c>
      <c r="K1089">
        <v>0.9</v>
      </c>
      <c r="L1089" t="s">
        <v>41</v>
      </c>
      <c r="M1089" t="s">
        <v>41</v>
      </c>
      <c r="N1089">
        <v>0</v>
      </c>
    </row>
    <row r="1090" spans="1:14" x14ac:dyDescent="0.25">
      <c r="A1090" t="s">
        <v>817</v>
      </c>
      <c r="B1090">
        <v>1</v>
      </c>
      <c r="C1090" t="s">
        <v>191</v>
      </c>
      <c r="D1090">
        <v>1</v>
      </c>
      <c r="E1090">
        <v>0</v>
      </c>
      <c r="F1090">
        <v>0</v>
      </c>
      <c r="G1090">
        <v>0</v>
      </c>
      <c r="H1090">
        <v>0</v>
      </c>
      <c r="I1090">
        <v>0</v>
      </c>
      <c r="K1090">
        <v>0.9</v>
      </c>
      <c r="L1090" t="s">
        <v>41</v>
      </c>
      <c r="M1090" t="s">
        <v>41</v>
      </c>
      <c r="N1090">
        <v>0</v>
      </c>
    </row>
    <row r="1091" spans="1:14" x14ac:dyDescent="0.25">
      <c r="A1091" t="s">
        <v>926</v>
      </c>
      <c r="B1091">
        <v>1</v>
      </c>
      <c r="C1091" t="s">
        <v>1295</v>
      </c>
      <c r="D1091">
        <v>1</v>
      </c>
      <c r="E1091">
        <v>0</v>
      </c>
      <c r="F1091">
        <v>0</v>
      </c>
      <c r="G1091">
        <v>0</v>
      </c>
      <c r="H1091">
        <v>0</v>
      </c>
      <c r="I1091">
        <v>0</v>
      </c>
      <c r="K1091">
        <v>0.9</v>
      </c>
      <c r="L1091" t="s">
        <v>41</v>
      </c>
      <c r="M1091" t="s">
        <v>41</v>
      </c>
      <c r="N1091">
        <v>0</v>
      </c>
    </row>
    <row r="1092" spans="1:14" x14ac:dyDescent="0.25">
      <c r="A1092" t="s">
        <v>980</v>
      </c>
      <c r="B1092">
        <v>0</v>
      </c>
      <c r="C1092" t="s">
        <v>193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K1092">
        <v>0</v>
      </c>
      <c r="L1092" t="s">
        <v>41</v>
      </c>
      <c r="M1092" t="s">
        <v>41</v>
      </c>
      <c r="N1092">
        <v>0</v>
      </c>
    </row>
    <row r="1093" spans="1:14" x14ac:dyDescent="0.25">
      <c r="A1093" t="s">
        <v>1076</v>
      </c>
      <c r="B1093">
        <v>2</v>
      </c>
      <c r="C1093" t="s">
        <v>1248</v>
      </c>
      <c r="D1093">
        <v>0</v>
      </c>
      <c r="E1093">
        <v>2</v>
      </c>
      <c r="F1093">
        <v>0</v>
      </c>
      <c r="G1093">
        <v>0</v>
      </c>
      <c r="H1093">
        <v>0</v>
      </c>
      <c r="I1093">
        <v>0</v>
      </c>
      <c r="K1093">
        <v>0.9</v>
      </c>
      <c r="L1093" t="s">
        <v>41</v>
      </c>
      <c r="M1093" t="s">
        <v>41</v>
      </c>
      <c r="N1093">
        <v>0</v>
      </c>
    </row>
    <row r="1094" spans="1:14" x14ac:dyDescent="0.25">
      <c r="A1094" t="s">
        <v>1077</v>
      </c>
      <c r="B1094">
        <v>2</v>
      </c>
      <c r="C1094" t="s">
        <v>123</v>
      </c>
      <c r="D1094">
        <v>1</v>
      </c>
      <c r="E1094">
        <v>1</v>
      </c>
      <c r="F1094">
        <v>0</v>
      </c>
      <c r="G1094">
        <v>0</v>
      </c>
      <c r="H1094">
        <v>0</v>
      </c>
      <c r="I1094">
        <v>0</v>
      </c>
      <c r="K1094">
        <v>0.9</v>
      </c>
      <c r="L1094" t="s">
        <v>41</v>
      </c>
      <c r="M1094" t="s">
        <v>41</v>
      </c>
      <c r="N1094">
        <v>0</v>
      </c>
    </row>
    <row r="1095" spans="1:14" x14ac:dyDescent="0.25">
      <c r="A1095" t="s">
        <v>1196</v>
      </c>
      <c r="B1095">
        <v>0</v>
      </c>
      <c r="C1095" t="s">
        <v>193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K1095">
        <v>0</v>
      </c>
      <c r="L1095" t="s">
        <v>41</v>
      </c>
      <c r="M1095" t="s">
        <v>41</v>
      </c>
      <c r="N1095">
        <v>0</v>
      </c>
    </row>
    <row r="1096" spans="1:14" x14ac:dyDescent="0.25">
      <c r="A1096" t="s">
        <v>216</v>
      </c>
      <c r="B1096">
        <v>2</v>
      </c>
      <c r="C1096" t="s">
        <v>1289</v>
      </c>
      <c r="D1096">
        <v>0</v>
      </c>
      <c r="E1096">
        <v>2</v>
      </c>
      <c r="F1096">
        <v>0</v>
      </c>
      <c r="G1096">
        <v>0</v>
      </c>
      <c r="H1096">
        <v>0</v>
      </c>
      <c r="I1096">
        <v>0</v>
      </c>
      <c r="K1096">
        <v>0.9</v>
      </c>
      <c r="L1096" t="s">
        <v>41</v>
      </c>
      <c r="M1096" t="s">
        <v>41</v>
      </c>
      <c r="N1096">
        <v>0</v>
      </c>
    </row>
    <row r="1097" spans="1:14" x14ac:dyDescent="0.25">
      <c r="A1097" t="s">
        <v>308</v>
      </c>
      <c r="B1097">
        <v>2</v>
      </c>
      <c r="C1097" t="s">
        <v>1254</v>
      </c>
      <c r="D1097">
        <v>0</v>
      </c>
      <c r="E1097">
        <v>1</v>
      </c>
      <c r="F1097">
        <v>0</v>
      </c>
      <c r="G1097">
        <v>0</v>
      </c>
      <c r="H1097">
        <v>1</v>
      </c>
      <c r="I1097">
        <v>0</v>
      </c>
      <c r="K1097">
        <v>0.45</v>
      </c>
      <c r="L1097" t="s">
        <v>41</v>
      </c>
      <c r="M1097" t="s">
        <v>41</v>
      </c>
      <c r="N1097">
        <v>0.45</v>
      </c>
    </row>
    <row r="1098" spans="1:14" x14ac:dyDescent="0.25">
      <c r="A1098" t="s">
        <v>331</v>
      </c>
      <c r="B1098">
        <v>1</v>
      </c>
      <c r="C1098" t="s">
        <v>1290</v>
      </c>
      <c r="D1098">
        <v>0</v>
      </c>
      <c r="E1098">
        <v>1</v>
      </c>
      <c r="F1098">
        <v>0</v>
      </c>
      <c r="G1098">
        <v>0</v>
      </c>
      <c r="H1098">
        <v>0</v>
      </c>
      <c r="I1098">
        <v>0</v>
      </c>
      <c r="K1098">
        <v>0.9</v>
      </c>
      <c r="L1098" t="s">
        <v>41</v>
      </c>
      <c r="M1098" t="s">
        <v>41</v>
      </c>
      <c r="N1098">
        <v>0</v>
      </c>
    </row>
    <row r="1099" spans="1:14" x14ac:dyDescent="0.25">
      <c r="A1099" t="s">
        <v>528</v>
      </c>
      <c r="B1099">
        <v>0</v>
      </c>
      <c r="C1099" t="s">
        <v>193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K1099">
        <v>0</v>
      </c>
      <c r="L1099" t="s">
        <v>41</v>
      </c>
      <c r="M1099" t="s">
        <v>41</v>
      </c>
      <c r="N1099">
        <v>0</v>
      </c>
    </row>
    <row r="1100" spans="1:14" x14ac:dyDescent="0.25">
      <c r="A1100" t="s">
        <v>534</v>
      </c>
      <c r="B1100">
        <v>0</v>
      </c>
      <c r="C1100" t="s">
        <v>193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K1100">
        <v>0</v>
      </c>
      <c r="L1100" t="s">
        <v>41</v>
      </c>
      <c r="M1100" t="s">
        <v>41</v>
      </c>
      <c r="N1100">
        <v>0</v>
      </c>
    </row>
    <row r="1101" spans="1:14" x14ac:dyDescent="0.25">
      <c r="A1101" t="s">
        <v>744</v>
      </c>
      <c r="B1101">
        <v>1</v>
      </c>
      <c r="C1101" t="s">
        <v>1290</v>
      </c>
      <c r="D1101">
        <v>0</v>
      </c>
      <c r="E1101">
        <v>1</v>
      </c>
      <c r="F1101">
        <v>0</v>
      </c>
      <c r="G1101">
        <v>0</v>
      </c>
      <c r="H1101">
        <v>0</v>
      </c>
      <c r="I1101">
        <v>0</v>
      </c>
      <c r="K1101">
        <v>0.9</v>
      </c>
      <c r="L1101" t="s">
        <v>41</v>
      </c>
      <c r="M1101" t="s">
        <v>41</v>
      </c>
      <c r="N1101">
        <v>0</v>
      </c>
    </row>
    <row r="1102" spans="1:14" x14ac:dyDescent="0.25">
      <c r="A1102" t="s">
        <v>781</v>
      </c>
      <c r="B1102">
        <v>0</v>
      </c>
      <c r="C1102" t="s">
        <v>193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K1102">
        <v>0</v>
      </c>
      <c r="L1102" t="s">
        <v>41</v>
      </c>
      <c r="M1102" t="s">
        <v>41</v>
      </c>
      <c r="N1102">
        <v>0</v>
      </c>
    </row>
    <row r="1103" spans="1:14" x14ac:dyDescent="0.25">
      <c r="A1103" t="s">
        <v>791</v>
      </c>
      <c r="B1103">
        <v>2</v>
      </c>
      <c r="C1103" t="s">
        <v>55</v>
      </c>
      <c r="D1103">
        <v>1</v>
      </c>
      <c r="E1103">
        <v>0</v>
      </c>
      <c r="F1103">
        <v>0</v>
      </c>
      <c r="G1103">
        <v>1</v>
      </c>
      <c r="H1103">
        <v>0</v>
      </c>
      <c r="I1103">
        <v>0</v>
      </c>
      <c r="K1103">
        <v>0.45</v>
      </c>
      <c r="L1103" t="s">
        <v>41</v>
      </c>
      <c r="M1103" t="s">
        <v>41</v>
      </c>
      <c r="N1103">
        <v>0.45</v>
      </c>
    </row>
    <row r="1104" spans="1:14" x14ac:dyDescent="0.25">
      <c r="A1104" t="s">
        <v>823</v>
      </c>
      <c r="B1104">
        <v>1</v>
      </c>
      <c r="C1104" t="s">
        <v>130</v>
      </c>
      <c r="D1104">
        <v>0</v>
      </c>
      <c r="E1104">
        <v>0</v>
      </c>
      <c r="F1104">
        <v>1</v>
      </c>
      <c r="G1104">
        <v>0</v>
      </c>
      <c r="H1104">
        <v>0</v>
      </c>
      <c r="I1104">
        <v>0</v>
      </c>
      <c r="K1104">
        <v>0.9</v>
      </c>
      <c r="L1104" t="s">
        <v>41</v>
      </c>
      <c r="M1104" t="s">
        <v>41</v>
      </c>
      <c r="N1104">
        <v>0</v>
      </c>
    </row>
    <row r="1105" spans="1:14" x14ac:dyDescent="0.25">
      <c r="A1105" t="s">
        <v>862</v>
      </c>
      <c r="B1105">
        <v>1</v>
      </c>
      <c r="C1105" t="s">
        <v>130</v>
      </c>
      <c r="D1105">
        <v>0</v>
      </c>
      <c r="E1105">
        <v>0</v>
      </c>
      <c r="F1105">
        <v>1</v>
      </c>
      <c r="G1105">
        <v>0</v>
      </c>
      <c r="H1105">
        <v>0</v>
      </c>
      <c r="I1105">
        <v>0</v>
      </c>
      <c r="K1105">
        <v>0.9</v>
      </c>
      <c r="L1105" t="s">
        <v>41</v>
      </c>
      <c r="M1105" t="s">
        <v>41</v>
      </c>
      <c r="N1105">
        <v>0</v>
      </c>
    </row>
    <row r="1106" spans="1:14" x14ac:dyDescent="0.25">
      <c r="A1106" t="s">
        <v>871</v>
      </c>
      <c r="B1106">
        <v>1</v>
      </c>
      <c r="C1106" t="s">
        <v>135</v>
      </c>
      <c r="D1106">
        <v>0</v>
      </c>
      <c r="E1106">
        <v>0</v>
      </c>
      <c r="F1106">
        <v>0</v>
      </c>
      <c r="G1106">
        <v>1</v>
      </c>
      <c r="H1106">
        <v>0</v>
      </c>
      <c r="I1106">
        <v>0</v>
      </c>
      <c r="K1106">
        <v>0</v>
      </c>
      <c r="L1106" t="s">
        <v>41</v>
      </c>
      <c r="M1106" t="s">
        <v>41</v>
      </c>
      <c r="N1106">
        <v>0.9</v>
      </c>
    </row>
    <row r="1107" spans="1:14" x14ac:dyDescent="0.25">
      <c r="A1107" t="s">
        <v>881</v>
      </c>
      <c r="B1107">
        <v>0</v>
      </c>
      <c r="C1107" t="s">
        <v>193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K1107">
        <v>0</v>
      </c>
      <c r="L1107" t="s">
        <v>41</v>
      </c>
      <c r="M1107" t="s">
        <v>41</v>
      </c>
      <c r="N1107">
        <v>0</v>
      </c>
    </row>
    <row r="1108" spans="1:14" x14ac:dyDescent="0.25">
      <c r="A1108" t="s">
        <v>901</v>
      </c>
      <c r="B1108">
        <v>1</v>
      </c>
      <c r="C1108" t="s">
        <v>1251</v>
      </c>
      <c r="D1108">
        <v>0</v>
      </c>
      <c r="E1108">
        <v>1</v>
      </c>
      <c r="F1108">
        <v>0</v>
      </c>
      <c r="G1108">
        <v>0</v>
      </c>
      <c r="H1108">
        <v>0</v>
      </c>
      <c r="I1108">
        <v>0</v>
      </c>
      <c r="K1108">
        <v>0.9</v>
      </c>
      <c r="L1108" t="s">
        <v>41</v>
      </c>
      <c r="M1108" t="s">
        <v>41</v>
      </c>
      <c r="N1108">
        <v>0</v>
      </c>
    </row>
    <row r="1109" spans="1:14" x14ac:dyDescent="0.25">
      <c r="A1109" t="s">
        <v>1015</v>
      </c>
      <c r="B1109">
        <v>1</v>
      </c>
      <c r="C1109" t="s">
        <v>1249</v>
      </c>
      <c r="D1109">
        <v>0</v>
      </c>
      <c r="E1109">
        <v>0</v>
      </c>
      <c r="F1109">
        <v>1</v>
      </c>
      <c r="G1109">
        <v>0</v>
      </c>
      <c r="H1109">
        <v>0</v>
      </c>
      <c r="I1109">
        <v>0</v>
      </c>
      <c r="K1109">
        <v>0.9</v>
      </c>
      <c r="L1109" t="s">
        <v>41</v>
      </c>
      <c r="M1109" t="s">
        <v>41</v>
      </c>
      <c r="N1109">
        <v>0</v>
      </c>
    </row>
    <row r="1110" spans="1:14" x14ac:dyDescent="0.25">
      <c r="A1110" t="s">
        <v>1130</v>
      </c>
      <c r="B1110">
        <v>0</v>
      </c>
      <c r="C1110" t="s">
        <v>193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K1110">
        <v>0</v>
      </c>
      <c r="L1110" t="s">
        <v>41</v>
      </c>
      <c r="M1110" t="s">
        <v>41</v>
      </c>
      <c r="N1110">
        <v>0</v>
      </c>
    </row>
    <row r="1111" spans="1:14" x14ac:dyDescent="0.25">
      <c r="A1111" t="s">
        <v>1134</v>
      </c>
      <c r="B1111">
        <v>1</v>
      </c>
      <c r="C1111" t="s">
        <v>1305</v>
      </c>
      <c r="D1111">
        <v>0</v>
      </c>
      <c r="E1111">
        <v>0</v>
      </c>
      <c r="F1111">
        <v>0</v>
      </c>
      <c r="G1111">
        <v>0</v>
      </c>
      <c r="H1111">
        <v>1</v>
      </c>
      <c r="I1111">
        <v>0</v>
      </c>
      <c r="K1111">
        <v>0</v>
      </c>
      <c r="L1111" t="s">
        <v>41</v>
      </c>
      <c r="M1111" t="s">
        <v>41</v>
      </c>
      <c r="N1111">
        <v>0.9</v>
      </c>
    </row>
    <row r="1112" spans="1:14" x14ac:dyDescent="0.25">
      <c r="A1112" t="s">
        <v>1151</v>
      </c>
      <c r="B1112">
        <v>1</v>
      </c>
      <c r="C1112" t="s">
        <v>1265</v>
      </c>
      <c r="D1112">
        <v>1</v>
      </c>
      <c r="E1112">
        <v>0</v>
      </c>
      <c r="F1112">
        <v>0</v>
      </c>
      <c r="G1112">
        <v>0</v>
      </c>
      <c r="H1112">
        <v>0</v>
      </c>
      <c r="I1112">
        <v>0</v>
      </c>
      <c r="K1112">
        <v>0.9</v>
      </c>
      <c r="L1112" t="s">
        <v>41</v>
      </c>
      <c r="M1112" t="s">
        <v>41</v>
      </c>
      <c r="N1112">
        <v>0</v>
      </c>
    </row>
    <row r="1113" spans="1:14" x14ac:dyDescent="0.25">
      <c r="A1113" t="s">
        <v>1187</v>
      </c>
      <c r="B1113">
        <v>1</v>
      </c>
      <c r="C1113" t="s">
        <v>200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1</v>
      </c>
      <c r="K1113">
        <v>0</v>
      </c>
      <c r="L1113" t="s">
        <v>41</v>
      </c>
      <c r="M1113" t="s">
        <v>41</v>
      </c>
      <c r="N1113">
        <v>0.9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362CF-CF0E-498B-9648-543F7B764E17}">
  <dimension ref="A1:AE1086"/>
  <sheetViews>
    <sheetView topLeftCell="A299" workbookViewId="0">
      <selection activeCell="C406" sqref="C406"/>
    </sheetView>
  </sheetViews>
  <sheetFormatPr defaultRowHeight="15" x14ac:dyDescent="0.25"/>
  <cols>
    <col min="1" max="1" width="11.140625" bestFit="1" customWidth="1"/>
    <col min="2" max="2" width="18.1406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  <col min="30" max="30" width="13.42578125" bestFit="1" customWidth="1"/>
    <col min="31" max="31" width="12" bestFit="1" customWidth="1"/>
  </cols>
  <sheetData>
    <row r="1" spans="1:31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110</v>
      </c>
      <c r="AC1" t="s">
        <v>111</v>
      </c>
      <c r="AD1" t="s">
        <v>1371</v>
      </c>
      <c r="AE1" t="s">
        <v>1372</v>
      </c>
    </row>
    <row r="2" spans="1:31" x14ac:dyDescent="0.25">
      <c r="A2">
        <v>4</v>
      </c>
      <c r="B2" t="s">
        <v>204</v>
      </c>
      <c r="C2">
        <v>8</v>
      </c>
      <c r="D2">
        <v>3</v>
      </c>
      <c r="E2">
        <v>4</v>
      </c>
      <c r="F2">
        <v>1</v>
      </c>
      <c r="G2">
        <v>13</v>
      </c>
      <c r="H2">
        <v>9</v>
      </c>
      <c r="I2">
        <v>4</v>
      </c>
      <c r="J2">
        <v>13</v>
      </c>
      <c r="L2">
        <v>163</v>
      </c>
      <c r="N2">
        <v>1</v>
      </c>
      <c r="O2">
        <v>2</v>
      </c>
      <c r="P2">
        <v>1</v>
      </c>
      <c r="Q2">
        <v>5</v>
      </c>
      <c r="R2">
        <v>6</v>
      </c>
      <c r="W2">
        <v>2</v>
      </c>
      <c r="X2">
        <v>2</v>
      </c>
      <c r="Y2">
        <v>0</v>
      </c>
      <c r="Z2">
        <v>8</v>
      </c>
      <c r="AA2">
        <v>3</v>
      </c>
      <c r="AD2">
        <f>SUM(Wide_table___Brazil_2[[#This Row],[Wh]:[Lh]])</f>
        <v>4</v>
      </c>
      <c r="AE2">
        <f>SUM(Wide_table___Brazil_2[[#This Row],[Wa]:[La]])</f>
        <v>4</v>
      </c>
    </row>
    <row r="3" spans="1:31" x14ac:dyDescent="0.25">
      <c r="A3">
        <v>12</v>
      </c>
      <c r="B3" t="s">
        <v>205</v>
      </c>
      <c r="C3">
        <v>8</v>
      </c>
      <c r="D3">
        <v>0</v>
      </c>
      <c r="E3">
        <v>2</v>
      </c>
      <c r="F3">
        <v>6</v>
      </c>
      <c r="G3">
        <v>5</v>
      </c>
      <c r="H3">
        <v>15</v>
      </c>
      <c r="I3">
        <v>-10</v>
      </c>
      <c r="J3">
        <v>2</v>
      </c>
      <c r="L3">
        <v>25</v>
      </c>
      <c r="N3">
        <v>0</v>
      </c>
      <c r="O3">
        <v>0</v>
      </c>
      <c r="P3">
        <v>4</v>
      </c>
      <c r="Q3">
        <v>2</v>
      </c>
      <c r="R3">
        <v>9</v>
      </c>
      <c r="W3">
        <v>0</v>
      </c>
      <c r="X3">
        <v>2</v>
      </c>
      <c r="Y3">
        <v>2</v>
      </c>
      <c r="Z3">
        <v>3</v>
      </c>
      <c r="AA3">
        <v>6</v>
      </c>
      <c r="AD3">
        <f>SUM(Wide_table___Brazil_2[[#This Row],[Wh]:[Lh]])</f>
        <v>4</v>
      </c>
      <c r="AE3">
        <f>SUM(Wide_table___Brazil_2[[#This Row],[Wa]:[La]])</f>
        <v>4</v>
      </c>
    </row>
    <row r="4" spans="1:31" x14ac:dyDescent="0.25">
      <c r="A4">
        <v>11</v>
      </c>
      <c r="B4" t="s">
        <v>206</v>
      </c>
      <c r="C4">
        <v>27</v>
      </c>
      <c r="D4">
        <v>9</v>
      </c>
      <c r="E4">
        <v>10</v>
      </c>
      <c r="F4">
        <v>8</v>
      </c>
      <c r="G4">
        <v>25</v>
      </c>
      <c r="H4">
        <v>27</v>
      </c>
      <c r="I4">
        <v>-2</v>
      </c>
      <c r="J4">
        <v>37</v>
      </c>
      <c r="L4">
        <v>137</v>
      </c>
      <c r="N4">
        <v>6</v>
      </c>
      <c r="O4">
        <v>4</v>
      </c>
      <c r="P4">
        <v>3</v>
      </c>
      <c r="Q4">
        <v>15</v>
      </c>
      <c r="R4">
        <v>13</v>
      </c>
      <c r="W4">
        <v>3</v>
      </c>
      <c r="X4">
        <v>6</v>
      </c>
      <c r="Y4">
        <v>5</v>
      </c>
      <c r="Z4">
        <v>10</v>
      </c>
      <c r="AA4">
        <v>14</v>
      </c>
      <c r="AD4">
        <f>SUM(Wide_table___Brazil_2[[#This Row],[Wh]:[Lh]])</f>
        <v>13</v>
      </c>
      <c r="AE4">
        <f>SUM(Wide_table___Brazil_2[[#This Row],[Wa]:[La]])</f>
        <v>14</v>
      </c>
    </row>
    <row r="5" spans="1:31" x14ac:dyDescent="0.25">
      <c r="A5">
        <v>1</v>
      </c>
      <c r="B5" t="s">
        <v>207</v>
      </c>
      <c r="C5">
        <v>10</v>
      </c>
      <c r="D5">
        <v>7</v>
      </c>
      <c r="E5">
        <v>3</v>
      </c>
      <c r="F5">
        <v>0</v>
      </c>
      <c r="G5">
        <v>21</v>
      </c>
      <c r="H5">
        <v>5</v>
      </c>
      <c r="I5">
        <v>16</v>
      </c>
      <c r="J5">
        <v>24</v>
      </c>
      <c r="L5">
        <v>240</v>
      </c>
      <c r="N5">
        <v>5</v>
      </c>
      <c r="O5">
        <v>1</v>
      </c>
      <c r="P5">
        <v>0</v>
      </c>
      <c r="Q5">
        <v>14</v>
      </c>
      <c r="R5">
        <v>2</v>
      </c>
      <c r="W5">
        <v>2</v>
      </c>
      <c r="X5">
        <v>2</v>
      </c>
      <c r="Y5">
        <v>0</v>
      </c>
      <c r="Z5">
        <v>7</v>
      </c>
      <c r="AA5">
        <v>3</v>
      </c>
      <c r="AD5">
        <f>SUM(Wide_table___Brazil_2[[#This Row],[Wh]:[Lh]])</f>
        <v>6</v>
      </c>
      <c r="AE5">
        <f>SUM(Wide_table___Brazil_2[[#This Row],[Wa]:[La]])</f>
        <v>4</v>
      </c>
    </row>
    <row r="6" spans="1:31" x14ac:dyDescent="0.25">
      <c r="A6">
        <v>16</v>
      </c>
      <c r="B6" t="s">
        <v>208</v>
      </c>
      <c r="C6">
        <v>23</v>
      </c>
      <c r="D6">
        <v>3</v>
      </c>
      <c r="E6">
        <v>3</v>
      </c>
      <c r="F6">
        <v>17</v>
      </c>
      <c r="G6">
        <v>16</v>
      </c>
      <c r="H6">
        <v>52</v>
      </c>
      <c r="I6">
        <v>-36</v>
      </c>
      <c r="J6">
        <v>12</v>
      </c>
      <c r="L6">
        <v>52</v>
      </c>
      <c r="N6">
        <v>3</v>
      </c>
      <c r="O6">
        <v>3</v>
      </c>
      <c r="P6">
        <v>6</v>
      </c>
      <c r="Q6">
        <v>10</v>
      </c>
      <c r="R6">
        <v>18</v>
      </c>
      <c r="W6">
        <v>0</v>
      </c>
      <c r="X6">
        <v>0</v>
      </c>
      <c r="Y6">
        <v>11</v>
      </c>
      <c r="Z6">
        <v>6</v>
      </c>
      <c r="AA6">
        <v>34</v>
      </c>
      <c r="AD6">
        <f>SUM(Wide_table___Brazil_2[[#This Row],[Wh]:[Lh]])</f>
        <v>12</v>
      </c>
      <c r="AE6">
        <f>SUM(Wide_table___Brazil_2[[#This Row],[Wa]:[La]])</f>
        <v>11</v>
      </c>
    </row>
    <row r="7" spans="1:31" x14ac:dyDescent="0.25">
      <c r="A7">
        <v>7</v>
      </c>
      <c r="B7" t="s">
        <v>209</v>
      </c>
      <c r="C7">
        <v>7</v>
      </c>
      <c r="D7">
        <v>2</v>
      </c>
      <c r="E7">
        <v>1</v>
      </c>
      <c r="F7">
        <v>4</v>
      </c>
      <c r="G7">
        <v>8</v>
      </c>
      <c r="H7">
        <v>11</v>
      </c>
      <c r="I7">
        <v>-3</v>
      </c>
      <c r="J7">
        <v>7</v>
      </c>
      <c r="L7">
        <v>100</v>
      </c>
      <c r="N7">
        <v>1</v>
      </c>
      <c r="O7">
        <v>0</v>
      </c>
      <c r="P7">
        <v>2</v>
      </c>
      <c r="Q7">
        <v>3</v>
      </c>
      <c r="R7">
        <v>5</v>
      </c>
      <c r="W7">
        <v>1</v>
      </c>
      <c r="X7">
        <v>1</v>
      </c>
      <c r="Y7">
        <v>2</v>
      </c>
      <c r="Z7">
        <v>5</v>
      </c>
      <c r="AA7">
        <v>6</v>
      </c>
      <c r="AD7">
        <f>SUM(Wide_table___Brazil_2[[#This Row],[Wh]:[Lh]])</f>
        <v>3</v>
      </c>
      <c r="AE7">
        <f>SUM(Wide_table___Brazil_2[[#This Row],[Wa]:[La]])</f>
        <v>4</v>
      </c>
    </row>
    <row r="8" spans="1:31" x14ac:dyDescent="0.25">
      <c r="A8">
        <v>20</v>
      </c>
      <c r="B8" t="s">
        <v>210</v>
      </c>
      <c r="C8">
        <v>28</v>
      </c>
      <c r="D8">
        <v>2</v>
      </c>
      <c r="E8">
        <v>10</v>
      </c>
      <c r="F8">
        <v>16</v>
      </c>
      <c r="G8">
        <v>16</v>
      </c>
      <c r="H8">
        <v>38</v>
      </c>
      <c r="I8">
        <v>-22</v>
      </c>
      <c r="J8">
        <v>16</v>
      </c>
      <c r="L8">
        <v>57</v>
      </c>
      <c r="N8">
        <v>1</v>
      </c>
      <c r="O8">
        <v>5</v>
      </c>
      <c r="P8">
        <v>8</v>
      </c>
      <c r="Q8">
        <v>8</v>
      </c>
      <c r="R8">
        <v>17</v>
      </c>
      <c r="W8">
        <v>1</v>
      </c>
      <c r="X8">
        <v>5</v>
      </c>
      <c r="Y8">
        <v>8</v>
      </c>
      <c r="Z8">
        <v>8</v>
      </c>
      <c r="AA8">
        <v>21</v>
      </c>
      <c r="AD8">
        <f>SUM(Wide_table___Brazil_2[[#This Row],[Wh]:[Lh]])</f>
        <v>14</v>
      </c>
      <c r="AE8">
        <f>SUM(Wide_table___Brazil_2[[#This Row],[Wa]:[La]])</f>
        <v>14</v>
      </c>
    </row>
    <row r="9" spans="1:31" x14ac:dyDescent="0.25">
      <c r="A9">
        <v>11</v>
      </c>
      <c r="B9" t="s">
        <v>211</v>
      </c>
      <c r="C9">
        <v>6</v>
      </c>
      <c r="D9">
        <v>1</v>
      </c>
      <c r="E9">
        <v>2</v>
      </c>
      <c r="F9">
        <v>3</v>
      </c>
      <c r="G9">
        <v>7</v>
      </c>
      <c r="H9">
        <v>9</v>
      </c>
      <c r="I9">
        <v>-2</v>
      </c>
      <c r="J9">
        <v>5</v>
      </c>
      <c r="L9">
        <v>83</v>
      </c>
      <c r="N9">
        <v>1</v>
      </c>
      <c r="O9">
        <v>0</v>
      </c>
      <c r="P9">
        <v>2</v>
      </c>
      <c r="Q9">
        <v>5</v>
      </c>
      <c r="R9">
        <v>5</v>
      </c>
      <c r="W9">
        <v>0</v>
      </c>
      <c r="X9">
        <v>2</v>
      </c>
      <c r="Y9">
        <v>1</v>
      </c>
      <c r="Z9">
        <v>2</v>
      </c>
      <c r="AA9">
        <v>4</v>
      </c>
      <c r="AD9">
        <f>SUM(Wide_table___Brazil_2[[#This Row],[Wh]:[Lh]])</f>
        <v>3</v>
      </c>
      <c r="AE9">
        <f>SUM(Wide_table___Brazil_2[[#This Row],[Wa]:[La]])</f>
        <v>3</v>
      </c>
    </row>
    <row r="10" spans="1:31" x14ac:dyDescent="0.25">
      <c r="A10">
        <v>13</v>
      </c>
      <c r="B10" t="s">
        <v>212</v>
      </c>
      <c r="C10">
        <v>7</v>
      </c>
      <c r="D10">
        <v>2</v>
      </c>
      <c r="E10">
        <v>0</v>
      </c>
      <c r="F10">
        <v>5</v>
      </c>
      <c r="G10">
        <v>5</v>
      </c>
      <c r="H10">
        <v>13</v>
      </c>
      <c r="I10">
        <v>-8</v>
      </c>
      <c r="J10">
        <v>6</v>
      </c>
      <c r="L10">
        <v>86</v>
      </c>
      <c r="N10">
        <v>2</v>
      </c>
      <c r="O10">
        <v>0</v>
      </c>
      <c r="P10">
        <v>2</v>
      </c>
      <c r="Q10">
        <v>5</v>
      </c>
      <c r="R10">
        <v>7</v>
      </c>
      <c r="W10">
        <v>0</v>
      </c>
      <c r="X10">
        <v>0</v>
      </c>
      <c r="Y10">
        <v>3</v>
      </c>
      <c r="Z10">
        <v>0</v>
      </c>
      <c r="AA10">
        <v>6</v>
      </c>
      <c r="AD10">
        <f>SUM(Wide_table___Brazil_2[[#This Row],[Wh]:[Lh]])</f>
        <v>4</v>
      </c>
      <c r="AE10">
        <f>SUM(Wide_table___Brazil_2[[#This Row],[Wa]:[La]])</f>
        <v>3</v>
      </c>
    </row>
    <row r="11" spans="1:31" x14ac:dyDescent="0.25">
      <c r="A11">
        <v>12</v>
      </c>
      <c r="B11" t="s">
        <v>213</v>
      </c>
      <c r="C11">
        <v>7</v>
      </c>
      <c r="D11">
        <v>2</v>
      </c>
      <c r="E11">
        <v>3</v>
      </c>
      <c r="F11">
        <v>2</v>
      </c>
      <c r="G11">
        <v>6</v>
      </c>
      <c r="H11">
        <v>10</v>
      </c>
      <c r="I11">
        <v>-4</v>
      </c>
      <c r="J11">
        <v>9</v>
      </c>
      <c r="L11">
        <v>129</v>
      </c>
      <c r="N11">
        <v>1</v>
      </c>
      <c r="O11">
        <v>3</v>
      </c>
      <c r="P11">
        <v>0</v>
      </c>
      <c r="Q11">
        <v>5</v>
      </c>
      <c r="R11">
        <v>4</v>
      </c>
      <c r="W11">
        <v>1</v>
      </c>
      <c r="X11">
        <v>0</v>
      </c>
      <c r="Y11">
        <v>2</v>
      </c>
      <c r="Z11">
        <v>1</v>
      </c>
      <c r="AA11">
        <v>6</v>
      </c>
      <c r="AD11">
        <f>SUM(Wide_table___Brazil_2[[#This Row],[Wh]:[Lh]])</f>
        <v>4</v>
      </c>
      <c r="AE11">
        <f>SUM(Wide_table___Brazil_2[[#This Row],[Wa]:[La]])</f>
        <v>3</v>
      </c>
    </row>
    <row r="12" spans="1:31" x14ac:dyDescent="0.25">
      <c r="A12">
        <v>6</v>
      </c>
      <c r="B12" t="s">
        <v>214</v>
      </c>
      <c r="C12">
        <v>10</v>
      </c>
      <c r="D12">
        <v>5</v>
      </c>
      <c r="E12">
        <v>1</v>
      </c>
      <c r="F12">
        <v>4</v>
      </c>
      <c r="G12">
        <v>13</v>
      </c>
      <c r="H12">
        <v>12</v>
      </c>
      <c r="I12">
        <v>1</v>
      </c>
      <c r="J12">
        <v>16</v>
      </c>
      <c r="L12">
        <v>160</v>
      </c>
      <c r="N12">
        <v>4</v>
      </c>
      <c r="O12">
        <v>1</v>
      </c>
      <c r="P12">
        <v>0</v>
      </c>
      <c r="Q12">
        <v>11</v>
      </c>
      <c r="R12">
        <v>2</v>
      </c>
      <c r="W12">
        <v>1</v>
      </c>
      <c r="X12">
        <v>0</v>
      </c>
      <c r="Y12">
        <v>4</v>
      </c>
      <c r="Z12">
        <v>2</v>
      </c>
      <c r="AA12">
        <v>10</v>
      </c>
      <c r="AD12">
        <f>SUM(Wide_table___Brazil_2[[#This Row],[Wh]:[Lh]])</f>
        <v>5</v>
      </c>
      <c r="AE12">
        <f>SUM(Wide_table___Brazil_2[[#This Row],[Wa]:[La]])</f>
        <v>5</v>
      </c>
    </row>
    <row r="13" spans="1:31" x14ac:dyDescent="0.25">
      <c r="A13">
        <v>2</v>
      </c>
      <c r="B13" t="s">
        <v>215</v>
      </c>
      <c r="C13">
        <v>5</v>
      </c>
      <c r="D13">
        <v>4</v>
      </c>
      <c r="E13">
        <v>0</v>
      </c>
      <c r="F13">
        <v>1</v>
      </c>
      <c r="G13">
        <v>10</v>
      </c>
      <c r="H13">
        <v>7</v>
      </c>
      <c r="I13">
        <v>3</v>
      </c>
      <c r="J13">
        <v>12</v>
      </c>
      <c r="L13">
        <v>240</v>
      </c>
      <c r="N13">
        <v>2</v>
      </c>
      <c r="O13">
        <v>0</v>
      </c>
      <c r="P13">
        <v>0</v>
      </c>
      <c r="Q13">
        <v>5</v>
      </c>
      <c r="R13">
        <v>1</v>
      </c>
      <c r="W13">
        <v>2</v>
      </c>
      <c r="X13">
        <v>0</v>
      </c>
      <c r="Y13">
        <v>1</v>
      </c>
      <c r="Z13">
        <v>5</v>
      </c>
      <c r="AA13">
        <v>6</v>
      </c>
      <c r="AD13">
        <f>SUM(Wide_table___Brazil_2[[#This Row],[Wh]:[Lh]])</f>
        <v>2</v>
      </c>
      <c r="AE13">
        <f>SUM(Wide_table___Brazil_2[[#This Row],[Wa]:[La]])</f>
        <v>3</v>
      </c>
    </row>
    <row r="14" spans="1:31" x14ac:dyDescent="0.25">
      <c r="A14">
        <v>8</v>
      </c>
      <c r="B14" t="s">
        <v>216</v>
      </c>
      <c r="C14">
        <v>5</v>
      </c>
      <c r="D14">
        <v>1</v>
      </c>
      <c r="E14">
        <v>4</v>
      </c>
      <c r="F14">
        <v>0</v>
      </c>
      <c r="G14">
        <v>7</v>
      </c>
      <c r="H14">
        <v>5</v>
      </c>
      <c r="I14">
        <v>2</v>
      </c>
      <c r="J14">
        <v>7</v>
      </c>
      <c r="L14">
        <v>140</v>
      </c>
      <c r="N14">
        <v>1</v>
      </c>
      <c r="O14">
        <v>1</v>
      </c>
      <c r="P14">
        <v>0</v>
      </c>
      <c r="Q14">
        <v>3</v>
      </c>
      <c r="R14">
        <v>1</v>
      </c>
      <c r="W14">
        <v>0</v>
      </c>
      <c r="X14">
        <v>3</v>
      </c>
      <c r="Y14">
        <v>0</v>
      </c>
      <c r="Z14">
        <v>4</v>
      </c>
      <c r="AA14">
        <v>4</v>
      </c>
      <c r="AD14">
        <f>SUM(Wide_table___Brazil_2[[#This Row],[Wh]:[Lh]])</f>
        <v>2</v>
      </c>
      <c r="AE14">
        <f>SUM(Wide_table___Brazil_2[[#This Row],[Wa]:[La]])</f>
        <v>3</v>
      </c>
    </row>
    <row r="15" spans="1:31" x14ac:dyDescent="0.25">
      <c r="A15">
        <v>12</v>
      </c>
      <c r="B15" t="s">
        <v>217</v>
      </c>
      <c r="C15">
        <v>9</v>
      </c>
      <c r="D15">
        <v>4</v>
      </c>
      <c r="E15">
        <v>1</v>
      </c>
      <c r="F15">
        <v>4</v>
      </c>
      <c r="G15">
        <v>13</v>
      </c>
      <c r="H15">
        <v>13</v>
      </c>
      <c r="I15">
        <v>0</v>
      </c>
      <c r="J15">
        <v>13</v>
      </c>
      <c r="L15">
        <v>144</v>
      </c>
      <c r="N15">
        <v>3</v>
      </c>
      <c r="O15">
        <v>1</v>
      </c>
      <c r="P15">
        <v>1</v>
      </c>
      <c r="Q15">
        <v>10</v>
      </c>
      <c r="R15">
        <v>6</v>
      </c>
      <c r="W15">
        <v>1</v>
      </c>
      <c r="X15">
        <v>0</v>
      </c>
      <c r="Y15">
        <v>3</v>
      </c>
      <c r="Z15">
        <v>3</v>
      </c>
      <c r="AA15">
        <v>7</v>
      </c>
      <c r="AD15">
        <f>SUM(Wide_table___Brazil_2[[#This Row],[Wh]:[Lh]])</f>
        <v>5</v>
      </c>
      <c r="AE15">
        <f>SUM(Wide_table___Brazil_2[[#This Row],[Wa]:[La]])</f>
        <v>4</v>
      </c>
    </row>
    <row r="16" spans="1:31" x14ac:dyDescent="0.25">
      <c r="A16">
        <v>9</v>
      </c>
      <c r="B16" t="s">
        <v>218</v>
      </c>
      <c r="C16">
        <v>5</v>
      </c>
      <c r="D16">
        <v>2</v>
      </c>
      <c r="E16">
        <v>2</v>
      </c>
      <c r="F16">
        <v>1</v>
      </c>
      <c r="G16">
        <v>10</v>
      </c>
      <c r="H16">
        <v>7</v>
      </c>
      <c r="I16">
        <v>3</v>
      </c>
      <c r="J16">
        <v>8</v>
      </c>
      <c r="L16">
        <v>160</v>
      </c>
      <c r="N16">
        <v>2</v>
      </c>
      <c r="O16">
        <v>0</v>
      </c>
      <c r="P16">
        <v>0</v>
      </c>
      <c r="Q16">
        <v>5</v>
      </c>
      <c r="R16">
        <v>1</v>
      </c>
      <c r="W16">
        <v>0</v>
      </c>
      <c r="X16">
        <v>2</v>
      </c>
      <c r="Y16">
        <v>1</v>
      </c>
      <c r="Z16">
        <v>5</v>
      </c>
      <c r="AA16">
        <v>6</v>
      </c>
      <c r="AD16">
        <f>SUM(Wide_table___Brazil_2[[#This Row],[Wh]:[Lh]])</f>
        <v>2</v>
      </c>
      <c r="AE16">
        <f>SUM(Wide_table___Brazil_2[[#This Row],[Wa]:[La]])</f>
        <v>3</v>
      </c>
    </row>
    <row r="17" spans="1:31" x14ac:dyDescent="0.25">
      <c r="A17">
        <v>12</v>
      </c>
      <c r="B17" t="s">
        <v>219</v>
      </c>
      <c r="C17">
        <v>6</v>
      </c>
      <c r="D17">
        <v>2</v>
      </c>
      <c r="E17">
        <v>0</v>
      </c>
      <c r="F17">
        <v>4</v>
      </c>
      <c r="G17">
        <v>5</v>
      </c>
      <c r="H17">
        <v>7</v>
      </c>
      <c r="I17">
        <v>-2</v>
      </c>
      <c r="J17">
        <v>6</v>
      </c>
      <c r="L17">
        <v>100</v>
      </c>
      <c r="N17">
        <v>1</v>
      </c>
      <c r="O17">
        <v>0</v>
      </c>
      <c r="P17">
        <v>2</v>
      </c>
      <c r="Q17">
        <v>2</v>
      </c>
      <c r="R17">
        <v>4</v>
      </c>
      <c r="W17">
        <v>1</v>
      </c>
      <c r="X17">
        <v>0</v>
      </c>
      <c r="Y17">
        <v>2</v>
      </c>
      <c r="Z17">
        <v>3</v>
      </c>
      <c r="AA17">
        <v>3</v>
      </c>
      <c r="AD17">
        <f>SUM(Wide_table___Brazil_2[[#This Row],[Wh]:[Lh]])</f>
        <v>3</v>
      </c>
      <c r="AE17">
        <f>SUM(Wide_table___Brazil_2[[#This Row],[Wa]:[La]])</f>
        <v>3</v>
      </c>
    </row>
    <row r="18" spans="1:31" x14ac:dyDescent="0.25">
      <c r="A18">
        <v>3</v>
      </c>
      <c r="B18" t="s">
        <v>220</v>
      </c>
      <c r="C18">
        <v>26</v>
      </c>
      <c r="D18">
        <v>11</v>
      </c>
      <c r="E18">
        <v>9</v>
      </c>
      <c r="F18">
        <v>6</v>
      </c>
      <c r="G18">
        <v>53</v>
      </c>
      <c r="H18">
        <v>46</v>
      </c>
      <c r="I18">
        <v>7</v>
      </c>
      <c r="J18">
        <v>42</v>
      </c>
      <c r="L18">
        <v>162</v>
      </c>
      <c r="N18">
        <v>7</v>
      </c>
      <c r="O18">
        <v>3</v>
      </c>
      <c r="P18">
        <v>3</v>
      </c>
      <c r="Q18">
        <v>26</v>
      </c>
      <c r="R18">
        <v>17</v>
      </c>
      <c r="W18">
        <v>4</v>
      </c>
      <c r="X18">
        <v>6</v>
      </c>
      <c r="Y18">
        <v>3</v>
      </c>
      <c r="Z18">
        <v>27</v>
      </c>
      <c r="AA18">
        <v>29</v>
      </c>
      <c r="AD18">
        <f>SUM(Wide_table___Brazil_2[[#This Row],[Wh]:[Lh]])</f>
        <v>13</v>
      </c>
      <c r="AE18">
        <f>SUM(Wide_table___Brazil_2[[#This Row],[Wa]:[La]])</f>
        <v>13</v>
      </c>
    </row>
    <row r="19" spans="1:31" x14ac:dyDescent="0.25">
      <c r="A19">
        <v>7</v>
      </c>
      <c r="B19" t="s">
        <v>221</v>
      </c>
      <c r="C19">
        <v>8</v>
      </c>
      <c r="D19">
        <v>3</v>
      </c>
      <c r="E19">
        <v>3</v>
      </c>
      <c r="F19">
        <v>2</v>
      </c>
      <c r="G19">
        <v>12</v>
      </c>
      <c r="H19">
        <v>10</v>
      </c>
      <c r="I19">
        <v>2</v>
      </c>
      <c r="J19">
        <v>12</v>
      </c>
      <c r="L19">
        <v>150</v>
      </c>
      <c r="N19">
        <v>3</v>
      </c>
      <c r="O19">
        <v>2</v>
      </c>
      <c r="P19">
        <v>0</v>
      </c>
      <c r="Q19">
        <v>8</v>
      </c>
      <c r="R19">
        <v>4</v>
      </c>
      <c r="W19">
        <v>0</v>
      </c>
      <c r="X19">
        <v>1</v>
      </c>
      <c r="Y19">
        <v>2</v>
      </c>
      <c r="Z19">
        <v>4</v>
      </c>
      <c r="AA19">
        <v>6</v>
      </c>
      <c r="AD19">
        <f>SUM(Wide_table___Brazil_2[[#This Row],[Wh]:[Lh]])</f>
        <v>5</v>
      </c>
      <c r="AE19">
        <f>SUM(Wide_table___Brazil_2[[#This Row],[Wa]:[La]])</f>
        <v>3</v>
      </c>
    </row>
    <row r="20" spans="1:31" x14ac:dyDescent="0.25">
      <c r="A20">
        <v>7</v>
      </c>
      <c r="B20" t="s">
        <v>222</v>
      </c>
      <c r="C20">
        <v>7</v>
      </c>
      <c r="D20">
        <v>3</v>
      </c>
      <c r="E20">
        <v>3</v>
      </c>
      <c r="F20">
        <v>1</v>
      </c>
      <c r="G20">
        <v>9</v>
      </c>
      <c r="H20">
        <v>7</v>
      </c>
      <c r="I20">
        <v>2</v>
      </c>
      <c r="J20">
        <v>12</v>
      </c>
      <c r="L20">
        <v>171</v>
      </c>
      <c r="N20">
        <v>1</v>
      </c>
      <c r="O20">
        <v>1</v>
      </c>
      <c r="P20">
        <v>1</v>
      </c>
      <c r="Q20">
        <v>5</v>
      </c>
      <c r="R20">
        <v>5</v>
      </c>
      <c r="W20">
        <v>2</v>
      </c>
      <c r="X20">
        <v>2</v>
      </c>
      <c r="Y20">
        <v>0</v>
      </c>
      <c r="Z20">
        <v>4</v>
      </c>
      <c r="AA20">
        <v>2</v>
      </c>
      <c r="AD20">
        <f>SUM(Wide_table___Brazil_2[[#This Row],[Wh]:[Lh]])</f>
        <v>3</v>
      </c>
      <c r="AE20">
        <f>SUM(Wide_table___Brazil_2[[#This Row],[Wa]:[La]])</f>
        <v>4</v>
      </c>
    </row>
    <row r="21" spans="1:31" x14ac:dyDescent="0.25">
      <c r="A21">
        <v>8</v>
      </c>
      <c r="B21" t="s">
        <v>223</v>
      </c>
      <c r="C21">
        <v>3</v>
      </c>
      <c r="D21">
        <v>1</v>
      </c>
      <c r="E21">
        <v>2</v>
      </c>
      <c r="F21">
        <v>0</v>
      </c>
      <c r="G21">
        <v>5</v>
      </c>
      <c r="H21">
        <v>4</v>
      </c>
      <c r="I21">
        <v>1</v>
      </c>
      <c r="J21">
        <v>5</v>
      </c>
      <c r="L21">
        <v>167</v>
      </c>
      <c r="N21">
        <v>0</v>
      </c>
      <c r="O21">
        <v>2</v>
      </c>
      <c r="P21">
        <v>0</v>
      </c>
      <c r="Q21">
        <v>2</v>
      </c>
      <c r="R21">
        <v>2</v>
      </c>
      <c r="W21">
        <v>1</v>
      </c>
      <c r="X21">
        <v>0</v>
      </c>
      <c r="Y21">
        <v>0</v>
      </c>
      <c r="Z21">
        <v>3</v>
      </c>
      <c r="AA21">
        <v>2</v>
      </c>
      <c r="AD21">
        <f>SUM(Wide_table___Brazil_2[[#This Row],[Wh]:[Lh]])</f>
        <v>2</v>
      </c>
      <c r="AE21">
        <f>SUM(Wide_table___Brazil_2[[#This Row],[Wa]:[La]])</f>
        <v>1</v>
      </c>
    </row>
    <row r="22" spans="1:31" x14ac:dyDescent="0.25">
      <c r="A22">
        <v>13</v>
      </c>
      <c r="B22" t="s">
        <v>224</v>
      </c>
      <c r="C22">
        <v>23</v>
      </c>
      <c r="D22">
        <v>6</v>
      </c>
      <c r="E22">
        <v>7</v>
      </c>
      <c r="F22">
        <v>10</v>
      </c>
      <c r="G22">
        <v>20</v>
      </c>
      <c r="H22">
        <v>31</v>
      </c>
      <c r="I22">
        <v>-11</v>
      </c>
      <c r="J22">
        <v>25</v>
      </c>
      <c r="L22">
        <v>109</v>
      </c>
      <c r="N22">
        <v>4</v>
      </c>
      <c r="O22">
        <v>4</v>
      </c>
      <c r="P22">
        <v>3</v>
      </c>
      <c r="Q22">
        <v>12</v>
      </c>
      <c r="R22">
        <v>10</v>
      </c>
      <c r="W22">
        <v>2</v>
      </c>
      <c r="X22">
        <v>3</v>
      </c>
      <c r="Y22">
        <v>7</v>
      </c>
      <c r="Z22">
        <v>8</v>
      </c>
      <c r="AA22">
        <v>21</v>
      </c>
      <c r="AD22">
        <f>SUM(Wide_table___Brazil_2[[#This Row],[Wh]:[Lh]])</f>
        <v>11</v>
      </c>
      <c r="AE22">
        <f>SUM(Wide_table___Brazil_2[[#This Row],[Wa]:[La]])</f>
        <v>12</v>
      </c>
    </row>
    <row r="23" spans="1:31" x14ac:dyDescent="0.25">
      <c r="A23">
        <v>22</v>
      </c>
      <c r="B23" t="s">
        <v>225</v>
      </c>
      <c r="C23">
        <v>11</v>
      </c>
      <c r="D23">
        <v>2</v>
      </c>
      <c r="E23">
        <v>2</v>
      </c>
      <c r="F23">
        <v>7</v>
      </c>
      <c r="G23">
        <v>17</v>
      </c>
      <c r="H23">
        <v>26</v>
      </c>
      <c r="I23">
        <v>-9</v>
      </c>
      <c r="J23">
        <v>8</v>
      </c>
      <c r="L23">
        <v>73</v>
      </c>
      <c r="N23">
        <v>1</v>
      </c>
      <c r="O23">
        <v>1</v>
      </c>
      <c r="P23">
        <v>3</v>
      </c>
      <c r="Q23">
        <v>8</v>
      </c>
      <c r="R23">
        <v>12</v>
      </c>
      <c r="W23">
        <v>1</v>
      </c>
      <c r="X23">
        <v>1</v>
      </c>
      <c r="Y23">
        <v>4</v>
      </c>
      <c r="Z23">
        <v>9</v>
      </c>
      <c r="AA23">
        <v>14</v>
      </c>
      <c r="AD23">
        <f>SUM(Wide_table___Brazil_2[[#This Row],[Wh]:[Lh]])</f>
        <v>5</v>
      </c>
      <c r="AE23">
        <f>SUM(Wide_table___Brazil_2[[#This Row],[Wa]:[La]])</f>
        <v>6</v>
      </c>
    </row>
    <row r="24" spans="1:31" x14ac:dyDescent="0.25">
      <c r="A24">
        <v>8</v>
      </c>
      <c r="B24" t="s">
        <v>226</v>
      </c>
      <c r="C24">
        <v>9</v>
      </c>
      <c r="D24">
        <v>3</v>
      </c>
      <c r="E24">
        <v>5</v>
      </c>
      <c r="F24">
        <v>1</v>
      </c>
      <c r="G24">
        <v>15</v>
      </c>
      <c r="H24">
        <v>9</v>
      </c>
      <c r="I24">
        <v>6</v>
      </c>
      <c r="J24">
        <v>14</v>
      </c>
      <c r="L24">
        <v>156</v>
      </c>
      <c r="N24">
        <v>0</v>
      </c>
      <c r="O24">
        <v>3</v>
      </c>
      <c r="P24">
        <v>1</v>
      </c>
      <c r="Q24">
        <v>5</v>
      </c>
      <c r="R24">
        <v>6</v>
      </c>
      <c r="W24">
        <v>3</v>
      </c>
      <c r="X24">
        <v>2</v>
      </c>
      <c r="Y24">
        <v>0</v>
      </c>
      <c r="Z24">
        <v>10</v>
      </c>
      <c r="AA24">
        <v>3</v>
      </c>
      <c r="AD24">
        <f>SUM(Wide_table___Brazil_2[[#This Row],[Wh]:[Lh]])</f>
        <v>4</v>
      </c>
      <c r="AE24">
        <f>SUM(Wide_table___Brazil_2[[#This Row],[Wa]:[La]])</f>
        <v>5</v>
      </c>
    </row>
    <row r="25" spans="1:31" x14ac:dyDescent="0.25">
      <c r="A25">
        <v>6</v>
      </c>
      <c r="B25" t="s">
        <v>227</v>
      </c>
      <c r="C25">
        <v>9</v>
      </c>
      <c r="D25">
        <v>3</v>
      </c>
      <c r="E25">
        <v>4</v>
      </c>
      <c r="F25">
        <v>2</v>
      </c>
      <c r="G25">
        <v>10</v>
      </c>
      <c r="H25">
        <v>11</v>
      </c>
      <c r="I25">
        <v>-1</v>
      </c>
      <c r="J25">
        <v>13</v>
      </c>
      <c r="L25">
        <v>144</v>
      </c>
      <c r="N25">
        <v>2</v>
      </c>
      <c r="O25">
        <v>1</v>
      </c>
      <c r="P25">
        <v>2</v>
      </c>
      <c r="Q25">
        <v>5</v>
      </c>
      <c r="R25">
        <v>8</v>
      </c>
      <c r="W25">
        <v>1</v>
      </c>
      <c r="X25">
        <v>3</v>
      </c>
      <c r="Y25">
        <v>0</v>
      </c>
      <c r="Z25">
        <v>5</v>
      </c>
      <c r="AA25">
        <v>3</v>
      </c>
      <c r="AD25">
        <f>SUM(Wide_table___Brazil_2[[#This Row],[Wh]:[Lh]])</f>
        <v>5</v>
      </c>
      <c r="AE25">
        <f>SUM(Wide_table___Brazil_2[[#This Row],[Wa]:[La]])</f>
        <v>4</v>
      </c>
    </row>
    <row r="26" spans="1:31" x14ac:dyDescent="0.25">
      <c r="A26">
        <v>12</v>
      </c>
      <c r="B26" t="s">
        <v>228</v>
      </c>
      <c r="C26">
        <v>24</v>
      </c>
      <c r="D26">
        <v>7</v>
      </c>
      <c r="E26">
        <v>7</v>
      </c>
      <c r="F26">
        <v>10</v>
      </c>
      <c r="G26">
        <v>28</v>
      </c>
      <c r="H26">
        <v>30</v>
      </c>
      <c r="I26">
        <v>-2</v>
      </c>
      <c r="J26">
        <v>28</v>
      </c>
      <c r="L26">
        <v>117</v>
      </c>
      <c r="N26">
        <v>4</v>
      </c>
      <c r="O26">
        <v>5</v>
      </c>
      <c r="P26">
        <v>3</v>
      </c>
      <c r="Q26">
        <v>16</v>
      </c>
      <c r="R26">
        <v>12</v>
      </c>
      <c r="W26">
        <v>3</v>
      </c>
      <c r="X26">
        <v>2</v>
      </c>
      <c r="Y26">
        <v>7</v>
      </c>
      <c r="Z26">
        <v>12</v>
      </c>
      <c r="AA26">
        <v>18</v>
      </c>
      <c r="AD26">
        <f>SUM(Wide_table___Brazil_2[[#This Row],[Wh]:[Lh]])</f>
        <v>12</v>
      </c>
      <c r="AE26">
        <f>SUM(Wide_table___Brazil_2[[#This Row],[Wa]:[La]])</f>
        <v>12</v>
      </c>
    </row>
    <row r="27" spans="1:31" x14ac:dyDescent="0.25">
      <c r="A27">
        <v>6</v>
      </c>
      <c r="B27" t="s">
        <v>229</v>
      </c>
      <c r="C27">
        <v>6</v>
      </c>
      <c r="D27">
        <v>3</v>
      </c>
      <c r="E27">
        <v>0</v>
      </c>
      <c r="F27">
        <v>3</v>
      </c>
      <c r="G27">
        <v>6</v>
      </c>
      <c r="H27">
        <v>10</v>
      </c>
      <c r="I27">
        <v>-4</v>
      </c>
      <c r="J27">
        <v>9</v>
      </c>
      <c r="L27">
        <v>150</v>
      </c>
      <c r="N27">
        <v>3</v>
      </c>
      <c r="O27">
        <v>0</v>
      </c>
      <c r="P27">
        <v>0</v>
      </c>
      <c r="Q27">
        <v>5</v>
      </c>
      <c r="R27">
        <v>2</v>
      </c>
      <c r="W27">
        <v>0</v>
      </c>
      <c r="X27">
        <v>0</v>
      </c>
      <c r="Y27">
        <v>3</v>
      </c>
      <c r="Z27">
        <v>1</v>
      </c>
      <c r="AA27">
        <v>8</v>
      </c>
      <c r="AD27">
        <f>SUM(Wide_table___Brazil_2[[#This Row],[Wh]:[Lh]])</f>
        <v>3</v>
      </c>
      <c r="AE27">
        <f>SUM(Wide_table___Brazil_2[[#This Row],[Wa]:[La]])</f>
        <v>3</v>
      </c>
    </row>
    <row r="28" spans="1:31" x14ac:dyDescent="0.25">
      <c r="A28">
        <v>14</v>
      </c>
      <c r="B28" t="s">
        <v>230</v>
      </c>
      <c r="C28">
        <v>4</v>
      </c>
      <c r="D28">
        <v>1</v>
      </c>
      <c r="E28">
        <v>2</v>
      </c>
      <c r="F28">
        <v>1</v>
      </c>
      <c r="G28">
        <v>7</v>
      </c>
      <c r="H28">
        <v>6</v>
      </c>
      <c r="I28">
        <v>1</v>
      </c>
      <c r="J28">
        <v>5</v>
      </c>
      <c r="L28">
        <v>125</v>
      </c>
      <c r="N28">
        <v>1</v>
      </c>
      <c r="O28">
        <v>0</v>
      </c>
      <c r="P28">
        <v>0</v>
      </c>
      <c r="Q28">
        <v>4</v>
      </c>
      <c r="R28">
        <v>1</v>
      </c>
      <c r="W28">
        <v>0</v>
      </c>
      <c r="X28">
        <v>2</v>
      </c>
      <c r="Y28">
        <v>1</v>
      </c>
      <c r="Z28">
        <v>3</v>
      </c>
      <c r="AA28">
        <v>5</v>
      </c>
      <c r="AD28">
        <f>SUM(Wide_table___Brazil_2[[#This Row],[Wh]:[Lh]])</f>
        <v>1</v>
      </c>
      <c r="AE28">
        <f>SUM(Wide_table___Brazil_2[[#This Row],[Wa]:[La]])</f>
        <v>3</v>
      </c>
    </row>
    <row r="29" spans="1:31" x14ac:dyDescent="0.25">
      <c r="A29">
        <v>6</v>
      </c>
      <c r="B29" t="s">
        <v>231</v>
      </c>
      <c r="C29">
        <v>7</v>
      </c>
      <c r="D29">
        <v>5</v>
      </c>
      <c r="E29">
        <v>0</v>
      </c>
      <c r="F29">
        <v>2</v>
      </c>
      <c r="G29">
        <v>16</v>
      </c>
      <c r="H29">
        <v>13</v>
      </c>
      <c r="I29">
        <v>3</v>
      </c>
      <c r="J29">
        <v>15</v>
      </c>
      <c r="L29">
        <v>214</v>
      </c>
      <c r="N29">
        <v>4</v>
      </c>
      <c r="O29">
        <v>0</v>
      </c>
      <c r="P29">
        <v>0</v>
      </c>
      <c r="Q29">
        <v>9</v>
      </c>
      <c r="R29">
        <v>3</v>
      </c>
      <c r="W29">
        <v>1</v>
      </c>
      <c r="X29">
        <v>0</v>
      </c>
      <c r="Y29">
        <v>2</v>
      </c>
      <c r="Z29">
        <v>7</v>
      </c>
      <c r="AA29">
        <v>10</v>
      </c>
      <c r="AD29">
        <f>SUM(Wide_table___Brazil_2[[#This Row],[Wh]:[Lh]])</f>
        <v>4</v>
      </c>
      <c r="AE29">
        <f>SUM(Wide_table___Brazil_2[[#This Row],[Wa]:[La]])</f>
        <v>3</v>
      </c>
    </row>
    <row r="30" spans="1:31" x14ac:dyDescent="0.25">
      <c r="A30">
        <v>15</v>
      </c>
      <c r="B30" t="s">
        <v>232</v>
      </c>
      <c r="C30">
        <v>7</v>
      </c>
      <c r="D30">
        <v>1</v>
      </c>
      <c r="E30">
        <v>1</v>
      </c>
      <c r="F30">
        <v>5</v>
      </c>
      <c r="G30">
        <v>3</v>
      </c>
      <c r="H30">
        <v>8</v>
      </c>
      <c r="I30">
        <v>-5</v>
      </c>
      <c r="J30">
        <v>4</v>
      </c>
      <c r="L30">
        <v>57</v>
      </c>
      <c r="N30">
        <v>0</v>
      </c>
      <c r="O30">
        <v>0</v>
      </c>
      <c r="P30">
        <v>4</v>
      </c>
      <c r="Q30">
        <v>1</v>
      </c>
      <c r="R30">
        <v>6</v>
      </c>
      <c r="W30">
        <v>1</v>
      </c>
      <c r="X30">
        <v>1</v>
      </c>
      <c r="Y30">
        <v>1</v>
      </c>
      <c r="Z30">
        <v>2</v>
      </c>
      <c r="AA30">
        <v>2</v>
      </c>
      <c r="AD30">
        <f>SUM(Wide_table___Brazil_2[[#This Row],[Wh]:[Lh]])</f>
        <v>4</v>
      </c>
      <c r="AE30">
        <f>SUM(Wide_table___Brazil_2[[#This Row],[Wa]:[La]])</f>
        <v>3</v>
      </c>
    </row>
    <row r="31" spans="1:31" x14ac:dyDescent="0.25">
      <c r="A31">
        <v>8</v>
      </c>
      <c r="B31" t="s">
        <v>233</v>
      </c>
      <c r="C31">
        <v>7</v>
      </c>
      <c r="D31">
        <v>3</v>
      </c>
      <c r="E31">
        <v>2</v>
      </c>
      <c r="F31">
        <v>2</v>
      </c>
      <c r="G31">
        <v>15</v>
      </c>
      <c r="H31">
        <v>13</v>
      </c>
      <c r="I31">
        <v>2</v>
      </c>
      <c r="J31">
        <v>11</v>
      </c>
      <c r="L31">
        <v>157</v>
      </c>
      <c r="N31">
        <v>1</v>
      </c>
      <c r="O31">
        <v>1</v>
      </c>
      <c r="P31">
        <v>1</v>
      </c>
      <c r="Q31">
        <v>6</v>
      </c>
      <c r="R31">
        <v>7</v>
      </c>
      <c r="W31">
        <v>2</v>
      </c>
      <c r="X31">
        <v>1</v>
      </c>
      <c r="Y31">
        <v>1</v>
      </c>
      <c r="Z31">
        <v>9</v>
      </c>
      <c r="AA31">
        <v>6</v>
      </c>
      <c r="AD31">
        <f>SUM(Wide_table___Brazil_2[[#This Row],[Wh]:[Lh]])</f>
        <v>3</v>
      </c>
      <c r="AE31">
        <f>SUM(Wide_table___Brazil_2[[#This Row],[Wa]:[La]])</f>
        <v>4</v>
      </c>
    </row>
    <row r="32" spans="1:31" x14ac:dyDescent="0.25">
      <c r="A32">
        <v>9</v>
      </c>
      <c r="B32" t="s">
        <v>234</v>
      </c>
      <c r="C32">
        <v>7</v>
      </c>
      <c r="D32">
        <v>2</v>
      </c>
      <c r="E32">
        <v>3</v>
      </c>
      <c r="F32">
        <v>2</v>
      </c>
      <c r="G32">
        <v>8</v>
      </c>
      <c r="H32">
        <v>6</v>
      </c>
      <c r="I32">
        <v>2</v>
      </c>
      <c r="J32">
        <v>9</v>
      </c>
      <c r="L32">
        <v>129</v>
      </c>
      <c r="N32">
        <v>1</v>
      </c>
      <c r="O32">
        <v>2</v>
      </c>
      <c r="P32">
        <v>1</v>
      </c>
      <c r="Q32">
        <v>3</v>
      </c>
      <c r="R32">
        <v>2</v>
      </c>
      <c r="W32">
        <v>1</v>
      </c>
      <c r="X32">
        <v>1</v>
      </c>
      <c r="Y32">
        <v>1</v>
      </c>
      <c r="Z32">
        <v>5</v>
      </c>
      <c r="AA32">
        <v>4</v>
      </c>
      <c r="AD32">
        <f>SUM(Wide_table___Brazil_2[[#This Row],[Wh]:[Lh]])</f>
        <v>4</v>
      </c>
      <c r="AE32">
        <f>SUM(Wide_table___Brazil_2[[#This Row],[Wa]:[La]])</f>
        <v>3</v>
      </c>
    </row>
    <row r="33" spans="1:31" x14ac:dyDescent="0.25">
      <c r="A33">
        <v>18</v>
      </c>
      <c r="B33" t="s">
        <v>235</v>
      </c>
      <c r="C33">
        <v>7</v>
      </c>
      <c r="D33">
        <v>0</v>
      </c>
      <c r="E33">
        <v>3</v>
      </c>
      <c r="F33">
        <v>4</v>
      </c>
      <c r="G33">
        <v>5</v>
      </c>
      <c r="H33">
        <v>16</v>
      </c>
      <c r="I33">
        <v>-11</v>
      </c>
      <c r="J33">
        <v>3</v>
      </c>
      <c r="L33">
        <v>43</v>
      </c>
      <c r="N33">
        <v>0</v>
      </c>
      <c r="O33">
        <v>1</v>
      </c>
      <c r="P33">
        <v>2</v>
      </c>
      <c r="Q33">
        <v>2</v>
      </c>
      <c r="R33">
        <v>8</v>
      </c>
      <c r="W33">
        <v>0</v>
      </c>
      <c r="X33">
        <v>2</v>
      </c>
      <c r="Y33">
        <v>2</v>
      </c>
      <c r="Z33">
        <v>3</v>
      </c>
      <c r="AA33">
        <v>8</v>
      </c>
      <c r="AD33">
        <f>SUM(Wide_table___Brazil_2[[#This Row],[Wh]:[Lh]])</f>
        <v>3</v>
      </c>
      <c r="AE33">
        <f>SUM(Wide_table___Brazil_2[[#This Row],[Wa]:[La]])</f>
        <v>4</v>
      </c>
    </row>
    <row r="34" spans="1:31" x14ac:dyDescent="0.25">
      <c r="A34">
        <v>2</v>
      </c>
      <c r="B34" t="s">
        <v>236</v>
      </c>
      <c r="C34">
        <v>7</v>
      </c>
      <c r="D34">
        <v>5</v>
      </c>
      <c r="E34">
        <v>2</v>
      </c>
      <c r="F34">
        <v>0</v>
      </c>
      <c r="G34">
        <v>21</v>
      </c>
      <c r="H34">
        <v>7</v>
      </c>
      <c r="I34">
        <v>14</v>
      </c>
      <c r="J34">
        <v>17</v>
      </c>
      <c r="L34">
        <v>243</v>
      </c>
      <c r="N34">
        <v>2</v>
      </c>
      <c r="O34">
        <v>1</v>
      </c>
      <c r="P34">
        <v>0</v>
      </c>
      <c r="Q34">
        <v>9</v>
      </c>
      <c r="R34">
        <v>2</v>
      </c>
      <c r="W34">
        <v>3</v>
      </c>
      <c r="X34">
        <v>1</v>
      </c>
      <c r="Y34">
        <v>0</v>
      </c>
      <c r="Z34">
        <v>12</v>
      </c>
      <c r="AA34">
        <v>5</v>
      </c>
      <c r="AD34">
        <f>SUM(Wide_table___Brazil_2[[#This Row],[Wh]:[Lh]])</f>
        <v>3</v>
      </c>
      <c r="AE34">
        <f>SUM(Wide_table___Brazil_2[[#This Row],[Wa]:[La]])</f>
        <v>4</v>
      </c>
    </row>
    <row r="35" spans="1:31" x14ac:dyDescent="0.25">
      <c r="A35">
        <v>4</v>
      </c>
      <c r="B35" t="s">
        <v>237</v>
      </c>
      <c r="C35">
        <v>7</v>
      </c>
      <c r="D35">
        <v>5</v>
      </c>
      <c r="E35">
        <v>1</v>
      </c>
      <c r="F35">
        <v>1</v>
      </c>
      <c r="G35">
        <v>15</v>
      </c>
      <c r="H35">
        <v>9</v>
      </c>
      <c r="I35">
        <v>6</v>
      </c>
      <c r="J35">
        <v>16</v>
      </c>
      <c r="L35">
        <v>229</v>
      </c>
      <c r="N35">
        <v>3</v>
      </c>
      <c r="O35">
        <v>1</v>
      </c>
      <c r="P35">
        <v>0</v>
      </c>
      <c r="Q35">
        <v>10</v>
      </c>
      <c r="R35">
        <v>6</v>
      </c>
      <c r="W35">
        <v>2</v>
      </c>
      <c r="X35">
        <v>0</v>
      </c>
      <c r="Y35">
        <v>1</v>
      </c>
      <c r="Z35">
        <v>5</v>
      </c>
      <c r="AA35">
        <v>3</v>
      </c>
      <c r="AD35">
        <f>SUM(Wide_table___Brazil_2[[#This Row],[Wh]:[Lh]])</f>
        <v>4</v>
      </c>
      <c r="AE35">
        <f>SUM(Wide_table___Brazil_2[[#This Row],[Wa]:[La]])</f>
        <v>3</v>
      </c>
    </row>
    <row r="36" spans="1:31" x14ac:dyDescent="0.25">
      <c r="A36">
        <v>1</v>
      </c>
      <c r="B36" t="s">
        <v>238</v>
      </c>
      <c r="C36">
        <v>7</v>
      </c>
      <c r="D36">
        <v>6</v>
      </c>
      <c r="E36">
        <v>0</v>
      </c>
      <c r="F36">
        <v>1</v>
      </c>
      <c r="G36">
        <v>18</v>
      </c>
      <c r="H36">
        <v>5</v>
      </c>
      <c r="I36">
        <v>13</v>
      </c>
      <c r="J36">
        <v>18</v>
      </c>
      <c r="L36">
        <v>257</v>
      </c>
      <c r="N36">
        <v>2</v>
      </c>
      <c r="O36">
        <v>0</v>
      </c>
      <c r="P36">
        <v>1</v>
      </c>
      <c r="Q36">
        <v>7</v>
      </c>
      <c r="R36">
        <v>5</v>
      </c>
      <c r="W36">
        <v>4</v>
      </c>
      <c r="X36">
        <v>0</v>
      </c>
      <c r="Y36">
        <v>0</v>
      </c>
      <c r="Z36">
        <v>11</v>
      </c>
      <c r="AA36">
        <v>0</v>
      </c>
      <c r="AD36">
        <f>SUM(Wide_table___Brazil_2[[#This Row],[Wh]:[Lh]])</f>
        <v>3</v>
      </c>
      <c r="AE36">
        <f>SUM(Wide_table___Brazil_2[[#This Row],[Wa]:[La]])</f>
        <v>4</v>
      </c>
    </row>
    <row r="37" spans="1:31" x14ac:dyDescent="0.25">
      <c r="A37">
        <v>10</v>
      </c>
      <c r="B37" t="s">
        <v>239</v>
      </c>
      <c r="C37">
        <v>7</v>
      </c>
      <c r="D37">
        <v>2</v>
      </c>
      <c r="E37">
        <v>2</v>
      </c>
      <c r="F37">
        <v>3</v>
      </c>
      <c r="G37">
        <v>9</v>
      </c>
      <c r="H37">
        <v>12</v>
      </c>
      <c r="I37">
        <v>-3</v>
      </c>
      <c r="J37">
        <v>8</v>
      </c>
      <c r="L37">
        <v>114</v>
      </c>
      <c r="N37">
        <v>0</v>
      </c>
      <c r="O37">
        <v>1</v>
      </c>
      <c r="P37">
        <v>2</v>
      </c>
      <c r="Q37">
        <v>3</v>
      </c>
      <c r="R37">
        <v>7</v>
      </c>
      <c r="W37">
        <v>2</v>
      </c>
      <c r="X37">
        <v>1</v>
      </c>
      <c r="Y37">
        <v>1</v>
      </c>
      <c r="Z37">
        <v>6</v>
      </c>
      <c r="AA37">
        <v>5</v>
      </c>
      <c r="AD37">
        <f>SUM(Wide_table___Brazil_2[[#This Row],[Wh]:[Lh]])</f>
        <v>3</v>
      </c>
      <c r="AE37">
        <f>SUM(Wide_table___Brazil_2[[#This Row],[Wa]:[La]])</f>
        <v>4</v>
      </c>
    </row>
    <row r="38" spans="1:31" x14ac:dyDescent="0.25">
      <c r="A38">
        <v>5</v>
      </c>
      <c r="B38" t="s">
        <v>240</v>
      </c>
      <c r="C38">
        <v>7</v>
      </c>
      <c r="D38">
        <v>5</v>
      </c>
      <c r="E38">
        <v>0</v>
      </c>
      <c r="F38">
        <v>2</v>
      </c>
      <c r="G38">
        <v>22</v>
      </c>
      <c r="H38">
        <v>9</v>
      </c>
      <c r="I38">
        <v>13</v>
      </c>
      <c r="J38">
        <v>15</v>
      </c>
      <c r="L38">
        <v>214</v>
      </c>
      <c r="N38">
        <v>2</v>
      </c>
      <c r="O38">
        <v>0</v>
      </c>
      <c r="P38">
        <v>1</v>
      </c>
      <c r="Q38">
        <v>8</v>
      </c>
      <c r="R38">
        <v>5</v>
      </c>
      <c r="W38">
        <v>3</v>
      </c>
      <c r="X38">
        <v>0</v>
      </c>
      <c r="Y38">
        <v>1</v>
      </c>
      <c r="Z38">
        <v>14</v>
      </c>
      <c r="AA38">
        <v>4</v>
      </c>
      <c r="AD38">
        <f>SUM(Wide_table___Brazil_2[[#This Row],[Wh]:[Lh]])</f>
        <v>3</v>
      </c>
      <c r="AE38">
        <f>SUM(Wide_table___Brazil_2[[#This Row],[Wa]:[La]])</f>
        <v>4</v>
      </c>
    </row>
    <row r="39" spans="1:31" x14ac:dyDescent="0.25">
      <c r="A39">
        <v>16</v>
      </c>
      <c r="B39" t="s">
        <v>241</v>
      </c>
      <c r="C39">
        <v>7</v>
      </c>
      <c r="D39">
        <v>1</v>
      </c>
      <c r="E39">
        <v>1</v>
      </c>
      <c r="F39">
        <v>5</v>
      </c>
      <c r="G39">
        <v>5</v>
      </c>
      <c r="H39">
        <v>13</v>
      </c>
      <c r="I39">
        <v>-8</v>
      </c>
      <c r="J39">
        <v>4</v>
      </c>
      <c r="L39">
        <v>57</v>
      </c>
      <c r="N39">
        <v>1</v>
      </c>
      <c r="O39">
        <v>0</v>
      </c>
      <c r="P39">
        <v>3</v>
      </c>
      <c r="Q39">
        <v>4</v>
      </c>
      <c r="R39">
        <v>10</v>
      </c>
      <c r="W39">
        <v>0</v>
      </c>
      <c r="X39">
        <v>1</v>
      </c>
      <c r="Y39">
        <v>2</v>
      </c>
      <c r="Z39">
        <v>1</v>
      </c>
      <c r="AA39">
        <v>3</v>
      </c>
      <c r="AD39">
        <f>SUM(Wide_table___Brazil_2[[#This Row],[Wh]:[Lh]])</f>
        <v>4</v>
      </c>
      <c r="AE39">
        <f>SUM(Wide_table___Brazil_2[[#This Row],[Wa]:[La]])</f>
        <v>3</v>
      </c>
    </row>
    <row r="40" spans="1:31" x14ac:dyDescent="0.25">
      <c r="A40">
        <v>17</v>
      </c>
      <c r="B40" t="s">
        <v>242</v>
      </c>
      <c r="C40">
        <v>7</v>
      </c>
      <c r="D40">
        <v>1</v>
      </c>
      <c r="E40">
        <v>1</v>
      </c>
      <c r="F40">
        <v>5</v>
      </c>
      <c r="G40">
        <v>5</v>
      </c>
      <c r="H40">
        <v>19</v>
      </c>
      <c r="I40">
        <v>-14</v>
      </c>
      <c r="J40">
        <v>4</v>
      </c>
      <c r="L40">
        <v>57</v>
      </c>
      <c r="N40">
        <v>1</v>
      </c>
      <c r="O40">
        <v>0</v>
      </c>
      <c r="P40">
        <v>3</v>
      </c>
      <c r="Q40">
        <v>2</v>
      </c>
      <c r="R40">
        <v>8</v>
      </c>
      <c r="W40">
        <v>0</v>
      </c>
      <c r="X40">
        <v>1</v>
      </c>
      <c r="Y40">
        <v>2</v>
      </c>
      <c r="Z40">
        <v>3</v>
      </c>
      <c r="AA40">
        <v>11</v>
      </c>
      <c r="AD40">
        <f>SUM(Wide_table___Brazil_2[[#This Row],[Wh]:[Lh]])</f>
        <v>4</v>
      </c>
      <c r="AE40">
        <f>SUM(Wide_table___Brazil_2[[#This Row],[Wa]:[La]])</f>
        <v>3</v>
      </c>
    </row>
    <row r="41" spans="1:31" x14ac:dyDescent="0.25">
      <c r="A41">
        <v>11</v>
      </c>
      <c r="B41" t="s">
        <v>243</v>
      </c>
      <c r="C41">
        <v>7</v>
      </c>
      <c r="D41">
        <v>2</v>
      </c>
      <c r="E41">
        <v>2</v>
      </c>
      <c r="F41">
        <v>3</v>
      </c>
      <c r="G41">
        <v>9</v>
      </c>
      <c r="H41">
        <v>13</v>
      </c>
      <c r="I41">
        <v>-4</v>
      </c>
      <c r="J41">
        <v>8</v>
      </c>
      <c r="L41">
        <v>114</v>
      </c>
      <c r="N41">
        <v>1</v>
      </c>
      <c r="O41">
        <v>2</v>
      </c>
      <c r="P41">
        <v>1</v>
      </c>
      <c r="Q41">
        <v>7</v>
      </c>
      <c r="R41">
        <v>6</v>
      </c>
      <c r="W41">
        <v>1</v>
      </c>
      <c r="X41">
        <v>0</v>
      </c>
      <c r="Y41">
        <v>2</v>
      </c>
      <c r="Z41">
        <v>2</v>
      </c>
      <c r="AA41">
        <v>7</v>
      </c>
      <c r="AD41">
        <f>SUM(Wide_table___Brazil_2[[#This Row],[Wh]:[Lh]])</f>
        <v>4</v>
      </c>
      <c r="AE41">
        <f>SUM(Wide_table___Brazil_2[[#This Row],[Wa]:[La]])</f>
        <v>3</v>
      </c>
    </row>
    <row r="42" spans="1:31" x14ac:dyDescent="0.25">
      <c r="A42">
        <v>3</v>
      </c>
      <c r="B42" t="s">
        <v>244</v>
      </c>
      <c r="C42">
        <v>7</v>
      </c>
      <c r="D42">
        <v>5</v>
      </c>
      <c r="E42">
        <v>1</v>
      </c>
      <c r="F42">
        <v>1</v>
      </c>
      <c r="G42">
        <v>13</v>
      </c>
      <c r="H42">
        <v>6</v>
      </c>
      <c r="I42">
        <v>7</v>
      </c>
      <c r="J42">
        <v>16</v>
      </c>
      <c r="L42">
        <v>229</v>
      </c>
      <c r="N42">
        <v>3</v>
      </c>
      <c r="O42">
        <v>0</v>
      </c>
      <c r="P42">
        <v>0</v>
      </c>
      <c r="Q42">
        <v>7</v>
      </c>
      <c r="R42">
        <v>2</v>
      </c>
      <c r="W42">
        <v>2</v>
      </c>
      <c r="X42">
        <v>1</v>
      </c>
      <c r="Y42">
        <v>1</v>
      </c>
      <c r="Z42">
        <v>6</v>
      </c>
      <c r="AA42">
        <v>4</v>
      </c>
      <c r="AD42">
        <f>SUM(Wide_table___Brazil_2[[#This Row],[Wh]:[Lh]])</f>
        <v>3</v>
      </c>
      <c r="AE42">
        <f>SUM(Wide_table___Brazil_2[[#This Row],[Wa]:[La]])</f>
        <v>4</v>
      </c>
    </row>
    <row r="43" spans="1:31" x14ac:dyDescent="0.25">
      <c r="A43">
        <v>12</v>
      </c>
      <c r="B43" t="s">
        <v>245</v>
      </c>
      <c r="C43">
        <v>7</v>
      </c>
      <c r="D43">
        <v>2</v>
      </c>
      <c r="E43">
        <v>1</v>
      </c>
      <c r="F43">
        <v>4</v>
      </c>
      <c r="G43">
        <v>6</v>
      </c>
      <c r="H43">
        <v>12</v>
      </c>
      <c r="I43">
        <v>-6</v>
      </c>
      <c r="J43">
        <v>7</v>
      </c>
      <c r="L43">
        <v>100</v>
      </c>
      <c r="N43">
        <v>2</v>
      </c>
      <c r="O43">
        <v>0</v>
      </c>
      <c r="P43">
        <v>1</v>
      </c>
      <c r="Q43">
        <v>2</v>
      </c>
      <c r="R43">
        <v>3</v>
      </c>
      <c r="W43">
        <v>0</v>
      </c>
      <c r="X43">
        <v>1</v>
      </c>
      <c r="Y43">
        <v>3</v>
      </c>
      <c r="Z43">
        <v>4</v>
      </c>
      <c r="AA43">
        <v>9</v>
      </c>
      <c r="AD43">
        <f>SUM(Wide_table___Brazil_2[[#This Row],[Wh]:[Lh]])</f>
        <v>3</v>
      </c>
      <c r="AE43">
        <f>SUM(Wide_table___Brazil_2[[#This Row],[Wa]:[La]])</f>
        <v>4</v>
      </c>
    </row>
    <row r="44" spans="1:31" x14ac:dyDescent="0.25">
      <c r="A44">
        <v>7</v>
      </c>
      <c r="B44" t="s">
        <v>246</v>
      </c>
      <c r="C44">
        <v>7</v>
      </c>
      <c r="D44">
        <v>4</v>
      </c>
      <c r="E44">
        <v>0</v>
      </c>
      <c r="F44">
        <v>3</v>
      </c>
      <c r="G44">
        <v>15</v>
      </c>
      <c r="H44">
        <v>11</v>
      </c>
      <c r="I44">
        <v>4</v>
      </c>
      <c r="J44">
        <v>12</v>
      </c>
      <c r="L44">
        <v>171</v>
      </c>
      <c r="N44">
        <v>3</v>
      </c>
      <c r="O44">
        <v>0</v>
      </c>
      <c r="P44">
        <v>1</v>
      </c>
      <c r="Q44">
        <v>11</v>
      </c>
      <c r="R44">
        <v>6</v>
      </c>
      <c r="W44">
        <v>1</v>
      </c>
      <c r="X44">
        <v>0</v>
      </c>
      <c r="Y44">
        <v>2</v>
      </c>
      <c r="Z44">
        <v>4</v>
      </c>
      <c r="AA44">
        <v>5</v>
      </c>
      <c r="AD44">
        <f>SUM(Wide_table___Brazil_2[[#This Row],[Wh]:[Lh]])</f>
        <v>4</v>
      </c>
      <c r="AE44">
        <f>SUM(Wide_table___Brazil_2[[#This Row],[Wa]:[La]])</f>
        <v>3</v>
      </c>
    </row>
    <row r="45" spans="1:31" x14ac:dyDescent="0.25">
      <c r="A45">
        <v>11</v>
      </c>
      <c r="B45" t="s">
        <v>247</v>
      </c>
      <c r="C45">
        <v>6</v>
      </c>
      <c r="D45">
        <v>1</v>
      </c>
      <c r="E45">
        <v>4</v>
      </c>
      <c r="F45">
        <v>1</v>
      </c>
      <c r="G45">
        <v>6</v>
      </c>
      <c r="H45">
        <v>5</v>
      </c>
      <c r="I45">
        <v>1</v>
      </c>
      <c r="J45">
        <v>7</v>
      </c>
      <c r="L45">
        <v>117</v>
      </c>
      <c r="N45">
        <v>1</v>
      </c>
      <c r="O45">
        <v>2</v>
      </c>
      <c r="P45">
        <v>1</v>
      </c>
      <c r="Q45">
        <v>5</v>
      </c>
      <c r="R45">
        <v>4</v>
      </c>
      <c r="W45">
        <v>0</v>
      </c>
      <c r="X45">
        <v>2</v>
      </c>
      <c r="Y45">
        <v>0</v>
      </c>
      <c r="Z45">
        <v>1</v>
      </c>
      <c r="AA45">
        <v>1</v>
      </c>
      <c r="AD45">
        <f>SUM(Wide_table___Brazil_2[[#This Row],[Wh]:[Lh]])</f>
        <v>4</v>
      </c>
      <c r="AE45">
        <f>SUM(Wide_table___Brazil_2[[#This Row],[Wa]:[La]])</f>
        <v>2</v>
      </c>
    </row>
    <row r="46" spans="1:31" x14ac:dyDescent="0.25">
      <c r="A46">
        <v>2</v>
      </c>
      <c r="B46" t="s">
        <v>248</v>
      </c>
      <c r="C46">
        <v>8</v>
      </c>
      <c r="D46">
        <v>6</v>
      </c>
      <c r="E46">
        <v>1</v>
      </c>
      <c r="F46">
        <v>1</v>
      </c>
      <c r="G46">
        <v>20</v>
      </c>
      <c r="H46">
        <v>9</v>
      </c>
      <c r="I46">
        <v>11</v>
      </c>
      <c r="J46">
        <v>19</v>
      </c>
      <c r="L46">
        <v>238</v>
      </c>
      <c r="N46">
        <v>3</v>
      </c>
      <c r="O46">
        <v>1</v>
      </c>
      <c r="P46">
        <v>1</v>
      </c>
      <c r="Q46">
        <v>9</v>
      </c>
      <c r="R46">
        <v>6</v>
      </c>
      <c r="W46">
        <v>3</v>
      </c>
      <c r="X46">
        <v>0</v>
      </c>
      <c r="Y46">
        <v>0</v>
      </c>
      <c r="Z46">
        <v>11</v>
      </c>
      <c r="AA46">
        <v>3</v>
      </c>
      <c r="AD46">
        <f>SUM(Wide_table___Brazil_2[[#This Row],[Wh]:[Lh]])</f>
        <v>5</v>
      </c>
      <c r="AE46">
        <f>SUM(Wide_table___Brazil_2[[#This Row],[Wa]:[La]])</f>
        <v>3</v>
      </c>
    </row>
    <row r="47" spans="1:31" x14ac:dyDescent="0.25">
      <c r="A47">
        <v>14</v>
      </c>
      <c r="B47" t="s">
        <v>249</v>
      </c>
      <c r="C47">
        <v>6</v>
      </c>
      <c r="D47">
        <v>2</v>
      </c>
      <c r="E47">
        <v>0</v>
      </c>
      <c r="F47">
        <v>4</v>
      </c>
      <c r="G47">
        <v>5</v>
      </c>
      <c r="H47">
        <v>9</v>
      </c>
      <c r="I47">
        <v>-4</v>
      </c>
      <c r="J47">
        <v>6</v>
      </c>
      <c r="L47">
        <v>100</v>
      </c>
      <c r="N47">
        <v>2</v>
      </c>
      <c r="O47">
        <v>0</v>
      </c>
      <c r="P47">
        <v>1</v>
      </c>
      <c r="Q47">
        <v>5</v>
      </c>
      <c r="R47">
        <v>5</v>
      </c>
      <c r="W47">
        <v>0</v>
      </c>
      <c r="X47">
        <v>0</v>
      </c>
      <c r="Y47">
        <v>3</v>
      </c>
      <c r="Z47">
        <v>0</v>
      </c>
      <c r="AA47">
        <v>4</v>
      </c>
      <c r="AD47">
        <f>SUM(Wide_table___Brazil_2[[#This Row],[Wh]:[Lh]])</f>
        <v>3</v>
      </c>
      <c r="AE47">
        <f>SUM(Wide_table___Brazil_2[[#This Row],[Wa]:[La]])</f>
        <v>3</v>
      </c>
    </row>
    <row r="48" spans="1:31" x14ac:dyDescent="0.25">
      <c r="A48">
        <v>15</v>
      </c>
      <c r="B48" t="s">
        <v>250</v>
      </c>
      <c r="C48">
        <v>7</v>
      </c>
      <c r="D48">
        <v>2</v>
      </c>
      <c r="E48">
        <v>2</v>
      </c>
      <c r="F48">
        <v>3</v>
      </c>
      <c r="G48">
        <v>8</v>
      </c>
      <c r="H48">
        <v>10</v>
      </c>
      <c r="I48">
        <v>-2</v>
      </c>
      <c r="J48">
        <v>8</v>
      </c>
      <c r="L48">
        <v>114</v>
      </c>
      <c r="N48">
        <v>2</v>
      </c>
      <c r="O48">
        <v>2</v>
      </c>
      <c r="P48">
        <v>0</v>
      </c>
      <c r="Q48">
        <v>7</v>
      </c>
      <c r="R48">
        <v>4</v>
      </c>
      <c r="W48">
        <v>0</v>
      </c>
      <c r="X48">
        <v>0</v>
      </c>
      <c r="Y48">
        <v>3</v>
      </c>
      <c r="Z48">
        <v>1</v>
      </c>
      <c r="AA48">
        <v>6</v>
      </c>
      <c r="AD48">
        <f>SUM(Wide_table___Brazil_2[[#This Row],[Wh]:[Lh]])</f>
        <v>4</v>
      </c>
      <c r="AE48">
        <f>SUM(Wide_table___Brazil_2[[#This Row],[Wa]:[La]])</f>
        <v>3</v>
      </c>
    </row>
    <row r="49" spans="1:31" x14ac:dyDescent="0.25">
      <c r="A49">
        <v>15</v>
      </c>
      <c r="B49" t="s">
        <v>251</v>
      </c>
      <c r="C49">
        <v>5</v>
      </c>
      <c r="D49">
        <v>1</v>
      </c>
      <c r="E49">
        <v>1</v>
      </c>
      <c r="F49">
        <v>3</v>
      </c>
      <c r="G49">
        <v>6</v>
      </c>
      <c r="H49">
        <v>8</v>
      </c>
      <c r="I49">
        <v>-2</v>
      </c>
      <c r="J49">
        <v>4</v>
      </c>
      <c r="L49">
        <v>80</v>
      </c>
      <c r="N49">
        <v>1</v>
      </c>
      <c r="O49">
        <v>0</v>
      </c>
      <c r="P49">
        <v>1</v>
      </c>
      <c r="Q49">
        <v>4</v>
      </c>
      <c r="R49">
        <v>3</v>
      </c>
      <c r="W49">
        <v>0</v>
      </c>
      <c r="X49">
        <v>1</v>
      </c>
      <c r="Y49">
        <v>2</v>
      </c>
      <c r="Z49">
        <v>2</v>
      </c>
      <c r="AA49">
        <v>5</v>
      </c>
      <c r="AD49">
        <f>SUM(Wide_table___Brazil_2[[#This Row],[Wh]:[Lh]])</f>
        <v>2</v>
      </c>
      <c r="AE49">
        <f>SUM(Wide_table___Brazil_2[[#This Row],[Wa]:[La]])</f>
        <v>3</v>
      </c>
    </row>
    <row r="50" spans="1:31" x14ac:dyDescent="0.25">
      <c r="A50">
        <v>14</v>
      </c>
      <c r="B50" t="s">
        <v>252</v>
      </c>
      <c r="C50">
        <v>28</v>
      </c>
      <c r="D50">
        <v>8</v>
      </c>
      <c r="E50">
        <v>9</v>
      </c>
      <c r="F50">
        <v>11</v>
      </c>
      <c r="G50">
        <v>30</v>
      </c>
      <c r="H50">
        <v>37</v>
      </c>
      <c r="I50">
        <v>-7</v>
      </c>
      <c r="J50">
        <v>33</v>
      </c>
      <c r="L50">
        <v>118</v>
      </c>
      <c r="N50">
        <v>5</v>
      </c>
      <c r="O50">
        <v>4</v>
      </c>
      <c r="P50">
        <v>5</v>
      </c>
      <c r="Q50">
        <v>19</v>
      </c>
      <c r="R50">
        <v>21</v>
      </c>
      <c r="W50">
        <v>3</v>
      </c>
      <c r="X50">
        <v>5</v>
      </c>
      <c r="Y50">
        <v>6</v>
      </c>
      <c r="Z50">
        <v>11</v>
      </c>
      <c r="AA50">
        <v>16</v>
      </c>
      <c r="AD50">
        <f>SUM(Wide_table___Brazil_2[[#This Row],[Wh]:[Lh]])</f>
        <v>14</v>
      </c>
      <c r="AE50">
        <f>SUM(Wide_table___Brazil_2[[#This Row],[Wa]:[La]])</f>
        <v>14</v>
      </c>
    </row>
    <row r="51" spans="1:31" x14ac:dyDescent="0.25">
      <c r="A51">
        <v>20</v>
      </c>
      <c r="B51" t="s">
        <v>253</v>
      </c>
      <c r="C51">
        <v>7</v>
      </c>
      <c r="D51">
        <v>1</v>
      </c>
      <c r="E51">
        <v>2</v>
      </c>
      <c r="F51">
        <v>4</v>
      </c>
      <c r="G51">
        <v>5</v>
      </c>
      <c r="H51">
        <v>13</v>
      </c>
      <c r="I51">
        <v>-8</v>
      </c>
      <c r="J51">
        <v>5</v>
      </c>
      <c r="L51">
        <v>71</v>
      </c>
      <c r="N51">
        <v>0</v>
      </c>
      <c r="O51">
        <v>1</v>
      </c>
      <c r="P51">
        <v>3</v>
      </c>
      <c r="Q51">
        <v>1</v>
      </c>
      <c r="R51">
        <v>7</v>
      </c>
      <c r="W51">
        <v>1</v>
      </c>
      <c r="X51">
        <v>1</v>
      </c>
      <c r="Y51">
        <v>1</v>
      </c>
      <c r="Z51">
        <v>4</v>
      </c>
      <c r="AA51">
        <v>6</v>
      </c>
      <c r="AD51">
        <f>SUM(Wide_table___Brazil_2[[#This Row],[Wh]:[Lh]])</f>
        <v>4</v>
      </c>
      <c r="AE51">
        <f>SUM(Wide_table___Brazil_2[[#This Row],[Wa]:[La]])</f>
        <v>3</v>
      </c>
    </row>
    <row r="52" spans="1:31" x14ac:dyDescent="0.25">
      <c r="A52">
        <v>11</v>
      </c>
      <c r="B52" t="s">
        <v>254</v>
      </c>
      <c r="C52">
        <v>11</v>
      </c>
      <c r="D52">
        <v>4</v>
      </c>
      <c r="E52">
        <v>2</v>
      </c>
      <c r="F52">
        <v>5</v>
      </c>
      <c r="G52">
        <v>19</v>
      </c>
      <c r="H52">
        <v>22</v>
      </c>
      <c r="I52">
        <v>-3</v>
      </c>
      <c r="J52">
        <v>14</v>
      </c>
      <c r="L52">
        <v>127</v>
      </c>
      <c r="N52">
        <v>2</v>
      </c>
      <c r="O52">
        <v>2</v>
      </c>
      <c r="P52">
        <v>1</v>
      </c>
      <c r="Q52">
        <v>13</v>
      </c>
      <c r="R52">
        <v>9</v>
      </c>
      <c r="W52">
        <v>2</v>
      </c>
      <c r="X52">
        <v>0</v>
      </c>
      <c r="Y52">
        <v>4</v>
      </c>
      <c r="Z52">
        <v>6</v>
      </c>
      <c r="AA52">
        <v>13</v>
      </c>
      <c r="AD52">
        <f>SUM(Wide_table___Brazil_2[[#This Row],[Wh]:[Lh]])</f>
        <v>5</v>
      </c>
      <c r="AE52">
        <f>SUM(Wide_table___Brazil_2[[#This Row],[Wa]:[La]])</f>
        <v>6</v>
      </c>
    </row>
    <row r="53" spans="1:31" x14ac:dyDescent="0.25">
      <c r="A53">
        <v>20</v>
      </c>
      <c r="B53" t="s">
        <v>255</v>
      </c>
      <c r="C53">
        <v>5</v>
      </c>
      <c r="D53">
        <v>0</v>
      </c>
      <c r="E53">
        <v>1</v>
      </c>
      <c r="F53">
        <v>4</v>
      </c>
      <c r="G53">
        <v>2</v>
      </c>
      <c r="H53">
        <v>8</v>
      </c>
      <c r="I53">
        <v>-6</v>
      </c>
      <c r="J53">
        <v>1</v>
      </c>
      <c r="L53">
        <v>20</v>
      </c>
      <c r="N53">
        <v>0</v>
      </c>
      <c r="O53">
        <v>1</v>
      </c>
      <c r="P53">
        <v>2</v>
      </c>
      <c r="Q53">
        <v>1</v>
      </c>
      <c r="R53">
        <v>5</v>
      </c>
      <c r="W53">
        <v>0</v>
      </c>
      <c r="X53">
        <v>0</v>
      </c>
      <c r="Y53">
        <v>2</v>
      </c>
      <c r="Z53">
        <v>1</v>
      </c>
      <c r="AA53">
        <v>3</v>
      </c>
      <c r="AD53">
        <f>SUM(Wide_table___Brazil_2[[#This Row],[Wh]:[Lh]])</f>
        <v>3</v>
      </c>
      <c r="AE53">
        <f>SUM(Wide_table___Brazil_2[[#This Row],[Wa]:[La]])</f>
        <v>2</v>
      </c>
    </row>
    <row r="54" spans="1:31" x14ac:dyDescent="0.25">
      <c r="A54">
        <v>8</v>
      </c>
      <c r="B54" t="s">
        <v>256</v>
      </c>
      <c r="C54">
        <v>7</v>
      </c>
      <c r="D54">
        <v>2</v>
      </c>
      <c r="E54">
        <v>1</v>
      </c>
      <c r="F54">
        <v>4</v>
      </c>
      <c r="G54">
        <v>9</v>
      </c>
      <c r="H54">
        <v>13</v>
      </c>
      <c r="I54">
        <v>-4</v>
      </c>
      <c r="J54">
        <v>7</v>
      </c>
      <c r="L54">
        <v>100</v>
      </c>
      <c r="N54">
        <v>1</v>
      </c>
      <c r="O54">
        <v>0</v>
      </c>
      <c r="P54">
        <v>2</v>
      </c>
      <c r="Q54">
        <v>2</v>
      </c>
      <c r="R54">
        <v>5</v>
      </c>
      <c r="W54">
        <v>1</v>
      </c>
      <c r="X54">
        <v>1</v>
      </c>
      <c r="Y54">
        <v>2</v>
      </c>
      <c r="Z54">
        <v>7</v>
      </c>
      <c r="AA54">
        <v>8</v>
      </c>
      <c r="AD54">
        <f>SUM(Wide_table___Brazil_2[[#This Row],[Wh]:[Lh]])</f>
        <v>3</v>
      </c>
      <c r="AE54">
        <f>SUM(Wide_table___Brazil_2[[#This Row],[Wa]:[La]])</f>
        <v>4</v>
      </c>
    </row>
    <row r="55" spans="1:31" x14ac:dyDescent="0.25">
      <c r="A55">
        <v>18</v>
      </c>
      <c r="B55" t="s">
        <v>257</v>
      </c>
      <c r="C55">
        <v>6</v>
      </c>
      <c r="D55">
        <v>0</v>
      </c>
      <c r="E55">
        <v>1</v>
      </c>
      <c r="F55">
        <v>5</v>
      </c>
      <c r="G55">
        <v>4</v>
      </c>
      <c r="H55">
        <v>18</v>
      </c>
      <c r="I55">
        <v>-14</v>
      </c>
      <c r="J55">
        <v>1</v>
      </c>
      <c r="L55">
        <v>17</v>
      </c>
      <c r="N55">
        <v>0</v>
      </c>
      <c r="O55">
        <v>0</v>
      </c>
      <c r="P55">
        <v>3</v>
      </c>
      <c r="Q55">
        <v>2</v>
      </c>
      <c r="R55">
        <v>10</v>
      </c>
      <c r="W55">
        <v>0</v>
      </c>
      <c r="X55">
        <v>1</v>
      </c>
      <c r="Y55">
        <v>2</v>
      </c>
      <c r="Z55">
        <v>2</v>
      </c>
      <c r="AA55">
        <v>8</v>
      </c>
      <c r="AD55">
        <f>SUM(Wide_table___Brazil_2[[#This Row],[Wh]:[Lh]])</f>
        <v>3</v>
      </c>
      <c r="AE55">
        <f>SUM(Wide_table___Brazil_2[[#This Row],[Wa]:[La]])</f>
        <v>3</v>
      </c>
    </row>
    <row r="56" spans="1:31" x14ac:dyDescent="0.25">
      <c r="A56">
        <v>20</v>
      </c>
      <c r="B56" t="s">
        <v>258</v>
      </c>
      <c r="C56">
        <v>6</v>
      </c>
      <c r="D56">
        <v>0</v>
      </c>
      <c r="E56">
        <v>2</v>
      </c>
      <c r="F56">
        <v>4</v>
      </c>
      <c r="G56">
        <v>7</v>
      </c>
      <c r="H56">
        <v>13</v>
      </c>
      <c r="I56">
        <v>-6</v>
      </c>
      <c r="J56">
        <v>2</v>
      </c>
      <c r="L56">
        <v>33</v>
      </c>
      <c r="N56">
        <v>0</v>
      </c>
      <c r="O56">
        <v>1</v>
      </c>
      <c r="P56">
        <v>3</v>
      </c>
      <c r="Q56">
        <v>5</v>
      </c>
      <c r="R56">
        <v>10</v>
      </c>
      <c r="W56">
        <v>0</v>
      </c>
      <c r="X56">
        <v>1</v>
      </c>
      <c r="Y56">
        <v>1</v>
      </c>
      <c r="Z56">
        <v>2</v>
      </c>
      <c r="AA56">
        <v>3</v>
      </c>
      <c r="AD56">
        <f>SUM(Wide_table___Brazil_2[[#This Row],[Wh]:[Lh]])</f>
        <v>4</v>
      </c>
      <c r="AE56">
        <f>SUM(Wide_table___Brazil_2[[#This Row],[Wa]:[La]])</f>
        <v>2</v>
      </c>
    </row>
    <row r="57" spans="1:31" x14ac:dyDescent="0.25">
      <c r="A57">
        <v>6</v>
      </c>
      <c r="B57" t="s">
        <v>259</v>
      </c>
      <c r="C57">
        <v>8</v>
      </c>
      <c r="D57">
        <v>3</v>
      </c>
      <c r="E57">
        <v>2</v>
      </c>
      <c r="F57">
        <v>3</v>
      </c>
      <c r="G57">
        <v>9</v>
      </c>
      <c r="H57">
        <v>11</v>
      </c>
      <c r="I57">
        <v>-2</v>
      </c>
      <c r="J57">
        <v>11</v>
      </c>
      <c r="L57">
        <v>138</v>
      </c>
      <c r="N57">
        <v>2</v>
      </c>
      <c r="O57">
        <v>0</v>
      </c>
      <c r="P57">
        <v>2</v>
      </c>
      <c r="Q57">
        <v>4</v>
      </c>
      <c r="R57">
        <v>5</v>
      </c>
      <c r="W57">
        <v>1</v>
      </c>
      <c r="X57">
        <v>2</v>
      </c>
      <c r="Y57">
        <v>1</v>
      </c>
      <c r="Z57">
        <v>5</v>
      </c>
      <c r="AA57">
        <v>6</v>
      </c>
      <c r="AD57">
        <f>SUM(Wide_table___Brazil_2[[#This Row],[Wh]:[Lh]])</f>
        <v>4</v>
      </c>
      <c r="AE57">
        <f>SUM(Wide_table___Brazil_2[[#This Row],[Wa]:[La]])</f>
        <v>4</v>
      </c>
    </row>
    <row r="58" spans="1:31" x14ac:dyDescent="0.25">
      <c r="A58">
        <v>16</v>
      </c>
      <c r="B58" t="s">
        <v>260</v>
      </c>
      <c r="C58">
        <v>5</v>
      </c>
      <c r="D58">
        <v>1</v>
      </c>
      <c r="E58">
        <v>0</v>
      </c>
      <c r="F58">
        <v>4</v>
      </c>
      <c r="G58">
        <v>4</v>
      </c>
      <c r="H58">
        <v>10</v>
      </c>
      <c r="I58">
        <v>-6</v>
      </c>
      <c r="J58">
        <v>3</v>
      </c>
      <c r="L58">
        <v>60</v>
      </c>
      <c r="N58">
        <v>1</v>
      </c>
      <c r="O58">
        <v>0</v>
      </c>
      <c r="P58">
        <v>1</v>
      </c>
      <c r="Q58">
        <v>1</v>
      </c>
      <c r="R58">
        <v>1</v>
      </c>
      <c r="W58">
        <v>0</v>
      </c>
      <c r="X58">
        <v>0</v>
      </c>
      <c r="Y58">
        <v>3</v>
      </c>
      <c r="Z58">
        <v>3</v>
      </c>
      <c r="AA58">
        <v>9</v>
      </c>
      <c r="AD58">
        <f>SUM(Wide_table___Brazil_2[[#This Row],[Wh]:[Lh]])</f>
        <v>2</v>
      </c>
      <c r="AE58">
        <f>SUM(Wide_table___Brazil_2[[#This Row],[Wa]:[La]])</f>
        <v>3</v>
      </c>
    </row>
    <row r="59" spans="1:31" x14ac:dyDescent="0.25">
      <c r="A59">
        <v>9</v>
      </c>
      <c r="B59" t="s">
        <v>261</v>
      </c>
      <c r="C59">
        <v>11</v>
      </c>
      <c r="D59">
        <v>3</v>
      </c>
      <c r="E59">
        <v>6</v>
      </c>
      <c r="F59">
        <v>2</v>
      </c>
      <c r="G59">
        <v>21</v>
      </c>
      <c r="H59">
        <v>18</v>
      </c>
      <c r="I59">
        <v>3</v>
      </c>
      <c r="J59">
        <v>15</v>
      </c>
      <c r="L59">
        <v>136</v>
      </c>
      <c r="N59">
        <v>2</v>
      </c>
      <c r="O59">
        <v>3</v>
      </c>
      <c r="P59">
        <v>1</v>
      </c>
      <c r="Q59">
        <v>13</v>
      </c>
      <c r="R59">
        <v>8</v>
      </c>
      <c r="W59">
        <v>1</v>
      </c>
      <c r="X59">
        <v>3</v>
      </c>
      <c r="Y59">
        <v>1</v>
      </c>
      <c r="Z59">
        <v>8</v>
      </c>
      <c r="AA59">
        <v>10</v>
      </c>
      <c r="AD59">
        <f>SUM(Wide_table___Brazil_2[[#This Row],[Wh]:[Lh]])</f>
        <v>6</v>
      </c>
      <c r="AE59">
        <f>SUM(Wide_table___Brazil_2[[#This Row],[Wa]:[La]])</f>
        <v>5</v>
      </c>
    </row>
    <row r="60" spans="1:31" x14ac:dyDescent="0.25">
      <c r="A60">
        <v>7</v>
      </c>
      <c r="B60" t="s">
        <v>262</v>
      </c>
      <c r="C60">
        <v>6</v>
      </c>
      <c r="D60">
        <v>2</v>
      </c>
      <c r="E60">
        <v>3</v>
      </c>
      <c r="F60">
        <v>1</v>
      </c>
      <c r="G60">
        <v>4</v>
      </c>
      <c r="H60">
        <v>5</v>
      </c>
      <c r="I60">
        <v>-1</v>
      </c>
      <c r="J60">
        <v>9</v>
      </c>
      <c r="L60">
        <v>150</v>
      </c>
      <c r="N60">
        <v>2</v>
      </c>
      <c r="O60">
        <v>2</v>
      </c>
      <c r="P60">
        <v>0</v>
      </c>
      <c r="Q60">
        <v>4</v>
      </c>
      <c r="R60">
        <v>2</v>
      </c>
      <c r="W60">
        <v>0</v>
      </c>
      <c r="X60">
        <v>1</v>
      </c>
      <c r="Y60">
        <v>1</v>
      </c>
      <c r="Z60">
        <v>0</v>
      </c>
      <c r="AA60">
        <v>3</v>
      </c>
      <c r="AD60">
        <f>SUM(Wide_table___Brazil_2[[#This Row],[Wh]:[Lh]])</f>
        <v>4</v>
      </c>
      <c r="AE60">
        <f>SUM(Wide_table___Brazil_2[[#This Row],[Wa]:[La]])</f>
        <v>2</v>
      </c>
    </row>
    <row r="61" spans="1:31" x14ac:dyDescent="0.25">
      <c r="A61">
        <v>19</v>
      </c>
      <c r="B61" t="s">
        <v>263</v>
      </c>
      <c r="C61">
        <v>23</v>
      </c>
      <c r="D61">
        <v>4</v>
      </c>
      <c r="E61">
        <v>5</v>
      </c>
      <c r="F61">
        <v>14</v>
      </c>
      <c r="G61">
        <v>26</v>
      </c>
      <c r="H61">
        <v>49</v>
      </c>
      <c r="I61">
        <v>-23</v>
      </c>
      <c r="J61">
        <v>17</v>
      </c>
      <c r="L61">
        <v>74</v>
      </c>
      <c r="N61">
        <v>4</v>
      </c>
      <c r="O61">
        <v>1</v>
      </c>
      <c r="P61">
        <v>7</v>
      </c>
      <c r="Q61">
        <v>13</v>
      </c>
      <c r="R61">
        <v>22</v>
      </c>
      <c r="W61">
        <v>0</v>
      </c>
      <c r="X61">
        <v>4</v>
      </c>
      <c r="Y61">
        <v>7</v>
      </c>
      <c r="Z61">
        <v>13</v>
      </c>
      <c r="AA61">
        <v>27</v>
      </c>
      <c r="AD61">
        <f>SUM(Wide_table___Brazil_2[[#This Row],[Wh]:[Lh]])</f>
        <v>12</v>
      </c>
      <c r="AE61">
        <f>SUM(Wide_table___Brazil_2[[#This Row],[Wa]:[La]])</f>
        <v>11</v>
      </c>
    </row>
    <row r="62" spans="1:31" x14ac:dyDescent="0.25">
      <c r="A62">
        <v>3</v>
      </c>
      <c r="B62" t="s">
        <v>264</v>
      </c>
      <c r="C62">
        <v>7</v>
      </c>
      <c r="D62">
        <v>4</v>
      </c>
      <c r="E62">
        <v>1</v>
      </c>
      <c r="F62">
        <v>2</v>
      </c>
      <c r="G62">
        <v>8</v>
      </c>
      <c r="H62">
        <v>7</v>
      </c>
      <c r="I62">
        <v>1</v>
      </c>
      <c r="J62">
        <v>13</v>
      </c>
      <c r="L62">
        <v>186</v>
      </c>
      <c r="N62">
        <v>3</v>
      </c>
      <c r="O62">
        <v>1</v>
      </c>
      <c r="P62">
        <v>0</v>
      </c>
      <c r="Q62">
        <v>7</v>
      </c>
      <c r="R62">
        <v>2</v>
      </c>
      <c r="W62">
        <v>1</v>
      </c>
      <c r="X62">
        <v>0</v>
      </c>
      <c r="Y62">
        <v>2</v>
      </c>
      <c r="Z62">
        <v>1</v>
      </c>
      <c r="AA62">
        <v>5</v>
      </c>
      <c r="AD62">
        <f>SUM(Wide_table___Brazil_2[[#This Row],[Wh]:[Lh]])</f>
        <v>4</v>
      </c>
      <c r="AE62">
        <f>SUM(Wide_table___Brazil_2[[#This Row],[Wa]:[La]])</f>
        <v>3</v>
      </c>
    </row>
    <row r="63" spans="1:31" x14ac:dyDescent="0.25">
      <c r="A63">
        <v>13</v>
      </c>
      <c r="B63" t="s">
        <v>265</v>
      </c>
      <c r="C63">
        <v>7</v>
      </c>
      <c r="D63">
        <v>2</v>
      </c>
      <c r="E63">
        <v>2</v>
      </c>
      <c r="F63">
        <v>3</v>
      </c>
      <c r="G63">
        <v>11</v>
      </c>
      <c r="H63">
        <v>10</v>
      </c>
      <c r="I63">
        <v>1</v>
      </c>
      <c r="J63">
        <v>8</v>
      </c>
      <c r="L63">
        <v>114</v>
      </c>
      <c r="N63">
        <v>2</v>
      </c>
      <c r="O63">
        <v>1</v>
      </c>
      <c r="P63">
        <v>0</v>
      </c>
      <c r="Q63">
        <v>6</v>
      </c>
      <c r="R63">
        <v>1</v>
      </c>
      <c r="W63">
        <v>0</v>
      </c>
      <c r="X63">
        <v>1</v>
      </c>
      <c r="Y63">
        <v>3</v>
      </c>
      <c r="Z63">
        <v>5</v>
      </c>
      <c r="AA63">
        <v>9</v>
      </c>
      <c r="AD63">
        <f>SUM(Wide_table___Brazil_2[[#This Row],[Wh]:[Lh]])</f>
        <v>3</v>
      </c>
      <c r="AE63">
        <f>SUM(Wide_table___Brazil_2[[#This Row],[Wa]:[La]])</f>
        <v>4</v>
      </c>
    </row>
    <row r="64" spans="1:31" x14ac:dyDescent="0.25">
      <c r="A64">
        <v>16</v>
      </c>
      <c r="B64" t="s">
        <v>266</v>
      </c>
      <c r="C64">
        <v>8</v>
      </c>
      <c r="D64">
        <v>0</v>
      </c>
      <c r="E64">
        <v>1</v>
      </c>
      <c r="F64">
        <v>7</v>
      </c>
      <c r="G64">
        <v>4</v>
      </c>
      <c r="H64">
        <v>14</v>
      </c>
      <c r="I64">
        <v>-10</v>
      </c>
      <c r="J64">
        <v>1</v>
      </c>
      <c r="L64">
        <v>13</v>
      </c>
      <c r="N64">
        <v>0</v>
      </c>
      <c r="O64">
        <v>1</v>
      </c>
      <c r="P64">
        <v>3</v>
      </c>
      <c r="Q64">
        <v>3</v>
      </c>
      <c r="R64">
        <v>6</v>
      </c>
      <c r="W64">
        <v>0</v>
      </c>
      <c r="X64">
        <v>0</v>
      </c>
      <c r="Y64">
        <v>4</v>
      </c>
      <c r="Z64">
        <v>1</v>
      </c>
      <c r="AA64">
        <v>8</v>
      </c>
      <c r="AD64">
        <f>SUM(Wide_table___Brazil_2[[#This Row],[Wh]:[Lh]])</f>
        <v>4</v>
      </c>
      <c r="AE64">
        <f>SUM(Wide_table___Brazil_2[[#This Row],[Wa]:[La]])</f>
        <v>4</v>
      </c>
    </row>
    <row r="65" spans="1:31" x14ac:dyDescent="0.25">
      <c r="A65">
        <v>15</v>
      </c>
      <c r="B65" t="s">
        <v>267</v>
      </c>
      <c r="C65">
        <v>5</v>
      </c>
      <c r="D65">
        <v>1</v>
      </c>
      <c r="E65">
        <v>1</v>
      </c>
      <c r="F65">
        <v>3</v>
      </c>
      <c r="G65">
        <v>4</v>
      </c>
      <c r="H65">
        <v>9</v>
      </c>
      <c r="I65">
        <v>-5</v>
      </c>
      <c r="J65">
        <v>4</v>
      </c>
      <c r="L65">
        <v>80</v>
      </c>
      <c r="N65">
        <v>1</v>
      </c>
      <c r="O65">
        <v>0</v>
      </c>
      <c r="P65">
        <v>2</v>
      </c>
      <c r="Q65">
        <v>3</v>
      </c>
      <c r="R65">
        <v>4</v>
      </c>
      <c r="W65">
        <v>0</v>
      </c>
      <c r="X65">
        <v>1</v>
      </c>
      <c r="Y65">
        <v>1</v>
      </c>
      <c r="Z65">
        <v>1</v>
      </c>
      <c r="AA65">
        <v>5</v>
      </c>
      <c r="AD65">
        <f>SUM(Wide_table___Brazil_2[[#This Row],[Wh]:[Lh]])</f>
        <v>3</v>
      </c>
      <c r="AE65">
        <f>SUM(Wide_table___Brazil_2[[#This Row],[Wa]:[La]])</f>
        <v>2</v>
      </c>
    </row>
    <row r="66" spans="1:31" x14ac:dyDescent="0.25">
      <c r="A66">
        <v>2</v>
      </c>
      <c r="B66" t="s">
        <v>268</v>
      </c>
      <c r="C66">
        <v>8</v>
      </c>
      <c r="D66">
        <v>4</v>
      </c>
      <c r="E66">
        <v>3</v>
      </c>
      <c r="F66">
        <v>1</v>
      </c>
      <c r="G66">
        <v>10</v>
      </c>
      <c r="H66">
        <v>8</v>
      </c>
      <c r="I66">
        <v>2</v>
      </c>
      <c r="J66">
        <v>15</v>
      </c>
      <c r="L66">
        <v>188</v>
      </c>
      <c r="N66">
        <v>3</v>
      </c>
      <c r="O66">
        <v>1</v>
      </c>
      <c r="P66">
        <v>0</v>
      </c>
      <c r="Q66">
        <v>6</v>
      </c>
      <c r="R66">
        <v>3</v>
      </c>
      <c r="W66">
        <v>1</v>
      </c>
      <c r="X66">
        <v>2</v>
      </c>
      <c r="Y66">
        <v>1</v>
      </c>
      <c r="Z66">
        <v>4</v>
      </c>
      <c r="AA66">
        <v>5</v>
      </c>
      <c r="AD66">
        <f>SUM(Wide_table___Brazil_2[[#This Row],[Wh]:[Lh]])</f>
        <v>4</v>
      </c>
      <c r="AE66">
        <f>SUM(Wide_table___Brazil_2[[#This Row],[Wa]:[La]])</f>
        <v>4</v>
      </c>
    </row>
    <row r="67" spans="1:31" x14ac:dyDescent="0.25">
      <c r="A67">
        <v>14</v>
      </c>
      <c r="B67" t="s">
        <v>269</v>
      </c>
      <c r="C67">
        <v>6</v>
      </c>
      <c r="D67">
        <v>1</v>
      </c>
      <c r="E67">
        <v>2</v>
      </c>
      <c r="F67">
        <v>3</v>
      </c>
      <c r="G67">
        <v>7</v>
      </c>
      <c r="H67">
        <v>11</v>
      </c>
      <c r="I67">
        <v>-4</v>
      </c>
      <c r="J67">
        <v>5</v>
      </c>
      <c r="L67">
        <v>83</v>
      </c>
      <c r="N67">
        <v>0</v>
      </c>
      <c r="O67">
        <v>1</v>
      </c>
      <c r="P67">
        <v>2</v>
      </c>
      <c r="Q67">
        <v>3</v>
      </c>
      <c r="R67">
        <v>7</v>
      </c>
      <c r="W67">
        <v>1</v>
      </c>
      <c r="X67">
        <v>1</v>
      </c>
      <c r="Y67">
        <v>1</v>
      </c>
      <c r="Z67">
        <v>4</v>
      </c>
      <c r="AA67">
        <v>4</v>
      </c>
      <c r="AD67">
        <f>SUM(Wide_table___Brazil_2[[#This Row],[Wh]:[Lh]])</f>
        <v>3</v>
      </c>
      <c r="AE67">
        <f>SUM(Wide_table___Brazil_2[[#This Row],[Wa]:[La]])</f>
        <v>3</v>
      </c>
    </row>
    <row r="68" spans="1:31" x14ac:dyDescent="0.25">
      <c r="A68">
        <v>7</v>
      </c>
      <c r="B68" t="s">
        <v>270</v>
      </c>
      <c r="C68">
        <v>7</v>
      </c>
      <c r="D68">
        <v>3</v>
      </c>
      <c r="E68">
        <v>2</v>
      </c>
      <c r="F68">
        <v>2</v>
      </c>
      <c r="G68">
        <v>8</v>
      </c>
      <c r="H68">
        <v>7</v>
      </c>
      <c r="I68">
        <v>1</v>
      </c>
      <c r="J68">
        <v>11</v>
      </c>
      <c r="L68">
        <v>157</v>
      </c>
      <c r="N68">
        <v>2</v>
      </c>
      <c r="O68">
        <v>2</v>
      </c>
      <c r="P68">
        <v>0</v>
      </c>
      <c r="Q68">
        <v>6</v>
      </c>
      <c r="R68">
        <v>2</v>
      </c>
      <c r="W68">
        <v>1</v>
      </c>
      <c r="X68">
        <v>0</v>
      </c>
      <c r="Y68">
        <v>2</v>
      </c>
      <c r="Z68">
        <v>2</v>
      </c>
      <c r="AA68">
        <v>5</v>
      </c>
      <c r="AD68">
        <f>SUM(Wide_table___Brazil_2[[#This Row],[Wh]:[Lh]])</f>
        <v>4</v>
      </c>
      <c r="AE68">
        <f>SUM(Wide_table___Brazil_2[[#This Row],[Wa]:[La]])</f>
        <v>3</v>
      </c>
    </row>
    <row r="69" spans="1:31" x14ac:dyDescent="0.25">
      <c r="A69">
        <v>12</v>
      </c>
      <c r="B69" t="s">
        <v>271</v>
      </c>
      <c r="C69">
        <v>6</v>
      </c>
      <c r="D69">
        <v>1</v>
      </c>
      <c r="E69">
        <v>3</v>
      </c>
      <c r="F69">
        <v>2</v>
      </c>
      <c r="G69">
        <v>8</v>
      </c>
      <c r="H69">
        <v>8</v>
      </c>
      <c r="I69">
        <v>0</v>
      </c>
      <c r="J69">
        <v>6</v>
      </c>
      <c r="L69">
        <v>100</v>
      </c>
      <c r="N69">
        <v>0</v>
      </c>
      <c r="O69">
        <v>2</v>
      </c>
      <c r="P69">
        <v>1</v>
      </c>
      <c r="Q69">
        <v>2</v>
      </c>
      <c r="R69">
        <v>3</v>
      </c>
      <c r="W69">
        <v>1</v>
      </c>
      <c r="X69">
        <v>1</v>
      </c>
      <c r="Y69">
        <v>1</v>
      </c>
      <c r="Z69">
        <v>6</v>
      </c>
      <c r="AA69">
        <v>5</v>
      </c>
      <c r="AD69">
        <f>SUM(Wide_table___Brazil_2[[#This Row],[Wh]:[Lh]])</f>
        <v>3</v>
      </c>
      <c r="AE69">
        <f>SUM(Wide_table___Brazil_2[[#This Row],[Wa]:[La]])</f>
        <v>3</v>
      </c>
    </row>
    <row r="70" spans="1:31" x14ac:dyDescent="0.25">
      <c r="A70">
        <v>6</v>
      </c>
      <c r="B70" t="s">
        <v>272</v>
      </c>
      <c r="C70">
        <v>7</v>
      </c>
      <c r="D70">
        <v>2</v>
      </c>
      <c r="E70">
        <v>2</v>
      </c>
      <c r="F70">
        <v>3</v>
      </c>
      <c r="G70">
        <v>10</v>
      </c>
      <c r="H70">
        <v>13</v>
      </c>
      <c r="I70">
        <v>-3</v>
      </c>
      <c r="J70">
        <v>8</v>
      </c>
      <c r="L70">
        <v>114</v>
      </c>
      <c r="N70">
        <v>2</v>
      </c>
      <c r="O70">
        <v>1</v>
      </c>
      <c r="P70">
        <v>1</v>
      </c>
      <c r="Q70">
        <v>8</v>
      </c>
      <c r="R70">
        <v>6</v>
      </c>
      <c r="W70">
        <v>0</v>
      </c>
      <c r="X70">
        <v>1</v>
      </c>
      <c r="Y70">
        <v>2</v>
      </c>
      <c r="Z70">
        <v>2</v>
      </c>
      <c r="AA70">
        <v>7</v>
      </c>
      <c r="AD70">
        <f>SUM(Wide_table___Brazil_2[[#This Row],[Wh]:[Lh]])</f>
        <v>4</v>
      </c>
      <c r="AE70">
        <f>SUM(Wide_table___Brazil_2[[#This Row],[Wa]:[La]])</f>
        <v>3</v>
      </c>
    </row>
    <row r="71" spans="1:31" x14ac:dyDescent="0.25">
      <c r="A71">
        <v>10</v>
      </c>
      <c r="B71" t="s">
        <v>273</v>
      </c>
      <c r="C71">
        <v>7</v>
      </c>
      <c r="D71">
        <v>2</v>
      </c>
      <c r="E71">
        <v>4</v>
      </c>
      <c r="F71">
        <v>1</v>
      </c>
      <c r="G71">
        <v>9</v>
      </c>
      <c r="H71">
        <v>6</v>
      </c>
      <c r="I71">
        <v>3</v>
      </c>
      <c r="J71">
        <v>10</v>
      </c>
      <c r="L71">
        <v>143</v>
      </c>
      <c r="N71">
        <v>1</v>
      </c>
      <c r="O71">
        <v>2</v>
      </c>
      <c r="P71">
        <v>1</v>
      </c>
      <c r="Q71">
        <v>5</v>
      </c>
      <c r="R71">
        <v>5</v>
      </c>
      <c r="W71">
        <v>1</v>
      </c>
      <c r="X71">
        <v>2</v>
      </c>
      <c r="Y71">
        <v>0</v>
      </c>
      <c r="Z71">
        <v>4</v>
      </c>
      <c r="AA71">
        <v>1</v>
      </c>
      <c r="AD71">
        <f>SUM(Wide_table___Brazil_2[[#This Row],[Wh]:[Lh]])</f>
        <v>4</v>
      </c>
      <c r="AE71">
        <f>SUM(Wide_table___Brazil_2[[#This Row],[Wa]:[La]])</f>
        <v>3</v>
      </c>
    </row>
    <row r="72" spans="1:31" x14ac:dyDescent="0.25">
      <c r="A72">
        <v>12</v>
      </c>
      <c r="B72" t="s">
        <v>274</v>
      </c>
      <c r="C72">
        <v>30</v>
      </c>
      <c r="D72">
        <v>5</v>
      </c>
      <c r="E72">
        <v>6</v>
      </c>
      <c r="F72">
        <v>19</v>
      </c>
      <c r="G72">
        <v>28</v>
      </c>
      <c r="H72">
        <v>54</v>
      </c>
      <c r="I72">
        <v>-26</v>
      </c>
      <c r="J72">
        <v>21</v>
      </c>
      <c r="L72">
        <v>70</v>
      </c>
      <c r="N72">
        <v>3</v>
      </c>
      <c r="O72">
        <v>2</v>
      </c>
      <c r="P72">
        <v>10</v>
      </c>
      <c r="Q72">
        <v>13</v>
      </c>
      <c r="R72">
        <v>24</v>
      </c>
      <c r="W72">
        <v>2</v>
      </c>
      <c r="X72">
        <v>4</v>
      </c>
      <c r="Y72">
        <v>9</v>
      </c>
      <c r="Z72">
        <v>15</v>
      </c>
      <c r="AA72">
        <v>30</v>
      </c>
      <c r="AD72">
        <f>SUM(Wide_table___Brazil_2[[#This Row],[Wh]:[Lh]])</f>
        <v>15</v>
      </c>
      <c r="AE72">
        <f>SUM(Wide_table___Brazil_2[[#This Row],[Wa]:[La]])</f>
        <v>15</v>
      </c>
    </row>
    <row r="73" spans="1:31" x14ac:dyDescent="0.25">
      <c r="A73">
        <v>13</v>
      </c>
      <c r="B73" t="s">
        <v>275</v>
      </c>
      <c r="C73">
        <v>6</v>
      </c>
      <c r="D73">
        <v>1</v>
      </c>
      <c r="E73">
        <v>3</v>
      </c>
      <c r="F73">
        <v>2</v>
      </c>
      <c r="G73">
        <v>7</v>
      </c>
      <c r="H73">
        <v>7</v>
      </c>
      <c r="I73">
        <v>0</v>
      </c>
      <c r="J73">
        <v>6</v>
      </c>
      <c r="L73">
        <v>100</v>
      </c>
      <c r="N73">
        <v>1</v>
      </c>
      <c r="O73">
        <v>2</v>
      </c>
      <c r="P73">
        <v>0</v>
      </c>
      <c r="Q73">
        <v>4</v>
      </c>
      <c r="R73">
        <v>2</v>
      </c>
      <c r="W73">
        <v>0</v>
      </c>
      <c r="X73">
        <v>1</v>
      </c>
      <c r="Y73">
        <v>2</v>
      </c>
      <c r="Z73">
        <v>3</v>
      </c>
      <c r="AA73">
        <v>5</v>
      </c>
      <c r="AD73">
        <f>SUM(Wide_table___Brazil_2[[#This Row],[Wh]:[Lh]])</f>
        <v>3</v>
      </c>
      <c r="AE73">
        <f>SUM(Wide_table___Brazil_2[[#This Row],[Wa]:[La]])</f>
        <v>3</v>
      </c>
    </row>
    <row r="74" spans="1:31" x14ac:dyDescent="0.25">
      <c r="A74">
        <v>5</v>
      </c>
      <c r="B74" t="s">
        <v>276</v>
      </c>
      <c r="C74">
        <v>7</v>
      </c>
      <c r="D74">
        <v>3</v>
      </c>
      <c r="E74">
        <v>3</v>
      </c>
      <c r="F74">
        <v>1</v>
      </c>
      <c r="G74">
        <v>13</v>
      </c>
      <c r="H74">
        <v>4</v>
      </c>
      <c r="I74">
        <v>9</v>
      </c>
      <c r="J74">
        <v>12</v>
      </c>
      <c r="L74">
        <v>171</v>
      </c>
      <c r="N74">
        <v>2</v>
      </c>
      <c r="O74">
        <v>1</v>
      </c>
      <c r="P74">
        <v>0</v>
      </c>
      <c r="Q74">
        <v>7</v>
      </c>
      <c r="R74">
        <v>0</v>
      </c>
      <c r="W74">
        <v>1</v>
      </c>
      <c r="X74">
        <v>2</v>
      </c>
      <c r="Y74">
        <v>1</v>
      </c>
      <c r="Z74">
        <v>6</v>
      </c>
      <c r="AA74">
        <v>4</v>
      </c>
      <c r="AD74">
        <f>SUM(Wide_table___Brazil_2[[#This Row],[Wh]:[Lh]])</f>
        <v>3</v>
      </c>
      <c r="AE74">
        <f>SUM(Wide_table___Brazil_2[[#This Row],[Wa]:[La]])</f>
        <v>4</v>
      </c>
    </row>
    <row r="75" spans="1:31" x14ac:dyDescent="0.25">
      <c r="A75">
        <v>8</v>
      </c>
      <c r="B75" t="s">
        <v>277</v>
      </c>
      <c r="C75">
        <v>30</v>
      </c>
      <c r="D75">
        <v>12</v>
      </c>
      <c r="E75">
        <v>7</v>
      </c>
      <c r="F75">
        <v>11</v>
      </c>
      <c r="G75">
        <v>48</v>
      </c>
      <c r="H75">
        <v>43</v>
      </c>
      <c r="I75">
        <v>5</v>
      </c>
      <c r="J75">
        <v>43</v>
      </c>
      <c r="L75">
        <v>143</v>
      </c>
      <c r="N75">
        <v>6</v>
      </c>
      <c r="O75">
        <v>5</v>
      </c>
      <c r="P75">
        <v>4</v>
      </c>
      <c r="Q75">
        <v>22</v>
      </c>
      <c r="R75">
        <v>18</v>
      </c>
      <c r="W75">
        <v>6</v>
      </c>
      <c r="X75">
        <v>2</v>
      </c>
      <c r="Y75">
        <v>7</v>
      </c>
      <c r="Z75">
        <v>26</v>
      </c>
      <c r="AA75">
        <v>25</v>
      </c>
      <c r="AD75">
        <f>SUM(Wide_table___Brazil_2[[#This Row],[Wh]:[Lh]])</f>
        <v>15</v>
      </c>
      <c r="AE75">
        <f>SUM(Wide_table___Brazil_2[[#This Row],[Wa]:[La]])</f>
        <v>15</v>
      </c>
    </row>
    <row r="76" spans="1:31" x14ac:dyDescent="0.25">
      <c r="A76">
        <v>7</v>
      </c>
      <c r="B76" t="s">
        <v>278</v>
      </c>
      <c r="C76">
        <v>9</v>
      </c>
      <c r="D76">
        <v>3</v>
      </c>
      <c r="E76">
        <v>2</v>
      </c>
      <c r="F76">
        <v>4</v>
      </c>
      <c r="G76">
        <v>9</v>
      </c>
      <c r="H76">
        <v>14</v>
      </c>
      <c r="I76">
        <v>-5</v>
      </c>
      <c r="J76">
        <v>11</v>
      </c>
      <c r="L76">
        <v>122</v>
      </c>
      <c r="N76">
        <v>2</v>
      </c>
      <c r="O76">
        <v>1</v>
      </c>
      <c r="P76">
        <v>2</v>
      </c>
      <c r="Q76">
        <v>5</v>
      </c>
      <c r="R76">
        <v>7</v>
      </c>
      <c r="W76">
        <v>1</v>
      </c>
      <c r="X76">
        <v>1</v>
      </c>
      <c r="Y76">
        <v>2</v>
      </c>
      <c r="Z76">
        <v>4</v>
      </c>
      <c r="AA76">
        <v>7</v>
      </c>
      <c r="AD76">
        <f>SUM(Wide_table___Brazil_2[[#This Row],[Wh]:[Lh]])</f>
        <v>5</v>
      </c>
      <c r="AE76">
        <f>SUM(Wide_table___Brazil_2[[#This Row],[Wa]:[La]])</f>
        <v>4</v>
      </c>
    </row>
    <row r="77" spans="1:31" x14ac:dyDescent="0.25">
      <c r="A77">
        <v>4</v>
      </c>
      <c r="B77" t="s">
        <v>279</v>
      </c>
      <c r="C77">
        <v>8</v>
      </c>
      <c r="D77">
        <v>5</v>
      </c>
      <c r="E77">
        <v>1</v>
      </c>
      <c r="F77">
        <v>2</v>
      </c>
      <c r="G77">
        <v>20</v>
      </c>
      <c r="H77">
        <v>11</v>
      </c>
      <c r="I77">
        <v>9</v>
      </c>
      <c r="J77">
        <v>16</v>
      </c>
      <c r="L77">
        <v>200</v>
      </c>
      <c r="N77">
        <v>2</v>
      </c>
      <c r="O77">
        <v>0</v>
      </c>
      <c r="P77">
        <v>1</v>
      </c>
      <c r="Q77">
        <v>8</v>
      </c>
      <c r="R77">
        <v>5</v>
      </c>
      <c r="W77">
        <v>3</v>
      </c>
      <c r="X77">
        <v>1</v>
      </c>
      <c r="Y77">
        <v>1</v>
      </c>
      <c r="Z77">
        <v>12</v>
      </c>
      <c r="AA77">
        <v>6</v>
      </c>
      <c r="AD77">
        <f>SUM(Wide_table___Brazil_2[[#This Row],[Wh]:[Lh]])</f>
        <v>3</v>
      </c>
      <c r="AE77">
        <f>SUM(Wide_table___Brazil_2[[#This Row],[Wa]:[La]])</f>
        <v>5</v>
      </c>
    </row>
    <row r="78" spans="1:31" x14ac:dyDescent="0.25">
      <c r="A78">
        <v>3</v>
      </c>
      <c r="B78" t="s">
        <v>280</v>
      </c>
      <c r="C78">
        <v>7</v>
      </c>
      <c r="D78">
        <v>4</v>
      </c>
      <c r="E78">
        <v>0</v>
      </c>
      <c r="F78">
        <v>3</v>
      </c>
      <c r="G78">
        <v>13</v>
      </c>
      <c r="H78">
        <v>8</v>
      </c>
      <c r="I78">
        <v>5</v>
      </c>
      <c r="J78">
        <v>12</v>
      </c>
      <c r="L78">
        <v>171</v>
      </c>
      <c r="N78">
        <v>2</v>
      </c>
      <c r="O78">
        <v>0</v>
      </c>
      <c r="P78">
        <v>2</v>
      </c>
      <c r="Q78">
        <v>6</v>
      </c>
      <c r="R78">
        <v>6</v>
      </c>
      <c r="W78">
        <v>2</v>
      </c>
      <c r="X78">
        <v>0</v>
      </c>
      <c r="Y78">
        <v>1</v>
      </c>
      <c r="Z78">
        <v>7</v>
      </c>
      <c r="AA78">
        <v>2</v>
      </c>
      <c r="AD78">
        <f>SUM(Wide_table___Brazil_2[[#This Row],[Wh]:[Lh]])</f>
        <v>4</v>
      </c>
      <c r="AE78">
        <f>SUM(Wide_table___Brazil_2[[#This Row],[Wa]:[La]])</f>
        <v>3</v>
      </c>
    </row>
    <row r="79" spans="1:31" x14ac:dyDescent="0.25">
      <c r="A79">
        <v>6</v>
      </c>
      <c r="B79" t="s">
        <v>281</v>
      </c>
      <c r="C79">
        <v>8</v>
      </c>
      <c r="D79">
        <v>5</v>
      </c>
      <c r="E79">
        <v>1</v>
      </c>
      <c r="F79">
        <v>2</v>
      </c>
      <c r="G79">
        <v>15</v>
      </c>
      <c r="H79">
        <v>6</v>
      </c>
      <c r="I79">
        <v>9</v>
      </c>
      <c r="J79">
        <v>16</v>
      </c>
      <c r="L79">
        <v>200</v>
      </c>
      <c r="N79">
        <v>3</v>
      </c>
      <c r="O79">
        <v>1</v>
      </c>
      <c r="P79">
        <v>0</v>
      </c>
      <c r="Q79">
        <v>11</v>
      </c>
      <c r="R79">
        <v>4</v>
      </c>
      <c r="W79">
        <v>2</v>
      </c>
      <c r="X79">
        <v>0</v>
      </c>
      <c r="Y79">
        <v>2</v>
      </c>
      <c r="Z79">
        <v>4</v>
      </c>
      <c r="AA79">
        <v>2</v>
      </c>
      <c r="AD79">
        <f>SUM(Wide_table___Brazil_2[[#This Row],[Wh]:[Lh]])</f>
        <v>4</v>
      </c>
      <c r="AE79">
        <f>SUM(Wide_table___Brazil_2[[#This Row],[Wa]:[La]])</f>
        <v>4</v>
      </c>
    </row>
    <row r="80" spans="1:31" x14ac:dyDescent="0.25">
      <c r="A80">
        <v>15</v>
      </c>
      <c r="B80" t="s">
        <v>282</v>
      </c>
      <c r="C80">
        <v>5</v>
      </c>
      <c r="D80">
        <v>1</v>
      </c>
      <c r="E80">
        <v>1</v>
      </c>
      <c r="F80">
        <v>3</v>
      </c>
      <c r="G80">
        <v>8</v>
      </c>
      <c r="H80">
        <v>8</v>
      </c>
      <c r="I80">
        <v>0</v>
      </c>
      <c r="J80">
        <v>4</v>
      </c>
      <c r="L80">
        <v>80</v>
      </c>
      <c r="N80">
        <v>1</v>
      </c>
      <c r="O80">
        <v>0</v>
      </c>
      <c r="P80">
        <v>1</v>
      </c>
      <c r="Q80">
        <v>5</v>
      </c>
      <c r="R80">
        <v>3</v>
      </c>
      <c r="W80">
        <v>0</v>
      </c>
      <c r="X80">
        <v>1</v>
      </c>
      <c r="Y80">
        <v>2</v>
      </c>
      <c r="Z80">
        <v>3</v>
      </c>
      <c r="AA80">
        <v>5</v>
      </c>
      <c r="AD80">
        <f>SUM(Wide_table___Brazil_2[[#This Row],[Wh]:[Lh]])</f>
        <v>2</v>
      </c>
      <c r="AE80">
        <f>SUM(Wide_table___Brazil_2[[#This Row],[Wa]:[La]])</f>
        <v>3</v>
      </c>
    </row>
    <row r="81" spans="1:31" x14ac:dyDescent="0.25">
      <c r="A81">
        <v>9</v>
      </c>
      <c r="B81" t="s">
        <v>283</v>
      </c>
      <c r="C81">
        <v>5</v>
      </c>
      <c r="D81">
        <v>2</v>
      </c>
      <c r="E81">
        <v>1</v>
      </c>
      <c r="F81">
        <v>2</v>
      </c>
      <c r="G81">
        <v>8</v>
      </c>
      <c r="H81">
        <v>9</v>
      </c>
      <c r="I81">
        <v>-1</v>
      </c>
      <c r="J81">
        <v>7</v>
      </c>
      <c r="L81">
        <v>140</v>
      </c>
      <c r="N81">
        <v>0</v>
      </c>
      <c r="O81">
        <v>1</v>
      </c>
      <c r="P81">
        <v>1</v>
      </c>
      <c r="Q81">
        <v>2</v>
      </c>
      <c r="R81">
        <v>4</v>
      </c>
      <c r="W81">
        <v>2</v>
      </c>
      <c r="X81">
        <v>0</v>
      </c>
      <c r="Y81">
        <v>1</v>
      </c>
      <c r="Z81">
        <v>6</v>
      </c>
      <c r="AA81">
        <v>5</v>
      </c>
      <c r="AD81">
        <f>SUM(Wide_table___Brazil_2[[#This Row],[Wh]:[Lh]])</f>
        <v>2</v>
      </c>
      <c r="AE81">
        <f>SUM(Wide_table___Brazil_2[[#This Row],[Wa]:[La]])</f>
        <v>3</v>
      </c>
    </row>
    <row r="82" spans="1:31" x14ac:dyDescent="0.25">
      <c r="A82">
        <v>10</v>
      </c>
      <c r="B82" t="s">
        <v>284</v>
      </c>
      <c r="C82">
        <v>27</v>
      </c>
      <c r="D82">
        <v>11</v>
      </c>
      <c r="E82">
        <v>7</v>
      </c>
      <c r="F82">
        <v>9</v>
      </c>
      <c r="G82">
        <v>31</v>
      </c>
      <c r="H82">
        <v>22</v>
      </c>
      <c r="I82">
        <v>9</v>
      </c>
      <c r="J82">
        <v>40</v>
      </c>
      <c r="L82">
        <v>148</v>
      </c>
      <c r="N82">
        <v>7</v>
      </c>
      <c r="O82">
        <v>3</v>
      </c>
      <c r="P82">
        <v>3</v>
      </c>
      <c r="Q82">
        <v>24</v>
      </c>
      <c r="R82">
        <v>13</v>
      </c>
      <c r="W82">
        <v>4</v>
      </c>
      <c r="X82">
        <v>4</v>
      </c>
      <c r="Y82">
        <v>6</v>
      </c>
      <c r="Z82">
        <v>7</v>
      </c>
      <c r="AA82">
        <v>9</v>
      </c>
      <c r="AD82">
        <f>SUM(Wide_table___Brazil_2[[#This Row],[Wh]:[Lh]])</f>
        <v>13</v>
      </c>
      <c r="AE82">
        <f>SUM(Wide_table___Brazil_2[[#This Row],[Wa]:[La]])</f>
        <v>14</v>
      </c>
    </row>
    <row r="83" spans="1:31" x14ac:dyDescent="0.25">
      <c r="A83">
        <v>5</v>
      </c>
      <c r="B83" t="s">
        <v>285</v>
      </c>
      <c r="C83">
        <v>5</v>
      </c>
      <c r="D83">
        <v>2</v>
      </c>
      <c r="E83">
        <v>1</v>
      </c>
      <c r="F83">
        <v>2</v>
      </c>
      <c r="G83">
        <v>8</v>
      </c>
      <c r="H83">
        <v>6</v>
      </c>
      <c r="I83">
        <v>2</v>
      </c>
      <c r="J83">
        <v>7</v>
      </c>
      <c r="L83">
        <v>140</v>
      </c>
      <c r="N83">
        <v>2</v>
      </c>
      <c r="O83">
        <v>0</v>
      </c>
      <c r="P83">
        <v>0</v>
      </c>
      <c r="Q83">
        <v>6</v>
      </c>
      <c r="R83">
        <v>2</v>
      </c>
      <c r="W83">
        <v>0</v>
      </c>
      <c r="X83">
        <v>1</v>
      </c>
      <c r="Y83">
        <v>2</v>
      </c>
      <c r="Z83">
        <v>2</v>
      </c>
      <c r="AA83">
        <v>4</v>
      </c>
      <c r="AD83">
        <f>SUM(Wide_table___Brazil_2[[#This Row],[Wh]:[Lh]])</f>
        <v>2</v>
      </c>
      <c r="AE83">
        <f>SUM(Wide_table___Brazil_2[[#This Row],[Wa]:[La]])</f>
        <v>3</v>
      </c>
    </row>
    <row r="84" spans="1:31" x14ac:dyDescent="0.25">
      <c r="A84">
        <v>11</v>
      </c>
      <c r="B84" t="s">
        <v>286</v>
      </c>
      <c r="C84">
        <v>9</v>
      </c>
      <c r="D84">
        <v>3</v>
      </c>
      <c r="E84">
        <v>2</v>
      </c>
      <c r="F84">
        <v>4</v>
      </c>
      <c r="G84">
        <v>12</v>
      </c>
      <c r="H84">
        <v>15</v>
      </c>
      <c r="I84">
        <v>-3</v>
      </c>
      <c r="J84">
        <v>11</v>
      </c>
      <c r="L84">
        <v>122</v>
      </c>
      <c r="N84">
        <v>2</v>
      </c>
      <c r="O84">
        <v>1</v>
      </c>
      <c r="P84">
        <v>1</v>
      </c>
      <c r="Q84">
        <v>8</v>
      </c>
      <c r="R84">
        <v>6</v>
      </c>
      <c r="W84">
        <v>1</v>
      </c>
      <c r="X84">
        <v>1</v>
      </c>
      <c r="Y84">
        <v>3</v>
      </c>
      <c r="Z84">
        <v>4</v>
      </c>
      <c r="AA84">
        <v>9</v>
      </c>
      <c r="AD84">
        <f>SUM(Wide_table___Brazil_2[[#This Row],[Wh]:[Lh]])</f>
        <v>4</v>
      </c>
      <c r="AE84">
        <f>SUM(Wide_table___Brazil_2[[#This Row],[Wa]:[La]])</f>
        <v>5</v>
      </c>
    </row>
    <row r="85" spans="1:31" x14ac:dyDescent="0.25">
      <c r="A85">
        <v>12</v>
      </c>
      <c r="B85" t="s">
        <v>287</v>
      </c>
      <c r="C85">
        <v>6</v>
      </c>
      <c r="D85">
        <v>1</v>
      </c>
      <c r="E85">
        <v>3</v>
      </c>
      <c r="F85">
        <v>2</v>
      </c>
      <c r="G85">
        <v>8</v>
      </c>
      <c r="H85">
        <v>9</v>
      </c>
      <c r="I85">
        <v>-1</v>
      </c>
      <c r="J85">
        <v>6</v>
      </c>
      <c r="L85">
        <v>100</v>
      </c>
      <c r="N85">
        <v>1</v>
      </c>
      <c r="O85">
        <v>1</v>
      </c>
      <c r="P85">
        <v>1</v>
      </c>
      <c r="Q85">
        <v>5</v>
      </c>
      <c r="R85">
        <v>5</v>
      </c>
      <c r="W85">
        <v>0</v>
      </c>
      <c r="X85">
        <v>2</v>
      </c>
      <c r="Y85">
        <v>1</v>
      </c>
      <c r="Z85">
        <v>3</v>
      </c>
      <c r="AA85">
        <v>4</v>
      </c>
      <c r="AD85">
        <f>SUM(Wide_table___Brazil_2[[#This Row],[Wh]:[Lh]])</f>
        <v>3</v>
      </c>
      <c r="AE85">
        <f>SUM(Wide_table___Brazil_2[[#This Row],[Wa]:[La]])</f>
        <v>3</v>
      </c>
    </row>
    <row r="86" spans="1:31" x14ac:dyDescent="0.25">
      <c r="A86">
        <v>5</v>
      </c>
      <c r="B86" t="s">
        <v>150</v>
      </c>
      <c r="C86">
        <v>6</v>
      </c>
      <c r="D86">
        <v>4</v>
      </c>
      <c r="E86">
        <v>2</v>
      </c>
      <c r="F86">
        <v>0</v>
      </c>
      <c r="G86">
        <v>11</v>
      </c>
      <c r="H86">
        <v>6</v>
      </c>
      <c r="I86">
        <v>5</v>
      </c>
      <c r="J86">
        <v>14</v>
      </c>
      <c r="L86">
        <v>233</v>
      </c>
      <c r="N86">
        <v>2</v>
      </c>
      <c r="O86">
        <v>2</v>
      </c>
      <c r="P86">
        <v>0</v>
      </c>
      <c r="Q86">
        <v>9</v>
      </c>
      <c r="R86">
        <v>6</v>
      </c>
      <c r="W86">
        <v>2</v>
      </c>
      <c r="X86">
        <v>0</v>
      </c>
      <c r="Y86">
        <v>0</v>
      </c>
      <c r="Z86">
        <v>2</v>
      </c>
      <c r="AA86">
        <v>0</v>
      </c>
      <c r="AD86">
        <f>SUM(Wide_table___Brazil_2[[#This Row],[Wh]:[Lh]])</f>
        <v>4</v>
      </c>
      <c r="AE86">
        <f>SUM(Wide_table___Brazil_2[[#This Row],[Wa]:[La]])</f>
        <v>2</v>
      </c>
    </row>
    <row r="87" spans="1:31" x14ac:dyDescent="0.25">
      <c r="A87">
        <v>28</v>
      </c>
      <c r="B87" t="s">
        <v>288</v>
      </c>
      <c r="C87">
        <v>27</v>
      </c>
      <c r="D87">
        <v>6</v>
      </c>
      <c r="E87">
        <v>4</v>
      </c>
      <c r="F87">
        <v>17</v>
      </c>
      <c r="G87">
        <v>18</v>
      </c>
      <c r="H87">
        <v>34</v>
      </c>
      <c r="I87">
        <v>-16</v>
      </c>
      <c r="J87">
        <v>22</v>
      </c>
      <c r="L87">
        <v>81</v>
      </c>
      <c r="N87">
        <v>5</v>
      </c>
      <c r="O87">
        <v>1</v>
      </c>
      <c r="P87">
        <v>7</v>
      </c>
      <c r="Q87">
        <v>13</v>
      </c>
      <c r="R87">
        <v>17</v>
      </c>
      <c r="W87">
        <v>1</v>
      </c>
      <c r="X87">
        <v>3</v>
      </c>
      <c r="Y87">
        <v>10</v>
      </c>
      <c r="Z87">
        <v>5</v>
      </c>
      <c r="AA87">
        <v>17</v>
      </c>
      <c r="AD87">
        <f>SUM(Wide_table___Brazil_2[[#This Row],[Wh]:[Lh]])</f>
        <v>13</v>
      </c>
      <c r="AE87">
        <f>SUM(Wide_table___Brazil_2[[#This Row],[Wa]:[La]])</f>
        <v>14</v>
      </c>
    </row>
    <row r="88" spans="1:31" x14ac:dyDescent="0.25">
      <c r="A88">
        <v>12</v>
      </c>
      <c r="B88" t="s">
        <v>289</v>
      </c>
      <c r="C88">
        <v>5</v>
      </c>
      <c r="D88">
        <v>2</v>
      </c>
      <c r="E88">
        <v>1</v>
      </c>
      <c r="F88">
        <v>2</v>
      </c>
      <c r="G88">
        <v>3</v>
      </c>
      <c r="H88">
        <v>7</v>
      </c>
      <c r="I88">
        <v>-4</v>
      </c>
      <c r="J88">
        <v>7</v>
      </c>
      <c r="L88">
        <v>140</v>
      </c>
      <c r="N88">
        <v>1</v>
      </c>
      <c r="O88">
        <v>0</v>
      </c>
      <c r="P88">
        <v>1</v>
      </c>
      <c r="Q88">
        <v>1</v>
      </c>
      <c r="R88">
        <v>2</v>
      </c>
      <c r="W88">
        <v>1</v>
      </c>
      <c r="X88">
        <v>1</v>
      </c>
      <c r="Y88">
        <v>1</v>
      </c>
      <c r="Z88">
        <v>2</v>
      </c>
      <c r="AA88">
        <v>5</v>
      </c>
      <c r="AD88">
        <f>SUM(Wide_table___Brazil_2[[#This Row],[Wh]:[Lh]])</f>
        <v>2</v>
      </c>
      <c r="AE88">
        <f>SUM(Wide_table___Brazil_2[[#This Row],[Wa]:[La]])</f>
        <v>3</v>
      </c>
    </row>
    <row r="89" spans="1:31" x14ac:dyDescent="0.25">
      <c r="A89">
        <v>13</v>
      </c>
      <c r="B89" t="s">
        <v>290</v>
      </c>
      <c r="C89">
        <v>5</v>
      </c>
      <c r="D89">
        <v>1</v>
      </c>
      <c r="E89">
        <v>2</v>
      </c>
      <c r="F89">
        <v>2</v>
      </c>
      <c r="G89">
        <v>12</v>
      </c>
      <c r="H89">
        <v>7</v>
      </c>
      <c r="I89">
        <v>5</v>
      </c>
      <c r="J89">
        <v>5</v>
      </c>
      <c r="L89">
        <v>100</v>
      </c>
      <c r="N89">
        <v>1</v>
      </c>
      <c r="O89">
        <v>1</v>
      </c>
      <c r="P89">
        <v>1</v>
      </c>
      <c r="Q89">
        <v>10</v>
      </c>
      <c r="R89">
        <v>4</v>
      </c>
      <c r="W89">
        <v>0</v>
      </c>
      <c r="X89">
        <v>1</v>
      </c>
      <c r="Y89">
        <v>1</v>
      </c>
      <c r="Z89">
        <v>2</v>
      </c>
      <c r="AA89">
        <v>3</v>
      </c>
      <c r="AD89">
        <f>SUM(Wide_table___Brazil_2[[#This Row],[Wh]:[Lh]])</f>
        <v>3</v>
      </c>
      <c r="AE89">
        <f>SUM(Wide_table___Brazil_2[[#This Row],[Wa]:[La]])</f>
        <v>2</v>
      </c>
    </row>
    <row r="90" spans="1:31" x14ac:dyDescent="0.25">
      <c r="A90">
        <v>15</v>
      </c>
      <c r="B90" t="s">
        <v>291</v>
      </c>
      <c r="C90">
        <v>6</v>
      </c>
      <c r="D90">
        <v>1</v>
      </c>
      <c r="E90">
        <v>1</v>
      </c>
      <c r="F90">
        <v>4</v>
      </c>
      <c r="G90">
        <v>6</v>
      </c>
      <c r="H90">
        <v>10</v>
      </c>
      <c r="I90">
        <v>-4</v>
      </c>
      <c r="J90">
        <v>4</v>
      </c>
      <c r="L90">
        <v>67</v>
      </c>
      <c r="N90">
        <v>1</v>
      </c>
      <c r="O90">
        <v>0</v>
      </c>
      <c r="P90">
        <v>1</v>
      </c>
      <c r="Q90">
        <v>3</v>
      </c>
      <c r="R90">
        <v>1</v>
      </c>
      <c r="W90">
        <v>0</v>
      </c>
      <c r="X90">
        <v>1</v>
      </c>
      <c r="Y90">
        <v>3</v>
      </c>
      <c r="Z90">
        <v>3</v>
      </c>
      <c r="AA90">
        <v>9</v>
      </c>
      <c r="AD90">
        <f>SUM(Wide_table___Brazil_2[[#This Row],[Wh]:[Lh]])</f>
        <v>2</v>
      </c>
      <c r="AE90">
        <f>SUM(Wide_table___Brazil_2[[#This Row],[Wa]:[La]])</f>
        <v>4</v>
      </c>
    </row>
    <row r="91" spans="1:31" x14ac:dyDescent="0.25">
      <c r="A91">
        <v>6</v>
      </c>
      <c r="B91" t="s">
        <v>292</v>
      </c>
      <c r="C91">
        <v>5</v>
      </c>
      <c r="D91">
        <v>2</v>
      </c>
      <c r="E91">
        <v>1</v>
      </c>
      <c r="F91">
        <v>2</v>
      </c>
      <c r="G91">
        <v>9</v>
      </c>
      <c r="H91">
        <v>9</v>
      </c>
      <c r="I91">
        <v>0</v>
      </c>
      <c r="J91">
        <v>7</v>
      </c>
      <c r="L91">
        <v>140</v>
      </c>
      <c r="N91">
        <v>1</v>
      </c>
      <c r="O91">
        <v>1</v>
      </c>
      <c r="P91">
        <v>0</v>
      </c>
      <c r="Q91">
        <v>5</v>
      </c>
      <c r="R91">
        <v>2</v>
      </c>
      <c r="W91">
        <v>1</v>
      </c>
      <c r="X91">
        <v>0</v>
      </c>
      <c r="Y91">
        <v>2</v>
      </c>
      <c r="Z91">
        <v>4</v>
      </c>
      <c r="AA91">
        <v>7</v>
      </c>
      <c r="AD91">
        <f>SUM(Wide_table___Brazil_2[[#This Row],[Wh]:[Lh]])</f>
        <v>2</v>
      </c>
      <c r="AE91">
        <f>SUM(Wide_table___Brazil_2[[#This Row],[Wa]:[La]])</f>
        <v>3</v>
      </c>
    </row>
    <row r="92" spans="1:31" x14ac:dyDescent="0.25">
      <c r="A92">
        <v>7</v>
      </c>
      <c r="B92" t="s">
        <v>293</v>
      </c>
      <c r="C92">
        <v>38</v>
      </c>
      <c r="D92">
        <v>13</v>
      </c>
      <c r="E92">
        <v>18</v>
      </c>
      <c r="F92">
        <v>7</v>
      </c>
      <c r="G92">
        <v>44</v>
      </c>
      <c r="H92">
        <v>35</v>
      </c>
      <c r="I92">
        <v>9</v>
      </c>
      <c r="J92">
        <v>57</v>
      </c>
      <c r="L92">
        <v>150</v>
      </c>
      <c r="N92">
        <v>9</v>
      </c>
      <c r="O92">
        <v>8</v>
      </c>
      <c r="P92">
        <v>2</v>
      </c>
      <c r="Q92">
        <v>24</v>
      </c>
      <c r="R92">
        <v>15</v>
      </c>
      <c r="W92">
        <v>4</v>
      </c>
      <c r="X92">
        <v>10</v>
      </c>
      <c r="Y92">
        <v>5</v>
      </c>
      <c r="Z92">
        <v>20</v>
      </c>
      <c r="AA92">
        <v>20</v>
      </c>
      <c r="AD92">
        <f>SUM(Wide_table___Brazil_2[[#This Row],[Wh]:[Lh]])</f>
        <v>19</v>
      </c>
      <c r="AE92">
        <f>SUM(Wide_table___Brazil_2[[#This Row],[Wa]:[La]])</f>
        <v>19</v>
      </c>
    </row>
    <row r="93" spans="1:31" x14ac:dyDescent="0.25">
      <c r="A93">
        <v>6</v>
      </c>
      <c r="B93" t="s">
        <v>155</v>
      </c>
      <c r="C93">
        <v>6</v>
      </c>
      <c r="D93">
        <v>4</v>
      </c>
      <c r="E93">
        <v>0</v>
      </c>
      <c r="F93">
        <v>2</v>
      </c>
      <c r="G93">
        <v>12</v>
      </c>
      <c r="H93">
        <v>10</v>
      </c>
      <c r="I93">
        <v>2</v>
      </c>
      <c r="J93">
        <v>12</v>
      </c>
      <c r="L93">
        <v>200</v>
      </c>
      <c r="N93">
        <v>2</v>
      </c>
      <c r="O93">
        <v>0</v>
      </c>
      <c r="P93">
        <v>0</v>
      </c>
      <c r="Q93">
        <v>7</v>
      </c>
      <c r="R93">
        <v>1</v>
      </c>
      <c r="W93">
        <v>2</v>
      </c>
      <c r="X93">
        <v>0</v>
      </c>
      <c r="Y93">
        <v>2</v>
      </c>
      <c r="Z93">
        <v>5</v>
      </c>
      <c r="AA93">
        <v>9</v>
      </c>
      <c r="AD93">
        <f>SUM(Wide_table___Brazil_2[[#This Row],[Wh]:[Lh]])</f>
        <v>2</v>
      </c>
      <c r="AE93">
        <f>SUM(Wide_table___Brazil_2[[#This Row],[Wa]:[La]])</f>
        <v>4</v>
      </c>
    </row>
    <row r="94" spans="1:31" x14ac:dyDescent="0.25">
      <c r="A94">
        <v>6</v>
      </c>
      <c r="B94" t="s">
        <v>294</v>
      </c>
      <c r="C94">
        <v>5</v>
      </c>
      <c r="D94">
        <v>3</v>
      </c>
      <c r="E94">
        <v>0</v>
      </c>
      <c r="F94">
        <v>2</v>
      </c>
      <c r="G94">
        <v>10</v>
      </c>
      <c r="H94">
        <v>5</v>
      </c>
      <c r="I94">
        <v>5</v>
      </c>
      <c r="J94">
        <v>9</v>
      </c>
      <c r="L94">
        <v>180</v>
      </c>
      <c r="N94">
        <v>2</v>
      </c>
      <c r="O94">
        <v>0</v>
      </c>
      <c r="P94">
        <v>0</v>
      </c>
      <c r="Q94">
        <v>5</v>
      </c>
      <c r="R94">
        <v>0</v>
      </c>
      <c r="W94">
        <v>1</v>
      </c>
      <c r="X94">
        <v>0</v>
      </c>
      <c r="Y94">
        <v>2</v>
      </c>
      <c r="Z94">
        <v>5</v>
      </c>
      <c r="AA94">
        <v>5</v>
      </c>
      <c r="AD94">
        <f>SUM(Wide_table___Brazil_2[[#This Row],[Wh]:[Lh]])</f>
        <v>2</v>
      </c>
      <c r="AE94">
        <f>SUM(Wide_table___Brazil_2[[#This Row],[Wa]:[La]])</f>
        <v>3</v>
      </c>
    </row>
    <row r="95" spans="1:31" x14ac:dyDescent="0.25">
      <c r="A95">
        <v>10</v>
      </c>
      <c r="B95" t="s">
        <v>295</v>
      </c>
      <c r="C95">
        <v>5</v>
      </c>
      <c r="D95">
        <v>2</v>
      </c>
      <c r="E95">
        <v>1</v>
      </c>
      <c r="F95">
        <v>2</v>
      </c>
      <c r="G95">
        <v>7</v>
      </c>
      <c r="H95">
        <v>6</v>
      </c>
      <c r="I95">
        <v>1</v>
      </c>
      <c r="J95">
        <v>7</v>
      </c>
      <c r="L95">
        <v>140</v>
      </c>
      <c r="N95">
        <v>2</v>
      </c>
      <c r="O95">
        <v>0</v>
      </c>
      <c r="P95">
        <v>1</v>
      </c>
      <c r="Q95">
        <v>7</v>
      </c>
      <c r="R95">
        <v>5</v>
      </c>
      <c r="W95">
        <v>0</v>
      </c>
      <c r="X95">
        <v>1</v>
      </c>
      <c r="Y95">
        <v>1</v>
      </c>
      <c r="Z95">
        <v>0</v>
      </c>
      <c r="AA95">
        <v>1</v>
      </c>
      <c r="AD95">
        <f>SUM(Wide_table___Brazil_2[[#This Row],[Wh]:[Lh]])</f>
        <v>3</v>
      </c>
      <c r="AE95">
        <f>SUM(Wide_table___Brazil_2[[#This Row],[Wa]:[La]])</f>
        <v>2</v>
      </c>
    </row>
    <row r="96" spans="1:31" x14ac:dyDescent="0.25">
      <c r="A96">
        <v>4</v>
      </c>
      <c r="B96" t="s">
        <v>296</v>
      </c>
      <c r="C96">
        <v>6</v>
      </c>
      <c r="D96">
        <v>4</v>
      </c>
      <c r="E96">
        <v>1</v>
      </c>
      <c r="F96">
        <v>1</v>
      </c>
      <c r="G96">
        <v>11</v>
      </c>
      <c r="H96">
        <v>4</v>
      </c>
      <c r="I96">
        <v>7</v>
      </c>
      <c r="J96">
        <v>13</v>
      </c>
      <c r="L96">
        <v>217</v>
      </c>
      <c r="N96">
        <v>2</v>
      </c>
      <c r="O96">
        <v>0</v>
      </c>
      <c r="P96">
        <v>1</v>
      </c>
      <c r="Q96">
        <v>7</v>
      </c>
      <c r="R96">
        <v>4</v>
      </c>
      <c r="W96">
        <v>2</v>
      </c>
      <c r="X96">
        <v>1</v>
      </c>
      <c r="Y96">
        <v>0</v>
      </c>
      <c r="Z96">
        <v>4</v>
      </c>
      <c r="AA96">
        <v>0</v>
      </c>
      <c r="AD96">
        <f>SUM(Wide_table___Brazil_2[[#This Row],[Wh]:[Lh]])</f>
        <v>3</v>
      </c>
      <c r="AE96">
        <f>SUM(Wide_table___Brazil_2[[#This Row],[Wa]:[La]])</f>
        <v>3</v>
      </c>
    </row>
    <row r="97" spans="1:31" x14ac:dyDescent="0.25">
      <c r="A97">
        <v>6</v>
      </c>
      <c r="B97" t="s">
        <v>297</v>
      </c>
      <c r="C97">
        <v>24</v>
      </c>
      <c r="D97">
        <v>11</v>
      </c>
      <c r="E97">
        <v>7</v>
      </c>
      <c r="F97">
        <v>6</v>
      </c>
      <c r="G97">
        <v>37</v>
      </c>
      <c r="H97">
        <v>27</v>
      </c>
      <c r="I97">
        <v>10</v>
      </c>
      <c r="J97">
        <v>40</v>
      </c>
      <c r="L97">
        <v>167</v>
      </c>
      <c r="N97">
        <v>8</v>
      </c>
      <c r="O97">
        <v>4</v>
      </c>
      <c r="P97">
        <v>1</v>
      </c>
      <c r="Q97">
        <v>24</v>
      </c>
      <c r="R97">
        <v>14</v>
      </c>
      <c r="W97">
        <v>3</v>
      </c>
      <c r="X97">
        <v>3</v>
      </c>
      <c r="Y97">
        <v>5</v>
      </c>
      <c r="Z97">
        <v>13</v>
      </c>
      <c r="AA97">
        <v>13</v>
      </c>
      <c r="AD97">
        <f>SUM(Wide_table___Brazil_2[[#This Row],[Wh]:[Lh]])</f>
        <v>13</v>
      </c>
      <c r="AE97">
        <f>SUM(Wide_table___Brazil_2[[#This Row],[Wa]:[La]])</f>
        <v>11</v>
      </c>
    </row>
    <row r="98" spans="1:31" x14ac:dyDescent="0.25">
      <c r="A98">
        <v>6</v>
      </c>
      <c r="B98" t="s">
        <v>298</v>
      </c>
      <c r="C98">
        <v>31</v>
      </c>
      <c r="D98">
        <v>13</v>
      </c>
      <c r="E98">
        <v>10</v>
      </c>
      <c r="F98">
        <v>8</v>
      </c>
      <c r="G98">
        <v>61</v>
      </c>
      <c r="H98">
        <v>47</v>
      </c>
      <c r="I98">
        <v>14</v>
      </c>
      <c r="J98">
        <v>49</v>
      </c>
      <c r="L98">
        <v>158</v>
      </c>
      <c r="N98">
        <v>10</v>
      </c>
      <c r="O98">
        <v>3</v>
      </c>
      <c r="P98">
        <v>3</v>
      </c>
      <c r="Q98">
        <v>41</v>
      </c>
      <c r="R98">
        <v>20</v>
      </c>
      <c r="W98">
        <v>3</v>
      </c>
      <c r="X98">
        <v>7</v>
      </c>
      <c r="Y98">
        <v>5</v>
      </c>
      <c r="Z98">
        <v>20</v>
      </c>
      <c r="AA98">
        <v>27</v>
      </c>
      <c r="AD98">
        <f>SUM(Wide_table___Brazil_2[[#This Row],[Wh]:[Lh]])</f>
        <v>16</v>
      </c>
      <c r="AE98">
        <f>SUM(Wide_table___Brazil_2[[#This Row],[Wa]:[La]])</f>
        <v>15</v>
      </c>
    </row>
    <row r="99" spans="1:31" x14ac:dyDescent="0.25">
      <c r="A99">
        <v>6</v>
      </c>
      <c r="B99" t="s">
        <v>299</v>
      </c>
      <c r="C99">
        <v>29</v>
      </c>
      <c r="D99">
        <v>12</v>
      </c>
      <c r="E99">
        <v>11</v>
      </c>
      <c r="F99">
        <v>6</v>
      </c>
      <c r="G99">
        <v>42</v>
      </c>
      <c r="H99">
        <v>36</v>
      </c>
      <c r="I99">
        <v>6</v>
      </c>
      <c r="J99">
        <v>47</v>
      </c>
      <c r="L99">
        <v>162</v>
      </c>
      <c r="N99">
        <v>8</v>
      </c>
      <c r="O99">
        <v>6</v>
      </c>
      <c r="P99">
        <v>1</v>
      </c>
      <c r="Q99">
        <v>25</v>
      </c>
      <c r="R99">
        <v>16</v>
      </c>
      <c r="W99">
        <v>4</v>
      </c>
      <c r="X99">
        <v>5</v>
      </c>
      <c r="Y99">
        <v>5</v>
      </c>
      <c r="Z99">
        <v>17</v>
      </c>
      <c r="AA99">
        <v>20</v>
      </c>
      <c r="AD99">
        <f>SUM(Wide_table___Brazil_2[[#This Row],[Wh]:[Lh]])</f>
        <v>15</v>
      </c>
      <c r="AE99">
        <f>SUM(Wide_table___Brazil_2[[#This Row],[Wa]:[La]])</f>
        <v>14</v>
      </c>
    </row>
    <row r="100" spans="1:31" x14ac:dyDescent="0.25">
      <c r="A100">
        <v>5</v>
      </c>
      <c r="B100" t="s">
        <v>300</v>
      </c>
      <c r="C100">
        <v>5</v>
      </c>
      <c r="D100">
        <v>3</v>
      </c>
      <c r="E100">
        <v>1</v>
      </c>
      <c r="F100">
        <v>1</v>
      </c>
      <c r="G100">
        <v>13</v>
      </c>
      <c r="H100">
        <v>5</v>
      </c>
      <c r="I100">
        <v>8</v>
      </c>
      <c r="J100">
        <v>10</v>
      </c>
      <c r="L100">
        <v>200</v>
      </c>
      <c r="N100">
        <v>2</v>
      </c>
      <c r="O100">
        <v>0</v>
      </c>
      <c r="P100">
        <v>0</v>
      </c>
      <c r="Q100">
        <v>6</v>
      </c>
      <c r="R100">
        <v>2</v>
      </c>
      <c r="W100">
        <v>1</v>
      </c>
      <c r="X100">
        <v>1</v>
      </c>
      <c r="Y100">
        <v>1</v>
      </c>
      <c r="Z100">
        <v>7</v>
      </c>
      <c r="AA100">
        <v>3</v>
      </c>
      <c r="AD100">
        <f>SUM(Wide_table___Brazil_2[[#This Row],[Wh]:[Lh]])</f>
        <v>2</v>
      </c>
      <c r="AE100">
        <f>SUM(Wide_table___Brazil_2[[#This Row],[Wa]:[La]])</f>
        <v>3</v>
      </c>
    </row>
    <row r="101" spans="1:31" x14ac:dyDescent="0.25">
      <c r="A101">
        <v>9</v>
      </c>
      <c r="B101" t="s">
        <v>301</v>
      </c>
      <c r="C101">
        <v>24</v>
      </c>
      <c r="D101">
        <v>10</v>
      </c>
      <c r="E101">
        <v>7</v>
      </c>
      <c r="F101">
        <v>7</v>
      </c>
      <c r="G101">
        <v>27</v>
      </c>
      <c r="H101">
        <v>19</v>
      </c>
      <c r="I101">
        <v>8</v>
      </c>
      <c r="J101">
        <v>37</v>
      </c>
      <c r="L101">
        <v>154</v>
      </c>
      <c r="N101">
        <v>6</v>
      </c>
      <c r="O101">
        <v>3</v>
      </c>
      <c r="P101">
        <v>3</v>
      </c>
      <c r="Q101">
        <v>15</v>
      </c>
      <c r="R101">
        <v>10</v>
      </c>
      <c r="W101">
        <v>4</v>
      </c>
      <c r="X101">
        <v>4</v>
      </c>
      <c r="Y101">
        <v>4</v>
      </c>
      <c r="Z101">
        <v>12</v>
      </c>
      <c r="AA101">
        <v>9</v>
      </c>
      <c r="AD101">
        <f>SUM(Wide_table___Brazil_2[[#This Row],[Wh]:[Lh]])</f>
        <v>12</v>
      </c>
      <c r="AE101">
        <f>SUM(Wide_table___Brazil_2[[#This Row],[Wa]:[La]])</f>
        <v>12</v>
      </c>
    </row>
    <row r="102" spans="1:31" x14ac:dyDescent="0.25">
      <c r="A102">
        <v>13</v>
      </c>
      <c r="B102" t="s">
        <v>302</v>
      </c>
      <c r="C102">
        <v>4</v>
      </c>
      <c r="D102">
        <v>0</v>
      </c>
      <c r="E102">
        <v>2</v>
      </c>
      <c r="F102">
        <v>2</v>
      </c>
      <c r="G102">
        <v>3</v>
      </c>
      <c r="H102">
        <v>8</v>
      </c>
      <c r="I102">
        <v>-5</v>
      </c>
      <c r="J102">
        <v>2</v>
      </c>
      <c r="L102">
        <v>50</v>
      </c>
      <c r="N102">
        <v>0</v>
      </c>
      <c r="O102">
        <v>1</v>
      </c>
      <c r="P102">
        <v>0</v>
      </c>
      <c r="Q102">
        <v>1</v>
      </c>
      <c r="R102">
        <v>1</v>
      </c>
      <c r="W102">
        <v>0</v>
      </c>
      <c r="X102">
        <v>1</v>
      </c>
      <c r="Y102">
        <v>2</v>
      </c>
      <c r="Z102">
        <v>2</v>
      </c>
      <c r="AA102">
        <v>7</v>
      </c>
      <c r="AD102">
        <f>SUM(Wide_table___Brazil_2[[#This Row],[Wh]:[Lh]])</f>
        <v>1</v>
      </c>
      <c r="AE102">
        <f>SUM(Wide_table___Brazil_2[[#This Row],[Wa]:[La]])</f>
        <v>3</v>
      </c>
    </row>
    <row r="103" spans="1:31" x14ac:dyDescent="0.25">
      <c r="A103">
        <v>22</v>
      </c>
      <c r="B103" t="s">
        <v>303</v>
      </c>
      <c r="C103">
        <v>30</v>
      </c>
      <c r="D103">
        <v>9</v>
      </c>
      <c r="E103">
        <v>8</v>
      </c>
      <c r="F103">
        <v>13</v>
      </c>
      <c r="G103">
        <v>43</v>
      </c>
      <c r="H103">
        <v>49</v>
      </c>
      <c r="I103">
        <v>-6</v>
      </c>
      <c r="J103">
        <v>35</v>
      </c>
      <c r="L103">
        <v>117</v>
      </c>
      <c r="N103">
        <v>6</v>
      </c>
      <c r="O103">
        <v>4</v>
      </c>
      <c r="P103">
        <v>5</v>
      </c>
      <c r="Q103">
        <v>23</v>
      </c>
      <c r="R103">
        <v>18</v>
      </c>
      <c r="W103">
        <v>3</v>
      </c>
      <c r="X103">
        <v>4</v>
      </c>
      <c r="Y103">
        <v>8</v>
      </c>
      <c r="Z103">
        <v>20</v>
      </c>
      <c r="AA103">
        <v>31</v>
      </c>
      <c r="AD103">
        <f>SUM(Wide_table___Brazil_2[[#This Row],[Wh]:[Lh]])</f>
        <v>15</v>
      </c>
      <c r="AE103">
        <f>SUM(Wide_table___Brazil_2[[#This Row],[Wa]:[La]])</f>
        <v>15</v>
      </c>
    </row>
    <row r="104" spans="1:31" x14ac:dyDescent="0.25">
      <c r="A104">
        <v>10</v>
      </c>
      <c r="B104" t="s">
        <v>304</v>
      </c>
      <c r="C104">
        <v>8</v>
      </c>
      <c r="D104">
        <v>1</v>
      </c>
      <c r="E104">
        <v>2</v>
      </c>
      <c r="F104">
        <v>5</v>
      </c>
      <c r="G104">
        <v>6</v>
      </c>
      <c r="H104">
        <v>13</v>
      </c>
      <c r="I104">
        <v>-7</v>
      </c>
      <c r="J104">
        <v>5</v>
      </c>
      <c r="L104">
        <v>63</v>
      </c>
      <c r="N104">
        <v>0</v>
      </c>
      <c r="O104">
        <v>2</v>
      </c>
      <c r="P104">
        <v>1</v>
      </c>
      <c r="Q104">
        <v>2</v>
      </c>
      <c r="R104">
        <v>5</v>
      </c>
      <c r="W104">
        <v>1</v>
      </c>
      <c r="X104">
        <v>0</v>
      </c>
      <c r="Y104">
        <v>4</v>
      </c>
      <c r="Z104">
        <v>4</v>
      </c>
      <c r="AA104">
        <v>8</v>
      </c>
      <c r="AD104">
        <f>SUM(Wide_table___Brazil_2[[#This Row],[Wh]:[Lh]])</f>
        <v>3</v>
      </c>
      <c r="AE104">
        <f>SUM(Wide_table___Brazil_2[[#This Row],[Wa]:[La]])</f>
        <v>5</v>
      </c>
    </row>
    <row r="105" spans="1:31" x14ac:dyDescent="0.25">
      <c r="A105">
        <v>5</v>
      </c>
      <c r="B105" t="s">
        <v>305</v>
      </c>
      <c r="C105">
        <v>7</v>
      </c>
      <c r="D105">
        <v>3</v>
      </c>
      <c r="E105">
        <v>3</v>
      </c>
      <c r="F105">
        <v>1</v>
      </c>
      <c r="G105">
        <v>14</v>
      </c>
      <c r="H105">
        <v>9</v>
      </c>
      <c r="I105">
        <v>5</v>
      </c>
      <c r="J105">
        <v>12</v>
      </c>
      <c r="L105">
        <v>171</v>
      </c>
      <c r="N105">
        <v>0</v>
      </c>
      <c r="O105">
        <v>2</v>
      </c>
      <c r="P105">
        <v>1</v>
      </c>
      <c r="Q105">
        <v>2</v>
      </c>
      <c r="R105">
        <v>3</v>
      </c>
      <c r="W105">
        <v>3</v>
      </c>
      <c r="X105">
        <v>1</v>
      </c>
      <c r="Y105">
        <v>0</v>
      </c>
      <c r="Z105">
        <v>12</v>
      </c>
      <c r="AA105">
        <v>6</v>
      </c>
      <c r="AD105">
        <f>SUM(Wide_table___Brazil_2[[#This Row],[Wh]:[Lh]])</f>
        <v>3</v>
      </c>
      <c r="AE105">
        <f>SUM(Wide_table___Brazil_2[[#This Row],[Wa]:[La]])</f>
        <v>4</v>
      </c>
    </row>
    <row r="106" spans="1:31" x14ac:dyDescent="0.25">
      <c r="A106">
        <v>16</v>
      </c>
      <c r="B106" t="s">
        <v>306</v>
      </c>
      <c r="C106">
        <v>28</v>
      </c>
      <c r="D106">
        <v>7</v>
      </c>
      <c r="E106">
        <v>9</v>
      </c>
      <c r="F106">
        <v>12</v>
      </c>
      <c r="G106">
        <v>23</v>
      </c>
      <c r="H106">
        <v>37</v>
      </c>
      <c r="I106">
        <v>-14</v>
      </c>
      <c r="J106">
        <v>30</v>
      </c>
      <c r="L106">
        <v>107</v>
      </c>
      <c r="N106">
        <v>5</v>
      </c>
      <c r="O106">
        <v>3</v>
      </c>
      <c r="P106">
        <v>6</v>
      </c>
      <c r="Q106">
        <v>13</v>
      </c>
      <c r="R106">
        <v>18</v>
      </c>
      <c r="W106">
        <v>2</v>
      </c>
      <c r="X106">
        <v>6</v>
      </c>
      <c r="Y106">
        <v>6</v>
      </c>
      <c r="Z106">
        <v>10</v>
      </c>
      <c r="AA106">
        <v>19</v>
      </c>
      <c r="AD106">
        <f>SUM(Wide_table___Brazil_2[[#This Row],[Wh]:[Lh]])</f>
        <v>14</v>
      </c>
      <c r="AE106">
        <f>SUM(Wide_table___Brazil_2[[#This Row],[Wa]:[La]])</f>
        <v>14</v>
      </c>
    </row>
    <row r="107" spans="1:31" x14ac:dyDescent="0.25">
      <c r="A107">
        <v>8</v>
      </c>
      <c r="B107" t="s">
        <v>307</v>
      </c>
      <c r="C107">
        <v>28</v>
      </c>
      <c r="D107">
        <v>13</v>
      </c>
      <c r="E107">
        <v>5</v>
      </c>
      <c r="F107">
        <v>10</v>
      </c>
      <c r="G107">
        <v>30</v>
      </c>
      <c r="H107">
        <v>31</v>
      </c>
      <c r="I107">
        <v>-1</v>
      </c>
      <c r="J107">
        <v>44</v>
      </c>
      <c r="L107">
        <v>157</v>
      </c>
      <c r="N107">
        <v>8</v>
      </c>
      <c r="O107">
        <v>2</v>
      </c>
      <c r="P107">
        <v>4</v>
      </c>
      <c r="Q107">
        <v>15</v>
      </c>
      <c r="R107">
        <v>13</v>
      </c>
      <c r="W107">
        <v>5</v>
      </c>
      <c r="X107">
        <v>3</v>
      </c>
      <c r="Y107">
        <v>6</v>
      </c>
      <c r="Z107">
        <v>15</v>
      </c>
      <c r="AA107">
        <v>18</v>
      </c>
      <c r="AD107">
        <f>SUM(Wide_table___Brazil_2[[#This Row],[Wh]:[Lh]])</f>
        <v>14</v>
      </c>
      <c r="AE107">
        <f>SUM(Wide_table___Brazil_2[[#This Row],[Wa]:[La]])</f>
        <v>14</v>
      </c>
    </row>
    <row r="108" spans="1:31" x14ac:dyDescent="0.25">
      <c r="A108">
        <v>1</v>
      </c>
      <c r="B108" t="s">
        <v>308</v>
      </c>
      <c r="C108">
        <v>5</v>
      </c>
      <c r="D108">
        <v>4</v>
      </c>
      <c r="E108">
        <v>1</v>
      </c>
      <c r="F108">
        <v>0</v>
      </c>
      <c r="G108">
        <v>6</v>
      </c>
      <c r="H108">
        <v>1</v>
      </c>
      <c r="I108">
        <v>5</v>
      </c>
      <c r="J108">
        <v>13</v>
      </c>
      <c r="L108">
        <v>260</v>
      </c>
      <c r="N108">
        <v>2</v>
      </c>
      <c r="O108">
        <v>1</v>
      </c>
      <c r="P108">
        <v>0</v>
      </c>
      <c r="Q108">
        <v>3</v>
      </c>
      <c r="R108">
        <v>0</v>
      </c>
      <c r="W108">
        <v>2</v>
      </c>
      <c r="X108">
        <v>0</v>
      </c>
      <c r="Y108">
        <v>0</v>
      </c>
      <c r="Z108">
        <v>3</v>
      </c>
      <c r="AA108">
        <v>1</v>
      </c>
      <c r="AD108">
        <f>SUM(Wide_table___Brazil_2[[#This Row],[Wh]:[Lh]])</f>
        <v>3</v>
      </c>
      <c r="AE108">
        <f>SUM(Wide_table___Brazil_2[[#This Row],[Wa]:[La]])</f>
        <v>2</v>
      </c>
    </row>
    <row r="109" spans="1:31" x14ac:dyDescent="0.25">
      <c r="A109">
        <v>8</v>
      </c>
      <c r="B109" t="s">
        <v>309</v>
      </c>
      <c r="C109">
        <v>6</v>
      </c>
      <c r="D109">
        <v>2</v>
      </c>
      <c r="E109">
        <v>0</v>
      </c>
      <c r="F109">
        <v>4</v>
      </c>
      <c r="G109">
        <v>8</v>
      </c>
      <c r="H109">
        <v>14</v>
      </c>
      <c r="I109">
        <v>-6</v>
      </c>
      <c r="J109">
        <v>6</v>
      </c>
      <c r="L109">
        <v>100</v>
      </c>
      <c r="N109">
        <v>1</v>
      </c>
      <c r="O109">
        <v>0</v>
      </c>
      <c r="P109">
        <v>2</v>
      </c>
      <c r="Q109">
        <v>1</v>
      </c>
      <c r="R109">
        <v>7</v>
      </c>
      <c r="W109">
        <v>1</v>
      </c>
      <c r="X109">
        <v>0</v>
      </c>
      <c r="Y109">
        <v>2</v>
      </c>
      <c r="Z109">
        <v>7</v>
      </c>
      <c r="AA109">
        <v>7</v>
      </c>
      <c r="AD109">
        <f>SUM(Wide_table___Brazil_2[[#This Row],[Wh]:[Lh]])</f>
        <v>3</v>
      </c>
      <c r="AE109">
        <f>SUM(Wide_table___Brazil_2[[#This Row],[Wa]:[La]])</f>
        <v>3</v>
      </c>
    </row>
    <row r="110" spans="1:31" x14ac:dyDescent="0.25">
      <c r="A110">
        <v>2</v>
      </c>
      <c r="B110" t="s">
        <v>310</v>
      </c>
      <c r="C110">
        <v>5</v>
      </c>
      <c r="D110">
        <v>5</v>
      </c>
      <c r="E110">
        <v>0</v>
      </c>
      <c r="F110">
        <v>0</v>
      </c>
      <c r="G110">
        <v>15</v>
      </c>
      <c r="H110">
        <v>2</v>
      </c>
      <c r="I110">
        <v>13</v>
      </c>
      <c r="J110">
        <v>15</v>
      </c>
      <c r="L110">
        <v>300</v>
      </c>
      <c r="N110">
        <v>2</v>
      </c>
      <c r="O110">
        <v>0</v>
      </c>
      <c r="P110">
        <v>0</v>
      </c>
      <c r="Q110">
        <v>7</v>
      </c>
      <c r="R110">
        <v>1</v>
      </c>
      <c r="W110">
        <v>3</v>
      </c>
      <c r="X110">
        <v>0</v>
      </c>
      <c r="Y110">
        <v>0</v>
      </c>
      <c r="Z110">
        <v>8</v>
      </c>
      <c r="AA110">
        <v>1</v>
      </c>
      <c r="AD110">
        <f>SUM(Wide_table___Brazil_2[[#This Row],[Wh]:[Lh]])</f>
        <v>2</v>
      </c>
      <c r="AE110">
        <f>SUM(Wide_table___Brazil_2[[#This Row],[Wa]:[La]])</f>
        <v>3</v>
      </c>
    </row>
    <row r="111" spans="1:31" x14ac:dyDescent="0.25">
      <c r="A111">
        <v>8</v>
      </c>
      <c r="B111" t="s">
        <v>311</v>
      </c>
      <c r="C111">
        <v>10</v>
      </c>
      <c r="D111">
        <v>3</v>
      </c>
      <c r="E111">
        <v>2</v>
      </c>
      <c r="F111">
        <v>5</v>
      </c>
      <c r="G111">
        <v>11</v>
      </c>
      <c r="H111">
        <v>19</v>
      </c>
      <c r="I111">
        <v>-8</v>
      </c>
      <c r="J111">
        <v>11</v>
      </c>
      <c r="L111">
        <v>110</v>
      </c>
      <c r="N111">
        <v>0</v>
      </c>
      <c r="O111">
        <v>1</v>
      </c>
      <c r="P111">
        <v>4</v>
      </c>
      <c r="Q111">
        <v>2</v>
      </c>
      <c r="R111">
        <v>16</v>
      </c>
      <c r="W111">
        <v>3</v>
      </c>
      <c r="X111">
        <v>1</v>
      </c>
      <c r="Y111">
        <v>1</v>
      </c>
      <c r="Z111">
        <v>9</v>
      </c>
      <c r="AA111">
        <v>3</v>
      </c>
      <c r="AD111">
        <f>SUM(Wide_table___Brazil_2[[#This Row],[Wh]:[Lh]])</f>
        <v>5</v>
      </c>
      <c r="AE111">
        <f>SUM(Wide_table___Brazil_2[[#This Row],[Wa]:[La]])</f>
        <v>5</v>
      </c>
    </row>
    <row r="112" spans="1:31" x14ac:dyDescent="0.25">
      <c r="A112">
        <v>1</v>
      </c>
      <c r="B112" t="s">
        <v>312</v>
      </c>
      <c r="C112">
        <v>7</v>
      </c>
      <c r="D112">
        <v>6</v>
      </c>
      <c r="E112">
        <v>1</v>
      </c>
      <c r="F112">
        <v>0</v>
      </c>
      <c r="G112">
        <v>18</v>
      </c>
      <c r="H112">
        <v>6</v>
      </c>
      <c r="I112">
        <v>12</v>
      </c>
      <c r="J112">
        <v>19</v>
      </c>
      <c r="L112">
        <v>271</v>
      </c>
      <c r="N112">
        <v>3</v>
      </c>
      <c r="O112">
        <v>1</v>
      </c>
      <c r="P112">
        <v>0</v>
      </c>
      <c r="Q112">
        <v>11</v>
      </c>
      <c r="R112">
        <v>6</v>
      </c>
      <c r="W112">
        <v>3</v>
      </c>
      <c r="X112">
        <v>0</v>
      </c>
      <c r="Y112">
        <v>0</v>
      </c>
      <c r="Z112">
        <v>7</v>
      </c>
      <c r="AA112">
        <v>0</v>
      </c>
      <c r="AD112">
        <f>SUM(Wide_table___Brazil_2[[#This Row],[Wh]:[Lh]])</f>
        <v>4</v>
      </c>
      <c r="AE112">
        <f>SUM(Wide_table___Brazil_2[[#This Row],[Wa]:[La]])</f>
        <v>3</v>
      </c>
    </row>
    <row r="113" spans="1:31" x14ac:dyDescent="0.25">
      <c r="A113">
        <v>8</v>
      </c>
      <c r="B113" t="s">
        <v>313</v>
      </c>
      <c r="C113">
        <v>7</v>
      </c>
      <c r="D113">
        <v>1</v>
      </c>
      <c r="E113">
        <v>2</v>
      </c>
      <c r="F113">
        <v>4</v>
      </c>
      <c r="G113">
        <v>6</v>
      </c>
      <c r="H113">
        <v>17</v>
      </c>
      <c r="I113">
        <v>-11</v>
      </c>
      <c r="J113">
        <v>5</v>
      </c>
      <c r="L113">
        <v>71</v>
      </c>
      <c r="N113">
        <v>1</v>
      </c>
      <c r="O113">
        <v>1</v>
      </c>
      <c r="P113">
        <v>2</v>
      </c>
      <c r="Q113">
        <v>5</v>
      </c>
      <c r="R113">
        <v>9</v>
      </c>
      <c r="W113">
        <v>0</v>
      </c>
      <c r="X113">
        <v>1</v>
      </c>
      <c r="Y113">
        <v>2</v>
      </c>
      <c r="Z113">
        <v>1</v>
      </c>
      <c r="AA113">
        <v>8</v>
      </c>
      <c r="AD113">
        <f>SUM(Wide_table___Brazil_2[[#This Row],[Wh]:[Lh]])</f>
        <v>4</v>
      </c>
      <c r="AE113">
        <f>SUM(Wide_table___Brazil_2[[#This Row],[Wa]:[La]])</f>
        <v>3</v>
      </c>
    </row>
    <row r="114" spans="1:31" x14ac:dyDescent="0.25">
      <c r="A114">
        <v>16</v>
      </c>
      <c r="B114" t="s">
        <v>314</v>
      </c>
      <c r="C114">
        <v>24</v>
      </c>
      <c r="D114">
        <v>6</v>
      </c>
      <c r="E114">
        <v>7</v>
      </c>
      <c r="F114">
        <v>11</v>
      </c>
      <c r="G114">
        <v>28</v>
      </c>
      <c r="H114">
        <v>33</v>
      </c>
      <c r="I114">
        <v>-5</v>
      </c>
      <c r="J114">
        <v>25</v>
      </c>
      <c r="L114">
        <v>104</v>
      </c>
      <c r="N114">
        <v>4</v>
      </c>
      <c r="O114">
        <v>4</v>
      </c>
      <c r="P114">
        <v>4</v>
      </c>
      <c r="Q114">
        <v>20</v>
      </c>
      <c r="R114">
        <v>15</v>
      </c>
      <c r="W114">
        <v>2</v>
      </c>
      <c r="X114">
        <v>3</v>
      </c>
      <c r="Y114">
        <v>7</v>
      </c>
      <c r="Z114">
        <v>8</v>
      </c>
      <c r="AA114">
        <v>18</v>
      </c>
      <c r="AD114">
        <f>SUM(Wide_table___Brazil_2[[#This Row],[Wh]:[Lh]])</f>
        <v>12</v>
      </c>
      <c r="AE114">
        <f>SUM(Wide_table___Brazil_2[[#This Row],[Wa]:[La]])</f>
        <v>12</v>
      </c>
    </row>
    <row r="115" spans="1:31" x14ac:dyDescent="0.25">
      <c r="A115">
        <v>2</v>
      </c>
      <c r="B115" t="s">
        <v>315</v>
      </c>
      <c r="C115">
        <v>6</v>
      </c>
      <c r="D115">
        <v>3</v>
      </c>
      <c r="E115">
        <v>3</v>
      </c>
      <c r="F115">
        <v>0</v>
      </c>
      <c r="G115">
        <v>10</v>
      </c>
      <c r="H115">
        <v>4</v>
      </c>
      <c r="I115">
        <v>6</v>
      </c>
      <c r="J115">
        <v>12</v>
      </c>
      <c r="L115">
        <v>200</v>
      </c>
      <c r="N115">
        <v>2</v>
      </c>
      <c r="O115">
        <v>1</v>
      </c>
      <c r="P115">
        <v>0</v>
      </c>
      <c r="Q115">
        <v>7</v>
      </c>
      <c r="R115">
        <v>2</v>
      </c>
      <c r="W115">
        <v>1</v>
      </c>
      <c r="X115">
        <v>2</v>
      </c>
      <c r="Y115">
        <v>0</v>
      </c>
      <c r="Z115">
        <v>3</v>
      </c>
      <c r="AA115">
        <v>2</v>
      </c>
      <c r="AD115">
        <f>SUM(Wide_table___Brazil_2[[#This Row],[Wh]:[Lh]])</f>
        <v>3</v>
      </c>
      <c r="AE115">
        <f>SUM(Wide_table___Brazil_2[[#This Row],[Wa]:[La]])</f>
        <v>3</v>
      </c>
    </row>
    <row r="116" spans="1:31" x14ac:dyDescent="0.25">
      <c r="A116">
        <v>21</v>
      </c>
      <c r="B116" t="s">
        <v>316</v>
      </c>
      <c r="C116">
        <v>27</v>
      </c>
      <c r="D116">
        <v>7</v>
      </c>
      <c r="E116">
        <v>9</v>
      </c>
      <c r="F116">
        <v>11</v>
      </c>
      <c r="G116">
        <v>21</v>
      </c>
      <c r="H116">
        <v>32</v>
      </c>
      <c r="I116">
        <v>-11</v>
      </c>
      <c r="J116">
        <v>30</v>
      </c>
      <c r="L116">
        <v>111</v>
      </c>
      <c r="N116">
        <v>5</v>
      </c>
      <c r="O116">
        <v>5</v>
      </c>
      <c r="P116">
        <v>4</v>
      </c>
      <c r="Q116">
        <v>9</v>
      </c>
      <c r="R116">
        <v>11</v>
      </c>
      <c r="W116">
        <v>2</v>
      </c>
      <c r="X116">
        <v>4</v>
      </c>
      <c r="Y116">
        <v>7</v>
      </c>
      <c r="Z116">
        <v>12</v>
      </c>
      <c r="AA116">
        <v>21</v>
      </c>
      <c r="AD116">
        <f>SUM(Wide_table___Brazil_2[[#This Row],[Wh]:[Lh]])</f>
        <v>14</v>
      </c>
      <c r="AE116">
        <f>SUM(Wide_table___Brazil_2[[#This Row],[Wa]:[La]])</f>
        <v>13</v>
      </c>
    </row>
    <row r="117" spans="1:31" x14ac:dyDescent="0.25">
      <c r="A117">
        <v>7</v>
      </c>
      <c r="B117" t="s">
        <v>317</v>
      </c>
      <c r="C117">
        <v>9</v>
      </c>
      <c r="D117">
        <v>4</v>
      </c>
      <c r="E117">
        <v>2</v>
      </c>
      <c r="F117">
        <v>3</v>
      </c>
      <c r="G117">
        <v>14</v>
      </c>
      <c r="H117">
        <v>9</v>
      </c>
      <c r="I117">
        <v>5</v>
      </c>
      <c r="J117">
        <v>14</v>
      </c>
      <c r="L117">
        <v>156</v>
      </c>
      <c r="N117">
        <v>4</v>
      </c>
      <c r="O117">
        <v>1</v>
      </c>
      <c r="P117">
        <v>0</v>
      </c>
      <c r="Q117">
        <v>11</v>
      </c>
      <c r="R117">
        <v>1</v>
      </c>
      <c r="W117">
        <v>0</v>
      </c>
      <c r="X117">
        <v>1</v>
      </c>
      <c r="Y117">
        <v>3</v>
      </c>
      <c r="Z117">
        <v>3</v>
      </c>
      <c r="AA117">
        <v>8</v>
      </c>
      <c r="AD117">
        <f>SUM(Wide_table___Brazil_2[[#This Row],[Wh]:[Lh]])</f>
        <v>5</v>
      </c>
      <c r="AE117">
        <f>SUM(Wide_table___Brazil_2[[#This Row],[Wa]:[La]])</f>
        <v>4</v>
      </c>
    </row>
    <row r="118" spans="1:31" x14ac:dyDescent="0.25">
      <c r="A118">
        <v>9</v>
      </c>
      <c r="B118" t="s">
        <v>318</v>
      </c>
      <c r="C118">
        <v>6</v>
      </c>
      <c r="D118">
        <v>1</v>
      </c>
      <c r="E118">
        <v>5</v>
      </c>
      <c r="F118">
        <v>0</v>
      </c>
      <c r="G118">
        <v>5</v>
      </c>
      <c r="H118">
        <v>4</v>
      </c>
      <c r="I118">
        <v>1</v>
      </c>
      <c r="J118">
        <v>8</v>
      </c>
      <c r="L118">
        <v>133</v>
      </c>
      <c r="N118">
        <v>0</v>
      </c>
      <c r="O118">
        <v>3</v>
      </c>
      <c r="P118">
        <v>0</v>
      </c>
      <c r="Q118">
        <v>3</v>
      </c>
      <c r="R118">
        <v>3</v>
      </c>
      <c r="W118">
        <v>1</v>
      </c>
      <c r="X118">
        <v>2</v>
      </c>
      <c r="Y118">
        <v>0</v>
      </c>
      <c r="Z118">
        <v>2</v>
      </c>
      <c r="AA118">
        <v>1</v>
      </c>
      <c r="AD118">
        <f>SUM(Wide_table___Brazil_2[[#This Row],[Wh]:[Lh]])</f>
        <v>3</v>
      </c>
      <c r="AE118">
        <f>SUM(Wide_table___Brazil_2[[#This Row],[Wa]:[La]])</f>
        <v>3</v>
      </c>
    </row>
    <row r="119" spans="1:31" x14ac:dyDescent="0.25">
      <c r="A119">
        <v>3</v>
      </c>
      <c r="B119" t="s">
        <v>319</v>
      </c>
      <c r="C119">
        <v>11</v>
      </c>
      <c r="D119">
        <v>7</v>
      </c>
      <c r="E119">
        <v>2</v>
      </c>
      <c r="F119">
        <v>2</v>
      </c>
      <c r="G119">
        <v>21</v>
      </c>
      <c r="H119">
        <v>13</v>
      </c>
      <c r="I119">
        <v>8</v>
      </c>
      <c r="J119">
        <v>23</v>
      </c>
      <c r="L119">
        <v>209</v>
      </c>
      <c r="N119">
        <v>5</v>
      </c>
      <c r="O119">
        <v>1</v>
      </c>
      <c r="P119">
        <v>0</v>
      </c>
      <c r="Q119">
        <v>13</v>
      </c>
      <c r="R119">
        <v>5</v>
      </c>
      <c r="W119">
        <v>2</v>
      </c>
      <c r="X119">
        <v>1</v>
      </c>
      <c r="Y119">
        <v>2</v>
      </c>
      <c r="Z119">
        <v>8</v>
      </c>
      <c r="AA119">
        <v>8</v>
      </c>
      <c r="AD119">
        <f>SUM(Wide_table___Brazil_2[[#This Row],[Wh]:[Lh]])</f>
        <v>6</v>
      </c>
      <c r="AE119">
        <f>SUM(Wide_table___Brazil_2[[#This Row],[Wa]:[La]])</f>
        <v>5</v>
      </c>
    </row>
    <row r="120" spans="1:31" x14ac:dyDescent="0.25">
      <c r="A120">
        <v>5</v>
      </c>
      <c r="B120" t="s">
        <v>320</v>
      </c>
      <c r="C120">
        <v>9</v>
      </c>
      <c r="D120">
        <v>5</v>
      </c>
      <c r="E120">
        <v>1</v>
      </c>
      <c r="F120">
        <v>3</v>
      </c>
      <c r="G120">
        <v>20</v>
      </c>
      <c r="H120">
        <v>11</v>
      </c>
      <c r="I120">
        <v>9</v>
      </c>
      <c r="J120">
        <v>16</v>
      </c>
      <c r="L120">
        <v>178</v>
      </c>
      <c r="N120">
        <v>2</v>
      </c>
      <c r="O120">
        <v>0</v>
      </c>
      <c r="P120">
        <v>3</v>
      </c>
      <c r="Q120">
        <v>13</v>
      </c>
      <c r="R120">
        <v>9</v>
      </c>
      <c r="W120">
        <v>3</v>
      </c>
      <c r="X120">
        <v>1</v>
      </c>
      <c r="Y120">
        <v>0</v>
      </c>
      <c r="Z120">
        <v>7</v>
      </c>
      <c r="AA120">
        <v>2</v>
      </c>
      <c r="AD120">
        <f>SUM(Wide_table___Brazil_2[[#This Row],[Wh]:[Lh]])</f>
        <v>5</v>
      </c>
      <c r="AE120">
        <f>SUM(Wide_table___Brazil_2[[#This Row],[Wa]:[La]])</f>
        <v>4</v>
      </c>
    </row>
    <row r="121" spans="1:31" x14ac:dyDescent="0.25">
      <c r="A121">
        <v>15</v>
      </c>
      <c r="B121" t="s">
        <v>321</v>
      </c>
      <c r="C121">
        <v>27</v>
      </c>
      <c r="D121">
        <v>8</v>
      </c>
      <c r="E121">
        <v>11</v>
      </c>
      <c r="F121">
        <v>8</v>
      </c>
      <c r="G121">
        <v>25</v>
      </c>
      <c r="H121">
        <v>30</v>
      </c>
      <c r="I121">
        <v>-5</v>
      </c>
      <c r="J121">
        <v>35</v>
      </c>
      <c r="L121">
        <v>130</v>
      </c>
      <c r="N121">
        <v>5</v>
      </c>
      <c r="O121">
        <v>6</v>
      </c>
      <c r="P121">
        <v>3</v>
      </c>
      <c r="Q121">
        <v>12</v>
      </c>
      <c r="R121">
        <v>11</v>
      </c>
      <c r="W121">
        <v>3</v>
      </c>
      <c r="X121">
        <v>5</v>
      </c>
      <c r="Y121">
        <v>5</v>
      </c>
      <c r="Z121">
        <v>13</v>
      </c>
      <c r="AA121">
        <v>19</v>
      </c>
      <c r="AD121">
        <f>SUM(Wide_table___Brazil_2[[#This Row],[Wh]:[Lh]])</f>
        <v>14</v>
      </c>
      <c r="AE121">
        <f>SUM(Wide_table___Brazil_2[[#This Row],[Wa]:[La]])</f>
        <v>13</v>
      </c>
    </row>
    <row r="122" spans="1:31" x14ac:dyDescent="0.25">
      <c r="A122">
        <v>13</v>
      </c>
      <c r="B122" t="s">
        <v>322</v>
      </c>
      <c r="C122">
        <v>8</v>
      </c>
      <c r="D122">
        <v>3</v>
      </c>
      <c r="E122">
        <v>3</v>
      </c>
      <c r="F122">
        <v>2</v>
      </c>
      <c r="G122">
        <v>8</v>
      </c>
      <c r="H122">
        <v>7</v>
      </c>
      <c r="I122">
        <v>1</v>
      </c>
      <c r="J122">
        <v>12</v>
      </c>
      <c r="L122">
        <v>150</v>
      </c>
      <c r="N122">
        <v>1</v>
      </c>
      <c r="O122">
        <v>1</v>
      </c>
      <c r="P122">
        <v>0</v>
      </c>
      <c r="Q122">
        <v>3</v>
      </c>
      <c r="R122">
        <v>2</v>
      </c>
      <c r="W122">
        <v>2</v>
      </c>
      <c r="X122">
        <v>2</v>
      </c>
      <c r="Y122">
        <v>2</v>
      </c>
      <c r="Z122">
        <v>5</v>
      </c>
      <c r="AA122">
        <v>5</v>
      </c>
      <c r="AD122">
        <f>SUM(Wide_table___Brazil_2[[#This Row],[Wh]:[Lh]])</f>
        <v>2</v>
      </c>
      <c r="AE122">
        <f>SUM(Wide_table___Brazil_2[[#This Row],[Wa]:[La]])</f>
        <v>6</v>
      </c>
    </row>
    <row r="123" spans="1:31" x14ac:dyDescent="0.25">
      <c r="A123">
        <v>17</v>
      </c>
      <c r="B123" t="s">
        <v>323</v>
      </c>
      <c r="C123">
        <v>5</v>
      </c>
      <c r="D123">
        <v>1</v>
      </c>
      <c r="E123">
        <v>0</v>
      </c>
      <c r="F123">
        <v>4</v>
      </c>
      <c r="G123">
        <v>3</v>
      </c>
      <c r="H123">
        <v>7</v>
      </c>
      <c r="I123">
        <v>-4</v>
      </c>
      <c r="J123">
        <v>3</v>
      </c>
      <c r="L123">
        <v>60</v>
      </c>
      <c r="N123">
        <v>0</v>
      </c>
      <c r="O123">
        <v>0</v>
      </c>
      <c r="P123">
        <v>3</v>
      </c>
      <c r="Q123">
        <v>1</v>
      </c>
      <c r="R123">
        <v>5</v>
      </c>
      <c r="W123">
        <v>1</v>
      </c>
      <c r="X123">
        <v>0</v>
      </c>
      <c r="Y123">
        <v>1</v>
      </c>
      <c r="Z123">
        <v>2</v>
      </c>
      <c r="AA123">
        <v>2</v>
      </c>
      <c r="AD123">
        <f>SUM(Wide_table___Brazil_2[[#This Row],[Wh]:[Lh]])</f>
        <v>3</v>
      </c>
      <c r="AE123">
        <f>SUM(Wide_table___Brazil_2[[#This Row],[Wa]:[La]])</f>
        <v>2</v>
      </c>
    </row>
    <row r="124" spans="1:31" x14ac:dyDescent="0.25">
      <c r="A124">
        <v>5</v>
      </c>
      <c r="B124" t="s">
        <v>324</v>
      </c>
      <c r="C124">
        <v>17</v>
      </c>
      <c r="D124">
        <v>9</v>
      </c>
      <c r="E124">
        <v>4</v>
      </c>
      <c r="F124">
        <v>4</v>
      </c>
      <c r="G124">
        <v>28</v>
      </c>
      <c r="H124">
        <v>16</v>
      </c>
      <c r="I124">
        <v>12</v>
      </c>
      <c r="J124">
        <v>31</v>
      </c>
      <c r="L124">
        <v>182</v>
      </c>
      <c r="N124">
        <v>4</v>
      </c>
      <c r="O124">
        <v>2</v>
      </c>
      <c r="P124">
        <v>3</v>
      </c>
      <c r="Q124">
        <v>15</v>
      </c>
      <c r="R124">
        <v>10</v>
      </c>
      <c r="W124">
        <v>5</v>
      </c>
      <c r="X124">
        <v>2</v>
      </c>
      <c r="Y124">
        <v>1</v>
      </c>
      <c r="Z124">
        <v>13</v>
      </c>
      <c r="AA124">
        <v>6</v>
      </c>
      <c r="AD124">
        <f>SUM(Wide_table___Brazil_2[[#This Row],[Wh]:[Lh]])</f>
        <v>9</v>
      </c>
      <c r="AE124">
        <f>SUM(Wide_table___Brazil_2[[#This Row],[Wa]:[La]])</f>
        <v>8</v>
      </c>
    </row>
    <row r="125" spans="1:31" x14ac:dyDescent="0.25">
      <c r="A125">
        <v>1</v>
      </c>
      <c r="B125" t="s">
        <v>325</v>
      </c>
      <c r="C125">
        <v>5</v>
      </c>
      <c r="D125">
        <v>4</v>
      </c>
      <c r="E125">
        <v>1</v>
      </c>
      <c r="F125">
        <v>0</v>
      </c>
      <c r="G125">
        <v>18</v>
      </c>
      <c r="H125">
        <v>4</v>
      </c>
      <c r="I125">
        <v>14</v>
      </c>
      <c r="J125">
        <v>13</v>
      </c>
      <c r="L125">
        <v>260</v>
      </c>
      <c r="N125">
        <v>2</v>
      </c>
      <c r="O125">
        <v>1</v>
      </c>
      <c r="P125">
        <v>0</v>
      </c>
      <c r="Q125">
        <v>12</v>
      </c>
      <c r="R125">
        <v>3</v>
      </c>
      <c r="W125">
        <v>2</v>
      </c>
      <c r="X125">
        <v>0</v>
      </c>
      <c r="Y125">
        <v>0</v>
      </c>
      <c r="Z125">
        <v>6</v>
      </c>
      <c r="AA125">
        <v>1</v>
      </c>
      <c r="AD125">
        <f>SUM(Wide_table___Brazil_2[[#This Row],[Wh]:[Lh]])</f>
        <v>3</v>
      </c>
      <c r="AE125">
        <f>SUM(Wide_table___Brazil_2[[#This Row],[Wa]:[La]])</f>
        <v>2</v>
      </c>
    </row>
    <row r="126" spans="1:31" x14ac:dyDescent="0.25">
      <c r="A126">
        <v>5</v>
      </c>
      <c r="B126" t="s">
        <v>326</v>
      </c>
      <c r="C126">
        <v>5</v>
      </c>
      <c r="D126">
        <v>3</v>
      </c>
      <c r="E126">
        <v>1</v>
      </c>
      <c r="F126">
        <v>1</v>
      </c>
      <c r="G126">
        <v>9</v>
      </c>
      <c r="H126">
        <v>5</v>
      </c>
      <c r="I126">
        <v>4</v>
      </c>
      <c r="J126">
        <v>10</v>
      </c>
      <c r="L126">
        <v>200</v>
      </c>
      <c r="N126">
        <v>1</v>
      </c>
      <c r="O126">
        <v>1</v>
      </c>
      <c r="P126">
        <v>1</v>
      </c>
      <c r="Q126">
        <v>3</v>
      </c>
      <c r="R126">
        <v>3</v>
      </c>
      <c r="W126">
        <v>2</v>
      </c>
      <c r="X126">
        <v>0</v>
      </c>
      <c r="Y126">
        <v>0</v>
      </c>
      <c r="Z126">
        <v>6</v>
      </c>
      <c r="AA126">
        <v>2</v>
      </c>
      <c r="AD126">
        <f>SUM(Wide_table___Brazil_2[[#This Row],[Wh]:[Lh]])</f>
        <v>3</v>
      </c>
      <c r="AE126">
        <f>SUM(Wide_table___Brazil_2[[#This Row],[Wa]:[La]])</f>
        <v>2</v>
      </c>
    </row>
    <row r="127" spans="1:31" x14ac:dyDescent="0.25">
      <c r="A127">
        <v>13</v>
      </c>
      <c r="B127" t="s">
        <v>327</v>
      </c>
      <c r="C127">
        <v>27</v>
      </c>
      <c r="D127">
        <v>10</v>
      </c>
      <c r="E127">
        <v>6</v>
      </c>
      <c r="F127">
        <v>11</v>
      </c>
      <c r="G127">
        <v>20</v>
      </c>
      <c r="H127">
        <v>26</v>
      </c>
      <c r="I127">
        <v>-6</v>
      </c>
      <c r="J127">
        <v>36</v>
      </c>
      <c r="L127">
        <v>133</v>
      </c>
      <c r="N127">
        <v>6</v>
      </c>
      <c r="O127">
        <v>4</v>
      </c>
      <c r="P127">
        <v>3</v>
      </c>
      <c r="Q127">
        <v>12</v>
      </c>
      <c r="R127">
        <v>8</v>
      </c>
      <c r="W127">
        <v>4</v>
      </c>
      <c r="X127">
        <v>2</v>
      </c>
      <c r="Y127">
        <v>8</v>
      </c>
      <c r="Z127">
        <v>8</v>
      </c>
      <c r="AA127">
        <v>18</v>
      </c>
      <c r="AD127">
        <f>SUM(Wide_table___Brazil_2[[#This Row],[Wh]:[Lh]])</f>
        <v>13</v>
      </c>
      <c r="AE127">
        <f>SUM(Wide_table___Brazil_2[[#This Row],[Wa]:[La]])</f>
        <v>14</v>
      </c>
    </row>
    <row r="128" spans="1:31" x14ac:dyDescent="0.25">
      <c r="A128">
        <v>9</v>
      </c>
      <c r="B128" t="s">
        <v>328</v>
      </c>
      <c r="C128">
        <v>7</v>
      </c>
      <c r="D128">
        <v>0</v>
      </c>
      <c r="E128">
        <v>2</v>
      </c>
      <c r="F128">
        <v>5</v>
      </c>
      <c r="G128">
        <v>3</v>
      </c>
      <c r="H128">
        <v>15</v>
      </c>
      <c r="I128">
        <v>-12</v>
      </c>
      <c r="J128">
        <v>2</v>
      </c>
      <c r="L128">
        <v>29</v>
      </c>
      <c r="N128">
        <v>0</v>
      </c>
      <c r="O128">
        <v>0</v>
      </c>
      <c r="P128">
        <v>4</v>
      </c>
      <c r="Q128">
        <v>1</v>
      </c>
      <c r="R128">
        <v>12</v>
      </c>
      <c r="W128">
        <v>0</v>
      </c>
      <c r="X128">
        <v>2</v>
      </c>
      <c r="Y128">
        <v>1</v>
      </c>
      <c r="Z128">
        <v>2</v>
      </c>
      <c r="AA128">
        <v>3</v>
      </c>
      <c r="AD128">
        <f>SUM(Wide_table___Brazil_2[[#This Row],[Wh]:[Lh]])</f>
        <v>4</v>
      </c>
      <c r="AE128">
        <f>SUM(Wide_table___Brazil_2[[#This Row],[Wa]:[La]])</f>
        <v>3</v>
      </c>
    </row>
    <row r="129" spans="1:31" x14ac:dyDescent="0.25">
      <c r="A129">
        <v>13</v>
      </c>
      <c r="B129" t="s">
        <v>329</v>
      </c>
      <c r="C129">
        <v>20</v>
      </c>
      <c r="D129">
        <v>3</v>
      </c>
      <c r="E129">
        <v>5</v>
      </c>
      <c r="F129">
        <v>12</v>
      </c>
      <c r="G129">
        <v>16</v>
      </c>
      <c r="H129">
        <v>39</v>
      </c>
      <c r="I129">
        <v>-23</v>
      </c>
      <c r="J129">
        <v>3</v>
      </c>
      <c r="L129">
        <v>70</v>
      </c>
      <c r="N129">
        <v>2</v>
      </c>
      <c r="O129">
        <v>3</v>
      </c>
      <c r="P129">
        <v>4</v>
      </c>
      <c r="Q129">
        <v>6</v>
      </c>
      <c r="R129">
        <v>11</v>
      </c>
      <c r="W129">
        <v>1</v>
      </c>
      <c r="X129">
        <v>2</v>
      </c>
      <c r="Y129">
        <v>8</v>
      </c>
      <c r="Z129">
        <v>10</v>
      </c>
      <c r="AA129">
        <v>28</v>
      </c>
      <c r="AD129">
        <f>SUM(Wide_table___Brazil_2[[#This Row],[Wh]:[Lh]])</f>
        <v>9</v>
      </c>
      <c r="AE129">
        <f>SUM(Wide_table___Brazil_2[[#This Row],[Wa]:[La]])</f>
        <v>11</v>
      </c>
    </row>
    <row r="130" spans="1:31" x14ac:dyDescent="0.25">
      <c r="A130">
        <v>2</v>
      </c>
      <c r="B130" t="s">
        <v>330</v>
      </c>
      <c r="C130">
        <v>6</v>
      </c>
      <c r="D130">
        <v>5</v>
      </c>
      <c r="E130">
        <v>0</v>
      </c>
      <c r="F130">
        <v>1</v>
      </c>
      <c r="G130">
        <v>16</v>
      </c>
      <c r="H130">
        <v>7</v>
      </c>
      <c r="I130">
        <v>9</v>
      </c>
      <c r="J130">
        <v>15</v>
      </c>
      <c r="L130">
        <v>250</v>
      </c>
      <c r="N130">
        <v>2</v>
      </c>
      <c r="O130">
        <v>0</v>
      </c>
      <c r="P130">
        <v>0</v>
      </c>
      <c r="Q130">
        <v>6</v>
      </c>
      <c r="R130">
        <v>0</v>
      </c>
      <c r="W130">
        <v>3</v>
      </c>
      <c r="X130">
        <v>0</v>
      </c>
      <c r="Y130">
        <v>1</v>
      </c>
      <c r="Z130">
        <v>10</v>
      </c>
      <c r="AA130">
        <v>7</v>
      </c>
      <c r="AD130">
        <f>SUM(Wide_table___Brazil_2[[#This Row],[Wh]:[Lh]])</f>
        <v>2</v>
      </c>
      <c r="AE130">
        <f>SUM(Wide_table___Brazil_2[[#This Row],[Wa]:[La]])</f>
        <v>4</v>
      </c>
    </row>
    <row r="131" spans="1:31" x14ac:dyDescent="0.25">
      <c r="A131">
        <v>16</v>
      </c>
      <c r="B131" t="s">
        <v>331</v>
      </c>
      <c r="C131">
        <v>5</v>
      </c>
      <c r="D131">
        <v>1</v>
      </c>
      <c r="E131">
        <v>1</v>
      </c>
      <c r="F131">
        <v>3</v>
      </c>
      <c r="G131">
        <v>5</v>
      </c>
      <c r="H131">
        <v>9</v>
      </c>
      <c r="I131">
        <v>-4</v>
      </c>
      <c r="J131">
        <v>4</v>
      </c>
      <c r="L131">
        <v>80</v>
      </c>
      <c r="N131">
        <v>1</v>
      </c>
      <c r="O131">
        <v>0</v>
      </c>
      <c r="P131">
        <v>2</v>
      </c>
      <c r="Q131">
        <v>3</v>
      </c>
      <c r="R131">
        <v>5</v>
      </c>
      <c r="W131">
        <v>0</v>
      </c>
      <c r="X131">
        <v>1</v>
      </c>
      <c r="Y131">
        <v>1</v>
      </c>
      <c r="Z131">
        <v>2</v>
      </c>
      <c r="AA131">
        <v>4</v>
      </c>
      <c r="AD131">
        <f>SUM(Wide_table___Brazil_2[[#This Row],[Wh]:[Lh]])</f>
        <v>3</v>
      </c>
      <c r="AE131">
        <f>SUM(Wide_table___Brazil_2[[#This Row],[Wa]:[La]])</f>
        <v>2</v>
      </c>
    </row>
    <row r="132" spans="1:31" x14ac:dyDescent="0.25">
      <c r="A132">
        <v>9</v>
      </c>
      <c r="B132" t="s">
        <v>332</v>
      </c>
      <c r="C132">
        <v>10</v>
      </c>
      <c r="D132">
        <v>4</v>
      </c>
      <c r="E132">
        <v>1</v>
      </c>
      <c r="F132">
        <v>5</v>
      </c>
      <c r="G132">
        <v>10</v>
      </c>
      <c r="H132">
        <v>15</v>
      </c>
      <c r="I132">
        <v>-5</v>
      </c>
      <c r="J132">
        <v>13</v>
      </c>
      <c r="L132">
        <v>130</v>
      </c>
      <c r="N132">
        <v>3</v>
      </c>
      <c r="O132">
        <v>0</v>
      </c>
      <c r="P132">
        <v>1</v>
      </c>
      <c r="Q132">
        <v>6</v>
      </c>
      <c r="R132">
        <v>3</v>
      </c>
      <c r="W132">
        <v>1</v>
      </c>
      <c r="X132">
        <v>1</v>
      </c>
      <c r="Y132">
        <v>4</v>
      </c>
      <c r="Z132">
        <v>4</v>
      </c>
      <c r="AA132">
        <v>12</v>
      </c>
      <c r="AD132">
        <f>SUM(Wide_table___Brazil_2[[#This Row],[Wh]:[Lh]])</f>
        <v>4</v>
      </c>
      <c r="AE132">
        <f>SUM(Wide_table___Brazil_2[[#This Row],[Wa]:[La]])</f>
        <v>6</v>
      </c>
    </row>
    <row r="133" spans="1:31" x14ac:dyDescent="0.25">
      <c r="A133">
        <v>4</v>
      </c>
      <c r="B133" t="s">
        <v>333</v>
      </c>
      <c r="C133">
        <v>5</v>
      </c>
      <c r="D133">
        <v>3</v>
      </c>
      <c r="E133">
        <v>1</v>
      </c>
      <c r="F133">
        <v>1</v>
      </c>
      <c r="G133">
        <v>6</v>
      </c>
      <c r="H133">
        <v>5</v>
      </c>
      <c r="I133">
        <v>1</v>
      </c>
      <c r="J133">
        <v>10</v>
      </c>
      <c r="L133">
        <v>200</v>
      </c>
      <c r="N133">
        <v>2</v>
      </c>
      <c r="O133">
        <v>1</v>
      </c>
      <c r="P133">
        <v>0</v>
      </c>
      <c r="Q133">
        <v>5</v>
      </c>
      <c r="R133">
        <v>2</v>
      </c>
      <c r="W133">
        <v>1</v>
      </c>
      <c r="X133">
        <v>0</v>
      </c>
      <c r="Y133">
        <v>1</v>
      </c>
      <c r="Z133">
        <v>1</v>
      </c>
      <c r="AA133">
        <v>3</v>
      </c>
      <c r="AD133">
        <f>SUM(Wide_table___Brazil_2[[#This Row],[Wh]:[Lh]])</f>
        <v>3</v>
      </c>
      <c r="AE133">
        <f>SUM(Wide_table___Brazil_2[[#This Row],[Wa]:[La]])</f>
        <v>2</v>
      </c>
    </row>
    <row r="134" spans="1:31" x14ac:dyDescent="0.25">
      <c r="A134">
        <v>12</v>
      </c>
      <c r="B134" t="s">
        <v>334</v>
      </c>
      <c r="C134">
        <v>6</v>
      </c>
      <c r="D134">
        <v>1</v>
      </c>
      <c r="E134">
        <v>2</v>
      </c>
      <c r="F134">
        <v>3</v>
      </c>
      <c r="G134">
        <v>5</v>
      </c>
      <c r="H134">
        <v>6</v>
      </c>
      <c r="I134">
        <v>-1</v>
      </c>
      <c r="J134">
        <v>5</v>
      </c>
      <c r="L134">
        <v>83</v>
      </c>
      <c r="N134">
        <v>1</v>
      </c>
      <c r="O134">
        <v>1</v>
      </c>
      <c r="P134">
        <v>1</v>
      </c>
      <c r="Q134">
        <v>4</v>
      </c>
      <c r="R134">
        <v>3</v>
      </c>
      <c r="W134">
        <v>0</v>
      </c>
      <c r="X134">
        <v>1</v>
      </c>
      <c r="Y134">
        <v>2</v>
      </c>
      <c r="Z134">
        <v>1</v>
      </c>
      <c r="AA134">
        <v>3</v>
      </c>
      <c r="AD134">
        <f>SUM(Wide_table___Brazil_2[[#This Row],[Wh]:[Lh]])</f>
        <v>3</v>
      </c>
      <c r="AE134">
        <f>SUM(Wide_table___Brazil_2[[#This Row],[Wa]:[La]])</f>
        <v>3</v>
      </c>
    </row>
    <row r="135" spans="1:31" x14ac:dyDescent="0.25">
      <c r="A135">
        <v>10</v>
      </c>
      <c r="B135" t="s">
        <v>169</v>
      </c>
      <c r="C135">
        <v>8</v>
      </c>
      <c r="D135">
        <v>3</v>
      </c>
      <c r="E135">
        <v>3</v>
      </c>
      <c r="F135">
        <v>2</v>
      </c>
      <c r="G135">
        <v>8</v>
      </c>
      <c r="H135">
        <v>7</v>
      </c>
      <c r="I135">
        <v>1</v>
      </c>
      <c r="J135">
        <v>12</v>
      </c>
      <c r="L135">
        <v>150</v>
      </c>
      <c r="N135">
        <v>2</v>
      </c>
      <c r="O135">
        <v>2</v>
      </c>
      <c r="P135">
        <v>0</v>
      </c>
      <c r="Q135">
        <v>4</v>
      </c>
      <c r="R135">
        <v>2</v>
      </c>
      <c r="W135">
        <v>1</v>
      </c>
      <c r="X135">
        <v>1</v>
      </c>
      <c r="Y135">
        <v>2</v>
      </c>
      <c r="Z135">
        <v>4</v>
      </c>
      <c r="AA135">
        <v>5</v>
      </c>
      <c r="AD135">
        <f>SUM(Wide_table___Brazil_2[[#This Row],[Wh]:[Lh]])</f>
        <v>4</v>
      </c>
      <c r="AE135">
        <f>SUM(Wide_table___Brazil_2[[#This Row],[Wa]:[La]])</f>
        <v>4</v>
      </c>
    </row>
    <row r="136" spans="1:31" x14ac:dyDescent="0.25">
      <c r="A136">
        <v>5</v>
      </c>
      <c r="B136" t="s">
        <v>335</v>
      </c>
      <c r="C136">
        <v>9</v>
      </c>
      <c r="D136">
        <v>4</v>
      </c>
      <c r="E136">
        <v>1</v>
      </c>
      <c r="F136">
        <v>4</v>
      </c>
      <c r="G136">
        <v>8</v>
      </c>
      <c r="H136">
        <v>15</v>
      </c>
      <c r="I136">
        <v>-7</v>
      </c>
      <c r="J136">
        <v>13</v>
      </c>
      <c r="L136">
        <v>144</v>
      </c>
      <c r="N136">
        <v>1</v>
      </c>
      <c r="O136">
        <v>1</v>
      </c>
      <c r="P136">
        <v>3</v>
      </c>
      <c r="Q136">
        <v>3</v>
      </c>
      <c r="R136">
        <v>11</v>
      </c>
      <c r="W136">
        <v>3</v>
      </c>
      <c r="X136">
        <v>0</v>
      </c>
      <c r="Y136">
        <v>1</v>
      </c>
      <c r="Z136">
        <v>5</v>
      </c>
      <c r="AA136">
        <v>4</v>
      </c>
      <c r="AD136">
        <f>SUM(Wide_table___Brazil_2[[#This Row],[Wh]:[Lh]])</f>
        <v>5</v>
      </c>
      <c r="AE136">
        <f>SUM(Wide_table___Brazil_2[[#This Row],[Wa]:[La]])</f>
        <v>4</v>
      </c>
    </row>
    <row r="137" spans="1:31" x14ac:dyDescent="0.25">
      <c r="A137">
        <v>14</v>
      </c>
      <c r="B137" t="s">
        <v>178</v>
      </c>
      <c r="C137">
        <v>8</v>
      </c>
      <c r="D137">
        <v>3</v>
      </c>
      <c r="E137">
        <v>1</v>
      </c>
      <c r="F137">
        <v>4</v>
      </c>
      <c r="G137">
        <v>12</v>
      </c>
      <c r="H137">
        <v>16</v>
      </c>
      <c r="I137">
        <v>-4</v>
      </c>
      <c r="J137">
        <v>10</v>
      </c>
      <c r="L137">
        <v>125</v>
      </c>
      <c r="N137">
        <v>2</v>
      </c>
      <c r="O137">
        <v>0</v>
      </c>
      <c r="P137">
        <v>2</v>
      </c>
      <c r="Q137">
        <v>6</v>
      </c>
      <c r="R137">
        <v>7</v>
      </c>
      <c r="W137">
        <v>1</v>
      </c>
      <c r="X137">
        <v>1</v>
      </c>
      <c r="Y137">
        <v>2</v>
      </c>
      <c r="Z137">
        <v>6</v>
      </c>
      <c r="AA137">
        <v>9</v>
      </c>
      <c r="AD137">
        <f>SUM(Wide_table___Brazil_2[[#This Row],[Wh]:[Lh]])</f>
        <v>4</v>
      </c>
      <c r="AE137">
        <f>SUM(Wide_table___Brazil_2[[#This Row],[Wa]:[La]])</f>
        <v>4</v>
      </c>
    </row>
    <row r="138" spans="1:31" x14ac:dyDescent="0.25">
      <c r="A138">
        <v>14</v>
      </c>
      <c r="B138" t="s">
        <v>336</v>
      </c>
      <c r="C138">
        <v>8</v>
      </c>
      <c r="D138">
        <v>3</v>
      </c>
      <c r="E138">
        <v>3</v>
      </c>
      <c r="F138">
        <v>2</v>
      </c>
      <c r="G138">
        <v>8</v>
      </c>
      <c r="H138">
        <v>7</v>
      </c>
      <c r="I138">
        <v>1</v>
      </c>
      <c r="J138">
        <v>12</v>
      </c>
      <c r="L138">
        <v>150</v>
      </c>
      <c r="N138">
        <v>3</v>
      </c>
      <c r="O138">
        <v>2</v>
      </c>
      <c r="P138">
        <v>0</v>
      </c>
      <c r="Q138">
        <v>8</v>
      </c>
      <c r="R138">
        <v>2</v>
      </c>
      <c r="W138">
        <v>0</v>
      </c>
      <c r="X138">
        <v>1</v>
      </c>
      <c r="Y138">
        <v>2</v>
      </c>
      <c r="Z138">
        <v>0</v>
      </c>
      <c r="AA138">
        <v>5</v>
      </c>
      <c r="AD138">
        <f>SUM(Wide_table___Brazil_2[[#This Row],[Wh]:[Lh]])</f>
        <v>5</v>
      </c>
      <c r="AE138">
        <f>SUM(Wide_table___Brazil_2[[#This Row],[Wa]:[La]])</f>
        <v>3</v>
      </c>
    </row>
    <row r="139" spans="1:31" x14ac:dyDescent="0.25">
      <c r="A139">
        <v>16</v>
      </c>
      <c r="B139" t="s">
        <v>337</v>
      </c>
      <c r="C139">
        <v>35</v>
      </c>
      <c r="D139">
        <v>9</v>
      </c>
      <c r="E139">
        <v>14</v>
      </c>
      <c r="F139">
        <v>12</v>
      </c>
      <c r="G139">
        <v>28</v>
      </c>
      <c r="H139">
        <v>37</v>
      </c>
      <c r="I139">
        <v>-9</v>
      </c>
      <c r="J139">
        <v>41</v>
      </c>
      <c r="L139">
        <v>117</v>
      </c>
      <c r="N139">
        <v>3</v>
      </c>
      <c r="O139">
        <v>10</v>
      </c>
      <c r="P139">
        <v>5</v>
      </c>
      <c r="Q139">
        <v>12</v>
      </c>
      <c r="R139">
        <v>15</v>
      </c>
      <c r="W139">
        <v>6</v>
      </c>
      <c r="X139">
        <v>4</v>
      </c>
      <c r="Y139">
        <v>7</v>
      </c>
      <c r="Z139">
        <v>16</v>
      </c>
      <c r="AA139">
        <v>22</v>
      </c>
      <c r="AD139">
        <f>SUM(Wide_table___Brazil_2[[#This Row],[Wh]:[Lh]])</f>
        <v>18</v>
      </c>
      <c r="AE139">
        <f>SUM(Wide_table___Brazil_2[[#This Row],[Wa]:[La]])</f>
        <v>17</v>
      </c>
    </row>
    <row r="140" spans="1:31" x14ac:dyDescent="0.25">
      <c r="A140">
        <v>4</v>
      </c>
      <c r="B140" t="s">
        <v>338</v>
      </c>
      <c r="C140">
        <v>6</v>
      </c>
      <c r="D140">
        <v>4</v>
      </c>
      <c r="E140">
        <v>1</v>
      </c>
      <c r="F140">
        <v>1</v>
      </c>
      <c r="G140">
        <v>15</v>
      </c>
      <c r="H140">
        <v>10</v>
      </c>
      <c r="I140">
        <v>5</v>
      </c>
      <c r="J140">
        <v>13</v>
      </c>
      <c r="L140">
        <v>217</v>
      </c>
      <c r="N140">
        <v>2</v>
      </c>
      <c r="O140">
        <v>1</v>
      </c>
      <c r="P140">
        <v>0</v>
      </c>
      <c r="Q140">
        <v>8</v>
      </c>
      <c r="R140">
        <v>4</v>
      </c>
      <c r="W140">
        <v>2</v>
      </c>
      <c r="X140">
        <v>0</v>
      </c>
      <c r="Y140">
        <v>1</v>
      </c>
      <c r="Z140">
        <v>7</v>
      </c>
      <c r="AA140">
        <v>6</v>
      </c>
      <c r="AD140">
        <f>SUM(Wide_table___Brazil_2[[#This Row],[Wh]:[Lh]])</f>
        <v>3</v>
      </c>
      <c r="AE140">
        <f>SUM(Wide_table___Brazil_2[[#This Row],[Wa]:[La]])</f>
        <v>3</v>
      </c>
    </row>
    <row r="141" spans="1:31" x14ac:dyDescent="0.25">
      <c r="A141">
        <v>7</v>
      </c>
      <c r="B141" t="s">
        <v>339</v>
      </c>
      <c r="C141">
        <v>27</v>
      </c>
      <c r="D141">
        <v>13</v>
      </c>
      <c r="E141">
        <v>5</v>
      </c>
      <c r="F141">
        <v>9</v>
      </c>
      <c r="G141">
        <v>33</v>
      </c>
      <c r="H141">
        <v>24</v>
      </c>
      <c r="I141">
        <v>9</v>
      </c>
      <c r="J141">
        <v>44</v>
      </c>
      <c r="L141">
        <v>163</v>
      </c>
      <c r="N141">
        <v>8</v>
      </c>
      <c r="O141">
        <v>3</v>
      </c>
      <c r="P141">
        <v>3</v>
      </c>
      <c r="Q141">
        <v>19</v>
      </c>
      <c r="R141">
        <v>10</v>
      </c>
      <c r="W141">
        <v>5</v>
      </c>
      <c r="X141">
        <v>2</v>
      </c>
      <c r="Y141">
        <v>6</v>
      </c>
      <c r="Z141">
        <v>14</v>
      </c>
      <c r="AA141">
        <v>14</v>
      </c>
      <c r="AD141">
        <f>SUM(Wide_table___Brazil_2[[#This Row],[Wh]:[Lh]])</f>
        <v>14</v>
      </c>
      <c r="AE141">
        <f>SUM(Wide_table___Brazil_2[[#This Row],[Wa]:[La]])</f>
        <v>13</v>
      </c>
    </row>
    <row r="142" spans="1:31" x14ac:dyDescent="0.25">
      <c r="A142">
        <v>14</v>
      </c>
      <c r="B142" t="s">
        <v>340</v>
      </c>
      <c r="C142">
        <v>5</v>
      </c>
      <c r="D142">
        <v>0</v>
      </c>
      <c r="E142">
        <v>3</v>
      </c>
      <c r="F142">
        <v>2</v>
      </c>
      <c r="G142">
        <v>4</v>
      </c>
      <c r="H142">
        <v>16</v>
      </c>
      <c r="I142">
        <v>-12</v>
      </c>
      <c r="J142">
        <v>3</v>
      </c>
      <c r="L142">
        <v>60</v>
      </c>
      <c r="N142">
        <v>0</v>
      </c>
      <c r="O142">
        <v>2</v>
      </c>
      <c r="P142">
        <v>0</v>
      </c>
      <c r="Q142">
        <v>2</v>
      </c>
      <c r="R142">
        <v>2</v>
      </c>
      <c r="W142">
        <v>0</v>
      </c>
      <c r="X142">
        <v>1</v>
      </c>
      <c r="Y142">
        <v>2</v>
      </c>
      <c r="Z142">
        <v>2</v>
      </c>
      <c r="AA142">
        <v>14</v>
      </c>
      <c r="AD142">
        <f>SUM(Wide_table___Brazil_2[[#This Row],[Wh]:[Lh]])</f>
        <v>2</v>
      </c>
      <c r="AE142">
        <f>SUM(Wide_table___Brazil_2[[#This Row],[Wa]:[La]])</f>
        <v>3</v>
      </c>
    </row>
    <row r="143" spans="1:31" x14ac:dyDescent="0.25">
      <c r="A143">
        <v>2</v>
      </c>
      <c r="B143" t="s">
        <v>341</v>
      </c>
      <c r="C143">
        <v>22</v>
      </c>
      <c r="D143">
        <v>15</v>
      </c>
      <c r="E143">
        <v>4</v>
      </c>
      <c r="F143">
        <v>3</v>
      </c>
      <c r="G143">
        <v>57</v>
      </c>
      <c r="H143">
        <v>29</v>
      </c>
      <c r="I143">
        <v>28</v>
      </c>
      <c r="J143">
        <v>49</v>
      </c>
      <c r="L143">
        <v>223</v>
      </c>
      <c r="N143">
        <v>7</v>
      </c>
      <c r="O143">
        <v>2</v>
      </c>
      <c r="P143">
        <v>1</v>
      </c>
      <c r="Q143">
        <v>27</v>
      </c>
      <c r="R143">
        <v>12</v>
      </c>
      <c r="W143">
        <v>8</v>
      </c>
      <c r="X143">
        <v>2</v>
      </c>
      <c r="Y143">
        <v>2</v>
      </c>
      <c r="Z143">
        <v>30</v>
      </c>
      <c r="AA143">
        <v>17</v>
      </c>
      <c r="AD143">
        <f>SUM(Wide_table___Brazil_2[[#This Row],[Wh]:[Lh]])</f>
        <v>10</v>
      </c>
      <c r="AE143">
        <f>SUM(Wide_table___Brazil_2[[#This Row],[Wa]:[La]])</f>
        <v>12</v>
      </c>
    </row>
    <row r="144" spans="1:31" x14ac:dyDescent="0.25">
      <c r="A144">
        <v>7</v>
      </c>
      <c r="B144" t="s">
        <v>342</v>
      </c>
      <c r="C144">
        <v>5</v>
      </c>
      <c r="D144">
        <v>3</v>
      </c>
      <c r="E144">
        <v>1</v>
      </c>
      <c r="F144">
        <v>1</v>
      </c>
      <c r="G144">
        <v>7</v>
      </c>
      <c r="H144">
        <v>1</v>
      </c>
      <c r="I144">
        <v>6</v>
      </c>
      <c r="J144">
        <v>10</v>
      </c>
      <c r="L144">
        <v>200</v>
      </c>
      <c r="N144">
        <v>1</v>
      </c>
      <c r="O144">
        <v>1</v>
      </c>
      <c r="P144">
        <v>0</v>
      </c>
      <c r="Q144">
        <v>4</v>
      </c>
      <c r="R144">
        <v>0</v>
      </c>
      <c r="W144">
        <v>2</v>
      </c>
      <c r="X144">
        <v>0</v>
      </c>
      <c r="Y144">
        <v>1</v>
      </c>
      <c r="Z144">
        <v>3</v>
      </c>
      <c r="AA144">
        <v>1</v>
      </c>
      <c r="AD144">
        <f>SUM(Wide_table___Brazil_2[[#This Row],[Wh]:[Lh]])</f>
        <v>2</v>
      </c>
      <c r="AE144">
        <f>SUM(Wide_table___Brazil_2[[#This Row],[Wa]:[La]])</f>
        <v>3</v>
      </c>
    </row>
    <row r="145" spans="1:31" x14ac:dyDescent="0.25">
      <c r="A145">
        <v>8</v>
      </c>
      <c r="B145" t="s">
        <v>343</v>
      </c>
      <c r="C145">
        <v>9</v>
      </c>
      <c r="D145">
        <v>4</v>
      </c>
      <c r="E145">
        <v>1</v>
      </c>
      <c r="F145">
        <v>4</v>
      </c>
      <c r="G145">
        <v>9</v>
      </c>
      <c r="H145">
        <v>12</v>
      </c>
      <c r="I145">
        <v>-3</v>
      </c>
      <c r="J145">
        <v>13</v>
      </c>
      <c r="L145">
        <v>144</v>
      </c>
      <c r="N145">
        <v>2</v>
      </c>
      <c r="O145">
        <v>1</v>
      </c>
      <c r="P145">
        <v>2</v>
      </c>
      <c r="Q145">
        <v>7</v>
      </c>
      <c r="R145">
        <v>7</v>
      </c>
      <c r="W145">
        <v>2</v>
      </c>
      <c r="X145">
        <v>0</v>
      </c>
      <c r="Y145">
        <v>2</v>
      </c>
      <c r="Z145">
        <v>2</v>
      </c>
      <c r="AA145">
        <v>5</v>
      </c>
      <c r="AD145">
        <f>SUM(Wide_table___Brazil_2[[#This Row],[Wh]:[Lh]])</f>
        <v>5</v>
      </c>
      <c r="AE145">
        <f>SUM(Wide_table___Brazil_2[[#This Row],[Wa]:[La]])</f>
        <v>4</v>
      </c>
    </row>
    <row r="146" spans="1:31" x14ac:dyDescent="0.25">
      <c r="A146">
        <v>11</v>
      </c>
      <c r="B146" t="s">
        <v>344</v>
      </c>
      <c r="C146">
        <v>5</v>
      </c>
      <c r="D146">
        <v>1</v>
      </c>
      <c r="E146">
        <v>3</v>
      </c>
      <c r="F146">
        <v>1</v>
      </c>
      <c r="G146">
        <v>3</v>
      </c>
      <c r="H146">
        <v>4</v>
      </c>
      <c r="I146">
        <v>-1</v>
      </c>
      <c r="J146">
        <v>6</v>
      </c>
      <c r="L146">
        <v>120</v>
      </c>
      <c r="N146">
        <v>1</v>
      </c>
      <c r="O146">
        <v>1</v>
      </c>
      <c r="P146">
        <v>1</v>
      </c>
      <c r="Q146">
        <v>2</v>
      </c>
      <c r="R146">
        <v>3</v>
      </c>
      <c r="W146">
        <v>0</v>
      </c>
      <c r="X146">
        <v>2</v>
      </c>
      <c r="Y146">
        <v>0</v>
      </c>
      <c r="Z146">
        <v>1</v>
      </c>
      <c r="AA146">
        <v>1</v>
      </c>
      <c r="AD146">
        <f>SUM(Wide_table___Brazil_2[[#This Row],[Wh]:[Lh]])</f>
        <v>3</v>
      </c>
      <c r="AE146">
        <f>SUM(Wide_table___Brazil_2[[#This Row],[Wa]:[La]])</f>
        <v>2</v>
      </c>
    </row>
    <row r="147" spans="1:31" x14ac:dyDescent="0.25">
      <c r="A147">
        <v>7</v>
      </c>
      <c r="B147" t="s">
        <v>345</v>
      </c>
      <c r="C147">
        <v>8</v>
      </c>
      <c r="D147">
        <v>4</v>
      </c>
      <c r="E147">
        <v>2</v>
      </c>
      <c r="F147">
        <v>2</v>
      </c>
      <c r="G147">
        <v>14</v>
      </c>
      <c r="H147">
        <v>10</v>
      </c>
      <c r="I147">
        <v>4</v>
      </c>
      <c r="J147">
        <v>14</v>
      </c>
      <c r="L147">
        <v>175</v>
      </c>
      <c r="N147">
        <v>3</v>
      </c>
      <c r="O147">
        <v>1</v>
      </c>
      <c r="P147">
        <v>1</v>
      </c>
      <c r="Q147">
        <v>9</v>
      </c>
      <c r="R147">
        <v>7</v>
      </c>
      <c r="W147">
        <v>1</v>
      </c>
      <c r="X147">
        <v>1</v>
      </c>
      <c r="Y147">
        <v>1</v>
      </c>
      <c r="Z147">
        <v>5</v>
      </c>
      <c r="AA147">
        <v>3</v>
      </c>
      <c r="AD147">
        <f>SUM(Wide_table___Brazil_2[[#This Row],[Wh]:[Lh]])</f>
        <v>5</v>
      </c>
      <c r="AE147">
        <f>SUM(Wide_table___Brazil_2[[#This Row],[Wa]:[La]])</f>
        <v>3</v>
      </c>
    </row>
    <row r="148" spans="1:31" x14ac:dyDescent="0.25">
      <c r="A148">
        <v>13</v>
      </c>
      <c r="B148" t="s">
        <v>346</v>
      </c>
      <c r="C148">
        <v>6</v>
      </c>
      <c r="D148">
        <v>1</v>
      </c>
      <c r="E148">
        <v>3</v>
      </c>
      <c r="F148">
        <v>2</v>
      </c>
      <c r="G148">
        <v>4</v>
      </c>
      <c r="H148">
        <v>6</v>
      </c>
      <c r="I148">
        <v>-2</v>
      </c>
      <c r="J148">
        <v>6</v>
      </c>
      <c r="L148">
        <v>100</v>
      </c>
      <c r="N148">
        <v>1</v>
      </c>
      <c r="O148">
        <v>2</v>
      </c>
      <c r="P148">
        <v>1</v>
      </c>
      <c r="Q148">
        <v>3</v>
      </c>
      <c r="R148">
        <v>4</v>
      </c>
      <c r="W148">
        <v>0</v>
      </c>
      <c r="X148">
        <v>1</v>
      </c>
      <c r="Y148">
        <v>1</v>
      </c>
      <c r="Z148">
        <v>1</v>
      </c>
      <c r="AA148">
        <v>2</v>
      </c>
      <c r="AD148">
        <f>SUM(Wide_table___Brazil_2[[#This Row],[Wh]:[Lh]])</f>
        <v>4</v>
      </c>
      <c r="AE148">
        <f>SUM(Wide_table___Brazil_2[[#This Row],[Wa]:[La]])</f>
        <v>2</v>
      </c>
    </row>
    <row r="149" spans="1:31" x14ac:dyDescent="0.25">
      <c r="A149">
        <v>3</v>
      </c>
      <c r="B149" t="s">
        <v>347</v>
      </c>
      <c r="C149">
        <v>7</v>
      </c>
      <c r="D149">
        <v>3</v>
      </c>
      <c r="E149">
        <v>2</v>
      </c>
      <c r="F149">
        <v>2</v>
      </c>
      <c r="G149">
        <v>12</v>
      </c>
      <c r="H149">
        <v>7</v>
      </c>
      <c r="I149">
        <v>5</v>
      </c>
      <c r="J149">
        <v>11</v>
      </c>
      <c r="L149">
        <v>157</v>
      </c>
      <c r="N149">
        <v>1</v>
      </c>
      <c r="O149">
        <v>2</v>
      </c>
      <c r="P149">
        <v>1</v>
      </c>
      <c r="Q149">
        <v>7</v>
      </c>
      <c r="R149">
        <v>4</v>
      </c>
      <c r="W149">
        <v>2</v>
      </c>
      <c r="X149">
        <v>0</v>
      </c>
      <c r="Y149">
        <v>1</v>
      </c>
      <c r="Z149">
        <v>5</v>
      </c>
      <c r="AA149">
        <v>3</v>
      </c>
      <c r="AD149">
        <f>SUM(Wide_table___Brazil_2[[#This Row],[Wh]:[Lh]])</f>
        <v>4</v>
      </c>
      <c r="AE149">
        <f>SUM(Wide_table___Brazil_2[[#This Row],[Wa]:[La]])</f>
        <v>3</v>
      </c>
    </row>
    <row r="150" spans="1:31" x14ac:dyDescent="0.25">
      <c r="A150">
        <v>2</v>
      </c>
      <c r="B150" t="s">
        <v>348</v>
      </c>
      <c r="C150">
        <v>6</v>
      </c>
      <c r="D150">
        <v>5</v>
      </c>
      <c r="E150">
        <v>0</v>
      </c>
      <c r="F150">
        <v>1</v>
      </c>
      <c r="G150">
        <v>16</v>
      </c>
      <c r="H150">
        <v>6</v>
      </c>
      <c r="I150">
        <v>10</v>
      </c>
      <c r="J150">
        <v>15</v>
      </c>
      <c r="L150">
        <v>250</v>
      </c>
      <c r="N150">
        <v>4</v>
      </c>
      <c r="O150">
        <v>0</v>
      </c>
      <c r="P150">
        <v>0</v>
      </c>
      <c r="Q150">
        <v>14</v>
      </c>
      <c r="R150">
        <v>3</v>
      </c>
      <c r="W150">
        <v>1</v>
      </c>
      <c r="X150">
        <v>0</v>
      </c>
      <c r="Y150">
        <v>1</v>
      </c>
      <c r="Z150">
        <v>2</v>
      </c>
      <c r="AA150">
        <v>3</v>
      </c>
      <c r="AD150">
        <f>SUM(Wide_table___Brazil_2[[#This Row],[Wh]:[Lh]])</f>
        <v>4</v>
      </c>
      <c r="AE150">
        <f>SUM(Wide_table___Brazil_2[[#This Row],[Wa]:[La]])</f>
        <v>2</v>
      </c>
    </row>
    <row r="151" spans="1:31" x14ac:dyDescent="0.25">
      <c r="A151">
        <v>11</v>
      </c>
      <c r="B151" t="s">
        <v>349</v>
      </c>
      <c r="C151">
        <v>6</v>
      </c>
      <c r="D151">
        <v>3</v>
      </c>
      <c r="E151">
        <v>1</v>
      </c>
      <c r="F151">
        <v>2</v>
      </c>
      <c r="G151">
        <v>7</v>
      </c>
      <c r="H151">
        <v>8</v>
      </c>
      <c r="I151">
        <v>-1</v>
      </c>
      <c r="J151">
        <v>9</v>
      </c>
      <c r="L151">
        <v>167</v>
      </c>
      <c r="N151">
        <v>2</v>
      </c>
      <c r="O151">
        <v>0</v>
      </c>
      <c r="P151">
        <v>1</v>
      </c>
      <c r="Q151">
        <v>5</v>
      </c>
      <c r="R151">
        <v>4</v>
      </c>
      <c r="W151">
        <v>1</v>
      </c>
      <c r="X151">
        <v>1</v>
      </c>
      <c r="Y151">
        <v>1</v>
      </c>
      <c r="Z151">
        <v>2</v>
      </c>
      <c r="AA151">
        <v>4</v>
      </c>
      <c r="AD151">
        <f>SUM(Wide_table___Brazil_2[[#This Row],[Wh]:[Lh]])</f>
        <v>3</v>
      </c>
      <c r="AE151">
        <f>SUM(Wide_table___Brazil_2[[#This Row],[Wa]:[La]])</f>
        <v>3</v>
      </c>
    </row>
    <row r="152" spans="1:31" x14ac:dyDescent="0.25">
      <c r="A152">
        <v>18</v>
      </c>
      <c r="B152" t="s">
        <v>350</v>
      </c>
      <c r="C152">
        <v>11</v>
      </c>
      <c r="D152">
        <v>2</v>
      </c>
      <c r="E152">
        <v>5</v>
      </c>
      <c r="F152">
        <v>4</v>
      </c>
      <c r="G152">
        <v>11</v>
      </c>
      <c r="H152">
        <v>15</v>
      </c>
      <c r="I152">
        <v>-4</v>
      </c>
      <c r="J152">
        <v>11</v>
      </c>
      <c r="L152">
        <v>100</v>
      </c>
      <c r="N152">
        <v>1</v>
      </c>
      <c r="O152">
        <v>2</v>
      </c>
      <c r="P152">
        <v>3</v>
      </c>
      <c r="Q152">
        <v>5</v>
      </c>
      <c r="R152">
        <v>6</v>
      </c>
      <c r="W152">
        <v>1</v>
      </c>
      <c r="X152">
        <v>3</v>
      </c>
      <c r="Y152">
        <v>1</v>
      </c>
      <c r="Z152">
        <v>6</v>
      </c>
      <c r="AA152">
        <v>9</v>
      </c>
      <c r="AD152">
        <f>SUM(Wide_table___Brazil_2[[#This Row],[Wh]:[Lh]])</f>
        <v>6</v>
      </c>
      <c r="AE152">
        <f>SUM(Wide_table___Brazil_2[[#This Row],[Wa]:[La]])</f>
        <v>5</v>
      </c>
    </row>
    <row r="153" spans="1:31" x14ac:dyDescent="0.25">
      <c r="A153">
        <v>9</v>
      </c>
      <c r="B153" t="s">
        <v>351</v>
      </c>
      <c r="C153">
        <v>38</v>
      </c>
      <c r="D153">
        <v>14</v>
      </c>
      <c r="E153">
        <v>10</v>
      </c>
      <c r="F153">
        <v>14</v>
      </c>
      <c r="G153">
        <v>54</v>
      </c>
      <c r="H153">
        <v>54</v>
      </c>
      <c r="I153">
        <v>0</v>
      </c>
      <c r="J153">
        <v>52</v>
      </c>
      <c r="L153">
        <v>137</v>
      </c>
      <c r="N153">
        <v>8</v>
      </c>
      <c r="O153">
        <v>6</v>
      </c>
      <c r="P153">
        <v>5</v>
      </c>
      <c r="Q153">
        <v>31</v>
      </c>
      <c r="R153">
        <v>22</v>
      </c>
      <c r="W153">
        <v>6</v>
      </c>
      <c r="X153">
        <v>4</v>
      </c>
      <c r="Y153">
        <v>9</v>
      </c>
      <c r="Z153">
        <v>23</v>
      </c>
      <c r="AA153">
        <v>32</v>
      </c>
      <c r="AD153">
        <f>SUM(Wide_table___Brazil_2[[#This Row],[Wh]:[Lh]])</f>
        <v>19</v>
      </c>
      <c r="AE153">
        <f>SUM(Wide_table___Brazil_2[[#This Row],[Wa]:[La]])</f>
        <v>19</v>
      </c>
    </row>
    <row r="154" spans="1:31" x14ac:dyDescent="0.25">
      <c r="A154">
        <v>1</v>
      </c>
      <c r="B154" t="s">
        <v>352</v>
      </c>
      <c r="C154">
        <v>24</v>
      </c>
      <c r="D154">
        <v>16</v>
      </c>
      <c r="E154">
        <v>3</v>
      </c>
      <c r="F154">
        <v>5</v>
      </c>
      <c r="G154">
        <v>39</v>
      </c>
      <c r="H154">
        <v>15</v>
      </c>
      <c r="I154">
        <v>24</v>
      </c>
      <c r="J154">
        <v>51</v>
      </c>
      <c r="L154">
        <v>213</v>
      </c>
      <c r="N154">
        <v>11</v>
      </c>
      <c r="O154">
        <v>0</v>
      </c>
      <c r="P154">
        <v>1</v>
      </c>
      <c r="Q154">
        <v>27</v>
      </c>
      <c r="R154">
        <v>5</v>
      </c>
      <c r="W154">
        <v>5</v>
      </c>
      <c r="X154">
        <v>3</v>
      </c>
      <c r="Y154">
        <v>4</v>
      </c>
      <c r="Z154">
        <v>12</v>
      </c>
      <c r="AA154">
        <v>10</v>
      </c>
      <c r="AD154">
        <f>SUM(Wide_table___Brazil_2[[#This Row],[Wh]:[Lh]])</f>
        <v>12</v>
      </c>
      <c r="AE154">
        <f>SUM(Wide_table___Brazil_2[[#This Row],[Wa]:[La]])</f>
        <v>12</v>
      </c>
    </row>
    <row r="155" spans="1:31" x14ac:dyDescent="0.25">
      <c r="A155">
        <v>12</v>
      </c>
      <c r="B155" t="s">
        <v>353</v>
      </c>
      <c r="C155">
        <v>29</v>
      </c>
      <c r="D155">
        <v>10</v>
      </c>
      <c r="E155">
        <v>9</v>
      </c>
      <c r="F155">
        <v>10</v>
      </c>
      <c r="G155">
        <v>18</v>
      </c>
      <c r="H155">
        <v>29</v>
      </c>
      <c r="I155">
        <v>-11</v>
      </c>
      <c r="J155">
        <v>39</v>
      </c>
      <c r="L155">
        <v>134</v>
      </c>
      <c r="N155">
        <v>6</v>
      </c>
      <c r="O155">
        <v>4</v>
      </c>
      <c r="P155">
        <v>5</v>
      </c>
      <c r="Q155">
        <v>9</v>
      </c>
      <c r="R155">
        <v>13</v>
      </c>
      <c r="W155">
        <v>4</v>
      </c>
      <c r="X155">
        <v>5</v>
      </c>
      <c r="Y155">
        <v>5</v>
      </c>
      <c r="Z155">
        <v>9</v>
      </c>
      <c r="AA155">
        <v>16</v>
      </c>
      <c r="AD155">
        <f>SUM(Wide_table___Brazil_2[[#This Row],[Wh]:[Lh]])</f>
        <v>15</v>
      </c>
      <c r="AE155">
        <f>SUM(Wide_table___Brazil_2[[#This Row],[Wa]:[La]])</f>
        <v>14</v>
      </c>
    </row>
    <row r="156" spans="1:31" x14ac:dyDescent="0.25">
      <c r="A156">
        <v>11</v>
      </c>
      <c r="B156" t="s">
        <v>354</v>
      </c>
      <c r="C156">
        <v>10</v>
      </c>
      <c r="D156">
        <v>2</v>
      </c>
      <c r="E156">
        <v>3</v>
      </c>
      <c r="F156">
        <v>5</v>
      </c>
      <c r="G156">
        <v>11</v>
      </c>
      <c r="H156">
        <v>15</v>
      </c>
      <c r="I156">
        <v>-4</v>
      </c>
      <c r="J156">
        <v>9</v>
      </c>
      <c r="L156">
        <v>90</v>
      </c>
      <c r="N156">
        <v>1</v>
      </c>
      <c r="O156">
        <v>0</v>
      </c>
      <c r="P156">
        <v>4</v>
      </c>
      <c r="Q156">
        <v>6</v>
      </c>
      <c r="R156">
        <v>10</v>
      </c>
      <c r="W156">
        <v>1</v>
      </c>
      <c r="X156">
        <v>3</v>
      </c>
      <c r="Y156">
        <v>1</v>
      </c>
      <c r="Z156">
        <v>5</v>
      </c>
      <c r="AA156">
        <v>5</v>
      </c>
      <c r="AD156">
        <f>SUM(Wide_table___Brazil_2[[#This Row],[Wh]:[Lh]])</f>
        <v>5</v>
      </c>
      <c r="AE156">
        <f>SUM(Wide_table___Brazil_2[[#This Row],[Wa]:[La]])</f>
        <v>5</v>
      </c>
    </row>
    <row r="157" spans="1:31" x14ac:dyDescent="0.25">
      <c r="A157">
        <v>13</v>
      </c>
      <c r="B157" t="s">
        <v>355</v>
      </c>
      <c r="C157">
        <v>10</v>
      </c>
      <c r="D157">
        <v>3</v>
      </c>
      <c r="E157">
        <v>0</v>
      </c>
      <c r="F157">
        <v>7</v>
      </c>
      <c r="G157">
        <v>4</v>
      </c>
      <c r="H157">
        <v>18</v>
      </c>
      <c r="I157">
        <v>-14</v>
      </c>
      <c r="J157">
        <v>9</v>
      </c>
      <c r="L157">
        <v>90</v>
      </c>
      <c r="N157">
        <v>2</v>
      </c>
      <c r="O157">
        <v>0</v>
      </c>
      <c r="P157">
        <v>3</v>
      </c>
      <c r="Q157">
        <v>3</v>
      </c>
      <c r="R157">
        <v>8</v>
      </c>
      <c r="W157">
        <v>1</v>
      </c>
      <c r="X157">
        <v>0</v>
      </c>
      <c r="Y157">
        <v>4</v>
      </c>
      <c r="Z157">
        <v>1</v>
      </c>
      <c r="AA157">
        <v>10</v>
      </c>
      <c r="AD157">
        <f>SUM(Wide_table___Brazil_2[[#This Row],[Wh]:[Lh]])</f>
        <v>5</v>
      </c>
      <c r="AE157">
        <f>SUM(Wide_table___Brazil_2[[#This Row],[Wa]:[La]])</f>
        <v>5</v>
      </c>
    </row>
    <row r="158" spans="1:31" x14ac:dyDescent="0.25">
      <c r="A158">
        <v>17</v>
      </c>
      <c r="B158" t="s">
        <v>161</v>
      </c>
      <c r="C158">
        <v>6</v>
      </c>
      <c r="D158">
        <v>0</v>
      </c>
      <c r="E158">
        <v>3</v>
      </c>
      <c r="F158">
        <v>3</v>
      </c>
      <c r="G158">
        <v>5</v>
      </c>
      <c r="H158">
        <v>11</v>
      </c>
      <c r="I158">
        <v>-6</v>
      </c>
      <c r="J158">
        <v>3</v>
      </c>
      <c r="L158">
        <v>50</v>
      </c>
      <c r="N158">
        <v>0</v>
      </c>
      <c r="O158">
        <v>2</v>
      </c>
      <c r="P158">
        <v>1</v>
      </c>
      <c r="Q158">
        <v>1</v>
      </c>
      <c r="R158">
        <v>3</v>
      </c>
      <c r="W158">
        <v>0</v>
      </c>
      <c r="X158">
        <v>1</v>
      </c>
      <c r="Y158">
        <v>2</v>
      </c>
      <c r="Z158">
        <v>4</v>
      </c>
      <c r="AA158">
        <v>8</v>
      </c>
      <c r="AD158">
        <f>SUM(Wide_table___Brazil_2[[#This Row],[Wh]:[Lh]])</f>
        <v>3</v>
      </c>
      <c r="AE158">
        <f>SUM(Wide_table___Brazil_2[[#This Row],[Wa]:[La]])</f>
        <v>3</v>
      </c>
    </row>
    <row r="159" spans="1:31" x14ac:dyDescent="0.25">
      <c r="A159">
        <v>2</v>
      </c>
      <c r="B159" t="s">
        <v>356</v>
      </c>
      <c r="C159">
        <v>38</v>
      </c>
      <c r="D159">
        <v>21</v>
      </c>
      <c r="E159">
        <v>11</v>
      </c>
      <c r="F159">
        <v>6</v>
      </c>
      <c r="G159">
        <v>59</v>
      </c>
      <c r="H159">
        <v>31</v>
      </c>
      <c r="I159">
        <v>28</v>
      </c>
      <c r="J159">
        <v>74</v>
      </c>
      <c r="L159">
        <v>195</v>
      </c>
      <c r="N159">
        <v>13</v>
      </c>
      <c r="O159">
        <v>4</v>
      </c>
      <c r="P159">
        <v>2</v>
      </c>
      <c r="Q159">
        <v>34</v>
      </c>
      <c r="R159">
        <v>16</v>
      </c>
      <c r="W159">
        <v>8</v>
      </c>
      <c r="X159">
        <v>7</v>
      </c>
      <c r="Y159">
        <v>4</v>
      </c>
      <c r="Z159">
        <v>25</v>
      </c>
      <c r="AA159">
        <v>15</v>
      </c>
      <c r="AD159">
        <f>SUM(Wide_table___Brazil_2[[#This Row],[Wh]:[Lh]])</f>
        <v>19</v>
      </c>
      <c r="AE159">
        <f>SUM(Wide_table___Brazil_2[[#This Row],[Wa]:[La]])</f>
        <v>19</v>
      </c>
    </row>
    <row r="160" spans="1:31" x14ac:dyDescent="0.25">
      <c r="A160">
        <v>11</v>
      </c>
      <c r="B160" t="s">
        <v>357</v>
      </c>
      <c r="C160">
        <v>9</v>
      </c>
      <c r="D160">
        <v>3</v>
      </c>
      <c r="E160">
        <v>4</v>
      </c>
      <c r="F160">
        <v>2</v>
      </c>
      <c r="G160">
        <v>10</v>
      </c>
      <c r="H160">
        <v>9</v>
      </c>
      <c r="I160">
        <v>1</v>
      </c>
      <c r="J160">
        <v>13</v>
      </c>
      <c r="L160">
        <v>144</v>
      </c>
      <c r="N160">
        <v>2</v>
      </c>
      <c r="O160">
        <v>2</v>
      </c>
      <c r="P160">
        <v>0</v>
      </c>
      <c r="Q160">
        <v>5</v>
      </c>
      <c r="R160">
        <v>3</v>
      </c>
      <c r="W160">
        <v>1</v>
      </c>
      <c r="X160">
        <v>2</v>
      </c>
      <c r="Y160">
        <v>2</v>
      </c>
      <c r="Z160">
        <v>5</v>
      </c>
      <c r="AA160">
        <v>6</v>
      </c>
      <c r="AD160">
        <f>SUM(Wide_table___Brazil_2[[#This Row],[Wh]:[Lh]])</f>
        <v>4</v>
      </c>
      <c r="AE160">
        <f>SUM(Wide_table___Brazil_2[[#This Row],[Wa]:[La]])</f>
        <v>5</v>
      </c>
    </row>
    <row r="161" spans="1:31" x14ac:dyDescent="0.25">
      <c r="A161">
        <v>4</v>
      </c>
      <c r="B161" t="s">
        <v>358</v>
      </c>
      <c r="C161">
        <v>24</v>
      </c>
      <c r="D161">
        <v>11</v>
      </c>
      <c r="E161">
        <v>9</v>
      </c>
      <c r="F161">
        <v>4</v>
      </c>
      <c r="G161">
        <v>33</v>
      </c>
      <c r="H161">
        <v>21</v>
      </c>
      <c r="I161">
        <v>12</v>
      </c>
      <c r="J161">
        <v>42</v>
      </c>
      <c r="L161">
        <v>175</v>
      </c>
      <c r="N161">
        <v>7</v>
      </c>
      <c r="O161">
        <v>4</v>
      </c>
      <c r="P161">
        <v>1</v>
      </c>
      <c r="Q161">
        <v>19</v>
      </c>
      <c r="R161">
        <v>7</v>
      </c>
      <c r="W161">
        <v>4</v>
      </c>
      <c r="X161">
        <v>5</v>
      </c>
      <c r="Y161">
        <v>3</v>
      </c>
      <c r="Z161">
        <v>14</v>
      </c>
      <c r="AA161">
        <v>14</v>
      </c>
      <c r="AD161">
        <f>SUM(Wide_table___Brazil_2[[#This Row],[Wh]:[Lh]])</f>
        <v>12</v>
      </c>
      <c r="AE161">
        <f>SUM(Wide_table___Brazil_2[[#This Row],[Wa]:[La]])</f>
        <v>12</v>
      </c>
    </row>
    <row r="162" spans="1:31" x14ac:dyDescent="0.25">
      <c r="A162">
        <v>9</v>
      </c>
      <c r="B162" t="s">
        <v>359</v>
      </c>
      <c r="C162">
        <v>23</v>
      </c>
      <c r="D162">
        <v>8</v>
      </c>
      <c r="E162">
        <v>5</v>
      </c>
      <c r="F162">
        <v>10</v>
      </c>
      <c r="G162">
        <v>26</v>
      </c>
      <c r="H162">
        <v>34</v>
      </c>
      <c r="I162">
        <v>-8</v>
      </c>
      <c r="J162">
        <v>29</v>
      </c>
      <c r="L162">
        <v>126</v>
      </c>
      <c r="N162">
        <v>7</v>
      </c>
      <c r="O162">
        <v>2</v>
      </c>
      <c r="P162">
        <v>3</v>
      </c>
      <c r="Q162">
        <v>20</v>
      </c>
      <c r="R162">
        <v>14</v>
      </c>
      <c r="W162">
        <v>1</v>
      </c>
      <c r="X162">
        <v>3</v>
      </c>
      <c r="Y162">
        <v>7</v>
      </c>
      <c r="Z162">
        <v>6</v>
      </c>
      <c r="AA162">
        <v>20</v>
      </c>
      <c r="AD162">
        <f>SUM(Wide_table___Brazil_2[[#This Row],[Wh]:[Lh]])</f>
        <v>12</v>
      </c>
      <c r="AE162">
        <f>SUM(Wide_table___Brazil_2[[#This Row],[Wa]:[La]])</f>
        <v>11</v>
      </c>
    </row>
    <row r="163" spans="1:31" x14ac:dyDescent="0.25">
      <c r="A163">
        <v>4</v>
      </c>
      <c r="B163" t="s">
        <v>360</v>
      </c>
      <c r="C163">
        <v>22</v>
      </c>
      <c r="D163">
        <v>13</v>
      </c>
      <c r="E163">
        <v>3</v>
      </c>
      <c r="F163">
        <v>6</v>
      </c>
      <c r="G163">
        <v>39</v>
      </c>
      <c r="H163">
        <v>25</v>
      </c>
      <c r="I163">
        <v>14</v>
      </c>
      <c r="J163">
        <v>42</v>
      </c>
      <c r="L163">
        <v>191</v>
      </c>
      <c r="N163">
        <v>9</v>
      </c>
      <c r="O163">
        <v>2</v>
      </c>
      <c r="P163">
        <v>1</v>
      </c>
      <c r="Q163">
        <v>26</v>
      </c>
      <c r="R163">
        <v>10</v>
      </c>
      <c r="W163">
        <v>4</v>
      </c>
      <c r="X163">
        <v>1</v>
      </c>
      <c r="Y163">
        <v>5</v>
      </c>
      <c r="Z163">
        <v>13</v>
      </c>
      <c r="AA163">
        <v>15</v>
      </c>
      <c r="AD163">
        <f>SUM(Wide_table___Brazil_2[[#This Row],[Wh]:[Lh]])</f>
        <v>12</v>
      </c>
      <c r="AE163">
        <f>SUM(Wide_table___Brazil_2[[#This Row],[Wa]:[La]])</f>
        <v>10</v>
      </c>
    </row>
    <row r="164" spans="1:31" x14ac:dyDescent="0.25">
      <c r="A164">
        <v>17</v>
      </c>
      <c r="B164" t="s">
        <v>361</v>
      </c>
      <c r="C164">
        <v>7</v>
      </c>
      <c r="D164">
        <v>1</v>
      </c>
      <c r="E164">
        <v>2</v>
      </c>
      <c r="F164">
        <v>4</v>
      </c>
      <c r="G164">
        <v>5</v>
      </c>
      <c r="H164">
        <v>11</v>
      </c>
      <c r="I164">
        <v>-6</v>
      </c>
      <c r="J164">
        <v>5</v>
      </c>
      <c r="L164">
        <v>71</v>
      </c>
      <c r="N164">
        <v>1</v>
      </c>
      <c r="O164">
        <v>2</v>
      </c>
      <c r="P164">
        <v>1</v>
      </c>
      <c r="Q164">
        <v>4</v>
      </c>
      <c r="R164">
        <v>4</v>
      </c>
      <c r="W164">
        <v>0</v>
      </c>
      <c r="X164">
        <v>0</v>
      </c>
      <c r="Y164">
        <v>3</v>
      </c>
      <c r="Z164">
        <v>1</v>
      </c>
      <c r="AA164">
        <v>7</v>
      </c>
      <c r="AD164">
        <f>SUM(Wide_table___Brazil_2[[#This Row],[Wh]:[Lh]])</f>
        <v>4</v>
      </c>
      <c r="AE164">
        <f>SUM(Wide_table___Brazil_2[[#This Row],[Wa]:[La]])</f>
        <v>3</v>
      </c>
    </row>
    <row r="165" spans="1:31" x14ac:dyDescent="0.25">
      <c r="A165">
        <v>3</v>
      </c>
      <c r="B165" t="s">
        <v>362</v>
      </c>
      <c r="C165">
        <v>8</v>
      </c>
      <c r="D165">
        <v>5</v>
      </c>
      <c r="E165">
        <v>1</v>
      </c>
      <c r="F165">
        <v>2</v>
      </c>
      <c r="G165">
        <v>14</v>
      </c>
      <c r="H165">
        <v>6</v>
      </c>
      <c r="I165">
        <v>8</v>
      </c>
      <c r="J165">
        <v>16</v>
      </c>
      <c r="L165">
        <v>200</v>
      </c>
      <c r="N165">
        <v>2</v>
      </c>
      <c r="O165">
        <v>1</v>
      </c>
      <c r="P165">
        <v>1</v>
      </c>
      <c r="Q165">
        <v>4</v>
      </c>
      <c r="R165">
        <v>3</v>
      </c>
      <c r="W165">
        <v>3</v>
      </c>
      <c r="X165">
        <v>0</v>
      </c>
      <c r="Y165">
        <v>1</v>
      </c>
      <c r="Z165">
        <v>10</v>
      </c>
      <c r="AA165">
        <v>3</v>
      </c>
      <c r="AD165">
        <f>SUM(Wide_table___Brazil_2[[#This Row],[Wh]:[Lh]])</f>
        <v>4</v>
      </c>
      <c r="AE165">
        <f>SUM(Wide_table___Brazil_2[[#This Row],[Wa]:[La]])</f>
        <v>4</v>
      </c>
    </row>
    <row r="166" spans="1:31" x14ac:dyDescent="0.25">
      <c r="A166">
        <v>13</v>
      </c>
      <c r="B166" t="s">
        <v>153</v>
      </c>
      <c r="C166">
        <v>6</v>
      </c>
      <c r="D166">
        <v>1</v>
      </c>
      <c r="E166">
        <v>3</v>
      </c>
      <c r="F166">
        <v>2</v>
      </c>
      <c r="G166">
        <v>9</v>
      </c>
      <c r="H166">
        <v>9</v>
      </c>
      <c r="I166">
        <v>0</v>
      </c>
      <c r="J166">
        <v>6</v>
      </c>
      <c r="L166">
        <v>100</v>
      </c>
      <c r="N166">
        <v>0</v>
      </c>
      <c r="O166">
        <v>3</v>
      </c>
      <c r="P166">
        <v>1</v>
      </c>
      <c r="Q166">
        <v>6</v>
      </c>
      <c r="R166">
        <v>8</v>
      </c>
      <c r="W166">
        <v>1</v>
      </c>
      <c r="X166">
        <v>0</v>
      </c>
      <c r="Y166">
        <v>1</v>
      </c>
      <c r="Z166">
        <v>3</v>
      </c>
      <c r="AA166">
        <v>1</v>
      </c>
      <c r="AD166">
        <f>SUM(Wide_table___Brazil_2[[#This Row],[Wh]:[Lh]])</f>
        <v>4</v>
      </c>
      <c r="AE166">
        <f>SUM(Wide_table___Brazil_2[[#This Row],[Wa]:[La]])</f>
        <v>2</v>
      </c>
    </row>
    <row r="167" spans="1:31" x14ac:dyDescent="0.25">
      <c r="A167">
        <v>11</v>
      </c>
      <c r="B167" t="s">
        <v>363</v>
      </c>
      <c r="C167">
        <v>3</v>
      </c>
      <c r="D167">
        <v>2</v>
      </c>
      <c r="E167">
        <v>1</v>
      </c>
      <c r="F167">
        <v>0</v>
      </c>
      <c r="G167">
        <v>3</v>
      </c>
      <c r="H167">
        <v>0</v>
      </c>
      <c r="I167">
        <v>3</v>
      </c>
      <c r="J167">
        <v>7</v>
      </c>
      <c r="L167">
        <v>233</v>
      </c>
      <c r="N167">
        <v>1</v>
      </c>
      <c r="O167">
        <v>1</v>
      </c>
      <c r="P167">
        <v>0</v>
      </c>
      <c r="Q167">
        <v>1</v>
      </c>
      <c r="R167">
        <v>0</v>
      </c>
      <c r="W167">
        <v>1</v>
      </c>
      <c r="X167">
        <v>0</v>
      </c>
      <c r="Y167">
        <v>0</v>
      </c>
      <c r="Z167">
        <v>2</v>
      </c>
      <c r="AA167">
        <v>0</v>
      </c>
      <c r="AD167">
        <f>SUM(Wide_table___Brazil_2[[#This Row],[Wh]:[Lh]])</f>
        <v>2</v>
      </c>
      <c r="AE167">
        <f>SUM(Wide_table___Brazil_2[[#This Row],[Wa]:[La]])</f>
        <v>1</v>
      </c>
    </row>
    <row r="168" spans="1:31" x14ac:dyDescent="0.25">
      <c r="A168">
        <v>1</v>
      </c>
      <c r="B168" t="s">
        <v>364</v>
      </c>
      <c r="C168">
        <v>6</v>
      </c>
      <c r="D168">
        <v>4</v>
      </c>
      <c r="E168">
        <v>1</v>
      </c>
      <c r="F168">
        <v>1</v>
      </c>
      <c r="G168">
        <v>8</v>
      </c>
      <c r="H168">
        <v>6</v>
      </c>
      <c r="I168">
        <v>2</v>
      </c>
      <c r="J168">
        <v>13</v>
      </c>
      <c r="L168">
        <v>217</v>
      </c>
      <c r="N168">
        <v>2</v>
      </c>
      <c r="O168">
        <v>1</v>
      </c>
      <c r="P168">
        <v>0</v>
      </c>
      <c r="Q168">
        <v>4</v>
      </c>
      <c r="R168">
        <v>2</v>
      </c>
      <c r="W168">
        <v>2</v>
      </c>
      <c r="X168">
        <v>0</v>
      </c>
      <c r="Y168">
        <v>1</v>
      </c>
      <c r="Z168">
        <v>4</v>
      </c>
      <c r="AA168">
        <v>4</v>
      </c>
      <c r="AD168">
        <f>SUM(Wide_table___Brazil_2[[#This Row],[Wh]:[Lh]])</f>
        <v>3</v>
      </c>
      <c r="AE168">
        <f>SUM(Wide_table___Brazil_2[[#This Row],[Wa]:[La]])</f>
        <v>3</v>
      </c>
    </row>
    <row r="169" spans="1:31" x14ac:dyDescent="0.25">
      <c r="A169">
        <v>3</v>
      </c>
      <c r="B169" t="s">
        <v>151</v>
      </c>
      <c r="C169">
        <v>6</v>
      </c>
      <c r="D169">
        <v>5</v>
      </c>
      <c r="E169">
        <v>0</v>
      </c>
      <c r="F169">
        <v>1</v>
      </c>
      <c r="G169">
        <v>18</v>
      </c>
      <c r="H169">
        <v>8</v>
      </c>
      <c r="I169">
        <v>10</v>
      </c>
      <c r="J169">
        <v>15</v>
      </c>
      <c r="L169">
        <v>250</v>
      </c>
      <c r="N169">
        <v>3</v>
      </c>
      <c r="O169">
        <v>0</v>
      </c>
      <c r="P169">
        <v>1</v>
      </c>
      <c r="Q169">
        <v>11</v>
      </c>
      <c r="R169">
        <v>6</v>
      </c>
      <c r="W169">
        <v>2</v>
      </c>
      <c r="X169">
        <v>0</v>
      </c>
      <c r="Y169">
        <v>0</v>
      </c>
      <c r="Z169">
        <v>7</v>
      </c>
      <c r="AA169">
        <v>2</v>
      </c>
      <c r="AD169">
        <f>SUM(Wide_table___Brazil_2[[#This Row],[Wh]:[Lh]])</f>
        <v>4</v>
      </c>
      <c r="AE169">
        <f>SUM(Wide_table___Brazil_2[[#This Row],[Wa]:[La]])</f>
        <v>2</v>
      </c>
    </row>
    <row r="170" spans="1:31" x14ac:dyDescent="0.25">
      <c r="A170">
        <v>8</v>
      </c>
      <c r="B170" t="s">
        <v>365</v>
      </c>
      <c r="C170">
        <v>26</v>
      </c>
      <c r="D170">
        <v>7</v>
      </c>
      <c r="E170">
        <v>9</v>
      </c>
      <c r="F170">
        <v>10</v>
      </c>
      <c r="G170">
        <v>26</v>
      </c>
      <c r="H170">
        <v>33</v>
      </c>
      <c r="I170">
        <v>-7</v>
      </c>
      <c r="J170">
        <v>30</v>
      </c>
      <c r="L170">
        <v>115</v>
      </c>
      <c r="N170">
        <v>4</v>
      </c>
      <c r="O170">
        <v>5</v>
      </c>
      <c r="P170">
        <v>4</v>
      </c>
      <c r="Q170">
        <v>12</v>
      </c>
      <c r="R170">
        <v>11</v>
      </c>
      <c r="W170">
        <v>3</v>
      </c>
      <c r="X170">
        <v>4</v>
      </c>
      <c r="Y170">
        <v>6</v>
      </c>
      <c r="Z170">
        <v>14</v>
      </c>
      <c r="AA170">
        <v>22</v>
      </c>
      <c r="AD170">
        <f>SUM(Wide_table___Brazil_2[[#This Row],[Wh]:[Lh]])</f>
        <v>13</v>
      </c>
      <c r="AE170">
        <f>SUM(Wide_table___Brazil_2[[#This Row],[Wa]:[La]])</f>
        <v>13</v>
      </c>
    </row>
    <row r="171" spans="1:31" x14ac:dyDescent="0.25">
      <c r="A171">
        <v>9</v>
      </c>
      <c r="B171" t="s">
        <v>173</v>
      </c>
      <c r="C171">
        <v>8</v>
      </c>
      <c r="D171">
        <v>3</v>
      </c>
      <c r="E171">
        <v>3</v>
      </c>
      <c r="F171">
        <v>2</v>
      </c>
      <c r="G171">
        <v>9</v>
      </c>
      <c r="H171">
        <v>7</v>
      </c>
      <c r="I171">
        <v>2</v>
      </c>
      <c r="J171">
        <v>12</v>
      </c>
      <c r="L171">
        <v>150</v>
      </c>
      <c r="N171">
        <v>1</v>
      </c>
      <c r="O171">
        <v>2</v>
      </c>
      <c r="P171">
        <v>1</v>
      </c>
      <c r="Q171">
        <v>5</v>
      </c>
      <c r="R171">
        <v>4</v>
      </c>
      <c r="W171">
        <v>2</v>
      </c>
      <c r="X171">
        <v>1</v>
      </c>
      <c r="Y171">
        <v>1</v>
      </c>
      <c r="Z171">
        <v>4</v>
      </c>
      <c r="AA171">
        <v>3</v>
      </c>
      <c r="AD171">
        <f>SUM(Wide_table___Brazil_2[[#This Row],[Wh]:[Lh]])</f>
        <v>4</v>
      </c>
      <c r="AE171">
        <f>SUM(Wide_table___Brazil_2[[#This Row],[Wa]:[La]])</f>
        <v>4</v>
      </c>
    </row>
    <row r="172" spans="1:31" x14ac:dyDescent="0.25">
      <c r="A172">
        <v>12</v>
      </c>
      <c r="B172" t="s">
        <v>366</v>
      </c>
      <c r="C172">
        <v>8</v>
      </c>
      <c r="D172">
        <v>3</v>
      </c>
      <c r="E172">
        <v>3</v>
      </c>
      <c r="F172">
        <v>2</v>
      </c>
      <c r="G172">
        <v>12</v>
      </c>
      <c r="H172">
        <v>9</v>
      </c>
      <c r="I172">
        <v>3</v>
      </c>
      <c r="J172">
        <v>12</v>
      </c>
      <c r="L172">
        <v>150</v>
      </c>
      <c r="N172">
        <v>1</v>
      </c>
      <c r="O172">
        <v>2</v>
      </c>
      <c r="P172">
        <v>1</v>
      </c>
      <c r="Q172">
        <v>7</v>
      </c>
      <c r="R172">
        <v>5</v>
      </c>
      <c r="W172">
        <v>2</v>
      </c>
      <c r="X172">
        <v>1</v>
      </c>
      <c r="Y172">
        <v>1</v>
      </c>
      <c r="Z172">
        <v>5</v>
      </c>
      <c r="AA172">
        <v>4</v>
      </c>
      <c r="AD172">
        <f>SUM(Wide_table___Brazil_2[[#This Row],[Wh]:[Lh]])</f>
        <v>4</v>
      </c>
      <c r="AE172">
        <f>SUM(Wide_table___Brazil_2[[#This Row],[Wa]:[La]])</f>
        <v>4</v>
      </c>
    </row>
    <row r="173" spans="1:31" x14ac:dyDescent="0.25">
      <c r="A173">
        <v>5</v>
      </c>
      <c r="B173" t="s">
        <v>367</v>
      </c>
      <c r="C173">
        <v>11</v>
      </c>
      <c r="D173">
        <v>5</v>
      </c>
      <c r="E173">
        <v>4</v>
      </c>
      <c r="F173">
        <v>2</v>
      </c>
      <c r="G173">
        <v>16</v>
      </c>
      <c r="H173">
        <v>11</v>
      </c>
      <c r="I173">
        <v>5</v>
      </c>
      <c r="J173">
        <v>19</v>
      </c>
      <c r="L173">
        <v>173</v>
      </c>
      <c r="N173">
        <v>3</v>
      </c>
      <c r="O173">
        <v>1</v>
      </c>
      <c r="P173">
        <v>1</v>
      </c>
      <c r="Q173">
        <v>10</v>
      </c>
      <c r="R173">
        <v>5</v>
      </c>
      <c r="W173">
        <v>2</v>
      </c>
      <c r="X173">
        <v>3</v>
      </c>
      <c r="Y173">
        <v>1</v>
      </c>
      <c r="Z173">
        <v>6</v>
      </c>
      <c r="AA173">
        <v>6</v>
      </c>
      <c r="AD173">
        <f>SUM(Wide_table___Brazil_2[[#This Row],[Wh]:[Lh]])</f>
        <v>5</v>
      </c>
      <c r="AE173">
        <f>SUM(Wide_table___Brazil_2[[#This Row],[Wa]:[La]])</f>
        <v>6</v>
      </c>
    </row>
    <row r="174" spans="1:31" x14ac:dyDescent="0.25">
      <c r="A174">
        <v>13</v>
      </c>
      <c r="B174" t="s">
        <v>368</v>
      </c>
      <c r="C174">
        <v>24</v>
      </c>
      <c r="D174">
        <v>8</v>
      </c>
      <c r="E174">
        <v>3</v>
      </c>
      <c r="F174">
        <v>13</v>
      </c>
      <c r="G174">
        <v>32</v>
      </c>
      <c r="H174">
        <v>41</v>
      </c>
      <c r="I174">
        <v>-9</v>
      </c>
      <c r="J174">
        <v>27</v>
      </c>
      <c r="L174">
        <v>113</v>
      </c>
      <c r="N174">
        <v>4</v>
      </c>
      <c r="O174">
        <v>2</v>
      </c>
      <c r="P174">
        <v>6</v>
      </c>
      <c r="Q174">
        <v>15</v>
      </c>
      <c r="R174">
        <v>17</v>
      </c>
      <c r="W174">
        <v>4</v>
      </c>
      <c r="X174">
        <v>1</v>
      </c>
      <c r="Y174">
        <v>7</v>
      </c>
      <c r="Z174">
        <v>17</v>
      </c>
      <c r="AA174">
        <v>24</v>
      </c>
      <c r="AD174">
        <f>SUM(Wide_table___Brazil_2[[#This Row],[Wh]:[Lh]])</f>
        <v>12</v>
      </c>
      <c r="AE174">
        <f>SUM(Wide_table___Brazil_2[[#This Row],[Wa]:[La]])</f>
        <v>12</v>
      </c>
    </row>
    <row r="175" spans="1:31" x14ac:dyDescent="0.25">
      <c r="A175">
        <v>3</v>
      </c>
      <c r="B175" t="s">
        <v>369</v>
      </c>
      <c r="C175">
        <v>9</v>
      </c>
      <c r="D175">
        <v>6</v>
      </c>
      <c r="E175">
        <v>0</v>
      </c>
      <c r="F175">
        <v>3</v>
      </c>
      <c r="G175">
        <v>17</v>
      </c>
      <c r="H175">
        <v>10</v>
      </c>
      <c r="I175">
        <v>7</v>
      </c>
      <c r="J175">
        <v>18</v>
      </c>
      <c r="L175">
        <v>200</v>
      </c>
      <c r="N175">
        <v>2</v>
      </c>
      <c r="O175">
        <v>0</v>
      </c>
      <c r="P175">
        <v>2</v>
      </c>
      <c r="Q175">
        <v>9</v>
      </c>
      <c r="R175">
        <v>6</v>
      </c>
      <c r="W175">
        <v>4</v>
      </c>
      <c r="X175">
        <v>0</v>
      </c>
      <c r="Y175">
        <v>1</v>
      </c>
      <c r="Z175">
        <v>8</v>
      </c>
      <c r="AA175">
        <v>4</v>
      </c>
      <c r="AD175">
        <f>SUM(Wide_table___Brazil_2[[#This Row],[Wh]:[Lh]])</f>
        <v>4</v>
      </c>
      <c r="AE175">
        <f>SUM(Wide_table___Brazil_2[[#This Row],[Wa]:[La]])</f>
        <v>5</v>
      </c>
    </row>
    <row r="176" spans="1:31" x14ac:dyDescent="0.25">
      <c r="A176">
        <v>1</v>
      </c>
      <c r="B176" t="s">
        <v>370</v>
      </c>
      <c r="C176">
        <v>6</v>
      </c>
      <c r="D176">
        <v>4</v>
      </c>
      <c r="E176">
        <v>2</v>
      </c>
      <c r="F176">
        <v>0</v>
      </c>
      <c r="G176">
        <v>15</v>
      </c>
      <c r="H176">
        <v>7</v>
      </c>
      <c r="I176">
        <v>8</v>
      </c>
      <c r="J176">
        <v>14</v>
      </c>
      <c r="L176">
        <v>233</v>
      </c>
      <c r="N176">
        <v>3</v>
      </c>
      <c r="O176">
        <v>0</v>
      </c>
      <c r="P176">
        <v>0</v>
      </c>
      <c r="Q176">
        <v>11</v>
      </c>
      <c r="R176">
        <v>4</v>
      </c>
      <c r="W176">
        <v>1</v>
      </c>
      <c r="X176">
        <v>2</v>
      </c>
      <c r="Y176">
        <v>0</v>
      </c>
      <c r="Z176">
        <v>4</v>
      </c>
      <c r="AA176">
        <v>3</v>
      </c>
      <c r="AD176">
        <f>SUM(Wide_table___Brazil_2[[#This Row],[Wh]:[Lh]])</f>
        <v>3</v>
      </c>
      <c r="AE176">
        <f>SUM(Wide_table___Brazil_2[[#This Row],[Wa]:[La]])</f>
        <v>3</v>
      </c>
    </row>
    <row r="177" spans="1:31" x14ac:dyDescent="0.25">
      <c r="A177">
        <v>4</v>
      </c>
      <c r="B177" t="s">
        <v>371</v>
      </c>
      <c r="C177">
        <v>31</v>
      </c>
      <c r="D177">
        <v>15</v>
      </c>
      <c r="E177">
        <v>7</v>
      </c>
      <c r="F177">
        <v>9</v>
      </c>
      <c r="G177">
        <v>38</v>
      </c>
      <c r="H177">
        <v>28</v>
      </c>
      <c r="I177">
        <v>10</v>
      </c>
      <c r="J177">
        <v>52</v>
      </c>
      <c r="L177">
        <v>168</v>
      </c>
      <c r="N177">
        <v>9</v>
      </c>
      <c r="O177">
        <v>4</v>
      </c>
      <c r="P177">
        <v>3</v>
      </c>
      <c r="Q177">
        <v>19</v>
      </c>
      <c r="R177">
        <v>12</v>
      </c>
      <c r="W177">
        <v>6</v>
      </c>
      <c r="X177">
        <v>3</v>
      </c>
      <c r="Y177">
        <v>6</v>
      </c>
      <c r="Z177">
        <v>19</v>
      </c>
      <c r="AA177">
        <v>16</v>
      </c>
      <c r="AD177">
        <f>SUM(Wide_table___Brazil_2[[#This Row],[Wh]:[Lh]])</f>
        <v>16</v>
      </c>
      <c r="AE177">
        <f>SUM(Wide_table___Brazil_2[[#This Row],[Wa]:[La]])</f>
        <v>15</v>
      </c>
    </row>
    <row r="178" spans="1:31" x14ac:dyDescent="0.25">
      <c r="A178">
        <v>8</v>
      </c>
      <c r="B178" t="s">
        <v>372</v>
      </c>
      <c r="C178">
        <v>7</v>
      </c>
      <c r="D178">
        <v>3</v>
      </c>
      <c r="E178">
        <v>1</v>
      </c>
      <c r="F178">
        <v>3</v>
      </c>
      <c r="G178">
        <v>11</v>
      </c>
      <c r="H178">
        <v>8</v>
      </c>
      <c r="I178">
        <v>3</v>
      </c>
      <c r="J178">
        <v>10</v>
      </c>
      <c r="L178">
        <v>143</v>
      </c>
      <c r="N178">
        <v>3</v>
      </c>
      <c r="O178">
        <v>1</v>
      </c>
      <c r="P178">
        <v>0</v>
      </c>
      <c r="Q178">
        <v>7</v>
      </c>
      <c r="R178">
        <v>1</v>
      </c>
      <c r="W178">
        <v>0</v>
      </c>
      <c r="X178">
        <v>0</v>
      </c>
      <c r="Y178">
        <v>3</v>
      </c>
      <c r="Z178">
        <v>4</v>
      </c>
      <c r="AA178">
        <v>7</v>
      </c>
      <c r="AD178">
        <f>SUM(Wide_table___Brazil_2[[#This Row],[Wh]:[Lh]])</f>
        <v>4</v>
      </c>
      <c r="AE178">
        <f>SUM(Wide_table___Brazil_2[[#This Row],[Wa]:[La]])</f>
        <v>3</v>
      </c>
    </row>
    <row r="179" spans="1:31" x14ac:dyDescent="0.25">
      <c r="A179">
        <v>19</v>
      </c>
      <c r="B179" t="s">
        <v>165</v>
      </c>
      <c r="C179">
        <v>5</v>
      </c>
      <c r="D179">
        <v>0</v>
      </c>
      <c r="E179">
        <v>1</v>
      </c>
      <c r="F179">
        <v>4</v>
      </c>
      <c r="G179">
        <v>4</v>
      </c>
      <c r="H179">
        <v>13</v>
      </c>
      <c r="I179">
        <v>-9</v>
      </c>
      <c r="J179">
        <v>1</v>
      </c>
      <c r="L179">
        <v>20</v>
      </c>
      <c r="N179">
        <v>0</v>
      </c>
      <c r="O179">
        <v>0</v>
      </c>
      <c r="P179">
        <v>4</v>
      </c>
      <c r="Q179">
        <v>3</v>
      </c>
      <c r="R179">
        <v>12</v>
      </c>
      <c r="W179">
        <v>0</v>
      </c>
      <c r="X179">
        <v>1</v>
      </c>
      <c r="Y179">
        <v>0</v>
      </c>
      <c r="Z179">
        <v>1</v>
      </c>
      <c r="AA179">
        <v>1</v>
      </c>
      <c r="AD179">
        <f>SUM(Wide_table___Brazil_2[[#This Row],[Wh]:[Lh]])</f>
        <v>4</v>
      </c>
      <c r="AE179">
        <f>SUM(Wide_table___Brazil_2[[#This Row],[Wa]:[La]])</f>
        <v>1</v>
      </c>
    </row>
    <row r="180" spans="1:31" x14ac:dyDescent="0.25">
      <c r="A180">
        <v>20</v>
      </c>
      <c r="B180" t="s">
        <v>373</v>
      </c>
      <c r="C180">
        <v>9</v>
      </c>
      <c r="D180">
        <v>1</v>
      </c>
      <c r="E180">
        <v>3</v>
      </c>
      <c r="F180">
        <v>5</v>
      </c>
      <c r="G180">
        <v>6</v>
      </c>
      <c r="H180">
        <v>14</v>
      </c>
      <c r="I180">
        <v>-8</v>
      </c>
      <c r="J180">
        <v>6</v>
      </c>
      <c r="L180">
        <v>67</v>
      </c>
      <c r="N180">
        <v>0</v>
      </c>
      <c r="O180">
        <v>2</v>
      </c>
      <c r="P180">
        <v>2</v>
      </c>
      <c r="Q180">
        <v>2</v>
      </c>
      <c r="R180">
        <v>6</v>
      </c>
      <c r="W180">
        <v>1</v>
      </c>
      <c r="X180">
        <v>1</v>
      </c>
      <c r="Y180">
        <v>3</v>
      </c>
      <c r="Z180">
        <v>4</v>
      </c>
      <c r="AA180">
        <v>8</v>
      </c>
      <c r="AD180">
        <f>SUM(Wide_table___Brazil_2[[#This Row],[Wh]:[Lh]])</f>
        <v>4</v>
      </c>
      <c r="AE180">
        <f>SUM(Wide_table___Brazil_2[[#This Row],[Wa]:[La]])</f>
        <v>5</v>
      </c>
    </row>
    <row r="181" spans="1:31" x14ac:dyDescent="0.25">
      <c r="A181">
        <v>1</v>
      </c>
      <c r="B181" t="s">
        <v>374</v>
      </c>
      <c r="C181">
        <v>30</v>
      </c>
      <c r="D181">
        <v>17</v>
      </c>
      <c r="E181">
        <v>8</v>
      </c>
      <c r="F181">
        <v>5</v>
      </c>
      <c r="G181">
        <v>44</v>
      </c>
      <c r="H181">
        <v>23</v>
      </c>
      <c r="I181">
        <v>21</v>
      </c>
      <c r="J181">
        <v>59</v>
      </c>
      <c r="L181">
        <v>197</v>
      </c>
      <c r="N181">
        <v>9</v>
      </c>
      <c r="O181">
        <v>4</v>
      </c>
      <c r="P181">
        <v>2</v>
      </c>
      <c r="Q181">
        <v>20</v>
      </c>
      <c r="R181">
        <v>7</v>
      </c>
      <c r="W181">
        <v>8</v>
      </c>
      <c r="X181">
        <v>4</v>
      </c>
      <c r="Y181">
        <v>3</v>
      </c>
      <c r="Z181">
        <v>24</v>
      </c>
      <c r="AA181">
        <v>16</v>
      </c>
      <c r="AD181">
        <f>SUM(Wide_table___Brazil_2[[#This Row],[Wh]:[Lh]])</f>
        <v>15</v>
      </c>
      <c r="AE181">
        <f>SUM(Wide_table___Brazil_2[[#This Row],[Wa]:[La]])</f>
        <v>15</v>
      </c>
    </row>
    <row r="182" spans="1:31" x14ac:dyDescent="0.25">
      <c r="A182">
        <v>9</v>
      </c>
      <c r="B182" t="s">
        <v>375</v>
      </c>
      <c r="C182">
        <v>8</v>
      </c>
      <c r="D182">
        <v>2</v>
      </c>
      <c r="E182">
        <v>2</v>
      </c>
      <c r="F182">
        <v>4</v>
      </c>
      <c r="G182">
        <v>11</v>
      </c>
      <c r="H182">
        <v>19</v>
      </c>
      <c r="I182">
        <v>-8</v>
      </c>
      <c r="J182">
        <v>8</v>
      </c>
      <c r="L182">
        <v>100</v>
      </c>
      <c r="N182">
        <v>0</v>
      </c>
      <c r="O182">
        <v>2</v>
      </c>
      <c r="P182">
        <v>1</v>
      </c>
      <c r="Q182">
        <v>4</v>
      </c>
      <c r="R182">
        <v>9</v>
      </c>
      <c r="W182">
        <v>2</v>
      </c>
      <c r="X182">
        <v>0</v>
      </c>
      <c r="Y182">
        <v>3</v>
      </c>
      <c r="Z182">
        <v>7</v>
      </c>
      <c r="AA182">
        <v>10</v>
      </c>
      <c r="AD182">
        <f>SUM(Wide_table___Brazil_2[[#This Row],[Wh]:[Lh]])</f>
        <v>3</v>
      </c>
      <c r="AE182">
        <f>SUM(Wide_table___Brazil_2[[#This Row],[Wa]:[La]])</f>
        <v>5</v>
      </c>
    </row>
    <row r="183" spans="1:31" x14ac:dyDescent="0.25">
      <c r="A183">
        <v>13</v>
      </c>
      <c r="B183" t="s">
        <v>376</v>
      </c>
      <c r="C183">
        <v>9</v>
      </c>
      <c r="D183">
        <v>2</v>
      </c>
      <c r="E183">
        <v>0</v>
      </c>
      <c r="F183">
        <v>7</v>
      </c>
      <c r="G183">
        <v>12</v>
      </c>
      <c r="H183">
        <v>24</v>
      </c>
      <c r="I183">
        <v>-12</v>
      </c>
      <c r="J183">
        <v>6</v>
      </c>
      <c r="L183">
        <v>67</v>
      </c>
      <c r="N183">
        <v>2</v>
      </c>
      <c r="O183">
        <v>0</v>
      </c>
      <c r="P183">
        <v>3</v>
      </c>
      <c r="Q183">
        <v>9</v>
      </c>
      <c r="R183">
        <v>11</v>
      </c>
      <c r="W183">
        <v>0</v>
      </c>
      <c r="X183">
        <v>0</v>
      </c>
      <c r="Y183">
        <v>4</v>
      </c>
      <c r="Z183">
        <v>3</v>
      </c>
      <c r="AA183">
        <v>13</v>
      </c>
      <c r="AD183">
        <f>SUM(Wide_table___Brazil_2[[#This Row],[Wh]:[Lh]])</f>
        <v>5</v>
      </c>
      <c r="AE183">
        <f>SUM(Wide_table___Brazil_2[[#This Row],[Wa]:[La]])</f>
        <v>4</v>
      </c>
    </row>
    <row r="184" spans="1:31" x14ac:dyDescent="0.25">
      <c r="A184">
        <v>12</v>
      </c>
      <c r="B184" t="s">
        <v>377</v>
      </c>
      <c r="C184">
        <v>28</v>
      </c>
      <c r="D184">
        <v>8</v>
      </c>
      <c r="E184">
        <v>9</v>
      </c>
      <c r="F184">
        <v>11</v>
      </c>
      <c r="G184">
        <v>49</v>
      </c>
      <c r="H184">
        <v>51</v>
      </c>
      <c r="I184">
        <v>-2</v>
      </c>
      <c r="J184">
        <v>33</v>
      </c>
      <c r="L184">
        <v>118</v>
      </c>
      <c r="N184">
        <v>4</v>
      </c>
      <c r="O184">
        <v>2</v>
      </c>
      <c r="P184">
        <v>7</v>
      </c>
      <c r="Q184">
        <v>22</v>
      </c>
      <c r="R184">
        <v>21</v>
      </c>
      <c r="W184">
        <v>4</v>
      </c>
      <c r="X184">
        <v>7</v>
      </c>
      <c r="Y184">
        <v>4</v>
      </c>
      <c r="Z184">
        <v>27</v>
      </c>
      <c r="AA184">
        <v>30</v>
      </c>
      <c r="AD184">
        <f>SUM(Wide_table___Brazil_2[[#This Row],[Wh]:[Lh]])</f>
        <v>13</v>
      </c>
      <c r="AE184">
        <f>SUM(Wide_table___Brazil_2[[#This Row],[Wa]:[La]])</f>
        <v>15</v>
      </c>
    </row>
    <row r="185" spans="1:31" x14ac:dyDescent="0.25">
      <c r="A185">
        <v>9</v>
      </c>
      <c r="B185" t="s">
        <v>378</v>
      </c>
      <c r="C185">
        <v>6</v>
      </c>
      <c r="D185">
        <v>2</v>
      </c>
      <c r="E185">
        <v>2</v>
      </c>
      <c r="F185">
        <v>2</v>
      </c>
      <c r="G185">
        <v>6</v>
      </c>
      <c r="H185">
        <v>8</v>
      </c>
      <c r="I185">
        <v>-2</v>
      </c>
      <c r="J185">
        <v>8</v>
      </c>
      <c r="L185">
        <v>133</v>
      </c>
      <c r="N185">
        <v>2</v>
      </c>
      <c r="O185">
        <v>1</v>
      </c>
      <c r="P185">
        <v>0</v>
      </c>
      <c r="Q185">
        <v>5</v>
      </c>
      <c r="R185">
        <v>2</v>
      </c>
      <c r="W185">
        <v>0</v>
      </c>
      <c r="X185">
        <v>1</v>
      </c>
      <c r="Y185">
        <v>2</v>
      </c>
      <c r="Z185">
        <v>1</v>
      </c>
      <c r="AA185">
        <v>6</v>
      </c>
      <c r="AD185">
        <f>SUM(Wide_table___Brazil_2[[#This Row],[Wh]:[Lh]])</f>
        <v>3</v>
      </c>
      <c r="AE185">
        <f>SUM(Wide_table___Brazil_2[[#This Row],[Wa]:[La]])</f>
        <v>3</v>
      </c>
    </row>
    <row r="186" spans="1:31" x14ac:dyDescent="0.25">
      <c r="A186">
        <v>4</v>
      </c>
      <c r="B186" t="s">
        <v>379</v>
      </c>
      <c r="C186">
        <v>6</v>
      </c>
      <c r="D186">
        <v>4</v>
      </c>
      <c r="E186">
        <v>0</v>
      </c>
      <c r="F186">
        <v>2</v>
      </c>
      <c r="G186">
        <v>11</v>
      </c>
      <c r="H186">
        <v>4</v>
      </c>
      <c r="I186">
        <v>7</v>
      </c>
      <c r="J186">
        <v>12</v>
      </c>
      <c r="L186">
        <v>200</v>
      </c>
      <c r="N186">
        <v>2</v>
      </c>
      <c r="O186">
        <v>0</v>
      </c>
      <c r="P186">
        <v>1</v>
      </c>
      <c r="Q186">
        <v>6</v>
      </c>
      <c r="R186">
        <v>2</v>
      </c>
      <c r="W186">
        <v>2</v>
      </c>
      <c r="X186">
        <v>0</v>
      </c>
      <c r="Y186">
        <v>1</v>
      </c>
      <c r="Z186">
        <v>5</v>
      </c>
      <c r="AA186">
        <v>2</v>
      </c>
      <c r="AD186">
        <f>SUM(Wide_table___Brazil_2[[#This Row],[Wh]:[Lh]])</f>
        <v>3</v>
      </c>
      <c r="AE186">
        <f>SUM(Wide_table___Brazil_2[[#This Row],[Wa]:[La]])</f>
        <v>3</v>
      </c>
    </row>
    <row r="187" spans="1:31" x14ac:dyDescent="0.25">
      <c r="A187">
        <v>19</v>
      </c>
      <c r="B187" t="s">
        <v>380</v>
      </c>
      <c r="C187">
        <v>5</v>
      </c>
      <c r="D187">
        <v>0</v>
      </c>
      <c r="E187">
        <v>2</v>
      </c>
      <c r="F187">
        <v>3</v>
      </c>
      <c r="G187">
        <v>1</v>
      </c>
      <c r="H187">
        <v>6</v>
      </c>
      <c r="I187">
        <v>-5</v>
      </c>
      <c r="J187">
        <v>2</v>
      </c>
      <c r="L187">
        <v>40</v>
      </c>
      <c r="N187">
        <v>0</v>
      </c>
      <c r="O187">
        <v>1</v>
      </c>
      <c r="P187">
        <v>1</v>
      </c>
      <c r="Q187">
        <v>0</v>
      </c>
      <c r="R187">
        <v>2</v>
      </c>
      <c r="W187">
        <v>0</v>
      </c>
      <c r="X187">
        <v>1</v>
      </c>
      <c r="Y187">
        <v>2</v>
      </c>
      <c r="Z187">
        <v>1</v>
      </c>
      <c r="AA187">
        <v>4</v>
      </c>
      <c r="AD187">
        <f>SUM(Wide_table___Brazil_2[[#This Row],[Wh]:[Lh]])</f>
        <v>2</v>
      </c>
      <c r="AE187">
        <f>SUM(Wide_table___Brazil_2[[#This Row],[Wa]:[La]])</f>
        <v>3</v>
      </c>
    </row>
    <row r="188" spans="1:31" x14ac:dyDescent="0.25">
      <c r="A188">
        <v>10</v>
      </c>
      <c r="B188" t="s">
        <v>381</v>
      </c>
      <c r="C188">
        <v>8</v>
      </c>
      <c r="D188">
        <v>4</v>
      </c>
      <c r="E188">
        <v>1</v>
      </c>
      <c r="F188">
        <v>3</v>
      </c>
      <c r="G188">
        <v>10</v>
      </c>
      <c r="H188">
        <v>7</v>
      </c>
      <c r="I188">
        <v>3</v>
      </c>
      <c r="J188">
        <v>13</v>
      </c>
      <c r="L188">
        <v>163</v>
      </c>
      <c r="N188">
        <v>3</v>
      </c>
      <c r="O188">
        <v>1</v>
      </c>
      <c r="P188">
        <v>1</v>
      </c>
      <c r="Q188">
        <v>7</v>
      </c>
      <c r="R188">
        <v>3</v>
      </c>
      <c r="W188">
        <v>1</v>
      </c>
      <c r="X188">
        <v>0</v>
      </c>
      <c r="Y188">
        <v>2</v>
      </c>
      <c r="Z188">
        <v>3</v>
      </c>
      <c r="AA188">
        <v>4</v>
      </c>
      <c r="AD188">
        <f>SUM(Wide_table___Brazil_2[[#This Row],[Wh]:[Lh]])</f>
        <v>5</v>
      </c>
      <c r="AE188">
        <f>SUM(Wide_table___Brazil_2[[#This Row],[Wa]:[La]])</f>
        <v>3</v>
      </c>
    </row>
    <row r="189" spans="1:31" x14ac:dyDescent="0.25">
      <c r="A189">
        <v>4</v>
      </c>
      <c r="B189" t="s">
        <v>382</v>
      </c>
      <c r="C189">
        <v>7</v>
      </c>
      <c r="D189">
        <v>4</v>
      </c>
      <c r="E189">
        <v>1</v>
      </c>
      <c r="F189">
        <v>2</v>
      </c>
      <c r="G189">
        <v>16</v>
      </c>
      <c r="H189">
        <v>12</v>
      </c>
      <c r="I189">
        <v>4</v>
      </c>
      <c r="J189">
        <v>13</v>
      </c>
      <c r="L189">
        <v>186</v>
      </c>
      <c r="N189">
        <v>3</v>
      </c>
      <c r="O189">
        <v>1</v>
      </c>
      <c r="P189">
        <v>0</v>
      </c>
      <c r="Q189">
        <v>10</v>
      </c>
      <c r="R189">
        <v>5</v>
      </c>
      <c r="W189">
        <v>1</v>
      </c>
      <c r="X189">
        <v>0</v>
      </c>
      <c r="Y189">
        <v>2</v>
      </c>
      <c r="Z189">
        <v>6</v>
      </c>
      <c r="AA189">
        <v>7</v>
      </c>
      <c r="AD189">
        <f>SUM(Wide_table___Brazil_2[[#This Row],[Wh]:[Lh]])</f>
        <v>4</v>
      </c>
      <c r="AE189">
        <f>SUM(Wide_table___Brazil_2[[#This Row],[Wa]:[La]])</f>
        <v>3</v>
      </c>
    </row>
    <row r="190" spans="1:31" x14ac:dyDescent="0.25">
      <c r="A190">
        <v>13</v>
      </c>
      <c r="B190" t="s">
        <v>383</v>
      </c>
      <c r="C190">
        <v>7</v>
      </c>
      <c r="D190">
        <v>2</v>
      </c>
      <c r="E190">
        <v>1</v>
      </c>
      <c r="F190">
        <v>4</v>
      </c>
      <c r="G190">
        <v>4</v>
      </c>
      <c r="H190">
        <v>7</v>
      </c>
      <c r="I190">
        <v>-3</v>
      </c>
      <c r="J190">
        <v>7</v>
      </c>
      <c r="L190">
        <v>100</v>
      </c>
      <c r="N190">
        <v>1</v>
      </c>
      <c r="O190">
        <v>0</v>
      </c>
      <c r="P190">
        <v>1</v>
      </c>
      <c r="Q190">
        <v>1</v>
      </c>
      <c r="R190">
        <v>1</v>
      </c>
      <c r="W190">
        <v>1</v>
      </c>
      <c r="X190">
        <v>1</v>
      </c>
      <c r="Y190">
        <v>3</v>
      </c>
      <c r="Z190">
        <v>3</v>
      </c>
      <c r="AA190">
        <v>6</v>
      </c>
      <c r="AD190">
        <f>SUM(Wide_table___Brazil_2[[#This Row],[Wh]:[Lh]])</f>
        <v>2</v>
      </c>
      <c r="AE190">
        <f>SUM(Wide_table___Brazil_2[[#This Row],[Wa]:[La]])</f>
        <v>5</v>
      </c>
    </row>
    <row r="191" spans="1:31" x14ac:dyDescent="0.25">
      <c r="A191">
        <v>16</v>
      </c>
      <c r="B191" t="s">
        <v>384</v>
      </c>
      <c r="C191">
        <v>6</v>
      </c>
      <c r="D191">
        <v>0</v>
      </c>
      <c r="E191">
        <v>0</v>
      </c>
      <c r="F191">
        <v>6</v>
      </c>
      <c r="G191">
        <v>3</v>
      </c>
      <c r="H191">
        <v>12</v>
      </c>
      <c r="I191">
        <v>-9</v>
      </c>
      <c r="J191">
        <v>0</v>
      </c>
      <c r="L191">
        <v>0</v>
      </c>
      <c r="N191">
        <v>0</v>
      </c>
      <c r="O191">
        <v>0</v>
      </c>
      <c r="P191">
        <v>3</v>
      </c>
      <c r="Q191">
        <v>1</v>
      </c>
      <c r="R191">
        <v>5</v>
      </c>
      <c r="W191">
        <v>0</v>
      </c>
      <c r="X191">
        <v>0</v>
      </c>
      <c r="Y191">
        <v>3</v>
      </c>
      <c r="Z191">
        <v>2</v>
      </c>
      <c r="AA191">
        <v>7</v>
      </c>
      <c r="AD191">
        <f>SUM(Wide_table___Brazil_2[[#This Row],[Wh]:[Lh]])</f>
        <v>3</v>
      </c>
      <c r="AE191">
        <f>SUM(Wide_table___Brazil_2[[#This Row],[Wa]:[La]])</f>
        <v>3</v>
      </c>
    </row>
    <row r="192" spans="1:31" x14ac:dyDescent="0.25">
      <c r="A192">
        <v>7</v>
      </c>
      <c r="B192" t="s">
        <v>184</v>
      </c>
      <c r="C192">
        <v>8</v>
      </c>
      <c r="D192">
        <v>4</v>
      </c>
      <c r="E192">
        <v>1</v>
      </c>
      <c r="F192">
        <v>3</v>
      </c>
      <c r="G192">
        <v>14</v>
      </c>
      <c r="H192">
        <v>12</v>
      </c>
      <c r="I192">
        <v>2</v>
      </c>
      <c r="J192">
        <v>13</v>
      </c>
      <c r="L192">
        <v>163</v>
      </c>
      <c r="N192">
        <v>3</v>
      </c>
      <c r="O192">
        <v>0</v>
      </c>
      <c r="P192">
        <v>1</v>
      </c>
      <c r="Q192">
        <v>8</v>
      </c>
      <c r="R192">
        <v>5</v>
      </c>
      <c r="W192">
        <v>1</v>
      </c>
      <c r="X192">
        <v>1</v>
      </c>
      <c r="Y192">
        <v>2</v>
      </c>
      <c r="Z192">
        <v>6</v>
      </c>
      <c r="AA192">
        <v>7</v>
      </c>
      <c r="AD192">
        <f>SUM(Wide_table___Brazil_2[[#This Row],[Wh]:[Lh]])</f>
        <v>4</v>
      </c>
      <c r="AE192">
        <f>SUM(Wide_table___Brazil_2[[#This Row],[Wa]:[La]])</f>
        <v>4</v>
      </c>
    </row>
    <row r="193" spans="1:31" x14ac:dyDescent="0.25">
      <c r="A193">
        <v>19</v>
      </c>
      <c r="B193" t="s">
        <v>385</v>
      </c>
      <c r="C193">
        <v>9</v>
      </c>
      <c r="D193">
        <v>1</v>
      </c>
      <c r="E193">
        <v>4</v>
      </c>
      <c r="F193">
        <v>4</v>
      </c>
      <c r="G193">
        <v>7</v>
      </c>
      <c r="H193">
        <v>11</v>
      </c>
      <c r="I193">
        <v>-4</v>
      </c>
      <c r="J193">
        <v>7</v>
      </c>
      <c r="L193">
        <v>78</v>
      </c>
      <c r="N193">
        <v>1</v>
      </c>
      <c r="O193">
        <v>2</v>
      </c>
      <c r="P193">
        <v>2</v>
      </c>
      <c r="Q193">
        <v>4</v>
      </c>
      <c r="R193">
        <v>6</v>
      </c>
      <c r="W193">
        <v>0</v>
      </c>
      <c r="X193">
        <v>2</v>
      </c>
      <c r="Y193">
        <v>2</v>
      </c>
      <c r="Z193">
        <v>3</v>
      </c>
      <c r="AA193">
        <v>5</v>
      </c>
      <c r="AD193">
        <f>SUM(Wide_table___Brazil_2[[#This Row],[Wh]:[Lh]])</f>
        <v>5</v>
      </c>
      <c r="AE193">
        <f>SUM(Wide_table___Brazil_2[[#This Row],[Wa]:[La]])</f>
        <v>4</v>
      </c>
    </row>
    <row r="194" spans="1:31" x14ac:dyDescent="0.25">
      <c r="A194">
        <v>3</v>
      </c>
      <c r="B194" t="s">
        <v>386</v>
      </c>
      <c r="C194">
        <v>5</v>
      </c>
      <c r="D194">
        <v>3</v>
      </c>
      <c r="E194">
        <v>1</v>
      </c>
      <c r="F194">
        <v>1</v>
      </c>
      <c r="G194">
        <v>7</v>
      </c>
      <c r="H194">
        <v>3</v>
      </c>
      <c r="I194">
        <v>4</v>
      </c>
      <c r="J194">
        <v>10</v>
      </c>
      <c r="L194">
        <v>200</v>
      </c>
      <c r="N194">
        <v>2</v>
      </c>
      <c r="O194">
        <v>0</v>
      </c>
      <c r="P194">
        <v>0</v>
      </c>
      <c r="Q194">
        <v>4</v>
      </c>
      <c r="R194">
        <v>0</v>
      </c>
      <c r="W194">
        <v>1</v>
      </c>
      <c r="X194">
        <v>1</v>
      </c>
      <c r="Y194">
        <v>1</v>
      </c>
      <c r="Z194">
        <v>3</v>
      </c>
      <c r="AA194">
        <v>3</v>
      </c>
      <c r="AD194">
        <f>SUM(Wide_table___Brazil_2[[#This Row],[Wh]:[Lh]])</f>
        <v>2</v>
      </c>
      <c r="AE194">
        <f>SUM(Wide_table___Brazil_2[[#This Row],[Wa]:[La]])</f>
        <v>3</v>
      </c>
    </row>
    <row r="195" spans="1:31" x14ac:dyDescent="0.25">
      <c r="A195">
        <v>22</v>
      </c>
      <c r="B195" t="s">
        <v>387</v>
      </c>
      <c r="C195">
        <v>7</v>
      </c>
      <c r="D195">
        <v>1</v>
      </c>
      <c r="E195">
        <v>0</v>
      </c>
      <c r="F195">
        <v>6</v>
      </c>
      <c r="G195">
        <v>6</v>
      </c>
      <c r="H195">
        <v>12</v>
      </c>
      <c r="I195">
        <v>-6</v>
      </c>
      <c r="J195">
        <v>3</v>
      </c>
      <c r="L195">
        <v>43</v>
      </c>
      <c r="N195">
        <v>0</v>
      </c>
      <c r="O195">
        <v>0</v>
      </c>
      <c r="P195">
        <v>4</v>
      </c>
      <c r="Q195">
        <v>2</v>
      </c>
      <c r="R195">
        <v>7</v>
      </c>
      <c r="W195">
        <v>1</v>
      </c>
      <c r="X195">
        <v>0</v>
      </c>
      <c r="Y195">
        <v>2</v>
      </c>
      <c r="Z195">
        <v>4</v>
      </c>
      <c r="AA195">
        <v>5</v>
      </c>
      <c r="AD195">
        <f>SUM(Wide_table___Brazil_2[[#This Row],[Wh]:[Lh]])</f>
        <v>4</v>
      </c>
      <c r="AE195">
        <f>SUM(Wide_table___Brazil_2[[#This Row],[Wa]:[La]])</f>
        <v>3</v>
      </c>
    </row>
    <row r="196" spans="1:31" x14ac:dyDescent="0.25">
      <c r="A196">
        <v>8</v>
      </c>
      <c r="B196" t="s">
        <v>388</v>
      </c>
      <c r="C196">
        <v>6</v>
      </c>
      <c r="D196">
        <v>2</v>
      </c>
      <c r="E196">
        <v>3</v>
      </c>
      <c r="F196">
        <v>1</v>
      </c>
      <c r="G196">
        <v>7</v>
      </c>
      <c r="H196">
        <v>4</v>
      </c>
      <c r="I196">
        <v>3</v>
      </c>
      <c r="J196">
        <v>9</v>
      </c>
      <c r="L196">
        <v>150</v>
      </c>
      <c r="N196">
        <v>0</v>
      </c>
      <c r="O196">
        <v>2</v>
      </c>
      <c r="P196">
        <v>1</v>
      </c>
      <c r="Q196">
        <v>2</v>
      </c>
      <c r="R196">
        <v>3</v>
      </c>
      <c r="W196">
        <v>2</v>
      </c>
      <c r="X196">
        <v>1</v>
      </c>
      <c r="Y196">
        <v>0</v>
      </c>
      <c r="Z196">
        <v>5</v>
      </c>
      <c r="AA196">
        <v>1</v>
      </c>
      <c r="AD196">
        <f>SUM(Wide_table___Brazil_2[[#This Row],[Wh]:[Lh]])</f>
        <v>3</v>
      </c>
      <c r="AE196">
        <f>SUM(Wide_table___Brazil_2[[#This Row],[Wa]:[La]])</f>
        <v>3</v>
      </c>
    </row>
    <row r="197" spans="1:31" x14ac:dyDescent="0.25">
      <c r="A197">
        <v>19</v>
      </c>
      <c r="B197" t="s">
        <v>389</v>
      </c>
      <c r="C197">
        <v>38</v>
      </c>
      <c r="D197">
        <v>5</v>
      </c>
      <c r="E197">
        <v>9</v>
      </c>
      <c r="F197">
        <v>24</v>
      </c>
      <c r="G197">
        <v>28</v>
      </c>
      <c r="H197">
        <v>79</v>
      </c>
      <c r="I197">
        <v>-51</v>
      </c>
      <c r="J197">
        <v>24</v>
      </c>
      <c r="L197">
        <v>63</v>
      </c>
      <c r="N197">
        <v>3</v>
      </c>
      <c r="O197">
        <v>5</v>
      </c>
      <c r="P197">
        <v>11</v>
      </c>
      <c r="Q197">
        <v>17</v>
      </c>
      <c r="R197">
        <v>40</v>
      </c>
      <c r="W197">
        <v>2</v>
      </c>
      <c r="X197">
        <v>4</v>
      </c>
      <c r="Y197">
        <v>13</v>
      </c>
      <c r="Z197">
        <v>11</v>
      </c>
      <c r="AA197">
        <v>39</v>
      </c>
      <c r="AD197">
        <f>SUM(Wide_table___Brazil_2[[#This Row],[Wh]:[Lh]])</f>
        <v>19</v>
      </c>
      <c r="AE197">
        <f>SUM(Wide_table___Brazil_2[[#This Row],[Wa]:[La]])</f>
        <v>19</v>
      </c>
    </row>
    <row r="198" spans="1:31" x14ac:dyDescent="0.25">
      <c r="A198">
        <v>17</v>
      </c>
      <c r="B198" t="s">
        <v>390</v>
      </c>
      <c r="C198">
        <v>38</v>
      </c>
      <c r="D198">
        <v>9</v>
      </c>
      <c r="E198">
        <v>12</v>
      </c>
      <c r="F198">
        <v>17</v>
      </c>
      <c r="G198">
        <v>43</v>
      </c>
      <c r="H198">
        <v>57</v>
      </c>
      <c r="I198">
        <v>-14</v>
      </c>
      <c r="J198">
        <v>39</v>
      </c>
      <c r="L198">
        <v>103</v>
      </c>
      <c r="N198">
        <v>5</v>
      </c>
      <c r="O198">
        <v>7</v>
      </c>
      <c r="P198">
        <v>7</v>
      </c>
      <c r="Q198">
        <v>20</v>
      </c>
      <c r="R198">
        <v>25</v>
      </c>
      <c r="W198">
        <v>4</v>
      </c>
      <c r="X198">
        <v>5</v>
      </c>
      <c r="Y198">
        <v>10</v>
      </c>
      <c r="Z198">
        <v>23</v>
      </c>
      <c r="AA198">
        <v>32</v>
      </c>
      <c r="AD198">
        <f>SUM(Wide_table___Brazil_2[[#This Row],[Wh]:[Lh]])</f>
        <v>19</v>
      </c>
      <c r="AE198">
        <f>SUM(Wide_table___Brazil_2[[#This Row],[Wa]:[La]])</f>
        <v>19</v>
      </c>
    </row>
    <row r="199" spans="1:31" x14ac:dyDescent="0.25">
      <c r="A199">
        <v>11</v>
      </c>
      <c r="B199" t="s">
        <v>391</v>
      </c>
      <c r="C199">
        <v>38</v>
      </c>
      <c r="D199">
        <v>11</v>
      </c>
      <c r="E199">
        <v>13</v>
      </c>
      <c r="F199">
        <v>14</v>
      </c>
      <c r="G199">
        <v>51</v>
      </c>
      <c r="H199">
        <v>55</v>
      </c>
      <c r="I199">
        <v>-4</v>
      </c>
      <c r="J199">
        <v>46</v>
      </c>
      <c r="L199">
        <v>121</v>
      </c>
      <c r="N199">
        <v>8</v>
      </c>
      <c r="O199">
        <v>6</v>
      </c>
      <c r="P199">
        <v>5</v>
      </c>
      <c r="Q199">
        <v>32</v>
      </c>
      <c r="R199">
        <v>28</v>
      </c>
      <c r="W199">
        <v>3</v>
      </c>
      <c r="X199">
        <v>7</v>
      </c>
      <c r="Y199">
        <v>9</v>
      </c>
      <c r="Z199">
        <v>19</v>
      </c>
      <c r="AA199">
        <v>27</v>
      </c>
      <c r="AD199">
        <f>SUM(Wide_table___Brazil_2[[#This Row],[Wh]:[Lh]])</f>
        <v>19</v>
      </c>
      <c r="AE199">
        <f>SUM(Wide_table___Brazil_2[[#This Row],[Wa]:[La]])</f>
        <v>19</v>
      </c>
    </row>
    <row r="200" spans="1:31" x14ac:dyDescent="0.25">
      <c r="A200">
        <v>4</v>
      </c>
      <c r="B200" t="s">
        <v>392</v>
      </c>
      <c r="C200">
        <v>6</v>
      </c>
      <c r="D200">
        <v>3</v>
      </c>
      <c r="E200">
        <v>2</v>
      </c>
      <c r="F200">
        <v>1</v>
      </c>
      <c r="G200">
        <v>11</v>
      </c>
      <c r="H200">
        <v>11</v>
      </c>
      <c r="I200">
        <v>0</v>
      </c>
      <c r="J200">
        <v>11</v>
      </c>
      <c r="L200">
        <v>183</v>
      </c>
      <c r="N200">
        <v>2</v>
      </c>
      <c r="O200">
        <v>0</v>
      </c>
      <c r="P200">
        <v>1</v>
      </c>
      <c r="Q200">
        <v>5</v>
      </c>
      <c r="R200">
        <v>6</v>
      </c>
      <c r="W200">
        <v>1</v>
      </c>
      <c r="X200">
        <v>2</v>
      </c>
      <c r="Y200">
        <v>0</v>
      </c>
      <c r="Z200">
        <v>6</v>
      </c>
      <c r="AA200">
        <v>5</v>
      </c>
      <c r="AD200">
        <f>SUM(Wide_table___Brazil_2[[#This Row],[Wh]:[Lh]])</f>
        <v>3</v>
      </c>
      <c r="AE200">
        <f>SUM(Wide_table___Brazil_2[[#This Row],[Wa]:[La]])</f>
        <v>3</v>
      </c>
    </row>
    <row r="201" spans="1:31" x14ac:dyDescent="0.25">
      <c r="A201">
        <v>11</v>
      </c>
      <c r="B201" t="s">
        <v>393</v>
      </c>
      <c r="C201">
        <v>29</v>
      </c>
      <c r="D201">
        <v>11</v>
      </c>
      <c r="E201">
        <v>9</v>
      </c>
      <c r="F201">
        <v>9</v>
      </c>
      <c r="G201">
        <v>32</v>
      </c>
      <c r="H201">
        <v>32</v>
      </c>
      <c r="I201">
        <v>0</v>
      </c>
      <c r="J201">
        <v>42</v>
      </c>
      <c r="L201">
        <v>145</v>
      </c>
      <c r="N201">
        <v>7</v>
      </c>
      <c r="O201">
        <v>3</v>
      </c>
      <c r="P201">
        <v>4</v>
      </c>
      <c r="Q201">
        <v>16</v>
      </c>
      <c r="R201">
        <v>14</v>
      </c>
      <c r="W201">
        <v>4</v>
      </c>
      <c r="X201">
        <v>6</v>
      </c>
      <c r="Y201">
        <v>5</v>
      </c>
      <c r="Z201">
        <v>16</v>
      </c>
      <c r="AA201">
        <v>18</v>
      </c>
      <c r="AD201">
        <f>SUM(Wide_table___Brazil_2[[#This Row],[Wh]:[Lh]])</f>
        <v>14</v>
      </c>
      <c r="AE201">
        <f>SUM(Wide_table___Brazil_2[[#This Row],[Wa]:[La]])</f>
        <v>15</v>
      </c>
    </row>
    <row r="202" spans="1:31" x14ac:dyDescent="0.25">
      <c r="A202">
        <v>18</v>
      </c>
      <c r="B202" t="s">
        <v>394</v>
      </c>
      <c r="C202">
        <v>6</v>
      </c>
      <c r="D202">
        <v>1</v>
      </c>
      <c r="E202">
        <v>1</v>
      </c>
      <c r="F202">
        <v>4</v>
      </c>
      <c r="G202">
        <v>6</v>
      </c>
      <c r="H202">
        <v>10</v>
      </c>
      <c r="I202">
        <v>-4</v>
      </c>
      <c r="J202">
        <v>4</v>
      </c>
      <c r="L202">
        <v>67</v>
      </c>
      <c r="N202">
        <v>0</v>
      </c>
      <c r="O202">
        <v>0</v>
      </c>
      <c r="P202">
        <v>3</v>
      </c>
      <c r="Q202">
        <v>0</v>
      </c>
      <c r="R202">
        <v>4</v>
      </c>
      <c r="W202">
        <v>1</v>
      </c>
      <c r="X202">
        <v>1</v>
      </c>
      <c r="Y202">
        <v>1</v>
      </c>
      <c r="Z202">
        <v>6</v>
      </c>
      <c r="AA202">
        <v>6</v>
      </c>
      <c r="AD202">
        <f>SUM(Wide_table___Brazil_2[[#This Row],[Wh]:[Lh]])</f>
        <v>3</v>
      </c>
      <c r="AE202">
        <f>SUM(Wide_table___Brazil_2[[#This Row],[Wa]:[La]])</f>
        <v>3</v>
      </c>
    </row>
    <row r="203" spans="1:31" x14ac:dyDescent="0.25">
      <c r="A203">
        <v>10</v>
      </c>
      <c r="B203" t="s">
        <v>395</v>
      </c>
      <c r="C203">
        <v>5</v>
      </c>
      <c r="D203">
        <v>2</v>
      </c>
      <c r="E203">
        <v>1</v>
      </c>
      <c r="F203">
        <v>2</v>
      </c>
      <c r="G203">
        <v>8</v>
      </c>
      <c r="H203">
        <v>8</v>
      </c>
      <c r="I203">
        <v>0</v>
      </c>
      <c r="J203">
        <v>7</v>
      </c>
      <c r="L203">
        <v>140</v>
      </c>
      <c r="N203">
        <v>2</v>
      </c>
      <c r="O203">
        <v>0</v>
      </c>
      <c r="P203">
        <v>1</v>
      </c>
      <c r="Q203">
        <v>6</v>
      </c>
      <c r="R203">
        <v>5</v>
      </c>
      <c r="W203">
        <v>0</v>
      </c>
      <c r="X203">
        <v>1</v>
      </c>
      <c r="Y203">
        <v>1</v>
      </c>
      <c r="Z203">
        <v>2</v>
      </c>
      <c r="AA203">
        <v>3</v>
      </c>
      <c r="AD203">
        <f>SUM(Wide_table___Brazil_2[[#This Row],[Wh]:[Lh]])</f>
        <v>3</v>
      </c>
      <c r="AE203">
        <f>SUM(Wide_table___Brazil_2[[#This Row],[Wa]:[La]])</f>
        <v>2</v>
      </c>
    </row>
    <row r="204" spans="1:31" x14ac:dyDescent="0.25">
      <c r="A204">
        <v>1</v>
      </c>
      <c r="B204" t="s">
        <v>396</v>
      </c>
      <c r="C204">
        <v>6</v>
      </c>
      <c r="D204">
        <v>5</v>
      </c>
      <c r="E204">
        <v>1</v>
      </c>
      <c r="F204">
        <v>0</v>
      </c>
      <c r="G204">
        <v>14</v>
      </c>
      <c r="H204">
        <v>3</v>
      </c>
      <c r="I204">
        <v>11</v>
      </c>
      <c r="J204">
        <v>16</v>
      </c>
      <c r="L204">
        <v>267</v>
      </c>
      <c r="N204">
        <v>2</v>
      </c>
      <c r="O204">
        <v>1</v>
      </c>
      <c r="P204">
        <v>0</v>
      </c>
      <c r="Q204">
        <v>7</v>
      </c>
      <c r="R204">
        <v>2</v>
      </c>
      <c r="W204">
        <v>3</v>
      </c>
      <c r="X204">
        <v>0</v>
      </c>
      <c r="Y204">
        <v>0</v>
      </c>
      <c r="Z204">
        <v>7</v>
      </c>
      <c r="AA204">
        <v>1</v>
      </c>
      <c r="AD204">
        <f>SUM(Wide_table___Brazil_2[[#This Row],[Wh]:[Lh]])</f>
        <v>3</v>
      </c>
      <c r="AE204">
        <f>SUM(Wide_table___Brazil_2[[#This Row],[Wa]:[La]])</f>
        <v>3</v>
      </c>
    </row>
    <row r="205" spans="1:31" x14ac:dyDescent="0.25">
      <c r="A205">
        <v>2</v>
      </c>
      <c r="B205" t="s">
        <v>397</v>
      </c>
      <c r="C205">
        <v>26</v>
      </c>
      <c r="D205">
        <v>13</v>
      </c>
      <c r="E205">
        <v>5</v>
      </c>
      <c r="F205">
        <v>8</v>
      </c>
      <c r="G205">
        <v>55</v>
      </c>
      <c r="H205">
        <v>35</v>
      </c>
      <c r="I205">
        <v>20</v>
      </c>
      <c r="J205">
        <v>44</v>
      </c>
      <c r="L205">
        <v>169</v>
      </c>
      <c r="N205">
        <v>7</v>
      </c>
      <c r="O205">
        <v>3</v>
      </c>
      <c r="P205">
        <v>3</v>
      </c>
      <c r="Q205">
        <v>31</v>
      </c>
      <c r="R205">
        <v>17</v>
      </c>
      <c r="W205">
        <v>6</v>
      </c>
      <c r="X205">
        <v>2</v>
      </c>
      <c r="Y205">
        <v>5</v>
      </c>
      <c r="Z205">
        <v>24</v>
      </c>
      <c r="AA205">
        <v>18</v>
      </c>
      <c r="AD205">
        <f>SUM(Wide_table___Brazil_2[[#This Row],[Wh]:[Lh]])</f>
        <v>13</v>
      </c>
      <c r="AE205">
        <f>SUM(Wide_table___Brazil_2[[#This Row],[Wa]:[La]])</f>
        <v>13</v>
      </c>
    </row>
    <row r="206" spans="1:31" x14ac:dyDescent="0.25">
      <c r="A206">
        <v>23</v>
      </c>
      <c r="B206" t="s">
        <v>398</v>
      </c>
      <c r="C206">
        <v>27</v>
      </c>
      <c r="D206">
        <v>7</v>
      </c>
      <c r="E206">
        <v>8</v>
      </c>
      <c r="F206">
        <v>12</v>
      </c>
      <c r="G206">
        <v>20</v>
      </c>
      <c r="H206">
        <v>30</v>
      </c>
      <c r="I206">
        <v>-10</v>
      </c>
      <c r="J206">
        <v>29</v>
      </c>
      <c r="L206">
        <v>107</v>
      </c>
      <c r="N206">
        <v>5</v>
      </c>
      <c r="O206">
        <v>2</v>
      </c>
      <c r="P206">
        <v>7</v>
      </c>
      <c r="Q206">
        <v>9</v>
      </c>
      <c r="R206">
        <v>11</v>
      </c>
      <c r="W206">
        <v>2</v>
      </c>
      <c r="X206">
        <v>6</v>
      </c>
      <c r="Y206">
        <v>5</v>
      </c>
      <c r="Z206">
        <v>11</v>
      </c>
      <c r="AA206">
        <v>19</v>
      </c>
      <c r="AD206">
        <f>SUM(Wide_table___Brazil_2[[#This Row],[Wh]:[Lh]])</f>
        <v>14</v>
      </c>
      <c r="AE206">
        <f>SUM(Wide_table___Brazil_2[[#This Row],[Wa]:[La]])</f>
        <v>13</v>
      </c>
    </row>
    <row r="207" spans="1:31" x14ac:dyDescent="0.25">
      <c r="A207">
        <v>8</v>
      </c>
      <c r="B207" t="s">
        <v>399</v>
      </c>
      <c r="C207">
        <v>8</v>
      </c>
      <c r="D207">
        <v>4</v>
      </c>
      <c r="E207">
        <v>0</v>
      </c>
      <c r="F207">
        <v>4</v>
      </c>
      <c r="G207">
        <v>8</v>
      </c>
      <c r="H207">
        <v>7</v>
      </c>
      <c r="I207">
        <v>1</v>
      </c>
      <c r="J207">
        <v>12</v>
      </c>
      <c r="L207">
        <v>150</v>
      </c>
      <c r="N207">
        <v>2</v>
      </c>
      <c r="O207">
        <v>0</v>
      </c>
      <c r="P207">
        <v>2</v>
      </c>
      <c r="Q207">
        <v>4</v>
      </c>
      <c r="R207">
        <v>4</v>
      </c>
      <c r="W207">
        <v>2</v>
      </c>
      <c r="X207">
        <v>0</v>
      </c>
      <c r="Y207">
        <v>2</v>
      </c>
      <c r="Z207">
        <v>4</v>
      </c>
      <c r="AA207">
        <v>3</v>
      </c>
      <c r="AD207">
        <f>SUM(Wide_table___Brazil_2[[#This Row],[Wh]:[Lh]])</f>
        <v>4</v>
      </c>
      <c r="AE207">
        <f>SUM(Wide_table___Brazil_2[[#This Row],[Wa]:[La]])</f>
        <v>4</v>
      </c>
    </row>
    <row r="208" spans="1:31" x14ac:dyDescent="0.25">
      <c r="A208">
        <v>6</v>
      </c>
      <c r="B208" t="s">
        <v>400</v>
      </c>
      <c r="C208">
        <v>28</v>
      </c>
      <c r="D208">
        <v>14</v>
      </c>
      <c r="E208">
        <v>3</v>
      </c>
      <c r="F208">
        <v>11</v>
      </c>
      <c r="G208">
        <v>38</v>
      </c>
      <c r="H208">
        <v>28</v>
      </c>
      <c r="I208">
        <v>10</v>
      </c>
      <c r="J208">
        <v>45</v>
      </c>
      <c r="L208">
        <v>161</v>
      </c>
      <c r="N208">
        <v>8</v>
      </c>
      <c r="O208">
        <v>1</v>
      </c>
      <c r="P208">
        <v>5</v>
      </c>
      <c r="Q208">
        <v>21</v>
      </c>
      <c r="R208">
        <v>13</v>
      </c>
      <c r="W208">
        <v>6</v>
      </c>
      <c r="X208">
        <v>2</v>
      </c>
      <c r="Y208">
        <v>6</v>
      </c>
      <c r="Z208">
        <v>17</v>
      </c>
      <c r="AA208">
        <v>15</v>
      </c>
      <c r="AD208">
        <f>SUM(Wide_table___Brazil_2[[#This Row],[Wh]:[Lh]])</f>
        <v>14</v>
      </c>
      <c r="AE208">
        <f>SUM(Wide_table___Brazil_2[[#This Row],[Wa]:[La]])</f>
        <v>14</v>
      </c>
    </row>
    <row r="209" spans="1:31" x14ac:dyDescent="0.25">
      <c r="A209">
        <v>4</v>
      </c>
      <c r="B209" t="s">
        <v>401</v>
      </c>
      <c r="C209">
        <v>4</v>
      </c>
      <c r="D209">
        <v>3</v>
      </c>
      <c r="E209">
        <v>0</v>
      </c>
      <c r="F209">
        <v>1</v>
      </c>
      <c r="G209">
        <v>12</v>
      </c>
      <c r="H209">
        <v>3</v>
      </c>
      <c r="I209">
        <v>9</v>
      </c>
      <c r="J209">
        <v>9</v>
      </c>
      <c r="L209">
        <v>225</v>
      </c>
      <c r="N209">
        <v>1</v>
      </c>
      <c r="O209">
        <v>0</v>
      </c>
      <c r="P209">
        <v>0</v>
      </c>
      <c r="Q209">
        <v>4</v>
      </c>
      <c r="R209">
        <v>0</v>
      </c>
      <c r="W209">
        <v>2</v>
      </c>
      <c r="X209">
        <v>0</v>
      </c>
      <c r="Y209">
        <v>1</v>
      </c>
      <c r="Z209">
        <v>8</v>
      </c>
      <c r="AA209">
        <v>3</v>
      </c>
      <c r="AD209">
        <f>SUM(Wide_table___Brazil_2[[#This Row],[Wh]:[Lh]])</f>
        <v>1</v>
      </c>
      <c r="AE209">
        <f>SUM(Wide_table___Brazil_2[[#This Row],[Wa]:[La]])</f>
        <v>3</v>
      </c>
    </row>
    <row r="210" spans="1:31" x14ac:dyDescent="0.25">
      <c r="A210">
        <v>20</v>
      </c>
      <c r="B210" t="s">
        <v>402</v>
      </c>
      <c r="C210">
        <v>30</v>
      </c>
      <c r="D210">
        <v>11</v>
      </c>
      <c r="E210">
        <v>4</v>
      </c>
      <c r="F210">
        <v>15</v>
      </c>
      <c r="G210">
        <v>30</v>
      </c>
      <c r="H210">
        <v>45</v>
      </c>
      <c r="I210">
        <v>-15</v>
      </c>
      <c r="J210">
        <v>37</v>
      </c>
      <c r="L210">
        <v>123</v>
      </c>
      <c r="N210">
        <v>9</v>
      </c>
      <c r="O210">
        <v>2</v>
      </c>
      <c r="P210">
        <v>4</v>
      </c>
      <c r="Q210">
        <v>21</v>
      </c>
      <c r="R210">
        <v>10</v>
      </c>
      <c r="W210">
        <v>2</v>
      </c>
      <c r="X210">
        <v>2</v>
      </c>
      <c r="Y210">
        <v>11</v>
      </c>
      <c r="Z210">
        <v>9</v>
      </c>
      <c r="AA210">
        <v>35</v>
      </c>
      <c r="AD210">
        <f>SUM(Wide_table___Brazil_2[[#This Row],[Wh]:[Lh]])</f>
        <v>15</v>
      </c>
      <c r="AE210">
        <f>SUM(Wide_table___Brazil_2[[#This Row],[Wa]:[La]])</f>
        <v>15</v>
      </c>
    </row>
    <row r="211" spans="1:31" x14ac:dyDescent="0.25">
      <c r="A211">
        <v>17</v>
      </c>
      <c r="B211" t="s">
        <v>403</v>
      </c>
      <c r="C211">
        <v>29</v>
      </c>
      <c r="D211">
        <v>6</v>
      </c>
      <c r="E211">
        <v>10</v>
      </c>
      <c r="F211">
        <v>13</v>
      </c>
      <c r="G211">
        <v>27</v>
      </c>
      <c r="H211">
        <v>34</v>
      </c>
      <c r="I211">
        <v>-7</v>
      </c>
      <c r="J211">
        <v>28</v>
      </c>
      <c r="L211">
        <v>97</v>
      </c>
      <c r="N211">
        <v>3</v>
      </c>
      <c r="O211">
        <v>6</v>
      </c>
      <c r="P211">
        <v>6</v>
      </c>
      <c r="Q211">
        <v>11</v>
      </c>
      <c r="R211">
        <v>13</v>
      </c>
      <c r="W211">
        <v>3</v>
      </c>
      <c r="X211">
        <v>4</v>
      </c>
      <c r="Y211">
        <v>7</v>
      </c>
      <c r="Z211">
        <v>16</v>
      </c>
      <c r="AA211">
        <v>21</v>
      </c>
      <c r="AD211">
        <f>SUM(Wide_table___Brazil_2[[#This Row],[Wh]:[Lh]])</f>
        <v>15</v>
      </c>
      <c r="AE211">
        <f>SUM(Wide_table___Brazil_2[[#This Row],[Wa]:[La]])</f>
        <v>14</v>
      </c>
    </row>
    <row r="212" spans="1:31" x14ac:dyDescent="0.25">
      <c r="A212">
        <v>14</v>
      </c>
      <c r="B212" t="s">
        <v>404</v>
      </c>
      <c r="C212">
        <v>8</v>
      </c>
      <c r="D212">
        <v>1</v>
      </c>
      <c r="E212">
        <v>4</v>
      </c>
      <c r="F212">
        <v>3</v>
      </c>
      <c r="G212">
        <v>7</v>
      </c>
      <c r="H212">
        <v>11</v>
      </c>
      <c r="I212">
        <v>-4</v>
      </c>
      <c r="J212">
        <v>7</v>
      </c>
      <c r="L212">
        <v>88</v>
      </c>
      <c r="N212">
        <v>1</v>
      </c>
      <c r="O212">
        <v>3</v>
      </c>
      <c r="P212">
        <v>0</v>
      </c>
      <c r="Q212">
        <v>4</v>
      </c>
      <c r="R212">
        <v>3</v>
      </c>
      <c r="W212">
        <v>0</v>
      </c>
      <c r="X212">
        <v>1</v>
      </c>
      <c r="Y212">
        <v>3</v>
      </c>
      <c r="Z212">
        <v>3</v>
      </c>
      <c r="AA212">
        <v>8</v>
      </c>
      <c r="AD212">
        <f>SUM(Wide_table___Brazil_2[[#This Row],[Wh]:[Lh]])</f>
        <v>4</v>
      </c>
      <c r="AE212">
        <f>SUM(Wide_table___Brazil_2[[#This Row],[Wa]:[La]])</f>
        <v>4</v>
      </c>
    </row>
    <row r="213" spans="1:31" x14ac:dyDescent="0.25">
      <c r="A213">
        <v>26</v>
      </c>
      <c r="B213" t="s">
        <v>405</v>
      </c>
      <c r="C213">
        <v>29</v>
      </c>
      <c r="D213">
        <v>7</v>
      </c>
      <c r="E213">
        <v>12</v>
      </c>
      <c r="F213">
        <v>10</v>
      </c>
      <c r="G213">
        <v>36</v>
      </c>
      <c r="H213">
        <v>48</v>
      </c>
      <c r="I213">
        <v>-12</v>
      </c>
      <c r="J213">
        <v>33</v>
      </c>
      <c r="L213">
        <v>114</v>
      </c>
      <c r="N213">
        <v>4</v>
      </c>
      <c r="O213">
        <v>8</v>
      </c>
      <c r="P213">
        <v>3</v>
      </c>
      <c r="Q213">
        <v>20</v>
      </c>
      <c r="R213">
        <v>21</v>
      </c>
      <c r="W213">
        <v>3</v>
      </c>
      <c r="X213">
        <v>4</v>
      </c>
      <c r="Y213">
        <v>7</v>
      </c>
      <c r="Z213">
        <v>16</v>
      </c>
      <c r="AA213">
        <v>27</v>
      </c>
      <c r="AD213">
        <f>SUM(Wide_table___Brazil_2[[#This Row],[Wh]:[Lh]])</f>
        <v>15</v>
      </c>
      <c r="AE213">
        <f>SUM(Wide_table___Brazil_2[[#This Row],[Wa]:[La]])</f>
        <v>14</v>
      </c>
    </row>
    <row r="214" spans="1:31" x14ac:dyDescent="0.25">
      <c r="A214">
        <v>16</v>
      </c>
      <c r="B214" t="s">
        <v>406</v>
      </c>
      <c r="C214">
        <v>8</v>
      </c>
      <c r="D214">
        <v>3</v>
      </c>
      <c r="E214">
        <v>1</v>
      </c>
      <c r="F214">
        <v>4</v>
      </c>
      <c r="G214">
        <v>11</v>
      </c>
      <c r="H214">
        <v>11</v>
      </c>
      <c r="I214">
        <v>0</v>
      </c>
      <c r="J214">
        <v>10</v>
      </c>
      <c r="L214">
        <v>125</v>
      </c>
      <c r="N214">
        <v>3</v>
      </c>
      <c r="O214">
        <v>0</v>
      </c>
      <c r="P214">
        <v>2</v>
      </c>
      <c r="Q214">
        <v>9</v>
      </c>
      <c r="R214">
        <v>7</v>
      </c>
      <c r="W214">
        <v>0</v>
      </c>
      <c r="X214">
        <v>1</v>
      </c>
      <c r="Y214">
        <v>2</v>
      </c>
      <c r="Z214">
        <v>2</v>
      </c>
      <c r="AA214">
        <v>4</v>
      </c>
      <c r="AD214">
        <f>SUM(Wide_table___Brazil_2[[#This Row],[Wh]:[Lh]])</f>
        <v>5</v>
      </c>
      <c r="AE214">
        <f>SUM(Wide_table___Brazil_2[[#This Row],[Wa]:[La]])</f>
        <v>3</v>
      </c>
    </row>
    <row r="215" spans="1:31" x14ac:dyDescent="0.25">
      <c r="A215">
        <v>18</v>
      </c>
      <c r="B215" t="s">
        <v>407</v>
      </c>
      <c r="C215">
        <v>6</v>
      </c>
      <c r="D215">
        <v>0</v>
      </c>
      <c r="E215">
        <v>1</v>
      </c>
      <c r="F215">
        <v>5</v>
      </c>
      <c r="G215">
        <v>6</v>
      </c>
      <c r="H215">
        <v>19</v>
      </c>
      <c r="I215">
        <v>-13</v>
      </c>
      <c r="J215">
        <v>1</v>
      </c>
      <c r="L215">
        <v>17</v>
      </c>
      <c r="N215">
        <v>0</v>
      </c>
      <c r="O215">
        <v>1</v>
      </c>
      <c r="P215">
        <v>2</v>
      </c>
      <c r="Q215">
        <v>5</v>
      </c>
      <c r="R215">
        <v>8</v>
      </c>
      <c r="W215">
        <v>0</v>
      </c>
      <c r="X215">
        <v>0</v>
      </c>
      <c r="Y215">
        <v>3</v>
      </c>
      <c r="Z215">
        <v>1</v>
      </c>
      <c r="AA215">
        <v>11</v>
      </c>
      <c r="AD215">
        <f>SUM(Wide_table___Brazil_2[[#This Row],[Wh]:[Lh]])</f>
        <v>3</v>
      </c>
      <c r="AE215">
        <f>SUM(Wide_table___Brazil_2[[#This Row],[Wa]:[La]])</f>
        <v>3</v>
      </c>
    </row>
    <row r="216" spans="1:31" x14ac:dyDescent="0.25">
      <c r="A216">
        <v>14</v>
      </c>
      <c r="B216" t="s">
        <v>157</v>
      </c>
      <c r="C216">
        <v>6</v>
      </c>
      <c r="D216">
        <v>1</v>
      </c>
      <c r="E216">
        <v>2</v>
      </c>
      <c r="F216">
        <v>3</v>
      </c>
      <c r="G216">
        <v>5</v>
      </c>
      <c r="H216">
        <v>6</v>
      </c>
      <c r="I216">
        <v>-1</v>
      </c>
      <c r="J216">
        <v>5</v>
      </c>
      <c r="L216">
        <v>83</v>
      </c>
      <c r="N216">
        <v>1</v>
      </c>
      <c r="O216">
        <v>1</v>
      </c>
      <c r="P216">
        <v>2</v>
      </c>
      <c r="Q216">
        <v>4</v>
      </c>
      <c r="R216">
        <v>3</v>
      </c>
      <c r="W216">
        <v>0</v>
      </c>
      <c r="X216">
        <v>1</v>
      </c>
      <c r="Y216">
        <v>1</v>
      </c>
      <c r="Z216">
        <v>1</v>
      </c>
      <c r="AA216">
        <v>3</v>
      </c>
      <c r="AD216">
        <f>SUM(Wide_table___Brazil_2[[#This Row],[Wh]:[Lh]])</f>
        <v>4</v>
      </c>
      <c r="AE216">
        <f>SUM(Wide_table___Brazil_2[[#This Row],[Wa]:[La]])</f>
        <v>2</v>
      </c>
    </row>
    <row r="217" spans="1:31" x14ac:dyDescent="0.25">
      <c r="A217">
        <v>24</v>
      </c>
      <c r="B217" t="s">
        <v>408</v>
      </c>
      <c r="C217">
        <v>9</v>
      </c>
      <c r="D217">
        <v>0</v>
      </c>
      <c r="E217">
        <v>1</v>
      </c>
      <c r="F217">
        <v>8</v>
      </c>
      <c r="G217">
        <v>0</v>
      </c>
      <c r="H217">
        <v>15</v>
      </c>
      <c r="I217">
        <v>-15</v>
      </c>
      <c r="J217">
        <v>1</v>
      </c>
      <c r="L217">
        <v>11</v>
      </c>
      <c r="N217">
        <v>0</v>
      </c>
      <c r="O217">
        <v>0</v>
      </c>
      <c r="P217">
        <v>4</v>
      </c>
      <c r="Q217">
        <v>0</v>
      </c>
      <c r="R217">
        <v>9</v>
      </c>
      <c r="W217">
        <v>0</v>
      </c>
      <c r="X217">
        <v>1</v>
      </c>
      <c r="Y217">
        <v>4</v>
      </c>
      <c r="Z217">
        <v>0</v>
      </c>
      <c r="AA217">
        <v>6</v>
      </c>
      <c r="AD217">
        <f>SUM(Wide_table___Brazil_2[[#This Row],[Wh]:[Lh]])</f>
        <v>4</v>
      </c>
      <c r="AE217">
        <f>SUM(Wide_table___Brazil_2[[#This Row],[Wa]:[La]])</f>
        <v>5</v>
      </c>
    </row>
    <row r="218" spans="1:31" x14ac:dyDescent="0.25">
      <c r="A218">
        <v>13</v>
      </c>
      <c r="B218" t="s">
        <v>409</v>
      </c>
      <c r="C218">
        <v>30</v>
      </c>
      <c r="D218">
        <v>4</v>
      </c>
      <c r="E218">
        <v>8</v>
      </c>
      <c r="F218">
        <v>18</v>
      </c>
      <c r="G218">
        <v>28</v>
      </c>
      <c r="H218">
        <v>54</v>
      </c>
      <c r="I218">
        <v>-26</v>
      </c>
      <c r="J218">
        <v>20</v>
      </c>
      <c r="L218">
        <v>67</v>
      </c>
      <c r="N218">
        <v>2</v>
      </c>
      <c r="O218">
        <v>5</v>
      </c>
      <c r="P218">
        <v>8</v>
      </c>
      <c r="Q218">
        <v>13</v>
      </c>
      <c r="R218">
        <v>27</v>
      </c>
      <c r="W218">
        <v>2</v>
      </c>
      <c r="X218">
        <v>3</v>
      </c>
      <c r="Y218">
        <v>10</v>
      </c>
      <c r="Z218">
        <v>15</v>
      </c>
      <c r="AA218">
        <v>27</v>
      </c>
      <c r="AD218">
        <f>SUM(Wide_table___Brazil_2[[#This Row],[Wh]:[Lh]])</f>
        <v>15</v>
      </c>
      <c r="AE218">
        <f>SUM(Wide_table___Brazil_2[[#This Row],[Wa]:[La]])</f>
        <v>15</v>
      </c>
    </row>
    <row r="219" spans="1:31" x14ac:dyDescent="0.25">
      <c r="A219">
        <v>6</v>
      </c>
      <c r="B219" t="s">
        <v>410</v>
      </c>
      <c r="C219">
        <v>30</v>
      </c>
      <c r="D219">
        <v>12</v>
      </c>
      <c r="E219">
        <v>10</v>
      </c>
      <c r="F219">
        <v>8</v>
      </c>
      <c r="G219">
        <v>32</v>
      </c>
      <c r="H219">
        <v>34</v>
      </c>
      <c r="I219">
        <v>-2</v>
      </c>
      <c r="J219">
        <v>46</v>
      </c>
      <c r="L219">
        <v>153</v>
      </c>
      <c r="N219">
        <v>7</v>
      </c>
      <c r="O219">
        <v>3</v>
      </c>
      <c r="P219">
        <v>5</v>
      </c>
      <c r="Q219">
        <v>16</v>
      </c>
      <c r="R219">
        <v>19</v>
      </c>
      <c r="W219">
        <v>5</v>
      </c>
      <c r="X219">
        <v>7</v>
      </c>
      <c r="Y219">
        <v>3</v>
      </c>
      <c r="Z219">
        <v>16</v>
      </c>
      <c r="AA219">
        <v>15</v>
      </c>
      <c r="AD219">
        <f>SUM(Wide_table___Brazil_2[[#This Row],[Wh]:[Lh]])</f>
        <v>15</v>
      </c>
      <c r="AE219">
        <f>SUM(Wide_table___Brazil_2[[#This Row],[Wa]:[La]])</f>
        <v>15</v>
      </c>
    </row>
    <row r="220" spans="1:31" x14ac:dyDescent="0.25">
      <c r="A220">
        <v>2</v>
      </c>
      <c r="B220" t="s">
        <v>411</v>
      </c>
      <c r="C220">
        <v>10</v>
      </c>
      <c r="D220">
        <v>7</v>
      </c>
      <c r="E220">
        <v>3</v>
      </c>
      <c r="F220">
        <v>0</v>
      </c>
      <c r="G220">
        <v>20</v>
      </c>
      <c r="H220">
        <v>8</v>
      </c>
      <c r="I220">
        <v>12</v>
      </c>
      <c r="J220">
        <v>24</v>
      </c>
      <c r="L220">
        <v>240</v>
      </c>
      <c r="N220">
        <v>4</v>
      </c>
      <c r="O220">
        <v>0</v>
      </c>
      <c r="P220">
        <v>0</v>
      </c>
      <c r="Q220">
        <v>6</v>
      </c>
      <c r="R220">
        <v>1</v>
      </c>
      <c r="W220">
        <v>3</v>
      </c>
      <c r="X220">
        <v>3</v>
      </c>
      <c r="Y220">
        <v>0</v>
      </c>
      <c r="Z220">
        <v>14</v>
      </c>
      <c r="AA220">
        <v>7</v>
      </c>
      <c r="AD220">
        <f>SUM(Wide_table___Brazil_2[[#This Row],[Wh]:[Lh]])</f>
        <v>4</v>
      </c>
      <c r="AE220">
        <f>SUM(Wide_table___Brazil_2[[#This Row],[Wa]:[La]])</f>
        <v>6</v>
      </c>
    </row>
    <row r="221" spans="1:31" x14ac:dyDescent="0.25">
      <c r="A221">
        <v>1</v>
      </c>
      <c r="B221" t="s">
        <v>412</v>
      </c>
      <c r="C221">
        <v>11</v>
      </c>
      <c r="D221">
        <v>9</v>
      </c>
      <c r="E221">
        <v>1</v>
      </c>
      <c r="F221">
        <v>1</v>
      </c>
      <c r="G221">
        <v>29</v>
      </c>
      <c r="H221">
        <v>19</v>
      </c>
      <c r="I221">
        <v>10</v>
      </c>
      <c r="J221">
        <v>28</v>
      </c>
      <c r="L221">
        <v>255</v>
      </c>
      <c r="N221">
        <v>5</v>
      </c>
      <c r="O221">
        <v>1</v>
      </c>
      <c r="P221">
        <v>0</v>
      </c>
      <c r="Q221">
        <v>17</v>
      </c>
      <c r="R221">
        <v>11</v>
      </c>
      <c r="W221">
        <v>4</v>
      </c>
      <c r="X221">
        <v>0</v>
      </c>
      <c r="Y221">
        <v>1</v>
      </c>
      <c r="Z221">
        <v>12</v>
      </c>
      <c r="AA221">
        <v>8</v>
      </c>
      <c r="AD221">
        <f>SUM(Wide_table___Brazil_2[[#This Row],[Wh]:[Lh]])</f>
        <v>6</v>
      </c>
      <c r="AE221">
        <f>SUM(Wide_table___Brazil_2[[#This Row],[Wa]:[La]])</f>
        <v>5</v>
      </c>
    </row>
    <row r="222" spans="1:31" x14ac:dyDescent="0.25">
      <c r="A222">
        <v>25</v>
      </c>
      <c r="B222" t="s">
        <v>413</v>
      </c>
      <c r="C222">
        <v>30</v>
      </c>
      <c r="D222">
        <v>8</v>
      </c>
      <c r="E222">
        <v>10</v>
      </c>
      <c r="F222">
        <v>12</v>
      </c>
      <c r="G222">
        <v>34</v>
      </c>
      <c r="H222">
        <v>47</v>
      </c>
      <c r="I222">
        <v>-13</v>
      </c>
      <c r="J222">
        <v>34</v>
      </c>
      <c r="L222">
        <v>113</v>
      </c>
      <c r="N222">
        <v>5</v>
      </c>
      <c r="O222">
        <v>7</v>
      </c>
      <c r="P222">
        <v>3</v>
      </c>
      <c r="Q222">
        <v>22</v>
      </c>
      <c r="R222">
        <v>19</v>
      </c>
      <c r="W222">
        <v>3</v>
      </c>
      <c r="X222">
        <v>3</v>
      </c>
      <c r="Y222">
        <v>9</v>
      </c>
      <c r="Z222">
        <v>12</v>
      </c>
      <c r="AA222">
        <v>28</v>
      </c>
      <c r="AD222">
        <f>SUM(Wide_table___Brazil_2[[#This Row],[Wh]:[Lh]])</f>
        <v>15</v>
      </c>
      <c r="AE222">
        <f>SUM(Wide_table___Brazil_2[[#This Row],[Wa]:[La]])</f>
        <v>15</v>
      </c>
    </row>
    <row r="223" spans="1:31" x14ac:dyDescent="0.25">
      <c r="A223">
        <v>12</v>
      </c>
      <c r="B223" t="s">
        <v>414</v>
      </c>
      <c r="C223">
        <v>38</v>
      </c>
      <c r="D223">
        <v>10</v>
      </c>
      <c r="E223">
        <v>15</v>
      </c>
      <c r="F223">
        <v>13</v>
      </c>
      <c r="G223">
        <v>41</v>
      </c>
      <c r="H223">
        <v>44</v>
      </c>
      <c r="I223">
        <v>-3</v>
      </c>
      <c r="J223">
        <v>45</v>
      </c>
      <c r="L223">
        <v>118</v>
      </c>
      <c r="N223">
        <v>7</v>
      </c>
      <c r="O223">
        <v>6</v>
      </c>
      <c r="P223">
        <v>6</v>
      </c>
      <c r="Q223">
        <v>21</v>
      </c>
      <c r="R223">
        <v>20</v>
      </c>
      <c r="W223">
        <v>3</v>
      </c>
      <c r="X223">
        <v>9</v>
      </c>
      <c r="Y223">
        <v>7</v>
      </c>
      <c r="Z223">
        <v>20</v>
      </c>
      <c r="AA223">
        <v>24</v>
      </c>
      <c r="AD223">
        <f>SUM(Wide_table___Brazil_2[[#This Row],[Wh]:[Lh]])</f>
        <v>19</v>
      </c>
      <c r="AE223">
        <f>SUM(Wide_table___Brazil_2[[#This Row],[Wa]:[La]])</f>
        <v>19</v>
      </c>
    </row>
    <row r="224" spans="1:31" x14ac:dyDescent="0.25">
      <c r="A224">
        <v>6</v>
      </c>
      <c r="B224" t="s">
        <v>415</v>
      </c>
      <c r="C224">
        <v>7</v>
      </c>
      <c r="D224">
        <v>2</v>
      </c>
      <c r="E224">
        <v>3</v>
      </c>
      <c r="F224">
        <v>2</v>
      </c>
      <c r="G224">
        <v>6</v>
      </c>
      <c r="H224">
        <v>7</v>
      </c>
      <c r="I224">
        <v>-1</v>
      </c>
      <c r="J224">
        <v>9</v>
      </c>
      <c r="L224">
        <v>129</v>
      </c>
      <c r="N224">
        <v>0</v>
      </c>
      <c r="O224">
        <v>2</v>
      </c>
      <c r="P224">
        <v>2</v>
      </c>
      <c r="Q224">
        <v>3</v>
      </c>
      <c r="R224">
        <v>6</v>
      </c>
      <c r="W224">
        <v>2</v>
      </c>
      <c r="X224">
        <v>1</v>
      </c>
      <c r="Y224">
        <v>0</v>
      </c>
      <c r="Z224">
        <v>3</v>
      </c>
      <c r="AA224">
        <v>1</v>
      </c>
      <c r="AD224">
        <f>SUM(Wide_table___Brazil_2[[#This Row],[Wh]:[Lh]])</f>
        <v>4</v>
      </c>
      <c r="AE224">
        <f>SUM(Wide_table___Brazil_2[[#This Row],[Wa]:[La]])</f>
        <v>3</v>
      </c>
    </row>
    <row r="225" spans="1:31" x14ac:dyDescent="0.25">
      <c r="A225">
        <v>14</v>
      </c>
      <c r="B225" t="s">
        <v>416</v>
      </c>
      <c r="C225">
        <v>38</v>
      </c>
      <c r="D225">
        <v>11</v>
      </c>
      <c r="E225">
        <v>10</v>
      </c>
      <c r="F225">
        <v>17</v>
      </c>
      <c r="G225">
        <v>42</v>
      </c>
      <c r="H225">
        <v>53</v>
      </c>
      <c r="I225">
        <v>-11</v>
      </c>
      <c r="J225">
        <v>43</v>
      </c>
      <c r="L225">
        <v>113</v>
      </c>
      <c r="N225">
        <v>4</v>
      </c>
      <c r="O225">
        <v>7</v>
      </c>
      <c r="P225">
        <v>8</v>
      </c>
      <c r="Q225">
        <v>21</v>
      </c>
      <c r="R225">
        <v>28</v>
      </c>
      <c r="W225">
        <v>7</v>
      </c>
      <c r="X225">
        <v>3</v>
      </c>
      <c r="Y225">
        <v>9</v>
      </c>
      <c r="Z225">
        <v>21</v>
      </c>
      <c r="AA225">
        <v>25</v>
      </c>
      <c r="AD225">
        <f>SUM(Wide_table___Brazil_2[[#This Row],[Wh]:[Lh]])</f>
        <v>19</v>
      </c>
      <c r="AE225">
        <f>SUM(Wide_table___Brazil_2[[#This Row],[Wa]:[La]])</f>
        <v>19</v>
      </c>
    </row>
    <row r="226" spans="1:31" x14ac:dyDescent="0.25">
      <c r="A226">
        <v>4</v>
      </c>
      <c r="B226" t="s">
        <v>417</v>
      </c>
      <c r="C226">
        <v>8</v>
      </c>
      <c r="D226">
        <v>5</v>
      </c>
      <c r="E226">
        <v>0</v>
      </c>
      <c r="F226">
        <v>3</v>
      </c>
      <c r="G226">
        <v>15</v>
      </c>
      <c r="H226">
        <v>10</v>
      </c>
      <c r="I226">
        <v>5</v>
      </c>
      <c r="J226">
        <v>15</v>
      </c>
      <c r="L226">
        <v>188</v>
      </c>
      <c r="N226">
        <v>3</v>
      </c>
      <c r="O226">
        <v>0</v>
      </c>
      <c r="P226">
        <v>0</v>
      </c>
      <c r="Q226">
        <v>6</v>
      </c>
      <c r="R226">
        <v>2</v>
      </c>
      <c r="W226">
        <v>2</v>
      </c>
      <c r="X226">
        <v>0</v>
      </c>
      <c r="Y226">
        <v>3</v>
      </c>
      <c r="Z226">
        <v>9</v>
      </c>
      <c r="AA226">
        <v>8</v>
      </c>
      <c r="AD226">
        <f>SUM(Wide_table___Brazil_2[[#This Row],[Wh]:[Lh]])</f>
        <v>3</v>
      </c>
      <c r="AE226">
        <f>SUM(Wide_table___Brazil_2[[#This Row],[Wa]:[La]])</f>
        <v>5</v>
      </c>
    </row>
    <row r="227" spans="1:31" x14ac:dyDescent="0.25">
      <c r="A227">
        <v>18</v>
      </c>
      <c r="B227" t="s">
        <v>418</v>
      </c>
      <c r="C227">
        <v>9</v>
      </c>
      <c r="D227">
        <v>2</v>
      </c>
      <c r="E227">
        <v>1</v>
      </c>
      <c r="F227">
        <v>6</v>
      </c>
      <c r="G227">
        <v>9</v>
      </c>
      <c r="H227">
        <v>22</v>
      </c>
      <c r="I227">
        <v>-13</v>
      </c>
      <c r="J227">
        <v>7</v>
      </c>
      <c r="L227">
        <v>78</v>
      </c>
      <c r="N227">
        <v>2</v>
      </c>
      <c r="O227">
        <v>0</v>
      </c>
      <c r="P227">
        <v>3</v>
      </c>
      <c r="Q227">
        <v>5</v>
      </c>
      <c r="R227">
        <v>13</v>
      </c>
      <c r="W227">
        <v>0</v>
      </c>
      <c r="X227">
        <v>1</v>
      </c>
      <c r="Y227">
        <v>3</v>
      </c>
      <c r="Z227">
        <v>4</v>
      </c>
      <c r="AA227">
        <v>9</v>
      </c>
      <c r="AD227">
        <f>SUM(Wide_table___Brazil_2[[#This Row],[Wh]:[Lh]])</f>
        <v>5</v>
      </c>
      <c r="AE227">
        <f>SUM(Wide_table___Brazil_2[[#This Row],[Wa]:[La]])</f>
        <v>4</v>
      </c>
    </row>
    <row r="228" spans="1:31" x14ac:dyDescent="0.25">
      <c r="A228">
        <v>11</v>
      </c>
      <c r="B228" t="s">
        <v>419</v>
      </c>
      <c r="C228">
        <v>10</v>
      </c>
      <c r="D228">
        <v>2</v>
      </c>
      <c r="E228">
        <v>5</v>
      </c>
      <c r="F228">
        <v>3</v>
      </c>
      <c r="G228">
        <v>18</v>
      </c>
      <c r="H228">
        <v>21</v>
      </c>
      <c r="I228">
        <v>-3</v>
      </c>
      <c r="J228">
        <v>11</v>
      </c>
      <c r="L228">
        <v>110</v>
      </c>
      <c r="N228">
        <v>2</v>
      </c>
      <c r="O228">
        <v>2</v>
      </c>
      <c r="P228">
        <v>1</v>
      </c>
      <c r="Q228">
        <v>10</v>
      </c>
      <c r="R228">
        <v>8</v>
      </c>
      <c r="W228">
        <v>0</v>
      </c>
      <c r="X228">
        <v>3</v>
      </c>
      <c r="Y228">
        <v>2</v>
      </c>
      <c r="Z228">
        <v>8</v>
      </c>
      <c r="AA228">
        <v>13</v>
      </c>
      <c r="AD228">
        <f>SUM(Wide_table___Brazil_2[[#This Row],[Wh]:[Lh]])</f>
        <v>5</v>
      </c>
      <c r="AE228">
        <f>SUM(Wide_table___Brazil_2[[#This Row],[Wa]:[La]])</f>
        <v>5</v>
      </c>
    </row>
    <row r="229" spans="1:31" x14ac:dyDescent="0.25">
      <c r="A229">
        <v>11</v>
      </c>
      <c r="B229" t="s">
        <v>420</v>
      </c>
      <c r="C229">
        <v>30</v>
      </c>
      <c r="D229">
        <v>9</v>
      </c>
      <c r="E229">
        <v>6</v>
      </c>
      <c r="F229">
        <v>15</v>
      </c>
      <c r="G229">
        <v>32</v>
      </c>
      <c r="H229">
        <v>39</v>
      </c>
      <c r="I229">
        <v>-7</v>
      </c>
      <c r="J229">
        <v>33</v>
      </c>
      <c r="L229">
        <v>110</v>
      </c>
      <c r="N229">
        <v>6</v>
      </c>
      <c r="O229">
        <v>3</v>
      </c>
      <c r="P229">
        <v>5</v>
      </c>
      <c r="Q229">
        <v>20</v>
      </c>
      <c r="R229">
        <v>17</v>
      </c>
      <c r="W229">
        <v>3</v>
      </c>
      <c r="X229">
        <v>3</v>
      </c>
      <c r="Y229">
        <v>10</v>
      </c>
      <c r="Z229">
        <v>12</v>
      </c>
      <c r="AA229">
        <v>22</v>
      </c>
      <c r="AD229">
        <f>SUM(Wide_table___Brazil_2[[#This Row],[Wh]:[Lh]])</f>
        <v>14</v>
      </c>
      <c r="AE229">
        <f>SUM(Wide_table___Brazil_2[[#This Row],[Wa]:[La]])</f>
        <v>16</v>
      </c>
    </row>
    <row r="230" spans="1:31" x14ac:dyDescent="0.25">
      <c r="A230">
        <v>1</v>
      </c>
      <c r="B230" t="s">
        <v>421</v>
      </c>
      <c r="C230">
        <v>30</v>
      </c>
      <c r="D230">
        <v>18</v>
      </c>
      <c r="E230">
        <v>8</v>
      </c>
      <c r="F230">
        <v>4</v>
      </c>
      <c r="G230">
        <v>50</v>
      </c>
      <c r="H230">
        <v>33</v>
      </c>
      <c r="I230">
        <v>17</v>
      </c>
      <c r="J230">
        <v>62</v>
      </c>
      <c r="L230">
        <v>207</v>
      </c>
      <c r="N230">
        <v>13</v>
      </c>
      <c r="O230">
        <v>1</v>
      </c>
      <c r="P230">
        <v>1</v>
      </c>
      <c r="Q230">
        <v>30</v>
      </c>
      <c r="R230">
        <v>9</v>
      </c>
      <c r="W230">
        <v>5</v>
      </c>
      <c r="X230">
        <v>7</v>
      </c>
      <c r="Y230">
        <v>3</v>
      </c>
      <c r="Z230">
        <v>20</v>
      </c>
      <c r="AA230">
        <v>24</v>
      </c>
      <c r="AD230">
        <f>SUM(Wide_table___Brazil_2[[#This Row],[Wh]:[Lh]])</f>
        <v>15</v>
      </c>
      <c r="AE230">
        <f>SUM(Wide_table___Brazil_2[[#This Row],[Wa]:[La]])</f>
        <v>15</v>
      </c>
    </row>
    <row r="231" spans="1:31" x14ac:dyDescent="0.25">
      <c r="A231">
        <v>10</v>
      </c>
      <c r="B231" t="s">
        <v>422</v>
      </c>
      <c r="C231">
        <v>6</v>
      </c>
      <c r="D231">
        <v>2</v>
      </c>
      <c r="E231">
        <v>2</v>
      </c>
      <c r="F231">
        <v>2</v>
      </c>
      <c r="G231">
        <v>4</v>
      </c>
      <c r="H231">
        <v>7</v>
      </c>
      <c r="I231">
        <v>-3</v>
      </c>
      <c r="J231">
        <v>8</v>
      </c>
      <c r="L231">
        <v>133</v>
      </c>
      <c r="N231">
        <v>1</v>
      </c>
      <c r="O231">
        <v>1</v>
      </c>
      <c r="P231">
        <v>1</v>
      </c>
      <c r="Q231">
        <v>1</v>
      </c>
      <c r="R231">
        <v>3</v>
      </c>
      <c r="W231">
        <v>1</v>
      </c>
      <c r="X231">
        <v>1</v>
      </c>
      <c r="Y231">
        <v>1</v>
      </c>
      <c r="Z231">
        <v>3</v>
      </c>
      <c r="AA231">
        <v>4</v>
      </c>
      <c r="AD231">
        <f>SUM(Wide_table___Brazil_2[[#This Row],[Wh]:[Lh]])</f>
        <v>3</v>
      </c>
      <c r="AE231">
        <f>SUM(Wide_table___Brazil_2[[#This Row],[Wa]:[La]])</f>
        <v>3</v>
      </c>
    </row>
    <row r="232" spans="1:31" x14ac:dyDescent="0.25">
      <c r="A232">
        <v>18</v>
      </c>
      <c r="B232" t="s">
        <v>423</v>
      </c>
      <c r="C232">
        <v>6</v>
      </c>
      <c r="D232">
        <v>0</v>
      </c>
      <c r="E232">
        <v>1</v>
      </c>
      <c r="F232">
        <v>5</v>
      </c>
      <c r="G232">
        <v>5</v>
      </c>
      <c r="H232">
        <v>12</v>
      </c>
      <c r="I232">
        <v>-7</v>
      </c>
      <c r="J232">
        <v>1</v>
      </c>
      <c r="L232">
        <v>17</v>
      </c>
      <c r="N232">
        <v>0</v>
      </c>
      <c r="O232">
        <v>0</v>
      </c>
      <c r="P232">
        <v>3</v>
      </c>
      <c r="Q232">
        <v>2</v>
      </c>
      <c r="R232">
        <v>6</v>
      </c>
      <c r="W232">
        <v>0</v>
      </c>
      <c r="X232">
        <v>1</v>
      </c>
      <c r="Y232">
        <v>2</v>
      </c>
      <c r="Z232">
        <v>3</v>
      </c>
      <c r="AA232">
        <v>6</v>
      </c>
      <c r="AD232">
        <f>SUM(Wide_table___Brazil_2[[#This Row],[Wh]:[Lh]])</f>
        <v>3</v>
      </c>
      <c r="AE232">
        <f>SUM(Wide_table___Brazil_2[[#This Row],[Wa]:[La]])</f>
        <v>3</v>
      </c>
    </row>
    <row r="233" spans="1:31" x14ac:dyDescent="0.25">
      <c r="A233">
        <v>3</v>
      </c>
      <c r="B233" t="s">
        <v>424</v>
      </c>
      <c r="C233">
        <v>7</v>
      </c>
      <c r="D233">
        <v>4</v>
      </c>
      <c r="E233">
        <v>2</v>
      </c>
      <c r="F233">
        <v>1</v>
      </c>
      <c r="G233">
        <v>20</v>
      </c>
      <c r="H233">
        <v>7</v>
      </c>
      <c r="I233">
        <v>13</v>
      </c>
      <c r="J233">
        <v>14</v>
      </c>
      <c r="L233">
        <v>200</v>
      </c>
      <c r="N233">
        <v>2</v>
      </c>
      <c r="O233">
        <v>1</v>
      </c>
      <c r="P233">
        <v>0</v>
      </c>
      <c r="Q233">
        <v>12</v>
      </c>
      <c r="R233">
        <v>4</v>
      </c>
      <c r="W233">
        <v>2</v>
      </c>
      <c r="X233">
        <v>1</v>
      </c>
      <c r="Y233">
        <v>1</v>
      </c>
      <c r="Z233">
        <v>8</v>
      </c>
      <c r="AA233">
        <v>3</v>
      </c>
      <c r="AD233">
        <f>SUM(Wide_table___Brazil_2[[#This Row],[Wh]:[Lh]])</f>
        <v>3</v>
      </c>
      <c r="AE233">
        <f>SUM(Wide_table___Brazil_2[[#This Row],[Wa]:[La]])</f>
        <v>4</v>
      </c>
    </row>
    <row r="234" spans="1:31" x14ac:dyDescent="0.25">
      <c r="A234">
        <v>4</v>
      </c>
      <c r="B234" t="s">
        <v>425</v>
      </c>
      <c r="C234">
        <v>6</v>
      </c>
      <c r="D234">
        <v>3</v>
      </c>
      <c r="E234">
        <v>1</v>
      </c>
      <c r="F234">
        <v>2</v>
      </c>
      <c r="G234">
        <v>13</v>
      </c>
      <c r="H234">
        <v>9</v>
      </c>
      <c r="I234">
        <v>4</v>
      </c>
      <c r="J234">
        <v>10</v>
      </c>
      <c r="L234">
        <v>167</v>
      </c>
      <c r="N234">
        <v>2</v>
      </c>
      <c r="O234">
        <v>1</v>
      </c>
      <c r="P234">
        <v>0</v>
      </c>
      <c r="Q234">
        <v>9</v>
      </c>
      <c r="R234">
        <v>5</v>
      </c>
      <c r="W234">
        <v>1</v>
      </c>
      <c r="X234">
        <v>0</v>
      </c>
      <c r="Y234">
        <v>2</v>
      </c>
      <c r="Z234">
        <v>4</v>
      </c>
      <c r="AA234">
        <v>4</v>
      </c>
      <c r="AD234">
        <f>SUM(Wide_table___Brazil_2[[#This Row],[Wh]:[Lh]])</f>
        <v>3</v>
      </c>
      <c r="AE234">
        <f>SUM(Wide_table___Brazil_2[[#This Row],[Wa]:[La]])</f>
        <v>3</v>
      </c>
    </row>
    <row r="235" spans="1:31" x14ac:dyDescent="0.25">
      <c r="A235">
        <v>10</v>
      </c>
      <c r="B235" t="s">
        <v>426</v>
      </c>
      <c r="C235">
        <v>7</v>
      </c>
      <c r="D235">
        <v>1</v>
      </c>
      <c r="E235">
        <v>2</v>
      </c>
      <c r="F235">
        <v>4</v>
      </c>
      <c r="G235">
        <v>4</v>
      </c>
      <c r="H235">
        <v>9</v>
      </c>
      <c r="I235">
        <v>-5</v>
      </c>
      <c r="J235">
        <v>5</v>
      </c>
      <c r="L235">
        <v>71</v>
      </c>
      <c r="N235">
        <v>1</v>
      </c>
      <c r="O235">
        <v>1</v>
      </c>
      <c r="P235">
        <v>2</v>
      </c>
      <c r="Q235">
        <v>3</v>
      </c>
      <c r="R235">
        <v>5</v>
      </c>
      <c r="W235">
        <v>0</v>
      </c>
      <c r="X235">
        <v>1</v>
      </c>
      <c r="Y235">
        <v>2</v>
      </c>
      <c r="Z235">
        <v>1</v>
      </c>
      <c r="AA235">
        <v>4</v>
      </c>
      <c r="AD235">
        <f>SUM(Wide_table___Brazil_2[[#This Row],[Wh]:[Lh]])</f>
        <v>4</v>
      </c>
      <c r="AE235">
        <f>SUM(Wide_table___Brazil_2[[#This Row],[Wa]:[La]])</f>
        <v>3</v>
      </c>
    </row>
    <row r="236" spans="1:31" x14ac:dyDescent="0.25">
      <c r="A236">
        <v>20</v>
      </c>
      <c r="B236" t="s">
        <v>427</v>
      </c>
      <c r="C236">
        <v>8</v>
      </c>
      <c r="D236">
        <v>2</v>
      </c>
      <c r="E236">
        <v>1</v>
      </c>
      <c r="F236">
        <v>5</v>
      </c>
      <c r="G236">
        <v>10</v>
      </c>
      <c r="H236">
        <v>11</v>
      </c>
      <c r="I236">
        <v>-1</v>
      </c>
      <c r="J236">
        <v>7</v>
      </c>
      <c r="L236">
        <v>88</v>
      </c>
      <c r="N236">
        <v>1</v>
      </c>
      <c r="O236">
        <v>1</v>
      </c>
      <c r="P236">
        <v>2</v>
      </c>
      <c r="Q236">
        <v>5</v>
      </c>
      <c r="R236">
        <v>6</v>
      </c>
      <c r="W236">
        <v>1</v>
      </c>
      <c r="X236">
        <v>0</v>
      </c>
      <c r="Y236">
        <v>3</v>
      </c>
      <c r="Z236">
        <v>5</v>
      </c>
      <c r="AA236">
        <v>5</v>
      </c>
      <c r="AD236">
        <f>SUM(Wide_table___Brazil_2[[#This Row],[Wh]:[Lh]])</f>
        <v>4</v>
      </c>
      <c r="AE236">
        <f>SUM(Wide_table___Brazil_2[[#This Row],[Wa]:[La]])</f>
        <v>4</v>
      </c>
    </row>
    <row r="237" spans="1:31" x14ac:dyDescent="0.25">
      <c r="A237">
        <v>27</v>
      </c>
      <c r="B237" t="s">
        <v>428</v>
      </c>
      <c r="C237">
        <v>27</v>
      </c>
      <c r="D237">
        <v>4</v>
      </c>
      <c r="E237">
        <v>13</v>
      </c>
      <c r="F237">
        <v>10</v>
      </c>
      <c r="G237">
        <v>20</v>
      </c>
      <c r="H237">
        <v>33</v>
      </c>
      <c r="I237">
        <v>-13</v>
      </c>
      <c r="J237">
        <v>25</v>
      </c>
      <c r="L237">
        <v>93</v>
      </c>
      <c r="N237">
        <v>3</v>
      </c>
      <c r="O237">
        <v>7</v>
      </c>
      <c r="P237">
        <v>4</v>
      </c>
      <c r="Q237">
        <v>14</v>
      </c>
      <c r="R237">
        <v>19</v>
      </c>
      <c r="W237">
        <v>1</v>
      </c>
      <c r="X237">
        <v>6</v>
      </c>
      <c r="Y237">
        <v>6</v>
      </c>
      <c r="Z237">
        <v>6</v>
      </c>
      <c r="AA237">
        <v>14</v>
      </c>
      <c r="AD237">
        <f>SUM(Wide_table___Brazil_2[[#This Row],[Wh]:[Lh]])</f>
        <v>14</v>
      </c>
      <c r="AE237">
        <f>SUM(Wide_table___Brazil_2[[#This Row],[Wa]:[La]])</f>
        <v>13</v>
      </c>
    </row>
    <row r="238" spans="1:31" x14ac:dyDescent="0.25">
      <c r="A238">
        <v>29</v>
      </c>
      <c r="B238" t="s">
        <v>429</v>
      </c>
      <c r="C238">
        <v>29</v>
      </c>
      <c r="D238">
        <v>4</v>
      </c>
      <c r="E238">
        <v>10</v>
      </c>
      <c r="F238">
        <v>15</v>
      </c>
      <c r="G238">
        <v>21</v>
      </c>
      <c r="H238">
        <v>45</v>
      </c>
      <c r="I238">
        <v>-24</v>
      </c>
      <c r="J238">
        <v>22</v>
      </c>
      <c r="L238">
        <v>76</v>
      </c>
      <c r="N238">
        <v>2</v>
      </c>
      <c r="O238">
        <v>7</v>
      </c>
      <c r="P238">
        <v>5</v>
      </c>
      <c r="Q238">
        <v>10</v>
      </c>
      <c r="R238">
        <v>13</v>
      </c>
      <c r="W238">
        <v>2</v>
      </c>
      <c r="X238">
        <v>3</v>
      </c>
      <c r="Y238">
        <v>10</v>
      </c>
      <c r="Z238">
        <v>11</v>
      </c>
      <c r="AA238">
        <v>32</v>
      </c>
      <c r="AD238">
        <f>SUM(Wide_table___Brazil_2[[#This Row],[Wh]:[Lh]])</f>
        <v>14</v>
      </c>
      <c r="AE238">
        <f>SUM(Wide_table___Brazil_2[[#This Row],[Wa]:[La]])</f>
        <v>15</v>
      </c>
    </row>
    <row r="239" spans="1:31" x14ac:dyDescent="0.25">
      <c r="A239">
        <v>4</v>
      </c>
      <c r="B239" t="s">
        <v>430</v>
      </c>
      <c r="C239">
        <v>30</v>
      </c>
      <c r="D239">
        <v>14</v>
      </c>
      <c r="E239">
        <v>7</v>
      </c>
      <c r="F239">
        <v>9</v>
      </c>
      <c r="G239">
        <v>61</v>
      </c>
      <c r="H239">
        <v>42</v>
      </c>
      <c r="I239">
        <v>19</v>
      </c>
      <c r="J239">
        <v>49</v>
      </c>
      <c r="L239">
        <v>163</v>
      </c>
      <c r="N239">
        <v>11</v>
      </c>
      <c r="O239">
        <v>3</v>
      </c>
      <c r="P239">
        <v>1</v>
      </c>
      <c r="Q239">
        <v>38</v>
      </c>
      <c r="R239">
        <v>12</v>
      </c>
      <c r="W239">
        <v>3</v>
      </c>
      <c r="X239">
        <v>4</v>
      </c>
      <c r="Y239">
        <v>8</v>
      </c>
      <c r="Z239">
        <v>23</v>
      </c>
      <c r="AA239">
        <v>30</v>
      </c>
      <c r="AD239">
        <f>SUM(Wide_table___Brazil_2[[#This Row],[Wh]:[Lh]])</f>
        <v>15</v>
      </c>
      <c r="AE239">
        <f>SUM(Wide_table___Brazil_2[[#This Row],[Wa]:[La]])</f>
        <v>15</v>
      </c>
    </row>
    <row r="240" spans="1:31" x14ac:dyDescent="0.25">
      <c r="A240">
        <v>6</v>
      </c>
      <c r="B240" t="s">
        <v>431</v>
      </c>
      <c r="C240">
        <v>5</v>
      </c>
      <c r="D240">
        <v>3</v>
      </c>
      <c r="E240">
        <v>1</v>
      </c>
      <c r="F240">
        <v>1</v>
      </c>
      <c r="G240">
        <v>8</v>
      </c>
      <c r="H240">
        <v>6</v>
      </c>
      <c r="I240">
        <v>2</v>
      </c>
      <c r="J240">
        <v>10</v>
      </c>
      <c r="L240">
        <v>200</v>
      </c>
      <c r="N240">
        <v>1</v>
      </c>
      <c r="O240">
        <v>1</v>
      </c>
      <c r="P240">
        <v>0</v>
      </c>
      <c r="Q240">
        <v>4</v>
      </c>
      <c r="R240">
        <v>3</v>
      </c>
      <c r="W240">
        <v>2</v>
      </c>
      <c r="X240">
        <v>0</v>
      </c>
      <c r="Y240">
        <v>1</v>
      </c>
      <c r="Z240">
        <v>4</v>
      </c>
      <c r="AA240">
        <v>3</v>
      </c>
      <c r="AD240">
        <f>SUM(Wide_table___Brazil_2[[#This Row],[Wh]:[Lh]])</f>
        <v>2</v>
      </c>
      <c r="AE240">
        <f>SUM(Wide_table___Brazil_2[[#This Row],[Wa]:[La]])</f>
        <v>3</v>
      </c>
    </row>
    <row r="241" spans="1:31" x14ac:dyDescent="0.25">
      <c r="A241">
        <v>19</v>
      </c>
      <c r="B241" t="s">
        <v>432</v>
      </c>
      <c r="C241">
        <v>7</v>
      </c>
      <c r="D241">
        <v>1</v>
      </c>
      <c r="E241">
        <v>2</v>
      </c>
      <c r="F241">
        <v>4</v>
      </c>
      <c r="G241">
        <v>4</v>
      </c>
      <c r="H241">
        <v>10</v>
      </c>
      <c r="I241">
        <v>-6</v>
      </c>
      <c r="J241">
        <v>5</v>
      </c>
      <c r="L241">
        <v>71</v>
      </c>
      <c r="N241">
        <v>0</v>
      </c>
      <c r="O241">
        <v>2</v>
      </c>
      <c r="P241">
        <v>2</v>
      </c>
      <c r="Q241">
        <v>1</v>
      </c>
      <c r="R241">
        <v>4</v>
      </c>
      <c r="W241">
        <v>1</v>
      </c>
      <c r="X241">
        <v>0</v>
      </c>
      <c r="Y241">
        <v>2</v>
      </c>
      <c r="Z241">
        <v>3</v>
      </c>
      <c r="AA241">
        <v>6</v>
      </c>
      <c r="AD241">
        <f>SUM(Wide_table___Brazil_2[[#This Row],[Wh]:[Lh]])</f>
        <v>4</v>
      </c>
      <c r="AE241">
        <f>SUM(Wide_table___Brazil_2[[#This Row],[Wa]:[La]])</f>
        <v>3</v>
      </c>
    </row>
    <row r="242" spans="1:31" x14ac:dyDescent="0.25">
      <c r="A242">
        <v>10</v>
      </c>
      <c r="B242" t="s">
        <v>433</v>
      </c>
      <c r="C242">
        <v>24</v>
      </c>
      <c r="D242">
        <v>7</v>
      </c>
      <c r="E242">
        <v>9</v>
      </c>
      <c r="F242">
        <v>8</v>
      </c>
      <c r="G242">
        <v>28</v>
      </c>
      <c r="H242">
        <v>29</v>
      </c>
      <c r="I242">
        <v>-1</v>
      </c>
      <c r="J242">
        <v>30</v>
      </c>
      <c r="L242">
        <v>125</v>
      </c>
      <c r="N242">
        <v>5</v>
      </c>
      <c r="O242">
        <v>6</v>
      </c>
      <c r="P242">
        <v>1</v>
      </c>
      <c r="Q242">
        <v>19</v>
      </c>
      <c r="R242">
        <v>12</v>
      </c>
      <c r="W242">
        <v>2</v>
      </c>
      <c r="X242">
        <v>3</v>
      </c>
      <c r="Y242">
        <v>7</v>
      </c>
      <c r="Z242">
        <v>9</v>
      </c>
      <c r="AA242">
        <v>17</v>
      </c>
      <c r="AD242">
        <f>SUM(Wide_table___Brazil_2[[#This Row],[Wh]:[Lh]])</f>
        <v>12</v>
      </c>
      <c r="AE242">
        <f>SUM(Wide_table___Brazil_2[[#This Row],[Wa]:[La]])</f>
        <v>12</v>
      </c>
    </row>
    <row r="243" spans="1:31" x14ac:dyDescent="0.25">
      <c r="A243">
        <v>20</v>
      </c>
      <c r="B243" t="s">
        <v>434</v>
      </c>
      <c r="C243">
        <v>23</v>
      </c>
      <c r="D243">
        <v>3</v>
      </c>
      <c r="E243">
        <v>5</v>
      </c>
      <c r="F243">
        <v>15</v>
      </c>
      <c r="G243">
        <v>24</v>
      </c>
      <c r="H243">
        <v>51</v>
      </c>
      <c r="I243">
        <v>-27</v>
      </c>
      <c r="J243">
        <v>14</v>
      </c>
      <c r="L243">
        <v>61</v>
      </c>
      <c r="N243">
        <v>2</v>
      </c>
      <c r="O243">
        <v>3</v>
      </c>
      <c r="P243">
        <v>6</v>
      </c>
      <c r="Q243">
        <v>12</v>
      </c>
      <c r="R243">
        <v>17</v>
      </c>
      <c r="W243">
        <v>1</v>
      </c>
      <c r="X243">
        <v>2</v>
      </c>
      <c r="Y243">
        <v>9</v>
      </c>
      <c r="Z243">
        <v>12</v>
      </c>
      <c r="AA243">
        <v>34</v>
      </c>
      <c r="AD243">
        <f>SUM(Wide_table___Brazil_2[[#This Row],[Wh]:[Lh]])</f>
        <v>11</v>
      </c>
      <c r="AE243">
        <f>SUM(Wide_table___Brazil_2[[#This Row],[Wa]:[La]])</f>
        <v>12</v>
      </c>
    </row>
    <row r="244" spans="1:31" x14ac:dyDescent="0.25">
      <c r="A244">
        <v>6</v>
      </c>
      <c r="B244" t="s">
        <v>435</v>
      </c>
      <c r="C244">
        <v>5</v>
      </c>
      <c r="D244">
        <v>2</v>
      </c>
      <c r="E244">
        <v>2</v>
      </c>
      <c r="F244">
        <v>1</v>
      </c>
      <c r="G244">
        <v>5</v>
      </c>
      <c r="H244">
        <v>4</v>
      </c>
      <c r="I244">
        <v>1</v>
      </c>
      <c r="J244">
        <v>8</v>
      </c>
      <c r="L244">
        <v>160</v>
      </c>
      <c r="N244">
        <v>1</v>
      </c>
      <c r="O244">
        <v>1</v>
      </c>
      <c r="P244">
        <v>0</v>
      </c>
      <c r="Q244">
        <v>2</v>
      </c>
      <c r="R244">
        <v>1</v>
      </c>
      <c r="W244">
        <v>1</v>
      </c>
      <c r="X244">
        <v>1</v>
      </c>
      <c r="Y244">
        <v>1</v>
      </c>
      <c r="Z244">
        <v>3</v>
      </c>
      <c r="AA244">
        <v>3</v>
      </c>
      <c r="AD244">
        <f>SUM(Wide_table___Brazil_2[[#This Row],[Wh]:[Lh]])</f>
        <v>2</v>
      </c>
      <c r="AE244">
        <f>SUM(Wide_table___Brazil_2[[#This Row],[Wa]:[La]])</f>
        <v>3</v>
      </c>
    </row>
    <row r="245" spans="1:31" x14ac:dyDescent="0.25">
      <c r="A245">
        <v>3</v>
      </c>
      <c r="B245" t="s">
        <v>436</v>
      </c>
      <c r="C245">
        <v>6</v>
      </c>
      <c r="D245">
        <v>4</v>
      </c>
      <c r="E245">
        <v>0</v>
      </c>
      <c r="F245">
        <v>2</v>
      </c>
      <c r="G245">
        <v>9</v>
      </c>
      <c r="H245">
        <v>4</v>
      </c>
      <c r="I245">
        <v>5</v>
      </c>
      <c r="J245">
        <v>12</v>
      </c>
      <c r="L245">
        <v>200</v>
      </c>
      <c r="N245">
        <v>1</v>
      </c>
      <c r="O245">
        <v>0</v>
      </c>
      <c r="P245">
        <v>2</v>
      </c>
      <c r="Q245">
        <v>1</v>
      </c>
      <c r="R245">
        <v>3</v>
      </c>
      <c r="W245">
        <v>3</v>
      </c>
      <c r="X245">
        <v>0</v>
      </c>
      <c r="Y245">
        <v>0</v>
      </c>
      <c r="Z245">
        <v>8</v>
      </c>
      <c r="AA245">
        <v>1</v>
      </c>
      <c r="AD245">
        <f>SUM(Wide_table___Brazil_2[[#This Row],[Wh]:[Lh]])</f>
        <v>3</v>
      </c>
      <c r="AE245">
        <f>SUM(Wide_table___Brazil_2[[#This Row],[Wa]:[La]])</f>
        <v>3</v>
      </c>
    </row>
    <row r="246" spans="1:31" x14ac:dyDescent="0.25">
      <c r="A246">
        <v>8</v>
      </c>
      <c r="B246" t="s">
        <v>437</v>
      </c>
      <c r="C246">
        <v>6</v>
      </c>
      <c r="D246">
        <v>2</v>
      </c>
      <c r="E246">
        <v>2</v>
      </c>
      <c r="F246">
        <v>2</v>
      </c>
      <c r="G246">
        <v>8</v>
      </c>
      <c r="H246">
        <v>6</v>
      </c>
      <c r="I246">
        <v>2</v>
      </c>
      <c r="J246">
        <v>8</v>
      </c>
      <c r="L246">
        <v>133</v>
      </c>
      <c r="N246">
        <v>1</v>
      </c>
      <c r="O246">
        <v>1</v>
      </c>
      <c r="P246">
        <v>1</v>
      </c>
      <c r="Q246">
        <v>6</v>
      </c>
      <c r="R246">
        <v>4</v>
      </c>
      <c r="W246">
        <v>1</v>
      </c>
      <c r="X246">
        <v>1</v>
      </c>
      <c r="Y246">
        <v>1</v>
      </c>
      <c r="Z246">
        <v>2</v>
      </c>
      <c r="AA246">
        <v>2</v>
      </c>
      <c r="AD246">
        <f>SUM(Wide_table___Brazil_2[[#This Row],[Wh]:[Lh]])</f>
        <v>3</v>
      </c>
      <c r="AE246">
        <f>SUM(Wide_table___Brazil_2[[#This Row],[Wa]:[La]])</f>
        <v>3</v>
      </c>
    </row>
    <row r="247" spans="1:31" x14ac:dyDescent="0.25">
      <c r="A247">
        <v>9</v>
      </c>
      <c r="B247" t="s">
        <v>438</v>
      </c>
      <c r="C247">
        <v>7</v>
      </c>
      <c r="D247">
        <v>1</v>
      </c>
      <c r="E247">
        <v>3</v>
      </c>
      <c r="F247">
        <v>3</v>
      </c>
      <c r="G247">
        <v>10</v>
      </c>
      <c r="H247">
        <v>10</v>
      </c>
      <c r="I247">
        <v>0</v>
      </c>
      <c r="J247">
        <v>6</v>
      </c>
      <c r="L247">
        <v>86</v>
      </c>
      <c r="N247">
        <v>0</v>
      </c>
      <c r="O247">
        <v>2</v>
      </c>
      <c r="P247">
        <v>1</v>
      </c>
      <c r="Q247">
        <v>5</v>
      </c>
      <c r="R247">
        <v>6</v>
      </c>
      <c r="W247">
        <v>1</v>
      </c>
      <c r="X247">
        <v>1</v>
      </c>
      <c r="Y247">
        <v>2</v>
      </c>
      <c r="Z247">
        <v>5</v>
      </c>
      <c r="AA247">
        <v>4</v>
      </c>
      <c r="AD247">
        <f>SUM(Wide_table___Brazil_2[[#This Row],[Wh]:[Lh]])</f>
        <v>3</v>
      </c>
      <c r="AE247">
        <f>SUM(Wide_table___Brazil_2[[#This Row],[Wa]:[La]])</f>
        <v>4</v>
      </c>
    </row>
    <row r="248" spans="1:31" x14ac:dyDescent="0.25">
      <c r="A248">
        <v>19</v>
      </c>
      <c r="B248" t="s">
        <v>179</v>
      </c>
      <c r="C248">
        <v>7</v>
      </c>
      <c r="D248">
        <v>1</v>
      </c>
      <c r="E248">
        <v>4</v>
      </c>
      <c r="F248">
        <v>2</v>
      </c>
      <c r="G248">
        <v>11</v>
      </c>
      <c r="H248">
        <v>10</v>
      </c>
      <c r="I248">
        <v>1</v>
      </c>
      <c r="J248">
        <v>7</v>
      </c>
      <c r="L248">
        <v>100</v>
      </c>
      <c r="N248">
        <v>1</v>
      </c>
      <c r="O248">
        <v>2</v>
      </c>
      <c r="P248">
        <v>0</v>
      </c>
      <c r="Q248">
        <v>6</v>
      </c>
      <c r="R248">
        <v>3</v>
      </c>
      <c r="W248">
        <v>0</v>
      </c>
      <c r="X248">
        <v>2</v>
      </c>
      <c r="Y248">
        <v>2</v>
      </c>
      <c r="Z248">
        <v>5</v>
      </c>
      <c r="AA248">
        <v>7</v>
      </c>
      <c r="AD248">
        <f>SUM(Wide_table___Brazil_2[[#This Row],[Wh]:[Lh]])</f>
        <v>3</v>
      </c>
      <c r="AE248">
        <f>SUM(Wide_table___Brazil_2[[#This Row],[Wa]:[La]])</f>
        <v>4</v>
      </c>
    </row>
    <row r="249" spans="1:31" x14ac:dyDescent="0.25">
      <c r="A249">
        <v>11</v>
      </c>
      <c r="B249" t="s">
        <v>439</v>
      </c>
      <c r="C249">
        <v>8</v>
      </c>
      <c r="D249">
        <v>2</v>
      </c>
      <c r="E249">
        <v>4</v>
      </c>
      <c r="F249">
        <v>2</v>
      </c>
      <c r="G249">
        <v>7</v>
      </c>
      <c r="H249">
        <v>11</v>
      </c>
      <c r="I249">
        <v>-4</v>
      </c>
      <c r="J249">
        <v>10</v>
      </c>
      <c r="L249">
        <v>125</v>
      </c>
      <c r="N249">
        <v>1</v>
      </c>
      <c r="O249">
        <v>2</v>
      </c>
      <c r="P249">
        <v>1</v>
      </c>
      <c r="Q249">
        <v>4</v>
      </c>
      <c r="R249">
        <v>7</v>
      </c>
      <c r="W249">
        <v>1</v>
      </c>
      <c r="X249">
        <v>2</v>
      </c>
      <c r="Y249">
        <v>1</v>
      </c>
      <c r="Z249">
        <v>3</v>
      </c>
      <c r="AA249">
        <v>4</v>
      </c>
      <c r="AD249">
        <f>SUM(Wide_table___Brazil_2[[#This Row],[Wh]:[Lh]])</f>
        <v>4</v>
      </c>
      <c r="AE249">
        <f>SUM(Wide_table___Brazil_2[[#This Row],[Wa]:[La]])</f>
        <v>4</v>
      </c>
    </row>
    <row r="250" spans="1:31" x14ac:dyDescent="0.25">
      <c r="A250">
        <v>4</v>
      </c>
      <c r="B250" t="s">
        <v>440</v>
      </c>
      <c r="C250">
        <v>9</v>
      </c>
      <c r="D250">
        <v>5</v>
      </c>
      <c r="E250">
        <v>2</v>
      </c>
      <c r="F250">
        <v>2</v>
      </c>
      <c r="G250">
        <v>17</v>
      </c>
      <c r="H250">
        <v>17</v>
      </c>
      <c r="I250">
        <v>0</v>
      </c>
      <c r="J250">
        <v>17</v>
      </c>
      <c r="L250">
        <v>189</v>
      </c>
      <c r="N250">
        <v>4</v>
      </c>
      <c r="O250">
        <v>0</v>
      </c>
      <c r="P250">
        <v>1</v>
      </c>
      <c r="Q250">
        <v>10</v>
      </c>
      <c r="R250">
        <v>5</v>
      </c>
      <c r="W250">
        <v>1</v>
      </c>
      <c r="X250">
        <v>2</v>
      </c>
      <c r="Y250">
        <v>1</v>
      </c>
      <c r="Z250">
        <v>7</v>
      </c>
      <c r="AA250">
        <v>12</v>
      </c>
      <c r="AD250">
        <f>SUM(Wide_table___Brazil_2[[#This Row],[Wh]:[Lh]])</f>
        <v>5</v>
      </c>
      <c r="AE250">
        <f>SUM(Wide_table___Brazil_2[[#This Row],[Wa]:[La]])</f>
        <v>4</v>
      </c>
    </row>
    <row r="251" spans="1:31" x14ac:dyDescent="0.25">
      <c r="A251">
        <v>9</v>
      </c>
      <c r="B251" t="s">
        <v>441</v>
      </c>
      <c r="C251">
        <v>29</v>
      </c>
      <c r="D251">
        <v>13</v>
      </c>
      <c r="E251">
        <v>6</v>
      </c>
      <c r="F251">
        <v>10</v>
      </c>
      <c r="G251">
        <v>36</v>
      </c>
      <c r="H251">
        <v>30</v>
      </c>
      <c r="I251">
        <v>6</v>
      </c>
      <c r="J251">
        <v>45</v>
      </c>
      <c r="L251">
        <v>155</v>
      </c>
      <c r="N251">
        <v>8</v>
      </c>
      <c r="O251">
        <v>5</v>
      </c>
      <c r="P251">
        <v>2</v>
      </c>
      <c r="Q251">
        <v>22</v>
      </c>
      <c r="R251">
        <v>11</v>
      </c>
      <c r="W251">
        <v>5</v>
      </c>
      <c r="X251">
        <v>1</v>
      </c>
      <c r="Y251">
        <v>8</v>
      </c>
      <c r="Z251">
        <v>14</v>
      </c>
      <c r="AA251">
        <v>19</v>
      </c>
      <c r="AD251">
        <f>SUM(Wide_table___Brazil_2[[#This Row],[Wh]:[Lh]])</f>
        <v>15</v>
      </c>
      <c r="AE251">
        <f>SUM(Wide_table___Brazil_2[[#This Row],[Wa]:[La]])</f>
        <v>14</v>
      </c>
    </row>
    <row r="252" spans="1:31" x14ac:dyDescent="0.25">
      <c r="A252">
        <v>12</v>
      </c>
      <c r="B252" t="s">
        <v>442</v>
      </c>
      <c r="C252">
        <v>6</v>
      </c>
      <c r="D252">
        <v>1</v>
      </c>
      <c r="E252">
        <v>4</v>
      </c>
      <c r="F252">
        <v>1</v>
      </c>
      <c r="G252">
        <v>6</v>
      </c>
      <c r="H252">
        <v>6</v>
      </c>
      <c r="I252">
        <v>0</v>
      </c>
      <c r="J252">
        <v>7</v>
      </c>
      <c r="L252">
        <v>117</v>
      </c>
      <c r="N252">
        <v>0</v>
      </c>
      <c r="O252">
        <v>3</v>
      </c>
      <c r="P252">
        <v>1</v>
      </c>
      <c r="Q252">
        <v>3</v>
      </c>
      <c r="R252">
        <v>4</v>
      </c>
      <c r="W252">
        <v>1</v>
      </c>
      <c r="X252">
        <v>1</v>
      </c>
      <c r="Y252">
        <v>0</v>
      </c>
      <c r="Z252">
        <v>3</v>
      </c>
      <c r="AA252">
        <v>2</v>
      </c>
      <c r="AD252">
        <f>SUM(Wide_table___Brazil_2[[#This Row],[Wh]:[Lh]])</f>
        <v>4</v>
      </c>
      <c r="AE252">
        <f>SUM(Wide_table___Brazil_2[[#This Row],[Wa]:[La]])</f>
        <v>2</v>
      </c>
    </row>
    <row r="253" spans="1:31" x14ac:dyDescent="0.25">
      <c r="A253">
        <v>6</v>
      </c>
      <c r="B253" t="s">
        <v>443</v>
      </c>
      <c r="C253">
        <v>9</v>
      </c>
      <c r="D253">
        <v>4</v>
      </c>
      <c r="E253">
        <v>4</v>
      </c>
      <c r="F253">
        <v>1</v>
      </c>
      <c r="G253">
        <v>21</v>
      </c>
      <c r="H253">
        <v>14</v>
      </c>
      <c r="I253">
        <v>7</v>
      </c>
      <c r="J253">
        <v>16</v>
      </c>
      <c r="L253">
        <v>178</v>
      </c>
      <c r="N253">
        <v>3</v>
      </c>
      <c r="O253">
        <v>2</v>
      </c>
      <c r="P253">
        <v>0</v>
      </c>
      <c r="Q253">
        <v>13</v>
      </c>
      <c r="R253">
        <v>8</v>
      </c>
      <c r="W253">
        <v>1</v>
      </c>
      <c r="X253">
        <v>2</v>
      </c>
      <c r="Y253">
        <v>1</v>
      </c>
      <c r="Z253">
        <v>8</v>
      </c>
      <c r="AA253">
        <v>6</v>
      </c>
      <c r="AD253">
        <f>SUM(Wide_table___Brazil_2[[#This Row],[Wh]:[Lh]])</f>
        <v>5</v>
      </c>
      <c r="AE253">
        <f>SUM(Wide_table___Brazil_2[[#This Row],[Wa]:[La]])</f>
        <v>4</v>
      </c>
    </row>
    <row r="254" spans="1:31" x14ac:dyDescent="0.25">
      <c r="A254">
        <v>5</v>
      </c>
      <c r="B254" t="s">
        <v>444</v>
      </c>
      <c r="C254">
        <v>29</v>
      </c>
      <c r="D254">
        <v>14</v>
      </c>
      <c r="E254">
        <v>6</v>
      </c>
      <c r="F254">
        <v>9</v>
      </c>
      <c r="G254">
        <v>34</v>
      </c>
      <c r="H254">
        <v>27</v>
      </c>
      <c r="I254">
        <v>7</v>
      </c>
      <c r="J254">
        <v>48</v>
      </c>
      <c r="L254">
        <v>166</v>
      </c>
      <c r="N254">
        <v>10</v>
      </c>
      <c r="O254">
        <v>1</v>
      </c>
      <c r="P254">
        <v>3</v>
      </c>
      <c r="Q254">
        <v>20</v>
      </c>
      <c r="R254">
        <v>9</v>
      </c>
      <c r="W254">
        <v>4</v>
      </c>
      <c r="X254">
        <v>5</v>
      </c>
      <c r="Y254">
        <v>6</v>
      </c>
      <c r="Z254">
        <v>14</v>
      </c>
      <c r="AA254">
        <v>18</v>
      </c>
      <c r="AD254">
        <f>SUM(Wide_table___Brazil_2[[#This Row],[Wh]:[Lh]])</f>
        <v>14</v>
      </c>
      <c r="AE254">
        <f>SUM(Wide_table___Brazil_2[[#This Row],[Wa]:[La]])</f>
        <v>15</v>
      </c>
    </row>
    <row r="255" spans="1:31" x14ac:dyDescent="0.25">
      <c r="A255">
        <v>11</v>
      </c>
      <c r="B255" t="s">
        <v>445</v>
      </c>
      <c r="C255">
        <v>24</v>
      </c>
      <c r="D255">
        <v>7</v>
      </c>
      <c r="E255">
        <v>8</v>
      </c>
      <c r="F255">
        <v>9</v>
      </c>
      <c r="G255">
        <v>23</v>
      </c>
      <c r="H255">
        <v>21</v>
      </c>
      <c r="I255">
        <v>2</v>
      </c>
      <c r="J255">
        <v>29</v>
      </c>
      <c r="L255">
        <v>121</v>
      </c>
      <c r="N255">
        <v>3</v>
      </c>
      <c r="O255">
        <v>4</v>
      </c>
      <c r="P255">
        <v>5</v>
      </c>
      <c r="Q255">
        <v>5</v>
      </c>
      <c r="R255">
        <v>8</v>
      </c>
      <c r="W255">
        <v>4</v>
      </c>
      <c r="X255">
        <v>4</v>
      </c>
      <c r="Y255">
        <v>4</v>
      </c>
      <c r="Z255">
        <v>18</v>
      </c>
      <c r="AA255">
        <v>13</v>
      </c>
      <c r="AD255">
        <f>SUM(Wide_table___Brazil_2[[#This Row],[Wh]:[Lh]])</f>
        <v>12</v>
      </c>
      <c r="AE255">
        <f>SUM(Wide_table___Brazil_2[[#This Row],[Wa]:[La]])</f>
        <v>12</v>
      </c>
    </row>
    <row r="256" spans="1:31" x14ac:dyDescent="0.25">
      <c r="A256">
        <v>10</v>
      </c>
      <c r="B256" t="s">
        <v>152</v>
      </c>
      <c r="C256">
        <v>6</v>
      </c>
      <c r="D256">
        <v>2</v>
      </c>
      <c r="E256">
        <v>2</v>
      </c>
      <c r="F256">
        <v>2</v>
      </c>
      <c r="G256">
        <v>6</v>
      </c>
      <c r="H256">
        <v>7</v>
      </c>
      <c r="I256">
        <v>-1</v>
      </c>
      <c r="J256">
        <v>8</v>
      </c>
      <c r="L256">
        <v>133</v>
      </c>
      <c r="N256">
        <v>1</v>
      </c>
      <c r="O256">
        <v>1</v>
      </c>
      <c r="P256">
        <v>1</v>
      </c>
      <c r="Q256">
        <v>3</v>
      </c>
      <c r="R256">
        <v>3</v>
      </c>
      <c r="W256">
        <v>1</v>
      </c>
      <c r="X256">
        <v>1</v>
      </c>
      <c r="Y256">
        <v>1</v>
      </c>
      <c r="Z256">
        <v>3</v>
      </c>
      <c r="AA256">
        <v>4</v>
      </c>
      <c r="AD256">
        <f>SUM(Wide_table___Brazil_2[[#This Row],[Wh]:[Lh]])</f>
        <v>3</v>
      </c>
      <c r="AE256">
        <f>SUM(Wide_table___Brazil_2[[#This Row],[Wa]:[La]])</f>
        <v>3</v>
      </c>
    </row>
    <row r="257" spans="1:31" x14ac:dyDescent="0.25">
      <c r="A257">
        <v>7</v>
      </c>
      <c r="B257" t="s">
        <v>446</v>
      </c>
      <c r="C257">
        <v>8</v>
      </c>
      <c r="D257">
        <v>4</v>
      </c>
      <c r="E257">
        <v>2</v>
      </c>
      <c r="F257">
        <v>2</v>
      </c>
      <c r="G257">
        <v>10</v>
      </c>
      <c r="H257">
        <v>6</v>
      </c>
      <c r="I257">
        <v>4</v>
      </c>
      <c r="J257">
        <v>14</v>
      </c>
      <c r="L257">
        <v>175</v>
      </c>
      <c r="N257">
        <v>2</v>
      </c>
      <c r="O257">
        <v>2</v>
      </c>
      <c r="P257">
        <v>0</v>
      </c>
      <c r="Q257">
        <v>6</v>
      </c>
      <c r="R257">
        <v>2</v>
      </c>
      <c r="W257">
        <v>2</v>
      </c>
      <c r="X257">
        <v>0</v>
      </c>
      <c r="Y257">
        <v>2</v>
      </c>
      <c r="Z257">
        <v>4</v>
      </c>
      <c r="AA257">
        <v>4</v>
      </c>
      <c r="AD257">
        <f>SUM(Wide_table___Brazil_2[[#This Row],[Wh]:[Lh]])</f>
        <v>4</v>
      </c>
      <c r="AE257">
        <f>SUM(Wide_table___Brazil_2[[#This Row],[Wa]:[La]])</f>
        <v>4</v>
      </c>
    </row>
    <row r="258" spans="1:31" x14ac:dyDescent="0.25">
      <c r="A258">
        <v>4</v>
      </c>
      <c r="B258" t="s">
        <v>447</v>
      </c>
      <c r="C258">
        <v>9</v>
      </c>
      <c r="D258">
        <v>5</v>
      </c>
      <c r="E258">
        <v>3</v>
      </c>
      <c r="F258">
        <v>1</v>
      </c>
      <c r="G258">
        <v>12</v>
      </c>
      <c r="H258">
        <v>6</v>
      </c>
      <c r="I258">
        <v>6</v>
      </c>
      <c r="J258">
        <v>18</v>
      </c>
      <c r="L258">
        <v>200</v>
      </c>
      <c r="N258">
        <v>2</v>
      </c>
      <c r="O258">
        <v>2</v>
      </c>
      <c r="P258">
        <v>0</v>
      </c>
      <c r="Q258">
        <v>5</v>
      </c>
      <c r="R258">
        <v>2</v>
      </c>
      <c r="W258">
        <v>3</v>
      </c>
      <c r="X258">
        <v>1</v>
      </c>
      <c r="Y258">
        <v>1</v>
      </c>
      <c r="Z258">
        <v>7</v>
      </c>
      <c r="AA258">
        <v>4</v>
      </c>
      <c r="AD258">
        <f>SUM(Wide_table___Brazil_2[[#This Row],[Wh]:[Lh]])</f>
        <v>4</v>
      </c>
      <c r="AE258">
        <f>SUM(Wide_table___Brazil_2[[#This Row],[Wa]:[La]])</f>
        <v>5</v>
      </c>
    </row>
    <row r="259" spans="1:31" x14ac:dyDescent="0.25">
      <c r="A259">
        <v>12</v>
      </c>
      <c r="B259" t="s">
        <v>448</v>
      </c>
      <c r="C259">
        <v>24</v>
      </c>
      <c r="D259">
        <v>8</v>
      </c>
      <c r="E259">
        <v>5</v>
      </c>
      <c r="F259">
        <v>11</v>
      </c>
      <c r="G259">
        <v>23</v>
      </c>
      <c r="H259">
        <v>30</v>
      </c>
      <c r="I259">
        <v>-7</v>
      </c>
      <c r="J259">
        <v>29</v>
      </c>
      <c r="L259">
        <v>121</v>
      </c>
      <c r="N259">
        <v>3</v>
      </c>
      <c r="O259">
        <v>4</v>
      </c>
      <c r="P259">
        <v>4</v>
      </c>
      <c r="Q259">
        <v>14</v>
      </c>
      <c r="R259">
        <v>15</v>
      </c>
      <c r="W259">
        <v>5</v>
      </c>
      <c r="X259">
        <v>1</v>
      </c>
      <c r="Y259">
        <v>7</v>
      </c>
      <c r="Z259">
        <v>9</v>
      </c>
      <c r="AA259">
        <v>15</v>
      </c>
      <c r="AD259">
        <f>SUM(Wide_table___Brazil_2[[#This Row],[Wh]:[Lh]])</f>
        <v>11</v>
      </c>
      <c r="AE259">
        <f>SUM(Wide_table___Brazil_2[[#This Row],[Wa]:[La]])</f>
        <v>13</v>
      </c>
    </row>
    <row r="260" spans="1:31" x14ac:dyDescent="0.25">
      <c r="A260">
        <v>6</v>
      </c>
      <c r="B260" t="s">
        <v>449</v>
      </c>
      <c r="C260">
        <v>7</v>
      </c>
      <c r="D260">
        <v>3</v>
      </c>
      <c r="E260">
        <v>3</v>
      </c>
      <c r="F260">
        <v>1</v>
      </c>
      <c r="G260">
        <v>10</v>
      </c>
      <c r="H260">
        <v>9</v>
      </c>
      <c r="I260">
        <v>1</v>
      </c>
      <c r="J260">
        <v>12</v>
      </c>
      <c r="L260">
        <v>171</v>
      </c>
      <c r="N260">
        <v>2</v>
      </c>
      <c r="O260">
        <v>2</v>
      </c>
      <c r="P260">
        <v>0</v>
      </c>
      <c r="Q260">
        <v>6</v>
      </c>
      <c r="R260">
        <v>3</v>
      </c>
      <c r="W260">
        <v>1</v>
      </c>
      <c r="X260">
        <v>1</v>
      </c>
      <c r="Y260">
        <v>1</v>
      </c>
      <c r="Z260">
        <v>4</v>
      </c>
      <c r="AA260">
        <v>6</v>
      </c>
      <c r="AD260">
        <f>SUM(Wide_table___Brazil_2[[#This Row],[Wh]:[Lh]])</f>
        <v>4</v>
      </c>
      <c r="AE260">
        <f>SUM(Wide_table___Brazil_2[[#This Row],[Wa]:[La]])</f>
        <v>3</v>
      </c>
    </row>
    <row r="261" spans="1:31" x14ac:dyDescent="0.25">
      <c r="A261">
        <v>6</v>
      </c>
      <c r="B261" t="s">
        <v>450</v>
      </c>
      <c r="C261">
        <v>31</v>
      </c>
      <c r="D261">
        <v>11</v>
      </c>
      <c r="E261">
        <v>12</v>
      </c>
      <c r="F261">
        <v>8</v>
      </c>
      <c r="G261">
        <v>33</v>
      </c>
      <c r="H261">
        <v>33</v>
      </c>
      <c r="I261">
        <v>0</v>
      </c>
      <c r="J261">
        <v>45</v>
      </c>
      <c r="L261">
        <v>145</v>
      </c>
      <c r="N261">
        <v>6</v>
      </c>
      <c r="O261">
        <v>7</v>
      </c>
      <c r="P261">
        <v>2</v>
      </c>
      <c r="Q261">
        <v>17</v>
      </c>
      <c r="R261">
        <v>13</v>
      </c>
      <c r="W261">
        <v>5</v>
      </c>
      <c r="X261">
        <v>5</v>
      </c>
      <c r="Y261">
        <v>6</v>
      </c>
      <c r="Z261">
        <v>16</v>
      </c>
      <c r="AA261">
        <v>20</v>
      </c>
      <c r="AD261">
        <f>SUM(Wide_table___Brazil_2[[#This Row],[Wh]:[Lh]])</f>
        <v>15</v>
      </c>
      <c r="AE261">
        <f>SUM(Wide_table___Brazil_2[[#This Row],[Wa]:[La]])</f>
        <v>16</v>
      </c>
    </row>
    <row r="262" spans="1:31" x14ac:dyDescent="0.25">
      <c r="A262">
        <v>8</v>
      </c>
      <c r="B262" t="s">
        <v>451</v>
      </c>
      <c r="C262">
        <v>31</v>
      </c>
      <c r="D262">
        <v>10</v>
      </c>
      <c r="E262">
        <v>11</v>
      </c>
      <c r="F262">
        <v>10</v>
      </c>
      <c r="G262">
        <v>47</v>
      </c>
      <c r="H262">
        <v>51</v>
      </c>
      <c r="I262">
        <v>-4</v>
      </c>
      <c r="J262">
        <v>41</v>
      </c>
      <c r="L262">
        <v>132</v>
      </c>
      <c r="N262">
        <v>7</v>
      </c>
      <c r="O262">
        <v>4</v>
      </c>
      <c r="P262">
        <v>4</v>
      </c>
      <c r="Q262">
        <v>23</v>
      </c>
      <c r="R262">
        <v>21</v>
      </c>
      <c r="W262">
        <v>3</v>
      </c>
      <c r="X262">
        <v>7</v>
      </c>
      <c r="Y262">
        <v>6</v>
      </c>
      <c r="Z262">
        <v>24</v>
      </c>
      <c r="AA262">
        <v>30</v>
      </c>
      <c r="AD262">
        <f>SUM(Wide_table___Brazil_2[[#This Row],[Wh]:[Lh]])</f>
        <v>15</v>
      </c>
      <c r="AE262">
        <f>SUM(Wide_table___Brazil_2[[#This Row],[Wa]:[La]])</f>
        <v>16</v>
      </c>
    </row>
    <row r="263" spans="1:31" x14ac:dyDescent="0.25">
      <c r="A263">
        <v>19</v>
      </c>
      <c r="B263" t="s">
        <v>452</v>
      </c>
      <c r="C263">
        <v>11</v>
      </c>
      <c r="D263">
        <v>3</v>
      </c>
      <c r="E263">
        <v>2</v>
      </c>
      <c r="F263">
        <v>6</v>
      </c>
      <c r="G263">
        <v>10</v>
      </c>
      <c r="H263">
        <v>14</v>
      </c>
      <c r="I263">
        <v>-4</v>
      </c>
      <c r="J263">
        <v>11</v>
      </c>
      <c r="L263">
        <v>100</v>
      </c>
      <c r="N263">
        <v>2</v>
      </c>
      <c r="O263">
        <v>0</v>
      </c>
      <c r="P263">
        <v>4</v>
      </c>
      <c r="Q263">
        <v>6</v>
      </c>
      <c r="R263">
        <v>9</v>
      </c>
      <c r="W263">
        <v>1</v>
      </c>
      <c r="X263">
        <v>2</v>
      </c>
      <c r="Y263">
        <v>2</v>
      </c>
      <c r="Z263">
        <v>4</v>
      </c>
      <c r="AA263">
        <v>5</v>
      </c>
      <c r="AD263">
        <f>SUM(Wide_table___Brazil_2[[#This Row],[Wh]:[Lh]])</f>
        <v>6</v>
      </c>
      <c r="AE263">
        <f>SUM(Wide_table___Brazil_2[[#This Row],[Wa]:[La]])</f>
        <v>5</v>
      </c>
    </row>
    <row r="264" spans="1:31" x14ac:dyDescent="0.25">
      <c r="A264">
        <v>16</v>
      </c>
      <c r="B264" t="s">
        <v>453</v>
      </c>
      <c r="C264">
        <v>29</v>
      </c>
      <c r="D264">
        <v>10</v>
      </c>
      <c r="E264">
        <v>9</v>
      </c>
      <c r="F264">
        <v>10</v>
      </c>
      <c r="G264">
        <v>34</v>
      </c>
      <c r="H264">
        <v>33</v>
      </c>
      <c r="I264">
        <v>1</v>
      </c>
      <c r="J264">
        <v>39</v>
      </c>
      <c r="L264">
        <v>134</v>
      </c>
      <c r="N264">
        <v>7</v>
      </c>
      <c r="O264">
        <v>5</v>
      </c>
      <c r="P264">
        <v>3</v>
      </c>
      <c r="Q264">
        <v>21</v>
      </c>
      <c r="R264">
        <v>14</v>
      </c>
      <c r="W264">
        <v>3</v>
      </c>
      <c r="X264">
        <v>4</v>
      </c>
      <c r="Y264">
        <v>7</v>
      </c>
      <c r="Z264">
        <v>13</v>
      </c>
      <c r="AA264">
        <v>19</v>
      </c>
      <c r="AD264">
        <f>SUM(Wide_table___Brazil_2[[#This Row],[Wh]:[Lh]])</f>
        <v>15</v>
      </c>
      <c r="AE264">
        <f>SUM(Wide_table___Brazil_2[[#This Row],[Wa]:[La]])</f>
        <v>14</v>
      </c>
    </row>
    <row r="265" spans="1:31" x14ac:dyDescent="0.25">
      <c r="A265">
        <v>14</v>
      </c>
      <c r="B265" t="s">
        <v>454</v>
      </c>
      <c r="C265">
        <v>7</v>
      </c>
      <c r="D265">
        <v>0</v>
      </c>
      <c r="E265">
        <v>4</v>
      </c>
      <c r="F265">
        <v>3</v>
      </c>
      <c r="G265">
        <v>9</v>
      </c>
      <c r="H265">
        <v>14</v>
      </c>
      <c r="I265">
        <v>-5</v>
      </c>
      <c r="J265">
        <v>4</v>
      </c>
      <c r="L265">
        <v>57</v>
      </c>
      <c r="N265">
        <v>0</v>
      </c>
      <c r="O265">
        <v>3</v>
      </c>
      <c r="P265">
        <v>0</v>
      </c>
      <c r="Q265">
        <v>5</v>
      </c>
      <c r="R265">
        <v>5</v>
      </c>
      <c r="W265">
        <v>0</v>
      </c>
      <c r="X265">
        <v>1</v>
      </c>
      <c r="Y265">
        <v>3</v>
      </c>
      <c r="Z265">
        <v>4</v>
      </c>
      <c r="AA265">
        <v>9</v>
      </c>
      <c r="AD265">
        <f>SUM(Wide_table___Brazil_2[[#This Row],[Wh]:[Lh]])</f>
        <v>3</v>
      </c>
      <c r="AE265">
        <f>SUM(Wide_table___Brazil_2[[#This Row],[Wa]:[La]])</f>
        <v>4</v>
      </c>
    </row>
    <row r="266" spans="1:31" x14ac:dyDescent="0.25">
      <c r="A266">
        <v>17</v>
      </c>
      <c r="B266" t="s">
        <v>455</v>
      </c>
      <c r="C266">
        <v>5</v>
      </c>
      <c r="D266">
        <v>0</v>
      </c>
      <c r="E266">
        <v>1</v>
      </c>
      <c r="F266">
        <v>4</v>
      </c>
      <c r="G266">
        <v>6</v>
      </c>
      <c r="H266">
        <v>16</v>
      </c>
      <c r="I266">
        <v>-10</v>
      </c>
      <c r="J266">
        <v>1</v>
      </c>
      <c r="L266">
        <v>20</v>
      </c>
      <c r="N266">
        <v>0</v>
      </c>
      <c r="O266">
        <v>1</v>
      </c>
      <c r="P266">
        <v>1</v>
      </c>
      <c r="Q266">
        <v>4</v>
      </c>
      <c r="R266">
        <v>7</v>
      </c>
      <c r="W266">
        <v>0</v>
      </c>
      <c r="X266">
        <v>0</v>
      </c>
      <c r="Y266">
        <v>3</v>
      </c>
      <c r="Z266">
        <v>2</v>
      </c>
      <c r="AA266">
        <v>9</v>
      </c>
      <c r="AD266">
        <f>SUM(Wide_table___Brazil_2[[#This Row],[Wh]:[Lh]])</f>
        <v>2</v>
      </c>
      <c r="AE266">
        <f>SUM(Wide_table___Brazil_2[[#This Row],[Wa]:[La]])</f>
        <v>3</v>
      </c>
    </row>
    <row r="267" spans="1:31" x14ac:dyDescent="0.25">
      <c r="A267">
        <v>21</v>
      </c>
      <c r="B267" t="s">
        <v>456</v>
      </c>
      <c r="C267">
        <v>31</v>
      </c>
      <c r="D267">
        <v>9</v>
      </c>
      <c r="E267">
        <v>9</v>
      </c>
      <c r="F267">
        <v>13</v>
      </c>
      <c r="G267">
        <v>41</v>
      </c>
      <c r="H267">
        <v>44</v>
      </c>
      <c r="I267">
        <v>-3</v>
      </c>
      <c r="J267">
        <v>36</v>
      </c>
      <c r="L267">
        <v>116</v>
      </c>
      <c r="N267">
        <v>5</v>
      </c>
      <c r="O267">
        <v>6</v>
      </c>
      <c r="P267">
        <v>5</v>
      </c>
      <c r="Q267">
        <v>29</v>
      </c>
      <c r="R267">
        <v>23</v>
      </c>
      <c r="W267">
        <v>4</v>
      </c>
      <c r="X267">
        <v>3</v>
      </c>
      <c r="Y267">
        <v>8</v>
      </c>
      <c r="Z267">
        <v>12</v>
      </c>
      <c r="AA267">
        <v>21</v>
      </c>
      <c r="AD267">
        <f>SUM(Wide_table___Brazil_2[[#This Row],[Wh]:[Lh]])</f>
        <v>16</v>
      </c>
      <c r="AE267">
        <f>SUM(Wide_table___Brazil_2[[#This Row],[Wa]:[La]])</f>
        <v>15</v>
      </c>
    </row>
    <row r="268" spans="1:31" x14ac:dyDescent="0.25">
      <c r="A268">
        <v>5</v>
      </c>
      <c r="B268" t="s">
        <v>457</v>
      </c>
      <c r="C268">
        <v>7</v>
      </c>
      <c r="D268">
        <v>4</v>
      </c>
      <c r="E268">
        <v>1</v>
      </c>
      <c r="F268">
        <v>2</v>
      </c>
      <c r="G268">
        <v>9</v>
      </c>
      <c r="H268">
        <v>7</v>
      </c>
      <c r="I268">
        <v>2</v>
      </c>
      <c r="J268">
        <v>13</v>
      </c>
      <c r="L268">
        <v>186</v>
      </c>
      <c r="N268">
        <v>1</v>
      </c>
      <c r="O268">
        <v>1</v>
      </c>
      <c r="P268">
        <v>1</v>
      </c>
      <c r="Q268">
        <v>2</v>
      </c>
      <c r="R268">
        <v>2</v>
      </c>
      <c r="W268">
        <v>3</v>
      </c>
      <c r="X268">
        <v>0</v>
      </c>
      <c r="Y268">
        <v>1</v>
      </c>
      <c r="Z268">
        <v>7</v>
      </c>
      <c r="AA268">
        <v>5</v>
      </c>
      <c r="AD268">
        <f>SUM(Wide_table___Brazil_2[[#This Row],[Wh]:[Lh]])</f>
        <v>3</v>
      </c>
      <c r="AE268">
        <f>SUM(Wide_table___Brazil_2[[#This Row],[Wa]:[La]])</f>
        <v>4</v>
      </c>
    </row>
    <row r="269" spans="1:31" x14ac:dyDescent="0.25">
      <c r="A269">
        <v>6</v>
      </c>
      <c r="B269" t="s">
        <v>458</v>
      </c>
      <c r="C269">
        <v>27</v>
      </c>
      <c r="D269">
        <v>12</v>
      </c>
      <c r="E269">
        <v>8</v>
      </c>
      <c r="F269">
        <v>7</v>
      </c>
      <c r="G269">
        <v>36</v>
      </c>
      <c r="H269">
        <v>23</v>
      </c>
      <c r="I269">
        <v>13</v>
      </c>
      <c r="J269">
        <v>44</v>
      </c>
      <c r="L269">
        <v>163</v>
      </c>
      <c r="N269">
        <v>7</v>
      </c>
      <c r="O269">
        <v>5</v>
      </c>
      <c r="P269">
        <v>2</v>
      </c>
      <c r="Q269">
        <v>21</v>
      </c>
      <c r="R269">
        <v>11</v>
      </c>
      <c r="W269">
        <v>5</v>
      </c>
      <c r="X269">
        <v>3</v>
      </c>
      <c r="Y269">
        <v>5</v>
      </c>
      <c r="Z269">
        <v>15</v>
      </c>
      <c r="AA269">
        <v>12</v>
      </c>
      <c r="AD269">
        <f>SUM(Wide_table___Brazil_2[[#This Row],[Wh]:[Lh]])</f>
        <v>14</v>
      </c>
      <c r="AE269">
        <f>SUM(Wide_table___Brazil_2[[#This Row],[Wa]:[La]])</f>
        <v>13</v>
      </c>
    </row>
    <row r="270" spans="1:31" x14ac:dyDescent="0.25">
      <c r="A270">
        <v>15</v>
      </c>
      <c r="B270" t="s">
        <v>459</v>
      </c>
      <c r="C270">
        <v>24</v>
      </c>
      <c r="D270">
        <v>7</v>
      </c>
      <c r="E270">
        <v>2</v>
      </c>
      <c r="F270">
        <v>15</v>
      </c>
      <c r="G270">
        <v>23</v>
      </c>
      <c r="H270">
        <v>51</v>
      </c>
      <c r="I270">
        <v>-28</v>
      </c>
      <c r="J270">
        <v>23</v>
      </c>
      <c r="L270">
        <v>96</v>
      </c>
      <c r="N270">
        <v>5</v>
      </c>
      <c r="O270">
        <v>2</v>
      </c>
      <c r="P270">
        <v>6</v>
      </c>
      <c r="Q270">
        <v>16</v>
      </c>
      <c r="R270">
        <v>19</v>
      </c>
      <c r="W270">
        <v>2</v>
      </c>
      <c r="X270">
        <v>0</v>
      </c>
      <c r="Y270">
        <v>9</v>
      </c>
      <c r="Z270">
        <v>7</v>
      </c>
      <c r="AA270">
        <v>32</v>
      </c>
      <c r="AD270">
        <f>SUM(Wide_table___Brazil_2[[#This Row],[Wh]:[Lh]])</f>
        <v>13</v>
      </c>
      <c r="AE270">
        <f>SUM(Wide_table___Brazil_2[[#This Row],[Wa]:[La]])</f>
        <v>11</v>
      </c>
    </row>
    <row r="271" spans="1:31" x14ac:dyDescent="0.25">
      <c r="A271">
        <v>8</v>
      </c>
      <c r="B271" t="s">
        <v>460</v>
      </c>
      <c r="C271">
        <v>6</v>
      </c>
      <c r="D271">
        <v>3</v>
      </c>
      <c r="E271">
        <v>0</v>
      </c>
      <c r="F271">
        <v>3</v>
      </c>
      <c r="G271">
        <v>7</v>
      </c>
      <c r="H271">
        <v>7</v>
      </c>
      <c r="I271">
        <v>0</v>
      </c>
      <c r="J271">
        <v>9</v>
      </c>
      <c r="L271">
        <v>150</v>
      </c>
      <c r="N271">
        <v>3</v>
      </c>
      <c r="O271">
        <v>0</v>
      </c>
      <c r="P271">
        <v>0</v>
      </c>
      <c r="Q271">
        <v>5</v>
      </c>
      <c r="R271">
        <v>1</v>
      </c>
      <c r="W271">
        <v>0</v>
      </c>
      <c r="X271">
        <v>0</v>
      </c>
      <c r="Y271">
        <v>3</v>
      </c>
      <c r="Z271">
        <v>2</v>
      </c>
      <c r="AA271">
        <v>6</v>
      </c>
      <c r="AD271">
        <f>SUM(Wide_table___Brazil_2[[#This Row],[Wh]:[Lh]])</f>
        <v>3</v>
      </c>
      <c r="AE271">
        <f>SUM(Wide_table___Brazil_2[[#This Row],[Wa]:[La]])</f>
        <v>3</v>
      </c>
    </row>
    <row r="272" spans="1:31" x14ac:dyDescent="0.25">
      <c r="A272">
        <v>6</v>
      </c>
      <c r="B272" t="s">
        <v>461</v>
      </c>
      <c r="C272">
        <v>6</v>
      </c>
      <c r="D272">
        <v>2</v>
      </c>
      <c r="E272">
        <v>3</v>
      </c>
      <c r="F272">
        <v>1</v>
      </c>
      <c r="G272">
        <v>10</v>
      </c>
      <c r="H272">
        <v>8</v>
      </c>
      <c r="I272">
        <v>2</v>
      </c>
      <c r="J272">
        <v>9</v>
      </c>
      <c r="L272">
        <v>150</v>
      </c>
      <c r="N272">
        <v>1</v>
      </c>
      <c r="O272">
        <v>1</v>
      </c>
      <c r="P272">
        <v>1</v>
      </c>
      <c r="Q272">
        <v>7</v>
      </c>
      <c r="R272">
        <v>6</v>
      </c>
      <c r="W272">
        <v>1</v>
      </c>
      <c r="X272">
        <v>2</v>
      </c>
      <c r="Y272">
        <v>0</v>
      </c>
      <c r="Z272">
        <v>3</v>
      </c>
      <c r="AA272">
        <v>2</v>
      </c>
      <c r="AD272">
        <f>SUM(Wide_table___Brazil_2[[#This Row],[Wh]:[Lh]])</f>
        <v>3</v>
      </c>
      <c r="AE272">
        <f>SUM(Wide_table___Brazil_2[[#This Row],[Wa]:[La]])</f>
        <v>3</v>
      </c>
    </row>
    <row r="273" spans="1:31" x14ac:dyDescent="0.25">
      <c r="A273">
        <v>7</v>
      </c>
      <c r="B273" t="s">
        <v>462</v>
      </c>
      <c r="C273">
        <v>5</v>
      </c>
      <c r="D273">
        <v>1</v>
      </c>
      <c r="E273">
        <v>4</v>
      </c>
      <c r="F273">
        <v>0</v>
      </c>
      <c r="G273">
        <v>5</v>
      </c>
      <c r="H273">
        <v>2</v>
      </c>
      <c r="I273">
        <v>3</v>
      </c>
      <c r="J273">
        <v>7</v>
      </c>
      <c r="L273">
        <v>140</v>
      </c>
      <c r="N273">
        <v>0</v>
      </c>
      <c r="O273">
        <v>3</v>
      </c>
      <c r="P273">
        <v>0</v>
      </c>
      <c r="Q273">
        <v>1</v>
      </c>
      <c r="R273">
        <v>1</v>
      </c>
      <c r="W273">
        <v>1</v>
      </c>
      <c r="X273">
        <v>1</v>
      </c>
      <c r="Y273">
        <v>0</v>
      </c>
      <c r="Z273">
        <v>4</v>
      </c>
      <c r="AA273">
        <v>1</v>
      </c>
      <c r="AD273">
        <f>SUM(Wide_table___Brazil_2[[#This Row],[Wh]:[Lh]])</f>
        <v>3</v>
      </c>
      <c r="AE273">
        <f>SUM(Wide_table___Brazil_2[[#This Row],[Wa]:[La]])</f>
        <v>2</v>
      </c>
    </row>
    <row r="274" spans="1:31" x14ac:dyDescent="0.25">
      <c r="A274">
        <v>9</v>
      </c>
      <c r="B274" t="s">
        <v>463</v>
      </c>
      <c r="C274">
        <v>8</v>
      </c>
      <c r="D274">
        <v>4</v>
      </c>
      <c r="E274">
        <v>1</v>
      </c>
      <c r="F274">
        <v>3</v>
      </c>
      <c r="G274">
        <v>14</v>
      </c>
      <c r="H274">
        <v>9</v>
      </c>
      <c r="I274">
        <v>5</v>
      </c>
      <c r="J274">
        <v>13</v>
      </c>
      <c r="L274">
        <v>163</v>
      </c>
      <c r="N274">
        <v>1</v>
      </c>
      <c r="O274">
        <v>1</v>
      </c>
      <c r="P274">
        <v>2</v>
      </c>
      <c r="Q274">
        <v>4</v>
      </c>
      <c r="R274">
        <v>5</v>
      </c>
      <c r="W274">
        <v>3</v>
      </c>
      <c r="X274">
        <v>0</v>
      </c>
      <c r="Y274">
        <v>1</v>
      </c>
      <c r="Z274">
        <v>10</v>
      </c>
      <c r="AA274">
        <v>4</v>
      </c>
      <c r="AD274">
        <f>SUM(Wide_table___Brazil_2[[#This Row],[Wh]:[Lh]])</f>
        <v>4</v>
      </c>
      <c r="AE274">
        <f>SUM(Wide_table___Brazil_2[[#This Row],[Wa]:[La]])</f>
        <v>4</v>
      </c>
    </row>
    <row r="275" spans="1:31" x14ac:dyDescent="0.25">
      <c r="A275">
        <v>16</v>
      </c>
      <c r="B275" t="s">
        <v>464</v>
      </c>
      <c r="C275">
        <v>38</v>
      </c>
      <c r="D275">
        <v>9</v>
      </c>
      <c r="E275">
        <v>15</v>
      </c>
      <c r="F275">
        <v>14</v>
      </c>
      <c r="G275">
        <v>55</v>
      </c>
      <c r="H275">
        <v>62</v>
      </c>
      <c r="I275">
        <v>-7</v>
      </c>
      <c r="J275">
        <v>42</v>
      </c>
      <c r="L275">
        <v>111</v>
      </c>
      <c r="N275">
        <v>5</v>
      </c>
      <c r="O275">
        <v>8</v>
      </c>
      <c r="P275">
        <v>6</v>
      </c>
      <c r="Q275">
        <v>24</v>
      </c>
      <c r="R275">
        <v>21</v>
      </c>
      <c r="W275">
        <v>4</v>
      </c>
      <c r="X275">
        <v>7</v>
      </c>
      <c r="Y275">
        <v>8</v>
      </c>
      <c r="Z275">
        <v>31</v>
      </c>
      <c r="AA275">
        <v>41</v>
      </c>
      <c r="AD275">
        <f>SUM(Wide_table___Brazil_2[[#This Row],[Wh]:[Lh]])</f>
        <v>19</v>
      </c>
      <c r="AE275">
        <f>SUM(Wide_table___Brazil_2[[#This Row],[Wa]:[La]])</f>
        <v>19</v>
      </c>
    </row>
    <row r="276" spans="1:31" x14ac:dyDescent="0.25">
      <c r="A276">
        <v>10</v>
      </c>
      <c r="B276" t="s">
        <v>465</v>
      </c>
      <c r="C276">
        <v>21</v>
      </c>
      <c r="D276">
        <v>6</v>
      </c>
      <c r="E276">
        <v>2</v>
      </c>
      <c r="F276">
        <v>13</v>
      </c>
      <c r="G276">
        <v>20</v>
      </c>
      <c r="H276">
        <v>36</v>
      </c>
      <c r="I276">
        <v>-16</v>
      </c>
      <c r="J276">
        <v>20</v>
      </c>
      <c r="L276">
        <v>95</v>
      </c>
      <c r="N276">
        <v>3</v>
      </c>
      <c r="O276">
        <v>2</v>
      </c>
      <c r="P276">
        <v>5</v>
      </c>
      <c r="Q276">
        <v>12</v>
      </c>
      <c r="R276">
        <v>15</v>
      </c>
      <c r="W276">
        <v>3</v>
      </c>
      <c r="X276">
        <v>0</v>
      </c>
      <c r="Y276">
        <v>8</v>
      </c>
      <c r="Z276">
        <v>8</v>
      </c>
      <c r="AA276">
        <v>21</v>
      </c>
      <c r="AD276">
        <f>SUM(Wide_table___Brazil_2[[#This Row],[Wh]:[Lh]])</f>
        <v>10</v>
      </c>
      <c r="AE276">
        <f>SUM(Wide_table___Brazil_2[[#This Row],[Wa]:[La]])</f>
        <v>11</v>
      </c>
    </row>
    <row r="277" spans="1:31" x14ac:dyDescent="0.25">
      <c r="A277">
        <v>1</v>
      </c>
      <c r="B277" t="s">
        <v>466</v>
      </c>
      <c r="C277">
        <v>20</v>
      </c>
      <c r="D277">
        <v>15</v>
      </c>
      <c r="E277">
        <v>3</v>
      </c>
      <c r="F277">
        <v>2</v>
      </c>
      <c r="G277">
        <v>50</v>
      </c>
      <c r="H277">
        <v>17</v>
      </c>
      <c r="I277">
        <v>33</v>
      </c>
      <c r="J277">
        <v>48</v>
      </c>
      <c r="L277">
        <v>240</v>
      </c>
      <c r="N277">
        <v>8</v>
      </c>
      <c r="O277">
        <v>1</v>
      </c>
      <c r="P277">
        <v>0</v>
      </c>
      <c r="Q277">
        <v>27</v>
      </c>
      <c r="R277">
        <v>8</v>
      </c>
      <c r="W277">
        <v>7</v>
      </c>
      <c r="X277">
        <v>2</v>
      </c>
      <c r="Y277">
        <v>2</v>
      </c>
      <c r="Z277">
        <v>23</v>
      </c>
      <c r="AA277">
        <v>9</v>
      </c>
      <c r="AD277">
        <f>SUM(Wide_table___Brazil_2[[#This Row],[Wh]:[Lh]])</f>
        <v>9</v>
      </c>
      <c r="AE277">
        <f>SUM(Wide_table___Brazil_2[[#This Row],[Wa]:[La]])</f>
        <v>11</v>
      </c>
    </row>
    <row r="278" spans="1:31" x14ac:dyDescent="0.25">
      <c r="A278">
        <v>3</v>
      </c>
      <c r="B278" t="s">
        <v>467</v>
      </c>
      <c r="C278">
        <v>7</v>
      </c>
      <c r="D278">
        <v>5</v>
      </c>
      <c r="E278">
        <v>1</v>
      </c>
      <c r="F278">
        <v>1</v>
      </c>
      <c r="G278">
        <v>17</v>
      </c>
      <c r="H278">
        <v>6</v>
      </c>
      <c r="I278">
        <v>11</v>
      </c>
      <c r="J278">
        <v>16</v>
      </c>
      <c r="L278">
        <v>229</v>
      </c>
      <c r="N278">
        <v>2</v>
      </c>
      <c r="O278">
        <v>1</v>
      </c>
      <c r="P278">
        <v>1</v>
      </c>
      <c r="Q278">
        <v>6</v>
      </c>
      <c r="R278">
        <v>3</v>
      </c>
      <c r="W278">
        <v>3</v>
      </c>
      <c r="X278">
        <v>0</v>
      </c>
      <c r="Y278">
        <v>0</v>
      </c>
      <c r="Z278">
        <v>11</v>
      </c>
      <c r="AA278">
        <v>3</v>
      </c>
      <c r="AD278">
        <f>SUM(Wide_table___Brazil_2[[#This Row],[Wh]:[Lh]])</f>
        <v>4</v>
      </c>
      <c r="AE278">
        <f>SUM(Wide_table___Brazil_2[[#This Row],[Wa]:[La]])</f>
        <v>3</v>
      </c>
    </row>
    <row r="279" spans="1:31" x14ac:dyDescent="0.25">
      <c r="A279">
        <v>4</v>
      </c>
      <c r="B279" t="s">
        <v>468</v>
      </c>
      <c r="C279">
        <v>24</v>
      </c>
      <c r="D279">
        <v>12</v>
      </c>
      <c r="E279">
        <v>4</v>
      </c>
      <c r="F279">
        <v>8</v>
      </c>
      <c r="G279">
        <v>34</v>
      </c>
      <c r="H279">
        <v>29</v>
      </c>
      <c r="I279">
        <v>5</v>
      </c>
      <c r="J279">
        <v>40</v>
      </c>
      <c r="L279">
        <v>167</v>
      </c>
      <c r="N279">
        <v>9</v>
      </c>
      <c r="O279">
        <v>1</v>
      </c>
      <c r="P279">
        <v>2</v>
      </c>
      <c r="Q279">
        <v>22</v>
      </c>
      <c r="R279">
        <v>11</v>
      </c>
      <c r="W279">
        <v>3</v>
      </c>
      <c r="X279">
        <v>3</v>
      </c>
      <c r="Y279">
        <v>6</v>
      </c>
      <c r="Z279">
        <v>12</v>
      </c>
      <c r="AA279">
        <v>18</v>
      </c>
      <c r="AD279">
        <f>SUM(Wide_table___Brazil_2[[#This Row],[Wh]:[Lh]])</f>
        <v>12</v>
      </c>
      <c r="AE279">
        <f>SUM(Wide_table___Brazil_2[[#This Row],[Wa]:[La]])</f>
        <v>12</v>
      </c>
    </row>
    <row r="280" spans="1:31" x14ac:dyDescent="0.25">
      <c r="A280">
        <v>9</v>
      </c>
      <c r="B280" t="s">
        <v>469</v>
      </c>
      <c r="C280">
        <v>6</v>
      </c>
      <c r="D280">
        <v>2</v>
      </c>
      <c r="E280">
        <v>3</v>
      </c>
      <c r="F280">
        <v>1</v>
      </c>
      <c r="G280">
        <v>6</v>
      </c>
      <c r="H280">
        <v>5</v>
      </c>
      <c r="I280">
        <v>1</v>
      </c>
      <c r="J280">
        <v>9</v>
      </c>
      <c r="L280">
        <v>150</v>
      </c>
      <c r="N280">
        <v>1</v>
      </c>
      <c r="O280">
        <v>2</v>
      </c>
      <c r="P280">
        <v>1</v>
      </c>
      <c r="Q280">
        <v>4</v>
      </c>
      <c r="R280">
        <v>4</v>
      </c>
      <c r="W280">
        <v>1</v>
      </c>
      <c r="X280">
        <v>1</v>
      </c>
      <c r="Y280">
        <v>0</v>
      </c>
      <c r="Z280">
        <v>2</v>
      </c>
      <c r="AA280">
        <v>1</v>
      </c>
      <c r="AD280">
        <f>SUM(Wide_table___Brazil_2[[#This Row],[Wh]:[Lh]])</f>
        <v>4</v>
      </c>
      <c r="AE280">
        <f>SUM(Wide_table___Brazil_2[[#This Row],[Wa]:[La]])</f>
        <v>2</v>
      </c>
    </row>
    <row r="281" spans="1:31" x14ac:dyDescent="0.25">
      <c r="A281">
        <v>19</v>
      </c>
      <c r="B281" t="s">
        <v>470</v>
      </c>
      <c r="C281">
        <v>9</v>
      </c>
      <c r="D281">
        <v>2</v>
      </c>
      <c r="E281">
        <v>2</v>
      </c>
      <c r="F281">
        <v>5</v>
      </c>
      <c r="G281">
        <v>9</v>
      </c>
      <c r="H281">
        <v>16</v>
      </c>
      <c r="I281">
        <v>-7</v>
      </c>
      <c r="J281">
        <v>8</v>
      </c>
      <c r="L281">
        <v>89</v>
      </c>
      <c r="N281">
        <v>1</v>
      </c>
      <c r="O281">
        <v>2</v>
      </c>
      <c r="P281">
        <v>2</v>
      </c>
      <c r="Q281">
        <v>5</v>
      </c>
      <c r="R281">
        <v>7</v>
      </c>
      <c r="W281">
        <v>1</v>
      </c>
      <c r="X281">
        <v>0</v>
      </c>
      <c r="Y281">
        <v>3</v>
      </c>
      <c r="Z281">
        <v>4</v>
      </c>
      <c r="AA281">
        <v>9</v>
      </c>
      <c r="AD281">
        <f>SUM(Wide_table___Brazil_2[[#This Row],[Wh]:[Lh]])</f>
        <v>5</v>
      </c>
      <c r="AE281">
        <f>SUM(Wide_table___Brazil_2[[#This Row],[Wa]:[La]])</f>
        <v>4</v>
      </c>
    </row>
    <row r="282" spans="1:31" x14ac:dyDescent="0.25">
      <c r="A282">
        <v>16</v>
      </c>
      <c r="B282" t="s">
        <v>471</v>
      </c>
      <c r="C282">
        <v>11</v>
      </c>
      <c r="D282">
        <v>3</v>
      </c>
      <c r="E282">
        <v>3</v>
      </c>
      <c r="F282">
        <v>5</v>
      </c>
      <c r="G282">
        <v>12</v>
      </c>
      <c r="H282">
        <v>17</v>
      </c>
      <c r="I282">
        <v>-5</v>
      </c>
      <c r="J282">
        <v>12</v>
      </c>
      <c r="L282">
        <v>109</v>
      </c>
      <c r="N282">
        <v>2</v>
      </c>
      <c r="O282">
        <v>2</v>
      </c>
      <c r="P282">
        <v>2</v>
      </c>
      <c r="Q282">
        <v>8</v>
      </c>
      <c r="R282">
        <v>8</v>
      </c>
      <c r="W282">
        <v>1</v>
      </c>
      <c r="X282">
        <v>1</v>
      </c>
      <c r="Y282">
        <v>3</v>
      </c>
      <c r="Z282">
        <v>4</v>
      </c>
      <c r="AA282">
        <v>9</v>
      </c>
      <c r="AD282">
        <f>SUM(Wide_table___Brazil_2[[#This Row],[Wh]:[Lh]])</f>
        <v>6</v>
      </c>
      <c r="AE282">
        <f>SUM(Wide_table___Brazil_2[[#This Row],[Wa]:[La]])</f>
        <v>5</v>
      </c>
    </row>
    <row r="283" spans="1:31" x14ac:dyDescent="0.25">
      <c r="A283">
        <v>12</v>
      </c>
      <c r="B283" t="s">
        <v>472</v>
      </c>
      <c r="C283">
        <v>8</v>
      </c>
      <c r="D283">
        <v>3</v>
      </c>
      <c r="E283">
        <v>1</v>
      </c>
      <c r="F283">
        <v>4</v>
      </c>
      <c r="G283">
        <v>3</v>
      </c>
      <c r="H283">
        <v>10</v>
      </c>
      <c r="I283">
        <v>-7</v>
      </c>
      <c r="J283">
        <v>10</v>
      </c>
      <c r="L283">
        <v>125</v>
      </c>
      <c r="N283">
        <v>2</v>
      </c>
      <c r="O283">
        <v>0</v>
      </c>
      <c r="P283">
        <v>2</v>
      </c>
      <c r="Q283">
        <v>2</v>
      </c>
      <c r="R283">
        <v>6</v>
      </c>
      <c r="W283">
        <v>1</v>
      </c>
      <c r="X283">
        <v>1</v>
      </c>
      <c r="Y283">
        <v>2</v>
      </c>
      <c r="Z283">
        <v>1</v>
      </c>
      <c r="AA283">
        <v>4</v>
      </c>
      <c r="AD283">
        <f>SUM(Wide_table___Brazil_2[[#This Row],[Wh]:[Lh]])</f>
        <v>4</v>
      </c>
      <c r="AE283">
        <f>SUM(Wide_table___Brazil_2[[#This Row],[Wa]:[La]])</f>
        <v>4</v>
      </c>
    </row>
    <row r="284" spans="1:31" x14ac:dyDescent="0.25">
      <c r="A284">
        <v>6</v>
      </c>
      <c r="B284" t="s">
        <v>473</v>
      </c>
      <c r="C284">
        <v>5</v>
      </c>
      <c r="D284">
        <v>3</v>
      </c>
      <c r="E284">
        <v>2</v>
      </c>
      <c r="F284">
        <v>0</v>
      </c>
      <c r="G284">
        <v>9</v>
      </c>
      <c r="H284">
        <v>5</v>
      </c>
      <c r="I284">
        <v>4</v>
      </c>
      <c r="J284">
        <v>11</v>
      </c>
      <c r="L284">
        <v>220</v>
      </c>
      <c r="N284">
        <v>2</v>
      </c>
      <c r="O284">
        <v>1</v>
      </c>
      <c r="P284">
        <v>0</v>
      </c>
      <c r="Q284">
        <v>4</v>
      </c>
      <c r="R284">
        <v>2</v>
      </c>
      <c r="W284">
        <v>1</v>
      </c>
      <c r="X284">
        <v>1</v>
      </c>
      <c r="Y284">
        <v>0</v>
      </c>
      <c r="Z284">
        <v>5</v>
      </c>
      <c r="AA284">
        <v>3</v>
      </c>
      <c r="AD284">
        <f>SUM(Wide_table___Brazil_2[[#This Row],[Wh]:[Lh]])</f>
        <v>3</v>
      </c>
      <c r="AE284">
        <f>SUM(Wide_table___Brazil_2[[#This Row],[Wa]:[La]])</f>
        <v>2</v>
      </c>
    </row>
    <row r="285" spans="1:31" x14ac:dyDescent="0.25">
      <c r="A285">
        <v>10</v>
      </c>
      <c r="B285" t="s">
        <v>474</v>
      </c>
      <c r="C285">
        <v>8</v>
      </c>
      <c r="D285">
        <v>2</v>
      </c>
      <c r="E285">
        <v>3</v>
      </c>
      <c r="F285">
        <v>3</v>
      </c>
      <c r="G285">
        <v>11</v>
      </c>
      <c r="H285">
        <v>14</v>
      </c>
      <c r="I285">
        <v>-3</v>
      </c>
      <c r="J285">
        <v>9</v>
      </c>
      <c r="L285">
        <v>113</v>
      </c>
      <c r="N285">
        <v>1</v>
      </c>
      <c r="O285">
        <v>1</v>
      </c>
      <c r="P285">
        <v>1</v>
      </c>
      <c r="Q285">
        <v>6</v>
      </c>
      <c r="R285">
        <v>7</v>
      </c>
      <c r="W285">
        <v>1</v>
      </c>
      <c r="X285">
        <v>2</v>
      </c>
      <c r="Y285">
        <v>2</v>
      </c>
      <c r="Z285">
        <v>5</v>
      </c>
      <c r="AA285">
        <v>7</v>
      </c>
      <c r="AD285">
        <f>SUM(Wide_table___Brazil_2[[#This Row],[Wh]:[Lh]])</f>
        <v>3</v>
      </c>
      <c r="AE285">
        <f>SUM(Wide_table___Brazil_2[[#This Row],[Wa]:[La]])</f>
        <v>5</v>
      </c>
    </row>
    <row r="286" spans="1:31" x14ac:dyDescent="0.25">
      <c r="A286">
        <v>2</v>
      </c>
      <c r="B286" t="s">
        <v>475</v>
      </c>
      <c r="C286">
        <v>10</v>
      </c>
      <c r="D286">
        <v>6</v>
      </c>
      <c r="E286">
        <v>2</v>
      </c>
      <c r="F286">
        <v>2</v>
      </c>
      <c r="G286">
        <v>21</v>
      </c>
      <c r="H286">
        <v>11</v>
      </c>
      <c r="I286">
        <v>10</v>
      </c>
      <c r="J286">
        <v>20</v>
      </c>
      <c r="L286">
        <v>200</v>
      </c>
      <c r="N286">
        <v>3</v>
      </c>
      <c r="O286">
        <v>1</v>
      </c>
      <c r="P286">
        <v>1</v>
      </c>
      <c r="Q286">
        <v>10</v>
      </c>
      <c r="R286">
        <v>8</v>
      </c>
      <c r="W286">
        <v>3</v>
      </c>
      <c r="X286">
        <v>1</v>
      </c>
      <c r="Y286">
        <v>1</v>
      </c>
      <c r="Z286">
        <v>11</v>
      </c>
      <c r="AA286">
        <v>3</v>
      </c>
      <c r="AD286">
        <f>SUM(Wide_table___Brazil_2[[#This Row],[Wh]:[Lh]])</f>
        <v>5</v>
      </c>
      <c r="AE286">
        <f>SUM(Wide_table___Brazil_2[[#This Row],[Wa]:[La]])</f>
        <v>5</v>
      </c>
    </row>
    <row r="287" spans="1:31" x14ac:dyDescent="0.25">
      <c r="A287">
        <v>4</v>
      </c>
      <c r="B287" t="s">
        <v>476</v>
      </c>
      <c r="C287">
        <v>7</v>
      </c>
      <c r="D287">
        <v>3</v>
      </c>
      <c r="E287">
        <v>2</v>
      </c>
      <c r="F287">
        <v>2</v>
      </c>
      <c r="G287">
        <v>10</v>
      </c>
      <c r="H287">
        <v>8</v>
      </c>
      <c r="I287">
        <v>2</v>
      </c>
      <c r="J287">
        <v>11</v>
      </c>
      <c r="L287">
        <v>157</v>
      </c>
      <c r="N287">
        <v>2</v>
      </c>
      <c r="O287">
        <v>1</v>
      </c>
      <c r="P287">
        <v>1</v>
      </c>
      <c r="Q287">
        <v>5</v>
      </c>
      <c r="R287">
        <v>3</v>
      </c>
      <c r="W287">
        <v>1</v>
      </c>
      <c r="X287">
        <v>1</v>
      </c>
      <c r="Y287">
        <v>1</v>
      </c>
      <c r="Z287">
        <v>5</v>
      </c>
      <c r="AA287">
        <v>5</v>
      </c>
      <c r="AD287">
        <f>SUM(Wide_table___Brazil_2[[#This Row],[Wh]:[Lh]])</f>
        <v>4</v>
      </c>
      <c r="AE287">
        <f>SUM(Wide_table___Brazil_2[[#This Row],[Wa]:[La]])</f>
        <v>3</v>
      </c>
    </row>
    <row r="288" spans="1:31" x14ac:dyDescent="0.25">
      <c r="A288">
        <v>9</v>
      </c>
      <c r="B288" t="s">
        <v>477</v>
      </c>
      <c r="C288">
        <v>6</v>
      </c>
      <c r="D288">
        <v>1</v>
      </c>
      <c r="E288">
        <v>3</v>
      </c>
      <c r="F288">
        <v>2</v>
      </c>
      <c r="G288">
        <v>7</v>
      </c>
      <c r="H288">
        <v>10</v>
      </c>
      <c r="I288">
        <v>-3</v>
      </c>
      <c r="J288">
        <v>6</v>
      </c>
      <c r="L288">
        <v>100</v>
      </c>
      <c r="N288">
        <v>1</v>
      </c>
      <c r="O288">
        <v>2</v>
      </c>
      <c r="P288">
        <v>0</v>
      </c>
      <c r="Q288">
        <v>4</v>
      </c>
      <c r="R288">
        <v>3</v>
      </c>
      <c r="W288">
        <v>0</v>
      </c>
      <c r="X288">
        <v>1</v>
      </c>
      <c r="Y288">
        <v>2</v>
      </c>
      <c r="Z288">
        <v>3</v>
      </c>
      <c r="AA288">
        <v>7</v>
      </c>
      <c r="AD288">
        <f>SUM(Wide_table___Brazil_2[[#This Row],[Wh]:[Lh]])</f>
        <v>3</v>
      </c>
      <c r="AE288">
        <f>SUM(Wide_table___Brazil_2[[#This Row],[Wa]:[La]])</f>
        <v>3</v>
      </c>
    </row>
    <row r="289" spans="1:31" x14ac:dyDescent="0.25">
      <c r="A289">
        <v>1</v>
      </c>
      <c r="B289" t="s">
        <v>478</v>
      </c>
      <c r="C289">
        <v>6</v>
      </c>
      <c r="D289">
        <v>4</v>
      </c>
      <c r="E289">
        <v>2</v>
      </c>
      <c r="F289">
        <v>0</v>
      </c>
      <c r="G289">
        <v>12</v>
      </c>
      <c r="H289">
        <v>2</v>
      </c>
      <c r="I289">
        <v>10</v>
      </c>
      <c r="J289">
        <v>14</v>
      </c>
      <c r="L289">
        <v>233</v>
      </c>
      <c r="N289">
        <v>1</v>
      </c>
      <c r="O289">
        <v>2</v>
      </c>
      <c r="P289">
        <v>0</v>
      </c>
      <c r="Q289">
        <v>4</v>
      </c>
      <c r="R289">
        <v>2</v>
      </c>
      <c r="W289">
        <v>3</v>
      </c>
      <c r="X289">
        <v>0</v>
      </c>
      <c r="Y289">
        <v>0</v>
      </c>
      <c r="Z289">
        <v>8</v>
      </c>
      <c r="AA289">
        <v>0</v>
      </c>
      <c r="AD289">
        <f>SUM(Wide_table___Brazil_2[[#This Row],[Wh]:[Lh]])</f>
        <v>3</v>
      </c>
      <c r="AE289">
        <f>SUM(Wide_table___Brazil_2[[#This Row],[Wa]:[La]])</f>
        <v>3</v>
      </c>
    </row>
    <row r="290" spans="1:31" x14ac:dyDescent="0.25">
      <c r="A290">
        <v>4</v>
      </c>
      <c r="B290" t="s">
        <v>479</v>
      </c>
      <c r="C290">
        <v>6</v>
      </c>
      <c r="D290">
        <v>3</v>
      </c>
      <c r="E290">
        <v>2</v>
      </c>
      <c r="F290">
        <v>1</v>
      </c>
      <c r="G290">
        <v>9</v>
      </c>
      <c r="H290">
        <v>5</v>
      </c>
      <c r="I290">
        <v>4</v>
      </c>
      <c r="J290">
        <v>11</v>
      </c>
      <c r="L290">
        <v>183</v>
      </c>
      <c r="N290">
        <v>2</v>
      </c>
      <c r="O290">
        <v>0</v>
      </c>
      <c r="P290">
        <v>1</v>
      </c>
      <c r="Q290">
        <v>5</v>
      </c>
      <c r="R290">
        <v>3</v>
      </c>
      <c r="W290">
        <v>1</v>
      </c>
      <c r="X290">
        <v>2</v>
      </c>
      <c r="Y290">
        <v>0</v>
      </c>
      <c r="Z290">
        <v>4</v>
      </c>
      <c r="AA290">
        <v>2</v>
      </c>
      <c r="AD290">
        <f>SUM(Wide_table___Brazil_2[[#This Row],[Wh]:[Lh]])</f>
        <v>3</v>
      </c>
      <c r="AE290">
        <f>SUM(Wide_table___Brazil_2[[#This Row],[Wa]:[La]])</f>
        <v>3</v>
      </c>
    </row>
    <row r="291" spans="1:31" x14ac:dyDescent="0.25">
      <c r="A291">
        <v>1</v>
      </c>
      <c r="B291" t="s">
        <v>480</v>
      </c>
      <c r="C291">
        <v>7</v>
      </c>
      <c r="D291">
        <v>4</v>
      </c>
      <c r="E291">
        <v>2</v>
      </c>
      <c r="F291">
        <v>1</v>
      </c>
      <c r="G291">
        <v>14</v>
      </c>
      <c r="H291">
        <v>5</v>
      </c>
      <c r="I291">
        <v>9</v>
      </c>
      <c r="J291">
        <v>14</v>
      </c>
      <c r="L291">
        <v>200</v>
      </c>
      <c r="N291">
        <v>2</v>
      </c>
      <c r="O291">
        <v>1</v>
      </c>
      <c r="P291">
        <v>1</v>
      </c>
      <c r="Q291">
        <v>6</v>
      </c>
      <c r="R291">
        <v>4</v>
      </c>
      <c r="W291">
        <v>2</v>
      </c>
      <c r="X291">
        <v>1</v>
      </c>
      <c r="Y291">
        <v>0</v>
      </c>
      <c r="Z291">
        <v>8</v>
      </c>
      <c r="AA291">
        <v>1</v>
      </c>
      <c r="AD291">
        <f>SUM(Wide_table___Brazil_2[[#This Row],[Wh]:[Lh]])</f>
        <v>4</v>
      </c>
      <c r="AE291">
        <f>SUM(Wide_table___Brazil_2[[#This Row],[Wa]:[La]])</f>
        <v>3</v>
      </c>
    </row>
    <row r="292" spans="1:31" x14ac:dyDescent="0.25">
      <c r="A292">
        <v>5</v>
      </c>
      <c r="B292" t="s">
        <v>481</v>
      </c>
      <c r="C292">
        <v>5</v>
      </c>
      <c r="D292">
        <v>4</v>
      </c>
      <c r="E292">
        <v>0</v>
      </c>
      <c r="F292">
        <v>1</v>
      </c>
      <c r="G292">
        <v>16</v>
      </c>
      <c r="H292">
        <v>8</v>
      </c>
      <c r="I292">
        <v>8</v>
      </c>
      <c r="J292">
        <v>12</v>
      </c>
      <c r="L292">
        <v>240</v>
      </c>
      <c r="N292">
        <v>2</v>
      </c>
      <c r="O292">
        <v>0</v>
      </c>
      <c r="P292">
        <v>0</v>
      </c>
      <c r="Q292">
        <v>6</v>
      </c>
      <c r="R292">
        <v>1</v>
      </c>
      <c r="W292">
        <v>2</v>
      </c>
      <c r="X292">
        <v>0</v>
      </c>
      <c r="Y292">
        <v>1</v>
      </c>
      <c r="Z292">
        <v>10</v>
      </c>
      <c r="AA292">
        <v>7</v>
      </c>
      <c r="AD292">
        <f>SUM(Wide_table___Brazil_2[[#This Row],[Wh]:[Lh]])</f>
        <v>2</v>
      </c>
      <c r="AE292">
        <f>SUM(Wide_table___Brazil_2[[#This Row],[Wa]:[La]])</f>
        <v>3</v>
      </c>
    </row>
    <row r="293" spans="1:31" x14ac:dyDescent="0.25">
      <c r="A293">
        <v>8</v>
      </c>
      <c r="B293" t="s">
        <v>482</v>
      </c>
      <c r="C293">
        <v>5</v>
      </c>
      <c r="D293">
        <v>1</v>
      </c>
      <c r="E293">
        <v>4</v>
      </c>
      <c r="F293">
        <v>0</v>
      </c>
      <c r="G293">
        <v>4</v>
      </c>
      <c r="H293">
        <v>3</v>
      </c>
      <c r="I293">
        <v>1</v>
      </c>
      <c r="J293">
        <v>7</v>
      </c>
      <c r="L293">
        <v>140</v>
      </c>
      <c r="N293">
        <v>1</v>
      </c>
      <c r="O293">
        <v>2</v>
      </c>
      <c r="P293">
        <v>0</v>
      </c>
      <c r="Q293">
        <v>2</v>
      </c>
      <c r="R293">
        <v>1</v>
      </c>
      <c r="W293">
        <v>0</v>
      </c>
      <c r="X293">
        <v>2</v>
      </c>
      <c r="Y293">
        <v>0</v>
      </c>
      <c r="Z293">
        <v>2</v>
      </c>
      <c r="AA293">
        <v>2</v>
      </c>
      <c r="AD293">
        <f>SUM(Wide_table___Brazil_2[[#This Row],[Wh]:[Lh]])</f>
        <v>3</v>
      </c>
      <c r="AE293">
        <f>SUM(Wide_table___Brazil_2[[#This Row],[Wa]:[La]])</f>
        <v>2</v>
      </c>
    </row>
    <row r="294" spans="1:31" x14ac:dyDescent="0.25">
      <c r="A294">
        <v>8</v>
      </c>
      <c r="B294" t="s">
        <v>483</v>
      </c>
      <c r="C294">
        <v>7</v>
      </c>
      <c r="D294">
        <v>1</v>
      </c>
      <c r="E294">
        <v>3</v>
      </c>
      <c r="F294">
        <v>3</v>
      </c>
      <c r="G294">
        <v>6</v>
      </c>
      <c r="H294">
        <v>10</v>
      </c>
      <c r="I294">
        <v>-4</v>
      </c>
      <c r="J294">
        <v>6</v>
      </c>
      <c r="L294">
        <v>86</v>
      </c>
      <c r="N294">
        <v>1</v>
      </c>
      <c r="O294">
        <v>0</v>
      </c>
      <c r="P294">
        <v>2</v>
      </c>
      <c r="Q294">
        <v>2</v>
      </c>
      <c r="R294">
        <v>5</v>
      </c>
      <c r="W294">
        <v>0</v>
      </c>
      <c r="X294">
        <v>3</v>
      </c>
      <c r="Y294">
        <v>1</v>
      </c>
      <c r="Z294">
        <v>4</v>
      </c>
      <c r="AA294">
        <v>5</v>
      </c>
      <c r="AD294">
        <f>SUM(Wide_table___Brazil_2[[#This Row],[Wh]:[Lh]])</f>
        <v>3</v>
      </c>
      <c r="AE294">
        <f>SUM(Wide_table___Brazil_2[[#This Row],[Wa]:[La]])</f>
        <v>4</v>
      </c>
    </row>
    <row r="295" spans="1:31" x14ac:dyDescent="0.25">
      <c r="A295">
        <v>12</v>
      </c>
      <c r="B295" t="s">
        <v>484</v>
      </c>
      <c r="C295">
        <v>11</v>
      </c>
      <c r="D295">
        <v>3</v>
      </c>
      <c r="E295">
        <v>5</v>
      </c>
      <c r="F295">
        <v>3</v>
      </c>
      <c r="G295">
        <v>13</v>
      </c>
      <c r="H295">
        <v>18</v>
      </c>
      <c r="I295">
        <v>-5</v>
      </c>
      <c r="J295">
        <v>14</v>
      </c>
      <c r="L295">
        <v>127</v>
      </c>
      <c r="N295">
        <v>2</v>
      </c>
      <c r="O295">
        <v>3</v>
      </c>
      <c r="P295">
        <v>1</v>
      </c>
      <c r="Q295">
        <v>10</v>
      </c>
      <c r="R295">
        <v>12</v>
      </c>
      <c r="W295">
        <v>1</v>
      </c>
      <c r="X295">
        <v>2</v>
      </c>
      <c r="Y295">
        <v>2</v>
      </c>
      <c r="Z295">
        <v>3</v>
      </c>
      <c r="AA295">
        <v>6</v>
      </c>
      <c r="AD295">
        <f>SUM(Wide_table___Brazil_2[[#This Row],[Wh]:[Lh]])</f>
        <v>6</v>
      </c>
      <c r="AE295">
        <f>SUM(Wide_table___Brazil_2[[#This Row],[Wa]:[La]])</f>
        <v>5</v>
      </c>
    </row>
    <row r="296" spans="1:31" x14ac:dyDescent="0.25">
      <c r="A296">
        <v>14</v>
      </c>
      <c r="B296" t="s">
        <v>485</v>
      </c>
      <c r="C296">
        <v>11</v>
      </c>
      <c r="D296">
        <v>4</v>
      </c>
      <c r="E296">
        <v>1</v>
      </c>
      <c r="F296">
        <v>6</v>
      </c>
      <c r="G296">
        <v>17</v>
      </c>
      <c r="H296">
        <v>20</v>
      </c>
      <c r="I296">
        <v>-3</v>
      </c>
      <c r="J296">
        <v>13</v>
      </c>
      <c r="L296">
        <v>118</v>
      </c>
      <c r="N296">
        <v>3</v>
      </c>
      <c r="O296">
        <v>0</v>
      </c>
      <c r="P296">
        <v>2</v>
      </c>
      <c r="Q296">
        <v>10</v>
      </c>
      <c r="R296">
        <v>4</v>
      </c>
      <c r="W296">
        <v>1</v>
      </c>
      <c r="X296">
        <v>1</v>
      </c>
      <c r="Y296">
        <v>4</v>
      </c>
      <c r="Z296">
        <v>7</v>
      </c>
      <c r="AA296">
        <v>16</v>
      </c>
      <c r="AD296">
        <f>SUM(Wide_table___Brazil_2[[#This Row],[Wh]:[Lh]])</f>
        <v>5</v>
      </c>
      <c r="AE296">
        <f>SUM(Wide_table___Brazil_2[[#This Row],[Wa]:[La]])</f>
        <v>6</v>
      </c>
    </row>
    <row r="297" spans="1:31" x14ac:dyDescent="0.25">
      <c r="A297">
        <v>10</v>
      </c>
      <c r="B297" t="s">
        <v>486</v>
      </c>
      <c r="C297">
        <v>7</v>
      </c>
      <c r="D297">
        <v>0</v>
      </c>
      <c r="E297">
        <v>1</v>
      </c>
      <c r="F297">
        <v>6</v>
      </c>
      <c r="G297">
        <v>7</v>
      </c>
      <c r="H297">
        <v>18</v>
      </c>
      <c r="I297">
        <v>-11</v>
      </c>
      <c r="J297">
        <v>1</v>
      </c>
      <c r="L297">
        <v>14</v>
      </c>
      <c r="N297">
        <v>0</v>
      </c>
      <c r="O297">
        <v>1</v>
      </c>
      <c r="P297">
        <v>3</v>
      </c>
      <c r="Q297">
        <v>3</v>
      </c>
      <c r="R297">
        <v>9</v>
      </c>
      <c r="W297">
        <v>0</v>
      </c>
      <c r="X297">
        <v>0</v>
      </c>
      <c r="Y297">
        <v>3</v>
      </c>
      <c r="Z297">
        <v>4</v>
      </c>
      <c r="AA297">
        <v>9</v>
      </c>
      <c r="AD297">
        <f>SUM(Wide_table___Brazil_2[[#This Row],[Wh]:[Lh]])</f>
        <v>4</v>
      </c>
      <c r="AE297">
        <f>SUM(Wide_table___Brazil_2[[#This Row],[Wa]:[La]])</f>
        <v>3</v>
      </c>
    </row>
    <row r="298" spans="1:31" x14ac:dyDescent="0.25">
      <c r="A298">
        <v>12</v>
      </c>
      <c r="B298" t="s">
        <v>487</v>
      </c>
      <c r="C298">
        <v>7</v>
      </c>
      <c r="D298">
        <v>3</v>
      </c>
      <c r="E298">
        <v>0</v>
      </c>
      <c r="F298">
        <v>4</v>
      </c>
      <c r="G298">
        <v>7</v>
      </c>
      <c r="H298">
        <v>10</v>
      </c>
      <c r="I298">
        <v>-3</v>
      </c>
      <c r="J298">
        <v>9</v>
      </c>
      <c r="L298">
        <v>129</v>
      </c>
      <c r="N298">
        <v>2</v>
      </c>
      <c r="O298">
        <v>0</v>
      </c>
      <c r="P298">
        <v>1</v>
      </c>
      <c r="Q298">
        <v>4</v>
      </c>
      <c r="R298">
        <v>2</v>
      </c>
      <c r="W298">
        <v>1</v>
      </c>
      <c r="X298">
        <v>0</v>
      </c>
      <c r="Y298">
        <v>3</v>
      </c>
      <c r="Z298">
        <v>3</v>
      </c>
      <c r="AA298">
        <v>8</v>
      </c>
      <c r="AD298">
        <f>SUM(Wide_table___Brazil_2[[#This Row],[Wh]:[Lh]])</f>
        <v>3</v>
      </c>
      <c r="AE298">
        <f>SUM(Wide_table___Brazil_2[[#This Row],[Wa]:[La]])</f>
        <v>4</v>
      </c>
    </row>
    <row r="299" spans="1:31" x14ac:dyDescent="0.25">
      <c r="A299">
        <v>1</v>
      </c>
      <c r="B299" t="s">
        <v>488</v>
      </c>
      <c r="C299">
        <v>24</v>
      </c>
      <c r="D299">
        <v>16</v>
      </c>
      <c r="E299">
        <v>6</v>
      </c>
      <c r="F299">
        <v>2</v>
      </c>
      <c r="G299">
        <v>42</v>
      </c>
      <c r="H299">
        <v>18</v>
      </c>
      <c r="I299">
        <v>24</v>
      </c>
      <c r="J299">
        <v>54</v>
      </c>
      <c r="L299">
        <v>225</v>
      </c>
      <c r="N299">
        <v>9</v>
      </c>
      <c r="O299">
        <v>3</v>
      </c>
      <c r="P299">
        <v>0</v>
      </c>
      <c r="Q299">
        <v>22</v>
      </c>
      <c r="R299">
        <v>8</v>
      </c>
      <c r="W299">
        <v>7</v>
      </c>
      <c r="X299">
        <v>3</v>
      </c>
      <c r="Y299">
        <v>2</v>
      </c>
      <c r="Z299">
        <v>20</v>
      </c>
      <c r="AA299">
        <v>10</v>
      </c>
      <c r="AD299">
        <f>SUM(Wide_table___Brazil_2[[#This Row],[Wh]:[Lh]])</f>
        <v>12</v>
      </c>
      <c r="AE299">
        <f>SUM(Wide_table___Brazil_2[[#This Row],[Wa]:[La]])</f>
        <v>12</v>
      </c>
    </row>
    <row r="300" spans="1:31" x14ac:dyDescent="0.25">
      <c r="A300">
        <v>17</v>
      </c>
      <c r="B300" t="s">
        <v>489</v>
      </c>
      <c r="C300">
        <v>7</v>
      </c>
      <c r="D300">
        <v>2</v>
      </c>
      <c r="E300">
        <v>2</v>
      </c>
      <c r="F300">
        <v>3</v>
      </c>
      <c r="G300">
        <v>5</v>
      </c>
      <c r="H300">
        <v>9</v>
      </c>
      <c r="I300">
        <v>-4</v>
      </c>
      <c r="J300">
        <v>8</v>
      </c>
      <c r="L300">
        <v>114</v>
      </c>
      <c r="N300">
        <v>2</v>
      </c>
      <c r="O300">
        <v>1</v>
      </c>
      <c r="P300">
        <v>1</v>
      </c>
      <c r="Q300">
        <v>3</v>
      </c>
      <c r="R300">
        <v>2</v>
      </c>
      <c r="W300">
        <v>0</v>
      </c>
      <c r="X300">
        <v>1</v>
      </c>
      <c r="Y300">
        <v>2</v>
      </c>
      <c r="Z300">
        <v>2</v>
      </c>
      <c r="AA300">
        <v>7</v>
      </c>
      <c r="AD300">
        <f>SUM(Wide_table___Brazil_2[[#This Row],[Wh]:[Lh]])</f>
        <v>4</v>
      </c>
      <c r="AE300">
        <f>SUM(Wide_table___Brazil_2[[#This Row],[Wa]:[La]])</f>
        <v>3</v>
      </c>
    </row>
    <row r="301" spans="1:31" x14ac:dyDescent="0.25">
      <c r="A301">
        <v>16</v>
      </c>
      <c r="B301" t="s">
        <v>490</v>
      </c>
      <c r="C301">
        <v>7</v>
      </c>
      <c r="D301">
        <v>2</v>
      </c>
      <c r="E301">
        <v>2</v>
      </c>
      <c r="F301">
        <v>3</v>
      </c>
      <c r="G301">
        <v>9</v>
      </c>
      <c r="H301">
        <v>13</v>
      </c>
      <c r="I301">
        <v>-4</v>
      </c>
      <c r="J301">
        <v>8</v>
      </c>
      <c r="L301">
        <v>114</v>
      </c>
      <c r="N301">
        <v>1</v>
      </c>
      <c r="O301">
        <v>1</v>
      </c>
      <c r="P301">
        <v>0</v>
      </c>
      <c r="Q301">
        <v>4</v>
      </c>
      <c r="R301">
        <v>3</v>
      </c>
      <c r="W301">
        <v>1</v>
      </c>
      <c r="X301">
        <v>1</v>
      </c>
      <c r="Y301">
        <v>3</v>
      </c>
      <c r="Z301">
        <v>5</v>
      </c>
      <c r="AA301">
        <v>10</v>
      </c>
      <c r="AD301">
        <f>SUM(Wide_table___Brazil_2[[#This Row],[Wh]:[Lh]])</f>
        <v>2</v>
      </c>
      <c r="AE301">
        <f>SUM(Wide_table___Brazil_2[[#This Row],[Wa]:[La]])</f>
        <v>5</v>
      </c>
    </row>
    <row r="302" spans="1:31" x14ac:dyDescent="0.25">
      <c r="A302">
        <v>2</v>
      </c>
      <c r="B302" t="s">
        <v>491</v>
      </c>
      <c r="C302">
        <v>23</v>
      </c>
      <c r="D302">
        <v>15</v>
      </c>
      <c r="E302">
        <v>3</v>
      </c>
      <c r="F302">
        <v>5</v>
      </c>
      <c r="G302">
        <v>46</v>
      </c>
      <c r="H302">
        <v>21</v>
      </c>
      <c r="I302">
        <v>25</v>
      </c>
      <c r="J302">
        <v>48</v>
      </c>
      <c r="L302">
        <v>209</v>
      </c>
      <c r="N302">
        <v>8</v>
      </c>
      <c r="O302">
        <v>2</v>
      </c>
      <c r="P302">
        <v>2</v>
      </c>
      <c r="Q302">
        <v>26</v>
      </c>
      <c r="R302">
        <v>10</v>
      </c>
      <c r="W302">
        <v>7</v>
      </c>
      <c r="X302">
        <v>1</v>
      </c>
      <c r="Y302">
        <v>3</v>
      </c>
      <c r="Z302">
        <v>20</v>
      </c>
      <c r="AA302">
        <v>11</v>
      </c>
      <c r="AD302">
        <f>SUM(Wide_table___Brazil_2[[#This Row],[Wh]:[Lh]])</f>
        <v>12</v>
      </c>
      <c r="AE302">
        <f>SUM(Wide_table___Brazil_2[[#This Row],[Wa]:[La]])</f>
        <v>11</v>
      </c>
    </row>
    <row r="303" spans="1:31" x14ac:dyDescent="0.25">
      <c r="A303">
        <v>9</v>
      </c>
      <c r="B303" t="s">
        <v>492</v>
      </c>
      <c r="C303">
        <v>7</v>
      </c>
      <c r="D303">
        <v>1</v>
      </c>
      <c r="E303">
        <v>2</v>
      </c>
      <c r="F303">
        <v>4</v>
      </c>
      <c r="G303">
        <v>6</v>
      </c>
      <c r="H303">
        <v>11</v>
      </c>
      <c r="I303">
        <v>-5</v>
      </c>
      <c r="J303">
        <v>5</v>
      </c>
      <c r="L303">
        <v>71</v>
      </c>
      <c r="N303">
        <v>1</v>
      </c>
      <c r="O303">
        <v>1</v>
      </c>
      <c r="P303">
        <v>1</v>
      </c>
      <c r="Q303">
        <v>3</v>
      </c>
      <c r="R303">
        <v>2</v>
      </c>
      <c r="W303">
        <v>0</v>
      </c>
      <c r="X303">
        <v>1</v>
      </c>
      <c r="Y303">
        <v>3</v>
      </c>
      <c r="Z303">
        <v>3</v>
      </c>
      <c r="AA303">
        <v>9</v>
      </c>
      <c r="AD303">
        <f>SUM(Wide_table___Brazil_2[[#This Row],[Wh]:[Lh]])</f>
        <v>3</v>
      </c>
      <c r="AE303">
        <f>SUM(Wide_table___Brazil_2[[#This Row],[Wa]:[La]])</f>
        <v>4</v>
      </c>
    </row>
    <row r="304" spans="1:31" x14ac:dyDescent="0.25">
      <c r="A304">
        <v>8</v>
      </c>
      <c r="B304" t="s">
        <v>493</v>
      </c>
      <c r="C304">
        <v>7</v>
      </c>
      <c r="D304">
        <v>3</v>
      </c>
      <c r="E304">
        <v>1</v>
      </c>
      <c r="F304">
        <v>3</v>
      </c>
      <c r="G304">
        <v>10</v>
      </c>
      <c r="H304">
        <v>13</v>
      </c>
      <c r="I304">
        <v>-3</v>
      </c>
      <c r="J304">
        <v>10</v>
      </c>
      <c r="L304">
        <v>143</v>
      </c>
      <c r="N304">
        <v>1</v>
      </c>
      <c r="O304">
        <v>0</v>
      </c>
      <c r="P304">
        <v>2</v>
      </c>
      <c r="Q304">
        <v>3</v>
      </c>
      <c r="R304">
        <v>8</v>
      </c>
      <c r="W304">
        <v>2</v>
      </c>
      <c r="X304">
        <v>1</v>
      </c>
      <c r="Y304">
        <v>1</v>
      </c>
      <c r="Z304">
        <v>7</v>
      </c>
      <c r="AA304">
        <v>5</v>
      </c>
      <c r="AD304">
        <f>SUM(Wide_table___Brazil_2[[#This Row],[Wh]:[Lh]])</f>
        <v>3</v>
      </c>
      <c r="AE304">
        <f>SUM(Wide_table___Brazil_2[[#This Row],[Wa]:[La]])</f>
        <v>4</v>
      </c>
    </row>
    <row r="305" spans="1:31" x14ac:dyDescent="0.25">
      <c r="A305">
        <v>20</v>
      </c>
      <c r="B305" t="s">
        <v>494</v>
      </c>
      <c r="C305">
        <v>5</v>
      </c>
      <c r="D305">
        <v>0</v>
      </c>
      <c r="E305">
        <v>0</v>
      </c>
      <c r="F305">
        <v>5</v>
      </c>
      <c r="G305">
        <v>0</v>
      </c>
      <c r="H305">
        <v>13</v>
      </c>
      <c r="I305">
        <v>-13</v>
      </c>
      <c r="J305">
        <v>0</v>
      </c>
      <c r="L305">
        <v>0</v>
      </c>
      <c r="N305">
        <v>0</v>
      </c>
      <c r="O305">
        <v>0</v>
      </c>
      <c r="P305">
        <v>3</v>
      </c>
      <c r="Q305">
        <v>0</v>
      </c>
      <c r="R305">
        <v>4</v>
      </c>
      <c r="W305">
        <v>0</v>
      </c>
      <c r="X305">
        <v>0</v>
      </c>
      <c r="Y305">
        <v>2</v>
      </c>
      <c r="Z305">
        <v>0</v>
      </c>
      <c r="AA305">
        <v>9</v>
      </c>
      <c r="AD305">
        <f>SUM(Wide_table___Brazil_2[[#This Row],[Wh]:[Lh]])</f>
        <v>3</v>
      </c>
      <c r="AE305">
        <f>SUM(Wide_table___Brazil_2[[#This Row],[Wa]:[La]])</f>
        <v>2</v>
      </c>
    </row>
    <row r="306" spans="1:31" x14ac:dyDescent="0.25">
      <c r="A306">
        <v>15</v>
      </c>
      <c r="B306" t="s">
        <v>495</v>
      </c>
      <c r="C306">
        <v>19</v>
      </c>
      <c r="D306">
        <v>3</v>
      </c>
      <c r="E306">
        <v>5</v>
      </c>
      <c r="F306">
        <v>11</v>
      </c>
      <c r="G306">
        <v>11</v>
      </c>
      <c r="H306">
        <v>27</v>
      </c>
      <c r="I306">
        <v>-16</v>
      </c>
      <c r="J306">
        <v>-9</v>
      </c>
      <c r="L306">
        <v>74</v>
      </c>
      <c r="N306">
        <v>3</v>
      </c>
      <c r="O306">
        <v>1</v>
      </c>
      <c r="P306">
        <v>5</v>
      </c>
      <c r="Q306">
        <v>6</v>
      </c>
      <c r="R306">
        <v>11</v>
      </c>
      <c r="W306">
        <v>0</v>
      </c>
      <c r="X306">
        <v>4</v>
      </c>
      <c r="Y306">
        <v>6</v>
      </c>
      <c r="Z306">
        <v>5</v>
      </c>
      <c r="AA306">
        <v>16</v>
      </c>
      <c r="AD306">
        <f>SUM(Wide_table___Brazil_2[[#This Row],[Wh]:[Lh]])</f>
        <v>9</v>
      </c>
      <c r="AE306">
        <f>SUM(Wide_table___Brazil_2[[#This Row],[Wa]:[La]])</f>
        <v>10</v>
      </c>
    </row>
    <row r="307" spans="1:31" x14ac:dyDescent="0.25">
      <c r="A307">
        <v>11</v>
      </c>
      <c r="B307" t="s">
        <v>496</v>
      </c>
      <c r="C307">
        <v>6</v>
      </c>
      <c r="D307">
        <v>1</v>
      </c>
      <c r="E307">
        <v>3</v>
      </c>
      <c r="F307">
        <v>2</v>
      </c>
      <c r="G307">
        <v>6</v>
      </c>
      <c r="H307">
        <v>4</v>
      </c>
      <c r="I307">
        <v>2</v>
      </c>
      <c r="J307">
        <v>6</v>
      </c>
      <c r="L307">
        <v>100</v>
      </c>
      <c r="N307">
        <v>1</v>
      </c>
      <c r="O307">
        <v>1</v>
      </c>
      <c r="P307">
        <v>1</v>
      </c>
      <c r="Q307">
        <v>6</v>
      </c>
      <c r="R307">
        <v>3</v>
      </c>
      <c r="W307">
        <v>0</v>
      </c>
      <c r="X307">
        <v>2</v>
      </c>
      <c r="Y307">
        <v>1</v>
      </c>
      <c r="Z307">
        <v>0</v>
      </c>
      <c r="AA307">
        <v>1</v>
      </c>
      <c r="AD307">
        <f>SUM(Wide_table___Brazil_2[[#This Row],[Wh]:[Lh]])</f>
        <v>3</v>
      </c>
      <c r="AE307">
        <f>SUM(Wide_table___Brazil_2[[#This Row],[Wa]:[La]])</f>
        <v>3</v>
      </c>
    </row>
    <row r="308" spans="1:31" x14ac:dyDescent="0.25">
      <c r="A308">
        <v>3</v>
      </c>
      <c r="B308" t="s">
        <v>497</v>
      </c>
      <c r="C308">
        <v>6</v>
      </c>
      <c r="D308">
        <v>4</v>
      </c>
      <c r="E308">
        <v>2</v>
      </c>
      <c r="F308">
        <v>0</v>
      </c>
      <c r="G308">
        <v>14</v>
      </c>
      <c r="H308">
        <v>7</v>
      </c>
      <c r="I308">
        <v>7</v>
      </c>
      <c r="J308">
        <v>14</v>
      </c>
      <c r="L308">
        <v>233</v>
      </c>
      <c r="N308">
        <v>2</v>
      </c>
      <c r="O308">
        <v>1</v>
      </c>
      <c r="P308">
        <v>0</v>
      </c>
      <c r="Q308">
        <v>8</v>
      </c>
      <c r="R308">
        <v>5</v>
      </c>
      <c r="W308">
        <v>2</v>
      </c>
      <c r="X308">
        <v>1</v>
      </c>
      <c r="Y308">
        <v>0</v>
      </c>
      <c r="Z308">
        <v>6</v>
      </c>
      <c r="AA308">
        <v>2</v>
      </c>
      <c r="AD308">
        <f>SUM(Wide_table___Brazil_2[[#This Row],[Wh]:[Lh]])</f>
        <v>3</v>
      </c>
      <c r="AE308">
        <f>SUM(Wide_table___Brazil_2[[#This Row],[Wa]:[La]])</f>
        <v>3</v>
      </c>
    </row>
    <row r="309" spans="1:31" x14ac:dyDescent="0.25">
      <c r="A309">
        <v>17</v>
      </c>
      <c r="B309" t="s">
        <v>498</v>
      </c>
      <c r="C309">
        <v>6</v>
      </c>
      <c r="D309">
        <v>1</v>
      </c>
      <c r="E309">
        <v>1</v>
      </c>
      <c r="F309">
        <v>4</v>
      </c>
      <c r="G309">
        <v>12</v>
      </c>
      <c r="H309">
        <v>15</v>
      </c>
      <c r="I309">
        <v>-3</v>
      </c>
      <c r="J309">
        <v>4</v>
      </c>
      <c r="L309">
        <v>67</v>
      </c>
      <c r="N309">
        <v>1</v>
      </c>
      <c r="O309">
        <v>1</v>
      </c>
      <c r="P309">
        <v>1</v>
      </c>
      <c r="Q309">
        <v>5</v>
      </c>
      <c r="R309">
        <v>4</v>
      </c>
      <c r="W309">
        <v>0</v>
      </c>
      <c r="X309">
        <v>0</v>
      </c>
      <c r="Y309">
        <v>3</v>
      </c>
      <c r="Z309">
        <v>7</v>
      </c>
      <c r="AA309">
        <v>11</v>
      </c>
      <c r="AD309">
        <f>SUM(Wide_table___Brazil_2[[#This Row],[Wh]:[Lh]])</f>
        <v>3</v>
      </c>
      <c r="AE309">
        <f>SUM(Wide_table___Brazil_2[[#This Row],[Wa]:[La]])</f>
        <v>3</v>
      </c>
    </row>
    <row r="310" spans="1:31" x14ac:dyDescent="0.25">
      <c r="A310">
        <v>15</v>
      </c>
      <c r="B310" t="s">
        <v>499</v>
      </c>
      <c r="C310">
        <v>6</v>
      </c>
      <c r="D310">
        <v>1</v>
      </c>
      <c r="E310">
        <v>2</v>
      </c>
      <c r="F310">
        <v>3</v>
      </c>
      <c r="G310">
        <v>5</v>
      </c>
      <c r="H310">
        <v>8</v>
      </c>
      <c r="I310">
        <v>-3</v>
      </c>
      <c r="J310">
        <v>5</v>
      </c>
      <c r="L310">
        <v>83</v>
      </c>
      <c r="N310">
        <v>1</v>
      </c>
      <c r="O310">
        <v>0</v>
      </c>
      <c r="P310">
        <v>2</v>
      </c>
      <c r="Q310">
        <v>2</v>
      </c>
      <c r="R310">
        <v>3</v>
      </c>
      <c r="W310">
        <v>0</v>
      </c>
      <c r="X310">
        <v>2</v>
      </c>
      <c r="Y310">
        <v>1</v>
      </c>
      <c r="Z310">
        <v>3</v>
      </c>
      <c r="AA310">
        <v>5</v>
      </c>
      <c r="AD310">
        <f>SUM(Wide_table___Brazil_2[[#This Row],[Wh]:[Lh]])</f>
        <v>3</v>
      </c>
      <c r="AE310">
        <f>SUM(Wide_table___Brazil_2[[#This Row],[Wa]:[La]])</f>
        <v>3</v>
      </c>
    </row>
    <row r="311" spans="1:31" x14ac:dyDescent="0.25">
      <c r="A311">
        <v>5</v>
      </c>
      <c r="B311" t="s">
        <v>500</v>
      </c>
      <c r="C311">
        <v>27</v>
      </c>
      <c r="D311">
        <v>12</v>
      </c>
      <c r="E311">
        <v>9</v>
      </c>
      <c r="F311">
        <v>6</v>
      </c>
      <c r="G311">
        <v>35</v>
      </c>
      <c r="H311">
        <v>24</v>
      </c>
      <c r="I311">
        <v>11</v>
      </c>
      <c r="J311">
        <v>45</v>
      </c>
      <c r="L311">
        <v>167</v>
      </c>
      <c r="N311">
        <v>7</v>
      </c>
      <c r="O311">
        <v>5</v>
      </c>
      <c r="P311">
        <v>2</v>
      </c>
      <c r="Q311">
        <v>22</v>
      </c>
      <c r="R311">
        <v>10</v>
      </c>
      <c r="W311">
        <v>5</v>
      </c>
      <c r="X311">
        <v>4</v>
      </c>
      <c r="Y311">
        <v>4</v>
      </c>
      <c r="Z311">
        <v>13</v>
      </c>
      <c r="AA311">
        <v>14</v>
      </c>
      <c r="AD311">
        <f>SUM(Wide_table___Brazil_2[[#This Row],[Wh]:[Lh]])</f>
        <v>14</v>
      </c>
      <c r="AE311">
        <f>SUM(Wide_table___Brazil_2[[#This Row],[Wa]:[La]])</f>
        <v>13</v>
      </c>
    </row>
    <row r="312" spans="1:31" x14ac:dyDescent="0.25">
      <c r="A312">
        <v>15</v>
      </c>
      <c r="B312" t="s">
        <v>501</v>
      </c>
      <c r="C312">
        <v>9</v>
      </c>
      <c r="D312">
        <v>1</v>
      </c>
      <c r="E312">
        <v>1</v>
      </c>
      <c r="F312">
        <v>7</v>
      </c>
      <c r="G312">
        <v>7</v>
      </c>
      <c r="H312">
        <v>16</v>
      </c>
      <c r="I312">
        <v>-9</v>
      </c>
      <c r="J312">
        <v>4</v>
      </c>
      <c r="L312">
        <v>44</v>
      </c>
      <c r="N312">
        <v>0</v>
      </c>
      <c r="O312">
        <v>1</v>
      </c>
      <c r="P312">
        <v>3</v>
      </c>
      <c r="Q312">
        <v>3</v>
      </c>
      <c r="R312">
        <v>6</v>
      </c>
      <c r="W312">
        <v>1</v>
      </c>
      <c r="X312">
        <v>0</v>
      </c>
      <c r="Y312">
        <v>4</v>
      </c>
      <c r="Z312">
        <v>4</v>
      </c>
      <c r="AA312">
        <v>10</v>
      </c>
      <c r="AD312">
        <f>SUM(Wide_table___Brazil_2[[#This Row],[Wh]:[Lh]])</f>
        <v>4</v>
      </c>
      <c r="AE312">
        <f>SUM(Wide_table___Brazil_2[[#This Row],[Wa]:[La]])</f>
        <v>5</v>
      </c>
    </row>
    <row r="313" spans="1:31" x14ac:dyDescent="0.25">
      <c r="A313">
        <v>11</v>
      </c>
      <c r="B313" t="s">
        <v>502</v>
      </c>
      <c r="C313">
        <v>8</v>
      </c>
      <c r="D313">
        <v>3</v>
      </c>
      <c r="E313">
        <v>1</v>
      </c>
      <c r="F313">
        <v>4</v>
      </c>
      <c r="G313">
        <v>11</v>
      </c>
      <c r="H313">
        <v>15</v>
      </c>
      <c r="I313">
        <v>-4</v>
      </c>
      <c r="J313">
        <v>10</v>
      </c>
      <c r="L313">
        <v>125</v>
      </c>
      <c r="N313">
        <v>1</v>
      </c>
      <c r="O313">
        <v>1</v>
      </c>
      <c r="P313">
        <v>2</v>
      </c>
      <c r="Q313">
        <v>6</v>
      </c>
      <c r="R313">
        <v>11</v>
      </c>
      <c r="W313">
        <v>2</v>
      </c>
      <c r="X313">
        <v>0</v>
      </c>
      <c r="Y313">
        <v>2</v>
      </c>
      <c r="Z313">
        <v>5</v>
      </c>
      <c r="AA313">
        <v>4</v>
      </c>
      <c r="AD313">
        <f>SUM(Wide_table___Brazil_2[[#This Row],[Wh]:[Lh]])</f>
        <v>4</v>
      </c>
      <c r="AE313">
        <f>SUM(Wide_table___Brazil_2[[#This Row],[Wa]:[La]])</f>
        <v>4</v>
      </c>
    </row>
    <row r="314" spans="1:31" x14ac:dyDescent="0.25">
      <c r="A314">
        <v>15</v>
      </c>
      <c r="B314" t="s">
        <v>163</v>
      </c>
      <c r="C314">
        <v>6</v>
      </c>
      <c r="D314">
        <v>1</v>
      </c>
      <c r="E314">
        <v>1</v>
      </c>
      <c r="F314">
        <v>4</v>
      </c>
      <c r="G314">
        <v>5</v>
      </c>
      <c r="H314">
        <v>10</v>
      </c>
      <c r="I314">
        <v>-5</v>
      </c>
      <c r="J314">
        <v>4</v>
      </c>
      <c r="L314">
        <v>67</v>
      </c>
      <c r="N314">
        <v>0</v>
      </c>
      <c r="O314">
        <v>0</v>
      </c>
      <c r="P314">
        <v>3</v>
      </c>
      <c r="Q314">
        <v>0</v>
      </c>
      <c r="R314">
        <v>3</v>
      </c>
      <c r="W314">
        <v>1</v>
      </c>
      <c r="X314">
        <v>1</v>
      </c>
      <c r="Y314">
        <v>1</v>
      </c>
      <c r="Z314">
        <v>5</v>
      </c>
      <c r="AA314">
        <v>7</v>
      </c>
      <c r="AD314">
        <f>SUM(Wide_table___Brazil_2[[#This Row],[Wh]:[Lh]])</f>
        <v>3</v>
      </c>
      <c r="AE314">
        <f>SUM(Wide_table___Brazil_2[[#This Row],[Wa]:[La]])</f>
        <v>3</v>
      </c>
    </row>
    <row r="315" spans="1:31" x14ac:dyDescent="0.25">
      <c r="A315">
        <v>7</v>
      </c>
      <c r="B315" t="s">
        <v>503</v>
      </c>
      <c r="C315">
        <v>6</v>
      </c>
      <c r="D315">
        <v>2</v>
      </c>
      <c r="E315">
        <v>3</v>
      </c>
      <c r="F315">
        <v>1</v>
      </c>
      <c r="G315">
        <v>12</v>
      </c>
      <c r="H315">
        <v>10</v>
      </c>
      <c r="I315">
        <v>2</v>
      </c>
      <c r="J315">
        <v>9</v>
      </c>
      <c r="L315">
        <v>150</v>
      </c>
      <c r="N315">
        <v>0</v>
      </c>
      <c r="O315">
        <v>3</v>
      </c>
      <c r="P315">
        <v>0</v>
      </c>
      <c r="Q315">
        <v>4</v>
      </c>
      <c r="R315">
        <v>4</v>
      </c>
      <c r="W315">
        <v>2</v>
      </c>
      <c r="X315">
        <v>0</v>
      </c>
      <c r="Y315">
        <v>1</v>
      </c>
      <c r="Z315">
        <v>8</v>
      </c>
      <c r="AA315">
        <v>6</v>
      </c>
      <c r="AD315">
        <f>SUM(Wide_table___Brazil_2[[#This Row],[Wh]:[Lh]])</f>
        <v>3</v>
      </c>
      <c r="AE315">
        <f>SUM(Wide_table___Brazil_2[[#This Row],[Wa]:[La]])</f>
        <v>3</v>
      </c>
    </row>
    <row r="316" spans="1:31" x14ac:dyDescent="0.25">
      <c r="A316">
        <v>6</v>
      </c>
      <c r="B316" t="s">
        <v>504</v>
      </c>
      <c r="C316">
        <v>9</v>
      </c>
      <c r="D316">
        <v>5</v>
      </c>
      <c r="E316">
        <v>1</v>
      </c>
      <c r="F316">
        <v>3</v>
      </c>
      <c r="G316">
        <v>10</v>
      </c>
      <c r="H316">
        <v>7</v>
      </c>
      <c r="I316">
        <v>3</v>
      </c>
      <c r="J316">
        <v>16</v>
      </c>
      <c r="L316">
        <v>178</v>
      </c>
      <c r="N316">
        <v>2</v>
      </c>
      <c r="O316">
        <v>1</v>
      </c>
      <c r="P316">
        <v>1</v>
      </c>
      <c r="Q316">
        <v>4</v>
      </c>
      <c r="R316">
        <v>3</v>
      </c>
      <c r="W316">
        <v>3</v>
      </c>
      <c r="X316">
        <v>0</v>
      </c>
      <c r="Y316">
        <v>2</v>
      </c>
      <c r="Z316">
        <v>6</v>
      </c>
      <c r="AA316">
        <v>4</v>
      </c>
      <c r="AD316">
        <f>SUM(Wide_table___Brazil_2[[#This Row],[Wh]:[Lh]])</f>
        <v>4</v>
      </c>
      <c r="AE316">
        <f>SUM(Wide_table___Brazil_2[[#This Row],[Wa]:[La]])</f>
        <v>5</v>
      </c>
    </row>
    <row r="317" spans="1:31" x14ac:dyDescent="0.25">
      <c r="A317">
        <v>1</v>
      </c>
      <c r="B317" t="s">
        <v>505</v>
      </c>
      <c r="C317">
        <v>6</v>
      </c>
      <c r="D317">
        <v>6</v>
      </c>
      <c r="E317">
        <v>0</v>
      </c>
      <c r="F317">
        <v>0</v>
      </c>
      <c r="G317">
        <v>16</v>
      </c>
      <c r="H317">
        <v>2</v>
      </c>
      <c r="I317">
        <v>14</v>
      </c>
      <c r="J317">
        <v>18</v>
      </c>
      <c r="L317">
        <v>300</v>
      </c>
      <c r="N317">
        <v>3</v>
      </c>
      <c r="O317">
        <v>0</v>
      </c>
      <c r="P317">
        <v>0</v>
      </c>
      <c r="Q317">
        <v>7</v>
      </c>
      <c r="R317">
        <v>1</v>
      </c>
      <c r="W317">
        <v>3</v>
      </c>
      <c r="X317">
        <v>0</v>
      </c>
      <c r="Y317">
        <v>0</v>
      </c>
      <c r="Z317">
        <v>9</v>
      </c>
      <c r="AA317">
        <v>1</v>
      </c>
      <c r="AD317">
        <f>SUM(Wide_table___Brazil_2[[#This Row],[Wh]:[Lh]])</f>
        <v>3</v>
      </c>
      <c r="AE317">
        <f>SUM(Wide_table___Brazil_2[[#This Row],[Wa]:[La]])</f>
        <v>3</v>
      </c>
    </row>
    <row r="318" spans="1:31" x14ac:dyDescent="0.25">
      <c r="A318">
        <v>14</v>
      </c>
      <c r="B318" t="s">
        <v>506</v>
      </c>
      <c r="C318">
        <v>6</v>
      </c>
      <c r="D318">
        <v>1</v>
      </c>
      <c r="E318">
        <v>3</v>
      </c>
      <c r="F318">
        <v>2</v>
      </c>
      <c r="G318">
        <v>4</v>
      </c>
      <c r="H318">
        <v>4</v>
      </c>
      <c r="I318">
        <v>0</v>
      </c>
      <c r="J318">
        <v>6</v>
      </c>
      <c r="L318">
        <v>100</v>
      </c>
      <c r="N318">
        <v>0</v>
      </c>
      <c r="O318">
        <v>2</v>
      </c>
      <c r="P318">
        <v>1</v>
      </c>
      <c r="Q318">
        <v>1</v>
      </c>
      <c r="R318">
        <v>2</v>
      </c>
      <c r="W318">
        <v>1</v>
      </c>
      <c r="X318">
        <v>1</v>
      </c>
      <c r="Y318">
        <v>1</v>
      </c>
      <c r="Z318">
        <v>3</v>
      </c>
      <c r="AA318">
        <v>2</v>
      </c>
      <c r="AD318">
        <f>SUM(Wide_table___Brazil_2[[#This Row],[Wh]:[Lh]])</f>
        <v>3</v>
      </c>
      <c r="AE318">
        <f>SUM(Wide_table___Brazil_2[[#This Row],[Wa]:[La]])</f>
        <v>3</v>
      </c>
    </row>
    <row r="319" spans="1:31" x14ac:dyDescent="0.25">
      <c r="A319">
        <v>7</v>
      </c>
      <c r="B319" t="s">
        <v>507</v>
      </c>
      <c r="C319">
        <v>36</v>
      </c>
      <c r="D319">
        <v>13</v>
      </c>
      <c r="E319">
        <v>15</v>
      </c>
      <c r="F319">
        <v>8</v>
      </c>
      <c r="G319">
        <v>45</v>
      </c>
      <c r="H319">
        <v>38</v>
      </c>
      <c r="I319">
        <v>7</v>
      </c>
      <c r="J319">
        <v>54</v>
      </c>
      <c r="L319">
        <v>150</v>
      </c>
      <c r="N319">
        <v>8</v>
      </c>
      <c r="O319">
        <v>6</v>
      </c>
      <c r="P319">
        <v>4</v>
      </c>
      <c r="Q319">
        <v>25</v>
      </c>
      <c r="R319">
        <v>18</v>
      </c>
      <c r="W319">
        <v>5</v>
      </c>
      <c r="X319">
        <v>9</v>
      </c>
      <c r="Y319">
        <v>4</v>
      </c>
      <c r="Z319">
        <v>20</v>
      </c>
      <c r="AA319">
        <v>20</v>
      </c>
      <c r="AD319">
        <f>SUM(Wide_table___Brazil_2[[#This Row],[Wh]:[Lh]])</f>
        <v>18</v>
      </c>
      <c r="AE319">
        <f>SUM(Wide_table___Brazil_2[[#This Row],[Wa]:[La]])</f>
        <v>18</v>
      </c>
    </row>
    <row r="320" spans="1:31" x14ac:dyDescent="0.25">
      <c r="A320">
        <v>1</v>
      </c>
      <c r="B320" t="s">
        <v>508</v>
      </c>
      <c r="C320">
        <v>7</v>
      </c>
      <c r="D320">
        <v>6</v>
      </c>
      <c r="E320">
        <v>1</v>
      </c>
      <c r="F320">
        <v>0</v>
      </c>
      <c r="G320">
        <v>20</v>
      </c>
      <c r="H320">
        <v>4</v>
      </c>
      <c r="I320">
        <v>16</v>
      </c>
      <c r="J320">
        <v>19</v>
      </c>
      <c r="L320">
        <v>271</v>
      </c>
      <c r="N320">
        <v>3</v>
      </c>
      <c r="O320">
        <v>0</v>
      </c>
      <c r="P320">
        <v>0</v>
      </c>
      <c r="Q320">
        <v>7</v>
      </c>
      <c r="R320">
        <v>0</v>
      </c>
      <c r="W320">
        <v>3</v>
      </c>
      <c r="X320">
        <v>1</v>
      </c>
      <c r="Y320">
        <v>0</v>
      </c>
      <c r="Z320">
        <v>13</v>
      </c>
      <c r="AA320">
        <v>4</v>
      </c>
      <c r="AD320">
        <f>SUM(Wide_table___Brazil_2[[#This Row],[Wh]:[Lh]])</f>
        <v>3</v>
      </c>
      <c r="AE320">
        <f>SUM(Wide_table___Brazil_2[[#This Row],[Wa]:[La]])</f>
        <v>4</v>
      </c>
    </row>
    <row r="321" spans="1:31" x14ac:dyDescent="0.25">
      <c r="A321">
        <v>5</v>
      </c>
      <c r="B321" t="s">
        <v>509</v>
      </c>
      <c r="C321">
        <v>6</v>
      </c>
      <c r="D321">
        <v>3</v>
      </c>
      <c r="E321">
        <v>2</v>
      </c>
      <c r="F321">
        <v>1</v>
      </c>
      <c r="G321">
        <v>5</v>
      </c>
      <c r="H321">
        <v>3</v>
      </c>
      <c r="I321">
        <v>2</v>
      </c>
      <c r="J321">
        <v>11</v>
      </c>
      <c r="L321">
        <v>183</v>
      </c>
      <c r="N321">
        <v>2</v>
      </c>
      <c r="O321">
        <v>1</v>
      </c>
      <c r="P321">
        <v>0</v>
      </c>
      <c r="Q321">
        <v>2</v>
      </c>
      <c r="R321">
        <v>0</v>
      </c>
      <c r="W321">
        <v>1</v>
      </c>
      <c r="X321">
        <v>1</v>
      </c>
      <c r="Y321">
        <v>1</v>
      </c>
      <c r="Z321">
        <v>3</v>
      </c>
      <c r="AA321">
        <v>3</v>
      </c>
      <c r="AD321">
        <f>SUM(Wide_table___Brazil_2[[#This Row],[Wh]:[Lh]])</f>
        <v>3</v>
      </c>
      <c r="AE321">
        <f>SUM(Wide_table___Brazil_2[[#This Row],[Wa]:[La]])</f>
        <v>3</v>
      </c>
    </row>
    <row r="322" spans="1:31" x14ac:dyDescent="0.25">
      <c r="A322">
        <v>11</v>
      </c>
      <c r="B322" t="s">
        <v>510</v>
      </c>
      <c r="C322">
        <v>6</v>
      </c>
      <c r="D322">
        <v>2</v>
      </c>
      <c r="E322">
        <v>0</v>
      </c>
      <c r="F322">
        <v>4</v>
      </c>
      <c r="G322">
        <v>9</v>
      </c>
      <c r="H322">
        <v>8</v>
      </c>
      <c r="I322">
        <v>1</v>
      </c>
      <c r="J322">
        <v>6</v>
      </c>
      <c r="L322">
        <v>100</v>
      </c>
      <c r="N322">
        <v>2</v>
      </c>
      <c r="O322">
        <v>0</v>
      </c>
      <c r="P322">
        <v>1</v>
      </c>
      <c r="Q322">
        <v>8</v>
      </c>
      <c r="R322">
        <v>4</v>
      </c>
      <c r="W322">
        <v>0</v>
      </c>
      <c r="X322">
        <v>0</v>
      </c>
      <c r="Y322">
        <v>3</v>
      </c>
      <c r="Z322">
        <v>1</v>
      </c>
      <c r="AA322">
        <v>4</v>
      </c>
      <c r="AD322">
        <f>SUM(Wide_table___Brazil_2[[#This Row],[Wh]:[Lh]])</f>
        <v>3</v>
      </c>
      <c r="AE322">
        <f>SUM(Wide_table___Brazil_2[[#This Row],[Wa]:[La]])</f>
        <v>3</v>
      </c>
    </row>
    <row r="323" spans="1:31" x14ac:dyDescent="0.25">
      <c r="A323">
        <v>10</v>
      </c>
      <c r="B323" t="s">
        <v>511</v>
      </c>
      <c r="C323">
        <v>7</v>
      </c>
      <c r="D323">
        <v>3</v>
      </c>
      <c r="E323">
        <v>1</v>
      </c>
      <c r="F323">
        <v>3</v>
      </c>
      <c r="G323">
        <v>8</v>
      </c>
      <c r="H323">
        <v>10</v>
      </c>
      <c r="I323">
        <v>-2</v>
      </c>
      <c r="J323">
        <v>10</v>
      </c>
      <c r="L323">
        <v>143</v>
      </c>
      <c r="N323">
        <v>2</v>
      </c>
      <c r="O323">
        <v>1</v>
      </c>
      <c r="P323">
        <v>1</v>
      </c>
      <c r="Q323">
        <v>4</v>
      </c>
      <c r="R323">
        <v>3</v>
      </c>
      <c r="W323">
        <v>1</v>
      </c>
      <c r="X323">
        <v>0</v>
      </c>
      <c r="Y323">
        <v>2</v>
      </c>
      <c r="Z323">
        <v>4</v>
      </c>
      <c r="AA323">
        <v>7</v>
      </c>
      <c r="AD323">
        <f>SUM(Wide_table___Brazil_2[[#This Row],[Wh]:[Lh]])</f>
        <v>4</v>
      </c>
      <c r="AE323">
        <f>SUM(Wide_table___Brazil_2[[#This Row],[Wa]:[La]])</f>
        <v>3</v>
      </c>
    </row>
    <row r="324" spans="1:31" x14ac:dyDescent="0.25">
      <c r="A324">
        <v>12</v>
      </c>
      <c r="B324" t="s">
        <v>512</v>
      </c>
      <c r="C324">
        <v>5</v>
      </c>
      <c r="D324">
        <v>1</v>
      </c>
      <c r="E324">
        <v>2</v>
      </c>
      <c r="F324">
        <v>2</v>
      </c>
      <c r="G324">
        <v>9</v>
      </c>
      <c r="H324">
        <v>13</v>
      </c>
      <c r="I324">
        <v>-4</v>
      </c>
      <c r="J324">
        <v>5</v>
      </c>
      <c r="L324">
        <v>100</v>
      </c>
      <c r="N324">
        <v>1</v>
      </c>
      <c r="O324">
        <v>2</v>
      </c>
      <c r="P324">
        <v>0</v>
      </c>
      <c r="Q324">
        <v>8</v>
      </c>
      <c r="R324">
        <v>7</v>
      </c>
      <c r="W324">
        <v>0</v>
      </c>
      <c r="X324">
        <v>0</v>
      </c>
      <c r="Y324">
        <v>2</v>
      </c>
      <c r="Z324">
        <v>1</v>
      </c>
      <c r="AA324">
        <v>6</v>
      </c>
      <c r="AD324">
        <f>SUM(Wide_table___Brazil_2[[#This Row],[Wh]:[Lh]])</f>
        <v>3</v>
      </c>
      <c r="AE324">
        <f>SUM(Wide_table___Brazil_2[[#This Row],[Wa]:[La]])</f>
        <v>2</v>
      </c>
    </row>
    <row r="325" spans="1:31" x14ac:dyDescent="0.25">
      <c r="A325">
        <v>1</v>
      </c>
      <c r="B325" t="s">
        <v>513</v>
      </c>
      <c r="C325">
        <v>6</v>
      </c>
      <c r="D325">
        <v>5</v>
      </c>
      <c r="E325">
        <v>1</v>
      </c>
      <c r="F325">
        <v>0</v>
      </c>
      <c r="G325">
        <v>16</v>
      </c>
      <c r="H325">
        <v>6</v>
      </c>
      <c r="I325">
        <v>10</v>
      </c>
      <c r="J325">
        <v>16</v>
      </c>
      <c r="L325">
        <v>267</v>
      </c>
      <c r="N325">
        <v>3</v>
      </c>
      <c r="O325">
        <v>0</v>
      </c>
      <c r="P325">
        <v>0</v>
      </c>
      <c r="Q325">
        <v>10</v>
      </c>
      <c r="R325">
        <v>2</v>
      </c>
      <c r="W325">
        <v>2</v>
      </c>
      <c r="X325">
        <v>1</v>
      </c>
      <c r="Y325">
        <v>0</v>
      </c>
      <c r="Z325">
        <v>6</v>
      </c>
      <c r="AA325">
        <v>4</v>
      </c>
      <c r="AD325">
        <f>SUM(Wide_table___Brazil_2[[#This Row],[Wh]:[Lh]])</f>
        <v>3</v>
      </c>
      <c r="AE325">
        <f>SUM(Wide_table___Brazil_2[[#This Row],[Wa]:[La]])</f>
        <v>3</v>
      </c>
    </row>
    <row r="326" spans="1:31" x14ac:dyDescent="0.25">
      <c r="A326">
        <v>8</v>
      </c>
      <c r="B326" t="s">
        <v>514</v>
      </c>
      <c r="C326">
        <v>5</v>
      </c>
      <c r="D326">
        <v>2</v>
      </c>
      <c r="E326">
        <v>1</v>
      </c>
      <c r="F326">
        <v>2</v>
      </c>
      <c r="G326">
        <v>6</v>
      </c>
      <c r="H326">
        <v>5</v>
      </c>
      <c r="I326">
        <v>1</v>
      </c>
      <c r="J326">
        <v>7</v>
      </c>
      <c r="L326">
        <v>140</v>
      </c>
      <c r="N326">
        <v>1</v>
      </c>
      <c r="O326">
        <v>1</v>
      </c>
      <c r="P326">
        <v>0</v>
      </c>
      <c r="Q326">
        <v>4</v>
      </c>
      <c r="R326">
        <v>3</v>
      </c>
      <c r="W326">
        <v>1</v>
      </c>
      <c r="X326">
        <v>0</v>
      </c>
      <c r="Y326">
        <v>2</v>
      </c>
      <c r="Z326">
        <v>2</v>
      </c>
      <c r="AA326">
        <v>2</v>
      </c>
      <c r="AD326">
        <f>SUM(Wide_table___Brazil_2[[#This Row],[Wh]:[Lh]])</f>
        <v>2</v>
      </c>
      <c r="AE326">
        <f>SUM(Wide_table___Brazil_2[[#This Row],[Wa]:[La]])</f>
        <v>3</v>
      </c>
    </row>
    <row r="327" spans="1:31" x14ac:dyDescent="0.25">
      <c r="A327">
        <v>11</v>
      </c>
      <c r="B327" t="s">
        <v>515</v>
      </c>
      <c r="C327">
        <v>6</v>
      </c>
      <c r="D327">
        <v>1</v>
      </c>
      <c r="E327">
        <v>1</v>
      </c>
      <c r="F327">
        <v>4</v>
      </c>
      <c r="G327">
        <v>12</v>
      </c>
      <c r="H327">
        <v>14</v>
      </c>
      <c r="I327">
        <v>-2</v>
      </c>
      <c r="J327">
        <v>4</v>
      </c>
      <c r="L327">
        <v>67</v>
      </c>
      <c r="N327">
        <v>1</v>
      </c>
      <c r="O327">
        <v>1</v>
      </c>
      <c r="P327">
        <v>1</v>
      </c>
      <c r="Q327">
        <v>8</v>
      </c>
      <c r="R327">
        <v>6</v>
      </c>
      <c r="W327">
        <v>0</v>
      </c>
      <c r="X327">
        <v>0</v>
      </c>
      <c r="Y327">
        <v>3</v>
      </c>
      <c r="Z327">
        <v>4</v>
      </c>
      <c r="AA327">
        <v>8</v>
      </c>
      <c r="AD327">
        <f>SUM(Wide_table___Brazil_2[[#This Row],[Wh]:[Lh]])</f>
        <v>3</v>
      </c>
      <c r="AE327">
        <f>SUM(Wide_table___Brazil_2[[#This Row],[Wa]:[La]])</f>
        <v>3</v>
      </c>
    </row>
    <row r="328" spans="1:31" x14ac:dyDescent="0.25">
      <c r="A328">
        <v>17</v>
      </c>
      <c r="B328" t="s">
        <v>516</v>
      </c>
      <c r="C328">
        <v>7</v>
      </c>
      <c r="D328">
        <v>2</v>
      </c>
      <c r="E328">
        <v>0</v>
      </c>
      <c r="F328">
        <v>5</v>
      </c>
      <c r="G328">
        <v>8</v>
      </c>
      <c r="H328">
        <v>14</v>
      </c>
      <c r="I328">
        <v>-6</v>
      </c>
      <c r="J328">
        <v>6</v>
      </c>
      <c r="L328">
        <v>86</v>
      </c>
      <c r="N328">
        <v>2</v>
      </c>
      <c r="O328">
        <v>0</v>
      </c>
      <c r="P328">
        <v>2</v>
      </c>
      <c r="Q328">
        <v>6</v>
      </c>
      <c r="R328">
        <v>6</v>
      </c>
      <c r="W328">
        <v>0</v>
      </c>
      <c r="X328">
        <v>0</v>
      </c>
      <c r="Y328">
        <v>3</v>
      </c>
      <c r="Z328">
        <v>2</v>
      </c>
      <c r="AA328">
        <v>8</v>
      </c>
      <c r="AD328">
        <f>SUM(Wide_table___Brazil_2[[#This Row],[Wh]:[Lh]])</f>
        <v>4</v>
      </c>
      <c r="AE328">
        <f>SUM(Wide_table___Brazil_2[[#This Row],[Wa]:[La]])</f>
        <v>3</v>
      </c>
    </row>
    <row r="329" spans="1:31" x14ac:dyDescent="0.25">
      <c r="A329">
        <v>9</v>
      </c>
      <c r="B329" t="s">
        <v>517</v>
      </c>
      <c r="C329">
        <v>7</v>
      </c>
      <c r="D329">
        <v>2</v>
      </c>
      <c r="E329">
        <v>4</v>
      </c>
      <c r="F329">
        <v>1</v>
      </c>
      <c r="G329">
        <v>12</v>
      </c>
      <c r="H329">
        <v>11</v>
      </c>
      <c r="I329">
        <v>1</v>
      </c>
      <c r="J329">
        <v>10</v>
      </c>
      <c r="L329">
        <v>143</v>
      </c>
      <c r="N329">
        <v>0</v>
      </c>
      <c r="O329">
        <v>4</v>
      </c>
      <c r="P329">
        <v>0</v>
      </c>
      <c r="Q329">
        <v>7</v>
      </c>
      <c r="R329">
        <v>7</v>
      </c>
      <c r="W329">
        <v>2</v>
      </c>
      <c r="X329">
        <v>0</v>
      </c>
      <c r="Y329">
        <v>1</v>
      </c>
      <c r="Z329">
        <v>5</v>
      </c>
      <c r="AA329">
        <v>4</v>
      </c>
      <c r="AD329">
        <f>SUM(Wide_table___Brazil_2[[#This Row],[Wh]:[Lh]])</f>
        <v>4</v>
      </c>
      <c r="AE329">
        <f>SUM(Wide_table___Brazil_2[[#This Row],[Wa]:[La]])</f>
        <v>3</v>
      </c>
    </row>
    <row r="330" spans="1:31" x14ac:dyDescent="0.25">
      <c r="A330">
        <v>12</v>
      </c>
      <c r="B330" t="s">
        <v>518</v>
      </c>
      <c r="C330">
        <v>5</v>
      </c>
      <c r="D330">
        <v>2</v>
      </c>
      <c r="E330">
        <v>3</v>
      </c>
      <c r="F330">
        <v>0</v>
      </c>
      <c r="G330">
        <v>5</v>
      </c>
      <c r="H330">
        <v>2</v>
      </c>
      <c r="I330">
        <v>3</v>
      </c>
      <c r="J330">
        <v>9</v>
      </c>
      <c r="L330">
        <v>180</v>
      </c>
      <c r="N330">
        <v>1</v>
      </c>
      <c r="O330">
        <v>2</v>
      </c>
      <c r="P330">
        <v>0</v>
      </c>
      <c r="Q330">
        <v>4</v>
      </c>
      <c r="R330">
        <v>2</v>
      </c>
      <c r="W330">
        <v>1</v>
      </c>
      <c r="X330">
        <v>1</v>
      </c>
      <c r="Y330">
        <v>0</v>
      </c>
      <c r="Z330">
        <v>1</v>
      </c>
      <c r="AA330">
        <v>0</v>
      </c>
      <c r="AD330">
        <f>SUM(Wide_table___Brazil_2[[#This Row],[Wh]:[Lh]])</f>
        <v>3</v>
      </c>
      <c r="AE330">
        <f>SUM(Wide_table___Brazil_2[[#This Row],[Wa]:[La]])</f>
        <v>2</v>
      </c>
    </row>
    <row r="331" spans="1:31" x14ac:dyDescent="0.25">
      <c r="A331">
        <v>6</v>
      </c>
      <c r="B331" t="s">
        <v>519</v>
      </c>
      <c r="C331">
        <v>7</v>
      </c>
      <c r="D331">
        <v>3</v>
      </c>
      <c r="E331">
        <v>3</v>
      </c>
      <c r="F331">
        <v>1</v>
      </c>
      <c r="G331">
        <v>15</v>
      </c>
      <c r="H331">
        <v>12</v>
      </c>
      <c r="I331">
        <v>3</v>
      </c>
      <c r="J331">
        <v>12</v>
      </c>
      <c r="L331">
        <v>171</v>
      </c>
      <c r="N331">
        <v>1</v>
      </c>
      <c r="O331">
        <v>1</v>
      </c>
      <c r="P331">
        <v>1</v>
      </c>
      <c r="Q331">
        <v>6</v>
      </c>
      <c r="R331">
        <v>6</v>
      </c>
      <c r="W331">
        <v>2</v>
      </c>
      <c r="X331">
        <v>2</v>
      </c>
      <c r="Y331">
        <v>0</v>
      </c>
      <c r="Z331">
        <v>9</v>
      </c>
      <c r="AA331">
        <v>6</v>
      </c>
      <c r="AD331">
        <f>SUM(Wide_table___Brazil_2[[#This Row],[Wh]:[Lh]])</f>
        <v>3</v>
      </c>
      <c r="AE331">
        <f>SUM(Wide_table___Brazil_2[[#This Row],[Wa]:[La]])</f>
        <v>4</v>
      </c>
    </row>
    <row r="332" spans="1:31" x14ac:dyDescent="0.25">
      <c r="A332">
        <v>3</v>
      </c>
      <c r="B332" t="s">
        <v>520</v>
      </c>
      <c r="C332">
        <v>7</v>
      </c>
      <c r="D332">
        <v>4</v>
      </c>
      <c r="E332">
        <v>1</v>
      </c>
      <c r="F332">
        <v>2</v>
      </c>
      <c r="G332">
        <v>12</v>
      </c>
      <c r="H332">
        <v>4</v>
      </c>
      <c r="I332">
        <v>8</v>
      </c>
      <c r="J332">
        <v>13</v>
      </c>
      <c r="L332">
        <v>186</v>
      </c>
      <c r="N332">
        <v>2</v>
      </c>
      <c r="O332">
        <v>1</v>
      </c>
      <c r="P332">
        <v>1</v>
      </c>
      <c r="Q332">
        <v>8</v>
      </c>
      <c r="R332">
        <v>2</v>
      </c>
      <c r="W332">
        <v>2</v>
      </c>
      <c r="X332">
        <v>0</v>
      </c>
      <c r="Y332">
        <v>1</v>
      </c>
      <c r="Z332">
        <v>4</v>
      </c>
      <c r="AA332">
        <v>2</v>
      </c>
      <c r="AD332">
        <f>SUM(Wide_table___Brazil_2[[#This Row],[Wh]:[Lh]])</f>
        <v>4</v>
      </c>
      <c r="AE332">
        <f>SUM(Wide_table___Brazil_2[[#This Row],[Wa]:[La]])</f>
        <v>3</v>
      </c>
    </row>
    <row r="333" spans="1:31" x14ac:dyDescent="0.25">
      <c r="A333">
        <v>1</v>
      </c>
      <c r="B333" t="s">
        <v>521</v>
      </c>
      <c r="C333">
        <v>9</v>
      </c>
      <c r="D333">
        <v>7</v>
      </c>
      <c r="E333">
        <v>1</v>
      </c>
      <c r="F333">
        <v>1</v>
      </c>
      <c r="G333">
        <v>21</v>
      </c>
      <c r="H333">
        <v>11</v>
      </c>
      <c r="I333">
        <v>10</v>
      </c>
      <c r="J333">
        <v>22</v>
      </c>
      <c r="L333">
        <v>244</v>
      </c>
      <c r="N333">
        <v>3</v>
      </c>
      <c r="O333">
        <v>0</v>
      </c>
      <c r="P333">
        <v>1</v>
      </c>
      <c r="Q333">
        <v>9</v>
      </c>
      <c r="R333">
        <v>4</v>
      </c>
      <c r="W333">
        <v>4</v>
      </c>
      <c r="X333">
        <v>1</v>
      </c>
      <c r="Y333">
        <v>0</v>
      </c>
      <c r="Z333">
        <v>12</v>
      </c>
      <c r="AA333">
        <v>7</v>
      </c>
      <c r="AD333">
        <f>SUM(Wide_table___Brazil_2[[#This Row],[Wh]:[Lh]])</f>
        <v>4</v>
      </c>
      <c r="AE333">
        <f>SUM(Wide_table___Brazil_2[[#This Row],[Wa]:[La]])</f>
        <v>5</v>
      </c>
    </row>
    <row r="334" spans="1:31" x14ac:dyDescent="0.25">
      <c r="A334">
        <v>16</v>
      </c>
      <c r="B334" t="s">
        <v>522</v>
      </c>
      <c r="C334">
        <v>5</v>
      </c>
      <c r="D334">
        <v>0</v>
      </c>
      <c r="E334">
        <v>1</v>
      </c>
      <c r="F334">
        <v>4</v>
      </c>
      <c r="G334">
        <v>4</v>
      </c>
      <c r="H334">
        <v>9</v>
      </c>
      <c r="I334">
        <v>-5</v>
      </c>
      <c r="J334">
        <v>1</v>
      </c>
      <c r="L334">
        <v>20</v>
      </c>
      <c r="N334">
        <v>0</v>
      </c>
      <c r="O334">
        <v>0</v>
      </c>
      <c r="P334">
        <v>2</v>
      </c>
      <c r="Q334">
        <v>2</v>
      </c>
      <c r="R334">
        <v>5</v>
      </c>
      <c r="W334">
        <v>0</v>
      </c>
      <c r="X334">
        <v>1</v>
      </c>
      <c r="Y334">
        <v>2</v>
      </c>
      <c r="Z334">
        <v>2</v>
      </c>
      <c r="AA334">
        <v>4</v>
      </c>
      <c r="AD334">
        <f>SUM(Wide_table___Brazil_2[[#This Row],[Wh]:[Lh]])</f>
        <v>2</v>
      </c>
      <c r="AE334">
        <f>SUM(Wide_table___Brazil_2[[#This Row],[Wa]:[La]])</f>
        <v>3</v>
      </c>
    </row>
    <row r="335" spans="1:31" x14ac:dyDescent="0.25">
      <c r="A335">
        <v>5</v>
      </c>
      <c r="B335" t="s">
        <v>523</v>
      </c>
      <c r="C335">
        <v>9</v>
      </c>
      <c r="D335">
        <v>4</v>
      </c>
      <c r="E335">
        <v>2</v>
      </c>
      <c r="F335">
        <v>3</v>
      </c>
      <c r="G335">
        <v>11</v>
      </c>
      <c r="H335">
        <v>13</v>
      </c>
      <c r="I335">
        <v>-2</v>
      </c>
      <c r="J335">
        <v>14</v>
      </c>
      <c r="L335">
        <v>156</v>
      </c>
      <c r="N335">
        <v>3</v>
      </c>
      <c r="O335">
        <v>1</v>
      </c>
      <c r="P335">
        <v>1</v>
      </c>
      <c r="Q335">
        <v>6</v>
      </c>
      <c r="R335">
        <v>3</v>
      </c>
      <c r="W335">
        <v>1</v>
      </c>
      <c r="X335">
        <v>1</v>
      </c>
      <c r="Y335">
        <v>2</v>
      </c>
      <c r="Z335">
        <v>5</v>
      </c>
      <c r="AA335">
        <v>10</v>
      </c>
      <c r="AD335">
        <f>SUM(Wide_table___Brazil_2[[#This Row],[Wh]:[Lh]])</f>
        <v>5</v>
      </c>
      <c r="AE335">
        <f>SUM(Wide_table___Brazil_2[[#This Row],[Wa]:[La]])</f>
        <v>4</v>
      </c>
    </row>
    <row r="336" spans="1:31" x14ac:dyDescent="0.25">
      <c r="A336">
        <v>16</v>
      </c>
      <c r="B336" t="s">
        <v>524</v>
      </c>
      <c r="C336">
        <v>8</v>
      </c>
      <c r="D336">
        <v>0</v>
      </c>
      <c r="E336">
        <v>3</v>
      </c>
      <c r="F336">
        <v>5</v>
      </c>
      <c r="G336">
        <v>6</v>
      </c>
      <c r="H336">
        <v>17</v>
      </c>
      <c r="I336">
        <v>-11</v>
      </c>
      <c r="J336">
        <v>3</v>
      </c>
      <c r="L336">
        <v>38</v>
      </c>
      <c r="N336">
        <v>0</v>
      </c>
      <c r="O336">
        <v>2</v>
      </c>
      <c r="P336">
        <v>2</v>
      </c>
      <c r="Q336">
        <v>3</v>
      </c>
      <c r="R336">
        <v>9</v>
      </c>
      <c r="W336">
        <v>0</v>
      </c>
      <c r="X336">
        <v>1</v>
      </c>
      <c r="Y336">
        <v>3</v>
      </c>
      <c r="Z336">
        <v>3</v>
      </c>
      <c r="AA336">
        <v>8</v>
      </c>
      <c r="AD336">
        <f>SUM(Wide_table___Brazil_2[[#This Row],[Wh]:[Lh]])</f>
        <v>4</v>
      </c>
      <c r="AE336">
        <f>SUM(Wide_table___Brazil_2[[#This Row],[Wa]:[La]])</f>
        <v>4</v>
      </c>
    </row>
    <row r="337" spans="1:31" x14ac:dyDescent="0.25">
      <c r="A337">
        <v>9</v>
      </c>
      <c r="B337" t="s">
        <v>525</v>
      </c>
      <c r="C337">
        <v>20</v>
      </c>
      <c r="D337">
        <v>5</v>
      </c>
      <c r="E337">
        <v>7</v>
      </c>
      <c r="F337">
        <v>8</v>
      </c>
      <c r="G337">
        <v>14</v>
      </c>
      <c r="H337">
        <v>19</v>
      </c>
      <c r="I337">
        <v>-5</v>
      </c>
      <c r="J337">
        <v>22</v>
      </c>
      <c r="L337">
        <v>110</v>
      </c>
      <c r="N337">
        <v>4</v>
      </c>
      <c r="O337">
        <v>4</v>
      </c>
      <c r="P337">
        <v>2</v>
      </c>
      <c r="Q337">
        <v>11</v>
      </c>
      <c r="R337">
        <v>8</v>
      </c>
      <c r="W337">
        <v>1</v>
      </c>
      <c r="X337">
        <v>3</v>
      </c>
      <c r="Y337">
        <v>6</v>
      </c>
      <c r="Z337">
        <v>3</v>
      </c>
      <c r="AA337">
        <v>11</v>
      </c>
      <c r="AD337">
        <f>SUM(Wide_table___Brazil_2[[#This Row],[Wh]:[Lh]])</f>
        <v>10</v>
      </c>
      <c r="AE337">
        <f>SUM(Wide_table___Brazil_2[[#This Row],[Wa]:[La]])</f>
        <v>10</v>
      </c>
    </row>
    <row r="338" spans="1:31" x14ac:dyDescent="0.25">
      <c r="A338">
        <v>10</v>
      </c>
      <c r="B338" t="s">
        <v>526</v>
      </c>
      <c r="C338">
        <v>7</v>
      </c>
      <c r="D338">
        <v>2</v>
      </c>
      <c r="E338">
        <v>3</v>
      </c>
      <c r="F338">
        <v>2</v>
      </c>
      <c r="G338">
        <v>11</v>
      </c>
      <c r="H338">
        <v>13</v>
      </c>
      <c r="I338">
        <v>-2</v>
      </c>
      <c r="J338">
        <v>9</v>
      </c>
      <c r="L338">
        <v>129</v>
      </c>
      <c r="N338">
        <v>1</v>
      </c>
      <c r="O338">
        <v>2</v>
      </c>
      <c r="P338">
        <v>0</v>
      </c>
      <c r="Q338">
        <v>5</v>
      </c>
      <c r="R338">
        <v>4</v>
      </c>
      <c r="W338">
        <v>1</v>
      </c>
      <c r="X338">
        <v>1</v>
      </c>
      <c r="Y338">
        <v>2</v>
      </c>
      <c r="Z338">
        <v>6</v>
      </c>
      <c r="AA338">
        <v>9</v>
      </c>
      <c r="AD338">
        <f>SUM(Wide_table___Brazil_2[[#This Row],[Wh]:[Lh]])</f>
        <v>3</v>
      </c>
      <c r="AE338">
        <f>SUM(Wide_table___Brazil_2[[#This Row],[Wa]:[La]])</f>
        <v>4</v>
      </c>
    </row>
    <row r="339" spans="1:31" x14ac:dyDescent="0.25">
      <c r="A339">
        <v>1</v>
      </c>
      <c r="B339" t="s">
        <v>527</v>
      </c>
      <c r="C339">
        <v>6</v>
      </c>
      <c r="D339">
        <v>5</v>
      </c>
      <c r="E339">
        <v>1</v>
      </c>
      <c r="F339">
        <v>0</v>
      </c>
      <c r="G339">
        <v>10</v>
      </c>
      <c r="H339">
        <v>5</v>
      </c>
      <c r="I339">
        <v>5</v>
      </c>
      <c r="J339">
        <v>16</v>
      </c>
      <c r="L339">
        <v>267</v>
      </c>
      <c r="N339">
        <v>2</v>
      </c>
      <c r="O339">
        <v>1</v>
      </c>
      <c r="P339">
        <v>0</v>
      </c>
      <c r="Q339">
        <v>5</v>
      </c>
      <c r="R339">
        <v>3</v>
      </c>
      <c r="W339">
        <v>3</v>
      </c>
      <c r="X339">
        <v>0</v>
      </c>
      <c r="Y339">
        <v>0</v>
      </c>
      <c r="Z339">
        <v>5</v>
      </c>
      <c r="AA339">
        <v>2</v>
      </c>
      <c r="AD339">
        <f>SUM(Wide_table___Brazil_2[[#This Row],[Wh]:[Lh]])</f>
        <v>3</v>
      </c>
      <c r="AE339">
        <f>SUM(Wide_table___Brazil_2[[#This Row],[Wa]:[La]])</f>
        <v>3</v>
      </c>
    </row>
    <row r="340" spans="1:31" x14ac:dyDescent="0.25">
      <c r="A340">
        <v>11</v>
      </c>
      <c r="B340" t="s">
        <v>528</v>
      </c>
      <c r="C340">
        <v>5</v>
      </c>
      <c r="D340">
        <v>1</v>
      </c>
      <c r="E340">
        <v>2</v>
      </c>
      <c r="F340">
        <v>2</v>
      </c>
      <c r="G340">
        <v>5</v>
      </c>
      <c r="H340">
        <v>7</v>
      </c>
      <c r="I340">
        <v>-2</v>
      </c>
      <c r="J340">
        <v>5</v>
      </c>
      <c r="L340">
        <v>100</v>
      </c>
      <c r="N340">
        <v>1</v>
      </c>
      <c r="O340">
        <v>1</v>
      </c>
      <c r="P340">
        <v>1</v>
      </c>
      <c r="Q340">
        <v>3</v>
      </c>
      <c r="R340">
        <v>4</v>
      </c>
      <c r="W340">
        <v>0</v>
      </c>
      <c r="X340">
        <v>1</v>
      </c>
      <c r="Y340">
        <v>1</v>
      </c>
      <c r="Z340">
        <v>2</v>
      </c>
      <c r="AA340">
        <v>3</v>
      </c>
      <c r="AD340">
        <f>SUM(Wide_table___Brazil_2[[#This Row],[Wh]:[Lh]])</f>
        <v>3</v>
      </c>
      <c r="AE340">
        <f>SUM(Wide_table___Brazil_2[[#This Row],[Wa]:[La]])</f>
        <v>2</v>
      </c>
    </row>
    <row r="341" spans="1:31" x14ac:dyDescent="0.25">
      <c r="A341">
        <v>10</v>
      </c>
      <c r="B341" t="s">
        <v>529</v>
      </c>
      <c r="C341">
        <v>28</v>
      </c>
      <c r="D341">
        <v>10</v>
      </c>
      <c r="E341">
        <v>6</v>
      </c>
      <c r="F341">
        <v>12</v>
      </c>
      <c r="G341">
        <v>36</v>
      </c>
      <c r="H341">
        <v>40</v>
      </c>
      <c r="I341">
        <v>-4</v>
      </c>
      <c r="J341">
        <v>36</v>
      </c>
      <c r="L341">
        <v>129</v>
      </c>
      <c r="N341">
        <v>8</v>
      </c>
      <c r="O341">
        <v>2</v>
      </c>
      <c r="P341">
        <v>4</v>
      </c>
      <c r="Q341">
        <v>26</v>
      </c>
      <c r="R341">
        <v>19</v>
      </c>
      <c r="W341">
        <v>2</v>
      </c>
      <c r="X341">
        <v>4</v>
      </c>
      <c r="Y341">
        <v>8</v>
      </c>
      <c r="Z341">
        <v>10</v>
      </c>
      <c r="AA341">
        <v>21</v>
      </c>
      <c r="AD341">
        <f>SUM(Wide_table___Brazil_2[[#This Row],[Wh]:[Lh]])</f>
        <v>14</v>
      </c>
      <c r="AE341">
        <f>SUM(Wide_table___Brazil_2[[#This Row],[Wa]:[La]])</f>
        <v>14</v>
      </c>
    </row>
    <row r="342" spans="1:31" x14ac:dyDescent="0.25">
      <c r="A342">
        <v>3</v>
      </c>
      <c r="B342" t="s">
        <v>530</v>
      </c>
      <c r="C342">
        <v>5</v>
      </c>
      <c r="D342">
        <v>4</v>
      </c>
      <c r="E342">
        <v>0</v>
      </c>
      <c r="F342">
        <v>1</v>
      </c>
      <c r="G342">
        <v>12</v>
      </c>
      <c r="H342">
        <v>4</v>
      </c>
      <c r="I342">
        <v>8</v>
      </c>
      <c r="J342">
        <v>12</v>
      </c>
      <c r="L342">
        <v>240</v>
      </c>
      <c r="N342">
        <v>2</v>
      </c>
      <c r="O342">
        <v>0</v>
      </c>
      <c r="P342">
        <v>0</v>
      </c>
      <c r="Q342">
        <v>6</v>
      </c>
      <c r="R342">
        <v>2</v>
      </c>
      <c r="W342">
        <v>2</v>
      </c>
      <c r="X342">
        <v>0</v>
      </c>
      <c r="Y342">
        <v>1</v>
      </c>
      <c r="Z342">
        <v>6</v>
      </c>
      <c r="AA342">
        <v>2</v>
      </c>
      <c r="AD342">
        <f>SUM(Wide_table___Brazil_2[[#This Row],[Wh]:[Lh]])</f>
        <v>2</v>
      </c>
      <c r="AE342">
        <f>SUM(Wide_table___Brazil_2[[#This Row],[Wa]:[La]])</f>
        <v>3</v>
      </c>
    </row>
    <row r="343" spans="1:31" x14ac:dyDescent="0.25">
      <c r="A343">
        <v>16</v>
      </c>
      <c r="B343" t="s">
        <v>531</v>
      </c>
      <c r="C343">
        <v>6</v>
      </c>
      <c r="D343">
        <v>1</v>
      </c>
      <c r="E343">
        <v>0</v>
      </c>
      <c r="F343">
        <v>5</v>
      </c>
      <c r="G343">
        <v>4</v>
      </c>
      <c r="H343">
        <v>14</v>
      </c>
      <c r="I343">
        <v>-10</v>
      </c>
      <c r="J343">
        <v>3</v>
      </c>
      <c r="L343">
        <v>50</v>
      </c>
      <c r="N343">
        <v>0</v>
      </c>
      <c r="O343">
        <v>0</v>
      </c>
      <c r="P343">
        <v>2</v>
      </c>
      <c r="Q343">
        <v>1</v>
      </c>
      <c r="R343">
        <v>7</v>
      </c>
      <c r="W343">
        <v>1</v>
      </c>
      <c r="X343">
        <v>0</v>
      </c>
      <c r="Y343">
        <v>3</v>
      </c>
      <c r="Z343">
        <v>3</v>
      </c>
      <c r="AA343">
        <v>7</v>
      </c>
      <c r="AD343">
        <f>SUM(Wide_table___Brazil_2[[#This Row],[Wh]:[Lh]])</f>
        <v>2</v>
      </c>
      <c r="AE343">
        <f>SUM(Wide_table___Brazil_2[[#This Row],[Wa]:[La]])</f>
        <v>4</v>
      </c>
    </row>
    <row r="344" spans="1:31" x14ac:dyDescent="0.25">
      <c r="A344">
        <v>17</v>
      </c>
      <c r="B344" t="s">
        <v>532</v>
      </c>
      <c r="C344">
        <v>5</v>
      </c>
      <c r="D344">
        <v>0</v>
      </c>
      <c r="E344">
        <v>1</v>
      </c>
      <c r="F344">
        <v>4</v>
      </c>
      <c r="G344">
        <v>5</v>
      </c>
      <c r="H344">
        <v>13</v>
      </c>
      <c r="I344">
        <v>-8</v>
      </c>
      <c r="J344">
        <v>1</v>
      </c>
      <c r="L344">
        <v>20</v>
      </c>
      <c r="N344">
        <v>0</v>
      </c>
      <c r="O344">
        <v>1</v>
      </c>
      <c r="P344">
        <v>2</v>
      </c>
      <c r="Q344">
        <v>3</v>
      </c>
      <c r="R344">
        <v>6</v>
      </c>
      <c r="W344">
        <v>0</v>
      </c>
      <c r="X344">
        <v>0</v>
      </c>
      <c r="Y344">
        <v>2</v>
      </c>
      <c r="Z344">
        <v>2</v>
      </c>
      <c r="AA344">
        <v>7</v>
      </c>
      <c r="AD344">
        <f>SUM(Wide_table___Brazil_2[[#This Row],[Wh]:[Lh]])</f>
        <v>3</v>
      </c>
      <c r="AE344">
        <f>SUM(Wide_table___Brazil_2[[#This Row],[Wa]:[La]])</f>
        <v>2</v>
      </c>
    </row>
    <row r="345" spans="1:31" x14ac:dyDescent="0.25">
      <c r="A345">
        <v>3</v>
      </c>
      <c r="B345" t="s">
        <v>533</v>
      </c>
      <c r="C345">
        <v>7</v>
      </c>
      <c r="D345">
        <v>3</v>
      </c>
      <c r="E345">
        <v>4</v>
      </c>
      <c r="F345">
        <v>0</v>
      </c>
      <c r="G345">
        <v>13</v>
      </c>
      <c r="H345">
        <v>5</v>
      </c>
      <c r="I345">
        <v>8</v>
      </c>
      <c r="J345">
        <v>13</v>
      </c>
      <c r="L345">
        <v>186</v>
      </c>
      <c r="N345">
        <v>2</v>
      </c>
      <c r="O345">
        <v>1</v>
      </c>
      <c r="P345">
        <v>0</v>
      </c>
      <c r="Q345">
        <v>6</v>
      </c>
      <c r="R345">
        <v>1</v>
      </c>
      <c r="W345">
        <v>1</v>
      </c>
      <c r="X345">
        <v>3</v>
      </c>
      <c r="Y345">
        <v>0</v>
      </c>
      <c r="Z345">
        <v>7</v>
      </c>
      <c r="AA345">
        <v>4</v>
      </c>
      <c r="AD345">
        <f>SUM(Wide_table___Brazil_2[[#This Row],[Wh]:[Lh]])</f>
        <v>3</v>
      </c>
      <c r="AE345">
        <f>SUM(Wide_table___Brazil_2[[#This Row],[Wa]:[La]])</f>
        <v>4</v>
      </c>
    </row>
    <row r="346" spans="1:31" x14ac:dyDescent="0.25">
      <c r="A346">
        <v>17</v>
      </c>
      <c r="B346" t="s">
        <v>534</v>
      </c>
      <c r="C346">
        <v>5</v>
      </c>
      <c r="D346">
        <v>1</v>
      </c>
      <c r="E346">
        <v>0</v>
      </c>
      <c r="F346">
        <v>4</v>
      </c>
      <c r="G346">
        <v>3</v>
      </c>
      <c r="H346">
        <v>8</v>
      </c>
      <c r="I346">
        <v>-5</v>
      </c>
      <c r="J346">
        <v>3</v>
      </c>
      <c r="L346">
        <v>60</v>
      </c>
      <c r="N346">
        <v>1</v>
      </c>
      <c r="O346">
        <v>0</v>
      </c>
      <c r="P346">
        <v>1</v>
      </c>
      <c r="Q346">
        <v>2</v>
      </c>
      <c r="R346">
        <v>2</v>
      </c>
      <c r="W346">
        <v>0</v>
      </c>
      <c r="X346">
        <v>0</v>
      </c>
      <c r="Y346">
        <v>3</v>
      </c>
      <c r="Z346">
        <v>1</v>
      </c>
      <c r="AA346">
        <v>6</v>
      </c>
      <c r="AD346">
        <f>SUM(Wide_table___Brazil_2[[#This Row],[Wh]:[Lh]])</f>
        <v>2</v>
      </c>
      <c r="AE346">
        <f>SUM(Wide_table___Brazil_2[[#This Row],[Wa]:[La]])</f>
        <v>3</v>
      </c>
    </row>
    <row r="347" spans="1:31" x14ac:dyDescent="0.25">
      <c r="A347">
        <v>1</v>
      </c>
      <c r="B347" t="s">
        <v>535</v>
      </c>
      <c r="C347">
        <v>5</v>
      </c>
      <c r="D347">
        <v>5</v>
      </c>
      <c r="E347">
        <v>0</v>
      </c>
      <c r="F347">
        <v>0</v>
      </c>
      <c r="G347">
        <v>9</v>
      </c>
      <c r="H347">
        <v>3</v>
      </c>
      <c r="I347">
        <v>6</v>
      </c>
      <c r="J347">
        <v>15</v>
      </c>
      <c r="L347">
        <v>300</v>
      </c>
      <c r="N347">
        <v>2</v>
      </c>
      <c r="O347">
        <v>0</v>
      </c>
      <c r="P347">
        <v>0</v>
      </c>
      <c r="Q347">
        <v>5</v>
      </c>
      <c r="R347">
        <v>3</v>
      </c>
      <c r="W347">
        <v>3</v>
      </c>
      <c r="X347">
        <v>0</v>
      </c>
      <c r="Y347">
        <v>0</v>
      </c>
      <c r="Z347">
        <v>4</v>
      </c>
      <c r="AA347">
        <v>0</v>
      </c>
      <c r="AD347">
        <f>SUM(Wide_table___Brazil_2[[#This Row],[Wh]:[Lh]])</f>
        <v>2</v>
      </c>
      <c r="AE347">
        <f>SUM(Wide_table___Brazil_2[[#This Row],[Wa]:[La]])</f>
        <v>3</v>
      </c>
    </row>
    <row r="348" spans="1:31" x14ac:dyDescent="0.25">
      <c r="A348">
        <v>20</v>
      </c>
      <c r="B348" t="s">
        <v>536</v>
      </c>
      <c r="C348">
        <v>6</v>
      </c>
      <c r="D348">
        <v>0</v>
      </c>
      <c r="E348">
        <v>1</v>
      </c>
      <c r="F348">
        <v>5</v>
      </c>
      <c r="G348">
        <v>1</v>
      </c>
      <c r="H348">
        <v>12</v>
      </c>
      <c r="I348">
        <v>-11</v>
      </c>
      <c r="J348">
        <v>1</v>
      </c>
      <c r="L348">
        <v>17</v>
      </c>
      <c r="N348">
        <v>0</v>
      </c>
      <c r="O348">
        <v>1</v>
      </c>
      <c r="P348">
        <v>2</v>
      </c>
      <c r="Q348">
        <v>1</v>
      </c>
      <c r="R348">
        <v>4</v>
      </c>
      <c r="W348">
        <v>0</v>
      </c>
      <c r="X348">
        <v>0</v>
      </c>
      <c r="Y348">
        <v>3</v>
      </c>
      <c r="Z348">
        <v>0</v>
      </c>
      <c r="AA348">
        <v>8</v>
      </c>
      <c r="AD348">
        <f>SUM(Wide_table___Brazil_2[[#This Row],[Wh]:[Lh]])</f>
        <v>3</v>
      </c>
      <c r="AE348">
        <f>SUM(Wide_table___Brazil_2[[#This Row],[Wa]:[La]])</f>
        <v>3</v>
      </c>
    </row>
    <row r="349" spans="1:31" x14ac:dyDescent="0.25">
      <c r="A349">
        <v>16</v>
      </c>
      <c r="B349" t="s">
        <v>537</v>
      </c>
      <c r="C349">
        <v>5</v>
      </c>
      <c r="D349">
        <v>1</v>
      </c>
      <c r="E349">
        <v>1</v>
      </c>
      <c r="F349">
        <v>3</v>
      </c>
      <c r="G349">
        <v>1</v>
      </c>
      <c r="H349">
        <v>8</v>
      </c>
      <c r="I349">
        <v>-7</v>
      </c>
      <c r="J349">
        <v>4</v>
      </c>
      <c r="L349">
        <v>80</v>
      </c>
      <c r="N349">
        <v>1</v>
      </c>
      <c r="O349">
        <v>0</v>
      </c>
      <c r="P349">
        <v>2</v>
      </c>
      <c r="Q349">
        <v>1</v>
      </c>
      <c r="R349">
        <v>5</v>
      </c>
      <c r="W349">
        <v>0</v>
      </c>
      <c r="X349">
        <v>1</v>
      </c>
      <c r="Y349">
        <v>1</v>
      </c>
      <c r="Z349">
        <v>0</v>
      </c>
      <c r="AA349">
        <v>3</v>
      </c>
      <c r="AD349">
        <f>SUM(Wide_table___Brazil_2[[#This Row],[Wh]:[Lh]])</f>
        <v>3</v>
      </c>
      <c r="AE349">
        <f>SUM(Wide_table___Brazil_2[[#This Row],[Wa]:[La]])</f>
        <v>2</v>
      </c>
    </row>
    <row r="350" spans="1:31" x14ac:dyDescent="0.25">
      <c r="A350">
        <v>4</v>
      </c>
      <c r="B350" t="s">
        <v>538</v>
      </c>
      <c r="C350">
        <v>5</v>
      </c>
      <c r="D350">
        <v>3</v>
      </c>
      <c r="E350">
        <v>2</v>
      </c>
      <c r="F350">
        <v>0</v>
      </c>
      <c r="G350">
        <v>19</v>
      </c>
      <c r="H350">
        <v>5</v>
      </c>
      <c r="I350">
        <v>14</v>
      </c>
      <c r="J350">
        <v>11</v>
      </c>
      <c r="L350">
        <v>220</v>
      </c>
      <c r="N350">
        <v>2</v>
      </c>
      <c r="O350">
        <v>1</v>
      </c>
      <c r="P350">
        <v>0</v>
      </c>
      <c r="Q350">
        <v>12</v>
      </c>
      <c r="R350">
        <v>2</v>
      </c>
      <c r="W350">
        <v>1</v>
      </c>
      <c r="X350">
        <v>1</v>
      </c>
      <c r="Y350">
        <v>0</v>
      </c>
      <c r="Z350">
        <v>7</v>
      </c>
      <c r="AA350">
        <v>3</v>
      </c>
      <c r="AD350">
        <f>SUM(Wide_table___Brazil_2[[#This Row],[Wh]:[Lh]])</f>
        <v>3</v>
      </c>
      <c r="AE350">
        <f>SUM(Wide_table___Brazil_2[[#This Row],[Wa]:[La]])</f>
        <v>2</v>
      </c>
    </row>
    <row r="351" spans="1:31" x14ac:dyDescent="0.25">
      <c r="A351">
        <v>13</v>
      </c>
      <c r="B351" t="s">
        <v>539</v>
      </c>
      <c r="C351">
        <v>38</v>
      </c>
      <c r="D351">
        <v>11</v>
      </c>
      <c r="E351">
        <v>12</v>
      </c>
      <c r="F351">
        <v>15</v>
      </c>
      <c r="G351">
        <v>47</v>
      </c>
      <c r="H351">
        <v>57</v>
      </c>
      <c r="I351">
        <v>-10</v>
      </c>
      <c r="J351">
        <v>45</v>
      </c>
      <c r="L351">
        <v>118</v>
      </c>
      <c r="N351">
        <v>8</v>
      </c>
      <c r="O351">
        <v>6</v>
      </c>
      <c r="P351">
        <v>5</v>
      </c>
      <c r="Q351">
        <v>27</v>
      </c>
      <c r="R351">
        <v>25</v>
      </c>
      <c r="W351">
        <v>3</v>
      </c>
      <c r="X351">
        <v>6</v>
      </c>
      <c r="Y351">
        <v>10</v>
      </c>
      <c r="Z351">
        <v>20</v>
      </c>
      <c r="AA351">
        <v>32</v>
      </c>
      <c r="AD351">
        <f>SUM(Wide_table___Brazil_2[[#This Row],[Wh]:[Lh]])</f>
        <v>19</v>
      </c>
      <c r="AE351">
        <f>SUM(Wide_table___Brazil_2[[#This Row],[Wa]:[La]])</f>
        <v>19</v>
      </c>
    </row>
    <row r="352" spans="1:31" x14ac:dyDescent="0.25">
      <c r="A352">
        <v>5</v>
      </c>
      <c r="B352" t="s">
        <v>540</v>
      </c>
      <c r="C352">
        <v>5</v>
      </c>
      <c r="D352">
        <v>3</v>
      </c>
      <c r="E352">
        <v>1</v>
      </c>
      <c r="F352">
        <v>1</v>
      </c>
      <c r="G352">
        <v>11</v>
      </c>
      <c r="H352">
        <v>9</v>
      </c>
      <c r="I352">
        <v>2</v>
      </c>
      <c r="J352">
        <v>10</v>
      </c>
      <c r="L352">
        <v>200</v>
      </c>
      <c r="N352">
        <v>1</v>
      </c>
      <c r="O352">
        <v>1</v>
      </c>
      <c r="P352">
        <v>0</v>
      </c>
      <c r="Q352">
        <v>5</v>
      </c>
      <c r="R352">
        <v>4</v>
      </c>
      <c r="W352">
        <v>2</v>
      </c>
      <c r="X352">
        <v>0</v>
      </c>
      <c r="Y352">
        <v>1</v>
      </c>
      <c r="Z352">
        <v>6</v>
      </c>
      <c r="AA352">
        <v>5</v>
      </c>
      <c r="AD352">
        <f>SUM(Wide_table___Brazil_2[[#This Row],[Wh]:[Lh]])</f>
        <v>2</v>
      </c>
      <c r="AE352">
        <f>SUM(Wide_table___Brazil_2[[#This Row],[Wa]:[La]])</f>
        <v>3</v>
      </c>
    </row>
    <row r="353" spans="1:31" x14ac:dyDescent="0.25">
      <c r="A353">
        <v>13</v>
      </c>
      <c r="B353" t="s">
        <v>541</v>
      </c>
      <c r="C353">
        <v>5</v>
      </c>
      <c r="D353">
        <v>2</v>
      </c>
      <c r="E353">
        <v>0</v>
      </c>
      <c r="F353">
        <v>3</v>
      </c>
      <c r="G353">
        <v>5</v>
      </c>
      <c r="H353">
        <v>8</v>
      </c>
      <c r="I353">
        <v>-3</v>
      </c>
      <c r="J353">
        <v>6</v>
      </c>
      <c r="L353">
        <v>120</v>
      </c>
      <c r="N353">
        <v>2</v>
      </c>
      <c r="O353">
        <v>0</v>
      </c>
      <c r="P353">
        <v>1</v>
      </c>
      <c r="Q353">
        <v>4</v>
      </c>
      <c r="R353">
        <v>3</v>
      </c>
      <c r="W353">
        <v>0</v>
      </c>
      <c r="X353">
        <v>0</v>
      </c>
      <c r="Y353">
        <v>2</v>
      </c>
      <c r="Z353">
        <v>1</v>
      </c>
      <c r="AA353">
        <v>5</v>
      </c>
      <c r="AD353">
        <f>SUM(Wide_table___Brazil_2[[#This Row],[Wh]:[Lh]])</f>
        <v>3</v>
      </c>
      <c r="AE353">
        <f>SUM(Wide_table___Brazil_2[[#This Row],[Wa]:[La]])</f>
        <v>2</v>
      </c>
    </row>
    <row r="354" spans="1:31" x14ac:dyDescent="0.25">
      <c r="A354">
        <v>8</v>
      </c>
      <c r="B354" t="s">
        <v>542</v>
      </c>
      <c r="C354">
        <v>8</v>
      </c>
      <c r="D354">
        <v>3</v>
      </c>
      <c r="E354">
        <v>2</v>
      </c>
      <c r="F354">
        <v>3</v>
      </c>
      <c r="G354">
        <v>8</v>
      </c>
      <c r="H354">
        <v>10</v>
      </c>
      <c r="I354">
        <v>-2</v>
      </c>
      <c r="J354">
        <v>11</v>
      </c>
      <c r="L354">
        <v>138</v>
      </c>
      <c r="N354">
        <v>1</v>
      </c>
      <c r="O354">
        <v>2</v>
      </c>
      <c r="P354">
        <v>1</v>
      </c>
      <c r="Q354">
        <v>5</v>
      </c>
      <c r="R354">
        <v>5</v>
      </c>
      <c r="W354">
        <v>2</v>
      </c>
      <c r="X354">
        <v>0</v>
      </c>
      <c r="Y354">
        <v>2</v>
      </c>
      <c r="Z354">
        <v>3</v>
      </c>
      <c r="AA354">
        <v>5</v>
      </c>
      <c r="AD354">
        <f>SUM(Wide_table___Brazil_2[[#This Row],[Wh]:[Lh]])</f>
        <v>4</v>
      </c>
      <c r="AE354">
        <f>SUM(Wide_table___Brazil_2[[#This Row],[Wa]:[La]])</f>
        <v>4</v>
      </c>
    </row>
    <row r="355" spans="1:31" x14ac:dyDescent="0.25">
      <c r="A355">
        <v>4</v>
      </c>
      <c r="B355" t="s">
        <v>543</v>
      </c>
      <c r="C355">
        <v>7</v>
      </c>
      <c r="D355">
        <v>4</v>
      </c>
      <c r="E355">
        <v>1</v>
      </c>
      <c r="F355">
        <v>2</v>
      </c>
      <c r="G355">
        <v>10</v>
      </c>
      <c r="H355">
        <v>6</v>
      </c>
      <c r="I355">
        <v>4</v>
      </c>
      <c r="J355">
        <v>13</v>
      </c>
      <c r="L355">
        <v>186</v>
      </c>
      <c r="N355">
        <v>3</v>
      </c>
      <c r="O355">
        <v>0</v>
      </c>
      <c r="P355">
        <v>1</v>
      </c>
      <c r="Q355">
        <v>6</v>
      </c>
      <c r="R355">
        <v>2</v>
      </c>
      <c r="W355">
        <v>1</v>
      </c>
      <c r="X355">
        <v>1</v>
      </c>
      <c r="Y355">
        <v>1</v>
      </c>
      <c r="Z355">
        <v>4</v>
      </c>
      <c r="AA355">
        <v>4</v>
      </c>
      <c r="AD355">
        <f>SUM(Wide_table___Brazil_2[[#This Row],[Wh]:[Lh]])</f>
        <v>4</v>
      </c>
      <c r="AE355">
        <f>SUM(Wide_table___Brazil_2[[#This Row],[Wa]:[La]])</f>
        <v>3</v>
      </c>
    </row>
    <row r="356" spans="1:31" x14ac:dyDescent="0.25">
      <c r="A356">
        <v>7</v>
      </c>
      <c r="B356" t="s">
        <v>544</v>
      </c>
      <c r="C356">
        <v>24</v>
      </c>
      <c r="D356">
        <v>11</v>
      </c>
      <c r="E356">
        <v>7</v>
      </c>
      <c r="F356">
        <v>6</v>
      </c>
      <c r="G356">
        <v>36</v>
      </c>
      <c r="H356">
        <v>30</v>
      </c>
      <c r="I356">
        <v>6</v>
      </c>
      <c r="J356">
        <v>40</v>
      </c>
      <c r="L356">
        <v>167</v>
      </c>
      <c r="N356">
        <v>5</v>
      </c>
      <c r="O356">
        <v>4</v>
      </c>
      <c r="P356">
        <v>2</v>
      </c>
      <c r="Q356">
        <v>16</v>
      </c>
      <c r="R356">
        <v>9</v>
      </c>
      <c r="W356">
        <v>6</v>
      </c>
      <c r="X356">
        <v>3</v>
      </c>
      <c r="Y356">
        <v>4</v>
      </c>
      <c r="Z356">
        <v>20</v>
      </c>
      <c r="AA356">
        <v>21</v>
      </c>
      <c r="AD356">
        <f>SUM(Wide_table___Brazil_2[[#This Row],[Wh]:[Lh]])</f>
        <v>11</v>
      </c>
      <c r="AE356">
        <f>SUM(Wide_table___Brazil_2[[#This Row],[Wa]:[La]])</f>
        <v>13</v>
      </c>
    </row>
    <row r="357" spans="1:31" x14ac:dyDescent="0.25">
      <c r="A357">
        <v>23</v>
      </c>
      <c r="B357" t="s">
        <v>545</v>
      </c>
      <c r="C357">
        <v>8</v>
      </c>
      <c r="D357">
        <v>0</v>
      </c>
      <c r="E357">
        <v>2</v>
      </c>
      <c r="F357">
        <v>6</v>
      </c>
      <c r="G357">
        <v>4</v>
      </c>
      <c r="H357">
        <v>14</v>
      </c>
      <c r="I357">
        <v>-10</v>
      </c>
      <c r="J357">
        <v>2</v>
      </c>
      <c r="L357">
        <v>25</v>
      </c>
      <c r="N357">
        <v>0</v>
      </c>
      <c r="O357">
        <v>0</v>
      </c>
      <c r="P357">
        <v>3</v>
      </c>
      <c r="Q357">
        <v>0</v>
      </c>
      <c r="R357">
        <v>6</v>
      </c>
      <c r="W357">
        <v>0</v>
      </c>
      <c r="X357">
        <v>2</v>
      </c>
      <c r="Y357">
        <v>3</v>
      </c>
      <c r="Z357">
        <v>4</v>
      </c>
      <c r="AA357">
        <v>8</v>
      </c>
      <c r="AD357">
        <f>SUM(Wide_table___Brazil_2[[#This Row],[Wh]:[Lh]])</f>
        <v>3</v>
      </c>
      <c r="AE357">
        <f>SUM(Wide_table___Brazil_2[[#This Row],[Wa]:[La]])</f>
        <v>5</v>
      </c>
    </row>
    <row r="358" spans="1:31" x14ac:dyDescent="0.25">
      <c r="A358">
        <v>4</v>
      </c>
      <c r="B358" t="s">
        <v>546</v>
      </c>
      <c r="C358">
        <v>8</v>
      </c>
      <c r="D358">
        <v>4</v>
      </c>
      <c r="E358">
        <v>3</v>
      </c>
      <c r="F358">
        <v>1</v>
      </c>
      <c r="G358">
        <v>17</v>
      </c>
      <c r="H358">
        <v>9</v>
      </c>
      <c r="I358">
        <v>8</v>
      </c>
      <c r="J358">
        <v>15</v>
      </c>
      <c r="L358">
        <v>188</v>
      </c>
      <c r="N358">
        <v>3</v>
      </c>
      <c r="O358">
        <v>1</v>
      </c>
      <c r="P358">
        <v>0</v>
      </c>
      <c r="Q358">
        <v>10</v>
      </c>
      <c r="R358">
        <v>4</v>
      </c>
      <c r="W358">
        <v>1</v>
      </c>
      <c r="X358">
        <v>2</v>
      </c>
      <c r="Y358">
        <v>1</v>
      </c>
      <c r="Z358">
        <v>7</v>
      </c>
      <c r="AA358">
        <v>5</v>
      </c>
      <c r="AD358">
        <f>SUM(Wide_table___Brazil_2[[#This Row],[Wh]:[Lh]])</f>
        <v>4</v>
      </c>
      <c r="AE358">
        <f>SUM(Wide_table___Brazil_2[[#This Row],[Wa]:[La]])</f>
        <v>4</v>
      </c>
    </row>
    <row r="359" spans="1:31" x14ac:dyDescent="0.25">
      <c r="A359">
        <v>5</v>
      </c>
      <c r="B359" t="s">
        <v>547</v>
      </c>
      <c r="C359">
        <v>24</v>
      </c>
      <c r="D359">
        <v>12</v>
      </c>
      <c r="E359">
        <v>5</v>
      </c>
      <c r="F359">
        <v>7</v>
      </c>
      <c r="G359">
        <v>34</v>
      </c>
      <c r="H359">
        <v>26</v>
      </c>
      <c r="I359">
        <v>8</v>
      </c>
      <c r="J359">
        <v>41</v>
      </c>
      <c r="L359">
        <v>171</v>
      </c>
      <c r="N359">
        <v>10</v>
      </c>
      <c r="O359">
        <v>3</v>
      </c>
      <c r="P359">
        <v>0</v>
      </c>
      <c r="Q359">
        <v>20</v>
      </c>
      <c r="R359">
        <v>6</v>
      </c>
      <c r="W359">
        <v>2</v>
      </c>
      <c r="X359">
        <v>2</v>
      </c>
      <c r="Y359">
        <v>7</v>
      </c>
      <c r="Z359">
        <v>14</v>
      </c>
      <c r="AA359">
        <v>20</v>
      </c>
      <c r="AD359">
        <f>SUM(Wide_table___Brazil_2[[#This Row],[Wh]:[Lh]])</f>
        <v>13</v>
      </c>
      <c r="AE359">
        <f>SUM(Wide_table___Brazil_2[[#This Row],[Wa]:[La]])</f>
        <v>11</v>
      </c>
    </row>
    <row r="360" spans="1:31" x14ac:dyDescent="0.25">
      <c r="A360">
        <v>22</v>
      </c>
      <c r="B360" t="s">
        <v>548</v>
      </c>
      <c r="C360">
        <v>9</v>
      </c>
      <c r="D360">
        <v>2</v>
      </c>
      <c r="E360">
        <v>1</v>
      </c>
      <c r="F360">
        <v>6</v>
      </c>
      <c r="G360">
        <v>9</v>
      </c>
      <c r="H360">
        <v>18</v>
      </c>
      <c r="I360">
        <v>-9</v>
      </c>
      <c r="J360">
        <v>7</v>
      </c>
      <c r="L360">
        <v>78</v>
      </c>
      <c r="N360">
        <v>0</v>
      </c>
      <c r="O360">
        <v>0</v>
      </c>
      <c r="P360">
        <v>5</v>
      </c>
      <c r="Q360">
        <v>3</v>
      </c>
      <c r="R360">
        <v>13</v>
      </c>
      <c r="W360">
        <v>2</v>
      </c>
      <c r="X360">
        <v>1</v>
      </c>
      <c r="Y360">
        <v>1</v>
      </c>
      <c r="Z360">
        <v>6</v>
      </c>
      <c r="AA360">
        <v>5</v>
      </c>
      <c r="AD360">
        <f>SUM(Wide_table___Brazil_2[[#This Row],[Wh]:[Lh]])</f>
        <v>5</v>
      </c>
      <c r="AE360">
        <f>SUM(Wide_table___Brazil_2[[#This Row],[Wa]:[La]])</f>
        <v>4</v>
      </c>
    </row>
    <row r="361" spans="1:31" x14ac:dyDescent="0.25">
      <c r="A361">
        <v>7</v>
      </c>
      <c r="B361" t="s">
        <v>549</v>
      </c>
      <c r="C361">
        <v>7</v>
      </c>
      <c r="D361">
        <v>1</v>
      </c>
      <c r="E361">
        <v>4</v>
      </c>
      <c r="F361">
        <v>2</v>
      </c>
      <c r="G361">
        <v>6</v>
      </c>
      <c r="H361">
        <v>7</v>
      </c>
      <c r="I361">
        <v>-1</v>
      </c>
      <c r="J361">
        <v>7</v>
      </c>
      <c r="L361">
        <v>100</v>
      </c>
      <c r="N361">
        <v>0</v>
      </c>
      <c r="O361">
        <v>2</v>
      </c>
      <c r="P361">
        <v>1</v>
      </c>
      <c r="Q361">
        <v>3</v>
      </c>
      <c r="R361">
        <v>4</v>
      </c>
      <c r="W361">
        <v>1</v>
      </c>
      <c r="X361">
        <v>2</v>
      </c>
      <c r="Y361">
        <v>1</v>
      </c>
      <c r="Z361">
        <v>3</v>
      </c>
      <c r="AA361">
        <v>3</v>
      </c>
      <c r="AD361">
        <f>SUM(Wide_table___Brazil_2[[#This Row],[Wh]:[Lh]])</f>
        <v>3</v>
      </c>
      <c r="AE361">
        <f>SUM(Wide_table___Brazil_2[[#This Row],[Wa]:[La]])</f>
        <v>4</v>
      </c>
    </row>
    <row r="362" spans="1:31" x14ac:dyDescent="0.25">
      <c r="A362">
        <v>8</v>
      </c>
      <c r="B362" t="s">
        <v>550</v>
      </c>
      <c r="C362">
        <v>24</v>
      </c>
      <c r="D362">
        <v>11</v>
      </c>
      <c r="E362">
        <v>5</v>
      </c>
      <c r="F362">
        <v>8</v>
      </c>
      <c r="G362">
        <v>29</v>
      </c>
      <c r="H362">
        <v>23</v>
      </c>
      <c r="I362">
        <v>6</v>
      </c>
      <c r="J362">
        <v>38</v>
      </c>
      <c r="L362">
        <v>158</v>
      </c>
      <c r="N362">
        <v>7</v>
      </c>
      <c r="O362">
        <v>3</v>
      </c>
      <c r="P362">
        <v>2</v>
      </c>
      <c r="Q362">
        <v>19</v>
      </c>
      <c r="R362">
        <v>10</v>
      </c>
      <c r="W362">
        <v>4</v>
      </c>
      <c r="X362">
        <v>2</v>
      </c>
      <c r="Y362">
        <v>6</v>
      </c>
      <c r="Z362">
        <v>10</v>
      </c>
      <c r="AA362">
        <v>13</v>
      </c>
      <c r="AD362">
        <f>SUM(Wide_table___Brazil_2[[#This Row],[Wh]:[Lh]])</f>
        <v>12</v>
      </c>
      <c r="AE362">
        <f>SUM(Wide_table___Brazil_2[[#This Row],[Wa]:[La]])</f>
        <v>12</v>
      </c>
    </row>
    <row r="363" spans="1:31" x14ac:dyDescent="0.25">
      <c r="A363">
        <v>8</v>
      </c>
      <c r="B363" t="s">
        <v>551</v>
      </c>
      <c r="C363">
        <v>6</v>
      </c>
      <c r="D363">
        <v>2</v>
      </c>
      <c r="E363">
        <v>3</v>
      </c>
      <c r="F363">
        <v>1</v>
      </c>
      <c r="G363">
        <v>7</v>
      </c>
      <c r="H363">
        <v>7</v>
      </c>
      <c r="I363">
        <v>0</v>
      </c>
      <c r="J363">
        <v>9</v>
      </c>
      <c r="L363">
        <v>150</v>
      </c>
      <c r="N363">
        <v>2</v>
      </c>
      <c r="O363">
        <v>1</v>
      </c>
      <c r="P363">
        <v>0</v>
      </c>
      <c r="Q363">
        <v>5</v>
      </c>
      <c r="R363">
        <v>2</v>
      </c>
      <c r="W363">
        <v>0</v>
      </c>
      <c r="X363">
        <v>2</v>
      </c>
      <c r="Y363">
        <v>1</v>
      </c>
      <c r="Z363">
        <v>2</v>
      </c>
      <c r="AA363">
        <v>5</v>
      </c>
      <c r="AD363">
        <f>SUM(Wide_table___Brazil_2[[#This Row],[Wh]:[Lh]])</f>
        <v>3</v>
      </c>
      <c r="AE363">
        <f>SUM(Wide_table___Brazil_2[[#This Row],[Wa]:[La]])</f>
        <v>3</v>
      </c>
    </row>
    <row r="364" spans="1:31" x14ac:dyDescent="0.25">
      <c r="A364">
        <v>20</v>
      </c>
      <c r="B364" t="s">
        <v>552</v>
      </c>
      <c r="C364">
        <v>38</v>
      </c>
      <c r="D364">
        <v>1</v>
      </c>
      <c r="E364">
        <v>11</v>
      </c>
      <c r="F364">
        <v>26</v>
      </c>
      <c r="G364">
        <v>39</v>
      </c>
      <c r="H364">
        <v>80</v>
      </c>
      <c r="I364">
        <v>-41</v>
      </c>
      <c r="J364">
        <v>14</v>
      </c>
      <c r="L364">
        <v>37</v>
      </c>
      <c r="N364">
        <v>1</v>
      </c>
      <c r="O364">
        <v>8</v>
      </c>
      <c r="P364">
        <v>10</v>
      </c>
      <c r="Q364">
        <v>24</v>
      </c>
      <c r="R364">
        <v>37</v>
      </c>
      <c r="W364">
        <v>0</v>
      </c>
      <c r="X364">
        <v>3</v>
      </c>
      <c r="Y364">
        <v>16</v>
      </c>
      <c r="Z364">
        <v>15</v>
      </c>
      <c r="AA364">
        <v>43</v>
      </c>
      <c r="AD364">
        <f>SUM(Wide_table___Brazil_2[[#This Row],[Wh]:[Lh]])</f>
        <v>19</v>
      </c>
      <c r="AE364">
        <f>SUM(Wide_table___Brazil_2[[#This Row],[Wa]:[La]])</f>
        <v>19</v>
      </c>
    </row>
    <row r="365" spans="1:31" x14ac:dyDescent="0.25">
      <c r="A365">
        <v>9</v>
      </c>
      <c r="B365" t="s">
        <v>553</v>
      </c>
      <c r="C365">
        <v>6</v>
      </c>
      <c r="D365">
        <v>3</v>
      </c>
      <c r="E365">
        <v>0</v>
      </c>
      <c r="F365">
        <v>3</v>
      </c>
      <c r="G365">
        <v>9</v>
      </c>
      <c r="H365">
        <v>11</v>
      </c>
      <c r="I365">
        <v>-2</v>
      </c>
      <c r="J365">
        <v>9</v>
      </c>
      <c r="L365">
        <v>150</v>
      </c>
      <c r="N365">
        <v>2</v>
      </c>
      <c r="O365">
        <v>0</v>
      </c>
      <c r="P365">
        <v>1</v>
      </c>
      <c r="Q365">
        <v>5</v>
      </c>
      <c r="R365">
        <v>5</v>
      </c>
      <c r="W365">
        <v>1</v>
      </c>
      <c r="X365">
        <v>0</v>
      </c>
      <c r="Y365">
        <v>2</v>
      </c>
      <c r="Z365">
        <v>4</v>
      </c>
      <c r="AA365">
        <v>6</v>
      </c>
      <c r="AD365">
        <f>SUM(Wide_table___Brazil_2[[#This Row],[Wh]:[Lh]])</f>
        <v>3</v>
      </c>
      <c r="AE365">
        <f>SUM(Wide_table___Brazil_2[[#This Row],[Wa]:[La]])</f>
        <v>3</v>
      </c>
    </row>
    <row r="366" spans="1:31" x14ac:dyDescent="0.25">
      <c r="A366">
        <v>3</v>
      </c>
      <c r="B366" t="s">
        <v>554</v>
      </c>
      <c r="C366">
        <v>10</v>
      </c>
      <c r="D366">
        <v>6</v>
      </c>
      <c r="E366">
        <v>2</v>
      </c>
      <c r="F366">
        <v>2</v>
      </c>
      <c r="G366">
        <v>17</v>
      </c>
      <c r="H366">
        <v>10</v>
      </c>
      <c r="I366">
        <v>7</v>
      </c>
      <c r="J366">
        <v>20</v>
      </c>
      <c r="L366">
        <v>200</v>
      </c>
      <c r="N366">
        <v>2</v>
      </c>
      <c r="O366">
        <v>1</v>
      </c>
      <c r="P366">
        <v>1</v>
      </c>
      <c r="Q366">
        <v>5</v>
      </c>
      <c r="R366">
        <v>4</v>
      </c>
      <c r="W366">
        <v>4</v>
      </c>
      <c r="X366">
        <v>1</v>
      </c>
      <c r="Y366">
        <v>1</v>
      </c>
      <c r="Z366">
        <v>12</v>
      </c>
      <c r="AA366">
        <v>6</v>
      </c>
      <c r="AD366">
        <f>SUM(Wide_table___Brazil_2[[#This Row],[Wh]:[Lh]])</f>
        <v>4</v>
      </c>
      <c r="AE366">
        <f>SUM(Wide_table___Brazil_2[[#This Row],[Wa]:[La]])</f>
        <v>6</v>
      </c>
    </row>
    <row r="367" spans="1:31" x14ac:dyDescent="0.25">
      <c r="A367">
        <v>9</v>
      </c>
      <c r="B367" t="s">
        <v>555</v>
      </c>
      <c r="C367">
        <v>5</v>
      </c>
      <c r="D367">
        <v>2</v>
      </c>
      <c r="E367">
        <v>1</v>
      </c>
      <c r="F367">
        <v>2</v>
      </c>
      <c r="G367">
        <v>5</v>
      </c>
      <c r="H367">
        <v>10</v>
      </c>
      <c r="I367">
        <v>-5</v>
      </c>
      <c r="J367">
        <v>7</v>
      </c>
      <c r="L367">
        <v>140</v>
      </c>
      <c r="N367">
        <v>1</v>
      </c>
      <c r="O367">
        <v>0</v>
      </c>
      <c r="P367">
        <v>1</v>
      </c>
      <c r="Q367">
        <v>3</v>
      </c>
      <c r="R367">
        <v>4</v>
      </c>
      <c r="W367">
        <v>1</v>
      </c>
      <c r="X367">
        <v>1</v>
      </c>
      <c r="Y367">
        <v>1</v>
      </c>
      <c r="Z367">
        <v>2</v>
      </c>
      <c r="AA367">
        <v>6</v>
      </c>
      <c r="AD367">
        <f>SUM(Wide_table___Brazil_2[[#This Row],[Wh]:[Lh]])</f>
        <v>2</v>
      </c>
      <c r="AE367">
        <f>SUM(Wide_table___Brazil_2[[#This Row],[Wa]:[La]])</f>
        <v>3</v>
      </c>
    </row>
    <row r="368" spans="1:31" x14ac:dyDescent="0.25">
      <c r="A368">
        <v>8</v>
      </c>
      <c r="B368" t="s">
        <v>556</v>
      </c>
      <c r="C368">
        <v>5</v>
      </c>
      <c r="D368">
        <v>2</v>
      </c>
      <c r="E368">
        <v>2</v>
      </c>
      <c r="F368">
        <v>1</v>
      </c>
      <c r="G368">
        <v>8</v>
      </c>
      <c r="H368">
        <v>7</v>
      </c>
      <c r="I368">
        <v>1</v>
      </c>
      <c r="J368">
        <v>8</v>
      </c>
      <c r="L368">
        <v>160</v>
      </c>
      <c r="N368">
        <v>2</v>
      </c>
      <c r="O368">
        <v>0</v>
      </c>
      <c r="P368">
        <v>1</v>
      </c>
      <c r="Q368">
        <v>7</v>
      </c>
      <c r="R368">
        <v>6</v>
      </c>
      <c r="W368">
        <v>0</v>
      </c>
      <c r="X368">
        <v>2</v>
      </c>
      <c r="Y368">
        <v>0</v>
      </c>
      <c r="Z368">
        <v>1</v>
      </c>
      <c r="AA368">
        <v>1</v>
      </c>
      <c r="AD368">
        <f>SUM(Wide_table___Brazil_2[[#This Row],[Wh]:[Lh]])</f>
        <v>3</v>
      </c>
      <c r="AE368">
        <f>SUM(Wide_table___Brazil_2[[#This Row],[Wa]:[La]])</f>
        <v>2</v>
      </c>
    </row>
    <row r="369" spans="1:31" x14ac:dyDescent="0.25">
      <c r="A369">
        <v>18</v>
      </c>
      <c r="B369" t="s">
        <v>557</v>
      </c>
      <c r="C369">
        <v>5</v>
      </c>
      <c r="D369">
        <v>0</v>
      </c>
      <c r="E369">
        <v>1</v>
      </c>
      <c r="F369">
        <v>4</v>
      </c>
      <c r="G369">
        <v>4</v>
      </c>
      <c r="H369">
        <v>14</v>
      </c>
      <c r="I369">
        <v>-10</v>
      </c>
      <c r="J369">
        <v>1</v>
      </c>
      <c r="L369">
        <v>20</v>
      </c>
      <c r="N369">
        <v>0</v>
      </c>
      <c r="O369">
        <v>1</v>
      </c>
      <c r="P369">
        <v>1</v>
      </c>
      <c r="Q369">
        <v>2</v>
      </c>
      <c r="R369">
        <v>4</v>
      </c>
      <c r="W369">
        <v>0</v>
      </c>
      <c r="X369">
        <v>0</v>
      </c>
      <c r="Y369">
        <v>3</v>
      </c>
      <c r="Z369">
        <v>2</v>
      </c>
      <c r="AA369">
        <v>10</v>
      </c>
      <c r="AD369">
        <f>SUM(Wide_table___Brazil_2[[#This Row],[Wh]:[Lh]])</f>
        <v>2</v>
      </c>
      <c r="AE369">
        <f>SUM(Wide_table___Brazil_2[[#This Row],[Wa]:[La]])</f>
        <v>3</v>
      </c>
    </row>
    <row r="370" spans="1:31" x14ac:dyDescent="0.25">
      <c r="A370">
        <v>19</v>
      </c>
      <c r="B370" t="s">
        <v>558</v>
      </c>
      <c r="C370">
        <v>5</v>
      </c>
      <c r="D370">
        <v>0</v>
      </c>
      <c r="E370">
        <v>2</v>
      </c>
      <c r="F370">
        <v>3</v>
      </c>
      <c r="G370">
        <v>2</v>
      </c>
      <c r="H370">
        <v>5</v>
      </c>
      <c r="I370">
        <v>-3</v>
      </c>
      <c r="J370">
        <v>2</v>
      </c>
      <c r="L370">
        <v>40</v>
      </c>
      <c r="N370">
        <v>0</v>
      </c>
      <c r="O370">
        <v>1</v>
      </c>
      <c r="P370">
        <v>1</v>
      </c>
      <c r="Q370">
        <v>0</v>
      </c>
      <c r="R370">
        <v>1</v>
      </c>
      <c r="W370">
        <v>0</v>
      </c>
      <c r="X370">
        <v>1</v>
      </c>
      <c r="Y370">
        <v>2</v>
      </c>
      <c r="Z370">
        <v>2</v>
      </c>
      <c r="AA370">
        <v>4</v>
      </c>
      <c r="AD370">
        <f>SUM(Wide_table___Brazil_2[[#This Row],[Wh]:[Lh]])</f>
        <v>2</v>
      </c>
      <c r="AE370">
        <f>SUM(Wide_table___Brazil_2[[#This Row],[Wa]:[La]])</f>
        <v>3</v>
      </c>
    </row>
    <row r="371" spans="1:31" x14ac:dyDescent="0.25">
      <c r="A371">
        <v>14</v>
      </c>
      <c r="B371" t="s">
        <v>559</v>
      </c>
      <c r="C371">
        <v>35</v>
      </c>
      <c r="D371">
        <v>11</v>
      </c>
      <c r="E371">
        <v>9</v>
      </c>
      <c r="F371">
        <v>15</v>
      </c>
      <c r="G371">
        <v>48</v>
      </c>
      <c r="H371">
        <v>59</v>
      </c>
      <c r="I371">
        <v>-11</v>
      </c>
      <c r="J371">
        <v>42</v>
      </c>
      <c r="L371">
        <v>120</v>
      </c>
      <c r="N371">
        <v>4</v>
      </c>
      <c r="O371">
        <v>5</v>
      </c>
      <c r="P371">
        <v>7</v>
      </c>
      <c r="Q371">
        <v>17</v>
      </c>
      <c r="R371">
        <v>26</v>
      </c>
      <c r="W371">
        <v>7</v>
      </c>
      <c r="X371">
        <v>4</v>
      </c>
      <c r="Y371">
        <v>8</v>
      </c>
      <c r="Z371">
        <v>31</v>
      </c>
      <c r="AA371">
        <v>33</v>
      </c>
      <c r="AD371">
        <f>SUM(Wide_table___Brazil_2[[#This Row],[Wh]:[Lh]])</f>
        <v>16</v>
      </c>
      <c r="AE371">
        <f>SUM(Wide_table___Brazil_2[[#This Row],[Wa]:[La]])</f>
        <v>19</v>
      </c>
    </row>
    <row r="372" spans="1:31" x14ac:dyDescent="0.25">
      <c r="A372">
        <v>11</v>
      </c>
      <c r="B372" t="s">
        <v>158</v>
      </c>
      <c r="C372">
        <v>6</v>
      </c>
      <c r="D372">
        <v>2</v>
      </c>
      <c r="E372">
        <v>2</v>
      </c>
      <c r="F372">
        <v>2</v>
      </c>
      <c r="G372">
        <v>5</v>
      </c>
      <c r="H372">
        <v>10</v>
      </c>
      <c r="I372">
        <v>-5</v>
      </c>
      <c r="J372">
        <v>8</v>
      </c>
      <c r="L372">
        <v>133</v>
      </c>
      <c r="N372">
        <v>1</v>
      </c>
      <c r="O372">
        <v>0</v>
      </c>
      <c r="P372">
        <v>1</v>
      </c>
      <c r="Q372">
        <v>1</v>
      </c>
      <c r="R372">
        <v>3</v>
      </c>
      <c r="W372">
        <v>1</v>
      </c>
      <c r="X372">
        <v>2</v>
      </c>
      <c r="Y372">
        <v>1</v>
      </c>
      <c r="Z372">
        <v>4</v>
      </c>
      <c r="AA372">
        <v>7</v>
      </c>
      <c r="AD372">
        <f>SUM(Wide_table___Brazil_2[[#This Row],[Wh]:[Lh]])</f>
        <v>2</v>
      </c>
      <c r="AE372">
        <f>SUM(Wide_table___Brazil_2[[#This Row],[Wa]:[La]])</f>
        <v>4</v>
      </c>
    </row>
    <row r="373" spans="1:31" x14ac:dyDescent="0.25">
      <c r="A373">
        <v>3</v>
      </c>
      <c r="B373" t="s">
        <v>560</v>
      </c>
      <c r="C373">
        <v>23</v>
      </c>
      <c r="D373">
        <v>12</v>
      </c>
      <c r="E373">
        <v>6</v>
      </c>
      <c r="F373">
        <v>5</v>
      </c>
      <c r="G373">
        <v>45</v>
      </c>
      <c r="H373">
        <v>18</v>
      </c>
      <c r="I373">
        <v>27</v>
      </c>
      <c r="J373">
        <v>42</v>
      </c>
      <c r="L373">
        <v>183</v>
      </c>
      <c r="N373">
        <v>7</v>
      </c>
      <c r="O373">
        <v>2</v>
      </c>
      <c r="P373">
        <v>3</v>
      </c>
      <c r="Q373">
        <v>25</v>
      </c>
      <c r="R373">
        <v>11</v>
      </c>
      <c r="W373">
        <v>5</v>
      </c>
      <c r="X373">
        <v>4</v>
      </c>
      <c r="Y373">
        <v>2</v>
      </c>
      <c r="Z373">
        <v>20</v>
      </c>
      <c r="AA373">
        <v>7</v>
      </c>
      <c r="AD373">
        <f>SUM(Wide_table___Brazil_2[[#This Row],[Wh]:[Lh]])</f>
        <v>12</v>
      </c>
      <c r="AE373">
        <f>SUM(Wide_table___Brazil_2[[#This Row],[Wa]:[La]])</f>
        <v>11</v>
      </c>
    </row>
    <row r="374" spans="1:31" x14ac:dyDescent="0.25">
      <c r="A374">
        <v>2</v>
      </c>
      <c r="B374" t="s">
        <v>561</v>
      </c>
      <c r="C374">
        <v>5</v>
      </c>
      <c r="D374">
        <v>4</v>
      </c>
      <c r="E374">
        <v>1</v>
      </c>
      <c r="F374">
        <v>0</v>
      </c>
      <c r="G374">
        <v>11</v>
      </c>
      <c r="H374">
        <v>3</v>
      </c>
      <c r="I374">
        <v>8</v>
      </c>
      <c r="J374">
        <v>13</v>
      </c>
      <c r="L374">
        <v>260</v>
      </c>
      <c r="N374">
        <v>2</v>
      </c>
      <c r="O374">
        <v>0</v>
      </c>
      <c r="P374">
        <v>0</v>
      </c>
      <c r="Q374">
        <v>6</v>
      </c>
      <c r="R374">
        <v>2</v>
      </c>
      <c r="W374">
        <v>2</v>
      </c>
      <c r="X374">
        <v>1</v>
      </c>
      <c r="Y374">
        <v>0</v>
      </c>
      <c r="Z374">
        <v>5</v>
      </c>
      <c r="AA374">
        <v>1</v>
      </c>
      <c r="AD374">
        <f>SUM(Wide_table___Brazil_2[[#This Row],[Wh]:[Lh]])</f>
        <v>2</v>
      </c>
      <c r="AE374">
        <f>SUM(Wide_table___Brazil_2[[#This Row],[Wa]:[La]])</f>
        <v>3</v>
      </c>
    </row>
    <row r="375" spans="1:31" x14ac:dyDescent="0.25">
      <c r="A375">
        <v>11</v>
      </c>
      <c r="B375" t="s">
        <v>562</v>
      </c>
      <c r="C375">
        <v>28</v>
      </c>
      <c r="D375">
        <v>9</v>
      </c>
      <c r="E375">
        <v>7</v>
      </c>
      <c r="F375">
        <v>12</v>
      </c>
      <c r="G375">
        <v>37</v>
      </c>
      <c r="H375">
        <v>50</v>
      </c>
      <c r="I375">
        <v>-13</v>
      </c>
      <c r="J375">
        <v>34</v>
      </c>
      <c r="L375">
        <v>121</v>
      </c>
      <c r="N375">
        <v>6</v>
      </c>
      <c r="O375">
        <v>4</v>
      </c>
      <c r="P375">
        <v>4</v>
      </c>
      <c r="Q375">
        <v>21</v>
      </c>
      <c r="R375">
        <v>18</v>
      </c>
      <c r="W375">
        <v>3</v>
      </c>
      <c r="X375">
        <v>3</v>
      </c>
      <c r="Y375">
        <v>8</v>
      </c>
      <c r="Z375">
        <v>16</v>
      </c>
      <c r="AA375">
        <v>32</v>
      </c>
      <c r="AD375">
        <f>SUM(Wide_table___Brazil_2[[#This Row],[Wh]:[Lh]])</f>
        <v>14</v>
      </c>
      <c r="AE375">
        <f>SUM(Wide_table___Brazil_2[[#This Row],[Wa]:[La]])</f>
        <v>14</v>
      </c>
    </row>
    <row r="376" spans="1:31" x14ac:dyDescent="0.25">
      <c r="A376">
        <v>11</v>
      </c>
      <c r="B376" t="s">
        <v>563</v>
      </c>
      <c r="C376">
        <v>31</v>
      </c>
      <c r="D376">
        <v>4</v>
      </c>
      <c r="E376">
        <v>13</v>
      </c>
      <c r="F376">
        <v>14</v>
      </c>
      <c r="G376">
        <v>24</v>
      </c>
      <c r="H376">
        <v>36</v>
      </c>
      <c r="I376">
        <v>-12</v>
      </c>
      <c r="J376">
        <v>25</v>
      </c>
      <c r="L376">
        <v>81</v>
      </c>
      <c r="N376">
        <v>2</v>
      </c>
      <c r="O376">
        <v>6</v>
      </c>
      <c r="P376">
        <v>8</v>
      </c>
      <c r="Q376">
        <v>14</v>
      </c>
      <c r="R376">
        <v>21</v>
      </c>
      <c r="W376">
        <v>2</v>
      </c>
      <c r="X376">
        <v>7</v>
      </c>
      <c r="Y376">
        <v>6</v>
      </c>
      <c r="Z376">
        <v>10</v>
      </c>
      <c r="AA376">
        <v>15</v>
      </c>
      <c r="AD376">
        <f>SUM(Wide_table___Brazil_2[[#This Row],[Wh]:[Lh]])</f>
        <v>16</v>
      </c>
      <c r="AE376">
        <f>SUM(Wide_table___Brazil_2[[#This Row],[Wa]:[La]])</f>
        <v>15</v>
      </c>
    </row>
    <row r="377" spans="1:31" x14ac:dyDescent="0.25">
      <c r="A377">
        <v>4</v>
      </c>
      <c r="B377" t="s">
        <v>564</v>
      </c>
      <c r="C377">
        <v>11</v>
      </c>
      <c r="D377">
        <v>5</v>
      </c>
      <c r="E377">
        <v>4</v>
      </c>
      <c r="F377">
        <v>2</v>
      </c>
      <c r="G377">
        <v>27</v>
      </c>
      <c r="H377">
        <v>13</v>
      </c>
      <c r="I377">
        <v>14</v>
      </c>
      <c r="J377">
        <v>19</v>
      </c>
      <c r="L377">
        <v>173</v>
      </c>
      <c r="N377">
        <v>3</v>
      </c>
      <c r="O377">
        <v>2</v>
      </c>
      <c r="P377">
        <v>1</v>
      </c>
      <c r="Q377">
        <v>15</v>
      </c>
      <c r="R377">
        <v>8</v>
      </c>
      <c r="W377">
        <v>2</v>
      </c>
      <c r="X377">
        <v>2</v>
      </c>
      <c r="Y377">
        <v>1</v>
      </c>
      <c r="Z377">
        <v>12</v>
      </c>
      <c r="AA377">
        <v>5</v>
      </c>
      <c r="AD377">
        <f>SUM(Wide_table___Brazil_2[[#This Row],[Wh]:[Lh]])</f>
        <v>6</v>
      </c>
      <c r="AE377">
        <f>SUM(Wide_table___Brazil_2[[#This Row],[Wa]:[La]])</f>
        <v>5</v>
      </c>
    </row>
    <row r="378" spans="1:31" x14ac:dyDescent="0.25">
      <c r="A378">
        <v>18</v>
      </c>
      <c r="B378" t="s">
        <v>565</v>
      </c>
      <c r="C378">
        <v>6</v>
      </c>
      <c r="D378">
        <v>1</v>
      </c>
      <c r="E378">
        <v>0</v>
      </c>
      <c r="F378">
        <v>5</v>
      </c>
      <c r="G378">
        <v>4</v>
      </c>
      <c r="H378">
        <v>12</v>
      </c>
      <c r="I378">
        <v>-8</v>
      </c>
      <c r="J378">
        <v>3</v>
      </c>
      <c r="L378">
        <v>50</v>
      </c>
      <c r="N378">
        <v>1</v>
      </c>
      <c r="O378">
        <v>0</v>
      </c>
      <c r="P378">
        <v>2</v>
      </c>
      <c r="Q378">
        <v>3</v>
      </c>
      <c r="R378">
        <v>6</v>
      </c>
      <c r="W378">
        <v>0</v>
      </c>
      <c r="X378">
        <v>0</v>
      </c>
      <c r="Y378">
        <v>3</v>
      </c>
      <c r="Z378">
        <v>1</v>
      </c>
      <c r="AA378">
        <v>6</v>
      </c>
      <c r="AD378">
        <f>SUM(Wide_table___Brazil_2[[#This Row],[Wh]:[Lh]])</f>
        <v>3</v>
      </c>
      <c r="AE378">
        <f>SUM(Wide_table___Brazil_2[[#This Row],[Wa]:[La]])</f>
        <v>3</v>
      </c>
    </row>
    <row r="379" spans="1:31" x14ac:dyDescent="0.25">
      <c r="A379">
        <v>6</v>
      </c>
      <c r="B379" t="s">
        <v>566</v>
      </c>
      <c r="C379">
        <v>23</v>
      </c>
      <c r="D379">
        <v>9</v>
      </c>
      <c r="E379">
        <v>5</v>
      </c>
      <c r="F379">
        <v>9</v>
      </c>
      <c r="G379">
        <v>29</v>
      </c>
      <c r="H379">
        <v>35</v>
      </c>
      <c r="I379">
        <v>-6</v>
      </c>
      <c r="J379">
        <v>32</v>
      </c>
      <c r="L379">
        <v>139</v>
      </c>
      <c r="N379">
        <v>7</v>
      </c>
      <c r="O379">
        <v>2</v>
      </c>
      <c r="P379">
        <v>3</v>
      </c>
      <c r="Q379">
        <v>19</v>
      </c>
      <c r="R379">
        <v>19</v>
      </c>
      <c r="W379">
        <v>2</v>
      </c>
      <c r="X379">
        <v>3</v>
      </c>
      <c r="Y379">
        <v>6</v>
      </c>
      <c r="Z379">
        <v>10</v>
      </c>
      <c r="AA379">
        <v>16</v>
      </c>
      <c r="AD379">
        <f>SUM(Wide_table___Brazil_2[[#This Row],[Wh]:[Lh]])</f>
        <v>12</v>
      </c>
      <c r="AE379">
        <f>SUM(Wide_table___Brazil_2[[#This Row],[Wa]:[La]])</f>
        <v>11</v>
      </c>
    </row>
    <row r="380" spans="1:31" x14ac:dyDescent="0.25">
      <c r="A380">
        <v>8</v>
      </c>
      <c r="B380" t="s">
        <v>567</v>
      </c>
      <c r="C380">
        <v>6</v>
      </c>
      <c r="D380">
        <v>3</v>
      </c>
      <c r="E380">
        <v>1</v>
      </c>
      <c r="F380">
        <v>2</v>
      </c>
      <c r="G380">
        <v>6</v>
      </c>
      <c r="H380">
        <v>8</v>
      </c>
      <c r="I380">
        <v>-2</v>
      </c>
      <c r="J380">
        <v>10</v>
      </c>
      <c r="L380">
        <v>167</v>
      </c>
      <c r="N380">
        <v>2</v>
      </c>
      <c r="O380">
        <v>0</v>
      </c>
      <c r="P380">
        <v>1</v>
      </c>
      <c r="Q380">
        <v>4</v>
      </c>
      <c r="R380">
        <v>4</v>
      </c>
      <c r="W380">
        <v>1</v>
      </c>
      <c r="X380">
        <v>1</v>
      </c>
      <c r="Y380">
        <v>1</v>
      </c>
      <c r="Z380">
        <v>2</v>
      </c>
      <c r="AA380">
        <v>4</v>
      </c>
      <c r="AD380">
        <f>SUM(Wide_table___Brazil_2[[#This Row],[Wh]:[Lh]])</f>
        <v>3</v>
      </c>
      <c r="AE380">
        <f>SUM(Wide_table___Brazil_2[[#This Row],[Wa]:[La]])</f>
        <v>3</v>
      </c>
    </row>
    <row r="381" spans="1:31" x14ac:dyDescent="0.25">
      <c r="A381">
        <v>16</v>
      </c>
      <c r="B381" t="s">
        <v>568</v>
      </c>
      <c r="C381">
        <v>5</v>
      </c>
      <c r="D381">
        <v>1</v>
      </c>
      <c r="E381">
        <v>1</v>
      </c>
      <c r="F381">
        <v>3</v>
      </c>
      <c r="G381">
        <v>4</v>
      </c>
      <c r="H381">
        <v>8</v>
      </c>
      <c r="I381">
        <v>-4</v>
      </c>
      <c r="J381">
        <v>4</v>
      </c>
      <c r="L381">
        <v>80</v>
      </c>
      <c r="N381">
        <v>0</v>
      </c>
      <c r="O381">
        <v>1</v>
      </c>
      <c r="P381">
        <v>1</v>
      </c>
      <c r="Q381">
        <v>3</v>
      </c>
      <c r="R381">
        <v>6</v>
      </c>
      <c r="W381">
        <v>1</v>
      </c>
      <c r="X381">
        <v>0</v>
      </c>
      <c r="Y381">
        <v>2</v>
      </c>
      <c r="Z381">
        <v>1</v>
      </c>
      <c r="AA381">
        <v>2</v>
      </c>
      <c r="AD381">
        <f>SUM(Wide_table___Brazil_2[[#This Row],[Wh]:[Lh]])</f>
        <v>2</v>
      </c>
      <c r="AE381">
        <f>SUM(Wide_table___Brazil_2[[#This Row],[Wa]:[La]])</f>
        <v>3</v>
      </c>
    </row>
    <row r="382" spans="1:31" x14ac:dyDescent="0.25">
      <c r="A382">
        <v>1</v>
      </c>
      <c r="B382" t="s">
        <v>569</v>
      </c>
      <c r="C382">
        <v>7</v>
      </c>
      <c r="D382">
        <v>5</v>
      </c>
      <c r="E382">
        <v>2</v>
      </c>
      <c r="F382">
        <v>0</v>
      </c>
      <c r="G382">
        <v>14</v>
      </c>
      <c r="H382">
        <v>8</v>
      </c>
      <c r="I382">
        <v>6</v>
      </c>
      <c r="J382">
        <v>17</v>
      </c>
      <c r="L382">
        <v>243</v>
      </c>
      <c r="N382">
        <v>3</v>
      </c>
      <c r="O382">
        <v>1</v>
      </c>
      <c r="P382">
        <v>0</v>
      </c>
      <c r="Q382">
        <v>9</v>
      </c>
      <c r="R382">
        <v>6</v>
      </c>
      <c r="W382">
        <v>2</v>
      </c>
      <c r="X382">
        <v>1</v>
      </c>
      <c r="Y382">
        <v>0</v>
      </c>
      <c r="Z382">
        <v>5</v>
      </c>
      <c r="AA382">
        <v>2</v>
      </c>
      <c r="AD382">
        <f>SUM(Wide_table___Brazil_2[[#This Row],[Wh]:[Lh]])</f>
        <v>4</v>
      </c>
      <c r="AE382">
        <f>SUM(Wide_table___Brazil_2[[#This Row],[Wa]:[La]])</f>
        <v>3</v>
      </c>
    </row>
    <row r="383" spans="1:31" x14ac:dyDescent="0.25">
      <c r="A383">
        <v>13</v>
      </c>
      <c r="B383" t="s">
        <v>570</v>
      </c>
      <c r="C383">
        <v>6</v>
      </c>
      <c r="D383">
        <v>2</v>
      </c>
      <c r="E383">
        <v>1</v>
      </c>
      <c r="F383">
        <v>3</v>
      </c>
      <c r="G383">
        <v>8</v>
      </c>
      <c r="H383">
        <v>11</v>
      </c>
      <c r="I383">
        <v>-3</v>
      </c>
      <c r="J383">
        <v>7</v>
      </c>
      <c r="L383">
        <v>117</v>
      </c>
      <c r="N383">
        <v>2</v>
      </c>
      <c r="O383">
        <v>1</v>
      </c>
      <c r="P383">
        <v>0</v>
      </c>
      <c r="Q383">
        <v>4</v>
      </c>
      <c r="R383">
        <v>2</v>
      </c>
      <c r="W383">
        <v>0</v>
      </c>
      <c r="X383">
        <v>0</v>
      </c>
      <c r="Y383">
        <v>3</v>
      </c>
      <c r="Z383">
        <v>4</v>
      </c>
      <c r="AA383">
        <v>9</v>
      </c>
      <c r="AD383">
        <f>SUM(Wide_table___Brazil_2[[#This Row],[Wh]:[Lh]])</f>
        <v>3</v>
      </c>
      <c r="AE383">
        <f>SUM(Wide_table___Brazil_2[[#This Row],[Wa]:[La]])</f>
        <v>3</v>
      </c>
    </row>
    <row r="384" spans="1:31" x14ac:dyDescent="0.25">
      <c r="A384">
        <v>18</v>
      </c>
      <c r="B384" t="s">
        <v>571</v>
      </c>
      <c r="C384">
        <v>5</v>
      </c>
      <c r="D384">
        <v>1</v>
      </c>
      <c r="E384">
        <v>1</v>
      </c>
      <c r="F384">
        <v>3</v>
      </c>
      <c r="G384">
        <v>6</v>
      </c>
      <c r="H384">
        <v>12</v>
      </c>
      <c r="I384">
        <v>-6</v>
      </c>
      <c r="J384">
        <v>4</v>
      </c>
      <c r="L384">
        <v>80</v>
      </c>
      <c r="N384">
        <v>0</v>
      </c>
      <c r="O384">
        <v>0</v>
      </c>
      <c r="P384">
        <v>2</v>
      </c>
      <c r="Q384">
        <v>1</v>
      </c>
      <c r="R384">
        <v>7</v>
      </c>
      <c r="W384">
        <v>1</v>
      </c>
      <c r="X384">
        <v>1</v>
      </c>
      <c r="Y384">
        <v>1</v>
      </c>
      <c r="Z384">
        <v>5</v>
      </c>
      <c r="AA384">
        <v>5</v>
      </c>
      <c r="AD384">
        <f>SUM(Wide_table___Brazil_2[[#This Row],[Wh]:[Lh]])</f>
        <v>2</v>
      </c>
      <c r="AE384">
        <f>SUM(Wide_table___Brazil_2[[#This Row],[Wa]:[La]])</f>
        <v>3</v>
      </c>
    </row>
    <row r="385" spans="1:31" x14ac:dyDescent="0.25">
      <c r="A385">
        <v>12</v>
      </c>
      <c r="B385" t="s">
        <v>572</v>
      </c>
      <c r="C385">
        <v>23</v>
      </c>
      <c r="D385">
        <v>7</v>
      </c>
      <c r="E385">
        <v>5</v>
      </c>
      <c r="F385">
        <v>11</v>
      </c>
      <c r="G385">
        <v>29</v>
      </c>
      <c r="H385">
        <v>42</v>
      </c>
      <c r="I385">
        <v>-13</v>
      </c>
      <c r="J385">
        <v>26</v>
      </c>
      <c r="L385">
        <v>113</v>
      </c>
      <c r="N385">
        <v>4</v>
      </c>
      <c r="O385">
        <v>3</v>
      </c>
      <c r="P385">
        <v>4</v>
      </c>
      <c r="Q385">
        <v>15</v>
      </c>
      <c r="R385">
        <v>18</v>
      </c>
      <c r="W385">
        <v>3</v>
      </c>
      <c r="X385">
        <v>2</v>
      </c>
      <c r="Y385">
        <v>7</v>
      </c>
      <c r="Z385">
        <v>14</v>
      </c>
      <c r="AA385">
        <v>24</v>
      </c>
      <c r="AD385">
        <f>SUM(Wide_table___Brazil_2[[#This Row],[Wh]:[Lh]])</f>
        <v>11</v>
      </c>
      <c r="AE385">
        <f>SUM(Wide_table___Brazil_2[[#This Row],[Wa]:[La]])</f>
        <v>12</v>
      </c>
    </row>
    <row r="386" spans="1:31" x14ac:dyDescent="0.25">
      <c r="A386">
        <v>10</v>
      </c>
      <c r="B386" t="s">
        <v>573</v>
      </c>
      <c r="C386">
        <v>6</v>
      </c>
      <c r="D386">
        <v>2</v>
      </c>
      <c r="E386">
        <v>0</v>
      </c>
      <c r="F386">
        <v>4</v>
      </c>
      <c r="G386">
        <v>14</v>
      </c>
      <c r="H386">
        <v>11</v>
      </c>
      <c r="I386">
        <v>3</v>
      </c>
      <c r="J386">
        <v>6</v>
      </c>
      <c r="L386">
        <v>100</v>
      </c>
      <c r="N386">
        <v>2</v>
      </c>
      <c r="O386">
        <v>0</v>
      </c>
      <c r="P386">
        <v>1</v>
      </c>
      <c r="Q386">
        <v>12</v>
      </c>
      <c r="R386">
        <v>6</v>
      </c>
      <c r="W386">
        <v>0</v>
      </c>
      <c r="X386">
        <v>0</v>
      </c>
      <c r="Y386">
        <v>3</v>
      </c>
      <c r="Z386">
        <v>2</v>
      </c>
      <c r="AA386">
        <v>5</v>
      </c>
      <c r="AD386">
        <f>SUM(Wide_table___Brazil_2[[#This Row],[Wh]:[Lh]])</f>
        <v>3</v>
      </c>
      <c r="AE386">
        <f>SUM(Wide_table___Brazil_2[[#This Row],[Wa]:[La]])</f>
        <v>3</v>
      </c>
    </row>
    <row r="387" spans="1:31" x14ac:dyDescent="0.25">
      <c r="A387">
        <v>2</v>
      </c>
      <c r="B387" t="s">
        <v>574</v>
      </c>
      <c r="C387">
        <v>9</v>
      </c>
      <c r="D387">
        <v>6</v>
      </c>
      <c r="E387">
        <v>0</v>
      </c>
      <c r="F387">
        <v>3</v>
      </c>
      <c r="G387">
        <v>8</v>
      </c>
      <c r="H387">
        <v>8</v>
      </c>
      <c r="I387">
        <v>0</v>
      </c>
      <c r="J387">
        <v>18</v>
      </c>
      <c r="L387">
        <v>200</v>
      </c>
      <c r="N387">
        <v>3</v>
      </c>
      <c r="O387">
        <v>0</v>
      </c>
      <c r="P387">
        <v>1</v>
      </c>
      <c r="Q387">
        <v>4</v>
      </c>
      <c r="R387">
        <v>4</v>
      </c>
      <c r="W387">
        <v>3</v>
      </c>
      <c r="X387">
        <v>0</v>
      </c>
      <c r="Y387">
        <v>2</v>
      </c>
      <c r="Z387">
        <v>4</v>
      </c>
      <c r="AA387">
        <v>4</v>
      </c>
      <c r="AD387">
        <f>SUM(Wide_table___Brazil_2[[#This Row],[Wh]:[Lh]])</f>
        <v>4</v>
      </c>
      <c r="AE387">
        <f>SUM(Wide_table___Brazil_2[[#This Row],[Wa]:[La]])</f>
        <v>5</v>
      </c>
    </row>
    <row r="388" spans="1:31" x14ac:dyDescent="0.25">
      <c r="A388">
        <v>2</v>
      </c>
      <c r="B388" t="s">
        <v>575</v>
      </c>
      <c r="C388">
        <v>30</v>
      </c>
      <c r="D388">
        <v>17</v>
      </c>
      <c r="E388">
        <v>4</v>
      </c>
      <c r="F388">
        <v>9</v>
      </c>
      <c r="G388">
        <v>54</v>
      </c>
      <c r="H388">
        <v>31</v>
      </c>
      <c r="I388">
        <v>23</v>
      </c>
      <c r="J388">
        <v>55</v>
      </c>
      <c r="L388">
        <v>183</v>
      </c>
      <c r="N388">
        <v>10</v>
      </c>
      <c r="O388">
        <v>3</v>
      </c>
      <c r="P388">
        <v>2</v>
      </c>
      <c r="Q388">
        <v>34</v>
      </c>
      <c r="R388">
        <v>13</v>
      </c>
      <c r="W388">
        <v>7</v>
      </c>
      <c r="X388">
        <v>1</v>
      </c>
      <c r="Y388">
        <v>7</v>
      </c>
      <c r="Z388">
        <v>20</v>
      </c>
      <c r="AA388">
        <v>18</v>
      </c>
      <c r="AD388">
        <f>SUM(Wide_table___Brazil_2[[#This Row],[Wh]:[Lh]])</f>
        <v>15</v>
      </c>
      <c r="AE388">
        <f>SUM(Wide_table___Brazil_2[[#This Row],[Wa]:[La]])</f>
        <v>15</v>
      </c>
    </row>
    <row r="389" spans="1:31" x14ac:dyDescent="0.25">
      <c r="A389">
        <v>22</v>
      </c>
      <c r="B389" t="s">
        <v>576</v>
      </c>
      <c r="C389">
        <v>27</v>
      </c>
      <c r="D389">
        <v>7</v>
      </c>
      <c r="E389">
        <v>9</v>
      </c>
      <c r="F389">
        <v>11</v>
      </c>
      <c r="G389">
        <v>24</v>
      </c>
      <c r="H389">
        <v>38</v>
      </c>
      <c r="I389">
        <v>-14</v>
      </c>
      <c r="J389">
        <v>30</v>
      </c>
      <c r="L389">
        <v>111</v>
      </c>
      <c r="N389">
        <v>5</v>
      </c>
      <c r="O389">
        <v>5</v>
      </c>
      <c r="P389">
        <v>3</v>
      </c>
      <c r="Q389">
        <v>13</v>
      </c>
      <c r="R389">
        <v>12</v>
      </c>
      <c r="W389">
        <v>2</v>
      </c>
      <c r="X389">
        <v>4</v>
      </c>
      <c r="Y389">
        <v>8</v>
      </c>
      <c r="Z389">
        <v>11</v>
      </c>
      <c r="AA389">
        <v>26</v>
      </c>
      <c r="AD389">
        <f>SUM(Wide_table___Brazil_2[[#This Row],[Wh]:[Lh]])</f>
        <v>13</v>
      </c>
      <c r="AE389">
        <f>SUM(Wide_table___Brazil_2[[#This Row],[Wa]:[La]])</f>
        <v>14</v>
      </c>
    </row>
    <row r="390" spans="1:31" x14ac:dyDescent="0.25">
      <c r="A390">
        <v>1</v>
      </c>
      <c r="B390" t="s">
        <v>577</v>
      </c>
      <c r="C390">
        <v>5</v>
      </c>
      <c r="D390">
        <v>4</v>
      </c>
      <c r="E390">
        <v>1</v>
      </c>
      <c r="F390">
        <v>0</v>
      </c>
      <c r="G390">
        <v>6</v>
      </c>
      <c r="H390">
        <v>1</v>
      </c>
      <c r="I390">
        <v>5</v>
      </c>
      <c r="J390">
        <v>13</v>
      </c>
      <c r="L390">
        <v>260</v>
      </c>
      <c r="N390">
        <v>3</v>
      </c>
      <c r="O390">
        <v>0</v>
      </c>
      <c r="P390">
        <v>0</v>
      </c>
      <c r="Q390">
        <v>4</v>
      </c>
      <c r="R390">
        <v>0</v>
      </c>
      <c r="W390">
        <v>1</v>
      </c>
      <c r="X390">
        <v>1</v>
      </c>
      <c r="Y390">
        <v>0</v>
      </c>
      <c r="Z390">
        <v>2</v>
      </c>
      <c r="AA390">
        <v>1</v>
      </c>
      <c r="AD390">
        <f>SUM(Wide_table___Brazil_2[[#This Row],[Wh]:[Lh]])</f>
        <v>3</v>
      </c>
      <c r="AE390">
        <f>SUM(Wide_table___Brazil_2[[#This Row],[Wa]:[La]])</f>
        <v>2</v>
      </c>
    </row>
    <row r="391" spans="1:31" x14ac:dyDescent="0.25">
      <c r="A391">
        <v>3</v>
      </c>
      <c r="B391" t="s">
        <v>578</v>
      </c>
      <c r="C391">
        <v>30</v>
      </c>
      <c r="D391">
        <v>14</v>
      </c>
      <c r="E391">
        <v>10</v>
      </c>
      <c r="F391">
        <v>6</v>
      </c>
      <c r="G391">
        <v>34</v>
      </c>
      <c r="H391">
        <v>20</v>
      </c>
      <c r="I391">
        <v>14</v>
      </c>
      <c r="J391">
        <v>52</v>
      </c>
      <c r="L391">
        <v>173</v>
      </c>
      <c r="N391">
        <v>6</v>
      </c>
      <c r="O391">
        <v>5</v>
      </c>
      <c r="P391">
        <v>4</v>
      </c>
      <c r="Q391">
        <v>17</v>
      </c>
      <c r="R391">
        <v>12</v>
      </c>
      <c r="W391">
        <v>8</v>
      </c>
      <c r="X391">
        <v>5</v>
      </c>
      <c r="Y391">
        <v>2</v>
      </c>
      <c r="Z391">
        <v>17</v>
      </c>
      <c r="AA391">
        <v>8</v>
      </c>
      <c r="AD391">
        <f>SUM(Wide_table___Brazil_2[[#This Row],[Wh]:[Lh]])</f>
        <v>15</v>
      </c>
      <c r="AE391">
        <f>SUM(Wide_table___Brazil_2[[#This Row],[Wa]:[La]])</f>
        <v>15</v>
      </c>
    </row>
    <row r="392" spans="1:31" x14ac:dyDescent="0.25">
      <c r="A392">
        <v>15</v>
      </c>
      <c r="B392" t="s">
        <v>579</v>
      </c>
      <c r="C392">
        <v>6</v>
      </c>
      <c r="D392">
        <v>1</v>
      </c>
      <c r="E392">
        <v>1</v>
      </c>
      <c r="F392">
        <v>4</v>
      </c>
      <c r="G392">
        <v>4</v>
      </c>
      <c r="H392">
        <v>8</v>
      </c>
      <c r="I392">
        <v>-4</v>
      </c>
      <c r="J392">
        <v>4</v>
      </c>
      <c r="L392">
        <v>67</v>
      </c>
      <c r="N392">
        <v>0</v>
      </c>
      <c r="O392">
        <v>1</v>
      </c>
      <c r="P392">
        <v>2</v>
      </c>
      <c r="Q392">
        <v>0</v>
      </c>
      <c r="R392">
        <v>2</v>
      </c>
      <c r="W392">
        <v>1</v>
      </c>
      <c r="X392">
        <v>0</v>
      </c>
      <c r="Y392">
        <v>2</v>
      </c>
      <c r="Z392">
        <v>4</v>
      </c>
      <c r="AA392">
        <v>6</v>
      </c>
      <c r="AD392">
        <f>SUM(Wide_table___Brazil_2[[#This Row],[Wh]:[Lh]])</f>
        <v>3</v>
      </c>
      <c r="AE392">
        <f>SUM(Wide_table___Brazil_2[[#This Row],[Wa]:[La]])</f>
        <v>3</v>
      </c>
    </row>
    <row r="393" spans="1:31" x14ac:dyDescent="0.25">
      <c r="A393">
        <v>2</v>
      </c>
      <c r="B393" t="s">
        <v>580</v>
      </c>
      <c r="C393">
        <v>6</v>
      </c>
      <c r="D393">
        <v>5</v>
      </c>
      <c r="E393">
        <v>1</v>
      </c>
      <c r="F393">
        <v>0</v>
      </c>
      <c r="G393">
        <v>16</v>
      </c>
      <c r="H393">
        <v>7</v>
      </c>
      <c r="I393">
        <v>9</v>
      </c>
      <c r="J393">
        <v>16</v>
      </c>
      <c r="L393">
        <v>267</v>
      </c>
      <c r="N393">
        <v>3</v>
      </c>
      <c r="O393">
        <v>0</v>
      </c>
      <c r="P393">
        <v>0</v>
      </c>
      <c r="Q393">
        <v>9</v>
      </c>
      <c r="R393">
        <v>3</v>
      </c>
      <c r="W393">
        <v>2</v>
      </c>
      <c r="X393">
        <v>1</v>
      </c>
      <c r="Y393">
        <v>0</v>
      </c>
      <c r="Z393">
        <v>7</v>
      </c>
      <c r="AA393">
        <v>4</v>
      </c>
      <c r="AD393">
        <f>SUM(Wide_table___Brazil_2[[#This Row],[Wh]:[Lh]])</f>
        <v>3</v>
      </c>
      <c r="AE393">
        <f>SUM(Wide_table___Brazil_2[[#This Row],[Wa]:[La]])</f>
        <v>3</v>
      </c>
    </row>
    <row r="394" spans="1:31" x14ac:dyDescent="0.25">
      <c r="A394">
        <v>2</v>
      </c>
      <c r="B394" t="s">
        <v>581</v>
      </c>
      <c r="C394">
        <v>24</v>
      </c>
      <c r="D394">
        <v>15</v>
      </c>
      <c r="E394">
        <v>7</v>
      </c>
      <c r="F394">
        <v>2</v>
      </c>
      <c r="G394">
        <v>42</v>
      </c>
      <c r="H394">
        <v>20</v>
      </c>
      <c r="I394">
        <v>22</v>
      </c>
      <c r="J394">
        <v>52</v>
      </c>
      <c r="L394">
        <v>217</v>
      </c>
      <c r="N394">
        <v>7</v>
      </c>
      <c r="O394">
        <v>4</v>
      </c>
      <c r="P394">
        <v>1</v>
      </c>
      <c r="Q394">
        <v>21</v>
      </c>
      <c r="R394">
        <v>10</v>
      </c>
      <c r="W394">
        <v>8</v>
      </c>
      <c r="X394">
        <v>3</v>
      </c>
      <c r="Y394">
        <v>1</v>
      </c>
      <c r="Z394">
        <v>21</v>
      </c>
      <c r="AA394">
        <v>10</v>
      </c>
      <c r="AD394">
        <f>SUM(Wide_table___Brazil_2[[#This Row],[Wh]:[Lh]])</f>
        <v>12</v>
      </c>
      <c r="AE394">
        <f>SUM(Wide_table___Brazil_2[[#This Row],[Wa]:[La]])</f>
        <v>12</v>
      </c>
    </row>
    <row r="395" spans="1:31" x14ac:dyDescent="0.25">
      <c r="A395">
        <v>6</v>
      </c>
      <c r="B395" t="s">
        <v>582</v>
      </c>
      <c r="C395">
        <v>5</v>
      </c>
      <c r="D395">
        <v>3</v>
      </c>
      <c r="E395">
        <v>1</v>
      </c>
      <c r="F395">
        <v>1</v>
      </c>
      <c r="G395">
        <v>12</v>
      </c>
      <c r="H395">
        <v>9</v>
      </c>
      <c r="I395">
        <v>3</v>
      </c>
      <c r="J395">
        <v>10</v>
      </c>
      <c r="L395">
        <v>200</v>
      </c>
      <c r="N395">
        <v>3</v>
      </c>
      <c r="O395">
        <v>0</v>
      </c>
      <c r="P395">
        <v>0</v>
      </c>
      <c r="Q395">
        <v>10</v>
      </c>
      <c r="R395">
        <v>3</v>
      </c>
      <c r="W395">
        <v>0</v>
      </c>
      <c r="X395">
        <v>1</v>
      </c>
      <c r="Y395">
        <v>1</v>
      </c>
      <c r="Z395">
        <v>2</v>
      </c>
      <c r="AA395">
        <v>6</v>
      </c>
      <c r="AD395">
        <f>SUM(Wide_table___Brazil_2[[#This Row],[Wh]:[Lh]])</f>
        <v>3</v>
      </c>
      <c r="AE395">
        <f>SUM(Wide_table___Brazil_2[[#This Row],[Wa]:[La]])</f>
        <v>2</v>
      </c>
    </row>
    <row r="396" spans="1:31" x14ac:dyDescent="0.25">
      <c r="A396">
        <v>9</v>
      </c>
      <c r="B396" t="s">
        <v>583</v>
      </c>
      <c r="C396">
        <v>27</v>
      </c>
      <c r="D396">
        <v>11</v>
      </c>
      <c r="E396">
        <v>8</v>
      </c>
      <c r="F396">
        <v>8</v>
      </c>
      <c r="G396">
        <v>37</v>
      </c>
      <c r="H396">
        <v>32</v>
      </c>
      <c r="I396">
        <v>5</v>
      </c>
      <c r="J396">
        <v>41</v>
      </c>
      <c r="L396">
        <v>152</v>
      </c>
      <c r="N396">
        <v>8</v>
      </c>
      <c r="O396">
        <v>4</v>
      </c>
      <c r="P396">
        <v>1</v>
      </c>
      <c r="Q396">
        <v>27</v>
      </c>
      <c r="R396">
        <v>13</v>
      </c>
      <c r="W396">
        <v>3</v>
      </c>
      <c r="X396">
        <v>4</v>
      </c>
      <c r="Y396">
        <v>7</v>
      </c>
      <c r="Z396">
        <v>10</v>
      </c>
      <c r="AA396">
        <v>19</v>
      </c>
      <c r="AD396">
        <f>SUM(Wide_table___Brazil_2[[#This Row],[Wh]:[Lh]])</f>
        <v>13</v>
      </c>
      <c r="AE396">
        <f>SUM(Wide_table___Brazil_2[[#This Row],[Wa]:[La]])</f>
        <v>14</v>
      </c>
    </row>
    <row r="397" spans="1:31" x14ac:dyDescent="0.25">
      <c r="A397">
        <v>15</v>
      </c>
      <c r="B397" t="s">
        <v>584</v>
      </c>
      <c r="C397">
        <v>24</v>
      </c>
      <c r="D397">
        <v>6</v>
      </c>
      <c r="E397">
        <v>8</v>
      </c>
      <c r="F397">
        <v>10</v>
      </c>
      <c r="G397">
        <v>20</v>
      </c>
      <c r="H397">
        <v>30</v>
      </c>
      <c r="I397">
        <v>-10</v>
      </c>
      <c r="J397">
        <v>26</v>
      </c>
      <c r="L397">
        <v>108</v>
      </c>
      <c r="N397">
        <v>3</v>
      </c>
      <c r="O397">
        <v>6</v>
      </c>
      <c r="P397">
        <v>3</v>
      </c>
      <c r="Q397">
        <v>11</v>
      </c>
      <c r="R397">
        <v>14</v>
      </c>
      <c r="W397">
        <v>3</v>
      </c>
      <c r="X397">
        <v>2</v>
      </c>
      <c r="Y397">
        <v>7</v>
      </c>
      <c r="Z397">
        <v>9</v>
      </c>
      <c r="AA397">
        <v>16</v>
      </c>
      <c r="AD397">
        <f>SUM(Wide_table___Brazil_2[[#This Row],[Wh]:[Lh]])</f>
        <v>12</v>
      </c>
      <c r="AE397">
        <f>SUM(Wide_table___Brazil_2[[#This Row],[Wa]:[La]])</f>
        <v>12</v>
      </c>
    </row>
    <row r="398" spans="1:31" x14ac:dyDescent="0.25">
      <c r="A398">
        <v>2</v>
      </c>
      <c r="B398" t="s">
        <v>585</v>
      </c>
      <c r="C398">
        <v>7</v>
      </c>
      <c r="D398">
        <v>4</v>
      </c>
      <c r="E398">
        <v>2</v>
      </c>
      <c r="F398">
        <v>1</v>
      </c>
      <c r="G398">
        <v>11</v>
      </c>
      <c r="H398">
        <v>9</v>
      </c>
      <c r="I398">
        <v>2</v>
      </c>
      <c r="J398">
        <v>14</v>
      </c>
      <c r="L398">
        <v>200</v>
      </c>
      <c r="N398">
        <v>1</v>
      </c>
      <c r="O398">
        <v>2</v>
      </c>
      <c r="P398">
        <v>0</v>
      </c>
      <c r="Q398">
        <v>4</v>
      </c>
      <c r="R398">
        <v>3</v>
      </c>
      <c r="W398">
        <v>3</v>
      </c>
      <c r="X398">
        <v>0</v>
      </c>
      <c r="Y398">
        <v>1</v>
      </c>
      <c r="Z398">
        <v>7</v>
      </c>
      <c r="AA398">
        <v>6</v>
      </c>
      <c r="AD398">
        <f>SUM(Wide_table___Brazil_2[[#This Row],[Wh]:[Lh]])</f>
        <v>3</v>
      </c>
      <c r="AE398">
        <f>SUM(Wide_table___Brazil_2[[#This Row],[Wa]:[La]])</f>
        <v>4</v>
      </c>
    </row>
    <row r="399" spans="1:31" x14ac:dyDescent="0.25">
      <c r="A399">
        <v>7</v>
      </c>
      <c r="B399" t="s">
        <v>586</v>
      </c>
      <c r="C399">
        <v>19</v>
      </c>
      <c r="D399">
        <v>8</v>
      </c>
      <c r="E399">
        <v>6</v>
      </c>
      <c r="F399">
        <v>5</v>
      </c>
      <c r="G399">
        <v>32</v>
      </c>
      <c r="H399">
        <v>34</v>
      </c>
      <c r="I399">
        <v>-2</v>
      </c>
      <c r="J399">
        <v>30</v>
      </c>
      <c r="L399">
        <v>158</v>
      </c>
      <c r="N399">
        <v>7</v>
      </c>
      <c r="O399">
        <v>1</v>
      </c>
      <c r="P399">
        <v>3</v>
      </c>
      <c r="Q399">
        <v>19</v>
      </c>
      <c r="R399">
        <v>18</v>
      </c>
      <c r="W399">
        <v>1</v>
      </c>
      <c r="X399">
        <v>5</v>
      </c>
      <c r="Y399">
        <v>2</v>
      </c>
      <c r="Z399">
        <v>13</v>
      </c>
      <c r="AA399">
        <v>16</v>
      </c>
      <c r="AD399">
        <f>SUM(Wide_table___Brazil_2[[#This Row],[Wh]:[Lh]])</f>
        <v>11</v>
      </c>
      <c r="AE399">
        <f>SUM(Wide_table___Brazil_2[[#This Row],[Wa]:[La]])</f>
        <v>8</v>
      </c>
    </row>
    <row r="400" spans="1:31" x14ac:dyDescent="0.25">
      <c r="A400">
        <v>4</v>
      </c>
      <c r="B400" t="s">
        <v>587</v>
      </c>
      <c r="C400">
        <v>8</v>
      </c>
      <c r="D400">
        <v>4</v>
      </c>
      <c r="E400">
        <v>3</v>
      </c>
      <c r="F400">
        <v>1</v>
      </c>
      <c r="G400">
        <v>9</v>
      </c>
      <c r="H400">
        <v>5</v>
      </c>
      <c r="I400">
        <v>4</v>
      </c>
      <c r="J400">
        <v>15</v>
      </c>
      <c r="L400">
        <v>188</v>
      </c>
      <c r="N400">
        <v>2</v>
      </c>
      <c r="O400">
        <v>2</v>
      </c>
      <c r="P400">
        <v>0</v>
      </c>
      <c r="Q400">
        <v>6</v>
      </c>
      <c r="R400">
        <v>4</v>
      </c>
      <c r="W400">
        <v>2</v>
      </c>
      <c r="X400">
        <v>1</v>
      </c>
      <c r="Y400">
        <v>1</v>
      </c>
      <c r="Z400">
        <v>3</v>
      </c>
      <c r="AA400">
        <v>1</v>
      </c>
      <c r="AD400">
        <f>SUM(Wide_table___Brazil_2[[#This Row],[Wh]:[Lh]])</f>
        <v>4</v>
      </c>
      <c r="AE400">
        <f>SUM(Wide_table___Brazil_2[[#This Row],[Wa]:[La]])</f>
        <v>4</v>
      </c>
    </row>
    <row r="401" spans="1:31" x14ac:dyDescent="0.25">
      <c r="A401">
        <v>2</v>
      </c>
      <c r="B401" t="s">
        <v>588</v>
      </c>
      <c r="C401">
        <v>9</v>
      </c>
      <c r="D401">
        <v>5</v>
      </c>
      <c r="E401">
        <v>4</v>
      </c>
      <c r="F401">
        <v>0</v>
      </c>
      <c r="G401">
        <v>12</v>
      </c>
      <c r="H401">
        <v>5</v>
      </c>
      <c r="I401">
        <v>7</v>
      </c>
      <c r="J401">
        <v>19</v>
      </c>
      <c r="L401">
        <v>211</v>
      </c>
      <c r="N401">
        <v>3</v>
      </c>
      <c r="O401">
        <v>2</v>
      </c>
      <c r="P401">
        <v>0</v>
      </c>
      <c r="Q401">
        <v>9</v>
      </c>
      <c r="R401">
        <v>4</v>
      </c>
      <c r="W401">
        <v>2</v>
      </c>
      <c r="X401">
        <v>2</v>
      </c>
      <c r="Y401">
        <v>0</v>
      </c>
      <c r="Z401">
        <v>3</v>
      </c>
      <c r="AA401">
        <v>1</v>
      </c>
      <c r="AD401">
        <f>SUM(Wide_table___Brazil_2[[#This Row],[Wh]:[Lh]])</f>
        <v>5</v>
      </c>
      <c r="AE401">
        <f>SUM(Wide_table___Brazil_2[[#This Row],[Wa]:[La]])</f>
        <v>4</v>
      </c>
    </row>
    <row r="402" spans="1:31" x14ac:dyDescent="0.25">
      <c r="A402">
        <v>14</v>
      </c>
      <c r="B402" t="s">
        <v>589</v>
      </c>
      <c r="C402">
        <v>9</v>
      </c>
      <c r="D402">
        <v>2</v>
      </c>
      <c r="E402">
        <v>3</v>
      </c>
      <c r="F402">
        <v>4</v>
      </c>
      <c r="G402">
        <v>6</v>
      </c>
      <c r="H402">
        <v>12</v>
      </c>
      <c r="I402">
        <v>-6</v>
      </c>
      <c r="J402">
        <v>9</v>
      </c>
      <c r="L402">
        <v>100</v>
      </c>
      <c r="N402">
        <v>1</v>
      </c>
      <c r="O402">
        <v>2</v>
      </c>
      <c r="P402">
        <v>1</v>
      </c>
      <c r="Q402">
        <v>2</v>
      </c>
      <c r="R402">
        <v>3</v>
      </c>
      <c r="W402">
        <v>1</v>
      </c>
      <c r="X402">
        <v>1</v>
      </c>
      <c r="Y402">
        <v>3</v>
      </c>
      <c r="Z402">
        <v>4</v>
      </c>
      <c r="AA402">
        <v>9</v>
      </c>
      <c r="AD402">
        <f>SUM(Wide_table___Brazil_2[[#This Row],[Wh]:[Lh]])</f>
        <v>4</v>
      </c>
      <c r="AE402">
        <f>SUM(Wide_table___Brazil_2[[#This Row],[Wa]:[La]])</f>
        <v>5</v>
      </c>
    </row>
    <row r="403" spans="1:31" x14ac:dyDescent="0.25">
      <c r="A403">
        <v>6</v>
      </c>
      <c r="B403" t="s">
        <v>590</v>
      </c>
      <c r="C403">
        <v>8</v>
      </c>
      <c r="D403">
        <v>3</v>
      </c>
      <c r="E403">
        <v>2</v>
      </c>
      <c r="F403">
        <v>3</v>
      </c>
      <c r="G403">
        <v>13</v>
      </c>
      <c r="H403">
        <v>13</v>
      </c>
      <c r="I403">
        <v>0</v>
      </c>
      <c r="J403">
        <v>11</v>
      </c>
      <c r="L403">
        <v>138</v>
      </c>
      <c r="N403">
        <v>2</v>
      </c>
      <c r="O403">
        <v>1</v>
      </c>
      <c r="P403">
        <v>1</v>
      </c>
      <c r="Q403">
        <v>9</v>
      </c>
      <c r="R403">
        <v>6</v>
      </c>
      <c r="W403">
        <v>1</v>
      </c>
      <c r="X403">
        <v>1</v>
      </c>
      <c r="Y403">
        <v>2</v>
      </c>
      <c r="Z403">
        <v>4</v>
      </c>
      <c r="AA403">
        <v>7</v>
      </c>
      <c r="AD403">
        <f>SUM(Wide_table___Brazil_2[[#This Row],[Wh]:[Lh]])</f>
        <v>4</v>
      </c>
      <c r="AE403">
        <f>SUM(Wide_table___Brazil_2[[#This Row],[Wa]:[La]])</f>
        <v>4</v>
      </c>
    </row>
    <row r="404" spans="1:31" x14ac:dyDescent="0.25">
      <c r="A404">
        <v>9</v>
      </c>
      <c r="B404" t="s">
        <v>591</v>
      </c>
      <c r="C404">
        <v>6</v>
      </c>
      <c r="D404">
        <v>2</v>
      </c>
      <c r="E404">
        <v>2</v>
      </c>
      <c r="F404">
        <v>2</v>
      </c>
      <c r="G404">
        <v>4</v>
      </c>
      <c r="H404">
        <v>4</v>
      </c>
      <c r="I404">
        <v>0</v>
      </c>
      <c r="J404">
        <v>8</v>
      </c>
      <c r="L404">
        <v>133</v>
      </c>
      <c r="N404">
        <v>0</v>
      </c>
      <c r="O404">
        <v>1</v>
      </c>
      <c r="P404">
        <v>2</v>
      </c>
      <c r="Q404">
        <v>2</v>
      </c>
      <c r="R404">
        <v>4</v>
      </c>
      <c r="W404">
        <v>2</v>
      </c>
      <c r="X404">
        <v>1</v>
      </c>
      <c r="Y404">
        <v>0</v>
      </c>
      <c r="Z404">
        <v>2</v>
      </c>
      <c r="AA404">
        <v>0</v>
      </c>
      <c r="AD404">
        <f>SUM(Wide_table___Brazil_2[[#This Row],[Wh]:[Lh]])</f>
        <v>3</v>
      </c>
      <c r="AE404">
        <f>SUM(Wide_table___Brazil_2[[#This Row],[Wa]:[La]])</f>
        <v>3</v>
      </c>
    </row>
    <row r="405" spans="1:31" x14ac:dyDescent="0.25">
      <c r="A405">
        <v>8</v>
      </c>
      <c r="B405" t="s">
        <v>592</v>
      </c>
      <c r="C405">
        <v>38</v>
      </c>
      <c r="D405">
        <v>16</v>
      </c>
      <c r="E405">
        <v>7</v>
      </c>
      <c r="F405">
        <v>15</v>
      </c>
      <c r="G405">
        <v>51</v>
      </c>
      <c r="H405">
        <v>48</v>
      </c>
      <c r="I405">
        <v>3</v>
      </c>
      <c r="J405">
        <v>55</v>
      </c>
      <c r="L405">
        <v>145</v>
      </c>
      <c r="N405">
        <v>8</v>
      </c>
      <c r="O405">
        <v>3</v>
      </c>
      <c r="P405">
        <v>8</v>
      </c>
      <c r="Q405">
        <v>21</v>
      </c>
      <c r="R405">
        <v>24</v>
      </c>
      <c r="W405">
        <v>8</v>
      </c>
      <c r="X405">
        <v>4</v>
      </c>
      <c r="Y405">
        <v>7</v>
      </c>
      <c r="Z405">
        <v>30</v>
      </c>
      <c r="AA405">
        <v>24</v>
      </c>
      <c r="AD405">
        <f>SUM(Wide_table___Brazil_2[[#This Row],[Wh]:[Lh]])</f>
        <v>19</v>
      </c>
      <c r="AE405">
        <f>SUM(Wide_table___Brazil_2[[#This Row],[Wa]:[La]])</f>
        <v>19</v>
      </c>
    </row>
    <row r="406" spans="1:31" x14ac:dyDescent="0.25">
      <c r="A406">
        <v>14</v>
      </c>
      <c r="B406" t="s">
        <v>593</v>
      </c>
      <c r="C406">
        <v>8</v>
      </c>
      <c r="D406">
        <v>1</v>
      </c>
      <c r="E406">
        <v>3</v>
      </c>
      <c r="F406">
        <v>4</v>
      </c>
      <c r="G406">
        <v>8</v>
      </c>
      <c r="H406">
        <v>19</v>
      </c>
      <c r="I406">
        <v>-11</v>
      </c>
      <c r="J406">
        <v>6</v>
      </c>
      <c r="L406">
        <v>75</v>
      </c>
      <c r="N406">
        <v>0</v>
      </c>
      <c r="O406">
        <v>0</v>
      </c>
      <c r="P406">
        <v>3</v>
      </c>
      <c r="Q406">
        <v>2</v>
      </c>
      <c r="R406">
        <v>11</v>
      </c>
      <c r="W406">
        <v>1</v>
      </c>
      <c r="X406">
        <v>3</v>
      </c>
      <c r="Y406">
        <v>1</v>
      </c>
      <c r="Z406">
        <v>6</v>
      </c>
      <c r="AA406">
        <v>8</v>
      </c>
      <c r="AD406">
        <f>SUM(Wide_table___Brazil_2[[#This Row],[Wh]:[Lh]])</f>
        <v>3</v>
      </c>
      <c r="AE406">
        <f>SUM(Wide_table___Brazil_2[[#This Row],[Wa]:[La]])</f>
        <v>5</v>
      </c>
    </row>
    <row r="407" spans="1:31" x14ac:dyDescent="0.25">
      <c r="A407">
        <v>19</v>
      </c>
      <c r="B407" t="s">
        <v>594</v>
      </c>
      <c r="C407">
        <v>6</v>
      </c>
      <c r="D407">
        <v>1</v>
      </c>
      <c r="E407">
        <v>0</v>
      </c>
      <c r="F407">
        <v>5</v>
      </c>
      <c r="G407">
        <v>9</v>
      </c>
      <c r="H407">
        <v>17</v>
      </c>
      <c r="I407">
        <v>-8</v>
      </c>
      <c r="J407">
        <v>3</v>
      </c>
      <c r="L407">
        <v>50</v>
      </c>
      <c r="N407">
        <v>1</v>
      </c>
      <c r="O407">
        <v>0</v>
      </c>
      <c r="P407">
        <v>2</v>
      </c>
      <c r="Q407">
        <v>5</v>
      </c>
      <c r="R407">
        <v>8</v>
      </c>
      <c r="W407">
        <v>0</v>
      </c>
      <c r="X407">
        <v>0</v>
      </c>
      <c r="Y407">
        <v>3</v>
      </c>
      <c r="Z407">
        <v>4</v>
      </c>
      <c r="AA407">
        <v>9</v>
      </c>
      <c r="AD407">
        <f>SUM(Wide_table___Brazil_2[[#This Row],[Wh]:[Lh]])</f>
        <v>3</v>
      </c>
      <c r="AE407">
        <f>SUM(Wide_table___Brazil_2[[#This Row],[Wa]:[La]])</f>
        <v>3</v>
      </c>
    </row>
    <row r="408" spans="1:31" x14ac:dyDescent="0.25">
      <c r="A408">
        <v>9</v>
      </c>
      <c r="B408" t="s">
        <v>595</v>
      </c>
      <c r="C408">
        <v>7</v>
      </c>
      <c r="D408">
        <v>1</v>
      </c>
      <c r="E408">
        <v>2</v>
      </c>
      <c r="F408">
        <v>4</v>
      </c>
      <c r="G408">
        <v>8</v>
      </c>
      <c r="H408">
        <v>12</v>
      </c>
      <c r="I408">
        <v>-4</v>
      </c>
      <c r="J408">
        <v>5</v>
      </c>
      <c r="L408">
        <v>71</v>
      </c>
      <c r="N408">
        <v>1</v>
      </c>
      <c r="O408">
        <v>1</v>
      </c>
      <c r="P408">
        <v>2</v>
      </c>
      <c r="Q408">
        <v>5</v>
      </c>
      <c r="R408">
        <v>6</v>
      </c>
      <c r="W408">
        <v>0</v>
      </c>
      <c r="X408">
        <v>1</v>
      </c>
      <c r="Y408">
        <v>2</v>
      </c>
      <c r="Z408">
        <v>3</v>
      </c>
      <c r="AA408">
        <v>6</v>
      </c>
      <c r="AD408">
        <f>SUM(Wide_table___Brazil_2[[#This Row],[Wh]:[Lh]])</f>
        <v>4</v>
      </c>
      <c r="AE408">
        <f>SUM(Wide_table___Brazil_2[[#This Row],[Wa]:[La]])</f>
        <v>3</v>
      </c>
    </row>
    <row r="409" spans="1:31" x14ac:dyDescent="0.25">
      <c r="A409">
        <v>1</v>
      </c>
      <c r="B409" t="s">
        <v>596</v>
      </c>
      <c r="C409">
        <v>8</v>
      </c>
      <c r="D409">
        <v>7</v>
      </c>
      <c r="E409">
        <v>0</v>
      </c>
      <c r="F409">
        <v>1</v>
      </c>
      <c r="G409">
        <v>15</v>
      </c>
      <c r="H409">
        <v>7</v>
      </c>
      <c r="I409">
        <v>8</v>
      </c>
      <c r="J409">
        <v>21</v>
      </c>
      <c r="L409">
        <v>263</v>
      </c>
      <c r="N409">
        <v>4</v>
      </c>
      <c r="O409">
        <v>0</v>
      </c>
      <c r="P409">
        <v>0</v>
      </c>
      <c r="Q409">
        <v>8</v>
      </c>
      <c r="R409">
        <v>0</v>
      </c>
      <c r="W409">
        <v>3</v>
      </c>
      <c r="X409">
        <v>0</v>
      </c>
      <c r="Y409">
        <v>1</v>
      </c>
      <c r="Z409">
        <v>7</v>
      </c>
      <c r="AA409">
        <v>7</v>
      </c>
      <c r="AD409">
        <f>SUM(Wide_table___Brazil_2[[#This Row],[Wh]:[Lh]])</f>
        <v>4</v>
      </c>
      <c r="AE409">
        <f>SUM(Wide_table___Brazil_2[[#This Row],[Wa]:[La]])</f>
        <v>4</v>
      </c>
    </row>
    <row r="410" spans="1:31" x14ac:dyDescent="0.25">
      <c r="A410">
        <v>9</v>
      </c>
      <c r="B410" t="s">
        <v>597</v>
      </c>
      <c r="C410">
        <v>6</v>
      </c>
      <c r="D410">
        <v>1</v>
      </c>
      <c r="E410">
        <v>1</v>
      </c>
      <c r="F410">
        <v>4</v>
      </c>
      <c r="G410">
        <v>8</v>
      </c>
      <c r="H410">
        <v>15</v>
      </c>
      <c r="I410">
        <v>-7</v>
      </c>
      <c r="J410">
        <v>4</v>
      </c>
      <c r="L410">
        <v>67</v>
      </c>
      <c r="N410">
        <v>1</v>
      </c>
      <c r="O410">
        <v>0</v>
      </c>
      <c r="P410">
        <v>2</v>
      </c>
      <c r="Q410">
        <v>4</v>
      </c>
      <c r="R410">
        <v>8</v>
      </c>
      <c r="W410">
        <v>0</v>
      </c>
      <c r="X410">
        <v>1</v>
      </c>
      <c r="Y410">
        <v>2</v>
      </c>
      <c r="Z410">
        <v>4</v>
      </c>
      <c r="AA410">
        <v>7</v>
      </c>
      <c r="AD410">
        <f>SUM(Wide_table___Brazil_2[[#This Row],[Wh]:[Lh]])</f>
        <v>3</v>
      </c>
      <c r="AE410">
        <f>SUM(Wide_table___Brazil_2[[#This Row],[Wa]:[La]])</f>
        <v>3</v>
      </c>
    </row>
    <row r="411" spans="1:31" x14ac:dyDescent="0.25">
      <c r="A411">
        <v>3</v>
      </c>
      <c r="B411" t="s">
        <v>598</v>
      </c>
      <c r="C411">
        <v>24</v>
      </c>
      <c r="D411">
        <v>13</v>
      </c>
      <c r="E411">
        <v>4</v>
      </c>
      <c r="F411">
        <v>7</v>
      </c>
      <c r="G411">
        <v>39</v>
      </c>
      <c r="H411">
        <v>31</v>
      </c>
      <c r="I411">
        <v>8</v>
      </c>
      <c r="J411">
        <v>43</v>
      </c>
      <c r="L411">
        <v>179</v>
      </c>
      <c r="N411">
        <v>10</v>
      </c>
      <c r="O411">
        <v>2</v>
      </c>
      <c r="P411">
        <v>1</v>
      </c>
      <c r="Q411">
        <v>26</v>
      </c>
      <c r="R411">
        <v>10</v>
      </c>
      <c r="W411">
        <v>3</v>
      </c>
      <c r="X411">
        <v>2</v>
      </c>
      <c r="Y411">
        <v>6</v>
      </c>
      <c r="Z411">
        <v>13</v>
      </c>
      <c r="AA411">
        <v>21</v>
      </c>
      <c r="AD411">
        <f>SUM(Wide_table___Brazil_2[[#This Row],[Wh]:[Lh]])</f>
        <v>13</v>
      </c>
      <c r="AE411">
        <f>SUM(Wide_table___Brazil_2[[#This Row],[Wa]:[La]])</f>
        <v>11</v>
      </c>
    </row>
    <row r="412" spans="1:31" x14ac:dyDescent="0.25">
      <c r="A412">
        <v>2</v>
      </c>
      <c r="B412" t="s">
        <v>599</v>
      </c>
      <c r="C412">
        <v>7</v>
      </c>
      <c r="D412">
        <v>3</v>
      </c>
      <c r="E412">
        <v>4</v>
      </c>
      <c r="F412">
        <v>0</v>
      </c>
      <c r="G412">
        <v>5</v>
      </c>
      <c r="H412">
        <v>1</v>
      </c>
      <c r="I412">
        <v>4</v>
      </c>
      <c r="J412">
        <v>13</v>
      </c>
      <c r="L412">
        <v>186</v>
      </c>
      <c r="N412">
        <v>2</v>
      </c>
      <c r="O412">
        <v>2</v>
      </c>
      <c r="P412">
        <v>0</v>
      </c>
      <c r="Q412">
        <v>4</v>
      </c>
      <c r="R412">
        <v>1</v>
      </c>
      <c r="W412">
        <v>1</v>
      </c>
      <c r="X412">
        <v>2</v>
      </c>
      <c r="Y412">
        <v>0</v>
      </c>
      <c r="Z412">
        <v>1</v>
      </c>
      <c r="AA412">
        <v>0</v>
      </c>
      <c r="AD412">
        <f>SUM(Wide_table___Brazil_2[[#This Row],[Wh]:[Lh]])</f>
        <v>4</v>
      </c>
      <c r="AE412">
        <f>SUM(Wide_table___Brazil_2[[#This Row],[Wa]:[La]])</f>
        <v>3</v>
      </c>
    </row>
    <row r="413" spans="1:31" x14ac:dyDescent="0.25">
      <c r="A413">
        <v>13</v>
      </c>
      <c r="B413" t="s">
        <v>600</v>
      </c>
      <c r="C413">
        <v>7</v>
      </c>
      <c r="D413">
        <v>2</v>
      </c>
      <c r="E413">
        <v>2</v>
      </c>
      <c r="F413">
        <v>3</v>
      </c>
      <c r="G413">
        <v>12</v>
      </c>
      <c r="H413">
        <v>14</v>
      </c>
      <c r="I413">
        <v>-2</v>
      </c>
      <c r="J413">
        <v>8</v>
      </c>
      <c r="L413">
        <v>114</v>
      </c>
      <c r="N413">
        <v>2</v>
      </c>
      <c r="O413">
        <v>1</v>
      </c>
      <c r="P413">
        <v>1</v>
      </c>
      <c r="Q413">
        <v>10</v>
      </c>
      <c r="R413">
        <v>6</v>
      </c>
      <c r="W413">
        <v>0</v>
      </c>
      <c r="X413">
        <v>1</v>
      </c>
      <c r="Y413">
        <v>2</v>
      </c>
      <c r="Z413">
        <v>2</v>
      </c>
      <c r="AA413">
        <v>8</v>
      </c>
      <c r="AD413">
        <f>SUM(Wide_table___Brazil_2[[#This Row],[Wh]:[Lh]])</f>
        <v>4</v>
      </c>
      <c r="AE413">
        <f>SUM(Wide_table___Brazil_2[[#This Row],[Wa]:[La]])</f>
        <v>3</v>
      </c>
    </row>
    <row r="414" spans="1:31" x14ac:dyDescent="0.25">
      <c r="A414">
        <v>17</v>
      </c>
      <c r="B414" t="s">
        <v>601</v>
      </c>
      <c r="C414">
        <v>9</v>
      </c>
      <c r="D414">
        <v>2</v>
      </c>
      <c r="E414">
        <v>4</v>
      </c>
      <c r="F414">
        <v>3</v>
      </c>
      <c r="G414">
        <v>11</v>
      </c>
      <c r="H414">
        <v>12</v>
      </c>
      <c r="I414">
        <v>-1</v>
      </c>
      <c r="J414">
        <v>10</v>
      </c>
      <c r="L414">
        <v>111</v>
      </c>
      <c r="N414">
        <v>2</v>
      </c>
      <c r="O414">
        <v>2</v>
      </c>
      <c r="P414">
        <v>1</v>
      </c>
      <c r="Q414">
        <v>7</v>
      </c>
      <c r="R414">
        <v>4</v>
      </c>
      <c r="W414">
        <v>0</v>
      </c>
      <c r="X414">
        <v>2</v>
      </c>
      <c r="Y414">
        <v>2</v>
      </c>
      <c r="Z414">
        <v>4</v>
      </c>
      <c r="AA414">
        <v>8</v>
      </c>
      <c r="AD414">
        <f>SUM(Wide_table___Brazil_2[[#This Row],[Wh]:[Lh]])</f>
        <v>5</v>
      </c>
      <c r="AE414">
        <f>SUM(Wide_table___Brazil_2[[#This Row],[Wa]:[La]])</f>
        <v>4</v>
      </c>
    </row>
    <row r="415" spans="1:31" x14ac:dyDescent="0.25">
      <c r="A415">
        <v>3</v>
      </c>
      <c r="B415" t="s">
        <v>602</v>
      </c>
      <c r="C415">
        <v>29</v>
      </c>
      <c r="D415">
        <v>14</v>
      </c>
      <c r="E415">
        <v>8</v>
      </c>
      <c r="F415">
        <v>7</v>
      </c>
      <c r="G415">
        <v>36</v>
      </c>
      <c r="H415">
        <v>21</v>
      </c>
      <c r="I415">
        <v>15</v>
      </c>
      <c r="J415">
        <v>50</v>
      </c>
      <c r="L415">
        <v>172</v>
      </c>
      <c r="N415">
        <v>10</v>
      </c>
      <c r="O415">
        <v>2</v>
      </c>
      <c r="P415">
        <v>2</v>
      </c>
      <c r="Q415">
        <v>24</v>
      </c>
      <c r="R415">
        <v>9</v>
      </c>
      <c r="W415">
        <v>4</v>
      </c>
      <c r="X415">
        <v>6</v>
      </c>
      <c r="Y415">
        <v>5</v>
      </c>
      <c r="Z415">
        <v>12</v>
      </c>
      <c r="AA415">
        <v>12</v>
      </c>
      <c r="AD415">
        <f>SUM(Wide_table___Brazil_2[[#This Row],[Wh]:[Lh]])</f>
        <v>14</v>
      </c>
      <c r="AE415">
        <f>SUM(Wide_table___Brazil_2[[#This Row],[Wa]:[La]])</f>
        <v>15</v>
      </c>
    </row>
    <row r="416" spans="1:31" x14ac:dyDescent="0.25">
      <c r="A416">
        <v>5</v>
      </c>
      <c r="B416" t="s">
        <v>603</v>
      </c>
      <c r="C416">
        <v>5</v>
      </c>
      <c r="D416">
        <v>2</v>
      </c>
      <c r="E416">
        <v>3</v>
      </c>
      <c r="F416">
        <v>0</v>
      </c>
      <c r="G416">
        <v>4</v>
      </c>
      <c r="H416">
        <v>2</v>
      </c>
      <c r="I416">
        <v>2</v>
      </c>
      <c r="J416">
        <v>9</v>
      </c>
      <c r="L416">
        <v>180</v>
      </c>
      <c r="N416">
        <v>1</v>
      </c>
      <c r="O416">
        <v>2</v>
      </c>
      <c r="P416">
        <v>0</v>
      </c>
      <c r="Q416">
        <v>2</v>
      </c>
      <c r="R416">
        <v>1</v>
      </c>
      <c r="W416">
        <v>1</v>
      </c>
      <c r="X416">
        <v>1</v>
      </c>
      <c r="Y416">
        <v>0</v>
      </c>
      <c r="Z416">
        <v>2</v>
      </c>
      <c r="AA416">
        <v>1</v>
      </c>
      <c r="AD416">
        <f>SUM(Wide_table___Brazil_2[[#This Row],[Wh]:[Lh]])</f>
        <v>3</v>
      </c>
      <c r="AE416">
        <f>SUM(Wide_table___Brazil_2[[#This Row],[Wa]:[La]])</f>
        <v>2</v>
      </c>
    </row>
    <row r="417" spans="1:31" x14ac:dyDescent="0.25">
      <c r="A417">
        <v>7</v>
      </c>
      <c r="B417" t="s">
        <v>604</v>
      </c>
      <c r="C417">
        <v>6</v>
      </c>
      <c r="D417">
        <v>3</v>
      </c>
      <c r="E417">
        <v>1</v>
      </c>
      <c r="F417">
        <v>2</v>
      </c>
      <c r="G417">
        <v>6</v>
      </c>
      <c r="H417">
        <v>7</v>
      </c>
      <c r="I417">
        <v>-1</v>
      </c>
      <c r="J417">
        <v>10</v>
      </c>
      <c r="L417">
        <v>167</v>
      </c>
      <c r="N417">
        <v>2</v>
      </c>
      <c r="O417">
        <v>0</v>
      </c>
      <c r="P417">
        <v>1</v>
      </c>
      <c r="Q417">
        <v>5</v>
      </c>
      <c r="R417">
        <v>3</v>
      </c>
      <c r="W417">
        <v>1</v>
      </c>
      <c r="X417">
        <v>1</v>
      </c>
      <c r="Y417">
        <v>1</v>
      </c>
      <c r="Z417">
        <v>1</v>
      </c>
      <c r="AA417">
        <v>4</v>
      </c>
      <c r="AD417">
        <f>SUM(Wide_table___Brazil_2[[#This Row],[Wh]:[Lh]])</f>
        <v>3</v>
      </c>
      <c r="AE417">
        <f>SUM(Wide_table___Brazil_2[[#This Row],[Wa]:[La]])</f>
        <v>3</v>
      </c>
    </row>
    <row r="418" spans="1:31" x14ac:dyDescent="0.25">
      <c r="A418">
        <v>9</v>
      </c>
      <c r="B418" t="s">
        <v>605</v>
      </c>
      <c r="C418">
        <v>7</v>
      </c>
      <c r="D418">
        <v>3</v>
      </c>
      <c r="E418">
        <v>1</v>
      </c>
      <c r="F418">
        <v>3</v>
      </c>
      <c r="G418">
        <v>13</v>
      </c>
      <c r="H418">
        <v>8</v>
      </c>
      <c r="I418">
        <v>5</v>
      </c>
      <c r="J418">
        <v>10</v>
      </c>
      <c r="L418">
        <v>143</v>
      </c>
      <c r="N418">
        <v>2</v>
      </c>
      <c r="O418">
        <v>0</v>
      </c>
      <c r="P418">
        <v>1</v>
      </c>
      <c r="Q418">
        <v>7</v>
      </c>
      <c r="R418">
        <v>1</v>
      </c>
      <c r="W418">
        <v>1</v>
      </c>
      <c r="X418">
        <v>1</v>
      </c>
      <c r="Y418">
        <v>2</v>
      </c>
      <c r="Z418">
        <v>6</v>
      </c>
      <c r="AA418">
        <v>7</v>
      </c>
      <c r="AD418">
        <f>SUM(Wide_table___Brazil_2[[#This Row],[Wh]:[Lh]])</f>
        <v>3</v>
      </c>
      <c r="AE418">
        <f>SUM(Wide_table___Brazil_2[[#This Row],[Wa]:[La]])</f>
        <v>4</v>
      </c>
    </row>
    <row r="419" spans="1:31" x14ac:dyDescent="0.25">
      <c r="A419">
        <v>3</v>
      </c>
      <c r="B419" t="s">
        <v>606</v>
      </c>
      <c r="C419">
        <v>31</v>
      </c>
      <c r="D419">
        <v>13</v>
      </c>
      <c r="E419">
        <v>9</v>
      </c>
      <c r="F419">
        <v>9</v>
      </c>
      <c r="G419">
        <v>42</v>
      </c>
      <c r="H419">
        <v>29</v>
      </c>
      <c r="I419">
        <v>13</v>
      </c>
      <c r="J419">
        <v>48</v>
      </c>
      <c r="L419">
        <v>155</v>
      </c>
      <c r="N419">
        <v>7</v>
      </c>
      <c r="O419">
        <v>3</v>
      </c>
      <c r="P419">
        <v>5</v>
      </c>
      <c r="Q419">
        <v>23</v>
      </c>
      <c r="R419">
        <v>11</v>
      </c>
      <c r="W419">
        <v>6</v>
      </c>
      <c r="X419">
        <v>6</v>
      </c>
      <c r="Y419">
        <v>4</v>
      </c>
      <c r="Z419">
        <v>19</v>
      </c>
      <c r="AA419">
        <v>18</v>
      </c>
      <c r="AD419">
        <f>SUM(Wide_table___Brazil_2[[#This Row],[Wh]:[Lh]])</f>
        <v>15</v>
      </c>
      <c r="AE419">
        <f>SUM(Wide_table___Brazil_2[[#This Row],[Wa]:[La]])</f>
        <v>16</v>
      </c>
    </row>
    <row r="420" spans="1:31" x14ac:dyDescent="0.25">
      <c r="A420">
        <v>5</v>
      </c>
      <c r="B420" t="s">
        <v>607</v>
      </c>
      <c r="C420">
        <v>30</v>
      </c>
      <c r="D420">
        <v>12</v>
      </c>
      <c r="E420">
        <v>10</v>
      </c>
      <c r="F420">
        <v>8</v>
      </c>
      <c r="G420">
        <v>44</v>
      </c>
      <c r="H420">
        <v>36</v>
      </c>
      <c r="I420">
        <v>8</v>
      </c>
      <c r="J420">
        <v>46</v>
      </c>
      <c r="L420">
        <v>153</v>
      </c>
      <c r="N420">
        <v>5</v>
      </c>
      <c r="O420">
        <v>4</v>
      </c>
      <c r="P420">
        <v>6</v>
      </c>
      <c r="Q420">
        <v>20</v>
      </c>
      <c r="R420">
        <v>23</v>
      </c>
      <c r="W420">
        <v>7</v>
      </c>
      <c r="X420">
        <v>6</v>
      </c>
      <c r="Y420">
        <v>2</v>
      </c>
      <c r="Z420">
        <v>24</v>
      </c>
      <c r="AA420">
        <v>13</v>
      </c>
      <c r="AD420">
        <f>SUM(Wide_table___Brazil_2[[#This Row],[Wh]:[Lh]])</f>
        <v>15</v>
      </c>
      <c r="AE420">
        <f>SUM(Wide_table___Brazil_2[[#This Row],[Wa]:[La]])</f>
        <v>15</v>
      </c>
    </row>
    <row r="421" spans="1:31" x14ac:dyDescent="0.25">
      <c r="A421">
        <v>3</v>
      </c>
      <c r="B421" t="s">
        <v>608</v>
      </c>
      <c r="C421">
        <v>24</v>
      </c>
      <c r="D421">
        <v>15</v>
      </c>
      <c r="E421">
        <v>2</v>
      </c>
      <c r="F421">
        <v>7</v>
      </c>
      <c r="G421">
        <v>55</v>
      </c>
      <c r="H421">
        <v>30</v>
      </c>
      <c r="I421">
        <v>25</v>
      </c>
      <c r="J421">
        <v>47</v>
      </c>
      <c r="L421">
        <v>196</v>
      </c>
      <c r="N421">
        <v>11</v>
      </c>
      <c r="O421">
        <v>0</v>
      </c>
      <c r="P421">
        <v>1</v>
      </c>
      <c r="Q421">
        <v>39</v>
      </c>
      <c r="R421">
        <v>15</v>
      </c>
      <c r="W421">
        <v>4</v>
      </c>
      <c r="X421">
        <v>2</v>
      </c>
      <c r="Y421">
        <v>6</v>
      </c>
      <c r="Z421">
        <v>16</v>
      </c>
      <c r="AA421">
        <v>15</v>
      </c>
      <c r="AD421">
        <f>SUM(Wide_table___Brazil_2[[#This Row],[Wh]:[Lh]])</f>
        <v>12</v>
      </c>
      <c r="AE421">
        <f>SUM(Wide_table___Brazil_2[[#This Row],[Wa]:[La]])</f>
        <v>12</v>
      </c>
    </row>
    <row r="422" spans="1:31" x14ac:dyDescent="0.25">
      <c r="A422">
        <v>1</v>
      </c>
      <c r="B422" t="s">
        <v>609</v>
      </c>
      <c r="C422">
        <v>8</v>
      </c>
      <c r="D422">
        <v>6</v>
      </c>
      <c r="E422">
        <v>0</v>
      </c>
      <c r="F422">
        <v>2</v>
      </c>
      <c r="G422">
        <v>12</v>
      </c>
      <c r="H422">
        <v>5</v>
      </c>
      <c r="I422">
        <v>7</v>
      </c>
      <c r="J422">
        <v>18</v>
      </c>
      <c r="L422">
        <v>225</v>
      </c>
      <c r="N422">
        <v>3</v>
      </c>
      <c r="O422">
        <v>0</v>
      </c>
      <c r="P422">
        <v>1</v>
      </c>
      <c r="Q422">
        <v>5</v>
      </c>
      <c r="R422">
        <v>1</v>
      </c>
      <c r="W422">
        <v>3</v>
      </c>
      <c r="X422">
        <v>0</v>
      </c>
      <c r="Y422">
        <v>1</v>
      </c>
      <c r="Z422">
        <v>7</v>
      </c>
      <c r="AA422">
        <v>4</v>
      </c>
      <c r="AD422">
        <f>SUM(Wide_table___Brazil_2[[#This Row],[Wh]:[Lh]])</f>
        <v>4</v>
      </c>
      <c r="AE422">
        <f>SUM(Wide_table___Brazil_2[[#This Row],[Wa]:[La]])</f>
        <v>4</v>
      </c>
    </row>
    <row r="423" spans="1:31" x14ac:dyDescent="0.25">
      <c r="A423">
        <v>9</v>
      </c>
      <c r="B423" t="s">
        <v>610</v>
      </c>
      <c r="C423">
        <v>24</v>
      </c>
      <c r="D423">
        <v>5</v>
      </c>
      <c r="E423">
        <v>10</v>
      </c>
      <c r="F423">
        <v>9</v>
      </c>
      <c r="G423">
        <v>30</v>
      </c>
      <c r="H423">
        <v>41</v>
      </c>
      <c r="I423">
        <v>-11</v>
      </c>
      <c r="J423">
        <v>25</v>
      </c>
      <c r="L423">
        <v>104</v>
      </c>
      <c r="N423">
        <v>2</v>
      </c>
      <c r="O423">
        <v>10</v>
      </c>
      <c r="P423">
        <v>0</v>
      </c>
      <c r="Q423">
        <v>20</v>
      </c>
      <c r="R423">
        <v>17</v>
      </c>
      <c r="W423">
        <v>3</v>
      </c>
      <c r="X423">
        <v>0</v>
      </c>
      <c r="Y423">
        <v>9</v>
      </c>
      <c r="Z423">
        <v>10</v>
      </c>
      <c r="AA423">
        <v>24</v>
      </c>
      <c r="AD423">
        <f>SUM(Wide_table___Brazil_2[[#This Row],[Wh]:[Lh]])</f>
        <v>12</v>
      </c>
      <c r="AE423">
        <f>SUM(Wide_table___Brazil_2[[#This Row],[Wa]:[La]])</f>
        <v>12</v>
      </c>
    </row>
    <row r="424" spans="1:31" x14ac:dyDescent="0.25">
      <c r="A424">
        <v>10</v>
      </c>
      <c r="B424" t="s">
        <v>611</v>
      </c>
      <c r="C424">
        <v>11</v>
      </c>
      <c r="D424">
        <v>3</v>
      </c>
      <c r="E424">
        <v>5</v>
      </c>
      <c r="F424">
        <v>3</v>
      </c>
      <c r="G424">
        <v>10</v>
      </c>
      <c r="H424">
        <v>10</v>
      </c>
      <c r="I424">
        <v>0</v>
      </c>
      <c r="J424">
        <v>14</v>
      </c>
      <c r="L424">
        <v>127</v>
      </c>
      <c r="N424">
        <v>1</v>
      </c>
      <c r="O424">
        <v>3</v>
      </c>
      <c r="P424">
        <v>1</v>
      </c>
      <c r="Q424">
        <v>4</v>
      </c>
      <c r="R424">
        <v>3</v>
      </c>
      <c r="W424">
        <v>2</v>
      </c>
      <c r="X424">
        <v>2</v>
      </c>
      <c r="Y424">
        <v>2</v>
      </c>
      <c r="Z424">
        <v>6</v>
      </c>
      <c r="AA424">
        <v>7</v>
      </c>
      <c r="AD424">
        <f>SUM(Wide_table___Brazil_2[[#This Row],[Wh]:[Lh]])</f>
        <v>5</v>
      </c>
      <c r="AE424">
        <f>SUM(Wide_table___Brazil_2[[#This Row],[Wa]:[La]])</f>
        <v>6</v>
      </c>
    </row>
    <row r="425" spans="1:31" x14ac:dyDescent="0.25">
      <c r="A425">
        <v>11</v>
      </c>
      <c r="B425" t="s">
        <v>612</v>
      </c>
      <c r="C425">
        <v>23</v>
      </c>
      <c r="D425">
        <v>8</v>
      </c>
      <c r="E425">
        <v>5</v>
      </c>
      <c r="F425">
        <v>10</v>
      </c>
      <c r="G425">
        <v>23</v>
      </c>
      <c r="H425">
        <v>38</v>
      </c>
      <c r="I425">
        <v>-15</v>
      </c>
      <c r="J425">
        <v>29</v>
      </c>
      <c r="L425">
        <v>126</v>
      </c>
      <c r="N425">
        <v>4</v>
      </c>
      <c r="O425">
        <v>3</v>
      </c>
      <c r="P425">
        <v>4</v>
      </c>
      <c r="Q425">
        <v>10</v>
      </c>
      <c r="R425">
        <v>15</v>
      </c>
      <c r="W425">
        <v>4</v>
      </c>
      <c r="X425">
        <v>2</v>
      </c>
      <c r="Y425">
        <v>6</v>
      </c>
      <c r="Z425">
        <v>13</v>
      </c>
      <c r="AA425">
        <v>23</v>
      </c>
      <c r="AD425">
        <f>SUM(Wide_table___Brazil_2[[#This Row],[Wh]:[Lh]])</f>
        <v>11</v>
      </c>
      <c r="AE425">
        <f>SUM(Wide_table___Brazil_2[[#This Row],[Wa]:[La]])</f>
        <v>12</v>
      </c>
    </row>
    <row r="426" spans="1:31" x14ac:dyDescent="0.25">
      <c r="A426">
        <v>3</v>
      </c>
      <c r="B426" t="s">
        <v>613</v>
      </c>
      <c r="C426">
        <v>7</v>
      </c>
      <c r="D426">
        <v>4</v>
      </c>
      <c r="E426">
        <v>1</v>
      </c>
      <c r="F426">
        <v>2</v>
      </c>
      <c r="G426">
        <v>15</v>
      </c>
      <c r="H426">
        <v>9</v>
      </c>
      <c r="I426">
        <v>6</v>
      </c>
      <c r="J426">
        <v>13</v>
      </c>
      <c r="L426">
        <v>186</v>
      </c>
      <c r="N426">
        <v>3</v>
      </c>
      <c r="O426">
        <v>0</v>
      </c>
      <c r="P426">
        <v>0</v>
      </c>
      <c r="Q426">
        <v>10</v>
      </c>
      <c r="R426">
        <v>3</v>
      </c>
      <c r="W426">
        <v>1</v>
      </c>
      <c r="X426">
        <v>1</v>
      </c>
      <c r="Y426">
        <v>2</v>
      </c>
      <c r="Z426">
        <v>5</v>
      </c>
      <c r="AA426">
        <v>6</v>
      </c>
      <c r="AD426">
        <f>SUM(Wide_table___Brazil_2[[#This Row],[Wh]:[Lh]])</f>
        <v>3</v>
      </c>
      <c r="AE426">
        <f>SUM(Wide_table___Brazil_2[[#This Row],[Wa]:[La]])</f>
        <v>4</v>
      </c>
    </row>
    <row r="427" spans="1:31" x14ac:dyDescent="0.25">
      <c r="A427">
        <v>2</v>
      </c>
      <c r="B427" t="s">
        <v>614</v>
      </c>
      <c r="C427">
        <v>7</v>
      </c>
      <c r="D427">
        <v>6</v>
      </c>
      <c r="E427">
        <v>1</v>
      </c>
      <c r="F427">
        <v>0</v>
      </c>
      <c r="G427">
        <v>13</v>
      </c>
      <c r="H427">
        <v>4</v>
      </c>
      <c r="I427">
        <v>9</v>
      </c>
      <c r="J427">
        <v>19</v>
      </c>
      <c r="L427">
        <v>271</v>
      </c>
      <c r="N427">
        <v>3</v>
      </c>
      <c r="O427">
        <v>0</v>
      </c>
      <c r="P427">
        <v>0</v>
      </c>
      <c r="Q427">
        <v>4</v>
      </c>
      <c r="R427">
        <v>1</v>
      </c>
      <c r="W427">
        <v>3</v>
      </c>
      <c r="X427">
        <v>1</v>
      </c>
      <c r="Y427">
        <v>0</v>
      </c>
      <c r="Z427">
        <v>9</v>
      </c>
      <c r="AA427">
        <v>3</v>
      </c>
      <c r="AD427">
        <f>SUM(Wide_table___Brazil_2[[#This Row],[Wh]:[Lh]])</f>
        <v>3</v>
      </c>
      <c r="AE427">
        <f>SUM(Wide_table___Brazil_2[[#This Row],[Wa]:[La]])</f>
        <v>4</v>
      </c>
    </row>
    <row r="428" spans="1:31" x14ac:dyDescent="0.25">
      <c r="A428">
        <v>11</v>
      </c>
      <c r="B428" t="s">
        <v>615</v>
      </c>
      <c r="C428">
        <v>22</v>
      </c>
      <c r="D428">
        <v>7</v>
      </c>
      <c r="E428">
        <v>3</v>
      </c>
      <c r="F428">
        <v>12</v>
      </c>
      <c r="G428">
        <v>31</v>
      </c>
      <c r="H428">
        <v>46</v>
      </c>
      <c r="I428">
        <v>-15</v>
      </c>
      <c r="J428">
        <v>24</v>
      </c>
      <c r="L428">
        <v>109</v>
      </c>
      <c r="N428">
        <v>5</v>
      </c>
      <c r="O428">
        <v>3</v>
      </c>
      <c r="P428">
        <v>4</v>
      </c>
      <c r="Q428">
        <v>18</v>
      </c>
      <c r="R428">
        <v>17</v>
      </c>
      <c r="W428">
        <v>2</v>
      </c>
      <c r="X428">
        <v>0</v>
      </c>
      <c r="Y428">
        <v>8</v>
      </c>
      <c r="Z428">
        <v>13</v>
      </c>
      <c r="AA428">
        <v>29</v>
      </c>
      <c r="AD428">
        <f>SUM(Wide_table___Brazil_2[[#This Row],[Wh]:[Lh]])</f>
        <v>12</v>
      </c>
      <c r="AE428">
        <f>SUM(Wide_table___Brazil_2[[#This Row],[Wa]:[La]])</f>
        <v>10</v>
      </c>
    </row>
    <row r="429" spans="1:31" x14ac:dyDescent="0.25">
      <c r="A429">
        <v>5</v>
      </c>
      <c r="B429" t="s">
        <v>616</v>
      </c>
      <c r="C429">
        <v>24</v>
      </c>
      <c r="D429">
        <v>11</v>
      </c>
      <c r="E429">
        <v>5</v>
      </c>
      <c r="F429">
        <v>8</v>
      </c>
      <c r="G429">
        <v>34</v>
      </c>
      <c r="H429">
        <v>32</v>
      </c>
      <c r="I429">
        <v>2</v>
      </c>
      <c r="J429">
        <v>38</v>
      </c>
      <c r="L429">
        <v>158</v>
      </c>
      <c r="N429">
        <v>8</v>
      </c>
      <c r="O429">
        <v>1</v>
      </c>
      <c r="P429">
        <v>2</v>
      </c>
      <c r="Q429">
        <v>22</v>
      </c>
      <c r="R429">
        <v>14</v>
      </c>
      <c r="W429">
        <v>3</v>
      </c>
      <c r="X429">
        <v>4</v>
      </c>
      <c r="Y429">
        <v>6</v>
      </c>
      <c r="Z429">
        <v>12</v>
      </c>
      <c r="AA429">
        <v>18</v>
      </c>
      <c r="AD429">
        <f>SUM(Wide_table___Brazil_2[[#This Row],[Wh]:[Lh]])</f>
        <v>11</v>
      </c>
      <c r="AE429">
        <f>SUM(Wide_table___Brazil_2[[#This Row],[Wa]:[La]])</f>
        <v>13</v>
      </c>
    </row>
    <row r="430" spans="1:31" x14ac:dyDescent="0.25">
      <c r="A430">
        <v>13</v>
      </c>
      <c r="B430" t="s">
        <v>617</v>
      </c>
      <c r="C430">
        <v>10</v>
      </c>
      <c r="D430">
        <v>3</v>
      </c>
      <c r="E430">
        <v>1</v>
      </c>
      <c r="F430">
        <v>6</v>
      </c>
      <c r="G430">
        <v>11</v>
      </c>
      <c r="H430">
        <v>15</v>
      </c>
      <c r="I430">
        <v>-4</v>
      </c>
      <c r="J430">
        <v>10</v>
      </c>
      <c r="L430">
        <v>100</v>
      </c>
      <c r="N430">
        <v>2</v>
      </c>
      <c r="O430">
        <v>1</v>
      </c>
      <c r="P430">
        <v>2</v>
      </c>
      <c r="Q430">
        <v>6</v>
      </c>
      <c r="R430">
        <v>4</v>
      </c>
      <c r="W430">
        <v>1</v>
      </c>
      <c r="X430">
        <v>0</v>
      </c>
      <c r="Y430">
        <v>4</v>
      </c>
      <c r="Z430">
        <v>5</v>
      </c>
      <c r="AA430">
        <v>11</v>
      </c>
      <c r="AD430">
        <f>SUM(Wide_table___Brazil_2[[#This Row],[Wh]:[Lh]])</f>
        <v>5</v>
      </c>
      <c r="AE430">
        <f>SUM(Wide_table___Brazil_2[[#This Row],[Wa]:[La]])</f>
        <v>5</v>
      </c>
    </row>
    <row r="431" spans="1:31" x14ac:dyDescent="0.25">
      <c r="A431">
        <v>5</v>
      </c>
      <c r="B431" t="s">
        <v>618</v>
      </c>
      <c r="C431">
        <v>7</v>
      </c>
      <c r="D431">
        <v>3</v>
      </c>
      <c r="E431">
        <v>3</v>
      </c>
      <c r="F431">
        <v>1</v>
      </c>
      <c r="G431">
        <v>17</v>
      </c>
      <c r="H431">
        <v>8</v>
      </c>
      <c r="I431">
        <v>9</v>
      </c>
      <c r="J431">
        <v>12</v>
      </c>
      <c r="L431">
        <v>171</v>
      </c>
      <c r="N431">
        <v>1</v>
      </c>
      <c r="O431">
        <v>1</v>
      </c>
      <c r="P431">
        <v>1</v>
      </c>
      <c r="Q431">
        <v>9</v>
      </c>
      <c r="R431">
        <v>3</v>
      </c>
      <c r="W431">
        <v>2</v>
      </c>
      <c r="X431">
        <v>2</v>
      </c>
      <c r="Y431">
        <v>0</v>
      </c>
      <c r="Z431">
        <v>8</v>
      </c>
      <c r="AA431">
        <v>5</v>
      </c>
      <c r="AD431">
        <f>SUM(Wide_table___Brazil_2[[#This Row],[Wh]:[Lh]])</f>
        <v>3</v>
      </c>
      <c r="AE431">
        <f>SUM(Wide_table___Brazil_2[[#This Row],[Wa]:[La]])</f>
        <v>4</v>
      </c>
    </row>
    <row r="432" spans="1:31" x14ac:dyDescent="0.25">
      <c r="A432">
        <v>11</v>
      </c>
      <c r="B432" t="s">
        <v>619</v>
      </c>
      <c r="C432">
        <v>7</v>
      </c>
      <c r="D432">
        <v>3</v>
      </c>
      <c r="E432">
        <v>0</v>
      </c>
      <c r="F432">
        <v>4</v>
      </c>
      <c r="G432">
        <v>9</v>
      </c>
      <c r="H432">
        <v>12</v>
      </c>
      <c r="I432">
        <v>-3</v>
      </c>
      <c r="J432">
        <v>9</v>
      </c>
      <c r="L432">
        <v>129</v>
      </c>
      <c r="N432">
        <v>2</v>
      </c>
      <c r="O432">
        <v>0</v>
      </c>
      <c r="P432">
        <v>2</v>
      </c>
      <c r="Q432">
        <v>6</v>
      </c>
      <c r="R432">
        <v>6</v>
      </c>
      <c r="W432">
        <v>1</v>
      </c>
      <c r="X432">
        <v>0</v>
      </c>
      <c r="Y432">
        <v>2</v>
      </c>
      <c r="Z432">
        <v>3</v>
      </c>
      <c r="AA432">
        <v>6</v>
      </c>
      <c r="AD432">
        <f>SUM(Wide_table___Brazil_2[[#This Row],[Wh]:[Lh]])</f>
        <v>4</v>
      </c>
      <c r="AE432">
        <f>SUM(Wide_table___Brazil_2[[#This Row],[Wa]:[La]])</f>
        <v>3</v>
      </c>
    </row>
    <row r="433" spans="1:31" x14ac:dyDescent="0.25">
      <c r="A433">
        <v>18</v>
      </c>
      <c r="B433" t="s">
        <v>620</v>
      </c>
      <c r="C433">
        <v>9</v>
      </c>
      <c r="D433">
        <v>3</v>
      </c>
      <c r="E433">
        <v>1</v>
      </c>
      <c r="F433">
        <v>5</v>
      </c>
      <c r="G433">
        <v>8</v>
      </c>
      <c r="H433">
        <v>11</v>
      </c>
      <c r="I433">
        <v>-3</v>
      </c>
      <c r="J433">
        <v>10</v>
      </c>
      <c r="L433">
        <v>111</v>
      </c>
      <c r="N433">
        <v>2</v>
      </c>
      <c r="O433">
        <v>0</v>
      </c>
      <c r="P433">
        <v>2</v>
      </c>
      <c r="Q433">
        <v>5</v>
      </c>
      <c r="R433">
        <v>4</v>
      </c>
      <c r="W433">
        <v>1</v>
      </c>
      <c r="X433">
        <v>1</v>
      </c>
      <c r="Y433">
        <v>3</v>
      </c>
      <c r="Z433">
        <v>3</v>
      </c>
      <c r="AA433">
        <v>7</v>
      </c>
      <c r="AD433">
        <f>SUM(Wide_table___Brazil_2[[#This Row],[Wh]:[Lh]])</f>
        <v>4</v>
      </c>
      <c r="AE433">
        <f>SUM(Wide_table___Brazil_2[[#This Row],[Wa]:[La]])</f>
        <v>5</v>
      </c>
    </row>
    <row r="434" spans="1:31" x14ac:dyDescent="0.25">
      <c r="A434">
        <v>5</v>
      </c>
      <c r="B434" t="s">
        <v>621</v>
      </c>
      <c r="C434">
        <v>8</v>
      </c>
      <c r="D434">
        <v>3</v>
      </c>
      <c r="E434">
        <v>3</v>
      </c>
      <c r="F434">
        <v>2</v>
      </c>
      <c r="G434">
        <v>12</v>
      </c>
      <c r="H434">
        <v>14</v>
      </c>
      <c r="I434">
        <v>-2</v>
      </c>
      <c r="J434">
        <v>12</v>
      </c>
      <c r="L434">
        <v>150</v>
      </c>
      <c r="N434">
        <v>1</v>
      </c>
      <c r="O434">
        <v>1</v>
      </c>
      <c r="P434">
        <v>2</v>
      </c>
      <c r="Q434">
        <v>5</v>
      </c>
      <c r="R434">
        <v>11</v>
      </c>
      <c r="W434">
        <v>2</v>
      </c>
      <c r="X434">
        <v>2</v>
      </c>
      <c r="Y434">
        <v>0</v>
      </c>
      <c r="Z434">
        <v>7</v>
      </c>
      <c r="AA434">
        <v>3</v>
      </c>
      <c r="AD434">
        <f>SUM(Wide_table___Brazil_2[[#This Row],[Wh]:[Lh]])</f>
        <v>4</v>
      </c>
      <c r="AE434">
        <f>SUM(Wide_table___Brazil_2[[#This Row],[Wa]:[La]])</f>
        <v>4</v>
      </c>
    </row>
    <row r="435" spans="1:31" x14ac:dyDescent="0.25">
      <c r="A435">
        <v>6</v>
      </c>
      <c r="B435" t="s">
        <v>622</v>
      </c>
      <c r="C435">
        <v>11</v>
      </c>
      <c r="D435">
        <v>6</v>
      </c>
      <c r="E435">
        <v>1</v>
      </c>
      <c r="F435">
        <v>4</v>
      </c>
      <c r="G435">
        <v>22</v>
      </c>
      <c r="H435">
        <v>21</v>
      </c>
      <c r="I435">
        <v>1</v>
      </c>
      <c r="J435">
        <v>19</v>
      </c>
      <c r="L435">
        <v>173</v>
      </c>
      <c r="N435">
        <v>4</v>
      </c>
      <c r="O435">
        <v>0</v>
      </c>
      <c r="P435">
        <v>1</v>
      </c>
      <c r="Q435">
        <v>10</v>
      </c>
      <c r="R435">
        <v>6</v>
      </c>
      <c r="W435">
        <v>2</v>
      </c>
      <c r="X435">
        <v>1</v>
      </c>
      <c r="Y435">
        <v>3</v>
      </c>
      <c r="Z435">
        <v>12</v>
      </c>
      <c r="AA435">
        <v>15</v>
      </c>
      <c r="AD435">
        <f>SUM(Wide_table___Brazil_2[[#This Row],[Wh]:[Lh]])</f>
        <v>5</v>
      </c>
      <c r="AE435">
        <f>SUM(Wide_table___Brazil_2[[#This Row],[Wa]:[La]])</f>
        <v>6</v>
      </c>
    </row>
    <row r="436" spans="1:31" x14ac:dyDescent="0.25">
      <c r="A436">
        <v>10</v>
      </c>
      <c r="B436" t="s">
        <v>623</v>
      </c>
      <c r="C436">
        <v>5</v>
      </c>
      <c r="D436">
        <v>1</v>
      </c>
      <c r="E436">
        <v>4</v>
      </c>
      <c r="F436">
        <v>0</v>
      </c>
      <c r="G436">
        <v>8</v>
      </c>
      <c r="H436">
        <v>4</v>
      </c>
      <c r="I436">
        <v>4</v>
      </c>
      <c r="J436">
        <v>7</v>
      </c>
      <c r="L436">
        <v>140</v>
      </c>
      <c r="N436">
        <v>0</v>
      </c>
      <c r="O436">
        <v>2</v>
      </c>
      <c r="P436">
        <v>0</v>
      </c>
      <c r="Q436">
        <v>3</v>
      </c>
      <c r="R436">
        <v>3</v>
      </c>
      <c r="W436">
        <v>1</v>
      </c>
      <c r="X436">
        <v>2</v>
      </c>
      <c r="Y436">
        <v>0</v>
      </c>
      <c r="Z436">
        <v>5</v>
      </c>
      <c r="AA436">
        <v>1</v>
      </c>
      <c r="AD436">
        <f>SUM(Wide_table___Brazil_2[[#This Row],[Wh]:[Lh]])</f>
        <v>2</v>
      </c>
      <c r="AE436">
        <f>SUM(Wide_table___Brazil_2[[#This Row],[Wa]:[La]])</f>
        <v>3</v>
      </c>
    </row>
    <row r="437" spans="1:31" x14ac:dyDescent="0.25">
      <c r="A437">
        <v>14</v>
      </c>
      <c r="B437" t="s">
        <v>624</v>
      </c>
      <c r="C437">
        <v>23</v>
      </c>
      <c r="D437">
        <v>5</v>
      </c>
      <c r="E437">
        <v>6</v>
      </c>
      <c r="F437">
        <v>12</v>
      </c>
      <c r="G437">
        <v>20</v>
      </c>
      <c r="H437">
        <v>34</v>
      </c>
      <c r="I437">
        <v>-14</v>
      </c>
      <c r="J437">
        <v>21</v>
      </c>
      <c r="L437">
        <v>91</v>
      </c>
      <c r="N437">
        <v>4</v>
      </c>
      <c r="O437">
        <v>2</v>
      </c>
      <c r="P437">
        <v>5</v>
      </c>
      <c r="Q437">
        <v>14</v>
      </c>
      <c r="R437">
        <v>17</v>
      </c>
      <c r="W437">
        <v>1</v>
      </c>
      <c r="X437">
        <v>4</v>
      </c>
      <c r="Y437">
        <v>7</v>
      </c>
      <c r="Z437">
        <v>6</v>
      </c>
      <c r="AA437">
        <v>17</v>
      </c>
      <c r="AD437">
        <f>SUM(Wide_table___Brazil_2[[#This Row],[Wh]:[Lh]])</f>
        <v>11</v>
      </c>
      <c r="AE437">
        <f>SUM(Wide_table___Brazil_2[[#This Row],[Wa]:[La]])</f>
        <v>12</v>
      </c>
    </row>
    <row r="438" spans="1:31" x14ac:dyDescent="0.25">
      <c r="A438">
        <v>10</v>
      </c>
      <c r="B438" t="s">
        <v>625</v>
      </c>
      <c r="C438">
        <v>10</v>
      </c>
      <c r="D438">
        <v>2</v>
      </c>
      <c r="E438">
        <v>2</v>
      </c>
      <c r="F438">
        <v>6</v>
      </c>
      <c r="G438">
        <v>11</v>
      </c>
      <c r="H438">
        <v>22</v>
      </c>
      <c r="I438">
        <v>-11</v>
      </c>
      <c r="J438">
        <v>8</v>
      </c>
      <c r="L438">
        <v>80</v>
      </c>
      <c r="N438">
        <v>1</v>
      </c>
      <c r="O438">
        <v>1</v>
      </c>
      <c r="P438">
        <v>3</v>
      </c>
      <c r="Q438">
        <v>4</v>
      </c>
      <c r="R438">
        <v>11</v>
      </c>
      <c r="W438">
        <v>1</v>
      </c>
      <c r="X438">
        <v>1</v>
      </c>
      <c r="Y438">
        <v>3</v>
      </c>
      <c r="Z438">
        <v>7</v>
      </c>
      <c r="AA438">
        <v>11</v>
      </c>
      <c r="AD438">
        <f>SUM(Wide_table___Brazil_2[[#This Row],[Wh]:[Lh]])</f>
        <v>5</v>
      </c>
      <c r="AE438">
        <f>SUM(Wide_table___Brazil_2[[#This Row],[Wa]:[La]])</f>
        <v>5</v>
      </c>
    </row>
    <row r="439" spans="1:31" x14ac:dyDescent="0.25">
      <c r="A439">
        <v>6</v>
      </c>
      <c r="B439" t="s">
        <v>626</v>
      </c>
      <c r="C439">
        <v>6</v>
      </c>
      <c r="D439">
        <v>2</v>
      </c>
      <c r="E439">
        <v>1</v>
      </c>
      <c r="F439">
        <v>3</v>
      </c>
      <c r="G439">
        <v>4</v>
      </c>
      <c r="H439">
        <v>3</v>
      </c>
      <c r="I439">
        <v>1</v>
      </c>
      <c r="J439">
        <v>7</v>
      </c>
      <c r="L439">
        <v>117</v>
      </c>
      <c r="N439">
        <v>1</v>
      </c>
      <c r="O439">
        <v>1</v>
      </c>
      <c r="P439">
        <v>1</v>
      </c>
      <c r="Q439">
        <v>2</v>
      </c>
      <c r="R439">
        <v>1</v>
      </c>
      <c r="W439">
        <v>1</v>
      </c>
      <c r="X439">
        <v>0</v>
      </c>
      <c r="Y439">
        <v>2</v>
      </c>
      <c r="Z439">
        <v>2</v>
      </c>
      <c r="AA439">
        <v>2</v>
      </c>
      <c r="AD439">
        <f>SUM(Wide_table___Brazil_2[[#This Row],[Wh]:[Lh]])</f>
        <v>3</v>
      </c>
      <c r="AE439">
        <f>SUM(Wide_table___Brazil_2[[#This Row],[Wa]:[La]])</f>
        <v>3</v>
      </c>
    </row>
    <row r="440" spans="1:31" x14ac:dyDescent="0.25">
      <c r="A440">
        <v>10</v>
      </c>
      <c r="B440" t="s">
        <v>627</v>
      </c>
      <c r="C440">
        <v>10</v>
      </c>
      <c r="D440">
        <v>3</v>
      </c>
      <c r="E440">
        <v>2</v>
      </c>
      <c r="F440">
        <v>5</v>
      </c>
      <c r="G440">
        <v>9</v>
      </c>
      <c r="H440">
        <v>12</v>
      </c>
      <c r="I440">
        <v>-3</v>
      </c>
      <c r="J440">
        <v>11</v>
      </c>
      <c r="L440">
        <v>110</v>
      </c>
      <c r="N440">
        <v>2</v>
      </c>
      <c r="O440">
        <v>1</v>
      </c>
      <c r="P440">
        <v>2</v>
      </c>
      <c r="Q440">
        <v>6</v>
      </c>
      <c r="R440">
        <v>6</v>
      </c>
      <c r="W440">
        <v>1</v>
      </c>
      <c r="X440">
        <v>1</v>
      </c>
      <c r="Y440">
        <v>3</v>
      </c>
      <c r="Z440">
        <v>3</v>
      </c>
      <c r="AA440">
        <v>6</v>
      </c>
      <c r="AD440">
        <f>SUM(Wide_table___Brazil_2[[#This Row],[Wh]:[Lh]])</f>
        <v>5</v>
      </c>
      <c r="AE440">
        <f>SUM(Wide_table___Brazil_2[[#This Row],[Wa]:[La]])</f>
        <v>5</v>
      </c>
    </row>
    <row r="441" spans="1:31" x14ac:dyDescent="0.25">
      <c r="A441">
        <v>12</v>
      </c>
      <c r="B441" t="s">
        <v>628</v>
      </c>
      <c r="C441">
        <v>6</v>
      </c>
      <c r="D441">
        <v>2</v>
      </c>
      <c r="E441">
        <v>0</v>
      </c>
      <c r="F441">
        <v>4</v>
      </c>
      <c r="G441">
        <v>9</v>
      </c>
      <c r="H441">
        <v>16</v>
      </c>
      <c r="I441">
        <v>-7</v>
      </c>
      <c r="J441">
        <v>6</v>
      </c>
      <c r="L441">
        <v>100</v>
      </c>
      <c r="N441">
        <v>1</v>
      </c>
      <c r="O441">
        <v>0</v>
      </c>
      <c r="P441">
        <v>2</v>
      </c>
      <c r="Q441">
        <v>4</v>
      </c>
      <c r="R441">
        <v>7</v>
      </c>
      <c r="W441">
        <v>1</v>
      </c>
      <c r="X441">
        <v>0</v>
      </c>
      <c r="Y441">
        <v>2</v>
      </c>
      <c r="Z441">
        <v>5</v>
      </c>
      <c r="AA441">
        <v>9</v>
      </c>
      <c r="AD441">
        <f>SUM(Wide_table___Brazil_2[[#This Row],[Wh]:[Lh]])</f>
        <v>3</v>
      </c>
      <c r="AE441">
        <f>SUM(Wide_table___Brazil_2[[#This Row],[Wa]:[La]])</f>
        <v>3</v>
      </c>
    </row>
    <row r="442" spans="1:31" x14ac:dyDescent="0.25">
      <c r="A442">
        <v>13</v>
      </c>
      <c r="B442" t="s">
        <v>629</v>
      </c>
      <c r="C442">
        <v>5</v>
      </c>
      <c r="D442">
        <v>1</v>
      </c>
      <c r="E442">
        <v>1</v>
      </c>
      <c r="F442">
        <v>3</v>
      </c>
      <c r="G442">
        <v>9</v>
      </c>
      <c r="H442">
        <v>13</v>
      </c>
      <c r="I442">
        <v>-4</v>
      </c>
      <c r="J442">
        <v>4</v>
      </c>
      <c r="L442">
        <v>80</v>
      </c>
      <c r="N442">
        <v>1</v>
      </c>
      <c r="O442">
        <v>0</v>
      </c>
      <c r="P442">
        <v>1</v>
      </c>
      <c r="Q442">
        <v>6</v>
      </c>
      <c r="R442">
        <v>5</v>
      </c>
      <c r="W442">
        <v>0</v>
      </c>
      <c r="X442">
        <v>1</v>
      </c>
      <c r="Y442">
        <v>2</v>
      </c>
      <c r="Z442">
        <v>3</v>
      </c>
      <c r="AA442">
        <v>8</v>
      </c>
      <c r="AD442">
        <f>SUM(Wide_table___Brazil_2[[#This Row],[Wh]:[Lh]])</f>
        <v>2</v>
      </c>
      <c r="AE442">
        <f>SUM(Wide_table___Brazil_2[[#This Row],[Wa]:[La]])</f>
        <v>3</v>
      </c>
    </row>
    <row r="443" spans="1:31" x14ac:dyDescent="0.25">
      <c r="A443">
        <v>10</v>
      </c>
      <c r="B443" t="s">
        <v>630</v>
      </c>
      <c r="C443">
        <v>5</v>
      </c>
      <c r="D443">
        <v>2</v>
      </c>
      <c r="E443">
        <v>1</v>
      </c>
      <c r="F443">
        <v>2</v>
      </c>
      <c r="G443">
        <v>4</v>
      </c>
      <c r="H443">
        <v>5</v>
      </c>
      <c r="I443">
        <v>-1</v>
      </c>
      <c r="J443">
        <v>7</v>
      </c>
      <c r="L443">
        <v>140</v>
      </c>
      <c r="N443">
        <v>1</v>
      </c>
      <c r="O443">
        <v>1</v>
      </c>
      <c r="P443">
        <v>0</v>
      </c>
      <c r="Q443">
        <v>2</v>
      </c>
      <c r="R443">
        <v>1</v>
      </c>
      <c r="W443">
        <v>1</v>
      </c>
      <c r="X443">
        <v>0</v>
      </c>
      <c r="Y443">
        <v>2</v>
      </c>
      <c r="Z443">
        <v>2</v>
      </c>
      <c r="AA443">
        <v>4</v>
      </c>
      <c r="AD443">
        <f>SUM(Wide_table___Brazil_2[[#This Row],[Wh]:[Lh]])</f>
        <v>2</v>
      </c>
      <c r="AE443">
        <f>SUM(Wide_table___Brazil_2[[#This Row],[Wa]:[La]])</f>
        <v>3</v>
      </c>
    </row>
    <row r="444" spans="1:31" x14ac:dyDescent="0.25">
      <c r="A444">
        <v>16</v>
      </c>
      <c r="B444" t="s">
        <v>631</v>
      </c>
      <c r="C444">
        <v>7</v>
      </c>
      <c r="D444">
        <v>2</v>
      </c>
      <c r="E444">
        <v>1</v>
      </c>
      <c r="F444">
        <v>4</v>
      </c>
      <c r="G444">
        <v>8</v>
      </c>
      <c r="H444">
        <v>12</v>
      </c>
      <c r="I444">
        <v>-4</v>
      </c>
      <c r="J444">
        <v>7</v>
      </c>
      <c r="L444">
        <v>100</v>
      </c>
      <c r="N444">
        <v>2</v>
      </c>
      <c r="O444">
        <v>1</v>
      </c>
      <c r="P444">
        <v>1</v>
      </c>
      <c r="Q444">
        <v>5</v>
      </c>
      <c r="R444">
        <v>4</v>
      </c>
      <c r="W444">
        <v>0</v>
      </c>
      <c r="X444">
        <v>0</v>
      </c>
      <c r="Y444">
        <v>3</v>
      </c>
      <c r="Z444">
        <v>3</v>
      </c>
      <c r="AA444">
        <v>8</v>
      </c>
      <c r="AD444">
        <f>SUM(Wide_table___Brazil_2[[#This Row],[Wh]:[Lh]])</f>
        <v>4</v>
      </c>
      <c r="AE444">
        <f>SUM(Wide_table___Brazil_2[[#This Row],[Wa]:[La]])</f>
        <v>3</v>
      </c>
    </row>
    <row r="445" spans="1:31" x14ac:dyDescent="0.25">
      <c r="A445">
        <v>14</v>
      </c>
      <c r="B445" t="s">
        <v>632</v>
      </c>
      <c r="C445">
        <v>23</v>
      </c>
      <c r="D445">
        <v>6</v>
      </c>
      <c r="E445">
        <v>6</v>
      </c>
      <c r="F445">
        <v>11</v>
      </c>
      <c r="G445">
        <v>25</v>
      </c>
      <c r="H445">
        <v>33</v>
      </c>
      <c r="I445">
        <v>-8</v>
      </c>
      <c r="J445">
        <v>24</v>
      </c>
      <c r="L445">
        <v>104</v>
      </c>
      <c r="N445">
        <v>4</v>
      </c>
      <c r="O445">
        <v>2</v>
      </c>
      <c r="P445">
        <v>6</v>
      </c>
      <c r="Q445">
        <v>13</v>
      </c>
      <c r="R445">
        <v>16</v>
      </c>
      <c r="W445">
        <v>2</v>
      </c>
      <c r="X445">
        <v>4</v>
      </c>
      <c r="Y445">
        <v>5</v>
      </c>
      <c r="Z445">
        <v>12</v>
      </c>
      <c r="AA445">
        <v>17</v>
      </c>
      <c r="AD445">
        <f>SUM(Wide_table___Brazil_2[[#This Row],[Wh]:[Lh]])</f>
        <v>12</v>
      </c>
      <c r="AE445">
        <f>SUM(Wide_table___Brazil_2[[#This Row],[Wa]:[La]])</f>
        <v>11</v>
      </c>
    </row>
    <row r="446" spans="1:31" x14ac:dyDescent="0.25">
      <c r="A446">
        <v>11</v>
      </c>
      <c r="B446" t="s">
        <v>633</v>
      </c>
      <c r="C446">
        <v>10</v>
      </c>
      <c r="D446">
        <v>2</v>
      </c>
      <c r="E446">
        <v>2</v>
      </c>
      <c r="F446">
        <v>6</v>
      </c>
      <c r="G446">
        <v>12</v>
      </c>
      <c r="H446">
        <v>24</v>
      </c>
      <c r="I446">
        <v>-12</v>
      </c>
      <c r="J446">
        <v>8</v>
      </c>
      <c r="L446">
        <v>80</v>
      </c>
      <c r="N446">
        <v>2</v>
      </c>
      <c r="O446">
        <v>1</v>
      </c>
      <c r="P446">
        <v>3</v>
      </c>
      <c r="Q446">
        <v>10</v>
      </c>
      <c r="R446">
        <v>15</v>
      </c>
      <c r="W446">
        <v>0</v>
      </c>
      <c r="X446">
        <v>1</v>
      </c>
      <c r="Y446">
        <v>3</v>
      </c>
      <c r="Z446">
        <v>2</v>
      </c>
      <c r="AA446">
        <v>9</v>
      </c>
      <c r="AD446">
        <f>SUM(Wide_table___Brazil_2[[#This Row],[Wh]:[Lh]])</f>
        <v>6</v>
      </c>
      <c r="AE446">
        <f>SUM(Wide_table___Brazil_2[[#This Row],[Wa]:[La]])</f>
        <v>4</v>
      </c>
    </row>
    <row r="447" spans="1:31" x14ac:dyDescent="0.25">
      <c r="A447">
        <v>10</v>
      </c>
      <c r="B447" t="s">
        <v>634</v>
      </c>
      <c r="C447">
        <v>5</v>
      </c>
      <c r="D447">
        <v>2</v>
      </c>
      <c r="E447">
        <v>1</v>
      </c>
      <c r="F447">
        <v>2</v>
      </c>
      <c r="G447">
        <v>9</v>
      </c>
      <c r="H447">
        <v>11</v>
      </c>
      <c r="I447">
        <v>-2</v>
      </c>
      <c r="J447">
        <v>7</v>
      </c>
      <c r="L447">
        <v>140</v>
      </c>
      <c r="N447">
        <v>2</v>
      </c>
      <c r="O447">
        <v>0</v>
      </c>
      <c r="P447">
        <v>1</v>
      </c>
      <c r="Q447">
        <v>6</v>
      </c>
      <c r="R447">
        <v>5</v>
      </c>
      <c r="W447">
        <v>0</v>
      </c>
      <c r="X447">
        <v>1</v>
      </c>
      <c r="Y447">
        <v>1</v>
      </c>
      <c r="Z447">
        <v>3</v>
      </c>
      <c r="AA447">
        <v>6</v>
      </c>
      <c r="AD447">
        <f>SUM(Wide_table___Brazil_2[[#This Row],[Wh]:[Lh]])</f>
        <v>3</v>
      </c>
      <c r="AE447">
        <f>SUM(Wide_table___Brazil_2[[#This Row],[Wa]:[La]])</f>
        <v>2</v>
      </c>
    </row>
    <row r="448" spans="1:31" x14ac:dyDescent="0.25">
      <c r="A448">
        <v>9</v>
      </c>
      <c r="B448" t="s">
        <v>635</v>
      </c>
      <c r="C448">
        <v>7</v>
      </c>
      <c r="D448">
        <v>3</v>
      </c>
      <c r="E448">
        <v>0</v>
      </c>
      <c r="F448">
        <v>4</v>
      </c>
      <c r="G448">
        <v>15</v>
      </c>
      <c r="H448">
        <v>13</v>
      </c>
      <c r="I448">
        <v>2</v>
      </c>
      <c r="J448">
        <v>9</v>
      </c>
      <c r="L448">
        <v>129</v>
      </c>
      <c r="N448">
        <v>2</v>
      </c>
      <c r="O448">
        <v>0</v>
      </c>
      <c r="P448">
        <v>1</v>
      </c>
      <c r="Q448">
        <v>8</v>
      </c>
      <c r="R448">
        <v>1</v>
      </c>
      <c r="W448">
        <v>1</v>
      </c>
      <c r="X448">
        <v>0</v>
      </c>
      <c r="Y448">
        <v>3</v>
      </c>
      <c r="Z448">
        <v>7</v>
      </c>
      <c r="AA448">
        <v>12</v>
      </c>
      <c r="AD448">
        <f>SUM(Wide_table___Brazil_2[[#This Row],[Wh]:[Lh]])</f>
        <v>3</v>
      </c>
      <c r="AE448">
        <f>SUM(Wide_table___Brazil_2[[#This Row],[Wa]:[La]])</f>
        <v>4</v>
      </c>
    </row>
    <row r="449" spans="1:31" x14ac:dyDescent="0.25">
      <c r="A449">
        <v>5</v>
      </c>
      <c r="B449" t="s">
        <v>636</v>
      </c>
      <c r="C449">
        <v>6</v>
      </c>
      <c r="D449">
        <v>2</v>
      </c>
      <c r="E449">
        <v>1</v>
      </c>
      <c r="F449">
        <v>3</v>
      </c>
      <c r="G449">
        <v>11</v>
      </c>
      <c r="H449">
        <v>10</v>
      </c>
      <c r="I449">
        <v>1</v>
      </c>
      <c r="J449">
        <v>7</v>
      </c>
      <c r="L449">
        <v>117</v>
      </c>
      <c r="N449">
        <v>1</v>
      </c>
      <c r="O449">
        <v>0</v>
      </c>
      <c r="P449">
        <v>2</v>
      </c>
      <c r="Q449">
        <v>6</v>
      </c>
      <c r="R449">
        <v>6</v>
      </c>
      <c r="W449">
        <v>1</v>
      </c>
      <c r="X449">
        <v>1</v>
      </c>
      <c r="Y449">
        <v>1</v>
      </c>
      <c r="Z449">
        <v>5</v>
      </c>
      <c r="AA449">
        <v>4</v>
      </c>
      <c r="AD449">
        <f>SUM(Wide_table___Brazil_2[[#This Row],[Wh]:[Lh]])</f>
        <v>3</v>
      </c>
      <c r="AE449">
        <f>SUM(Wide_table___Brazil_2[[#This Row],[Wa]:[La]])</f>
        <v>3</v>
      </c>
    </row>
    <row r="450" spans="1:31" x14ac:dyDescent="0.25">
      <c r="A450">
        <v>6</v>
      </c>
      <c r="B450" t="s">
        <v>637</v>
      </c>
      <c r="C450">
        <v>24</v>
      </c>
      <c r="D450">
        <v>8</v>
      </c>
      <c r="E450">
        <v>7</v>
      </c>
      <c r="F450">
        <v>9</v>
      </c>
      <c r="G450">
        <v>29</v>
      </c>
      <c r="H450">
        <v>33</v>
      </c>
      <c r="I450">
        <v>-4</v>
      </c>
      <c r="J450">
        <v>31</v>
      </c>
      <c r="L450">
        <v>129</v>
      </c>
      <c r="N450">
        <v>5</v>
      </c>
      <c r="O450">
        <v>3</v>
      </c>
      <c r="P450">
        <v>4</v>
      </c>
      <c r="Q450">
        <v>16</v>
      </c>
      <c r="R450">
        <v>15</v>
      </c>
      <c r="W450">
        <v>3</v>
      </c>
      <c r="X450">
        <v>4</v>
      </c>
      <c r="Y450">
        <v>5</v>
      </c>
      <c r="Z450">
        <v>13</v>
      </c>
      <c r="AA450">
        <v>18</v>
      </c>
      <c r="AD450">
        <f>SUM(Wide_table___Brazil_2[[#This Row],[Wh]:[Lh]])</f>
        <v>12</v>
      </c>
      <c r="AE450">
        <f>SUM(Wide_table___Brazil_2[[#This Row],[Wa]:[La]])</f>
        <v>12</v>
      </c>
    </row>
    <row r="451" spans="1:31" x14ac:dyDescent="0.25">
      <c r="A451">
        <v>9</v>
      </c>
      <c r="B451" t="s">
        <v>638</v>
      </c>
      <c r="C451">
        <v>10</v>
      </c>
      <c r="D451">
        <v>2</v>
      </c>
      <c r="E451">
        <v>2</v>
      </c>
      <c r="F451">
        <v>6</v>
      </c>
      <c r="G451">
        <v>15</v>
      </c>
      <c r="H451">
        <v>19</v>
      </c>
      <c r="I451">
        <v>-4</v>
      </c>
      <c r="J451">
        <v>8</v>
      </c>
      <c r="L451">
        <v>80</v>
      </c>
      <c r="N451">
        <v>1</v>
      </c>
      <c r="O451">
        <v>1</v>
      </c>
      <c r="P451">
        <v>3</v>
      </c>
      <c r="Q451">
        <v>4</v>
      </c>
      <c r="R451">
        <v>8</v>
      </c>
      <c r="W451">
        <v>1</v>
      </c>
      <c r="X451">
        <v>1</v>
      </c>
      <c r="Y451">
        <v>3</v>
      </c>
      <c r="Z451">
        <v>11</v>
      </c>
      <c r="AA451">
        <v>11</v>
      </c>
      <c r="AD451">
        <f>SUM(Wide_table___Brazil_2[[#This Row],[Wh]:[Lh]])</f>
        <v>5</v>
      </c>
      <c r="AE451">
        <f>SUM(Wide_table___Brazil_2[[#This Row],[Wa]:[La]])</f>
        <v>5</v>
      </c>
    </row>
    <row r="452" spans="1:31" x14ac:dyDescent="0.25">
      <c r="A452">
        <v>1</v>
      </c>
      <c r="B452" t="s">
        <v>639</v>
      </c>
      <c r="C452">
        <v>24</v>
      </c>
      <c r="D452">
        <v>14</v>
      </c>
      <c r="E452">
        <v>8</v>
      </c>
      <c r="F452">
        <v>2</v>
      </c>
      <c r="G452">
        <v>44</v>
      </c>
      <c r="H452">
        <v>21</v>
      </c>
      <c r="I452">
        <v>23</v>
      </c>
      <c r="J452">
        <v>50</v>
      </c>
      <c r="L452">
        <v>208</v>
      </c>
      <c r="N452">
        <v>8</v>
      </c>
      <c r="O452">
        <v>3</v>
      </c>
      <c r="P452">
        <v>1</v>
      </c>
      <c r="Q452">
        <v>23</v>
      </c>
      <c r="R452">
        <v>7</v>
      </c>
      <c r="W452">
        <v>6</v>
      </c>
      <c r="X452">
        <v>5</v>
      </c>
      <c r="Y452">
        <v>1</v>
      </c>
      <c r="Z452">
        <v>21</v>
      </c>
      <c r="AA452">
        <v>14</v>
      </c>
      <c r="AD452">
        <f>SUM(Wide_table___Brazil_2[[#This Row],[Wh]:[Lh]])</f>
        <v>12</v>
      </c>
      <c r="AE452">
        <f>SUM(Wide_table___Brazil_2[[#This Row],[Wa]:[La]])</f>
        <v>12</v>
      </c>
    </row>
    <row r="453" spans="1:31" x14ac:dyDescent="0.25">
      <c r="A453">
        <v>4</v>
      </c>
      <c r="B453" t="s">
        <v>640</v>
      </c>
      <c r="C453">
        <v>10</v>
      </c>
      <c r="D453">
        <v>6</v>
      </c>
      <c r="E453">
        <v>0</v>
      </c>
      <c r="F453">
        <v>4</v>
      </c>
      <c r="G453">
        <v>15</v>
      </c>
      <c r="H453">
        <v>10</v>
      </c>
      <c r="I453">
        <v>5</v>
      </c>
      <c r="J453">
        <v>18</v>
      </c>
      <c r="L453">
        <v>180</v>
      </c>
      <c r="N453">
        <v>1</v>
      </c>
      <c r="O453">
        <v>0</v>
      </c>
      <c r="P453">
        <v>4</v>
      </c>
      <c r="Q453">
        <v>5</v>
      </c>
      <c r="R453">
        <v>8</v>
      </c>
      <c r="W453">
        <v>5</v>
      </c>
      <c r="X453">
        <v>0</v>
      </c>
      <c r="Y453">
        <v>0</v>
      </c>
      <c r="Z453">
        <v>10</v>
      </c>
      <c r="AA453">
        <v>2</v>
      </c>
      <c r="AD453">
        <f>SUM(Wide_table___Brazil_2[[#This Row],[Wh]:[Lh]])</f>
        <v>5</v>
      </c>
      <c r="AE453">
        <f>SUM(Wide_table___Brazil_2[[#This Row],[Wa]:[La]])</f>
        <v>5</v>
      </c>
    </row>
    <row r="454" spans="1:31" x14ac:dyDescent="0.25">
      <c r="A454">
        <v>5</v>
      </c>
      <c r="B454" t="s">
        <v>641</v>
      </c>
      <c r="C454">
        <v>5</v>
      </c>
      <c r="D454">
        <v>4</v>
      </c>
      <c r="E454">
        <v>0</v>
      </c>
      <c r="F454">
        <v>1</v>
      </c>
      <c r="G454">
        <v>12</v>
      </c>
      <c r="H454">
        <v>6</v>
      </c>
      <c r="I454">
        <v>6</v>
      </c>
      <c r="J454">
        <v>12</v>
      </c>
      <c r="L454">
        <v>240</v>
      </c>
      <c r="N454">
        <v>1</v>
      </c>
      <c r="O454">
        <v>0</v>
      </c>
      <c r="P454">
        <v>1</v>
      </c>
      <c r="Q454">
        <v>4</v>
      </c>
      <c r="R454">
        <v>3</v>
      </c>
      <c r="W454">
        <v>3</v>
      </c>
      <c r="X454">
        <v>0</v>
      </c>
      <c r="Y454">
        <v>0</v>
      </c>
      <c r="Z454">
        <v>8</v>
      </c>
      <c r="AA454">
        <v>3</v>
      </c>
      <c r="AD454">
        <f>SUM(Wide_table___Brazil_2[[#This Row],[Wh]:[Lh]])</f>
        <v>2</v>
      </c>
      <c r="AE454">
        <f>SUM(Wide_table___Brazil_2[[#This Row],[Wa]:[La]])</f>
        <v>3</v>
      </c>
    </row>
    <row r="455" spans="1:31" x14ac:dyDescent="0.25">
      <c r="A455">
        <v>7</v>
      </c>
      <c r="B455" t="s">
        <v>642</v>
      </c>
      <c r="C455">
        <v>7</v>
      </c>
      <c r="D455">
        <v>4</v>
      </c>
      <c r="E455">
        <v>0</v>
      </c>
      <c r="F455">
        <v>3</v>
      </c>
      <c r="G455">
        <v>12</v>
      </c>
      <c r="H455">
        <v>14</v>
      </c>
      <c r="I455">
        <v>-2</v>
      </c>
      <c r="J455">
        <v>12</v>
      </c>
      <c r="L455">
        <v>171</v>
      </c>
      <c r="N455">
        <v>2</v>
      </c>
      <c r="O455">
        <v>0</v>
      </c>
      <c r="P455">
        <v>2</v>
      </c>
      <c r="Q455">
        <v>8</v>
      </c>
      <c r="R455">
        <v>9</v>
      </c>
      <c r="W455">
        <v>2</v>
      </c>
      <c r="X455">
        <v>0</v>
      </c>
      <c r="Y455">
        <v>1</v>
      </c>
      <c r="Z455">
        <v>4</v>
      </c>
      <c r="AA455">
        <v>5</v>
      </c>
      <c r="AD455">
        <f>SUM(Wide_table___Brazil_2[[#This Row],[Wh]:[Lh]])</f>
        <v>4</v>
      </c>
      <c r="AE455">
        <f>SUM(Wide_table___Brazil_2[[#This Row],[Wa]:[La]])</f>
        <v>3</v>
      </c>
    </row>
    <row r="456" spans="1:31" x14ac:dyDescent="0.25">
      <c r="A456">
        <v>4</v>
      </c>
      <c r="B456" t="s">
        <v>643</v>
      </c>
      <c r="C456">
        <v>24</v>
      </c>
      <c r="D456">
        <v>11</v>
      </c>
      <c r="E456">
        <v>5</v>
      </c>
      <c r="F456">
        <v>8</v>
      </c>
      <c r="G456">
        <v>25</v>
      </c>
      <c r="H456">
        <v>21</v>
      </c>
      <c r="I456">
        <v>4</v>
      </c>
      <c r="J456">
        <v>38</v>
      </c>
      <c r="L456">
        <v>158</v>
      </c>
      <c r="N456">
        <v>6</v>
      </c>
      <c r="O456">
        <v>2</v>
      </c>
      <c r="P456">
        <v>4</v>
      </c>
      <c r="Q456">
        <v>14</v>
      </c>
      <c r="R456">
        <v>10</v>
      </c>
      <c r="W456">
        <v>5</v>
      </c>
      <c r="X456">
        <v>3</v>
      </c>
      <c r="Y456">
        <v>4</v>
      </c>
      <c r="Z456">
        <v>11</v>
      </c>
      <c r="AA456">
        <v>11</v>
      </c>
      <c r="AD456">
        <f>SUM(Wide_table___Brazil_2[[#This Row],[Wh]:[Lh]])</f>
        <v>12</v>
      </c>
      <c r="AE456">
        <f>SUM(Wide_table___Brazil_2[[#This Row],[Wa]:[La]])</f>
        <v>12</v>
      </c>
    </row>
    <row r="457" spans="1:31" x14ac:dyDescent="0.25">
      <c r="A457">
        <v>11</v>
      </c>
      <c r="B457" t="s">
        <v>644</v>
      </c>
      <c r="C457">
        <v>30</v>
      </c>
      <c r="D457">
        <v>12</v>
      </c>
      <c r="E457">
        <v>7</v>
      </c>
      <c r="F457">
        <v>11</v>
      </c>
      <c r="G457">
        <v>42</v>
      </c>
      <c r="H457">
        <v>35</v>
      </c>
      <c r="I457">
        <v>7</v>
      </c>
      <c r="J457">
        <v>43</v>
      </c>
      <c r="L457">
        <v>143</v>
      </c>
      <c r="N457">
        <v>10</v>
      </c>
      <c r="O457">
        <v>3</v>
      </c>
      <c r="P457">
        <v>2</v>
      </c>
      <c r="Q457">
        <v>31</v>
      </c>
      <c r="R457">
        <v>10</v>
      </c>
      <c r="W457">
        <v>2</v>
      </c>
      <c r="X457">
        <v>4</v>
      </c>
      <c r="Y457">
        <v>9</v>
      </c>
      <c r="Z457">
        <v>11</v>
      </c>
      <c r="AA457">
        <v>25</v>
      </c>
      <c r="AD457">
        <f>SUM(Wide_table___Brazil_2[[#This Row],[Wh]:[Lh]])</f>
        <v>15</v>
      </c>
      <c r="AE457">
        <f>SUM(Wide_table___Brazil_2[[#This Row],[Wa]:[La]])</f>
        <v>15</v>
      </c>
    </row>
    <row r="458" spans="1:31" x14ac:dyDescent="0.25">
      <c r="A458">
        <v>11</v>
      </c>
      <c r="B458" t="s">
        <v>645</v>
      </c>
      <c r="C458">
        <v>9</v>
      </c>
      <c r="D458">
        <v>3</v>
      </c>
      <c r="E458">
        <v>1</v>
      </c>
      <c r="F458">
        <v>5</v>
      </c>
      <c r="G458">
        <v>12</v>
      </c>
      <c r="H458">
        <v>16</v>
      </c>
      <c r="I458">
        <v>-4</v>
      </c>
      <c r="J458">
        <v>10</v>
      </c>
      <c r="L458">
        <v>111</v>
      </c>
      <c r="N458">
        <v>3</v>
      </c>
      <c r="O458">
        <v>0</v>
      </c>
      <c r="P458">
        <v>1</v>
      </c>
      <c r="Q458">
        <v>9</v>
      </c>
      <c r="R458">
        <v>4</v>
      </c>
      <c r="W458">
        <v>0</v>
      </c>
      <c r="X458">
        <v>1</v>
      </c>
      <c r="Y458">
        <v>4</v>
      </c>
      <c r="Z458">
        <v>3</v>
      </c>
      <c r="AA458">
        <v>12</v>
      </c>
      <c r="AD458">
        <f>SUM(Wide_table___Brazil_2[[#This Row],[Wh]:[Lh]])</f>
        <v>4</v>
      </c>
      <c r="AE458">
        <f>SUM(Wide_table___Brazil_2[[#This Row],[Wa]:[La]])</f>
        <v>5</v>
      </c>
    </row>
    <row r="459" spans="1:31" x14ac:dyDescent="0.25">
      <c r="A459">
        <v>17</v>
      </c>
      <c r="B459" t="s">
        <v>186</v>
      </c>
      <c r="C459">
        <v>7</v>
      </c>
      <c r="D459">
        <v>2</v>
      </c>
      <c r="E459">
        <v>2</v>
      </c>
      <c r="F459">
        <v>3</v>
      </c>
      <c r="G459">
        <v>8</v>
      </c>
      <c r="H459">
        <v>12</v>
      </c>
      <c r="I459">
        <v>-4</v>
      </c>
      <c r="J459">
        <v>8</v>
      </c>
      <c r="L459">
        <v>114</v>
      </c>
      <c r="N459">
        <v>1</v>
      </c>
      <c r="O459">
        <v>1</v>
      </c>
      <c r="P459">
        <v>2</v>
      </c>
      <c r="Q459">
        <v>4</v>
      </c>
      <c r="R459">
        <v>7</v>
      </c>
      <c r="W459">
        <v>1</v>
      </c>
      <c r="X459">
        <v>1</v>
      </c>
      <c r="Y459">
        <v>1</v>
      </c>
      <c r="Z459">
        <v>4</v>
      </c>
      <c r="AA459">
        <v>5</v>
      </c>
      <c r="AD459">
        <f>SUM(Wide_table___Brazil_2[[#This Row],[Wh]:[Lh]])</f>
        <v>4</v>
      </c>
      <c r="AE459">
        <f>SUM(Wide_table___Brazil_2[[#This Row],[Wa]:[La]])</f>
        <v>3</v>
      </c>
    </row>
    <row r="460" spans="1:31" x14ac:dyDescent="0.25">
      <c r="A460">
        <v>18</v>
      </c>
      <c r="B460" t="s">
        <v>646</v>
      </c>
      <c r="C460">
        <v>7</v>
      </c>
      <c r="D460">
        <v>1</v>
      </c>
      <c r="E460">
        <v>4</v>
      </c>
      <c r="F460">
        <v>2</v>
      </c>
      <c r="G460">
        <v>6</v>
      </c>
      <c r="H460">
        <v>8</v>
      </c>
      <c r="I460">
        <v>-2</v>
      </c>
      <c r="J460">
        <v>7</v>
      </c>
      <c r="L460">
        <v>100</v>
      </c>
      <c r="N460">
        <v>0</v>
      </c>
      <c r="O460">
        <v>2</v>
      </c>
      <c r="P460">
        <v>1</v>
      </c>
      <c r="Q460">
        <v>3</v>
      </c>
      <c r="R460">
        <v>5</v>
      </c>
      <c r="W460">
        <v>1</v>
      </c>
      <c r="X460">
        <v>2</v>
      </c>
      <c r="Y460">
        <v>1</v>
      </c>
      <c r="Z460">
        <v>3</v>
      </c>
      <c r="AA460">
        <v>3</v>
      </c>
      <c r="AD460">
        <f>SUM(Wide_table___Brazil_2[[#This Row],[Wh]:[Lh]])</f>
        <v>3</v>
      </c>
      <c r="AE460">
        <f>SUM(Wide_table___Brazil_2[[#This Row],[Wa]:[La]])</f>
        <v>4</v>
      </c>
    </row>
    <row r="461" spans="1:31" x14ac:dyDescent="0.25">
      <c r="A461">
        <v>4</v>
      </c>
      <c r="B461" t="s">
        <v>171</v>
      </c>
      <c r="C461">
        <v>8</v>
      </c>
      <c r="D461">
        <v>4</v>
      </c>
      <c r="E461">
        <v>3</v>
      </c>
      <c r="F461">
        <v>1</v>
      </c>
      <c r="G461">
        <v>13</v>
      </c>
      <c r="H461">
        <v>8</v>
      </c>
      <c r="I461">
        <v>5</v>
      </c>
      <c r="J461">
        <v>15</v>
      </c>
      <c r="L461">
        <v>188</v>
      </c>
      <c r="N461">
        <v>1</v>
      </c>
      <c r="O461">
        <v>3</v>
      </c>
      <c r="P461">
        <v>0</v>
      </c>
      <c r="Q461">
        <v>6</v>
      </c>
      <c r="R461">
        <v>4</v>
      </c>
      <c r="W461">
        <v>3</v>
      </c>
      <c r="X461">
        <v>0</v>
      </c>
      <c r="Y461">
        <v>1</v>
      </c>
      <c r="Z461">
        <v>7</v>
      </c>
      <c r="AA461">
        <v>4</v>
      </c>
      <c r="AD461">
        <f>SUM(Wide_table___Brazil_2[[#This Row],[Wh]:[Lh]])</f>
        <v>4</v>
      </c>
      <c r="AE461">
        <f>SUM(Wide_table___Brazil_2[[#This Row],[Wa]:[La]])</f>
        <v>4</v>
      </c>
    </row>
    <row r="462" spans="1:31" x14ac:dyDescent="0.25">
      <c r="A462">
        <v>26</v>
      </c>
      <c r="B462" t="s">
        <v>647</v>
      </c>
      <c r="C462">
        <v>27</v>
      </c>
      <c r="D462">
        <v>6</v>
      </c>
      <c r="E462">
        <v>7</v>
      </c>
      <c r="F462">
        <v>14</v>
      </c>
      <c r="G462">
        <v>18</v>
      </c>
      <c r="H462">
        <v>29</v>
      </c>
      <c r="I462">
        <v>-11</v>
      </c>
      <c r="J462">
        <v>25</v>
      </c>
      <c r="L462">
        <v>93</v>
      </c>
      <c r="N462">
        <v>4</v>
      </c>
      <c r="O462">
        <v>4</v>
      </c>
      <c r="P462">
        <v>5</v>
      </c>
      <c r="Q462">
        <v>10</v>
      </c>
      <c r="R462">
        <v>13</v>
      </c>
      <c r="W462">
        <v>2</v>
      </c>
      <c r="X462">
        <v>3</v>
      </c>
      <c r="Y462">
        <v>9</v>
      </c>
      <c r="Z462">
        <v>8</v>
      </c>
      <c r="AA462">
        <v>16</v>
      </c>
      <c r="AD462">
        <f>SUM(Wide_table___Brazil_2[[#This Row],[Wh]:[Lh]])</f>
        <v>13</v>
      </c>
      <c r="AE462">
        <f>SUM(Wide_table___Brazil_2[[#This Row],[Wa]:[La]])</f>
        <v>14</v>
      </c>
    </row>
    <row r="463" spans="1:31" x14ac:dyDescent="0.25">
      <c r="A463">
        <v>12</v>
      </c>
      <c r="B463" t="s">
        <v>648</v>
      </c>
      <c r="C463">
        <v>8</v>
      </c>
      <c r="D463">
        <v>0</v>
      </c>
      <c r="E463">
        <v>2</v>
      </c>
      <c r="F463">
        <v>6</v>
      </c>
      <c r="G463">
        <v>3</v>
      </c>
      <c r="H463">
        <v>14</v>
      </c>
      <c r="I463">
        <v>-11</v>
      </c>
      <c r="J463">
        <v>2</v>
      </c>
      <c r="L463">
        <v>25</v>
      </c>
      <c r="N463">
        <v>0</v>
      </c>
      <c r="O463">
        <v>0</v>
      </c>
      <c r="P463">
        <v>4</v>
      </c>
      <c r="Q463">
        <v>1</v>
      </c>
      <c r="R463">
        <v>10</v>
      </c>
      <c r="W463">
        <v>0</v>
      </c>
      <c r="X463">
        <v>2</v>
      </c>
      <c r="Y463">
        <v>2</v>
      </c>
      <c r="Z463">
        <v>2</v>
      </c>
      <c r="AA463">
        <v>4</v>
      </c>
      <c r="AD463">
        <f>SUM(Wide_table___Brazil_2[[#This Row],[Wh]:[Lh]])</f>
        <v>4</v>
      </c>
      <c r="AE463">
        <f>SUM(Wide_table___Brazil_2[[#This Row],[Wa]:[La]])</f>
        <v>4</v>
      </c>
    </row>
    <row r="464" spans="1:31" x14ac:dyDescent="0.25">
      <c r="A464">
        <v>10</v>
      </c>
      <c r="B464" t="s">
        <v>649</v>
      </c>
      <c r="C464">
        <v>24</v>
      </c>
      <c r="D464">
        <v>7</v>
      </c>
      <c r="E464">
        <v>8</v>
      </c>
      <c r="F464">
        <v>9</v>
      </c>
      <c r="G464">
        <v>27</v>
      </c>
      <c r="H464">
        <v>28</v>
      </c>
      <c r="I464">
        <v>-1</v>
      </c>
      <c r="J464">
        <v>29</v>
      </c>
      <c r="L464">
        <v>121</v>
      </c>
      <c r="N464">
        <v>5</v>
      </c>
      <c r="O464">
        <v>3</v>
      </c>
      <c r="P464">
        <v>4</v>
      </c>
      <c r="Q464">
        <v>18</v>
      </c>
      <c r="R464">
        <v>10</v>
      </c>
      <c r="W464">
        <v>2</v>
      </c>
      <c r="X464">
        <v>5</v>
      </c>
      <c r="Y464">
        <v>5</v>
      </c>
      <c r="Z464">
        <v>9</v>
      </c>
      <c r="AA464">
        <v>18</v>
      </c>
      <c r="AD464">
        <f>SUM(Wide_table___Brazil_2[[#This Row],[Wh]:[Lh]])</f>
        <v>12</v>
      </c>
      <c r="AE464">
        <f>SUM(Wide_table___Brazil_2[[#This Row],[Wa]:[La]])</f>
        <v>12</v>
      </c>
    </row>
    <row r="465" spans="1:31" x14ac:dyDescent="0.25">
      <c r="A465">
        <v>10</v>
      </c>
      <c r="B465" t="s">
        <v>650</v>
      </c>
      <c r="C465">
        <v>8</v>
      </c>
      <c r="D465">
        <v>3</v>
      </c>
      <c r="E465">
        <v>0</v>
      </c>
      <c r="F465">
        <v>5</v>
      </c>
      <c r="G465">
        <v>11</v>
      </c>
      <c r="H465">
        <v>20</v>
      </c>
      <c r="I465">
        <v>-9</v>
      </c>
      <c r="J465">
        <v>9</v>
      </c>
      <c r="L465">
        <v>113</v>
      </c>
      <c r="N465">
        <v>2</v>
      </c>
      <c r="O465">
        <v>0</v>
      </c>
      <c r="P465">
        <v>1</v>
      </c>
      <c r="Q465">
        <v>5</v>
      </c>
      <c r="R465">
        <v>5</v>
      </c>
      <c r="W465">
        <v>1</v>
      </c>
      <c r="X465">
        <v>0</v>
      </c>
      <c r="Y465">
        <v>4</v>
      </c>
      <c r="Z465">
        <v>6</v>
      </c>
      <c r="AA465">
        <v>15</v>
      </c>
      <c r="AD465">
        <f>SUM(Wide_table___Brazil_2[[#This Row],[Wh]:[Lh]])</f>
        <v>3</v>
      </c>
      <c r="AE465">
        <f>SUM(Wide_table___Brazil_2[[#This Row],[Wa]:[La]])</f>
        <v>5</v>
      </c>
    </row>
    <row r="466" spans="1:31" x14ac:dyDescent="0.25">
      <c r="A466">
        <v>10</v>
      </c>
      <c r="B466" t="s">
        <v>651</v>
      </c>
      <c r="C466">
        <v>24</v>
      </c>
      <c r="D466">
        <v>5</v>
      </c>
      <c r="E466">
        <v>9</v>
      </c>
      <c r="F466">
        <v>10</v>
      </c>
      <c r="G466">
        <v>25</v>
      </c>
      <c r="H466">
        <v>29</v>
      </c>
      <c r="I466">
        <v>-4</v>
      </c>
      <c r="J466">
        <v>24</v>
      </c>
      <c r="L466">
        <v>100</v>
      </c>
      <c r="N466">
        <v>2</v>
      </c>
      <c r="O466">
        <v>5</v>
      </c>
      <c r="P466">
        <v>4</v>
      </c>
      <c r="Q466">
        <v>10</v>
      </c>
      <c r="R466">
        <v>15</v>
      </c>
      <c r="W466">
        <v>3</v>
      </c>
      <c r="X466">
        <v>4</v>
      </c>
      <c r="Y466">
        <v>6</v>
      </c>
      <c r="Z466">
        <v>15</v>
      </c>
      <c r="AA466">
        <v>14</v>
      </c>
      <c r="AD466">
        <f>SUM(Wide_table___Brazil_2[[#This Row],[Wh]:[Lh]])</f>
        <v>11</v>
      </c>
      <c r="AE466">
        <f>SUM(Wide_table___Brazil_2[[#This Row],[Wa]:[La]])</f>
        <v>13</v>
      </c>
    </row>
    <row r="467" spans="1:31" x14ac:dyDescent="0.25">
      <c r="A467">
        <v>9</v>
      </c>
      <c r="B467" t="s">
        <v>652</v>
      </c>
      <c r="C467">
        <v>8</v>
      </c>
      <c r="D467">
        <v>3</v>
      </c>
      <c r="E467">
        <v>1</v>
      </c>
      <c r="F467">
        <v>4</v>
      </c>
      <c r="G467">
        <v>13</v>
      </c>
      <c r="H467">
        <v>12</v>
      </c>
      <c r="I467">
        <v>1</v>
      </c>
      <c r="J467">
        <v>10</v>
      </c>
      <c r="L467">
        <v>125</v>
      </c>
      <c r="N467">
        <v>2</v>
      </c>
      <c r="O467">
        <v>1</v>
      </c>
      <c r="P467">
        <v>1</v>
      </c>
      <c r="Q467">
        <v>8</v>
      </c>
      <c r="R467">
        <v>5</v>
      </c>
      <c r="W467">
        <v>1</v>
      </c>
      <c r="X467">
        <v>0</v>
      </c>
      <c r="Y467">
        <v>3</v>
      </c>
      <c r="Z467">
        <v>5</v>
      </c>
      <c r="AA467">
        <v>7</v>
      </c>
      <c r="AD467">
        <f>SUM(Wide_table___Brazil_2[[#This Row],[Wh]:[Lh]])</f>
        <v>4</v>
      </c>
      <c r="AE467">
        <f>SUM(Wide_table___Brazil_2[[#This Row],[Wa]:[La]])</f>
        <v>4</v>
      </c>
    </row>
    <row r="468" spans="1:31" x14ac:dyDescent="0.25">
      <c r="A468">
        <v>7</v>
      </c>
      <c r="B468" t="s">
        <v>653</v>
      </c>
      <c r="C468">
        <v>31</v>
      </c>
      <c r="D468">
        <v>11</v>
      </c>
      <c r="E468">
        <v>11</v>
      </c>
      <c r="F468">
        <v>9</v>
      </c>
      <c r="G468">
        <v>36</v>
      </c>
      <c r="H468">
        <v>37</v>
      </c>
      <c r="I468">
        <v>-1</v>
      </c>
      <c r="J468">
        <v>44</v>
      </c>
      <c r="L468">
        <v>142</v>
      </c>
      <c r="N468">
        <v>5</v>
      </c>
      <c r="O468">
        <v>7</v>
      </c>
      <c r="P468">
        <v>4</v>
      </c>
      <c r="Q468">
        <v>18</v>
      </c>
      <c r="R468">
        <v>16</v>
      </c>
      <c r="W468">
        <v>6</v>
      </c>
      <c r="X468">
        <v>4</v>
      </c>
      <c r="Y468">
        <v>5</v>
      </c>
      <c r="Z468">
        <v>18</v>
      </c>
      <c r="AA468">
        <v>21</v>
      </c>
      <c r="AD468">
        <f>SUM(Wide_table___Brazil_2[[#This Row],[Wh]:[Lh]])</f>
        <v>16</v>
      </c>
      <c r="AE468">
        <f>SUM(Wide_table___Brazil_2[[#This Row],[Wa]:[La]])</f>
        <v>15</v>
      </c>
    </row>
    <row r="469" spans="1:31" x14ac:dyDescent="0.25">
      <c r="A469">
        <v>24</v>
      </c>
      <c r="B469" t="s">
        <v>654</v>
      </c>
      <c r="C469">
        <v>27</v>
      </c>
      <c r="D469">
        <v>6</v>
      </c>
      <c r="E469">
        <v>10</v>
      </c>
      <c r="F469">
        <v>11</v>
      </c>
      <c r="G469">
        <v>23</v>
      </c>
      <c r="H469">
        <v>32</v>
      </c>
      <c r="I469">
        <v>-9</v>
      </c>
      <c r="J469">
        <v>28</v>
      </c>
      <c r="L469">
        <v>104</v>
      </c>
      <c r="N469">
        <v>4</v>
      </c>
      <c r="O469">
        <v>4</v>
      </c>
      <c r="P469">
        <v>5</v>
      </c>
      <c r="Q469">
        <v>15</v>
      </c>
      <c r="R469">
        <v>17</v>
      </c>
      <c r="W469">
        <v>2</v>
      </c>
      <c r="X469">
        <v>6</v>
      </c>
      <c r="Y469">
        <v>6</v>
      </c>
      <c r="Z469">
        <v>8</v>
      </c>
      <c r="AA469">
        <v>15</v>
      </c>
      <c r="AD469">
        <f>SUM(Wide_table___Brazil_2[[#This Row],[Wh]:[Lh]])</f>
        <v>13</v>
      </c>
      <c r="AE469">
        <f>SUM(Wide_table___Brazil_2[[#This Row],[Wa]:[La]])</f>
        <v>14</v>
      </c>
    </row>
    <row r="470" spans="1:31" x14ac:dyDescent="0.25">
      <c r="A470">
        <v>8</v>
      </c>
      <c r="B470" t="s">
        <v>655</v>
      </c>
      <c r="C470">
        <v>8</v>
      </c>
      <c r="D470">
        <v>3</v>
      </c>
      <c r="E470">
        <v>2</v>
      </c>
      <c r="F470">
        <v>3</v>
      </c>
      <c r="G470">
        <v>7</v>
      </c>
      <c r="H470">
        <v>9</v>
      </c>
      <c r="I470">
        <v>-2</v>
      </c>
      <c r="J470">
        <v>11</v>
      </c>
      <c r="L470">
        <v>138</v>
      </c>
      <c r="N470">
        <v>1</v>
      </c>
      <c r="O470">
        <v>2</v>
      </c>
      <c r="P470">
        <v>1</v>
      </c>
      <c r="Q470">
        <v>4</v>
      </c>
      <c r="R470">
        <v>5</v>
      </c>
      <c r="W470">
        <v>2</v>
      </c>
      <c r="X470">
        <v>0</v>
      </c>
      <c r="Y470">
        <v>2</v>
      </c>
      <c r="Z470">
        <v>3</v>
      </c>
      <c r="AA470">
        <v>4</v>
      </c>
      <c r="AD470">
        <f>SUM(Wide_table___Brazil_2[[#This Row],[Wh]:[Lh]])</f>
        <v>4</v>
      </c>
      <c r="AE470">
        <f>SUM(Wide_table___Brazil_2[[#This Row],[Wa]:[La]])</f>
        <v>4</v>
      </c>
    </row>
    <row r="471" spans="1:31" x14ac:dyDescent="0.25">
      <c r="A471">
        <v>18</v>
      </c>
      <c r="B471" t="s">
        <v>656</v>
      </c>
      <c r="C471">
        <v>27</v>
      </c>
      <c r="D471">
        <v>8</v>
      </c>
      <c r="E471">
        <v>8</v>
      </c>
      <c r="F471">
        <v>11</v>
      </c>
      <c r="G471">
        <v>24</v>
      </c>
      <c r="H471">
        <v>35</v>
      </c>
      <c r="I471">
        <v>-11</v>
      </c>
      <c r="J471">
        <v>32</v>
      </c>
      <c r="L471">
        <v>119</v>
      </c>
      <c r="N471">
        <v>5</v>
      </c>
      <c r="O471">
        <v>6</v>
      </c>
      <c r="P471">
        <v>3</v>
      </c>
      <c r="Q471">
        <v>11</v>
      </c>
      <c r="R471">
        <v>11</v>
      </c>
      <c r="W471">
        <v>3</v>
      </c>
      <c r="X471">
        <v>2</v>
      </c>
      <c r="Y471">
        <v>8</v>
      </c>
      <c r="Z471">
        <v>13</v>
      </c>
      <c r="AA471">
        <v>24</v>
      </c>
      <c r="AD471">
        <f>SUM(Wide_table___Brazil_2[[#This Row],[Wh]:[Lh]])</f>
        <v>14</v>
      </c>
      <c r="AE471">
        <f>SUM(Wide_table___Brazil_2[[#This Row],[Wa]:[La]])</f>
        <v>13</v>
      </c>
    </row>
    <row r="472" spans="1:31" x14ac:dyDescent="0.25">
      <c r="A472">
        <v>27</v>
      </c>
      <c r="B472" t="s">
        <v>657</v>
      </c>
      <c r="C472">
        <v>29</v>
      </c>
      <c r="D472">
        <v>9</v>
      </c>
      <c r="E472">
        <v>5</v>
      </c>
      <c r="F472">
        <v>15</v>
      </c>
      <c r="G472">
        <v>37</v>
      </c>
      <c r="H472">
        <v>45</v>
      </c>
      <c r="I472">
        <v>-8</v>
      </c>
      <c r="J472">
        <v>32</v>
      </c>
      <c r="L472">
        <v>110</v>
      </c>
      <c r="N472">
        <v>6</v>
      </c>
      <c r="O472">
        <v>3</v>
      </c>
      <c r="P472">
        <v>5</v>
      </c>
      <c r="Q472">
        <v>22</v>
      </c>
      <c r="R472">
        <v>17</v>
      </c>
      <c r="W472">
        <v>3</v>
      </c>
      <c r="X472">
        <v>2</v>
      </c>
      <c r="Y472">
        <v>10</v>
      </c>
      <c r="Z472">
        <v>15</v>
      </c>
      <c r="AA472">
        <v>28</v>
      </c>
      <c r="AD472">
        <f>SUM(Wide_table___Brazil_2[[#This Row],[Wh]:[Lh]])</f>
        <v>14</v>
      </c>
      <c r="AE472">
        <f>SUM(Wide_table___Brazil_2[[#This Row],[Wa]:[La]])</f>
        <v>15</v>
      </c>
    </row>
    <row r="473" spans="1:31" x14ac:dyDescent="0.25">
      <c r="A473">
        <v>1</v>
      </c>
      <c r="B473" t="s">
        <v>658</v>
      </c>
      <c r="C473">
        <v>5</v>
      </c>
      <c r="D473">
        <v>5</v>
      </c>
      <c r="E473">
        <v>0</v>
      </c>
      <c r="F473">
        <v>0</v>
      </c>
      <c r="G473">
        <v>14</v>
      </c>
      <c r="H473">
        <v>1</v>
      </c>
      <c r="I473">
        <v>13</v>
      </c>
      <c r="J473">
        <v>15</v>
      </c>
      <c r="L473">
        <v>300</v>
      </c>
      <c r="N473">
        <v>3</v>
      </c>
      <c r="O473">
        <v>0</v>
      </c>
      <c r="P473">
        <v>0</v>
      </c>
      <c r="Q473">
        <v>11</v>
      </c>
      <c r="R473">
        <v>1</v>
      </c>
      <c r="W473">
        <v>2</v>
      </c>
      <c r="X473">
        <v>0</v>
      </c>
      <c r="Y473">
        <v>0</v>
      </c>
      <c r="Z473">
        <v>3</v>
      </c>
      <c r="AA473">
        <v>0</v>
      </c>
      <c r="AD473">
        <f>SUM(Wide_table___Brazil_2[[#This Row],[Wh]:[Lh]])</f>
        <v>3</v>
      </c>
      <c r="AE473">
        <f>SUM(Wide_table___Brazil_2[[#This Row],[Wa]:[La]])</f>
        <v>2</v>
      </c>
    </row>
    <row r="474" spans="1:31" x14ac:dyDescent="0.25">
      <c r="A474">
        <v>6</v>
      </c>
      <c r="B474" t="s">
        <v>659</v>
      </c>
      <c r="C474">
        <v>24</v>
      </c>
      <c r="D474">
        <v>10</v>
      </c>
      <c r="E474">
        <v>4</v>
      </c>
      <c r="F474">
        <v>10</v>
      </c>
      <c r="G474">
        <v>33</v>
      </c>
      <c r="H474">
        <v>34</v>
      </c>
      <c r="I474">
        <v>-1</v>
      </c>
      <c r="J474">
        <v>34</v>
      </c>
      <c r="L474">
        <v>142</v>
      </c>
      <c r="N474">
        <v>6</v>
      </c>
      <c r="O474">
        <v>2</v>
      </c>
      <c r="P474">
        <v>4</v>
      </c>
      <c r="Q474">
        <v>17</v>
      </c>
      <c r="R474">
        <v>14</v>
      </c>
      <c r="W474">
        <v>4</v>
      </c>
      <c r="X474">
        <v>2</v>
      </c>
      <c r="Y474">
        <v>6</v>
      </c>
      <c r="Z474">
        <v>16</v>
      </c>
      <c r="AA474">
        <v>20</v>
      </c>
      <c r="AD474">
        <f>SUM(Wide_table___Brazil_2[[#This Row],[Wh]:[Lh]])</f>
        <v>12</v>
      </c>
      <c r="AE474">
        <f>SUM(Wide_table___Brazil_2[[#This Row],[Wa]:[La]])</f>
        <v>12</v>
      </c>
    </row>
    <row r="475" spans="1:31" x14ac:dyDescent="0.25">
      <c r="A475">
        <v>13</v>
      </c>
      <c r="B475" t="s">
        <v>660</v>
      </c>
      <c r="C475">
        <v>24</v>
      </c>
      <c r="D475">
        <v>7</v>
      </c>
      <c r="E475">
        <v>8</v>
      </c>
      <c r="F475">
        <v>9</v>
      </c>
      <c r="G475">
        <v>20</v>
      </c>
      <c r="H475">
        <v>27</v>
      </c>
      <c r="I475">
        <v>-7</v>
      </c>
      <c r="J475">
        <v>29</v>
      </c>
      <c r="L475">
        <v>121</v>
      </c>
      <c r="N475">
        <v>5</v>
      </c>
      <c r="O475">
        <v>3</v>
      </c>
      <c r="P475">
        <v>3</v>
      </c>
      <c r="Q475">
        <v>12</v>
      </c>
      <c r="R475">
        <v>10</v>
      </c>
      <c r="W475">
        <v>2</v>
      </c>
      <c r="X475">
        <v>5</v>
      </c>
      <c r="Y475">
        <v>6</v>
      </c>
      <c r="Z475">
        <v>8</v>
      </c>
      <c r="AA475">
        <v>17</v>
      </c>
      <c r="AD475">
        <f>SUM(Wide_table___Brazil_2[[#This Row],[Wh]:[Lh]])</f>
        <v>11</v>
      </c>
      <c r="AE475">
        <f>SUM(Wide_table___Brazil_2[[#This Row],[Wa]:[La]])</f>
        <v>13</v>
      </c>
    </row>
    <row r="476" spans="1:31" x14ac:dyDescent="0.25">
      <c r="A476">
        <v>10</v>
      </c>
      <c r="B476" t="s">
        <v>661</v>
      </c>
      <c r="C476">
        <v>6</v>
      </c>
      <c r="D476">
        <v>0</v>
      </c>
      <c r="E476">
        <v>1</v>
      </c>
      <c r="F476">
        <v>5</v>
      </c>
      <c r="G476">
        <v>3</v>
      </c>
      <c r="H476">
        <v>8</v>
      </c>
      <c r="I476">
        <v>-5</v>
      </c>
      <c r="J476">
        <v>1</v>
      </c>
      <c r="L476">
        <v>17</v>
      </c>
      <c r="N476">
        <v>0</v>
      </c>
      <c r="O476">
        <v>1</v>
      </c>
      <c r="P476">
        <v>2</v>
      </c>
      <c r="Q476">
        <v>2</v>
      </c>
      <c r="R476">
        <v>4</v>
      </c>
      <c r="W476">
        <v>0</v>
      </c>
      <c r="X476">
        <v>0</v>
      </c>
      <c r="Y476">
        <v>3</v>
      </c>
      <c r="Z476">
        <v>1</v>
      </c>
      <c r="AA476">
        <v>4</v>
      </c>
      <c r="AD476">
        <f>SUM(Wide_table___Brazil_2[[#This Row],[Wh]:[Lh]])</f>
        <v>3</v>
      </c>
      <c r="AE476">
        <f>SUM(Wide_table___Brazil_2[[#This Row],[Wa]:[La]])</f>
        <v>3</v>
      </c>
    </row>
    <row r="477" spans="1:31" x14ac:dyDescent="0.25">
      <c r="A477">
        <v>2</v>
      </c>
      <c r="B477" t="s">
        <v>167</v>
      </c>
      <c r="C477">
        <v>8</v>
      </c>
      <c r="D477">
        <v>7</v>
      </c>
      <c r="E477">
        <v>0</v>
      </c>
      <c r="F477">
        <v>1</v>
      </c>
      <c r="G477">
        <v>17</v>
      </c>
      <c r="H477">
        <v>10</v>
      </c>
      <c r="I477">
        <v>7</v>
      </c>
      <c r="J477">
        <v>21</v>
      </c>
      <c r="L477">
        <v>263</v>
      </c>
      <c r="N477">
        <v>3</v>
      </c>
      <c r="O477">
        <v>0</v>
      </c>
      <c r="P477">
        <v>1</v>
      </c>
      <c r="Q477">
        <v>12</v>
      </c>
      <c r="R477">
        <v>9</v>
      </c>
      <c r="W477">
        <v>4</v>
      </c>
      <c r="X477">
        <v>0</v>
      </c>
      <c r="Y477">
        <v>0</v>
      </c>
      <c r="Z477">
        <v>5</v>
      </c>
      <c r="AA477">
        <v>1</v>
      </c>
      <c r="AD477">
        <f>SUM(Wide_table___Brazil_2[[#This Row],[Wh]:[Lh]])</f>
        <v>4</v>
      </c>
      <c r="AE477">
        <f>SUM(Wide_table___Brazil_2[[#This Row],[Wa]:[La]])</f>
        <v>4</v>
      </c>
    </row>
    <row r="478" spans="1:31" x14ac:dyDescent="0.25">
      <c r="A478">
        <v>6</v>
      </c>
      <c r="B478" t="s">
        <v>662</v>
      </c>
      <c r="C478">
        <v>20</v>
      </c>
      <c r="D478">
        <v>9</v>
      </c>
      <c r="E478">
        <v>3</v>
      </c>
      <c r="F478">
        <v>8</v>
      </c>
      <c r="G478">
        <v>25</v>
      </c>
      <c r="H478">
        <v>22</v>
      </c>
      <c r="I478">
        <v>3</v>
      </c>
      <c r="J478">
        <v>30</v>
      </c>
      <c r="L478">
        <v>150</v>
      </c>
      <c r="N478">
        <v>4</v>
      </c>
      <c r="O478">
        <v>2</v>
      </c>
      <c r="P478">
        <v>4</v>
      </c>
      <c r="Q478">
        <v>13</v>
      </c>
      <c r="R478">
        <v>11</v>
      </c>
      <c r="W478">
        <v>5</v>
      </c>
      <c r="X478">
        <v>1</v>
      </c>
      <c r="Y478">
        <v>4</v>
      </c>
      <c r="Z478">
        <v>12</v>
      </c>
      <c r="AA478">
        <v>11</v>
      </c>
      <c r="AD478">
        <f>SUM(Wide_table___Brazil_2[[#This Row],[Wh]:[Lh]])</f>
        <v>10</v>
      </c>
      <c r="AE478">
        <f>SUM(Wide_table___Brazil_2[[#This Row],[Wa]:[La]])</f>
        <v>10</v>
      </c>
    </row>
    <row r="479" spans="1:31" x14ac:dyDescent="0.25">
      <c r="A479">
        <v>19</v>
      </c>
      <c r="B479" t="s">
        <v>663</v>
      </c>
      <c r="C479">
        <v>4</v>
      </c>
      <c r="D479">
        <v>0</v>
      </c>
      <c r="E479">
        <v>2</v>
      </c>
      <c r="F479">
        <v>2</v>
      </c>
      <c r="G479">
        <v>2</v>
      </c>
      <c r="H479">
        <v>6</v>
      </c>
      <c r="I479">
        <v>-4</v>
      </c>
      <c r="J479">
        <v>2</v>
      </c>
      <c r="L479">
        <v>50</v>
      </c>
      <c r="N479">
        <v>0</v>
      </c>
      <c r="O479">
        <v>1</v>
      </c>
      <c r="P479">
        <v>1</v>
      </c>
      <c r="Q479">
        <v>1</v>
      </c>
      <c r="R479">
        <v>3</v>
      </c>
      <c r="W479">
        <v>0</v>
      </c>
      <c r="X479">
        <v>1</v>
      </c>
      <c r="Y479">
        <v>1</v>
      </c>
      <c r="Z479">
        <v>1</v>
      </c>
      <c r="AA479">
        <v>3</v>
      </c>
      <c r="AD479">
        <f>SUM(Wide_table___Brazil_2[[#This Row],[Wh]:[Lh]])</f>
        <v>2</v>
      </c>
      <c r="AE479">
        <f>SUM(Wide_table___Brazil_2[[#This Row],[Wa]:[La]])</f>
        <v>2</v>
      </c>
    </row>
    <row r="480" spans="1:31" x14ac:dyDescent="0.25">
      <c r="A480">
        <v>8</v>
      </c>
      <c r="B480" t="s">
        <v>664</v>
      </c>
      <c r="C480">
        <v>9</v>
      </c>
      <c r="D480">
        <v>1</v>
      </c>
      <c r="E480">
        <v>4</v>
      </c>
      <c r="F480">
        <v>4</v>
      </c>
      <c r="G480">
        <v>8</v>
      </c>
      <c r="H480">
        <v>18</v>
      </c>
      <c r="I480">
        <v>-10</v>
      </c>
      <c r="J480">
        <v>7</v>
      </c>
      <c r="L480">
        <v>78</v>
      </c>
      <c r="N480">
        <v>0</v>
      </c>
      <c r="O480">
        <v>2</v>
      </c>
      <c r="P480">
        <v>2</v>
      </c>
      <c r="Q480">
        <v>4</v>
      </c>
      <c r="R480">
        <v>8</v>
      </c>
      <c r="W480">
        <v>1</v>
      </c>
      <c r="X480">
        <v>2</v>
      </c>
      <c r="Y480">
        <v>2</v>
      </c>
      <c r="Z480">
        <v>4</v>
      </c>
      <c r="AA480">
        <v>10</v>
      </c>
      <c r="AD480">
        <f>SUM(Wide_table___Brazil_2[[#This Row],[Wh]:[Lh]])</f>
        <v>4</v>
      </c>
      <c r="AE480">
        <f>SUM(Wide_table___Brazil_2[[#This Row],[Wa]:[La]])</f>
        <v>5</v>
      </c>
    </row>
    <row r="481" spans="1:31" x14ac:dyDescent="0.25">
      <c r="A481">
        <v>14</v>
      </c>
      <c r="B481" t="s">
        <v>665</v>
      </c>
      <c r="C481">
        <v>29</v>
      </c>
      <c r="D481">
        <v>8</v>
      </c>
      <c r="E481">
        <v>9</v>
      </c>
      <c r="F481">
        <v>12</v>
      </c>
      <c r="G481">
        <v>29</v>
      </c>
      <c r="H481">
        <v>33</v>
      </c>
      <c r="I481">
        <v>-4</v>
      </c>
      <c r="J481">
        <v>33</v>
      </c>
      <c r="L481">
        <v>114</v>
      </c>
      <c r="N481">
        <v>5</v>
      </c>
      <c r="O481">
        <v>4</v>
      </c>
      <c r="P481">
        <v>5</v>
      </c>
      <c r="Q481">
        <v>17</v>
      </c>
      <c r="R481">
        <v>13</v>
      </c>
      <c r="W481">
        <v>3</v>
      </c>
      <c r="X481">
        <v>5</v>
      </c>
      <c r="Y481">
        <v>7</v>
      </c>
      <c r="Z481">
        <v>12</v>
      </c>
      <c r="AA481">
        <v>20</v>
      </c>
      <c r="AD481">
        <f>SUM(Wide_table___Brazil_2[[#This Row],[Wh]:[Lh]])</f>
        <v>14</v>
      </c>
      <c r="AE481">
        <f>SUM(Wide_table___Brazil_2[[#This Row],[Wa]:[La]])</f>
        <v>15</v>
      </c>
    </row>
    <row r="482" spans="1:31" x14ac:dyDescent="0.25">
      <c r="A482">
        <v>19</v>
      </c>
      <c r="B482" t="s">
        <v>666</v>
      </c>
      <c r="C482">
        <v>36</v>
      </c>
      <c r="D482">
        <v>10</v>
      </c>
      <c r="E482">
        <v>10</v>
      </c>
      <c r="F482">
        <v>16</v>
      </c>
      <c r="G482">
        <v>34</v>
      </c>
      <c r="H482">
        <v>52</v>
      </c>
      <c r="I482">
        <v>-18</v>
      </c>
      <c r="J482">
        <v>40</v>
      </c>
      <c r="L482">
        <v>111</v>
      </c>
      <c r="N482">
        <v>6</v>
      </c>
      <c r="O482">
        <v>3</v>
      </c>
      <c r="P482">
        <v>9</v>
      </c>
      <c r="Q482">
        <v>16</v>
      </c>
      <c r="R482">
        <v>23</v>
      </c>
      <c r="W482">
        <v>4</v>
      </c>
      <c r="X482">
        <v>7</v>
      </c>
      <c r="Y482">
        <v>7</v>
      </c>
      <c r="Z482">
        <v>18</v>
      </c>
      <c r="AA482">
        <v>29</v>
      </c>
      <c r="AD482">
        <f>SUM(Wide_table___Brazil_2[[#This Row],[Wh]:[Lh]])</f>
        <v>18</v>
      </c>
      <c r="AE482">
        <f>SUM(Wide_table___Brazil_2[[#This Row],[Wa]:[La]])</f>
        <v>18</v>
      </c>
    </row>
    <row r="483" spans="1:31" x14ac:dyDescent="0.25">
      <c r="A483">
        <v>14</v>
      </c>
      <c r="B483" t="s">
        <v>667</v>
      </c>
      <c r="C483">
        <v>9</v>
      </c>
      <c r="D483">
        <v>0</v>
      </c>
      <c r="E483">
        <v>5</v>
      </c>
      <c r="F483">
        <v>4</v>
      </c>
      <c r="G483">
        <v>6</v>
      </c>
      <c r="H483">
        <v>14</v>
      </c>
      <c r="I483">
        <v>-8</v>
      </c>
      <c r="J483">
        <v>5</v>
      </c>
      <c r="L483">
        <v>56</v>
      </c>
      <c r="N483">
        <v>0</v>
      </c>
      <c r="O483">
        <v>2</v>
      </c>
      <c r="P483">
        <v>1</v>
      </c>
      <c r="Q483">
        <v>3</v>
      </c>
      <c r="R483">
        <v>7</v>
      </c>
      <c r="W483">
        <v>0</v>
      </c>
      <c r="X483">
        <v>3</v>
      </c>
      <c r="Y483">
        <v>3</v>
      </c>
      <c r="Z483">
        <v>3</v>
      </c>
      <c r="AA483">
        <v>7</v>
      </c>
      <c r="AD483">
        <f>SUM(Wide_table___Brazil_2[[#This Row],[Wh]:[Lh]])</f>
        <v>3</v>
      </c>
      <c r="AE483">
        <f>SUM(Wide_table___Brazil_2[[#This Row],[Wa]:[La]])</f>
        <v>6</v>
      </c>
    </row>
    <row r="484" spans="1:31" x14ac:dyDescent="0.25">
      <c r="A484">
        <v>4</v>
      </c>
      <c r="B484" t="s">
        <v>668</v>
      </c>
      <c r="C484">
        <v>8</v>
      </c>
      <c r="D484">
        <v>5</v>
      </c>
      <c r="E484">
        <v>1</v>
      </c>
      <c r="F484">
        <v>2</v>
      </c>
      <c r="G484">
        <v>17</v>
      </c>
      <c r="H484">
        <v>12</v>
      </c>
      <c r="I484">
        <v>5</v>
      </c>
      <c r="J484">
        <v>16</v>
      </c>
      <c r="L484">
        <v>200</v>
      </c>
      <c r="N484">
        <v>4</v>
      </c>
      <c r="O484">
        <v>0</v>
      </c>
      <c r="P484">
        <v>0</v>
      </c>
      <c r="Q484">
        <v>13</v>
      </c>
      <c r="R484">
        <v>5</v>
      </c>
      <c r="W484">
        <v>1</v>
      </c>
      <c r="X484">
        <v>1</v>
      </c>
      <c r="Y484">
        <v>2</v>
      </c>
      <c r="Z484">
        <v>4</v>
      </c>
      <c r="AA484">
        <v>7</v>
      </c>
      <c r="AD484">
        <f>SUM(Wide_table___Brazil_2[[#This Row],[Wh]:[Lh]])</f>
        <v>4</v>
      </c>
      <c r="AE484">
        <f>SUM(Wide_table___Brazil_2[[#This Row],[Wa]:[La]])</f>
        <v>4</v>
      </c>
    </row>
    <row r="485" spans="1:31" x14ac:dyDescent="0.25">
      <c r="A485">
        <v>9</v>
      </c>
      <c r="B485" t="s">
        <v>669</v>
      </c>
      <c r="C485">
        <v>24</v>
      </c>
      <c r="D485">
        <v>6</v>
      </c>
      <c r="E485">
        <v>6</v>
      </c>
      <c r="F485">
        <v>12</v>
      </c>
      <c r="G485">
        <v>28</v>
      </c>
      <c r="H485">
        <v>39</v>
      </c>
      <c r="I485">
        <v>-11</v>
      </c>
      <c r="J485">
        <v>24</v>
      </c>
      <c r="L485">
        <v>100</v>
      </c>
      <c r="N485">
        <v>3</v>
      </c>
      <c r="O485">
        <v>3</v>
      </c>
      <c r="P485">
        <v>6</v>
      </c>
      <c r="Q485">
        <v>16</v>
      </c>
      <c r="R485">
        <v>22</v>
      </c>
      <c r="W485">
        <v>3</v>
      </c>
      <c r="X485">
        <v>3</v>
      </c>
      <c r="Y485">
        <v>6</v>
      </c>
      <c r="Z485">
        <v>12</v>
      </c>
      <c r="AA485">
        <v>17</v>
      </c>
      <c r="AD485">
        <f>SUM(Wide_table___Brazil_2[[#This Row],[Wh]:[Lh]])</f>
        <v>12</v>
      </c>
      <c r="AE485">
        <f>SUM(Wide_table___Brazil_2[[#This Row],[Wa]:[La]])</f>
        <v>12</v>
      </c>
    </row>
    <row r="486" spans="1:31" x14ac:dyDescent="0.25">
      <c r="A486">
        <v>8</v>
      </c>
      <c r="B486" t="s">
        <v>670</v>
      </c>
      <c r="C486">
        <v>24</v>
      </c>
      <c r="D486">
        <v>6</v>
      </c>
      <c r="E486">
        <v>9</v>
      </c>
      <c r="F486">
        <v>9</v>
      </c>
      <c r="G486">
        <v>28</v>
      </c>
      <c r="H486">
        <v>37</v>
      </c>
      <c r="I486">
        <v>-9</v>
      </c>
      <c r="J486">
        <v>27</v>
      </c>
      <c r="L486">
        <v>113</v>
      </c>
      <c r="N486">
        <v>5</v>
      </c>
      <c r="O486">
        <v>6</v>
      </c>
      <c r="P486">
        <v>2</v>
      </c>
      <c r="Q486">
        <v>21</v>
      </c>
      <c r="R486">
        <v>15</v>
      </c>
      <c r="W486">
        <v>1</v>
      </c>
      <c r="X486">
        <v>3</v>
      </c>
      <c r="Y486">
        <v>7</v>
      </c>
      <c r="Z486">
        <v>7</v>
      </c>
      <c r="AA486">
        <v>22</v>
      </c>
      <c r="AD486">
        <f>SUM(Wide_table___Brazil_2[[#This Row],[Wh]:[Lh]])</f>
        <v>13</v>
      </c>
      <c r="AE486">
        <f>SUM(Wide_table___Brazil_2[[#This Row],[Wa]:[La]])</f>
        <v>11</v>
      </c>
    </row>
    <row r="487" spans="1:31" x14ac:dyDescent="0.25">
      <c r="A487">
        <v>12</v>
      </c>
      <c r="B487" t="s">
        <v>671</v>
      </c>
      <c r="C487">
        <v>8</v>
      </c>
      <c r="D487">
        <v>2</v>
      </c>
      <c r="E487">
        <v>2</v>
      </c>
      <c r="F487">
        <v>4</v>
      </c>
      <c r="G487">
        <v>8</v>
      </c>
      <c r="H487">
        <v>13</v>
      </c>
      <c r="I487">
        <v>-5</v>
      </c>
      <c r="J487">
        <v>8</v>
      </c>
      <c r="L487">
        <v>100</v>
      </c>
      <c r="N487">
        <v>2</v>
      </c>
      <c r="O487">
        <v>0</v>
      </c>
      <c r="P487">
        <v>1</v>
      </c>
      <c r="Q487">
        <v>4</v>
      </c>
      <c r="R487">
        <v>4</v>
      </c>
      <c r="W487">
        <v>0</v>
      </c>
      <c r="X487">
        <v>2</v>
      </c>
      <c r="Y487">
        <v>3</v>
      </c>
      <c r="Z487">
        <v>4</v>
      </c>
      <c r="AA487">
        <v>9</v>
      </c>
      <c r="AD487">
        <f>SUM(Wide_table___Brazil_2[[#This Row],[Wh]:[Lh]])</f>
        <v>3</v>
      </c>
      <c r="AE487">
        <f>SUM(Wide_table___Brazil_2[[#This Row],[Wa]:[La]])</f>
        <v>5</v>
      </c>
    </row>
    <row r="488" spans="1:31" x14ac:dyDescent="0.25">
      <c r="A488">
        <v>4</v>
      </c>
      <c r="B488" t="s">
        <v>672</v>
      </c>
      <c r="C488">
        <v>8</v>
      </c>
      <c r="D488">
        <v>4</v>
      </c>
      <c r="E488">
        <v>2</v>
      </c>
      <c r="F488">
        <v>2</v>
      </c>
      <c r="G488">
        <v>16</v>
      </c>
      <c r="H488">
        <v>13</v>
      </c>
      <c r="I488">
        <v>3</v>
      </c>
      <c r="J488">
        <v>14</v>
      </c>
      <c r="L488">
        <v>175</v>
      </c>
      <c r="N488">
        <v>2</v>
      </c>
      <c r="O488">
        <v>1</v>
      </c>
      <c r="P488">
        <v>1</v>
      </c>
      <c r="Q488">
        <v>7</v>
      </c>
      <c r="R488">
        <v>5</v>
      </c>
      <c r="W488">
        <v>2</v>
      </c>
      <c r="X488">
        <v>1</v>
      </c>
      <c r="Y488">
        <v>1</v>
      </c>
      <c r="Z488">
        <v>9</v>
      </c>
      <c r="AA488">
        <v>8</v>
      </c>
      <c r="AD488">
        <f>SUM(Wide_table___Brazil_2[[#This Row],[Wh]:[Lh]])</f>
        <v>4</v>
      </c>
      <c r="AE488">
        <f>SUM(Wide_table___Brazil_2[[#This Row],[Wa]:[La]])</f>
        <v>4</v>
      </c>
    </row>
    <row r="489" spans="1:31" x14ac:dyDescent="0.25">
      <c r="A489">
        <v>5</v>
      </c>
      <c r="B489" t="s">
        <v>673</v>
      </c>
      <c r="C489">
        <v>36</v>
      </c>
      <c r="D489">
        <v>16</v>
      </c>
      <c r="E489">
        <v>9</v>
      </c>
      <c r="F489">
        <v>11</v>
      </c>
      <c r="G489">
        <v>49</v>
      </c>
      <c r="H489">
        <v>45</v>
      </c>
      <c r="I489">
        <v>4</v>
      </c>
      <c r="J489">
        <v>57</v>
      </c>
      <c r="L489">
        <v>158</v>
      </c>
      <c r="N489">
        <v>11</v>
      </c>
      <c r="O489">
        <v>4</v>
      </c>
      <c r="P489">
        <v>3</v>
      </c>
      <c r="Q489">
        <v>27</v>
      </c>
      <c r="R489">
        <v>17</v>
      </c>
      <c r="W489">
        <v>5</v>
      </c>
      <c r="X489">
        <v>5</v>
      </c>
      <c r="Y489">
        <v>8</v>
      </c>
      <c r="Z489">
        <v>22</v>
      </c>
      <c r="AA489">
        <v>28</v>
      </c>
      <c r="AD489">
        <f>SUM(Wide_table___Brazil_2[[#This Row],[Wh]:[Lh]])</f>
        <v>18</v>
      </c>
      <c r="AE489">
        <f>SUM(Wide_table___Brazil_2[[#This Row],[Wa]:[La]])</f>
        <v>18</v>
      </c>
    </row>
    <row r="490" spans="1:31" x14ac:dyDescent="0.25">
      <c r="A490">
        <v>9</v>
      </c>
      <c r="B490" t="s">
        <v>674</v>
      </c>
      <c r="C490">
        <v>31</v>
      </c>
      <c r="D490">
        <v>9</v>
      </c>
      <c r="E490">
        <v>8</v>
      </c>
      <c r="F490">
        <v>14</v>
      </c>
      <c r="G490">
        <v>38</v>
      </c>
      <c r="H490">
        <v>42</v>
      </c>
      <c r="I490">
        <v>-4</v>
      </c>
      <c r="J490">
        <v>35</v>
      </c>
      <c r="L490">
        <v>113</v>
      </c>
      <c r="N490">
        <v>4</v>
      </c>
      <c r="O490">
        <v>6</v>
      </c>
      <c r="P490">
        <v>5</v>
      </c>
      <c r="Q490">
        <v>17</v>
      </c>
      <c r="R490">
        <v>18</v>
      </c>
      <c r="W490">
        <v>5</v>
      </c>
      <c r="X490">
        <v>2</v>
      </c>
      <c r="Y490">
        <v>9</v>
      </c>
      <c r="Z490">
        <v>21</v>
      </c>
      <c r="AA490">
        <v>24</v>
      </c>
      <c r="AD490">
        <f>SUM(Wide_table___Brazil_2[[#This Row],[Wh]:[Lh]])</f>
        <v>15</v>
      </c>
      <c r="AE490">
        <f>SUM(Wide_table___Brazil_2[[#This Row],[Wa]:[La]])</f>
        <v>16</v>
      </c>
    </row>
    <row r="491" spans="1:31" x14ac:dyDescent="0.25">
      <c r="A491">
        <v>5</v>
      </c>
      <c r="B491" t="s">
        <v>675</v>
      </c>
      <c r="C491">
        <v>31</v>
      </c>
      <c r="D491">
        <v>13</v>
      </c>
      <c r="E491">
        <v>7</v>
      </c>
      <c r="F491">
        <v>11</v>
      </c>
      <c r="G491">
        <v>36</v>
      </c>
      <c r="H491">
        <v>28</v>
      </c>
      <c r="I491">
        <v>8</v>
      </c>
      <c r="J491">
        <v>46</v>
      </c>
      <c r="L491">
        <v>148</v>
      </c>
      <c r="N491">
        <v>9</v>
      </c>
      <c r="O491">
        <v>3</v>
      </c>
      <c r="P491">
        <v>4</v>
      </c>
      <c r="Q491">
        <v>23</v>
      </c>
      <c r="R491">
        <v>13</v>
      </c>
      <c r="W491">
        <v>4</v>
      </c>
      <c r="X491">
        <v>4</v>
      </c>
      <c r="Y491">
        <v>7</v>
      </c>
      <c r="Z491">
        <v>13</v>
      </c>
      <c r="AA491">
        <v>15</v>
      </c>
      <c r="AD491">
        <f>SUM(Wide_table___Brazil_2[[#This Row],[Wh]:[Lh]])</f>
        <v>16</v>
      </c>
      <c r="AE491">
        <f>SUM(Wide_table___Brazil_2[[#This Row],[Wa]:[La]])</f>
        <v>15</v>
      </c>
    </row>
    <row r="492" spans="1:31" x14ac:dyDescent="0.25">
      <c r="A492">
        <v>7</v>
      </c>
      <c r="B492" t="s">
        <v>676</v>
      </c>
      <c r="C492">
        <v>31</v>
      </c>
      <c r="D492">
        <v>13</v>
      </c>
      <c r="E492">
        <v>5</v>
      </c>
      <c r="F492">
        <v>13</v>
      </c>
      <c r="G492">
        <v>44</v>
      </c>
      <c r="H492">
        <v>48</v>
      </c>
      <c r="I492">
        <v>-4</v>
      </c>
      <c r="J492">
        <v>44</v>
      </c>
      <c r="L492">
        <v>142</v>
      </c>
      <c r="N492">
        <v>7</v>
      </c>
      <c r="O492">
        <v>4</v>
      </c>
      <c r="P492">
        <v>4</v>
      </c>
      <c r="Q492">
        <v>23</v>
      </c>
      <c r="R492">
        <v>21</v>
      </c>
      <c r="W492">
        <v>6</v>
      </c>
      <c r="X492">
        <v>1</v>
      </c>
      <c r="Y492">
        <v>9</v>
      </c>
      <c r="Z492">
        <v>21</v>
      </c>
      <c r="AA492">
        <v>27</v>
      </c>
      <c r="AD492">
        <f>SUM(Wide_table___Brazil_2[[#This Row],[Wh]:[Lh]])</f>
        <v>15</v>
      </c>
      <c r="AE492">
        <f>SUM(Wide_table___Brazil_2[[#This Row],[Wa]:[La]])</f>
        <v>16</v>
      </c>
    </row>
    <row r="493" spans="1:31" x14ac:dyDescent="0.25">
      <c r="A493">
        <v>8</v>
      </c>
      <c r="B493" t="s">
        <v>677</v>
      </c>
      <c r="C493">
        <v>10</v>
      </c>
      <c r="D493">
        <v>4</v>
      </c>
      <c r="E493">
        <v>2</v>
      </c>
      <c r="F493">
        <v>4</v>
      </c>
      <c r="G493">
        <v>18</v>
      </c>
      <c r="H493">
        <v>14</v>
      </c>
      <c r="I493">
        <v>4</v>
      </c>
      <c r="J493">
        <v>14</v>
      </c>
      <c r="L493">
        <v>140</v>
      </c>
      <c r="N493">
        <v>3</v>
      </c>
      <c r="O493">
        <v>1</v>
      </c>
      <c r="P493">
        <v>1</v>
      </c>
      <c r="Q493">
        <v>14</v>
      </c>
      <c r="R493">
        <v>8</v>
      </c>
      <c r="W493">
        <v>1</v>
      </c>
      <c r="X493">
        <v>1</v>
      </c>
      <c r="Y493">
        <v>3</v>
      </c>
      <c r="Z493">
        <v>4</v>
      </c>
      <c r="AA493">
        <v>6</v>
      </c>
      <c r="AD493">
        <f>SUM(Wide_table___Brazil_2[[#This Row],[Wh]:[Lh]])</f>
        <v>5</v>
      </c>
      <c r="AE493">
        <f>SUM(Wide_table___Brazil_2[[#This Row],[Wa]:[La]])</f>
        <v>5</v>
      </c>
    </row>
    <row r="494" spans="1:31" x14ac:dyDescent="0.25">
      <c r="A494">
        <v>12</v>
      </c>
      <c r="B494" t="s">
        <v>678</v>
      </c>
      <c r="C494">
        <v>24</v>
      </c>
      <c r="D494">
        <v>3</v>
      </c>
      <c r="E494">
        <v>7</v>
      </c>
      <c r="F494">
        <v>14</v>
      </c>
      <c r="G494">
        <v>23</v>
      </c>
      <c r="H494">
        <v>44</v>
      </c>
      <c r="I494">
        <v>-21</v>
      </c>
      <c r="J494">
        <v>16</v>
      </c>
      <c r="L494">
        <v>67</v>
      </c>
      <c r="N494">
        <v>3</v>
      </c>
      <c r="O494">
        <v>3</v>
      </c>
      <c r="P494">
        <v>6</v>
      </c>
      <c r="Q494">
        <v>12</v>
      </c>
      <c r="R494">
        <v>14</v>
      </c>
      <c r="W494">
        <v>0</v>
      </c>
      <c r="X494">
        <v>4</v>
      </c>
      <c r="Y494">
        <v>8</v>
      </c>
      <c r="Z494">
        <v>11</v>
      </c>
      <c r="AA494">
        <v>30</v>
      </c>
      <c r="AD494">
        <f>SUM(Wide_table___Brazil_2[[#This Row],[Wh]:[Lh]])</f>
        <v>12</v>
      </c>
      <c r="AE494">
        <f>SUM(Wide_table___Brazil_2[[#This Row],[Wa]:[La]])</f>
        <v>12</v>
      </c>
    </row>
    <row r="495" spans="1:31" x14ac:dyDescent="0.25">
      <c r="A495">
        <v>20</v>
      </c>
      <c r="B495" t="s">
        <v>679</v>
      </c>
      <c r="C495">
        <v>6</v>
      </c>
      <c r="D495">
        <v>0</v>
      </c>
      <c r="E495">
        <v>1</v>
      </c>
      <c r="F495">
        <v>5</v>
      </c>
      <c r="G495">
        <v>10</v>
      </c>
      <c r="H495">
        <v>20</v>
      </c>
      <c r="I495">
        <v>-10</v>
      </c>
      <c r="J495">
        <v>1</v>
      </c>
      <c r="L495">
        <v>17</v>
      </c>
      <c r="N495">
        <v>0</v>
      </c>
      <c r="O495">
        <v>1</v>
      </c>
      <c r="P495">
        <v>1</v>
      </c>
      <c r="Q495">
        <v>4</v>
      </c>
      <c r="R495">
        <v>5</v>
      </c>
      <c r="W495">
        <v>0</v>
      </c>
      <c r="X495">
        <v>0</v>
      </c>
      <c r="Y495">
        <v>4</v>
      </c>
      <c r="Z495">
        <v>6</v>
      </c>
      <c r="AA495">
        <v>15</v>
      </c>
      <c r="AD495">
        <f>SUM(Wide_table___Brazil_2[[#This Row],[Wh]:[Lh]])</f>
        <v>2</v>
      </c>
      <c r="AE495">
        <f>SUM(Wide_table___Brazil_2[[#This Row],[Wa]:[La]])</f>
        <v>4</v>
      </c>
    </row>
    <row r="496" spans="1:31" x14ac:dyDescent="0.25">
      <c r="A496">
        <v>8</v>
      </c>
      <c r="B496" t="s">
        <v>680</v>
      </c>
      <c r="C496">
        <v>7</v>
      </c>
      <c r="D496">
        <v>3</v>
      </c>
      <c r="E496">
        <v>2</v>
      </c>
      <c r="F496">
        <v>2</v>
      </c>
      <c r="G496">
        <v>11</v>
      </c>
      <c r="H496">
        <v>9</v>
      </c>
      <c r="I496">
        <v>2</v>
      </c>
      <c r="J496">
        <v>11</v>
      </c>
      <c r="L496">
        <v>157</v>
      </c>
      <c r="N496">
        <v>3</v>
      </c>
      <c r="O496">
        <v>1</v>
      </c>
      <c r="P496">
        <v>0</v>
      </c>
      <c r="Q496">
        <v>9</v>
      </c>
      <c r="R496">
        <v>3</v>
      </c>
      <c r="W496">
        <v>0</v>
      </c>
      <c r="X496">
        <v>1</v>
      </c>
      <c r="Y496">
        <v>2</v>
      </c>
      <c r="Z496">
        <v>2</v>
      </c>
      <c r="AA496">
        <v>6</v>
      </c>
      <c r="AD496">
        <f>SUM(Wide_table___Brazil_2[[#This Row],[Wh]:[Lh]])</f>
        <v>4</v>
      </c>
      <c r="AE496">
        <f>SUM(Wide_table___Brazil_2[[#This Row],[Wa]:[La]])</f>
        <v>3</v>
      </c>
    </row>
    <row r="497" spans="1:31" x14ac:dyDescent="0.25">
      <c r="A497">
        <v>11</v>
      </c>
      <c r="B497" t="s">
        <v>681</v>
      </c>
      <c r="C497">
        <v>7</v>
      </c>
      <c r="D497">
        <v>3</v>
      </c>
      <c r="E497">
        <v>1</v>
      </c>
      <c r="F497">
        <v>3</v>
      </c>
      <c r="G497">
        <v>7</v>
      </c>
      <c r="H497">
        <v>13</v>
      </c>
      <c r="I497">
        <v>-6</v>
      </c>
      <c r="J497">
        <v>10</v>
      </c>
      <c r="L497">
        <v>143</v>
      </c>
      <c r="N497">
        <v>2</v>
      </c>
      <c r="O497">
        <v>1</v>
      </c>
      <c r="P497">
        <v>1</v>
      </c>
      <c r="Q497">
        <v>4</v>
      </c>
      <c r="R497">
        <v>4</v>
      </c>
      <c r="W497">
        <v>1</v>
      </c>
      <c r="X497">
        <v>0</v>
      </c>
      <c r="Y497">
        <v>2</v>
      </c>
      <c r="Z497">
        <v>3</v>
      </c>
      <c r="AA497">
        <v>9</v>
      </c>
      <c r="AD497">
        <f>SUM(Wide_table___Brazil_2[[#This Row],[Wh]:[Lh]])</f>
        <v>4</v>
      </c>
      <c r="AE497">
        <f>SUM(Wide_table___Brazil_2[[#This Row],[Wa]:[La]])</f>
        <v>3</v>
      </c>
    </row>
    <row r="498" spans="1:31" x14ac:dyDescent="0.25">
      <c r="A498">
        <v>10</v>
      </c>
      <c r="B498" t="s">
        <v>682</v>
      </c>
      <c r="C498">
        <v>7</v>
      </c>
      <c r="D498">
        <v>3</v>
      </c>
      <c r="E498">
        <v>1</v>
      </c>
      <c r="F498">
        <v>3</v>
      </c>
      <c r="G498">
        <v>9</v>
      </c>
      <c r="H498">
        <v>12</v>
      </c>
      <c r="I498">
        <v>-3</v>
      </c>
      <c r="J498">
        <v>10</v>
      </c>
      <c r="L498">
        <v>143</v>
      </c>
      <c r="N498">
        <v>3</v>
      </c>
      <c r="O498">
        <v>0</v>
      </c>
      <c r="P498">
        <v>0</v>
      </c>
      <c r="Q498">
        <v>5</v>
      </c>
      <c r="R498">
        <v>2</v>
      </c>
      <c r="W498">
        <v>0</v>
      </c>
      <c r="X498">
        <v>1</v>
      </c>
      <c r="Y498">
        <v>3</v>
      </c>
      <c r="Z498">
        <v>4</v>
      </c>
      <c r="AA498">
        <v>10</v>
      </c>
      <c r="AD498">
        <f>SUM(Wide_table___Brazil_2[[#This Row],[Wh]:[Lh]])</f>
        <v>3</v>
      </c>
      <c r="AE498">
        <f>SUM(Wide_table___Brazil_2[[#This Row],[Wa]:[La]])</f>
        <v>4</v>
      </c>
    </row>
    <row r="499" spans="1:31" x14ac:dyDescent="0.25">
      <c r="A499">
        <v>11</v>
      </c>
      <c r="B499" t="s">
        <v>683</v>
      </c>
      <c r="C499">
        <v>23</v>
      </c>
      <c r="D499">
        <v>7</v>
      </c>
      <c r="E499">
        <v>7</v>
      </c>
      <c r="F499">
        <v>9</v>
      </c>
      <c r="G499">
        <v>36</v>
      </c>
      <c r="H499">
        <v>41</v>
      </c>
      <c r="I499">
        <v>-5</v>
      </c>
      <c r="J499">
        <v>28</v>
      </c>
      <c r="L499">
        <v>122</v>
      </c>
      <c r="N499">
        <v>6</v>
      </c>
      <c r="O499">
        <v>2</v>
      </c>
      <c r="P499">
        <v>4</v>
      </c>
      <c r="Q499">
        <v>21</v>
      </c>
      <c r="R499">
        <v>17</v>
      </c>
      <c r="W499">
        <v>1</v>
      </c>
      <c r="X499">
        <v>5</v>
      </c>
      <c r="Y499">
        <v>5</v>
      </c>
      <c r="Z499">
        <v>15</v>
      </c>
      <c r="AA499">
        <v>24</v>
      </c>
      <c r="AD499">
        <f>SUM(Wide_table___Brazil_2[[#This Row],[Wh]:[Lh]])</f>
        <v>12</v>
      </c>
      <c r="AE499">
        <f>SUM(Wide_table___Brazil_2[[#This Row],[Wa]:[La]])</f>
        <v>11</v>
      </c>
    </row>
    <row r="500" spans="1:31" x14ac:dyDescent="0.25">
      <c r="A500">
        <v>3</v>
      </c>
      <c r="B500" t="s">
        <v>684</v>
      </c>
      <c r="C500">
        <v>36</v>
      </c>
      <c r="D500">
        <v>17</v>
      </c>
      <c r="E500">
        <v>11</v>
      </c>
      <c r="F500">
        <v>8</v>
      </c>
      <c r="G500">
        <v>62</v>
      </c>
      <c r="H500">
        <v>41</v>
      </c>
      <c r="I500">
        <v>21</v>
      </c>
      <c r="J500">
        <v>62</v>
      </c>
      <c r="L500">
        <v>172</v>
      </c>
      <c r="N500">
        <v>8</v>
      </c>
      <c r="O500">
        <v>7</v>
      </c>
      <c r="P500">
        <v>3</v>
      </c>
      <c r="Q500">
        <v>36</v>
      </c>
      <c r="R500">
        <v>24</v>
      </c>
      <c r="W500">
        <v>9</v>
      </c>
      <c r="X500">
        <v>4</v>
      </c>
      <c r="Y500">
        <v>5</v>
      </c>
      <c r="Z500">
        <v>26</v>
      </c>
      <c r="AA500">
        <v>17</v>
      </c>
      <c r="AD500">
        <f>SUM(Wide_table___Brazil_2[[#This Row],[Wh]:[Lh]])</f>
        <v>18</v>
      </c>
      <c r="AE500">
        <f>SUM(Wide_table___Brazil_2[[#This Row],[Wa]:[La]])</f>
        <v>18</v>
      </c>
    </row>
    <row r="501" spans="1:31" x14ac:dyDescent="0.25">
      <c r="A501">
        <v>7</v>
      </c>
      <c r="B501" t="s">
        <v>685</v>
      </c>
      <c r="C501">
        <v>28</v>
      </c>
      <c r="D501">
        <v>14</v>
      </c>
      <c r="E501">
        <v>5</v>
      </c>
      <c r="F501">
        <v>9</v>
      </c>
      <c r="G501">
        <v>29</v>
      </c>
      <c r="H501">
        <v>24</v>
      </c>
      <c r="I501">
        <v>5</v>
      </c>
      <c r="J501">
        <v>47</v>
      </c>
      <c r="L501">
        <v>168</v>
      </c>
      <c r="N501">
        <v>7</v>
      </c>
      <c r="O501">
        <v>3</v>
      </c>
      <c r="P501">
        <v>4</v>
      </c>
      <c r="Q501">
        <v>16</v>
      </c>
      <c r="R501">
        <v>11</v>
      </c>
      <c r="W501">
        <v>7</v>
      </c>
      <c r="X501">
        <v>2</v>
      </c>
      <c r="Y501">
        <v>5</v>
      </c>
      <c r="Z501">
        <v>13</v>
      </c>
      <c r="AA501">
        <v>13</v>
      </c>
      <c r="AD501">
        <f>SUM(Wide_table___Brazil_2[[#This Row],[Wh]:[Lh]])</f>
        <v>14</v>
      </c>
      <c r="AE501">
        <f>SUM(Wide_table___Brazil_2[[#This Row],[Wa]:[La]])</f>
        <v>14</v>
      </c>
    </row>
    <row r="502" spans="1:31" x14ac:dyDescent="0.25">
      <c r="A502">
        <v>4</v>
      </c>
      <c r="B502" t="s">
        <v>686</v>
      </c>
      <c r="C502">
        <v>5</v>
      </c>
      <c r="D502">
        <v>3</v>
      </c>
      <c r="E502">
        <v>1</v>
      </c>
      <c r="F502">
        <v>1</v>
      </c>
      <c r="G502">
        <v>11</v>
      </c>
      <c r="H502">
        <v>6</v>
      </c>
      <c r="I502">
        <v>5</v>
      </c>
      <c r="J502">
        <v>10</v>
      </c>
      <c r="L502">
        <v>200</v>
      </c>
      <c r="N502">
        <v>1</v>
      </c>
      <c r="O502">
        <v>1</v>
      </c>
      <c r="P502">
        <v>0</v>
      </c>
      <c r="Q502">
        <v>4</v>
      </c>
      <c r="R502">
        <v>2</v>
      </c>
      <c r="W502">
        <v>2</v>
      </c>
      <c r="X502">
        <v>0</v>
      </c>
      <c r="Y502">
        <v>1</v>
      </c>
      <c r="Z502">
        <v>7</v>
      </c>
      <c r="AA502">
        <v>4</v>
      </c>
      <c r="AD502">
        <f>SUM(Wide_table___Brazil_2[[#This Row],[Wh]:[Lh]])</f>
        <v>2</v>
      </c>
      <c r="AE502">
        <f>SUM(Wide_table___Brazil_2[[#This Row],[Wa]:[La]])</f>
        <v>3</v>
      </c>
    </row>
    <row r="503" spans="1:31" x14ac:dyDescent="0.25">
      <c r="A503">
        <v>18</v>
      </c>
      <c r="B503" t="s">
        <v>687</v>
      </c>
      <c r="C503">
        <v>4</v>
      </c>
      <c r="D503">
        <v>1</v>
      </c>
      <c r="E503">
        <v>0</v>
      </c>
      <c r="F503">
        <v>3</v>
      </c>
      <c r="G503">
        <v>6</v>
      </c>
      <c r="H503">
        <v>9</v>
      </c>
      <c r="I503">
        <v>-3</v>
      </c>
      <c r="J503">
        <v>3</v>
      </c>
      <c r="L503">
        <v>75</v>
      </c>
      <c r="N503">
        <v>0</v>
      </c>
      <c r="O503">
        <v>0</v>
      </c>
      <c r="P503">
        <v>1</v>
      </c>
      <c r="Q503">
        <v>0</v>
      </c>
      <c r="R503">
        <v>1</v>
      </c>
      <c r="W503">
        <v>1</v>
      </c>
      <c r="X503">
        <v>0</v>
      </c>
      <c r="Y503">
        <v>2</v>
      </c>
      <c r="Z503">
        <v>6</v>
      </c>
      <c r="AA503">
        <v>8</v>
      </c>
      <c r="AD503">
        <f>SUM(Wide_table___Brazil_2[[#This Row],[Wh]:[Lh]])</f>
        <v>1</v>
      </c>
      <c r="AE503">
        <f>SUM(Wide_table___Brazil_2[[#This Row],[Wa]:[La]])</f>
        <v>3</v>
      </c>
    </row>
    <row r="504" spans="1:31" x14ac:dyDescent="0.25">
      <c r="A504">
        <v>9</v>
      </c>
      <c r="B504" t="s">
        <v>688</v>
      </c>
      <c r="C504">
        <v>28</v>
      </c>
      <c r="D504">
        <v>11</v>
      </c>
      <c r="E504">
        <v>6</v>
      </c>
      <c r="F504">
        <v>11</v>
      </c>
      <c r="G504">
        <v>37</v>
      </c>
      <c r="H504">
        <v>36</v>
      </c>
      <c r="I504">
        <v>1</v>
      </c>
      <c r="J504">
        <v>39</v>
      </c>
      <c r="L504">
        <v>139</v>
      </c>
      <c r="N504">
        <v>5</v>
      </c>
      <c r="O504">
        <v>4</v>
      </c>
      <c r="P504">
        <v>4</v>
      </c>
      <c r="Q504">
        <v>17</v>
      </c>
      <c r="R504">
        <v>13</v>
      </c>
      <c r="W504">
        <v>6</v>
      </c>
      <c r="X504">
        <v>2</v>
      </c>
      <c r="Y504">
        <v>7</v>
      </c>
      <c r="Z504">
        <v>20</v>
      </c>
      <c r="AA504">
        <v>23</v>
      </c>
      <c r="AD504">
        <f>SUM(Wide_table___Brazil_2[[#This Row],[Wh]:[Lh]])</f>
        <v>13</v>
      </c>
      <c r="AE504">
        <f>SUM(Wide_table___Brazil_2[[#This Row],[Wa]:[La]])</f>
        <v>15</v>
      </c>
    </row>
    <row r="505" spans="1:31" x14ac:dyDescent="0.25">
      <c r="A505">
        <v>4</v>
      </c>
      <c r="B505" t="s">
        <v>689</v>
      </c>
      <c r="C505">
        <v>7</v>
      </c>
      <c r="D505">
        <v>4</v>
      </c>
      <c r="E505">
        <v>1</v>
      </c>
      <c r="F505">
        <v>2</v>
      </c>
      <c r="G505">
        <v>13</v>
      </c>
      <c r="H505">
        <v>11</v>
      </c>
      <c r="I505">
        <v>2</v>
      </c>
      <c r="J505">
        <v>13</v>
      </c>
      <c r="L505">
        <v>186</v>
      </c>
      <c r="N505">
        <v>3</v>
      </c>
      <c r="O505">
        <v>0</v>
      </c>
      <c r="P505">
        <v>1</v>
      </c>
      <c r="Q505">
        <v>10</v>
      </c>
      <c r="R505">
        <v>6</v>
      </c>
      <c r="W505">
        <v>1</v>
      </c>
      <c r="X505">
        <v>1</v>
      </c>
      <c r="Y505">
        <v>1</v>
      </c>
      <c r="Z505">
        <v>3</v>
      </c>
      <c r="AA505">
        <v>5</v>
      </c>
      <c r="AD505">
        <f>SUM(Wide_table___Brazil_2[[#This Row],[Wh]:[Lh]])</f>
        <v>4</v>
      </c>
      <c r="AE505">
        <f>SUM(Wide_table___Brazil_2[[#This Row],[Wa]:[La]])</f>
        <v>3</v>
      </c>
    </row>
    <row r="506" spans="1:31" x14ac:dyDescent="0.25">
      <c r="A506">
        <v>8</v>
      </c>
      <c r="B506" t="s">
        <v>690</v>
      </c>
      <c r="C506">
        <v>7</v>
      </c>
      <c r="D506">
        <v>2</v>
      </c>
      <c r="E506">
        <v>2</v>
      </c>
      <c r="F506">
        <v>3</v>
      </c>
      <c r="G506">
        <v>6</v>
      </c>
      <c r="H506">
        <v>4</v>
      </c>
      <c r="I506">
        <v>2</v>
      </c>
      <c r="J506">
        <v>8</v>
      </c>
      <c r="L506">
        <v>114</v>
      </c>
      <c r="N506">
        <v>1</v>
      </c>
      <c r="O506">
        <v>2</v>
      </c>
      <c r="P506">
        <v>0</v>
      </c>
      <c r="Q506">
        <v>3</v>
      </c>
      <c r="R506">
        <v>0</v>
      </c>
      <c r="W506">
        <v>1</v>
      </c>
      <c r="X506">
        <v>0</v>
      </c>
      <c r="Y506">
        <v>3</v>
      </c>
      <c r="Z506">
        <v>3</v>
      </c>
      <c r="AA506">
        <v>4</v>
      </c>
      <c r="AD506">
        <f>SUM(Wide_table___Brazil_2[[#This Row],[Wh]:[Lh]])</f>
        <v>3</v>
      </c>
      <c r="AE506">
        <f>SUM(Wide_table___Brazil_2[[#This Row],[Wa]:[La]])</f>
        <v>4</v>
      </c>
    </row>
    <row r="507" spans="1:31" x14ac:dyDescent="0.25">
      <c r="A507">
        <v>6</v>
      </c>
      <c r="B507" t="s">
        <v>691</v>
      </c>
      <c r="C507">
        <v>24</v>
      </c>
      <c r="D507">
        <v>10</v>
      </c>
      <c r="E507">
        <v>6</v>
      </c>
      <c r="F507">
        <v>8</v>
      </c>
      <c r="G507">
        <v>28</v>
      </c>
      <c r="H507">
        <v>31</v>
      </c>
      <c r="I507">
        <v>-3</v>
      </c>
      <c r="J507">
        <v>36</v>
      </c>
      <c r="L507">
        <v>150</v>
      </c>
      <c r="N507">
        <v>6</v>
      </c>
      <c r="O507">
        <v>3</v>
      </c>
      <c r="P507">
        <v>3</v>
      </c>
      <c r="Q507">
        <v>14</v>
      </c>
      <c r="R507">
        <v>14</v>
      </c>
      <c r="W507">
        <v>4</v>
      </c>
      <c r="X507">
        <v>3</v>
      </c>
      <c r="Y507">
        <v>5</v>
      </c>
      <c r="Z507">
        <v>14</v>
      </c>
      <c r="AA507">
        <v>17</v>
      </c>
      <c r="AD507">
        <f>SUM(Wide_table___Brazil_2[[#This Row],[Wh]:[Lh]])</f>
        <v>12</v>
      </c>
      <c r="AE507">
        <f>SUM(Wide_table___Brazil_2[[#This Row],[Wa]:[La]])</f>
        <v>12</v>
      </c>
    </row>
    <row r="508" spans="1:31" x14ac:dyDescent="0.25">
      <c r="A508">
        <v>10</v>
      </c>
      <c r="B508" t="s">
        <v>692</v>
      </c>
      <c r="C508">
        <v>24</v>
      </c>
      <c r="D508">
        <v>5</v>
      </c>
      <c r="E508">
        <v>5</v>
      </c>
      <c r="F508">
        <v>14</v>
      </c>
      <c r="G508">
        <v>38</v>
      </c>
      <c r="H508">
        <v>51</v>
      </c>
      <c r="I508">
        <v>-13</v>
      </c>
      <c r="J508">
        <v>20</v>
      </c>
      <c r="L508">
        <v>83</v>
      </c>
      <c r="N508">
        <v>4</v>
      </c>
      <c r="O508">
        <v>2</v>
      </c>
      <c r="P508">
        <v>5</v>
      </c>
      <c r="Q508">
        <v>22</v>
      </c>
      <c r="R508">
        <v>19</v>
      </c>
      <c r="W508">
        <v>1</v>
      </c>
      <c r="X508">
        <v>3</v>
      </c>
      <c r="Y508">
        <v>9</v>
      </c>
      <c r="Z508">
        <v>16</v>
      </c>
      <c r="AA508">
        <v>32</v>
      </c>
      <c r="AD508">
        <f>SUM(Wide_table___Brazil_2[[#This Row],[Wh]:[Lh]])</f>
        <v>11</v>
      </c>
      <c r="AE508">
        <f>SUM(Wide_table___Brazil_2[[#This Row],[Wa]:[La]])</f>
        <v>13</v>
      </c>
    </row>
    <row r="509" spans="1:31" x14ac:dyDescent="0.25">
      <c r="A509">
        <v>9</v>
      </c>
      <c r="B509" t="s">
        <v>693</v>
      </c>
      <c r="C509">
        <v>8</v>
      </c>
      <c r="D509">
        <v>3</v>
      </c>
      <c r="E509">
        <v>2</v>
      </c>
      <c r="F509">
        <v>3</v>
      </c>
      <c r="G509">
        <v>11</v>
      </c>
      <c r="H509">
        <v>15</v>
      </c>
      <c r="I509">
        <v>-4</v>
      </c>
      <c r="J509">
        <v>11</v>
      </c>
      <c r="L509">
        <v>138</v>
      </c>
      <c r="N509">
        <v>1</v>
      </c>
      <c r="O509">
        <v>1</v>
      </c>
      <c r="P509">
        <v>1</v>
      </c>
      <c r="Q509">
        <v>3</v>
      </c>
      <c r="R509">
        <v>5</v>
      </c>
      <c r="W509">
        <v>2</v>
      </c>
      <c r="X509">
        <v>1</v>
      </c>
      <c r="Y509">
        <v>2</v>
      </c>
      <c r="Z509">
        <v>8</v>
      </c>
      <c r="AA509">
        <v>10</v>
      </c>
      <c r="AD509">
        <f>SUM(Wide_table___Brazil_2[[#This Row],[Wh]:[Lh]])</f>
        <v>3</v>
      </c>
      <c r="AE509">
        <f>SUM(Wide_table___Brazil_2[[#This Row],[Wa]:[La]])</f>
        <v>5</v>
      </c>
    </row>
    <row r="510" spans="1:31" x14ac:dyDescent="0.25">
      <c r="A510">
        <v>12</v>
      </c>
      <c r="B510" t="s">
        <v>694</v>
      </c>
      <c r="C510">
        <v>7</v>
      </c>
      <c r="D510">
        <v>2</v>
      </c>
      <c r="E510">
        <v>2</v>
      </c>
      <c r="F510">
        <v>3</v>
      </c>
      <c r="G510">
        <v>12</v>
      </c>
      <c r="H510">
        <v>13</v>
      </c>
      <c r="I510">
        <v>-1</v>
      </c>
      <c r="J510">
        <v>8</v>
      </c>
      <c r="L510">
        <v>114</v>
      </c>
      <c r="N510">
        <v>1</v>
      </c>
      <c r="O510">
        <v>2</v>
      </c>
      <c r="P510">
        <v>0</v>
      </c>
      <c r="Q510">
        <v>5</v>
      </c>
      <c r="R510">
        <v>3</v>
      </c>
      <c r="W510">
        <v>1</v>
      </c>
      <c r="X510">
        <v>0</v>
      </c>
      <c r="Y510">
        <v>3</v>
      </c>
      <c r="Z510">
        <v>7</v>
      </c>
      <c r="AA510">
        <v>10</v>
      </c>
      <c r="AD510">
        <f>SUM(Wide_table___Brazil_2[[#This Row],[Wh]:[Lh]])</f>
        <v>3</v>
      </c>
      <c r="AE510">
        <f>SUM(Wide_table___Brazil_2[[#This Row],[Wa]:[La]])</f>
        <v>4</v>
      </c>
    </row>
    <row r="511" spans="1:31" x14ac:dyDescent="0.25">
      <c r="A511">
        <v>15</v>
      </c>
      <c r="B511" t="s">
        <v>695</v>
      </c>
      <c r="C511">
        <v>9</v>
      </c>
      <c r="D511">
        <v>1</v>
      </c>
      <c r="E511">
        <v>1</v>
      </c>
      <c r="F511">
        <v>7</v>
      </c>
      <c r="G511">
        <v>10</v>
      </c>
      <c r="H511">
        <v>20</v>
      </c>
      <c r="I511">
        <v>-10</v>
      </c>
      <c r="J511">
        <v>4</v>
      </c>
      <c r="L511">
        <v>44</v>
      </c>
      <c r="N511">
        <v>1</v>
      </c>
      <c r="O511">
        <v>1</v>
      </c>
      <c r="P511">
        <v>2</v>
      </c>
      <c r="Q511">
        <v>6</v>
      </c>
      <c r="R511">
        <v>5</v>
      </c>
      <c r="W511">
        <v>0</v>
      </c>
      <c r="X511">
        <v>0</v>
      </c>
      <c r="Y511">
        <v>5</v>
      </c>
      <c r="Z511">
        <v>4</v>
      </c>
      <c r="AA511">
        <v>15</v>
      </c>
      <c r="AD511">
        <f>SUM(Wide_table___Brazil_2[[#This Row],[Wh]:[Lh]])</f>
        <v>4</v>
      </c>
      <c r="AE511">
        <f>SUM(Wide_table___Brazil_2[[#This Row],[Wa]:[La]])</f>
        <v>5</v>
      </c>
    </row>
    <row r="512" spans="1:31" x14ac:dyDescent="0.25">
      <c r="A512">
        <v>5</v>
      </c>
      <c r="B512" t="s">
        <v>696</v>
      </c>
      <c r="C512">
        <v>28</v>
      </c>
      <c r="D512">
        <v>13</v>
      </c>
      <c r="E512">
        <v>7</v>
      </c>
      <c r="F512">
        <v>8</v>
      </c>
      <c r="G512">
        <v>39</v>
      </c>
      <c r="H512">
        <v>26</v>
      </c>
      <c r="I512">
        <v>13</v>
      </c>
      <c r="J512">
        <v>46</v>
      </c>
      <c r="L512">
        <v>164</v>
      </c>
      <c r="N512">
        <v>7</v>
      </c>
      <c r="O512">
        <v>3</v>
      </c>
      <c r="P512">
        <v>4</v>
      </c>
      <c r="Q512">
        <v>20</v>
      </c>
      <c r="R512">
        <v>13</v>
      </c>
      <c r="W512">
        <v>6</v>
      </c>
      <c r="X512">
        <v>4</v>
      </c>
      <c r="Y512">
        <v>4</v>
      </c>
      <c r="Z512">
        <v>19</v>
      </c>
      <c r="AA512">
        <v>13</v>
      </c>
      <c r="AD512">
        <f>SUM(Wide_table___Brazil_2[[#This Row],[Wh]:[Lh]])</f>
        <v>14</v>
      </c>
      <c r="AE512">
        <f>SUM(Wide_table___Brazil_2[[#This Row],[Wa]:[La]])</f>
        <v>14</v>
      </c>
    </row>
    <row r="513" spans="1:31" x14ac:dyDescent="0.25">
      <c r="A513">
        <v>16</v>
      </c>
      <c r="B513" t="s">
        <v>697</v>
      </c>
      <c r="C513">
        <v>28</v>
      </c>
      <c r="D513">
        <v>5</v>
      </c>
      <c r="E513">
        <v>11</v>
      </c>
      <c r="F513">
        <v>12</v>
      </c>
      <c r="G513">
        <v>26</v>
      </c>
      <c r="H513">
        <v>39</v>
      </c>
      <c r="I513">
        <v>-13</v>
      </c>
      <c r="J513">
        <v>26</v>
      </c>
      <c r="L513">
        <v>93</v>
      </c>
      <c r="N513">
        <v>2</v>
      </c>
      <c r="O513">
        <v>8</v>
      </c>
      <c r="P513">
        <v>5</v>
      </c>
      <c r="Q513">
        <v>15</v>
      </c>
      <c r="R513">
        <v>22</v>
      </c>
      <c r="W513">
        <v>3</v>
      </c>
      <c r="X513">
        <v>3</v>
      </c>
      <c r="Y513">
        <v>7</v>
      </c>
      <c r="Z513">
        <v>11</v>
      </c>
      <c r="AA513">
        <v>17</v>
      </c>
      <c r="AD513">
        <f>SUM(Wide_table___Brazil_2[[#This Row],[Wh]:[Lh]])</f>
        <v>15</v>
      </c>
      <c r="AE513">
        <f>SUM(Wide_table___Brazil_2[[#This Row],[Wa]:[La]])</f>
        <v>13</v>
      </c>
    </row>
    <row r="514" spans="1:31" x14ac:dyDescent="0.25">
      <c r="A514">
        <v>8</v>
      </c>
      <c r="B514" t="s">
        <v>698</v>
      </c>
      <c r="C514">
        <v>6</v>
      </c>
      <c r="D514">
        <v>2</v>
      </c>
      <c r="E514">
        <v>3</v>
      </c>
      <c r="F514">
        <v>1</v>
      </c>
      <c r="G514">
        <v>10</v>
      </c>
      <c r="H514">
        <v>12</v>
      </c>
      <c r="I514">
        <v>-2</v>
      </c>
      <c r="J514">
        <v>9</v>
      </c>
      <c r="L514">
        <v>150</v>
      </c>
      <c r="N514">
        <v>2</v>
      </c>
      <c r="O514">
        <v>1</v>
      </c>
      <c r="P514">
        <v>1</v>
      </c>
      <c r="Q514">
        <v>7</v>
      </c>
      <c r="R514">
        <v>9</v>
      </c>
      <c r="W514">
        <v>0</v>
      </c>
      <c r="X514">
        <v>2</v>
      </c>
      <c r="Y514">
        <v>0</v>
      </c>
      <c r="Z514">
        <v>3</v>
      </c>
      <c r="AA514">
        <v>3</v>
      </c>
      <c r="AD514">
        <f>SUM(Wide_table___Brazil_2[[#This Row],[Wh]:[Lh]])</f>
        <v>4</v>
      </c>
      <c r="AE514">
        <f>SUM(Wide_table___Brazil_2[[#This Row],[Wa]:[La]])</f>
        <v>2</v>
      </c>
    </row>
    <row r="515" spans="1:31" x14ac:dyDescent="0.25">
      <c r="A515">
        <v>9</v>
      </c>
      <c r="B515" t="s">
        <v>699</v>
      </c>
      <c r="C515">
        <v>9</v>
      </c>
      <c r="D515">
        <v>4</v>
      </c>
      <c r="E515">
        <v>2</v>
      </c>
      <c r="F515">
        <v>3</v>
      </c>
      <c r="G515">
        <v>15</v>
      </c>
      <c r="H515">
        <v>11</v>
      </c>
      <c r="I515">
        <v>4</v>
      </c>
      <c r="J515">
        <v>14</v>
      </c>
      <c r="L515">
        <v>156</v>
      </c>
      <c r="N515">
        <v>3</v>
      </c>
      <c r="O515">
        <v>0</v>
      </c>
      <c r="P515">
        <v>1</v>
      </c>
      <c r="Q515">
        <v>10</v>
      </c>
      <c r="R515">
        <v>3</v>
      </c>
      <c r="W515">
        <v>1</v>
      </c>
      <c r="X515">
        <v>2</v>
      </c>
      <c r="Y515">
        <v>2</v>
      </c>
      <c r="Z515">
        <v>5</v>
      </c>
      <c r="AA515">
        <v>8</v>
      </c>
      <c r="AD515">
        <f>SUM(Wide_table___Brazil_2[[#This Row],[Wh]:[Lh]])</f>
        <v>4</v>
      </c>
      <c r="AE515">
        <f>SUM(Wide_table___Brazil_2[[#This Row],[Wa]:[La]])</f>
        <v>5</v>
      </c>
    </row>
    <row r="516" spans="1:31" x14ac:dyDescent="0.25">
      <c r="A516">
        <v>6</v>
      </c>
      <c r="B516" t="s">
        <v>700</v>
      </c>
      <c r="C516">
        <v>6</v>
      </c>
      <c r="D516">
        <v>2</v>
      </c>
      <c r="E516">
        <v>3</v>
      </c>
      <c r="F516">
        <v>1</v>
      </c>
      <c r="G516">
        <v>7</v>
      </c>
      <c r="H516">
        <v>5</v>
      </c>
      <c r="I516">
        <v>2</v>
      </c>
      <c r="J516">
        <v>9</v>
      </c>
      <c r="L516">
        <v>150</v>
      </c>
      <c r="N516">
        <v>2</v>
      </c>
      <c r="O516">
        <v>1</v>
      </c>
      <c r="P516">
        <v>0</v>
      </c>
      <c r="Q516">
        <v>4</v>
      </c>
      <c r="R516">
        <v>1</v>
      </c>
      <c r="W516">
        <v>0</v>
      </c>
      <c r="X516">
        <v>2</v>
      </c>
      <c r="Y516">
        <v>1</v>
      </c>
      <c r="Z516">
        <v>3</v>
      </c>
      <c r="AA516">
        <v>4</v>
      </c>
      <c r="AD516">
        <f>SUM(Wide_table___Brazil_2[[#This Row],[Wh]:[Lh]])</f>
        <v>3</v>
      </c>
      <c r="AE516">
        <f>SUM(Wide_table___Brazil_2[[#This Row],[Wa]:[La]])</f>
        <v>3</v>
      </c>
    </row>
    <row r="517" spans="1:31" x14ac:dyDescent="0.25">
      <c r="A517">
        <v>6</v>
      </c>
      <c r="B517" t="s">
        <v>701</v>
      </c>
      <c r="C517">
        <v>6</v>
      </c>
      <c r="D517">
        <v>3</v>
      </c>
      <c r="E517">
        <v>2</v>
      </c>
      <c r="F517">
        <v>1</v>
      </c>
      <c r="G517">
        <v>6</v>
      </c>
      <c r="H517">
        <v>2</v>
      </c>
      <c r="I517">
        <v>4</v>
      </c>
      <c r="J517">
        <v>11</v>
      </c>
      <c r="L517">
        <v>183</v>
      </c>
      <c r="N517">
        <v>3</v>
      </c>
      <c r="O517">
        <v>0</v>
      </c>
      <c r="P517">
        <v>1</v>
      </c>
      <c r="Q517">
        <v>6</v>
      </c>
      <c r="R517">
        <v>2</v>
      </c>
      <c r="W517">
        <v>0</v>
      </c>
      <c r="X517">
        <v>2</v>
      </c>
      <c r="Y517">
        <v>0</v>
      </c>
      <c r="Z517">
        <v>0</v>
      </c>
      <c r="AA517">
        <v>0</v>
      </c>
      <c r="AD517">
        <f>SUM(Wide_table___Brazil_2[[#This Row],[Wh]:[Lh]])</f>
        <v>4</v>
      </c>
      <c r="AE517">
        <f>SUM(Wide_table___Brazil_2[[#This Row],[Wa]:[La]])</f>
        <v>2</v>
      </c>
    </row>
    <row r="518" spans="1:31" x14ac:dyDescent="0.25">
      <c r="A518">
        <v>7</v>
      </c>
      <c r="B518" t="s">
        <v>702</v>
      </c>
      <c r="C518">
        <v>7</v>
      </c>
      <c r="D518">
        <v>2</v>
      </c>
      <c r="E518">
        <v>2</v>
      </c>
      <c r="F518">
        <v>3</v>
      </c>
      <c r="G518">
        <v>8</v>
      </c>
      <c r="H518">
        <v>12</v>
      </c>
      <c r="I518">
        <v>-4</v>
      </c>
      <c r="J518">
        <v>8</v>
      </c>
      <c r="L518">
        <v>114</v>
      </c>
      <c r="N518">
        <v>1</v>
      </c>
      <c r="O518">
        <v>1</v>
      </c>
      <c r="P518">
        <v>2</v>
      </c>
      <c r="Q518">
        <v>4</v>
      </c>
      <c r="R518">
        <v>9</v>
      </c>
      <c r="W518">
        <v>1</v>
      </c>
      <c r="X518">
        <v>1</v>
      </c>
      <c r="Y518">
        <v>1</v>
      </c>
      <c r="Z518">
        <v>4</v>
      </c>
      <c r="AA518">
        <v>3</v>
      </c>
      <c r="AD518">
        <f>SUM(Wide_table___Brazil_2[[#This Row],[Wh]:[Lh]])</f>
        <v>4</v>
      </c>
      <c r="AE518">
        <f>SUM(Wide_table___Brazil_2[[#This Row],[Wa]:[La]])</f>
        <v>3</v>
      </c>
    </row>
    <row r="519" spans="1:31" x14ac:dyDescent="0.25">
      <c r="A519">
        <v>23</v>
      </c>
      <c r="B519" t="s">
        <v>703</v>
      </c>
      <c r="C519">
        <v>11</v>
      </c>
      <c r="D519">
        <v>1</v>
      </c>
      <c r="E519">
        <v>4</v>
      </c>
      <c r="F519">
        <v>6</v>
      </c>
      <c r="G519">
        <v>5</v>
      </c>
      <c r="H519">
        <v>14</v>
      </c>
      <c r="I519">
        <v>-9</v>
      </c>
      <c r="J519">
        <v>7</v>
      </c>
      <c r="L519">
        <v>64</v>
      </c>
      <c r="N519">
        <v>0</v>
      </c>
      <c r="O519">
        <v>4</v>
      </c>
      <c r="P519">
        <v>1</v>
      </c>
      <c r="Q519">
        <v>1</v>
      </c>
      <c r="R519">
        <v>2</v>
      </c>
      <c r="W519">
        <v>1</v>
      </c>
      <c r="X519">
        <v>0</v>
      </c>
      <c r="Y519">
        <v>5</v>
      </c>
      <c r="Z519">
        <v>4</v>
      </c>
      <c r="AA519">
        <v>12</v>
      </c>
      <c r="AD519">
        <f>SUM(Wide_table___Brazil_2[[#This Row],[Wh]:[Lh]])</f>
        <v>5</v>
      </c>
      <c r="AE519">
        <f>SUM(Wide_table___Brazil_2[[#This Row],[Wa]:[La]])</f>
        <v>6</v>
      </c>
    </row>
    <row r="520" spans="1:31" x14ac:dyDescent="0.25">
      <c r="A520">
        <v>11</v>
      </c>
      <c r="B520" t="s">
        <v>704</v>
      </c>
      <c r="C520">
        <v>5</v>
      </c>
      <c r="D520">
        <v>1</v>
      </c>
      <c r="E520">
        <v>1</v>
      </c>
      <c r="F520">
        <v>3</v>
      </c>
      <c r="G520">
        <v>7</v>
      </c>
      <c r="H520">
        <v>14</v>
      </c>
      <c r="I520">
        <v>-7</v>
      </c>
      <c r="J520">
        <v>4</v>
      </c>
      <c r="L520">
        <v>80</v>
      </c>
      <c r="N520">
        <v>1</v>
      </c>
      <c r="O520">
        <v>1</v>
      </c>
      <c r="P520">
        <v>0</v>
      </c>
      <c r="Q520">
        <v>6</v>
      </c>
      <c r="R520">
        <v>5</v>
      </c>
      <c r="W520">
        <v>0</v>
      </c>
      <c r="X520">
        <v>0</v>
      </c>
      <c r="Y520">
        <v>3</v>
      </c>
      <c r="Z520">
        <v>1</v>
      </c>
      <c r="AA520">
        <v>9</v>
      </c>
      <c r="AD520">
        <f>SUM(Wide_table___Brazil_2[[#This Row],[Wh]:[Lh]])</f>
        <v>2</v>
      </c>
      <c r="AE520">
        <f>SUM(Wide_table___Brazil_2[[#This Row],[Wa]:[La]])</f>
        <v>3</v>
      </c>
    </row>
    <row r="521" spans="1:31" x14ac:dyDescent="0.25">
      <c r="A521">
        <v>8</v>
      </c>
      <c r="B521" t="s">
        <v>705</v>
      </c>
      <c r="C521">
        <v>6</v>
      </c>
      <c r="D521">
        <v>1</v>
      </c>
      <c r="E521">
        <v>3</v>
      </c>
      <c r="F521">
        <v>2</v>
      </c>
      <c r="G521">
        <v>6</v>
      </c>
      <c r="H521">
        <v>7</v>
      </c>
      <c r="I521">
        <v>-1</v>
      </c>
      <c r="J521">
        <v>6</v>
      </c>
      <c r="L521">
        <v>100</v>
      </c>
      <c r="N521">
        <v>1</v>
      </c>
      <c r="O521">
        <v>1</v>
      </c>
      <c r="P521">
        <v>1</v>
      </c>
      <c r="Q521">
        <v>3</v>
      </c>
      <c r="R521">
        <v>3</v>
      </c>
      <c r="W521">
        <v>0</v>
      </c>
      <c r="X521">
        <v>2</v>
      </c>
      <c r="Y521">
        <v>1</v>
      </c>
      <c r="Z521">
        <v>3</v>
      </c>
      <c r="AA521">
        <v>4</v>
      </c>
      <c r="AD521">
        <f>SUM(Wide_table___Brazil_2[[#This Row],[Wh]:[Lh]])</f>
        <v>3</v>
      </c>
      <c r="AE521">
        <f>SUM(Wide_table___Brazil_2[[#This Row],[Wa]:[La]])</f>
        <v>3</v>
      </c>
    </row>
    <row r="522" spans="1:31" x14ac:dyDescent="0.25">
      <c r="A522">
        <v>4</v>
      </c>
      <c r="B522" t="s">
        <v>706</v>
      </c>
      <c r="C522">
        <v>6</v>
      </c>
      <c r="D522">
        <v>4</v>
      </c>
      <c r="E522">
        <v>0</v>
      </c>
      <c r="F522">
        <v>2</v>
      </c>
      <c r="G522">
        <v>9</v>
      </c>
      <c r="H522">
        <v>7</v>
      </c>
      <c r="I522">
        <v>2</v>
      </c>
      <c r="J522">
        <v>12</v>
      </c>
      <c r="L522">
        <v>200</v>
      </c>
      <c r="N522">
        <v>2</v>
      </c>
      <c r="O522">
        <v>0</v>
      </c>
      <c r="P522">
        <v>1</v>
      </c>
      <c r="Q522">
        <v>5</v>
      </c>
      <c r="R522">
        <v>5</v>
      </c>
      <c r="W522">
        <v>2</v>
      </c>
      <c r="X522">
        <v>0</v>
      </c>
      <c r="Y522">
        <v>1</v>
      </c>
      <c r="Z522">
        <v>4</v>
      </c>
      <c r="AA522">
        <v>2</v>
      </c>
      <c r="AD522">
        <f>SUM(Wide_table___Brazil_2[[#This Row],[Wh]:[Lh]])</f>
        <v>3</v>
      </c>
      <c r="AE522">
        <f>SUM(Wide_table___Brazil_2[[#This Row],[Wa]:[La]])</f>
        <v>3</v>
      </c>
    </row>
    <row r="523" spans="1:31" x14ac:dyDescent="0.25">
      <c r="A523">
        <v>5</v>
      </c>
      <c r="B523" t="s">
        <v>707</v>
      </c>
      <c r="C523">
        <v>10</v>
      </c>
      <c r="D523">
        <v>5</v>
      </c>
      <c r="E523">
        <v>1</v>
      </c>
      <c r="F523">
        <v>4</v>
      </c>
      <c r="G523">
        <v>16</v>
      </c>
      <c r="H523">
        <v>14</v>
      </c>
      <c r="I523">
        <v>2</v>
      </c>
      <c r="J523">
        <v>16</v>
      </c>
      <c r="L523">
        <v>160</v>
      </c>
      <c r="N523">
        <v>3</v>
      </c>
      <c r="O523">
        <v>0</v>
      </c>
      <c r="P523">
        <v>2</v>
      </c>
      <c r="Q523">
        <v>10</v>
      </c>
      <c r="R523">
        <v>7</v>
      </c>
      <c r="W523">
        <v>2</v>
      </c>
      <c r="X523">
        <v>1</v>
      </c>
      <c r="Y523">
        <v>2</v>
      </c>
      <c r="Z523">
        <v>6</v>
      </c>
      <c r="AA523">
        <v>7</v>
      </c>
      <c r="AD523">
        <f>SUM(Wide_table___Brazil_2[[#This Row],[Wh]:[Lh]])</f>
        <v>5</v>
      </c>
      <c r="AE523">
        <f>SUM(Wide_table___Brazil_2[[#This Row],[Wa]:[La]])</f>
        <v>5</v>
      </c>
    </row>
    <row r="524" spans="1:31" x14ac:dyDescent="0.25">
      <c r="A524">
        <v>8</v>
      </c>
      <c r="B524" t="s">
        <v>708</v>
      </c>
      <c r="C524">
        <v>8</v>
      </c>
      <c r="D524">
        <v>2</v>
      </c>
      <c r="E524">
        <v>4</v>
      </c>
      <c r="F524">
        <v>2</v>
      </c>
      <c r="G524">
        <v>6</v>
      </c>
      <c r="H524">
        <v>7</v>
      </c>
      <c r="I524">
        <v>-1</v>
      </c>
      <c r="J524">
        <v>10</v>
      </c>
      <c r="L524">
        <v>125</v>
      </c>
      <c r="N524">
        <v>2</v>
      </c>
      <c r="O524">
        <v>0</v>
      </c>
      <c r="P524">
        <v>2</v>
      </c>
      <c r="Q524">
        <v>4</v>
      </c>
      <c r="R524">
        <v>5</v>
      </c>
      <c r="W524">
        <v>0</v>
      </c>
      <c r="X524">
        <v>4</v>
      </c>
      <c r="Y524">
        <v>0</v>
      </c>
      <c r="Z524">
        <v>2</v>
      </c>
      <c r="AA524">
        <v>2</v>
      </c>
      <c r="AD524">
        <f>SUM(Wide_table___Brazil_2[[#This Row],[Wh]:[Lh]])</f>
        <v>4</v>
      </c>
      <c r="AE524">
        <f>SUM(Wide_table___Brazil_2[[#This Row],[Wa]:[La]])</f>
        <v>4</v>
      </c>
    </row>
    <row r="525" spans="1:31" x14ac:dyDescent="0.25">
      <c r="A525">
        <v>7</v>
      </c>
      <c r="B525" t="s">
        <v>709</v>
      </c>
      <c r="C525">
        <v>8</v>
      </c>
      <c r="D525">
        <v>3</v>
      </c>
      <c r="E525">
        <v>3</v>
      </c>
      <c r="F525">
        <v>2</v>
      </c>
      <c r="G525">
        <v>13</v>
      </c>
      <c r="H525">
        <v>9</v>
      </c>
      <c r="I525">
        <v>4</v>
      </c>
      <c r="J525">
        <v>12</v>
      </c>
      <c r="L525">
        <v>150</v>
      </c>
      <c r="N525">
        <v>3</v>
      </c>
      <c r="O525">
        <v>1</v>
      </c>
      <c r="P525">
        <v>0</v>
      </c>
      <c r="Q525">
        <v>10</v>
      </c>
      <c r="R525">
        <v>4</v>
      </c>
      <c r="W525">
        <v>0</v>
      </c>
      <c r="X525">
        <v>2</v>
      </c>
      <c r="Y525">
        <v>2</v>
      </c>
      <c r="Z525">
        <v>3</v>
      </c>
      <c r="AA525">
        <v>5</v>
      </c>
      <c r="AD525">
        <f>SUM(Wide_table___Brazil_2[[#This Row],[Wh]:[Lh]])</f>
        <v>4</v>
      </c>
      <c r="AE525">
        <f>SUM(Wide_table___Brazil_2[[#This Row],[Wa]:[La]])</f>
        <v>4</v>
      </c>
    </row>
    <row r="526" spans="1:31" x14ac:dyDescent="0.25">
      <c r="A526">
        <v>7</v>
      </c>
      <c r="B526" t="s">
        <v>710</v>
      </c>
      <c r="C526">
        <v>6</v>
      </c>
      <c r="D526">
        <v>2</v>
      </c>
      <c r="E526">
        <v>3</v>
      </c>
      <c r="F526">
        <v>1</v>
      </c>
      <c r="G526">
        <v>7</v>
      </c>
      <c r="H526">
        <v>5</v>
      </c>
      <c r="I526">
        <v>2</v>
      </c>
      <c r="J526">
        <v>9</v>
      </c>
      <c r="L526">
        <v>150</v>
      </c>
      <c r="N526">
        <v>1</v>
      </c>
      <c r="O526">
        <v>1</v>
      </c>
      <c r="P526">
        <v>1</v>
      </c>
      <c r="Q526">
        <v>4</v>
      </c>
      <c r="R526">
        <v>3</v>
      </c>
      <c r="W526">
        <v>1</v>
      </c>
      <c r="X526">
        <v>2</v>
      </c>
      <c r="Y526">
        <v>0</v>
      </c>
      <c r="Z526">
        <v>3</v>
      </c>
      <c r="AA526">
        <v>2</v>
      </c>
      <c r="AD526">
        <f>SUM(Wide_table___Brazil_2[[#This Row],[Wh]:[Lh]])</f>
        <v>3</v>
      </c>
      <c r="AE526">
        <f>SUM(Wide_table___Brazil_2[[#This Row],[Wa]:[La]])</f>
        <v>3</v>
      </c>
    </row>
    <row r="527" spans="1:31" x14ac:dyDescent="0.25">
      <c r="A527">
        <v>17</v>
      </c>
      <c r="B527" t="s">
        <v>711</v>
      </c>
      <c r="C527">
        <v>8</v>
      </c>
      <c r="D527">
        <v>1</v>
      </c>
      <c r="E527">
        <v>3</v>
      </c>
      <c r="F527">
        <v>4</v>
      </c>
      <c r="G527">
        <v>6</v>
      </c>
      <c r="H527">
        <v>9</v>
      </c>
      <c r="I527">
        <v>-3</v>
      </c>
      <c r="J527">
        <v>6</v>
      </c>
      <c r="L527">
        <v>75</v>
      </c>
      <c r="N527">
        <v>1</v>
      </c>
      <c r="O527">
        <v>2</v>
      </c>
      <c r="P527">
        <v>1</v>
      </c>
      <c r="Q527">
        <v>4</v>
      </c>
      <c r="R527">
        <v>3</v>
      </c>
      <c r="W527">
        <v>0</v>
      </c>
      <c r="X527">
        <v>1</v>
      </c>
      <c r="Y527">
        <v>3</v>
      </c>
      <c r="Z527">
        <v>2</v>
      </c>
      <c r="AA527">
        <v>6</v>
      </c>
      <c r="AD527">
        <f>SUM(Wide_table___Brazil_2[[#This Row],[Wh]:[Lh]])</f>
        <v>4</v>
      </c>
      <c r="AE527">
        <f>SUM(Wide_table___Brazil_2[[#This Row],[Wa]:[La]])</f>
        <v>4</v>
      </c>
    </row>
    <row r="528" spans="1:31" x14ac:dyDescent="0.25">
      <c r="A528">
        <v>16</v>
      </c>
      <c r="B528" t="s">
        <v>712</v>
      </c>
      <c r="C528">
        <v>8</v>
      </c>
      <c r="D528">
        <v>0</v>
      </c>
      <c r="E528">
        <v>2</v>
      </c>
      <c r="F528">
        <v>6</v>
      </c>
      <c r="G528">
        <v>6</v>
      </c>
      <c r="H528">
        <v>20</v>
      </c>
      <c r="I528">
        <v>-14</v>
      </c>
      <c r="J528">
        <v>2</v>
      </c>
      <c r="L528">
        <v>25</v>
      </c>
      <c r="N528">
        <v>0</v>
      </c>
      <c r="O528">
        <v>2</v>
      </c>
      <c r="P528">
        <v>2</v>
      </c>
      <c r="Q528">
        <v>4</v>
      </c>
      <c r="R528">
        <v>7</v>
      </c>
      <c r="W528">
        <v>0</v>
      </c>
      <c r="X528">
        <v>0</v>
      </c>
      <c r="Y528">
        <v>4</v>
      </c>
      <c r="Z528">
        <v>2</v>
      </c>
      <c r="AA528">
        <v>13</v>
      </c>
      <c r="AD528">
        <f>SUM(Wide_table___Brazil_2[[#This Row],[Wh]:[Lh]])</f>
        <v>4</v>
      </c>
      <c r="AE528">
        <f>SUM(Wide_table___Brazil_2[[#This Row],[Wa]:[La]])</f>
        <v>4</v>
      </c>
    </row>
    <row r="529" spans="1:31" x14ac:dyDescent="0.25">
      <c r="A529">
        <v>11</v>
      </c>
      <c r="B529" t="s">
        <v>713</v>
      </c>
      <c r="C529">
        <v>24</v>
      </c>
      <c r="D529">
        <v>3</v>
      </c>
      <c r="E529">
        <v>9</v>
      </c>
      <c r="F529">
        <v>12</v>
      </c>
      <c r="G529">
        <v>23</v>
      </c>
      <c r="H529">
        <v>37</v>
      </c>
      <c r="I529">
        <v>-14</v>
      </c>
      <c r="J529">
        <v>18</v>
      </c>
      <c r="L529">
        <v>75</v>
      </c>
      <c r="N529">
        <v>2</v>
      </c>
      <c r="O529">
        <v>5</v>
      </c>
      <c r="P529">
        <v>5</v>
      </c>
      <c r="Q529">
        <v>12</v>
      </c>
      <c r="R529">
        <v>18</v>
      </c>
      <c r="W529">
        <v>1</v>
      </c>
      <c r="X529">
        <v>4</v>
      </c>
      <c r="Y529">
        <v>7</v>
      </c>
      <c r="Z529">
        <v>11</v>
      </c>
      <c r="AA529">
        <v>19</v>
      </c>
      <c r="AD529">
        <f>SUM(Wide_table___Brazil_2[[#This Row],[Wh]:[Lh]])</f>
        <v>12</v>
      </c>
      <c r="AE529">
        <f>SUM(Wide_table___Brazil_2[[#This Row],[Wa]:[La]])</f>
        <v>12</v>
      </c>
    </row>
    <row r="530" spans="1:31" x14ac:dyDescent="0.25">
      <c r="A530">
        <v>6</v>
      </c>
      <c r="B530" t="s">
        <v>714</v>
      </c>
      <c r="C530">
        <v>7</v>
      </c>
      <c r="D530">
        <v>3</v>
      </c>
      <c r="E530">
        <v>3</v>
      </c>
      <c r="F530">
        <v>1</v>
      </c>
      <c r="G530">
        <v>11</v>
      </c>
      <c r="H530">
        <v>5</v>
      </c>
      <c r="I530">
        <v>6</v>
      </c>
      <c r="J530">
        <v>12</v>
      </c>
      <c r="L530">
        <v>171</v>
      </c>
      <c r="N530">
        <v>0</v>
      </c>
      <c r="O530">
        <v>3</v>
      </c>
      <c r="P530">
        <v>1</v>
      </c>
      <c r="Q530">
        <v>4</v>
      </c>
      <c r="R530">
        <v>5</v>
      </c>
      <c r="W530">
        <v>3</v>
      </c>
      <c r="X530">
        <v>0</v>
      </c>
      <c r="Y530">
        <v>0</v>
      </c>
      <c r="Z530">
        <v>7</v>
      </c>
      <c r="AA530">
        <v>0</v>
      </c>
      <c r="AD530">
        <f>SUM(Wide_table___Brazil_2[[#This Row],[Wh]:[Lh]])</f>
        <v>4</v>
      </c>
      <c r="AE530">
        <f>SUM(Wide_table___Brazil_2[[#This Row],[Wa]:[La]])</f>
        <v>3</v>
      </c>
    </row>
    <row r="531" spans="1:31" x14ac:dyDescent="0.25">
      <c r="A531">
        <v>10</v>
      </c>
      <c r="B531" t="s">
        <v>715</v>
      </c>
      <c r="C531">
        <v>6</v>
      </c>
      <c r="D531">
        <v>2</v>
      </c>
      <c r="E531">
        <v>2</v>
      </c>
      <c r="F531">
        <v>2</v>
      </c>
      <c r="G531">
        <v>11</v>
      </c>
      <c r="H531">
        <v>12</v>
      </c>
      <c r="I531">
        <v>-1</v>
      </c>
      <c r="J531">
        <v>8</v>
      </c>
      <c r="L531">
        <v>133</v>
      </c>
      <c r="N531">
        <v>1</v>
      </c>
      <c r="O531">
        <v>0</v>
      </c>
      <c r="P531">
        <v>2</v>
      </c>
      <c r="Q531">
        <v>3</v>
      </c>
      <c r="R531">
        <v>7</v>
      </c>
      <c r="W531">
        <v>1</v>
      </c>
      <c r="X531">
        <v>2</v>
      </c>
      <c r="Y531">
        <v>0</v>
      </c>
      <c r="Z531">
        <v>8</v>
      </c>
      <c r="AA531">
        <v>5</v>
      </c>
      <c r="AD531">
        <f>SUM(Wide_table___Brazil_2[[#This Row],[Wh]:[Lh]])</f>
        <v>3</v>
      </c>
      <c r="AE531">
        <f>SUM(Wide_table___Brazil_2[[#This Row],[Wa]:[La]])</f>
        <v>3</v>
      </c>
    </row>
    <row r="532" spans="1:31" x14ac:dyDescent="0.25">
      <c r="A532">
        <v>2</v>
      </c>
      <c r="B532" t="s">
        <v>716</v>
      </c>
      <c r="C532">
        <v>8</v>
      </c>
      <c r="D532">
        <v>5</v>
      </c>
      <c r="E532">
        <v>2</v>
      </c>
      <c r="F532">
        <v>1</v>
      </c>
      <c r="G532">
        <v>17</v>
      </c>
      <c r="H532">
        <v>7</v>
      </c>
      <c r="I532">
        <v>10</v>
      </c>
      <c r="J532">
        <v>17</v>
      </c>
      <c r="L532">
        <v>213</v>
      </c>
      <c r="N532">
        <v>2</v>
      </c>
      <c r="O532">
        <v>1</v>
      </c>
      <c r="P532">
        <v>0</v>
      </c>
      <c r="Q532">
        <v>7</v>
      </c>
      <c r="R532">
        <v>4</v>
      </c>
      <c r="W532">
        <v>3</v>
      </c>
      <c r="X532">
        <v>1</v>
      </c>
      <c r="Y532">
        <v>1</v>
      </c>
      <c r="Z532">
        <v>10</v>
      </c>
      <c r="AA532">
        <v>3</v>
      </c>
      <c r="AD532">
        <f>SUM(Wide_table___Brazil_2[[#This Row],[Wh]:[Lh]])</f>
        <v>3</v>
      </c>
      <c r="AE532">
        <f>SUM(Wide_table___Brazil_2[[#This Row],[Wa]:[La]])</f>
        <v>5</v>
      </c>
    </row>
    <row r="533" spans="1:31" x14ac:dyDescent="0.25">
      <c r="A533">
        <v>11</v>
      </c>
      <c r="B533" t="s">
        <v>717</v>
      </c>
      <c r="C533">
        <v>24</v>
      </c>
      <c r="D533">
        <v>5</v>
      </c>
      <c r="E533">
        <v>5</v>
      </c>
      <c r="F533">
        <v>14</v>
      </c>
      <c r="G533">
        <v>21</v>
      </c>
      <c r="H533">
        <v>38</v>
      </c>
      <c r="I533">
        <v>-17</v>
      </c>
      <c r="J533">
        <v>20</v>
      </c>
      <c r="L533">
        <v>83</v>
      </c>
      <c r="N533">
        <v>3</v>
      </c>
      <c r="O533">
        <v>3</v>
      </c>
      <c r="P533">
        <v>6</v>
      </c>
      <c r="Q533">
        <v>11</v>
      </c>
      <c r="R533">
        <v>19</v>
      </c>
      <c r="W533">
        <v>2</v>
      </c>
      <c r="X533">
        <v>2</v>
      </c>
      <c r="Y533">
        <v>8</v>
      </c>
      <c r="Z533">
        <v>10</v>
      </c>
      <c r="AA533">
        <v>19</v>
      </c>
      <c r="AD533">
        <f>SUM(Wide_table___Brazil_2[[#This Row],[Wh]:[Lh]])</f>
        <v>12</v>
      </c>
      <c r="AE533">
        <f>SUM(Wide_table___Brazil_2[[#This Row],[Wa]:[La]])</f>
        <v>12</v>
      </c>
    </row>
    <row r="534" spans="1:31" x14ac:dyDescent="0.25">
      <c r="A534">
        <v>2</v>
      </c>
      <c r="B534" t="s">
        <v>718</v>
      </c>
      <c r="C534">
        <v>24</v>
      </c>
      <c r="D534">
        <v>14</v>
      </c>
      <c r="E534">
        <v>4</v>
      </c>
      <c r="F534">
        <v>6</v>
      </c>
      <c r="G534">
        <v>35</v>
      </c>
      <c r="H534">
        <v>17</v>
      </c>
      <c r="I534">
        <v>18</v>
      </c>
      <c r="J534">
        <v>46</v>
      </c>
      <c r="L534">
        <v>192</v>
      </c>
      <c r="N534">
        <v>7</v>
      </c>
      <c r="O534">
        <v>0</v>
      </c>
      <c r="P534">
        <v>5</v>
      </c>
      <c r="Q534">
        <v>15</v>
      </c>
      <c r="R534">
        <v>8</v>
      </c>
      <c r="W534">
        <v>7</v>
      </c>
      <c r="X534">
        <v>4</v>
      </c>
      <c r="Y534">
        <v>1</v>
      </c>
      <c r="Z534">
        <v>20</v>
      </c>
      <c r="AA534">
        <v>9</v>
      </c>
      <c r="AD534">
        <f>SUM(Wide_table___Brazil_2[[#This Row],[Wh]:[Lh]])</f>
        <v>12</v>
      </c>
      <c r="AE534">
        <f>SUM(Wide_table___Brazil_2[[#This Row],[Wa]:[La]])</f>
        <v>12</v>
      </c>
    </row>
    <row r="535" spans="1:31" x14ac:dyDescent="0.25">
      <c r="A535">
        <v>11</v>
      </c>
      <c r="B535" t="s">
        <v>719</v>
      </c>
      <c r="C535">
        <v>34</v>
      </c>
      <c r="D535">
        <v>13</v>
      </c>
      <c r="E535">
        <v>12</v>
      </c>
      <c r="F535">
        <v>9</v>
      </c>
      <c r="G535">
        <v>37</v>
      </c>
      <c r="H535">
        <v>31</v>
      </c>
      <c r="I535">
        <v>6</v>
      </c>
      <c r="J535">
        <v>51</v>
      </c>
      <c r="L535">
        <v>150</v>
      </c>
      <c r="N535">
        <v>8</v>
      </c>
      <c r="O535">
        <v>7</v>
      </c>
      <c r="P535">
        <v>2</v>
      </c>
      <c r="Q535">
        <v>16</v>
      </c>
      <c r="R535">
        <v>9</v>
      </c>
      <c r="W535">
        <v>5</v>
      </c>
      <c r="X535">
        <v>5</v>
      </c>
      <c r="Y535">
        <v>7</v>
      </c>
      <c r="Z535">
        <v>21</v>
      </c>
      <c r="AA535">
        <v>22</v>
      </c>
      <c r="AD535">
        <f>SUM(Wide_table___Brazil_2[[#This Row],[Wh]:[Lh]])</f>
        <v>17</v>
      </c>
      <c r="AE535">
        <f>SUM(Wide_table___Brazil_2[[#This Row],[Wa]:[La]])</f>
        <v>17</v>
      </c>
    </row>
    <row r="536" spans="1:31" x14ac:dyDescent="0.25">
      <c r="A536">
        <v>10</v>
      </c>
      <c r="B536" t="s">
        <v>720</v>
      </c>
      <c r="C536">
        <v>8</v>
      </c>
      <c r="D536">
        <v>3</v>
      </c>
      <c r="E536">
        <v>1</v>
      </c>
      <c r="F536">
        <v>4</v>
      </c>
      <c r="G536">
        <v>10</v>
      </c>
      <c r="H536">
        <v>9</v>
      </c>
      <c r="I536">
        <v>1</v>
      </c>
      <c r="J536">
        <v>10</v>
      </c>
      <c r="L536">
        <v>125</v>
      </c>
      <c r="N536">
        <v>2</v>
      </c>
      <c r="O536">
        <v>0</v>
      </c>
      <c r="P536">
        <v>2</v>
      </c>
      <c r="Q536">
        <v>6</v>
      </c>
      <c r="R536">
        <v>3</v>
      </c>
      <c r="W536">
        <v>1</v>
      </c>
      <c r="X536">
        <v>1</v>
      </c>
      <c r="Y536">
        <v>2</v>
      </c>
      <c r="Z536">
        <v>4</v>
      </c>
      <c r="AA536">
        <v>6</v>
      </c>
      <c r="AD536">
        <f>SUM(Wide_table___Brazil_2[[#This Row],[Wh]:[Lh]])</f>
        <v>4</v>
      </c>
      <c r="AE536">
        <f>SUM(Wide_table___Brazil_2[[#This Row],[Wa]:[La]])</f>
        <v>4</v>
      </c>
    </row>
    <row r="537" spans="1:31" x14ac:dyDescent="0.25">
      <c r="A537">
        <v>13</v>
      </c>
      <c r="B537" t="s">
        <v>721</v>
      </c>
      <c r="C537">
        <v>28</v>
      </c>
      <c r="D537">
        <v>10</v>
      </c>
      <c r="E537">
        <v>3</v>
      </c>
      <c r="F537">
        <v>15</v>
      </c>
      <c r="G537">
        <v>31</v>
      </c>
      <c r="H537">
        <v>36</v>
      </c>
      <c r="I537">
        <v>-5</v>
      </c>
      <c r="J537">
        <v>33</v>
      </c>
      <c r="L537">
        <v>118</v>
      </c>
      <c r="N537">
        <v>7</v>
      </c>
      <c r="O537">
        <v>0</v>
      </c>
      <c r="P537">
        <v>7</v>
      </c>
      <c r="Q537">
        <v>16</v>
      </c>
      <c r="R537">
        <v>16</v>
      </c>
      <c r="W537">
        <v>3</v>
      </c>
      <c r="X537">
        <v>3</v>
      </c>
      <c r="Y537">
        <v>8</v>
      </c>
      <c r="Z537">
        <v>15</v>
      </c>
      <c r="AA537">
        <v>20</v>
      </c>
      <c r="AD537">
        <f>SUM(Wide_table___Brazil_2[[#This Row],[Wh]:[Lh]])</f>
        <v>14</v>
      </c>
      <c r="AE537">
        <f>SUM(Wide_table___Brazil_2[[#This Row],[Wa]:[La]])</f>
        <v>14</v>
      </c>
    </row>
    <row r="538" spans="1:31" x14ac:dyDescent="0.25">
      <c r="A538">
        <v>8</v>
      </c>
      <c r="B538" t="s">
        <v>722</v>
      </c>
      <c r="C538">
        <v>10</v>
      </c>
      <c r="D538">
        <v>4</v>
      </c>
      <c r="E538">
        <v>1</v>
      </c>
      <c r="F538">
        <v>5</v>
      </c>
      <c r="G538">
        <v>11</v>
      </c>
      <c r="H538">
        <v>15</v>
      </c>
      <c r="I538">
        <v>-4</v>
      </c>
      <c r="J538">
        <v>13</v>
      </c>
      <c r="L538">
        <v>130</v>
      </c>
      <c r="N538">
        <v>3</v>
      </c>
      <c r="O538">
        <v>1</v>
      </c>
      <c r="P538">
        <v>1</v>
      </c>
      <c r="Q538">
        <v>9</v>
      </c>
      <c r="R538">
        <v>6</v>
      </c>
      <c r="W538">
        <v>1</v>
      </c>
      <c r="X538">
        <v>0</v>
      </c>
      <c r="Y538">
        <v>4</v>
      </c>
      <c r="Z538">
        <v>2</v>
      </c>
      <c r="AA538">
        <v>9</v>
      </c>
      <c r="AD538">
        <f>SUM(Wide_table___Brazil_2[[#This Row],[Wh]:[Lh]])</f>
        <v>5</v>
      </c>
      <c r="AE538">
        <f>SUM(Wide_table___Brazil_2[[#This Row],[Wa]:[La]])</f>
        <v>5</v>
      </c>
    </row>
    <row r="539" spans="1:31" x14ac:dyDescent="0.25">
      <c r="A539">
        <v>24</v>
      </c>
      <c r="B539" t="s">
        <v>723</v>
      </c>
      <c r="C539">
        <v>29</v>
      </c>
      <c r="D539">
        <v>8</v>
      </c>
      <c r="E539">
        <v>10</v>
      </c>
      <c r="F539">
        <v>11</v>
      </c>
      <c r="G539">
        <v>42</v>
      </c>
      <c r="H539">
        <v>51</v>
      </c>
      <c r="I539">
        <v>-9</v>
      </c>
      <c r="J539">
        <v>34</v>
      </c>
      <c r="L539">
        <v>117</v>
      </c>
      <c r="N539">
        <v>6</v>
      </c>
      <c r="O539">
        <v>4</v>
      </c>
      <c r="P539">
        <v>4</v>
      </c>
      <c r="Q539">
        <v>25</v>
      </c>
      <c r="R539">
        <v>20</v>
      </c>
      <c r="W539">
        <v>2</v>
      </c>
      <c r="X539">
        <v>6</v>
      </c>
      <c r="Y539">
        <v>7</v>
      </c>
      <c r="Z539">
        <v>17</v>
      </c>
      <c r="AA539">
        <v>31</v>
      </c>
      <c r="AD539">
        <f>SUM(Wide_table___Brazil_2[[#This Row],[Wh]:[Lh]])</f>
        <v>14</v>
      </c>
      <c r="AE539">
        <f>SUM(Wide_table___Brazil_2[[#This Row],[Wa]:[La]])</f>
        <v>15</v>
      </c>
    </row>
    <row r="540" spans="1:31" x14ac:dyDescent="0.25">
      <c r="A540">
        <v>5</v>
      </c>
      <c r="B540" t="s">
        <v>724</v>
      </c>
      <c r="C540">
        <v>8</v>
      </c>
      <c r="D540">
        <v>5</v>
      </c>
      <c r="E540">
        <v>0</v>
      </c>
      <c r="F540">
        <v>3</v>
      </c>
      <c r="G540">
        <v>13</v>
      </c>
      <c r="H540">
        <v>9</v>
      </c>
      <c r="I540">
        <v>4</v>
      </c>
      <c r="J540">
        <v>15</v>
      </c>
      <c r="L540">
        <v>188</v>
      </c>
      <c r="N540">
        <v>4</v>
      </c>
      <c r="O540">
        <v>0</v>
      </c>
      <c r="P540">
        <v>0</v>
      </c>
      <c r="Q540">
        <v>10</v>
      </c>
      <c r="R540">
        <v>1</v>
      </c>
      <c r="W540">
        <v>1</v>
      </c>
      <c r="X540">
        <v>0</v>
      </c>
      <c r="Y540">
        <v>3</v>
      </c>
      <c r="Z540">
        <v>3</v>
      </c>
      <c r="AA540">
        <v>8</v>
      </c>
      <c r="AD540">
        <f>SUM(Wide_table___Brazil_2[[#This Row],[Wh]:[Lh]])</f>
        <v>4</v>
      </c>
      <c r="AE540">
        <f>SUM(Wide_table___Brazil_2[[#This Row],[Wa]:[La]])</f>
        <v>4</v>
      </c>
    </row>
    <row r="541" spans="1:31" x14ac:dyDescent="0.25">
      <c r="A541">
        <v>8</v>
      </c>
      <c r="B541" t="s">
        <v>725</v>
      </c>
      <c r="C541">
        <v>24</v>
      </c>
      <c r="D541">
        <v>7</v>
      </c>
      <c r="E541">
        <v>7</v>
      </c>
      <c r="F541">
        <v>10</v>
      </c>
      <c r="G541">
        <v>25</v>
      </c>
      <c r="H541">
        <v>34</v>
      </c>
      <c r="I541">
        <v>-9</v>
      </c>
      <c r="J541">
        <v>28</v>
      </c>
      <c r="L541">
        <v>117</v>
      </c>
      <c r="N541">
        <v>5</v>
      </c>
      <c r="O541">
        <v>2</v>
      </c>
      <c r="P541">
        <v>6</v>
      </c>
      <c r="Q541">
        <v>16</v>
      </c>
      <c r="R541">
        <v>19</v>
      </c>
      <c r="W541">
        <v>2</v>
      </c>
      <c r="X541">
        <v>5</v>
      </c>
      <c r="Y541">
        <v>4</v>
      </c>
      <c r="Z541">
        <v>9</v>
      </c>
      <c r="AA541">
        <v>15</v>
      </c>
      <c r="AD541">
        <f>SUM(Wide_table___Brazil_2[[#This Row],[Wh]:[Lh]])</f>
        <v>13</v>
      </c>
      <c r="AE541">
        <f>SUM(Wide_table___Brazil_2[[#This Row],[Wa]:[La]])</f>
        <v>11</v>
      </c>
    </row>
    <row r="542" spans="1:31" x14ac:dyDescent="0.25">
      <c r="A542">
        <v>10</v>
      </c>
      <c r="B542" t="s">
        <v>726</v>
      </c>
      <c r="C542">
        <v>5</v>
      </c>
      <c r="D542">
        <v>1</v>
      </c>
      <c r="E542">
        <v>2</v>
      </c>
      <c r="F542">
        <v>2</v>
      </c>
      <c r="G542">
        <v>5</v>
      </c>
      <c r="H542">
        <v>10</v>
      </c>
      <c r="I542">
        <v>-5</v>
      </c>
      <c r="J542">
        <v>5</v>
      </c>
      <c r="L542">
        <v>100</v>
      </c>
      <c r="N542">
        <v>1</v>
      </c>
      <c r="O542">
        <v>1</v>
      </c>
      <c r="P542">
        <v>0</v>
      </c>
      <c r="Q542">
        <v>3</v>
      </c>
      <c r="R542">
        <v>2</v>
      </c>
      <c r="W542">
        <v>0</v>
      </c>
      <c r="X542">
        <v>1</v>
      </c>
      <c r="Y542">
        <v>2</v>
      </c>
      <c r="Z542">
        <v>2</v>
      </c>
      <c r="AA542">
        <v>8</v>
      </c>
      <c r="AD542">
        <f>SUM(Wide_table___Brazil_2[[#This Row],[Wh]:[Lh]])</f>
        <v>2</v>
      </c>
      <c r="AE542">
        <f>SUM(Wide_table___Brazil_2[[#This Row],[Wa]:[La]])</f>
        <v>3</v>
      </c>
    </row>
    <row r="543" spans="1:31" x14ac:dyDescent="0.25">
      <c r="A543">
        <v>5</v>
      </c>
      <c r="B543" t="s">
        <v>727</v>
      </c>
      <c r="C543">
        <v>23</v>
      </c>
      <c r="D543">
        <v>10</v>
      </c>
      <c r="E543">
        <v>4</v>
      </c>
      <c r="F543">
        <v>9</v>
      </c>
      <c r="G543">
        <v>31</v>
      </c>
      <c r="H543">
        <v>33</v>
      </c>
      <c r="I543">
        <v>-2</v>
      </c>
      <c r="J543">
        <v>34</v>
      </c>
      <c r="L543">
        <v>148</v>
      </c>
      <c r="N543">
        <v>6</v>
      </c>
      <c r="O543">
        <v>3</v>
      </c>
      <c r="P543">
        <v>3</v>
      </c>
      <c r="Q543">
        <v>19</v>
      </c>
      <c r="R543">
        <v>14</v>
      </c>
      <c r="W543">
        <v>4</v>
      </c>
      <c r="X543">
        <v>1</v>
      </c>
      <c r="Y543">
        <v>6</v>
      </c>
      <c r="Z543">
        <v>12</v>
      </c>
      <c r="AA543">
        <v>19</v>
      </c>
      <c r="AD543">
        <f>SUM(Wide_table___Brazil_2[[#This Row],[Wh]:[Lh]])</f>
        <v>12</v>
      </c>
      <c r="AE543">
        <f>SUM(Wide_table___Brazil_2[[#This Row],[Wa]:[La]])</f>
        <v>11</v>
      </c>
    </row>
    <row r="544" spans="1:31" x14ac:dyDescent="0.25">
      <c r="A544">
        <v>4</v>
      </c>
      <c r="B544" t="s">
        <v>728</v>
      </c>
      <c r="C544">
        <v>27</v>
      </c>
      <c r="D544">
        <v>12</v>
      </c>
      <c r="E544">
        <v>9</v>
      </c>
      <c r="F544">
        <v>6</v>
      </c>
      <c r="G544">
        <v>38</v>
      </c>
      <c r="H544">
        <v>27</v>
      </c>
      <c r="I544">
        <v>11</v>
      </c>
      <c r="J544">
        <v>45</v>
      </c>
      <c r="L544">
        <v>167</v>
      </c>
      <c r="N544">
        <v>9</v>
      </c>
      <c r="O544">
        <v>2</v>
      </c>
      <c r="P544">
        <v>2</v>
      </c>
      <c r="Q544">
        <v>20</v>
      </c>
      <c r="R544">
        <v>9</v>
      </c>
      <c r="W544">
        <v>3</v>
      </c>
      <c r="X544">
        <v>7</v>
      </c>
      <c r="Y544">
        <v>4</v>
      </c>
      <c r="Z544">
        <v>18</v>
      </c>
      <c r="AA544">
        <v>18</v>
      </c>
      <c r="AD544">
        <f>SUM(Wide_table___Brazil_2[[#This Row],[Wh]:[Lh]])</f>
        <v>13</v>
      </c>
      <c r="AE544">
        <f>SUM(Wide_table___Brazil_2[[#This Row],[Wa]:[La]])</f>
        <v>14</v>
      </c>
    </row>
    <row r="545" spans="1:31" x14ac:dyDescent="0.25">
      <c r="A545">
        <v>15</v>
      </c>
      <c r="B545" t="s">
        <v>729</v>
      </c>
      <c r="C545">
        <v>6</v>
      </c>
      <c r="D545">
        <v>1</v>
      </c>
      <c r="E545">
        <v>2</v>
      </c>
      <c r="F545">
        <v>3</v>
      </c>
      <c r="G545">
        <v>2</v>
      </c>
      <c r="H545">
        <v>4</v>
      </c>
      <c r="I545">
        <v>-2</v>
      </c>
      <c r="J545">
        <v>5</v>
      </c>
      <c r="L545">
        <v>83</v>
      </c>
      <c r="N545">
        <v>1</v>
      </c>
      <c r="O545">
        <v>2</v>
      </c>
      <c r="P545">
        <v>0</v>
      </c>
      <c r="Q545">
        <v>2</v>
      </c>
      <c r="R545">
        <v>1</v>
      </c>
      <c r="W545">
        <v>0</v>
      </c>
      <c r="X545">
        <v>0</v>
      </c>
      <c r="Y545">
        <v>3</v>
      </c>
      <c r="Z545">
        <v>0</v>
      </c>
      <c r="AA545">
        <v>3</v>
      </c>
      <c r="AD545">
        <f>SUM(Wide_table___Brazil_2[[#This Row],[Wh]:[Lh]])</f>
        <v>3</v>
      </c>
      <c r="AE545">
        <f>SUM(Wide_table___Brazil_2[[#This Row],[Wa]:[La]])</f>
        <v>3</v>
      </c>
    </row>
    <row r="546" spans="1:31" x14ac:dyDescent="0.25">
      <c r="A546">
        <v>3</v>
      </c>
      <c r="B546" t="s">
        <v>730</v>
      </c>
      <c r="C546">
        <v>8</v>
      </c>
      <c r="D546">
        <v>4</v>
      </c>
      <c r="E546">
        <v>3</v>
      </c>
      <c r="F546">
        <v>1</v>
      </c>
      <c r="G546">
        <v>11</v>
      </c>
      <c r="H546">
        <v>5</v>
      </c>
      <c r="I546">
        <v>6</v>
      </c>
      <c r="J546">
        <v>15</v>
      </c>
      <c r="L546">
        <v>188</v>
      </c>
      <c r="N546">
        <v>3</v>
      </c>
      <c r="O546">
        <v>2</v>
      </c>
      <c r="P546">
        <v>0</v>
      </c>
      <c r="Q546">
        <v>7</v>
      </c>
      <c r="R546">
        <v>1</v>
      </c>
      <c r="W546">
        <v>1</v>
      </c>
      <c r="X546">
        <v>1</v>
      </c>
      <c r="Y546">
        <v>1</v>
      </c>
      <c r="Z546">
        <v>4</v>
      </c>
      <c r="AA546">
        <v>4</v>
      </c>
      <c r="AD546">
        <f>SUM(Wide_table___Brazil_2[[#This Row],[Wh]:[Lh]])</f>
        <v>5</v>
      </c>
      <c r="AE546">
        <f>SUM(Wide_table___Brazil_2[[#This Row],[Wa]:[La]])</f>
        <v>3</v>
      </c>
    </row>
    <row r="547" spans="1:31" x14ac:dyDescent="0.25">
      <c r="A547">
        <v>12</v>
      </c>
      <c r="B547" t="s">
        <v>731</v>
      </c>
      <c r="C547">
        <v>6</v>
      </c>
      <c r="D547">
        <v>1</v>
      </c>
      <c r="E547">
        <v>1</v>
      </c>
      <c r="F547">
        <v>4</v>
      </c>
      <c r="G547">
        <v>5</v>
      </c>
      <c r="H547">
        <v>12</v>
      </c>
      <c r="I547">
        <v>-7</v>
      </c>
      <c r="J547">
        <v>4</v>
      </c>
      <c r="L547">
        <v>67</v>
      </c>
      <c r="N547">
        <v>1</v>
      </c>
      <c r="O547">
        <v>1</v>
      </c>
      <c r="P547">
        <v>2</v>
      </c>
      <c r="Q547">
        <v>3</v>
      </c>
      <c r="R547">
        <v>8</v>
      </c>
      <c r="W547">
        <v>0</v>
      </c>
      <c r="X547">
        <v>0</v>
      </c>
      <c r="Y547">
        <v>2</v>
      </c>
      <c r="Z547">
        <v>2</v>
      </c>
      <c r="AA547">
        <v>4</v>
      </c>
      <c r="AD547">
        <f>SUM(Wide_table___Brazil_2[[#This Row],[Wh]:[Lh]])</f>
        <v>4</v>
      </c>
      <c r="AE547">
        <f>SUM(Wide_table___Brazil_2[[#This Row],[Wa]:[La]])</f>
        <v>2</v>
      </c>
    </row>
    <row r="548" spans="1:31" x14ac:dyDescent="0.25">
      <c r="A548">
        <v>10</v>
      </c>
      <c r="B548" t="s">
        <v>732</v>
      </c>
      <c r="C548">
        <v>7</v>
      </c>
      <c r="D548">
        <v>1</v>
      </c>
      <c r="E548">
        <v>2</v>
      </c>
      <c r="F548">
        <v>4</v>
      </c>
      <c r="G548">
        <v>8</v>
      </c>
      <c r="H548">
        <v>13</v>
      </c>
      <c r="I548">
        <v>-5</v>
      </c>
      <c r="J548">
        <v>5</v>
      </c>
      <c r="L548">
        <v>71</v>
      </c>
      <c r="N548">
        <v>0</v>
      </c>
      <c r="O548">
        <v>2</v>
      </c>
      <c r="P548">
        <v>2</v>
      </c>
      <c r="Q548">
        <v>4</v>
      </c>
      <c r="R548">
        <v>8</v>
      </c>
      <c r="W548">
        <v>1</v>
      </c>
      <c r="X548">
        <v>0</v>
      </c>
      <c r="Y548">
        <v>2</v>
      </c>
      <c r="Z548">
        <v>4</v>
      </c>
      <c r="AA548">
        <v>5</v>
      </c>
      <c r="AD548">
        <f>SUM(Wide_table___Brazil_2[[#This Row],[Wh]:[Lh]])</f>
        <v>4</v>
      </c>
      <c r="AE548">
        <f>SUM(Wide_table___Brazil_2[[#This Row],[Wa]:[La]])</f>
        <v>3</v>
      </c>
    </row>
    <row r="549" spans="1:31" x14ac:dyDescent="0.25">
      <c r="A549">
        <v>1</v>
      </c>
      <c r="B549" t="s">
        <v>733</v>
      </c>
      <c r="C549">
        <v>7</v>
      </c>
      <c r="D549">
        <v>5</v>
      </c>
      <c r="E549">
        <v>1</v>
      </c>
      <c r="F549">
        <v>1</v>
      </c>
      <c r="G549">
        <v>10</v>
      </c>
      <c r="H549">
        <v>5</v>
      </c>
      <c r="I549">
        <v>5</v>
      </c>
      <c r="J549">
        <v>16</v>
      </c>
      <c r="L549">
        <v>229</v>
      </c>
      <c r="N549">
        <v>4</v>
      </c>
      <c r="O549">
        <v>0</v>
      </c>
      <c r="P549">
        <v>0</v>
      </c>
      <c r="Q549">
        <v>6</v>
      </c>
      <c r="R549">
        <v>2</v>
      </c>
      <c r="W549">
        <v>1</v>
      </c>
      <c r="X549">
        <v>1</v>
      </c>
      <c r="Y549">
        <v>1</v>
      </c>
      <c r="Z549">
        <v>4</v>
      </c>
      <c r="AA549">
        <v>3</v>
      </c>
      <c r="AD549">
        <f>SUM(Wide_table___Brazil_2[[#This Row],[Wh]:[Lh]])</f>
        <v>4</v>
      </c>
      <c r="AE549">
        <f>SUM(Wide_table___Brazil_2[[#This Row],[Wa]:[La]])</f>
        <v>3</v>
      </c>
    </row>
    <row r="550" spans="1:31" x14ac:dyDescent="0.25">
      <c r="A550">
        <v>15</v>
      </c>
      <c r="B550" t="s">
        <v>734</v>
      </c>
      <c r="C550">
        <v>5</v>
      </c>
      <c r="D550">
        <v>1</v>
      </c>
      <c r="E550">
        <v>1</v>
      </c>
      <c r="F550">
        <v>3</v>
      </c>
      <c r="G550">
        <v>5</v>
      </c>
      <c r="H550">
        <v>8</v>
      </c>
      <c r="I550">
        <v>-3</v>
      </c>
      <c r="J550">
        <v>4</v>
      </c>
      <c r="L550">
        <v>80</v>
      </c>
      <c r="N550">
        <v>0</v>
      </c>
      <c r="O550">
        <v>1</v>
      </c>
      <c r="P550">
        <v>1</v>
      </c>
      <c r="Q550">
        <v>1</v>
      </c>
      <c r="R550">
        <v>2</v>
      </c>
      <c r="W550">
        <v>1</v>
      </c>
      <c r="X550">
        <v>0</v>
      </c>
      <c r="Y550">
        <v>2</v>
      </c>
      <c r="Z550">
        <v>4</v>
      </c>
      <c r="AA550">
        <v>6</v>
      </c>
      <c r="AD550">
        <f>SUM(Wide_table___Brazil_2[[#This Row],[Wh]:[Lh]])</f>
        <v>2</v>
      </c>
      <c r="AE550">
        <f>SUM(Wide_table___Brazil_2[[#This Row],[Wa]:[La]])</f>
        <v>3</v>
      </c>
    </row>
    <row r="551" spans="1:31" x14ac:dyDescent="0.25">
      <c r="A551">
        <v>6</v>
      </c>
      <c r="B551" t="s">
        <v>735</v>
      </c>
      <c r="C551">
        <v>6</v>
      </c>
      <c r="D551">
        <v>2</v>
      </c>
      <c r="E551">
        <v>3</v>
      </c>
      <c r="F551">
        <v>1</v>
      </c>
      <c r="G551">
        <v>10</v>
      </c>
      <c r="H551">
        <v>7</v>
      </c>
      <c r="I551">
        <v>3</v>
      </c>
      <c r="J551">
        <v>9</v>
      </c>
      <c r="L551">
        <v>150</v>
      </c>
      <c r="N551">
        <v>2</v>
      </c>
      <c r="O551">
        <v>0</v>
      </c>
      <c r="P551">
        <v>1</v>
      </c>
      <c r="Q551">
        <v>6</v>
      </c>
      <c r="R551">
        <v>3</v>
      </c>
      <c r="W551">
        <v>0</v>
      </c>
      <c r="X551">
        <v>3</v>
      </c>
      <c r="Y551">
        <v>0</v>
      </c>
      <c r="Z551">
        <v>4</v>
      </c>
      <c r="AA551">
        <v>4</v>
      </c>
      <c r="AD551">
        <f>SUM(Wide_table___Brazil_2[[#This Row],[Wh]:[Lh]])</f>
        <v>3</v>
      </c>
      <c r="AE551">
        <f>SUM(Wide_table___Brazil_2[[#This Row],[Wa]:[La]])</f>
        <v>3</v>
      </c>
    </row>
    <row r="552" spans="1:31" x14ac:dyDescent="0.25">
      <c r="A552">
        <v>3</v>
      </c>
      <c r="B552" t="s">
        <v>736</v>
      </c>
      <c r="C552">
        <v>5</v>
      </c>
      <c r="D552">
        <v>3</v>
      </c>
      <c r="E552">
        <v>2</v>
      </c>
      <c r="F552">
        <v>0</v>
      </c>
      <c r="G552">
        <v>8</v>
      </c>
      <c r="H552">
        <v>4</v>
      </c>
      <c r="I552">
        <v>4</v>
      </c>
      <c r="J552">
        <v>11</v>
      </c>
      <c r="L552">
        <v>220</v>
      </c>
      <c r="N552">
        <v>3</v>
      </c>
      <c r="O552">
        <v>0</v>
      </c>
      <c r="P552">
        <v>0</v>
      </c>
      <c r="Q552">
        <v>5</v>
      </c>
      <c r="R552">
        <v>1</v>
      </c>
      <c r="W552">
        <v>0</v>
      </c>
      <c r="X552">
        <v>2</v>
      </c>
      <c r="Y552">
        <v>0</v>
      </c>
      <c r="Z552">
        <v>3</v>
      </c>
      <c r="AA552">
        <v>3</v>
      </c>
      <c r="AD552">
        <f>SUM(Wide_table___Brazil_2[[#This Row],[Wh]:[Lh]])</f>
        <v>3</v>
      </c>
      <c r="AE552">
        <f>SUM(Wide_table___Brazil_2[[#This Row],[Wa]:[La]])</f>
        <v>2</v>
      </c>
    </row>
    <row r="553" spans="1:31" x14ac:dyDescent="0.25">
      <c r="A553">
        <v>18</v>
      </c>
      <c r="B553" t="s">
        <v>737</v>
      </c>
      <c r="C553">
        <v>3</v>
      </c>
      <c r="D553">
        <v>0</v>
      </c>
      <c r="E553">
        <v>1</v>
      </c>
      <c r="F553">
        <v>2</v>
      </c>
      <c r="G553">
        <v>3</v>
      </c>
      <c r="H553">
        <v>6</v>
      </c>
      <c r="I553">
        <v>-3</v>
      </c>
      <c r="J553">
        <v>1</v>
      </c>
      <c r="L553">
        <v>33</v>
      </c>
      <c r="N553">
        <v>0</v>
      </c>
      <c r="O553">
        <v>0</v>
      </c>
      <c r="P553">
        <v>2</v>
      </c>
      <c r="Q553">
        <v>3</v>
      </c>
      <c r="R553">
        <v>6</v>
      </c>
      <c r="W553">
        <v>0</v>
      </c>
      <c r="X553">
        <v>1</v>
      </c>
      <c r="Y553">
        <v>0</v>
      </c>
      <c r="Z553">
        <v>0</v>
      </c>
      <c r="AA553">
        <v>0</v>
      </c>
      <c r="AD553">
        <f>SUM(Wide_table___Brazil_2[[#This Row],[Wh]:[Lh]])</f>
        <v>2</v>
      </c>
      <c r="AE553">
        <f>SUM(Wide_table___Brazil_2[[#This Row],[Wa]:[La]])</f>
        <v>1</v>
      </c>
    </row>
    <row r="554" spans="1:31" x14ac:dyDescent="0.25">
      <c r="A554">
        <v>6</v>
      </c>
      <c r="B554" t="s">
        <v>738</v>
      </c>
      <c r="C554">
        <v>7</v>
      </c>
      <c r="D554">
        <v>4</v>
      </c>
      <c r="E554">
        <v>2</v>
      </c>
      <c r="F554">
        <v>1</v>
      </c>
      <c r="G554">
        <v>11</v>
      </c>
      <c r="H554">
        <v>7</v>
      </c>
      <c r="I554">
        <v>4</v>
      </c>
      <c r="J554">
        <v>14</v>
      </c>
      <c r="L554">
        <v>200</v>
      </c>
      <c r="N554">
        <v>2</v>
      </c>
      <c r="O554">
        <v>1</v>
      </c>
      <c r="P554">
        <v>0</v>
      </c>
      <c r="Q554">
        <v>5</v>
      </c>
      <c r="R554">
        <v>2</v>
      </c>
      <c r="W554">
        <v>2</v>
      </c>
      <c r="X554">
        <v>1</v>
      </c>
      <c r="Y554">
        <v>1</v>
      </c>
      <c r="Z554">
        <v>6</v>
      </c>
      <c r="AA554">
        <v>5</v>
      </c>
      <c r="AD554">
        <f>SUM(Wide_table___Brazil_2[[#This Row],[Wh]:[Lh]])</f>
        <v>3</v>
      </c>
      <c r="AE554">
        <f>SUM(Wide_table___Brazil_2[[#This Row],[Wa]:[La]])</f>
        <v>4</v>
      </c>
    </row>
    <row r="555" spans="1:31" x14ac:dyDescent="0.25">
      <c r="A555">
        <v>8</v>
      </c>
      <c r="B555" t="s">
        <v>739</v>
      </c>
      <c r="C555">
        <v>9</v>
      </c>
      <c r="D555">
        <v>4</v>
      </c>
      <c r="E555">
        <v>2</v>
      </c>
      <c r="F555">
        <v>3</v>
      </c>
      <c r="G555">
        <v>16</v>
      </c>
      <c r="H555">
        <v>12</v>
      </c>
      <c r="I555">
        <v>4</v>
      </c>
      <c r="J555">
        <v>14</v>
      </c>
      <c r="L555">
        <v>156</v>
      </c>
      <c r="N555">
        <v>3</v>
      </c>
      <c r="O555">
        <v>0</v>
      </c>
      <c r="P555">
        <v>1</v>
      </c>
      <c r="Q555">
        <v>9</v>
      </c>
      <c r="R555">
        <v>2</v>
      </c>
      <c r="W555">
        <v>1</v>
      </c>
      <c r="X555">
        <v>2</v>
      </c>
      <c r="Y555">
        <v>2</v>
      </c>
      <c r="Z555">
        <v>7</v>
      </c>
      <c r="AA555">
        <v>10</v>
      </c>
      <c r="AD555">
        <f>SUM(Wide_table___Brazil_2[[#This Row],[Wh]:[Lh]])</f>
        <v>4</v>
      </c>
      <c r="AE555">
        <f>SUM(Wide_table___Brazil_2[[#This Row],[Wa]:[La]])</f>
        <v>5</v>
      </c>
    </row>
    <row r="556" spans="1:31" x14ac:dyDescent="0.25">
      <c r="A556">
        <v>6</v>
      </c>
      <c r="B556" t="s">
        <v>180</v>
      </c>
      <c r="C556">
        <v>8</v>
      </c>
      <c r="D556">
        <v>3</v>
      </c>
      <c r="E556">
        <v>4</v>
      </c>
      <c r="F556">
        <v>1</v>
      </c>
      <c r="G556">
        <v>13</v>
      </c>
      <c r="H556">
        <v>7</v>
      </c>
      <c r="I556">
        <v>6</v>
      </c>
      <c r="J556">
        <v>13</v>
      </c>
      <c r="L556">
        <v>163</v>
      </c>
      <c r="N556">
        <v>1</v>
      </c>
      <c r="O556">
        <v>3</v>
      </c>
      <c r="P556">
        <v>0</v>
      </c>
      <c r="Q556">
        <v>6</v>
      </c>
      <c r="R556">
        <v>3</v>
      </c>
      <c r="W556">
        <v>2</v>
      </c>
      <c r="X556">
        <v>1</v>
      </c>
      <c r="Y556">
        <v>1</v>
      </c>
      <c r="Z556">
        <v>7</v>
      </c>
      <c r="AA556">
        <v>4</v>
      </c>
      <c r="AD556">
        <f>SUM(Wide_table___Brazil_2[[#This Row],[Wh]:[Lh]])</f>
        <v>4</v>
      </c>
      <c r="AE556">
        <f>SUM(Wide_table___Brazil_2[[#This Row],[Wa]:[La]])</f>
        <v>4</v>
      </c>
    </row>
    <row r="557" spans="1:31" x14ac:dyDescent="0.25">
      <c r="A557">
        <v>2</v>
      </c>
      <c r="B557" t="s">
        <v>740</v>
      </c>
      <c r="C557">
        <v>7</v>
      </c>
      <c r="D557">
        <v>5</v>
      </c>
      <c r="E557">
        <v>0</v>
      </c>
      <c r="F557">
        <v>2</v>
      </c>
      <c r="G557">
        <v>10</v>
      </c>
      <c r="H557">
        <v>3</v>
      </c>
      <c r="I557">
        <v>7</v>
      </c>
      <c r="J557">
        <v>15</v>
      </c>
      <c r="L557">
        <v>214</v>
      </c>
      <c r="N557">
        <v>2</v>
      </c>
      <c r="O557">
        <v>0</v>
      </c>
      <c r="P557">
        <v>1</v>
      </c>
      <c r="Q557">
        <v>4</v>
      </c>
      <c r="R557">
        <v>1</v>
      </c>
      <c r="W557">
        <v>3</v>
      </c>
      <c r="X557">
        <v>0</v>
      </c>
      <c r="Y557">
        <v>1</v>
      </c>
      <c r="Z557">
        <v>6</v>
      </c>
      <c r="AA557">
        <v>2</v>
      </c>
      <c r="AD557">
        <f>SUM(Wide_table___Brazil_2[[#This Row],[Wh]:[Lh]])</f>
        <v>3</v>
      </c>
      <c r="AE557">
        <f>SUM(Wide_table___Brazil_2[[#This Row],[Wa]:[La]])</f>
        <v>4</v>
      </c>
    </row>
    <row r="558" spans="1:31" x14ac:dyDescent="0.25">
      <c r="A558">
        <v>2</v>
      </c>
      <c r="B558" t="s">
        <v>741</v>
      </c>
      <c r="C558">
        <v>7</v>
      </c>
      <c r="D558">
        <v>5</v>
      </c>
      <c r="E558">
        <v>2</v>
      </c>
      <c r="F558">
        <v>0</v>
      </c>
      <c r="G558">
        <v>14</v>
      </c>
      <c r="H558">
        <v>4</v>
      </c>
      <c r="I558">
        <v>10</v>
      </c>
      <c r="J558">
        <v>17</v>
      </c>
      <c r="L558">
        <v>243</v>
      </c>
      <c r="N558">
        <v>5</v>
      </c>
      <c r="O558">
        <v>0</v>
      </c>
      <c r="P558">
        <v>0</v>
      </c>
      <c r="Q558">
        <v>12</v>
      </c>
      <c r="R558">
        <v>2</v>
      </c>
      <c r="W558">
        <v>0</v>
      </c>
      <c r="X558">
        <v>2</v>
      </c>
      <c r="Y558">
        <v>0</v>
      </c>
      <c r="Z558">
        <v>2</v>
      </c>
      <c r="AA558">
        <v>2</v>
      </c>
      <c r="AD558">
        <f>SUM(Wide_table___Brazil_2[[#This Row],[Wh]:[Lh]])</f>
        <v>5</v>
      </c>
      <c r="AE558">
        <f>SUM(Wide_table___Brazil_2[[#This Row],[Wa]:[La]])</f>
        <v>2</v>
      </c>
    </row>
    <row r="559" spans="1:31" x14ac:dyDescent="0.25">
      <c r="A559">
        <v>11</v>
      </c>
      <c r="B559" t="s">
        <v>742</v>
      </c>
      <c r="C559">
        <v>5</v>
      </c>
      <c r="D559">
        <v>2</v>
      </c>
      <c r="E559">
        <v>1</v>
      </c>
      <c r="F559">
        <v>2</v>
      </c>
      <c r="G559">
        <v>7</v>
      </c>
      <c r="H559">
        <v>7</v>
      </c>
      <c r="I559">
        <v>0</v>
      </c>
      <c r="J559">
        <v>7</v>
      </c>
      <c r="L559">
        <v>140</v>
      </c>
      <c r="N559">
        <v>2</v>
      </c>
      <c r="O559">
        <v>0</v>
      </c>
      <c r="P559">
        <v>1</v>
      </c>
      <c r="Q559">
        <v>6</v>
      </c>
      <c r="R559">
        <v>4</v>
      </c>
      <c r="W559">
        <v>0</v>
      </c>
      <c r="X559">
        <v>1</v>
      </c>
      <c r="Y559">
        <v>1</v>
      </c>
      <c r="Z559">
        <v>1</v>
      </c>
      <c r="AA559">
        <v>3</v>
      </c>
      <c r="AD559">
        <f>SUM(Wide_table___Brazil_2[[#This Row],[Wh]:[Lh]])</f>
        <v>3</v>
      </c>
      <c r="AE559">
        <f>SUM(Wide_table___Brazil_2[[#This Row],[Wa]:[La]])</f>
        <v>2</v>
      </c>
    </row>
    <row r="560" spans="1:31" x14ac:dyDescent="0.25">
      <c r="A560">
        <v>6</v>
      </c>
      <c r="B560" t="s">
        <v>743</v>
      </c>
      <c r="C560">
        <v>38</v>
      </c>
      <c r="D560">
        <v>17</v>
      </c>
      <c r="E560">
        <v>9</v>
      </c>
      <c r="F560">
        <v>12</v>
      </c>
      <c r="G560">
        <v>53</v>
      </c>
      <c r="H560">
        <v>35</v>
      </c>
      <c r="I560">
        <v>18</v>
      </c>
      <c r="J560">
        <v>60</v>
      </c>
      <c r="L560">
        <v>158</v>
      </c>
      <c r="N560">
        <v>11</v>
      </c>
      <c r="O560">
        <v>3</v>
      </c>
      <c r="P560">
        <v>5</v>
      </c>
      <c r="Q560">
        <v>26</v>
      </c>
      <c r="R560">
        <v>13</v>
      </c>
      <c r="W560">
        <v>6</v>
      </c>
      <c r="X560">
        <v>6</v>
      </c>
      <c r="Y560">
        <v>7</v>
      </c>
      <c r="Z560">
        <v>27</v>
      </c>
      <c r="AA560">
        <v>22</v>
      </c>
      <c r="AD560">
        <f>SUM(Wide_table___Brazil_2[[#This Row],[Wh]:[Lh]])</f>
        <v>19</v>
      </c>
      <c r="AE560">
        <f>SUM(Wide_table___Brazil_2[[#This Row],[Wa]:[La]])</f>
        <v>19</v>
      </c>
    </row>
    <row r="561" spans="1:31" x14ac:dyDescent="0.25">
      <c r="A561">
        <v>1</v>
      </c>
      <c r="B561" t="s">
        <v>168</v>
      </c>
      <c r="C561">
        <v>8</v>
      </c>
      <c r="D561">
        <v>7</v>
      </c>
      <c r="E561">
        <v>0</v>
      </c>
      <c r="F561">
        <v>1</v>
      </c>
      <c r="G561">
        <v>14</v>
      </c>
      <c r="H561">
        <v>5</v>
      </c>
      <c r="I561">
        <v>9</v>
      </c>
      <c r="J561">
        <v>21</v>
      </c>
      <c r="L561">
        <v>263</v>
      </c>
      <c r="N561">
        <v>3</v>
      </c>
      <c r="O561">
        <v>0</v>
      </c>
      <c r="P561">
        <v>1</v>
      </c>
      <c r="Q561">
        <v>5</v>
      </c>
      <c r="R561">
        <v>3</v>
      </c>
      <c r="W561">
        <v>4</v>
      </c>
      <c r="X561">
        <v>0</v>
      </c>
      <c r="Y561">
        <v>0</v>
      </c>
      <c r="Z561">
        <v>9</v>
      </c>
      <c r="AA561">
        <v>2</v>
      </c>
      <c r="AD561">
        <f>SUM(Wide_table___Brazil_2[[#This Row],[Wh]:[Lh]])</f>
        <v>4</v>
      </c>
      <c r="AE561">
        <f>SUM(Wide_table___Brazil_2[[#This Row],[Wa]:[La]])</f>
        <v>4</v>
      </c>
    </row>
    <row r="562" spans="1:31" x14ac:dyDescent="0.25">
      <c r="A562">
        <v>13</v>
      </c>
      <c r="B562" t="s">
        <v>744</v>
      </c>
      <c r="C562">
        <v>5</v>
      </c>
      <c r="D562">
        <v>1</v>
      </c>
      <c r="E562">
        <v>2</v>
      </c>
      <c r="F562">
        <v>2</v>
      </c>
      <c r="G562">
        <v>4</v>
      </c>
      <c r="H562">
        <v>8</v>
      </c>
      <c r="I562">
        <v>-4</v>
      </c>
      <c r="J562">
        <v>5</v>
      </c>
      <c r="L562">
        <v>100</v>
      </c>
      <c r="N562">
        <v>0</v>
      </c>
      <c r="O562">
        <v>2</v>
      </c>
      <c r="P562">
        <v>0</v>
      </c>
      <c r="Q562">
        <v>1</v>
      </c>
      <c r="R562">
        <v>1</v>
      </c>
      <c r="W562">
        <v>1</v>
      </c>
      <c r="X562">
        <v>0</v>
      </c>
      <c r="Y562">
        <v>2</v>
      </c>
      <c r="Z562">
        <v>3</v>
      </c>
      <c r="AA562">
        <v>7</v>
      </c>
      <c r="AD562">
        <f>SUM(Wide_table___Brazil_2[[#This Row],[Wh]:[Lh]])</f>
        <v>2</v>
      </c>
      <c r="AE562">
        <f>SUM(Wide_table___Brazil_2[[#This Row],[Wa]:[La]])</f>
        <v>3</v>
      </c>
    </row>
    <row r="563" spans="1:31" x14ac:dyDescent="0.25">
      <c r="A563">
        <v>16</v>
      </c>
      <c r="B563" t="s">
        <v>745</v>
      </c>
      <c r="C563">
        <v>6</v>
      </c>
      <c r="D563">
        <v>1</v>
      </c>
      <c r="E563">
        <v>1</v>
      </c>
      <c r="F563">
        <v>4</v>
      </c>
      <c r="G563">
        <v>6</v>
      </c>
      <c r="H563">
        <v>12</v>
      </c>
      <c r="I563">
        <v>-6</v>
      </c>
      <c r="J563">
        <v>4</v>
      </c>
      <c r="L563">
        <v>67</v>
      </c>
      <c r="N563">
        <v>1</v>
      </c>
      <c r="O563">
        <v>1</v>
      </c>
      <c r="P563">
        <v>1</v>
      </c>
      <c r="Q563">
        <v>3</v>
      </c>
      <c r="R563">
        <v>3</v>
      </c>
      <c r="W563">
        <v>0</v>
      </c>
      <c r="X563">
        <v>0</v>
      </c>
      <c r="Y563">
        <v>3</v>
      </c>
      <c r="Z563">
        <v>3</v>
      </c>
      <c r="AA563">
        <v>9</v>
      </c>
      <c r="AD563">
        <f>SUM(Wide_table___Brazil_2[[#This Row],[Wh]:[Lh]])</f>
        <v>3</v>
      </c>
      <c r="AE563">
        <f>SUM(Wide_table___Brazil_2[[#This Row],[Wa]:[La]])</f>
        <v>3</v>
      </c>
    </row>
    <row r="564" spans="1:31" x14ac:dyDescent="0.25">
      <c r="A564">
        <v>13</v>
      </c>
      <c r="B564" t="s">
        <v>746</v>
      </c>
      <c r="C564">
        <v>8</v>
      </c>
      <c r="D564">
        <v>3</v>
      </c>
      <c r="E564">
        <v>0</v>
      </c>
      <c r="F564">
        <v>5</v>
      </c>
      <c r="G564">
        <v>10</v>
      </c>
      <c r="H564">
        <v>14</v>
      </c>
      <c r="I564">
        <v>-4</v>
      </c>
      <c r="J564">
        <v>9</v>
      </c>
      <c r="L564">
        <v>113</v>
      </c>
      <c r="N564">
        <v>2</v>
      </c>
      <c r="O564">
        <v>0</v>
      </c>
      <c r="P564">
        <v>3</v>
      </c>
      <c r="Q564">
        <v>5</v>
      </c>
      <c r="R564">
        <v>9</v>
      </c>
      <c r="W564">
        <v>1</v>
      </c>
      <c r="X564">
        <v>0</v>
      </c>
      <c r="Y564">
        <v>2</v>
      </c>
      <c r="Z564">
        <v>5</v>
      </c>
      <c r="AA564">
        <v>5</v>
      </c>
      <c r="AD564">
        <f>SUM(Wide_table___Brazil_2[[#This Row],[Wh]:[Lh]])</f>
        <v>5</v>
      </c>
      <c r="AE564">
        <f>SUM(Wide_table___Brazil_2[[#This Row],[Wa]:[La]])</f>
        <v>3</v>
      </c>
    </row>
    <row r="565" spans="1:31" x14ac:dyDescent="0.25">
      <c r="A565">
        <v>14</v>
      </c>
      <c r="B565" t="s">
        <v>747</v>
      </c>
      <c r="C565">
        <v>5</v>
      </c>
      <c r="D565">
        <v>1</v>
      </c>
      <c r="E565">
        <v>2</v>
      </c>
      <c r="F565">
        <v>2</v>
      </c>
      <c r="G565">
        <v>1</v>
      </c>
      <c r="H565">
        <v>3</v>
      </c>
      <c r="I565">
        <v>-2</v>
      </c>
      <c r="J565">
        <v>5</v>
      </c>
      <c r="L565">
        <v>100</v>
      </c>
      <c r="N565">
        <v>0</v>
      </c>
      <c r="O565">
        <v>0</v>
      </c>
      <c r="P565">
        <v>1</v>
      </c>
      <c r="Q565">
        <v>0</v>
      </c>
      <c r="R565">
        <v>2</v>
      </c>
      <c r="W565">
        <v>1</v>
      </c>
      <c r="X565">
        <v>2</v>
      </c>
      <c r="Y565">
        <v>1</v>
      </c>
      <c r="Z565">
        <v>1</v>
      </c>
      <c r="AA565">
        <v>1</v>
      </c>
      <c r="AD565">
        <f>SUM(Wide_table___Brazil_2[[#This Row],[Wh]:[Lh]])</f>
        <v>1</v>
      </c>
      <c r="AE565">
        <f>SUM(Wide_table___Brazil_2[[#This Row],[Wa]:[La]])</f>
        <v>4</v>
      </c>
    </row>
    <row r="566" spans="1:31" x14ac:dyDescent="0.25">
      <c r="A566">
        <v>4</v>
      </c>
      <c r="B566" t="s">
        <v>748</v>
      </c>
      <c r="C566">
        <v>7</v>
      </c>
      <c r="D566">
        <v>4</v>
      </c>
      <c r="E566">
        <v>2</v>
      </c>
      <c r="F566">
        <v>1</v>
      </c>
      <c r="G566">
        <v>11</v>
      </c>
      <c r="H566">
        <v>8</v>
      </c>
      <c r="I566">
        <v>3</v>
      </c>
      <c r="J566">
        <v>14</v>
      </c>
      <c r="L566">
        <v>200</v>
      </c>
      <c r="N566">
        <v>2</v>
      </c>
      <c r="O566">
        <v>1</v>
      </c>
      <c r="P566">
        <v>1</v>
      </c>
      <c r="Q566">
        <v>7</v>
      </c>
      <c r="R566">
        <v>7</v>
      </c>
      <c r="W566">
        <v>2</v>
      </c>
      <c r="X566">
        <v>1</v>
      </c>
      <c r="Y566">
        <v>0</v>
      </c>
      <c r="Z566">
        <v>4</v>
      </c>
      <c r="AA566">
        <v>1</v>
      </c>
      <c r="AD566">
        <f>SUM(Wide_table___Brazil_2[[#This Row],[Wh]:[Lh]])</f>
        <v>4</v>
      </c>
      <c r="AE566">
        <f>SUM(Wide_table___Brazil_2[[#This Row],[Wa]:[La]])</f>
        <v>3</v>
      </c>
    </row>
    <row r="567" spans="1:31" x14ac:dyDescent="0.25">
      <c r="A567">
        <v>2</v>
      </c>
      <c r="B567" t="s">
        <v>749</v>
      </c>
      <c r="C567">
        <v>5</v>
      </c>
      <c r="D567">
        <v>4</v>
      </c>
      <c r="E567">
        <v>1</v>
      </c>
      <c r="F567">
        <v>0</v>
      </c>
      <c r="G567">
        <v>17</v>
      </c>
      <c r="H567">
        <v>6</v>
      </c>
      <c r="I567">
        <v>11</v>
      </c>
      <c r="J567">
        <v>13</v>
      </c>
      <c r="L567">
        <v>260</v>
      </c>
      <c r="N567">
        <v>3</v>
      </c>
      <c r="O567">
        <v>0</v>
      </c>
      <c r="P567">
        <v>0</v>
      </c>
      <c r="Q567">
        <v>12</v>
      </c>
      <c r="R567">
        <v>4</v>
      </c>
      <c r="W567">
        <v>1</v>
      </c>
      <c r="X567">
        <v>1</v>
      </c>
      <c r="Y567">
        <v>0</v>
      </c>
      <c r="Z567">
        <v>5</v>
      </c>
      <c r="AA567">
        <v>2</v>
      </c>
      <c r="AD567">
        <f>SUM(Wide_table___Brazil_2[[#This Row],[Wh]:[Lh]])</f>
        <v>3</v>
      </c>
      <c r="AE567">
        <f>SUM(Wide_table___Brazil_2[[#This Row],[Wa]:[La]])</f>
        <v>2</v>
      </c>
    </row>
    <row r="568" spans="1:31" x14ac:dyDescent="0.25">
      <c r="A568">
        <v>3</v>
      </c>
      <c r="B568" t="s">
        <v>750</v>
      </c>
      <c r="C568">
        <v>9</v>
      </c>
      <c r="D568">
        <v>6</v>
      </c>
      <c r="E568">
        <v>1</v>
      </c>
      <c r="F568">
        <v>2</v>
      </c>
      <c r="G568">
        <v>18</v>
      </c>
      <c r="H568">
        <v>7</v>
      </c>
      <c r="I568">
        <v>11</v>
      </c>
      <c r="J568">
        <v>19</v>
      </c>
      <c r="L568">
        <v>211</v>
      </c>
      <c r="N568">
        <v>5</v>
      </c>
      <c r="O568">
        <v>0</v>
      </c>
      <c r="P568">
        <v>1</v>
      </c>
      <c r="Q568">
        <v>12</v>
      </c>
      <c r="R568">
        <v>2</v>
      </c>
      <c r="W568">
        <v>1</v>
      </c>
      <c r="X568">
        <v>1</v>
      </c>
      <c r="Y568">
        <v>1</v>
      </c>
      <c r="Z568">
        <v>6</v>
      </c>
      <c r="AA568">
        <v>5</v>
      </c>
      <c r="AD568">
        <f>SUM(Wide_table___Brazil_2[[#This Row],[Wh]:[Lh]])</f>
        <v>6</v>
      </c>
      <c r="AE568">
        <f>SUM(Wide_table___Brazil_2[[#This Row],[Wa]:[La]])</f>
        <v>3</v>
      </c>
    </row>
    <row r="569" spans="1:31" x14ac:dyDescent="0.25">
      <c r="A569">
        <v>15</v>
      </c>
      <c r="B569" t="s">
        <v>751</v>
      </c>
      <c r="C569">
        <v>9</v>
      </c>
      <c r="D569">
        <v>3</v>
      </c>
      <c r="E569">
        <v>2</v>
      </c>
      <c r="F569">
        <v>4</v>
      </c>
      <c r="G569">
        <v>8</v>
      </c>
      <c r="H569">
        <v>13</v>
      </c>
      <c r="I569">
        <v>-5</v>
      </c>
      <c r="J569">
        <v>11</v>
      </c>
      <c r="L569">
        <v>122</v>
      </c>
      <c r="N569">
        <v>2</v>
      </c>
      <c r="O569">
        <v>0</v>
      </c>
      <c r="P569">
        <v>2</v>
      </c>
      <c r="Q569">
        <v>3</v>
      </c>
      <c r="R569">
        <v>7</v>
      </c>
      <c r="W569">
        <v>1</v>
      </c>
      <c r="X569">
        <v>2</v>
      </c>
      <c r="Y569">
        <v>2</v>
      </c>
      <c r="Z569">
        <v>5</v>
      </c>
      <c r="AA569">
        <v>6</v>
      </c>
      <c r="AD569">
        <f>SUM(Wide_table___Brazil_2[[#This Row],[Wh]:[Lh]])</f>
        <v>4</v>
      </c>
      <c r="AE569">
        <f>SUM(Wide_table___Brazil_2[[#This Row],[Wa]:[La]])</f>
        <v>5</v>
      </c>
    </row>
    <row r="570" spans="1:31" x14ac:dyDescent="0.25">
      <c r="A570">
        <v>14</v>
      </c>
      <c r="B570" t="s">
        <v>752</v>
      </c>
      <c r="C570">
        <v>8</v>
      </c>
      <c r="D570">
        <v>2</v>
      </c>
      <c r="E570">
        <v>1</v>
      </c>
      <c r="F570">
        <v>5</v>
      </c>
      <c r="G570">
        <v>7</v>
      </c>
      <c r="H570">
        <v>13</v>
      </c>
      <c r="I570">
        <v>-6</v>
      </c>
      <c r="J570">
        <v>7</v>
      </c>
      <c r="L570">
        <v>88</v>
      </c>
      <c r="N570">
        <v>1</v>
      </c>
      <c r="O570">
        <v>1</v>
      </c>
      <c r="P570">
        <v>2</v>
      </c>
      <c r="Q570">
        <v>4</v>
      </c>
      <c r="R570">
        <v>5</v>
      </c>
      <c r="W570">
        <v>1</v>
      </c>
      <c r="X570">
        <v>0</v>
      </c>
      <c r="Y570">
        <v>3</v>
      </c>
      <c r="Z570">
        <v>3</v>
      </c>
      <c r="AA570">
        <v>8</v>
      </c>
      <c r="AD570">
        <f>SUM(Wide_table___Brazil_2[[#This Row],[Wh]:[Lh]])</f>
        <v>4</v>
      </c>
      <c r="AE570">
        <f>SUM(Wide_table___Brazil_2[[#This Row],[Wa]:[La]])</f>
        <v>4</v>
      </c>
    </row>
    <row r="571" spans="1:31" x14ac:dyDescent="0.25">
      <c r="A571">
        <v>15</v>
      </c>
      <c r="B571" t="s">
        <v>753</v>
      </c>
      <c r="C571">
        <v>6</v>
      </c>
      <c r="D571">
        <v>1</v>
      </c>
      <c r="E571">
        <v>1</v>
      </c>
      <c r="F571">
        <v>4</v>
      </c>
      <c r="G571">
        <v>8</v>
      </c>
      <c r="H571">
        <v>13</v>
      </c>
      <c r="I571">
        <v>-5</v>
      </c>
      <c r="J571">
        <v>4</v>
      </c>
      <c r="L571">
        <v>67</v>
      </c>
      <c r="N571">
        <v>1</v>
      </c>
      <c r="O571">
        <v>0</v>
      </c>
      <c r="P571">
        <v>2</v>
      </c>
      <c r="Q571">
        <v>4</v>
      </c>
      <c r="R571">
        <v>6</v>
      </c>
      <c r="W571">
        <v>0</v>
      </c>
      <c r="X571">
        <v>1</v>
      </c>
      <c r="Y571">
        <v>2</v>
      </c>
      <c r="Z571">
        <v>4</v>
      </c>
      <c r="AA571">
        <v>7</v>
      </c>
      <c r="AD571">
        <f>SUM(Wide_table___Brazil_2[[#This Row],[Wh]:[Lh]])</f>
        <v>3</v>
      </c>
      <c r="AE571">
        <f>SUM(Wide_table___Brazil_2[[#This Row],[Wa]:[La]])</f>
        <v>3</v>
      </c>
    </row>
    <row r="572" spans="1:31" x14ac:dyDescent="0.25">
      <c r="A572">
        <v>5</v>
      </c>
      <c r="B572" t="s">
        <v>754</v>
      </c>
      <c r="C572">
        <v>38</v>
      </c>
      <c r="D572">
        <v>17</v>
      </c>
      <c r="E572">
        <v>15</v>
      </c>
      <c r="F572">
        <v>6</v>
      </c>
      <c r="G572">
        <v>50</v>
      </c>
      <c r="H572">
        <v>36</v>
      </c>
      <c r="I572">
        <v>14</v>
      </c>
      <c r="J572">
        <v>66</v>
      </c>
      <c r="L572">
        <v>174</v>
      </c>
      <c r="N572">
        <v>9</v>
      </c>
      <c r="O572">
        <v>8</v>
      </c>
      <c r="P572">
        <v>2</v>
      </c>
      <c r="Q572">
        <v>25</v>
      </c>
      <c r="R572">
        <v>15</v>
      </c>
      <c r="W572">
        <v>8</v>
      </c>
      <c r="X572">
        <v>7</v>
      </c>
      <c r="Y572">
        <v>4</v>
      </c>
      <c r="Z572">
        <v>25</v>
      </c>
      <c r="AA572">
        <v>21</v>
      </c>
      <c r="AD572">
        <f>SUM(Wide_table___Brazil_2[[#This Row],[Wh]:[Lh]])</f>
        <v>19</v>
      </c>
      <c r="AE572">
        <f>SUM(Wide_table___Brazil_2[[#This Row],[Wa]:[La]])</f>
        <v>19</v>
      </c>
    </row>
    <row r="573" spans="1:31" x14ac:dyDescent="0.25">
      <c r="A573">
        <v>10</v>
      </c>
      <c r="B573" t="s">
        <v>755</v>
      </c>
      <c r="C573">
        <v>5</v>
      </c>
      <c r="D573">
        <v>2</v>
      </c>
      <c r="E573">
        <v>2</v>
      </c>
      <c r="F573">
        <v>1</v>
      </c>
      <c r="G573">
        <v>7</v>
      </c>
      <c r="H573">
        <v>7</v>
      </c>
      <c r="I573">
        <v>0</v>
      </c>
      <c r="J573">
        <v>8</v>
      </c>
      <c r="L573">
        <v>160</v>
      </c>
      <c r="N573">
        <v>2</v>
      </c>
      <c r="O573">
        <v>0</v>
      </c>
      <c r="P573">
        <v>0</v>
      </c>
      <c r="Q573">
        <v>3</v>
      </c>
      <c r="R573">
        <v>0</v>
      </c>
      <c r="W573">
        <v>0</v>
      </c>
      <c r="X573">
        <v>2</v>
      </c>
      <c r="Y573">
        <v>1</v>
      </c>
      <c r="Z573">
        <v>4</v>
      </c>
      <c r="AA573">
        <v>7</v>
      </c>
      <c r="AD573">
        <f>SUM(Wide_table___Brazil_2[[#This Row],[Wh]:[Lh]])</f>
        <v>2</v>
      </c>
      <c r="AE573">
        <f>SUM(Wide_table___Brazil_2[[#This Row],[Wa]:[La]])</f>
        <v>3</v>
      </c>
    </row>
    <row r="574" spans="1:31" x14ac:dyDescent="0.25">
      <c r="A574">
        <v>6</v>
      </c>
      <c r="B574" t="s">
        <v>756</v>
      </c>
      <c r="C574">
        <v>22</v>
      </c>
      <c r="D574">
        <v>11</v>
      </c>
      <c r="E574">
        <v>3</v>
      </c>
      <c r="F574">
        <v>8</v>
      </c>
      <c r="G574">
        <v>41</v>
      </c>
      <c r="H574">
        <v>34</v>
      </c>
      <c r="I574">
        <v>7</v>
      </c>
      <c r="J574">
        <v>36</v>
      </c>
      <c r="L574">
        <v>164</v>
      </c>
      <c r="N574">
        <v>7</v>
      </c>
      <c r="O574">
        <v>0</v>
      </c>
      <c r="P574">
        <v>4</v>
      </c>
      <c r="Q574">
        <v>27</v>
      </c>
      <c r="R574">
        <v>17</v>
      </c>
      <c r="W574">
        <v>4</v>
      </c>
      <c r="X574">
        <v>3</v>
      </c>
      <c r="Y574">
        <v>4</v>
      </c>
      <c r="Z574">
        <v>14</v>
      </c>
      <c r="AA574">
        <v>17</v>
      </c>
      <c r="AD574">
        <f>SUM(Wide_table___Brazil_2[[#This Row],[Wh]:[Lh]])</f>
        <v>11</v>
      </c>
      <c r="AE574">
        <f>SUM(Wide_table___Brazil_2[[#This Row],[Wa]:[La]])</f>
        <v>11</v>
      </c>
    </row>
    <row r="575" spans="1:31" x14ac:dyDescent="0.25">
      <c r="A575">
        <v>13</v>
      </c>
      <c r="B575" t="s">
        <v>757</v>
      </c>
      <c r="C575">
        <v>8</v>
      </c>
      <c r="D575">
        <v>3</v>
      </c>
      <c r="E575">
        <v>3</v>
      </c>
      <c r="F575">
        <v>2</v>
      </c>
      <c r="G575">
        <v>12</v>
      </c>
      <c r="H575">
        <v>9</v>
      </c>
      <c r="I575">
        <v>3</v>
      </c>
      <c r="J575">
        <v>12</v>
      </c>
      <c r="L575">
        <v>150</v>
      </c>
      <c r="N575">
        <v>2</v>
      </c>
      <c r="O575">
        <v>1</v>
      </c>
      <c r="P575">
        <v>0</v>
      </c>
      <c r="Q575">
        <v>7</v>
      </c>
      <c r="R575">
        <v>1</v>
      </c>
      <c r="W575">
        <v>1</v>
      </c>
      <c r="X575">
        <v>2</v>
      </c>
      <c r="Y575">
        <v>2</v>
      </c>
      <c r="Z575">
        <v>5</v>
      </c>
      <c r="AA575">
        <v>8</v>
      </c>
      <c r="AD575">
        <f>SUM(Wide_table___Brazil_2[[#This Row],[Wh]:[Lh]])</f>
        <v>3</v>
      </c>
      <c r="AE575">
        <f>SUM(Wide_table___Brazil_2[[#This Row],[Wa]:[La]])</f>
        <v>5</v>
      </c>
    </row>
    <row r="576" spans="1:31" x14ac:dyDescent="0.25">
      <c r="A576">
        <v>7</v>
      </c>
      <c r="B576" t="s">
        <v>758</v>
      </c>
      <c r="C576">
        <v>10</v>
      </c>
      <c r="D576">
        <v>4</v>
      </c>
      <c r="E576">
        <v>3</v>
      </c>
      <c r="F576">
        <v>3</v>
      </c>
      <c r="G576">
        <v>10</v>
      </c>
      <c r="H576">
        <v>10</v>
      </c>
      <c r="I576">
        <v>0</v>
      </c>
      <c r="J576">
        <v>15</v>
      </c>
      <c r="L576">
        <v>150</v>
      </c>
      <c r="N576">
        <v>3</v>
      </c>
      <c r="O576">
        <v>1</v>
      </c>
      <c r="P576">
        <v>1</v>
      </c>
      <c r="Q576">
        <v>8</v>
      </c>
      <c r="R576">
        <v>5</v>
      </c>
      <c r="W576">
        <v>1</v>
      </c>
      <c r="X576">
        <v>2</v>
      </c>
      <c r="Y576">
        <v>2</v>
      </c>
      <c r="Z576">
        <v>2</v>
      </c>
      <c r="AA576">
        <v>5</v>
      </c>
      <c r="AD576">
        <f>SUM(Wide_table___Brazil_2[[#This Row],[Wh]:[Lh]])</f>
        <v>5</v>
      </c>
      <c r="AE576">
        <f>SUM(Wide_table___Brazil_2[[#This Row],[Wa]:[La]])</f>
        <v>5</v>
      </c>
    </row>
    <row r="577" spans="1:31" x14ac:dyDescent="0.25">
      <c r="A577">
        <v>2</v>
      </c>
      <c r="B577" t="s">
        <v>148</v>
      </c>
      <c r="C577">
        <v>6</v>
      </c>
      <c r="D577">
        <v>5</v>
      </c>
      <c r="E577">
        <v>1</v>
      </c>
      <c r="F577">
        <v>0</v>
      </c>
      <c r="G577">
        <v>15</v>
      </c>
      <c r="H577">
        <v>5</v>
      </c>
      <c r="I577">
        <v>10</v>
      </c>
      <c r="J577">
        <v>16</v>
      </c>
      <c r="L577">
        <v>267</v>
      </c>
      <c r="N577">
        <v>3</v>
      </c>
      <c r="O577">
        <v>0</v>
      </c>
      <c r="P577">
        <v>0</v>
      </c>
      <c r="Q577">
        <v>9</v>
      </c>
      <c r="R577">
        <v>2</v>
      </c>
      <c r="W577">
        <v>2</v>
      </c>
      <c r="X577">
        <v>1</v>
      </c>
      <c r="Y577">
        <v>0</v>
      </c>
      <c r="Z577">
        <v>6</v>
      </c>
      <c r="AA577">
        <v>3</v>
      </c>
      <c r="AD577">
        <f>SUM(Wide_table___Brazil_2[[#This Row],[Wh]:[Lh]])</f>
        <v>3</v>
      </c>
      <c r="AE577">
        <f>SUM(Wide_table___Brazil_2[[#This Row],[Wa]:[La]])</f>
        <v>3</v>
      </c>
    </row>
    <row r="578" spans="1:31" x14ac:dyDescent="0.25">
      <c r="A578">
        <v>10</v>
      </c>
      <c r="B578" t="s">
        <v>759</v>
      </c>
      <c r="C578">
        <v>6</v>
      </c>
      <c r="D578">
        <v>1</v>
      </c>
      <c r="E578">
        <v>3</v>
      </c>
      <c r="F578">
        <v>2</v>
      </c>
      <c r="G578">
        <v>5</v>
      </c>
      <c r="H578">
        <v>11</v>
      </c>
      <c r="I578">
        <v>-6</v>
      </c>
      <c r="J578">
        <v>6</v>
      </c>
      <c r="L578">
        <v>100</v>
      </c>
      <c r="N578">
        <v>0</v>
      </c>
      <c r="O578">
        <v>2</v>
      </c>
      <c r="P578">
        <v>1</v>
      </c>
      <c r="Q578">
        <v>1</v>
      </c>
      <c r="R578">
        <v>4</v>
      </c>
      <c r="W578">
        <v>1</v>
      </c>
      <c r="X578">
        <v>1</v>
      </c>
      <c r="Y578">
        <v>1</v>
      </c>
      <c r="Z578">
        <v>4</v>
      </c>
      <c r="AA578">
        <v>7</v>
      </c>
      <c r="AD578">
        <f>SUM(Wide_table___Brazil_2[[#This Row],[Wh]:[Lh]])</f>
        <v>3</v>
      </c>
      <c r="AE578">
        <f>SUM(Wide_table___Brazil_2[[#This Row],[Wa]:[La]])</f>
        <v>3</v>
      </c>
    </row>
    <row r="579" spans="1:31" x14ac:dyDescent="0.25">
      <c r="A579">
        <v>16</v>
      </c>
      <c r="B579" t="s">
        <v>760</v>
      </c>
      <c r="C579">
        <v>9</v>
      </c>
      <c r="D579">
        <v>2</v>
      </c>
      <c r="E579">
        <v>1</v>
      </c>
      <c r="F579">
        <v>6</v>
      </c>
      <c r="G579">
        <v>6</v>
      </c>
      <c r="H579">
        <v>14</v>
      </c>
      <c r="I579">
        <v>-8</v>
      </c>
      <c r="J579">
        <v>7</v>
      </c>
      <c r="L579">
        <v>78</v>
      </c>
      <c r="N579">
        <v>2</v>
      </c>
      <c r="O579">
        <v>1</v>
      </c>
      <c r="P579">
        <v>1</v>
      </c>
      <c r="Q579">
        <v>5</v>
      </c>
      <c r="R579">
        <v>5</v>
      </c>
      <c r="W579">
        <v>0</v>
      </c>
      <c r="X579">
        <v>0</v>
      </c>
      <c r="Y579">
        <v>5</v>
      </c>
      <c r="Z579">
        <v>1</v>
      </c>
      <c r="AA579">
        <v>9</v>
      </c>
      <c r="AD579">
        <f>SUM(Wide_table___Brazil_2[[#This Row],[Wh]:[Lh]])</f>
        <v>4</v>
      </c>
      <c r="AE579">
        <f>SUM(Wide_table___Brazil_2[[#This Row],[Wa]:[La]])</f>
        <v>5</v>
      </c>
    </row>
    <row r="580" spans="1:31" x14ac:dyDescent="0.25">
      <c r="A580">
        <v>12</v>
      </c>
      <c r="B580" t="s">
        <v>761</v>
      </c>
      <c r="C580">
        <v>8</v>
      </c>
      <c r="D580">
        <v>2</v>
      </c>
      <c r="E580">
        <v>1</v>
      </c>
      <c r="F580">
        <v>5</v>
      </c>
      <c r="G580">
        <v>8</v>
      </c>
      <c r="H580">
        <v>12</v>
      </c>
      <c r="I580">
        <v>-4</v>
      </c>
      <c r="J580">
        <v>7</v>
      </c>
      <c r="L580">
        <v>88</v>
      </c>
      <c r="N580">
        <v>1</v>
      </c>
      <c r="O580">
        <v>0</v>
      </c>
      <c r="P580">
        <v>4</v>
      </c>
      <c r="Q580">
        <v>5</v>
      </c>
      <c r="R580">
        <v>10</v>
      </c>
      <c r="W580">
        <v>1</v>
      </c>
      <c r="X580">
        <v>1</v>
      </c>
      <c r="Y580">
        <v>1</v>
      </c>
      <c r="Z580">
        <v>3</v>
      </c>
      <c r="AA580">
        <v>2</v>
      </c>
      <c r="AD580">
        <f>SUM(Wide_table___Brazil_2[[#This Row],[Wh]:[Lh]])</f>
        <v>5</v>
      </c>
      <c r="AE580">
        <f>SUM(Wide_table___Brazil_2[[#This Row],[Wa]:[La]])</f>
        <v>3</v>
      </c>
    </row>
    <row r="581" spans="1:31" x14ac:dyDescent="0.25">
      <c r="A581">
        <v>1</v>
      </c>
      <c r="B581" t="s">
        <v>762</v>
      </c>
      <c r="C581">
        <v>10</v>
      </c>
      <c r="D581">
        <v>9</v>
      </c>
      <c r="E581">
        <v>1</v>
      </c>
      <c r="F581">
        <v>0</v>
      </c>
      <c r="G581">
        <v>24</v>
      </c>
      <c r="H581">
        <v>7</v>
      </c>
      <c r="I581">
        <v>17</v>
      </c>
      <c r="J581">
        <v>28</v>
      </c>
      <c r="L581">
        <v>280</v>
      </c>
      <c r="N581">
        <v>5</v>
      </c>
      <c r="O581">
        <v>1</v>
      </c>
      <c r="P581">
        <v>0</v>
      </c>
      <c r="Q581">
        <v>14</v>
      </c>
      <c r="R581">
        <v>2</v>
      </c>
      <c r="W581">
        <v>4</v>
      </c>
      <c r="X581">
        <v>0</v>
      </c>
      <c r="Y581">
        <v>0</v>
      </c>
      <c r="Z581">
        <v>10</v>
      </c>
      <c r="AA581">
        <v>5</v>
      </c>
      <c r="AD581">
        <f>SUM(Wide_table___Brazil_2[[#This Row],[Wh]:[Lh]])</f>
        <v>6</v>
      </c>
      <c r="AE581">
        <f>SUM(Wide_table___Brazil_2[[#This Row],[Wa]:[La]])</f>
        <v>4</v>
      </c>
    </row>
    <row r="582" spans="1:31" x14ac:dyDescent="0.25">
      <c r="A582">
        <v>7</v>
      </c>
      <c r="B582" t="s">
        <v>763</v>
      </c>
      <c r="C582">
        <v>8</v>
      </c>
      <c r="D582">
        <v>2</v>
      </c>
      <c r="E582">
        <v>3</v>
      </c>
      <c r="F582">
        <v>3</v>
      </c>
      <c r="G582">
        <v>9</v>
      </c>
      <c r="H582">
        <v>10</v>
      </c>
      <c r="I582">
        <v>-1</v>
      </c>
      <c r="J582">
        <v>9</v>
      </c>
      <c r="L582">
        <v>113</v>
      </c>
      <c r="N582">
        <v>1</v>
      </c>
      <c r="O582">
        <v>3</v>
      </c>
      <c r="P582">
        <v>0</v>
      </c>
      <c r="Q582">
        <v>7</v>
      </c>
      <c r="R582">
        <v>6</v>
      </c>
      <c r="W582">
        <v>1</v>
      </c>
      <c r="X582">
        <v>0</v>
      </c>
      <c r="Y582">
        <v>3</v>
      </c>
      <c r="Z582">
        <v>2</v>
      </c>
      <c r="AA582">
        <v>4</v>
      </c>
      <c r="AD582">
        <f>SUM(Wide_table___Brazil_2[[#This Row],[Wh]:[Lh]])</f>
        <v>4</v>
      </c>
      <c r="AE582">
        <f>SUM(Wide_table___Brazil_2[[#This Row],[Wa]:[La]])</f>
        <v>4</v>
      </c>
    </row>
    <row r="583" spans="1:31" x14ac:dyDescent="0.25">
      <c r="A583">
        <v>12</v>
      </c>
      <c r="B583" t="s">
        <v>764</v>
      </c>
      <c r="C583">
        <v>10</v>
      </c>
      <c r="D583">
        <v>3</v>
      </c>
      <c r="E583">
        <v>0</v>
      </c>
      <c r="F583">
        <v>7</v>
      </c>
      <c r="G583">
        <v>9</v>
      </c>
      <c r="H583">
        <v>21</v>
      </c>
      <c r="I583">
        <v>-12</v>
      </c>
      <c r="J583">
        <v>9</v>
      </c>
      <c r="L583">
        <v>90</v>
      </c>
      <c r="N583">
        <v>2</v>
      </c>
      <c r="O583">
        <v>0</v>
      </c>
      <c r="P583">
        <v>4</v>
      </c>
      <c r="Q583">
        <v>7</v>
      </c>
      <c r="R583">
        <v>11</v>
      </c>
      <c r="W583">
        <v>1</v>
      </c>
      <c r="X583">
        <v>0</v>
      </c>
      <c r="Y583">
        <v>3</v>
      </c>
      <c r="Z583">
        <v>2</v>
      </c>
      <c r="AA583">
        <v>10</v>
      </c>
      <c r="AD583">
        <f>SUM(Wide_table___Brazil_2[[#This Row],[Wh]:[Lh]])</f>
        <v>6</v>
      </c>
      <c r="AE583">
        <f>SUM(Wide_table___Brazil_2[[#This Row],[Wa]:[La]])</f>
        <v>4</v>
      </c>
    </row>
    <row r="584" spans="1:31" x14ac:dyDescent="0.25">
      <c r="A584">
        <v>1</v>
      </c>
      <c r="B584" t="s">
        <v>765</v>
      </c>
      <c r="C584">
        <v>6</v>
      </c>
      <c r="D584">
        <v>5</v>
      </c>
      <c r="E584">
        <v>0</v>
      </c>
      <c r="F584">
        <v>1</v>
      </c>
      <c r="G584">
        <v>9</v>
      </c>
      <c r="H584">
        <v>4</v>
      </c>
      <c r="I584">
        <v>5</v>
      </c>
      <c r="J584">
        <v>15</v>
      </c>
      <c r="L584">
        <v>250</v>
      </c>
      <c r="N584">
        <v>3</v>
      </c>
      <c r="O584">
        <v>0</v>
      </c>
      <c r="P584">
        <v>0</v>
      </c>
      <c r="Q584">
        <v>5</v>
      </c>
      <c r="R584">
        <v>0</v>
      </c>
      <c r="W584">
        <v>2</v>
      </c>
      <c r="X584">
        <v>0</v>
      </c>
      <c r="Y584">
        <v>1</v>
      </c>
      <c r="Z584">
        <v>4</v>
      </c>
      <c r="AA584">
        <v>4</v>
      </c>
      <c r="AD584">
        <f>SUM(Wide_table___Brazil_2[[#This Row],[Wh]:[Lh]])</f>
        <v>3</v>
      </c>
      <c r="AE584">
        <f>SUM(Wide_table___Brazil_2[[#This Row],[Wa]:[La]])</f>
        <v>3</v>
      </c>
    </row>
    <row r="585" spans="1:31" x14ac:dyDescent="0.25">
      <c r="A585">
        <v>19</v>
      </c>
      <c r="B585" t="s">
        <v>766</v>
      </c>
      <c r="C585">
        <v>29</v>
      </c>
      <c r="D585">
        <v>5</v>
      </c>
      <c r="E585">
        <v>6</v>
      </c>
      <c r="F585">
        <v>18</v>
      </c>
      <c r="G585">
        <v>24</v>
      </c>
      <c r="H585">
        <v>47</v>
      </c>
      <c r="I585">
        <v>-23</v>
      </c>
      <c r="J585">
        <v>21</v>
      </c>
      <c r="L585">
        <v>72</v>
      </c>
      <c r="N585">
        <v>4</v>
      </c>
      <c r="O585">
        <v>4</v>
      </c>
      <c r="P585">
        <v>6</v>
      </c>
      <c r="Q585">
        <v>17</v>
      </c>
      <c r="R585">
        <v>18</v>
      </c>
      <c r="W585">
        <v>1</v>
      </c>
      <c r="X585">
        <v>2</v>
      </c>
      <c r="Y585">
        <v>12</v>
      </c>
      <c r="Z585">
        <v>7</v>
      </c>
      <c r="AA585">
        <v>29</v>
      </c>
      <c r="AD585">
        <f>SUM(Wide_table___Brazil_2[[#This Row],[Wh]:[Lh]])</f>
        <v>14</v>
      </c>
      <c r="AE585">
        <f>SUM(Wide_table___Brazil_2[[#This Row],[Wa]:[La]])</f>
        <v>15</v>
      </c>
    </row>
    <row r="586" spans="1:31" x14ac:dyDescent="0.25">
      <c r="A586">
        <v>14</v>
      </c>
      <c r="B586" t="s">
        <v>767</v>
      </c>
      <c r="C586">
        <v>6</v>
      </c>
      <c r="D586">
        <v>1</v>
      </c>
      <c r="E586">
        <v>3</v>
      </c>
      <c r="F586">
        <v>2</v>
      </c>
      <c r="G586">
        <v>10</v>
      </c>
      <c r="H586">
        <v>12</v>
      </c>
      <c r="I586">
        <v>-2</v>
      </c>
      <c r="J586">
        <v>6</v>
      </c>
      <c r="L586">
        <v>100</v>
      </c>
      <c r="N586">
        <v>1</v>
      </c>
      <c r="O586">
        <v>2</v>
      </c>
      <c r="P586">
        <v>0</v>
      </c>
      <c r="Q586">
        <v>7</v>
      </c>
      <c r="R586">
        <v>4</v>
      </c>
      <c r="W586">
        <v>0</v>
      </c>
      <c r="X586">
        <v>1</v>
      </c>
      <c r="Y586">
        <v>2</v>
      </c>
      <c r="Z586">
        <v>3</v>
      </c>
      <c r="AA586">
        <v>8</v>
      </c>
      <c r="AD586">
        <f>SUM(Wide_table___Brazil_2[[#This Row],[Wh]:[Lh]])</f>
        <v>3</v>
      </c>
      <c r="AE586">
        <f>SUM(Wide_table___Brazil_2[[#This Row],[Wa]:[La]])</f>
        <v>3</v>
      </c>
    </row>
    <row r="587" spans="1:31" x14ac:dyDescent="0.25">
      <c r="A587">
        <v>8</v>
      </c>
      <c r="B587" t="s">
        <v>768</v>
      </c>
      <c r="C587">
        <v>30</v>
      </c>
      <c r="D587">
        <v>12</v>
      </c>
      <c r="E587">
        <v>9</v>
      </c>
      <c r="F587">
        <v>9</v>
      </c>
      <c r="G587">
        <v>44</v>
      </c>
      <c r="H587">
        <v>34</v>
      </c>
      <c r="I587">
        <v>10</v>
      </c>
      <c r="J587">
        <v>45</v>
      </c>
      <c r="L587">
        <v>150</v>
      </c>
      <c r="N587">
        <v>9</v>
      </c>
      <c r="O587">
        <v>3</v>
      </c>
      <c r="P587">
        <v>3</v>
      </c>
      <c r="Q587">
        <v>31</v>
      </c>
      <c r="R587">
        <v>15</v>
      </c>
      <c r="W587">
        <v>3</v>
      </c>
      <c r="X587">
        <v>6</v>
      </c>
      <c r="Y587">
        <v>6</v>
      </c>
      <c r="Z587">
        <v>13</v>
      </c>
      <c r="AA587">
        <v>19</v>
      </c>
      <c r="AD587">
        <f>SUM(Wide_table___Brazil_2[[#This Row],[Wh]:[Lh]])</f>
        <v>15</v>
      </c>
      <c r="AE587">
        <f>SUM(Wide_table___Brazil_2[[#This Row],[Wa]:[La]])</f>
        <v>15</v>
      </c>
    </row>
    <row r="588" spans="1:31" x14ac:dyDescent="0.25">
      <c r="A588">
        <v>6</v>
      </c>
      <c r="B588" t="s">
        <v>769</v>
      </c>
      <c r="C588">
        <v>4</v>
      </c>
      <c r="D588">
        <v>2</v>
      </c>
      <c r="E588">
        <v>2</v>
      </c>
      <c r="F588">
        <v>0</v>
      </c>
      <c r="G588">
        <v>4</v>
      </c>
      <c r="H588">
        <v>1</v>
      </c>
      <c r="I588">
        <v>3</v>
      </c>
      <c r="J588">
        <v>8</v>
      </c>
      <c r="L588">
        <v>200</v>
      </c>
      <c r="N588">
        <v>0</v>
      </c>
      <c r="O588">
        <v>2</v>
      </c>
      <c r="P588">
        <v>0</v>
      </c>
      <c r="Q588">
        <v>0</v>
      </c>
      <c r="R588">
        <v>0</v>
      </c>
      <c r="W588">
        <v>2</v>
      </c>
      <c r="X588">
        <v>0</v>
      </c>
      <c r="Y588">
        <v>0</v>
      </c>
      <c r="Z588">
        <v>4</v>
      </c>
      <c r="AA588">
        <v>1</v>
      </c>
      <c r="AD588">
        <f>SUM(Wide_table___Brazil_2[[#This Row],[Wh]:[Lh]])</f>
        <v>2</v>
      </c>
      <c r="AE588">
        <f>SUM(Wide_table___Brazil_2[[#This Row],[Wa]:[La]])</f>
        <v>2</v>
      </c>
    </row>
    <row r="589" spans="1:31" x14ac:dyDescent="0.25">
      <c r="A589">
        <v>5</v>
      </c>
      <c r="B589" t="s">
        <v>770</v>
      </c>
      <c r="C589">
        <v>8</v>
      </c>
      <c r="D589">
        <v>5</v>
      </c>
      <c r="E589">
        <v>1</v>
      </c>
      <c r="F589">
        <v>2</v>
      </c>
      <c r="G589">
        <v>24</v>
      </c>
      <c r="H589">
        <v>7</v>
      </c>
      <c r="I589">
        <v>17</v>
      </c>
      <c r="J589">
        <v>16</v>
      </c>
      <c r="L589">
        <v>200</v>
      </c>
      <c r="N589">
        <v>3</v>
      </c>
      <c r="O589">
        <v>1</v>
      </c>
      <c r="P589">
        <v>0</v>
      </c>
      <c r="Q589">
        <v>15</v>
      </c>
      <c r="R589">
        <v>2</v>
      </c>
      <c r="W589">
        <v>2</v>
      </c>
      <c r="X589">
        <v>0</v>
      </c>
      <c r="Y589">
        <v>2</v>
      </c>
      <c r="Z589">
        <v>9</v>
      </c>
      <c r="AA589">
        <v>5</v>
      </c>
      <c r="AD589">
        <f>SUM(Wide_table___Brazil_2[[#This Row],[Wh]:[Lh]])</f>
        <v>4</v>
      </c>
      <c r="AE589">
        <f>SUM(Wide_table___Brazil_2[[#This Row],[Wa]:[La]])</f>
        <v>4</v>
      </c>
    </row>
    <row r="590" spans="1:31" x14ac:dyDescent="0.25">
      <c r="A590">
        <v>7</v>
      </c>
      <c r="B590" t="s">
        <v>771</v>
      </c>
      <c r="C590">
        <v>6</v>
      </c>
      <c r="D590">
        <v>3</v>
      </c>
      <c r="E590">
        <v>0</v>
      </c>
      <c r="F590">
        <v>3</v>
      </c>
      <c r="G590">
        <v>13</v>
      </c>
      <c r="H590">
        <v>11</v>
      </c>
      <c r="I590">
        <v>2</v>
      </c>
      <c r="J590">
        <v>9</v>
      </c>
      <c r="L590">
        <v>150</v>
      </c>
      <c r="N590">
        <v>2</v>
      </c>
      <c r="O590">
        <v>0</v>
      </c>
      <c r="P590">
        <v>0</v>
      </c>
      <c r="Q590">
        <v>7</v>
      </c>
      <c r="R590">
        <v>1</v>
      </c>
      <c r="W590">
        <v>1</v>
      </c>
      <c r="X590">
        <v>0</v>
      </c>
      <c r="Y590">
        <v>3</v>
      </c>
      <c r="Z590">
        <v>6</v>
      </c>
      <c r="AA590">
        <v>10</v>
      </c>
      <c r="AD590">
        <f>SUM(Wide_table___Brazil_2[[#This Row],[Wh]:[Lh]])</f>
        <v>2</v>
      </c>
      <c r="AE590">
        <f>SUM(Wide_table___Brazil_2[[#This Row],[Wa]:[La]])</f>
        <v>4</v>
      </c>
    </row>
    <row r="591" spans="1:31" x14ac:dyDescent="0.25">
      <c r="A591">
        <v>12</v>
      </c>
      <c r="B591" t="s">
        <v>772</v>
      </c>
      <c r="C591">
        <v>5</v>
      </c>
      <c r="D591">
        <v>1</v>
      </c>
      <c r="E591">
        <v>3</v>
      </c>
      <c r="F591">
        <v>1</v>
      </c>
      <c r="G591">
        <v>3</v>
      </c>
      <c r="H591">
        <v>5</v>
      </c>
      <c r="I591">
        <v>-2</v>
      </c>
      <c r="J591">
        <v>6</v>
      </c>
      <c r="L591">
        <v>120</v>
      </c>
      <c r="N591">
        <v>1</v>
      </c>
      <c r="O591">
        <v>1</v>
      </c>
      <c r="P591">
        <v>1</v>
      </c>
      <c r="Q591">
        <v>2</v>
      </c>
      <c r="R591">
        <v>4</v>
      </c>
      <c r="W591">
        <v>0</v>
      </c>
      <c r="X591">
        <v>2</v>
      </c>
      <c r="Y591">
        <v>0</v>
      </c>
      <c r="Z591">
        <v>1</v>
      </c>
      <c r="AA591">
        <v>1</v>
      </c>
      <c r="AD591">
        <f>SUM(Wide_table___Brazil_2[[#This Row],[Wh]:[Lh]])</f>
        <v>3</v>
      </c>
      <c r="AE591">
        <f>SUM(Wide_table___Brazil_2[[#This Row],[Wa]:[La]])</f>
        <v>2</v>
      </c>
    </row>
    <row r="592" spans="1:31" x14ac:dyDescent="0.25">
      <c r="A592">
        <v>6</v>
      </c>
      <c r="B592" t="s">
        <v>773</v>
      </c>
      <c r="C592">
        <v>5</v>
      </c>
      <c r="D592">
        <v>3</v>
      </c>
      <c r="E592">
        <v>0</v>
      </c>
      <c r="F592">
        <v>2</v>
      </c>
      <c r="G592">
        <v>7</v>
      </c>
      <c r="H592">
        <v>5</v>
      </c>
      <c r="I592">
        <v>2</v>
      </c>
      <c r="J592">
        <v>9</v>
      </c>
      <c r="L592">
        <v>180</v>
      </c>
      <c r="N592">
        <v>2</v>
      </c>
      <c r="O592">
        <v>0</v>
      </c>
      <c r="P592">
        <v>0</v>
      </c>
      <c r="Q592">
        <v>3</v>
      </c>
      <c r="R592">
        <v>0</v>
      </c>
      <c r="W592">
        <v>1</v>
      </c>
      <c r="X592">
        <v>0</v>
      </c>
      <c r="Y592">
        <v>2</v>
      </c>
      <c r="Z592">
        <v>4</v>
      </c>
      <c r="AA592">
        <v>5</v>
      </c>
      <c r="AD592">
        <f>SUM(Wide_table___Brazil_2[[#This Row],[Wh]:[Lh]])</f>
        <v>2</v>
      </c>
      <c r="AE592">
        <f>SUM(Wide_table___Brazil_2[[#This Row],[Wa]:[La]])</f>
        <v>3</v>
      </c>
    </row>
    <row r="593" spans="1:31" x14ac:dyDescent="0.25">
      <c r="A593">
        <v>18</v>
      </c>
      <c r="B593" t="s">
        <v>164</v>
      </c>
      <c r="C593">
        <v>5</v>
      </c>
      <c r="D593">
        <v>0</v>
      </c>
      <c r="E593">
        <v>1</v>
      </c>
      <c r="F593">
        <v>4</v>
      </c>
      <c r="G593">
        <v>3</v>
      </c>
      <c r="H593">
        <v>11</v>
      </c>
      <c r="I593">
        <v>-8</v>
      </c>
      <c r="J593">
        <v>1</v>
      </c>
      <c r="L593">
        <v>20</v>
      </c>
      <c r="N593">
        <v>0</v>
      </c>
      <c r="O593">
        <v>1</v>
      </c>
      <c r="P593">
        <v>1</v>
      </c>
      <c r="Q593">
        <v>2</v>
      </c>
      <c r="R593">
        <v>3</v>
      </c>
      <c r="W593">
        <v>0</v>
      </c>
      <c r="X593">
        <v>0</v>
      </c>
      <c r="Y593">
        <v>3</v>
      </c>
      <c r="Z593">
        <v>1</v>
      </c>
      <c r="AA593">
        <v>8</v>
      </c>
      <c r="AD593">
        <f>SUM(Wide_table___Brazil_2[[#This Row],[Wh]:[Lh]])</f>
        <v>2</v>
      </c>
      <c r="AE593">
        <f>SUM(Wide_table___Brazil_2[[#This Row],[Wa]:[La]])</f>
        <v>3</v>
      </c>
    </row>
    <row r="594" spans="1:31" x14ac:dyDescent="0.25">
      <c r="A594">
        <v>2</v>
      </c>
      <c r="B594" t="s">
        <v>774</v>
      </c>
      <c r="C594">
        <v>7</v>
      </c>
      <c r="D594">
        <v>4</v>
      </c>
      <c r="E594">
        <v>2</v>
      </c>
      <c r="F594">
        <v>1</v>
      </c>
      <c r="G594">
        <v>10</v>
      </c>
      <c r="H594">
        <v>6</v>
      </c>
      <c r="I594">
        <v>4</v>
      </c>
      <c r="J594">
        <v>14</v>
      </c>
      <c r="L594">
        <v>200</v>
      </c>
      <c r="N594">
        <v>3</v>
      </c>
      <c r="O594">
        <v>1</v>
      </c>
      <c r="P594">
        <v>0</v>
      </c>
      <c r="Q594">
        <v>8</v>
      </c>
      <c r="R594">
        <v>4</v>
      </c>
      <c r="W594">
        <v>1</v>
      </c>
      <c r="X594">
        <v>1</v>
      </c>
      <c r="Y594">
        <v>1</v>
      </c>
      <c r="Z594">
        <v>2</v>
      </c>
      <c r="AA594">
        <v>2</v>
      </c>
      <c r="AD594">
        <f>SUM(Wide_table___Brazil_2[[#This Row],[Wh]:[Lh]])</f>
        <v>4</v>
      </c>
      <c r="AE594">
        <f>SUM(Wide_table___Brazil_2[[#This Row],[Wa]:[La]])</f>
        <v>3</v>
      </c>
    </row>
    <row r="595" spans="1:31" x14ac:dyDescent="0.25">
      <c r="A595">
        <v>7</v>
      </c>
      <c r="B595" t="s">
        <v>775</v>
      </c>
      <c r="C595">
        <v>9</v>
      </c>
      <c r="D595">
        <v>3</v>
      </c>
      <c r="E595">
        <v>3</v>
      </c>
      <c r="F595">
        <v>3</v>
      </c>
      <c r="G595">
        <v>11</v>
      </c>
      <c r="H595">
        <v>11</v>
      </c>
      <c r="I595">
        <v>0</v>
      </c>
      <c r="J595">
        <v>12</v>
      </c>
      <c r="L595">
        <v>133</v>
      </c>
      <c r="N595">
        <v>2</v>
      </c>
      <c r="O595">
        <v>2</v>
      </c>
      <c r="P595">
        <v>1</v>
      </c>
      <c r="Q595">
        <v>8</v>
      </c>
      <c r="R595">
        <v>5</v>
      </c>
      <c r="W595">
        <v>1</v>
      </c>
      <c r="X595">
        <v>1</v>
      </c>
      <c r="Y595">
        <v>2</v>
      </c>
      <c r="Z595">
        <v>3</v>
      </c>
      <c r="AA595">
        <v>6</v>
      </c>
      <c r="AD595">
        <f>SUM(Wide_table___Brazil_2[[#This Row],[Wh]:[Lh]])</f>
        <v>5</v>
      </c>
      <c r="AE595">
        <f>SUM(Wide_table___Brazil_2[[#This Row],[Wa]:[La]])</f>
        <v>4</v>
      </c>
    </row>
    <row r="596" spans="1:31" x14ac:dyDescent="0.25">
      <c r="A596">
        <v>17</v>
      </c>
      <c r="B596" t="s">
        <v>776</v>
      </c>
      <c r="C596">
        <v>6</v>
      </c>
      <c r="D596">
        <v>0</v>
      </c>
      <c r="E596">
        <v>2</v>
      </c>
      <c r="F596">
        <v>4</v>
      </c>
      <c r="G596">
        <v>3</v>
      </c>
      <c r="H596">
        <v>11</v>
      </c>
      <c r="I596">
        <v>-8</v>
      </c>
      <c r="J596">
        <v>2</v>
      </c>
      <c r="L596">
        <v>33</v>
      </c>
      <c r="N596">
        <v>0</v>
      </c>
      <c r="O596">
        <v>1</v>
      </c>
      <c r="P596">
        <v>2</v>
      </c>
      <c r="Q596">
        <v>2</v>
      </c>
      <c r="R596">
        <v>8</v>
      </c>
      <c r="W596">
        <v>0</v>
      </c>
      <c r="X596">
        <v>1</v>
      </c>
      <c r="Y596">
        <v>2</v>
      </c>
      <c r="Z596">
        <v>1</v>
      </c>
      <c r="AA596">
        <v>3</v>
      </c>
      <c r="AD596">
        <f>SUM(Wide_table___Brazil_2[[#This Row],[Wh]:[Lh]])</f>
        <v>3</v>
      </c>
      <c r="AE596">
        <f>SUM(Wide_table___Brazil_2[[#This Row],[Wa]:[La]])</f>
        <v>3</v>
      </c>
    </row>
    <row r="597" spans="1:31" x14ac:dyDescent="0.25">
      <c r="A597">
        <v>10</v>
      </c>
      <c r="B597" t="s">
        <v>777</v>
      </c>
      <c r="C597">
        <v>36</v>
      </c>
      <c r="D597">
        <v>16</v>
      </c>
      <c r="E597">
        <v>4</v>
      </c>
      <c r="F597">
        <v>16</v>
      </c>
      <c r="G597">
        <v>54</v>
      </c>
      <c r="H597">
        <v>50</v>
      </c>
      <c r="I597">
        <v>4</v>
      </c>
      <c r="J597">
        <v>52</v>
      </c>
      <c r="L597">
        <v>144</v>
      </c>
      <c r="N597">
        <v>10</v>
      </c>
      <c r="O597">
        <v>2</v>
      </c>
      <c r="P597">
        <v>5</v>
      </c>
      <c r="Q597">
        <v>32</v>
      </c>
      <c r="R597">
        <v>18</v>
      </c>
      <c r="W597">
        <v>6</v>
      </c>
      <c r="X597">
        <v>2</v>
      </c>
      <c r="Y597">
        <v>11</v>
      </c>
      <c r="Z597">
        <v>22</v>
      </c>
      <c r="AA597">
        <v>32</v>
      </c>
      <c r="AD597">
        <f>SUM(Wide_table___Brazil_2[[#This Row],[Wh]:[Lh]])</f>
        <v>17</v>
      </c>
      <c r="AE597">
        <f>SUM(Wide_table___Brazil_2[[#This Row],[Wa]:[La]])</f>
        <v>19</v>
      </c>
    </row>
    <row r="598" spans="1:31" x14ac:dyDescent="0.25">
      <c r="A598">
        <v>12</v>
      </c>
      <c r="B598" t="s">
        <v>778</v>
      </c>
      <c r="C598">
        <v>26</v>
      </c>
      <c r="D598">
        <v>7</v>
      </c>
      <c r="E598">
        <v>5</v>
      </c>
      <c r="F598">
        <v>14</v>
      </c>
      <c r="G598">
        <v>31</v>
      </c>
      <c r="H598">
        <v>48</v>
      </c>
      <c r="I598">
        <v>-17</v>
      </c>
      <c r="J598">
        <v>26</v>
      </c>
      <c r="L598">
        <v>100</v>
      </c>
      <c r="N598">
        <v>5</v>
      </c>
      <c r="O598">
        <v>3</v>
      </c>
      <c r="P598">
        <v>5</v>
      </c>
      <c r="Q598">
        <v>18</v>
      </c>
      <c r="R598">
        <v>16</v>
      </c>
      <c r="W598">
        <v>2</v>
      </c>
      <c r="X598">
        <v>2</v>
      </c>
      <c r="Y598">
        <v>9</v>
      </c>
      <c r="Z598">
        <v>13</v>
      </c>
      <c r="AA598">
        <v>32</v>
      </c>
      <c r="AD598">
        <f>SUM(Wide_table___Brazil_2[[#This Row],[Wh]:[Lh]])</f>
        <v>13</v>
      </c>
      <c r="AE598">
        <f>SUM(Wide_table___Brazil_2[[#This Row],[Wa]:[La]])</f>
        <v>13</v>
      </c>
    </row>
    <row r="599" spans="1:31" x14ac:dyDescent="0.25">
      <c r="A599">
        <v>1</v>
      </c>
      <c r="B599" t="s">
        <v>779</v>
      </c>
      <c r="C599">
        <v>35</v>
      </c>
      <c r="D599">
        <v>21</v>
      </c>
      <c r="E599">
        <v>8</v>
      </c>
      <c r="F599">
        <v>6</v>
      </c>
      <c r="G599">
        <v>63</v>
      </c>
      <c r="H599">
        <v>27</v>
      </c>
      <c r="I599">
        <v>36</v>
      </c>
      <c r="J599">
        <v>71</v>
      </c>
      <c r="L599">
        <v>203</v>
      </c>
      <c r="N599">
        <v>12</v>
      </c>
      <c r="O599">
        <v>3</v>
      </c>
      <c r="P599">
        <v>3</v>
      </c>
      <c r="Q599">
        <v>35</v>
      </c>
      <c r="R599">
        <v>16</v>
      </c>
      <c r="W599">
        <v>9</v>
      </c>
      <c r="X599">
        <v>5</v>
      </c>
      <c r="Y599">
        <v>3</v>
      </c>
      <c r="Z599">
        <v>28</v>
      </c>
      <c r="AA599">
        <v>11</v>
      </c>
      <c r="AD599">
        <f>SUM(Wide_table___Brazil_2[[#This Row],[Wh]:[Lh]])</f>
        <v>18</v>
      </c>
      <c r="AE599">
        <f>SUM(Wide_table___Brazil_2[[#This Row],[Wa]:[La]])</f>
        <v>17</v>
      </c>
    </row>
    <row r="600" spans="1:31" x14ac:dyDescent="0.25">
      <c r="A600">
        <v>5</v>
      </c>
      <c r="B600" t="s">
        <v>780</v>
      </c>
      <c r="C600">
        <v>8</v>
      </c>
      <c r="D600">
        <v>3</v>
      </c>
      <c r="E600">
        <v>4</v>
      </c>
      <c r="F600">
        <v>1</v>
      </c>
      <c r="G600">
        <v>9</v>
      </c>
      <c r="H600">
        <v>4</v>
      </c>
      <c r="I600">
        <v>5</v>
      </c>
      <c r="J600">
        <v>13</v>
      </c>
      <c r="L600">
        <v>163</v>
      </c>
      <c r="N600">
        <v>3</v>
      </c>
      <c r="O600">
        <v>2</v>
      </c>
      <c r="P600">
        <v>0</v>
      </c>
      <c r="Q600">
        <v>7</v>
      </c>
      <c r="R600">
        <v>1</v>
      </c>
      <c r="W600">
        <v>0</v>
      </c>
      <c r="X600">
        <v>2</v>
      </c>
      <c r="Y600">
        <v>1</v>
      </c>
      <c r="Z600">
        <v>2</v>
      </c>
      <c r="AA600">
        <v>3</v>
      </c>
      <c r="AD600">
        <f>SUM(Wide_table___Brazil_2[[#This Row],[Wh]:[Lh]])</f>
        <v>5</v>
      </c>
      <c r="AE600">
        <f>SUM(Wide_table___Brazil_2[[#This Row],[Wa]:[La]])</f>
        <v>3</v>
      </c>
    </row>
    <row r="601" spans="1:31" x14ac:dyDescent="0.25">
      <c r="A601">
        <v>9</v>
      </c>
      <c r="B601" t="s">
        <v>781</v>
      </c>
      <c r="C601">
        <v>5</v>
      </c>
      <c r="D601">
        <v>2</v>
      </c>
      <c r="E601">
        <v>1</v>
      </c>
      <c r="F601">
        <v>2</v>
      </c>
      <c r="G601">
        <v>8</v>
      </c>
      <c r="H601">
        <v>8</v>
      </c>
      <c r="I601">
        <v>0</v>
      </c>
      <c r="J601">
        <v>7</v>
      </c>
      <c r="L601">
        <v>140</v>
      </c>
      <c r="N601">
        <v>2</v>
      </c>
      <c r="O601">
        <v>0</v>
      </c>
      <c r="P601">
        <v>0</v>
      </c>
      <c r="Q601">
        <v>4</v>
      </c>
      <c r="R601">
        <v>2</v>
      </c>
      <c r="W601">
        <v>0</v>
      </c>
      <c r="X601">
        <v>1</v>
      </c>
      <c r="Y601">
        <v>2</v>
      </c>
      <c r="Z601">
        <v>4</v>
      </c>
      <c r="AA601">
        <v>6</v>
      </c>
      <c r="AD601">
        <f>SUM(Wide_table___Brazil_2[[#This Row],[Wh]:[Lh]])</f>
        <v>2</v>
      </c>
      <c r="AE601">
        <f>SUM(Wide_table___Brazil_2[[#This Row],[Wa]:[La]])</f>
        <v>3</v>
      </c>
    </row>
    <row r="602" spans="1:31" x14ac:dyDescent="0.25">
      <c r="A602">
        <v>6</v>
      </c>
      <c r="B602" t="s">
        <v>782</v>
      </c>
      <c r="C602">
        <v>7</v>
      </c>
      <c r="D602">
        <v>3</v>
      </c>
      <c r="E602">
        <v>3</v>
      </c>
      <c r="F602">
        <v>1</v>
      </c>
      <c r="G602">
        <v>17</v>
      </c>
      <c r="H602">
        <v>13</v>
      </c>
      <c r="I602">
        <v>4</v>
      </c>
      <c r="J602">
        <v>12</v>
      </c>
      <c r="L602">
        <v>171</v>
      </c>
      <c r="N602">
        <v>2</v>
      </c>
      <c r="O602">
        <v>1</v>
      </c>
      <c r="P602">
        <v>0</v>
      </c>
      <c r="Q602">
        <v>9</v>
      </c>
      <c r="R602">
        <v>6</v>
      </c>
      <c r="W602">
        <v>1</v>
      </c>
      <c r="X602">
        <v>2</v>
      </c>
      <c r="Y602">
        <v>1</v>
      </c>
      <c r="Z602">
        <v>8</v>
      </c>
      <c r="AA602">
        <v>7</v>
      </c>
      <c r="AD602">
        <f>SUM(Wide_table___Brazil_2[[#This Row],[Wh]:[Lh]])</f>
        <v>3</v>
      </c>
      <c r="AE602">
        <f>SUM(Wide_table___Brazil_2[[#This Row],[Wa]:[La]])</f>
        <v>4</v>
      </c>
    </row>
    <row r="603" spans="1:31" x14ac:dyDescent="0.25">
      <c r="A603">
        <v>21</v>
      </c>
      <c r="B603" t="s">
        <v>783</v>
      </c>
      <c r="C603">
        <v>11</v>
      </c>
      <c r="D603">
        <v>2</v>
      </c>
      <c r="E603">
        <v>4</v>
      </c>
      <c r="F603">
        <v>5</v>
      </c>
      <c r="G603">
        <v>7</v>
      </c>
      <c r="H603">
        <v>15</v>
      </c>
      <c r="I603">
        <v>-8</v>
      </c>
      <c r="J603">
        <v>10</v>
      </c>
      <c r="L603">
        <v>91</v>
      </c>
      <c r="N603">
        <v>1</v>
      </c>
      <c r="O603">
        <v>3</v>
      </c>
      <c r="P603">
        <v>1</v>
      </c>
      <c r="Q603">
        <v>3</v>
      </c>
      <c r="R603">
        <v>3</v>
      </c>
      <c r="W603">
        <v>1</v>
      </c>
      <c r="X603">
        <v>1</v>
      </c>
      <c r="Y603">
        <v>4</v>
      </c>
      <c r="Z603">
        <v>4</v>
      </c>
      <c r="AA603">
        <v>12</v>
      </c>
      <c r="AD603">
        <f>SUM(Wide_table___Brazil_2[[#This Row],[Wh]:[Lh]])</f>
        <v>5</v>
      </c>
      <c r="AE603">
        <f>SUM(Wide_table___Brazil_2[[#This Row],[Wa]:[La]])</f>
        <v>6</v>
      </c>
    </row>
    <row r="604" spans="1:31" x14ac:dyDescent="0.25">
      <c r="A604">
        <v>16</v>
      </c>
      <c r="B604" t="s">
        <v>784</v>
      </c>
      <c r="C604">
        <v>6</v>
      </c>
      <c r="D604">
        <v>1</v>
      </c>
      <c r="E604">
        <v>2</v>
      </c>
      <c r="F604">
        <v>3</v>
      </c>
      <c r="G604">
        <v>7</v>
      </c>
      <c r="H604">
        <v>10</v>
      </c>
      <c r="I604">
        <v>-3</v>
      </c>
      <c r="J604">
        <v>5</v>
      </c>
      <c r="L604">
        <v>83</v>
      </c>
      <c r="N604">
        <v>0</v>
      </c>
      <c r="O604">
        <v>1</v>
      </c>
      <c r="P604">
        <v>1</v>
      </c>
      <c r="Q604">
        <v>0</v>
      </c>
      <c r="R604">
        <v>1</v>
      </c>
      <c r="W604">
        <v>1</v>
      </c>
      <c r="X604">
        <v>1</v>
      </c>
      <c r="Y604">
        <v>2</v>
      </c>
      <c r="Z604">
        <v>7</v>
      </c>
      <c r="AA604">
        <v>9</v>
      </c>
      <c r="AD604">
        <f>SUM(Wide_table___Brazil_2[[#This Row],[Wh]:[Lh]])</f>
        <v>2</v>
      </c>
      <c r="AE604">
        <f>SUM(Wide_table___Brazil_2[[#This Row],[Wa]:[La]])</f>
        <v>4</v>
      </c>
    </row>
    <row r="605" spans="1:31" x14ac:dyDescent="0.25">
      <c r="A605">
        <v>1</v>
      </c>
      <c r="B605" t="s">
        <v>785</v>
      </c>
      <c r="C605">
        <v>24</v>
      </c>
      <c r="D605">
        <v>16</v>
      </c>
      <c r="E605">
        <v>4</v>
      </c>
      <c r="F605">
        <v>4</v>
      </c>
      <c r="G605">
        <v>51</v>
      </c>
      <c r="H605">
        <v>21</v>
      </c>
      <c r="I605">
        <v>30</v>
      </c>
      <c r="J605">
        <v>52</v>
      </c>
      <c r="L605">
        <v>217</v>
      </c>
      <c r="N605">
        <v>8</v>
      </c>
      <c r="O605">
        <v>3</v>
      </c>
      <c r="P605">
        <v>1</v>
      </c>
      <c r="Q605">
        <v>30</v>
      </c>
      <c r="R605">
        <v>10</v>
      </c>
      <c r="W605">
        <v>8</v>
      </c>
      <c r="X605">
        <v>1</v>
      </c>
      <c r="Y605">
        <v>3</v>
      </c>
      <c r="Z605">
        <v>21</v>
      </c>
      <c r="AA605">
        <v>11</v>
      </c>
      <c r="AD605">
        <f>SUM(Wide_table___Brazil_2[[#This Row],[Wh]:[Lh]])</f>
        <v>12</v>
      </c>
      <c r="AE605">
        <f>SUM(Wide_table___Brazil_2[[#This Row],[Wa]:[La]])</f>
        <v>12</v>
      </c>
    </row>
    <row r="606" spans="1:31" x14ac:dyDescent="0.25">
      <c r="A606">
        <v>1</v>
      </c>
      <c r="B606" t="s">
        <v>786</v>
      </c>
      <c r="C606">
        <v>7</v>
      </c>
      <c r="D606">
        <v>7</v>
      </c>
      <c r="E606">
        <v>0</v>
      </c>
      <c r="F606">
        <v>0</v>
      </c>
      <c r="G606">
        <v>14</v>
      </c>
      <c r="H606">
        <v>2</v>
      </c>
      <c r="I606">
        <v>12</v>
      </c>
      <c r="J606">
        <v>21</v>
      </c>
      <c r="L606">
        <v>300</v>
      </c>
      <c r="N606">
        <v>2</v>
      </c>
      <c r="O606">
        <v>0</v>
      </c>
      <c r="P606">
        <v>0</v>
      </c>
      <c r="Q606">
        <v>6</v>
      </c>
      <c r="R606">
        <v>1</v>
      </c>
      <c r="W606">
        <v>5</v>
      </c>
      <c r="X606">
        <v>0</v>
      </c>
      <c r="Y606">
        <v>0</v>
      </c>
      <c r="Z606">
        <v>8</v>
      </c>
      <c r="AA606">
        <v>1</v>
      </c>
      <c r="AD606">
        <f>SUM(Wide_table___Brazil_2[[#This Row],[Wh]:[Lh]])</f>
        <v>2</v>
      </c>
      <c r="AE606">
        <f>SUM(Wide_table___Brazil_2[[#This Row],[Wa]:[La]])</f>
        <v>5</v>
      </c>
    </row>
    <row r="607" spans="1:31" x14ac:dyDescent="0.25">
      <c r="A607">
        <v>1</v>
      </c>
      <c r="B607" t="s">
        <v>146</v>
      </c>
      <c r="C607">
        <v>6</v>
      </c>
      <c r="D607">
        <v>6</v>
      </c>
      <c r="E607">
        <v>0</v>
      </c>
      <c r="F607">
        <v>0</v>
      </c>
      <c r="G607">
        <v>16</v>
      </c>
      <c r="H607">
        <v>3</v>
      </c>
      <c r="I607">
        <v>13</v>
      </c>
      <c r="J607">
        <v>18</v>
      </c>
      <c r="L607">
        <v>300</v>
      </c>
      <c r="N607">
        <v>3</v>
      </c>
      <c r="O607">
        <v>0</v>
      </c>
      <c r="P607">
        <v>0</v>
      </c>
      <c r="Q607">
        <v>8</v>
      </c>
      <c r="R607">
        <v>1</v>
      </c>
      <c r="W607">
        <v>3</v>
      </c>
      <c r="X607">
        <v>0</v>
      </c>
      <c r="Y607">
        <v>0</v>
      </c>
      <c r="Z607">
        <v>8</v>
      </c>
      <c r="AA607">
        <v>2</v>
      </c>
      <c r="AD607">
        <f>SUM(Wide_table___Brazil_2[[#This Row],[Wh]:[Lh]])</f>
        <v>3</v>
      </c>
      <c r="AE607">
        <f>SUM(Wide_table___Brazil_2[[#This Row],[Wa]:[La]])</f>
        <v>3</v>
      </c>
    </row>
    <row r="608" spans="1:31" x14ac:dyDescent="0.25">
      <c r="A608">
        <v>9</v>
      </c>
      <c r="B608" t="s">
        <v>156</v>
      </c>
      <c r="C608">
        <v>6</v>
      </c>
      <c r="D608">
        <v>3</v>
      </c>
      <c r="E608">
        <v>0</v>
      </c>
      <c r="F608">
        <v>3</v>
      </c>
      <c r="G608">
        <v>7</v>
      </c>
      <c r="H608">
        <v>10</v>
      </c>
      <c r="I608">
        <v>-3</v>
      </c>
      <c r="J608">
        <v>9</v>
      </c>
      <c r="L608">
        <v>150</v>
      </c>
      <c r="N608">
        <v>2</v>
      </c>
      <c r="O608">
        <v>0</v>
      </c>
      <c r="P608">
        <v>1</v>
      </c>
      <c r="Q608">
        <v>5</v>
      </c>
      <c r="R608">
        <v>5</v>
      </c>
      <c r="W608">
        <v>1</v>
      </c>
      <c r="X608">
        <v>0</v>
      </c>
      <c r="Y608">
        <v>2</v>
      </c>
      <c r="Z608">
        <v>2</v>
      </c>
      <c r="AA608">
        <v>5</v>
      </c>
      <c r="AD608">
        <f>SUM(Wide_table___Brazil_2[[#This Row],[Wh]:[Lh]])</f>
        <v>3</v>
      </c>
      <c r="AE608">
        <f>SUM(Wide_table___Brazil_2[[#This Row],[Wa]:[La]])</f>
        <v>3</v>
      </c>
    </row>
    <row r="609" spans="1:31" x14ac:dyDescent="0.25">
      <c r="A609">
        <v>5</v>
      </c>
      <c r="B609" t="s">
        <v>787</v>
      </c>
      <c r="C609">
        <v>6</v>
      </c>
      <c r="D609">
        <v>3</v>
      </c>
      <c r="E609">
        <v>2</v>
      </c>
      <c r="F609">
        <v>1</v>
      </c>
      <c r="G609">
        <v>8</v>
      </c>
      <c r="H609">
        <v>2</v>
      </c>
      <c r="I609">
        <v>6</v>
      </c>
      <c r="J609">
        <v>11</v>
      </c>
      <c r="L609">
        <v>183</v>
      </c>
      <c r="N609">
        <v>1</v>
      </c>
      <c r="O609">
        <v>1</v>
      </c>
      <c r="P609">
        <v>1</v>
      </c>
      <c r="Q609">
        <v>4</v>
      </c>
      <c r="R609">
        <v>1</v>
      </c>
      <c r="W609">
        <v>2</v>
      </c>
      <c r="X609">
        <v>1</v>
      </c>
      <c r="Y609">
        <v>0</v>
      </c>
      <c r="Z609">
        <v>4</v>
      </c>
      <c r="AA609">
        <v>1</v>
      </c>
      <c r="AD609">
        <f>SUM(Wide_table___Brazil_2[[#This Row],[Wh]:[Lh]])</f>
        <v>3</v>
      </c>
      <c r="AE609">
        <f>SUM(Wide_table___Brazil_2[[#This Row],[Wa]:[La]])</f>
        <v>3</v>
      </c>
    </row>
    <row r="610" spans="1:31" x14ac:dyDescent="0.25">
      <c r="A610">
        <v>3</v>
      </c>
      <c r="B610" t="s">
        <v>788</v>
      </c>
      <c r="C610">
        <v>9</v>
      </c>
      <c r="D610">
        <v>4</v>
      </c>
      <c r="E610">
        <v>5</v>
      </c>
      <c r="F610">
        <v>0</v>
      </c>
      <c r="G610">
        <v>16</v>
      </c>
      <c r="H610">
        <v>8</v>
      </c>
      <c r="I610">
        <v>8</v>
      </c>
      <c r="J610">
        <v>17</v>
      </c>
      <c r="L610">
        <v>189</v>
      </c>
      <c r="N610">
        <v>3</v>
      </c>
      <c r="O610">
        <v>1</v>
      </c>
      <c r="P610">
        <v>0</v>
      </c>
      <c r="Q610">
        <v>7</v>
      </c>
      <c r="R610">
        <v>2</v>
      </c>
      <c r="W610">
        <v>1</v>
      </c>
      <c r="X610">
        <v>4</v>
      </c>
      <c r="Y610">
        <v>0</v>
      </c>
      <c r="Z610">
        <v>9</v>
      </c>
      <c r="AA610">
        <v>6</v>
      </c>
      <c r="AD610">
        <f>SUM(Wide_table___Brazil_2[[#This Row],[Wh]:[Lh]])</f>
        <v>4</v>
      </c>
      <c r="AE610">
        <f>SUM(Wide_table___Brazil_2[[#This Row],[Wa]:[La]])</f>
        <v>5</v>
      </c>
    </row>
    <row r="611" spans="1:31" x14ac:dyDescent="0.25">
      <c r="A611">
        <v>1</v>
      </c>
      <c r="B611" t="s">
        <v>789</v>
      </c>
      <c r="C611">
        <v>5</v>
      </c>
      <c r="D611">
        <v>4</v>
      </c>
      <c r="E611">
        <v>1</v>
      </c>
      <c r="F611">
        <v>0</v>
      </c>
      <c r="G611">
        <v>10</v>
      </c>
      <c r="H611">
        <v>2</v>
      </c>
      <c r="I611">
        <v>8</v>
      </c>
      <c r="J611">
        <v>13</v>
      </c>
      <c r="L611">
        <v>260</v>
      </c>
      <c r="N611">
        <v>2</v>
      </c>
      <c r="O611">
        <v>1</v>
      </c>
      <c r="P611">
        <v>0</v>
      </c>
      <c r="Q611">
        <v>6</v>
      </c>
      <c r="R611">
        <v>2</v>
      </c>
      <c r="W611">
        <v>2</v>
      </c>
      <c r="X611">
        <v>0</v>
      </c>
      <c r="Y611">
        <v>0</v>
      </c>
      <c r="Z611">
        <v>4</v>
      </c>
      <c r="AA611">
        <v>0</v>
      </c>
      <c r="AD611">
        <f>SUM(Wide_table___Brazil_2[[#This Row],[Wh]:[Lh]])</f>
        <v>3</v>
      </c>
      <c r="AE611">
        <f>SUM(Wide_table___Brazil_2[[#This Row],[Wa]:[La]])</f>
        <v>2</v>
      </c>
    </row>
    <row r="612" spans="1:31" x14ac:dyDescent="0.25">
      <c r="A612">
        <v>12</v>
      </c>
      <c r="B612" t="s">
        <v>790</v>
      </c>
      <c r="C612">
        <v>24</v>
      </c>
      <c r="D612">
        <v>4</v>
      </c>
      <c r="E612">
        <v>6</v>
      </c>
      <c r="F612">
        <v>14</v>
      </c>
      <c r="G612">
        <v>25</v>
      </c>
      <c r="H612">
        <v>38</v>
      </c>
      <c r="I612">
        <v>-13</v>
      </c>
      <c r="J612">
        <v>18</v>
      </c>
      <c r="L612">
        <v>75</v>
      </c>
      <c r="N612">
        <v>2</v>
      </c>
      <c r="O612">
        <v>3</v>
      </c>
      <c r="P612">
        <v>7</v>
      </c>
      <c r="Q612">
        <v>9</v>
      </c>
      <c r="R612">
        <v>17</v>
      </c>
      <c r="W612">
        <v>2</v>
      </c>
      <c r="X612">
        <v>3</v>
      </c>
      <c r="Y612">
        <v>7</v>
      </c>
      <c r="Z612">
        <v>16</v>
      </c>
      <c r="AA612">
        <v>21</v>
      </c>
      <c r="AD612">
        <f>SUM(Wide_table___Brazil_2[[#This Row],[Wh]:[Lh]])</f>
        <v>12</v>
      </c>
      <c r="AE612">
        <f>SUM(Wide_table___Brazil_2[[#This Row],[Wa]:[La]])</f>
        <v>12</v>
      </c>
    </row>
    <row r="613" spans="1:31" x14ac:dyDescent="0.25">
      <c r="A613">
        <v>2</v>
      </c>
      <c r="B613" t="s">
        <v>791</v>
      </c>
      <c r="C613">
        <v>5</v>
      </c>
      <c r="D613">
        <v>4</v>
      </c>
      <c r="E613">
        <v>0</v>
      </c>
      <c r="F613">
        <v>1</v>
      </c>
      <c r="G613">
        <v>7</v>
      </c>
      <c r="H613">
        <v>2</v>
      </c>
      <c r="I613">
        <v>5</v>
      </c>
      <c r="J613">
        <v>12</v>
      </c>
      <c r="L613">
        <v>240</v>
      </c>
      <c r="N613">
        <v>1</v>
      </c>
      <c r="O613">
        <v>0</v>
      </c>
      <c r="P613">
        <v>1</v>
      </c>
      <c r="Q613">
        <v>2</v>
      </c>
      <c r="R613">
        <v>1</v>
      </c>
      <c r="W613">
        <v>3</v>
      </c>
      <c r="X613">
        <v>0</v>
      </c>
      <c r="Y613">
        <v>0</v>
      </c>
      <c r="Z613">
        <v>5</v>
      </c>
      <c r="AA613">
        <v>1</v>
      </c>
      <c r="AD613">
        <f>SUM(Wide_table___Brazil_2[[#This Row],[Wh]:[Lh]])</f>
        <v>2</v>
      </c>
      <c r="AE613">
        <f>SUM(Wide_table___Brazil_2[[#This Row],[Wa]:[La]])</f>
        <v>3</v>
      </c>
    </row>
    <row r="614" spans="1:31" x14ac:dyDescent="0.25">
      <c r="A614">
        <v>7</v>
      </c>
      <c r="B614" t="s">
        <v>792</v>
      </c>
      <c r="C614">
        <v>6</v>
      </c>
      <c r="D614">
        <v>2</v>
      </c>
      <c r="E614">
        <v>3</v>
      </c>
      <c r="F614">
        <v>1</v>
      </c>
      <c r="G614">
        <v>7</v>
      </c>
      <c r="H614">
        <v>8</v>
      </c>
      <c r="I614">
        <v>-1</v>
      </c>
      <c r="J614">
        <v>9</v>
      </c>
      <c r="L614">
        <v>150</v>
      </c>
      <c r="N614">
        <v>2</v>
      </c>
      <c r="O614">
        <v>1</v>
      </c>
      <c r="P614">
        <v>0</v>
      </c>
      <c r="Q614">
        <v>4</v>
      </c>
      <c r="R614">
        <v>1</v>
      </c>
      <c r="W614">
        <v>0</v>
      </c>
      <c r="X614">
        <v>2</v>
      </c>
      <c r="Y614">
        <v>1</v>
      </c>
      <c r="Z614">
        <v>3</v>
      </c>
      <c r="AA614">
        <v>7</v>
      </c>
      <c r="AD614">
        <f>SUM(Wide_table___Brazil_2[[#This Row],[Wh]:[Lh]])</f>
        <v>3</v>
      </c>
      <c r="AE614">
        <f>SUM(Wide_table___Brazil_2[[#This Row],[Wa]:[La]])</f>
        <v>3</v>
      </c>
    </row>
    <row r="615" spans="1:31" x14ac:dyDescent="0.25">
      <c r="A615">
        <v>1</v>
      </c>
      <c r="B615" t="s">
        <v>793</v>
      </c>
      <c r="C615">
        <v>26</v>
      </c>
      <c r="D615">
        <v>16</v>
      </c>
      <c r="E615">
        <v>7</v>
      </c>
      <c r="F615">
        <v>3</v>
      </c>
      <c r="G615">
        <v>61</v>
      </c>
      <c r="H615">
        <v>32</v>
      </c>
      <c r="I615">
        <v>29</v>
      </c>
      <c r="J615">
        <v>55</v>
      </c>
      <c r="L615">
        <v>212</v>
      </c>
      <c r="N615">
        <v>10</v>
      </c>
      <c r="O615">
        <v>3</v>
      </c>
      <c r="P615">
        <v>0</v>
      </c>
      <c r="Q615">
        <v>37</v>
      </c>
      <c r="R615">
        <v>15</v>
      </c>
      <c r="W615">
        <v>6</v>
      </c>
      <c r="X615">
        <v>4</v>
      </c>
      <c r="Y615">
        <v>3</v>
      </c>
      <c r="Z615">
        <v>24</v>
      </c>
      <c r="AA615">
        <v>17</v>
      </c>
      <c r="AD615">
        <f>SUM(Wide_table___Brazil_2[[#This Row],[Wh]:[Lh]])</f>
        <v>13</v>
      </c>
      <c r="AE615">
        <f>SUM(Wide_table___Brazil_2[[#This Row],[Wa]:[La]])</f>
        <v>13</v>
      </c>
    </row>
    <row r="616" spans="1:31" x14ac:dyDescent="0.25">
      <c r="A616">
        <v>11</v>
      </c>
      <c r="B616" t="s">
        <v>794</v>
      </c>
      <c r="C616">
        <v>26</v>
      </c>
      <c r="D616">
        <v>8</v>
      </c>
      <c r="E616">
        <v>4</v>
      </c>
      <c r="F616">
        <v>14</v>
      </c>
      <c r="G616">
        <v>29</v>
      </c>
      <c r="H616">
        <v>34</v>
      </c>
      <c r="I616">
        <v>-5</v>
      </c>
      <c r="J616">
        <v>28</v>
      </c>
      <c r="L616">
        <v>108</v>
      </c>
      <c r="N616">
        <v>5</v>
      </c>
      <c r="O616">
        <v>2</v>
      </c>
      <c r="P616">
        <v>6</v>
      </c>
      <c r="Q616">
        <v>17</v>
      </c>
      <c r="R616">
        <v>14</v>
      </c>
      <c r="W616">
        <v>3</v>
      </c>
      <c r="X616">
        <v>2</v>
      </c>
      <c r="Y616">
        <v>8</v>
      </c>
      <c r="Z616">
        <v>12</v>
      </c>
      <c r="AA616">
        <v>20</v>
      </c>
      <c r="AD616">
        <f>SUM(Wide_table___Brazil_2[[#This Row],[Wh]:[Lh]])</f>
        <v>13</v>
      </c>
      <c r="AE616">
        <f>SUM(Wide_table___Brazil_2[[#This Row],[Wa]:[La]])</f>
        <v>13</v>
      </c>
    </row>
    <row r="617" spans="1:31" x14ac:dyDescent="0.25">
      <c r="A617">
        <v>13</v>
      </c>
      <c r="B617" t="s">
        <v>795</v>
      </c>
      <c r="C617">
        <v>8</v>
      </c>
      <c r="D617">
        <v>1</v>
      </c>
      <c r="E617">
        <v>3</v>
      </c>
      <c r="F617">
        <v>4</v>
      </c>
      <c r="G617">
        <v>5</v>
      </c>
      <c r="H617">
        <v>11</v>
      </c>
      <c r="I617">
        <v>-6</v>
      </c>
      <c r="J617">
        <v>6</v>
      </c>
      <c r="L617">
        <v>75</v>
      </c>
      <c r="N617">
        <v>1</v>
      </c>
      <c r="O617">
        <v>2</v>
      </c>
      <c r="P617">
        <v>1</v>
      </c>
      <c r="Q617">
        <v>2</v>
      </c>
      <c r="R617">
        <v>3</v>
      </c>
      <c r="W617">
        <v>0</v>
      </c>
      <c r="X617">
        <v>1</v>
      </c>
      <c r="Y617">
        <v>3</v>
      </c>
      <c r="Z617">
        <v>3</v>
      </c>
      <c r="AA617">
        <v>8</v>
      </c>
      <c r="AD617">
        <f>SUM(Wide_table___Brazil_2[[#This Row],[Wh]:[Lh]])</f>
        <v>4</v>
      </c>
      <c r="AE617">
        <f>SUM(Wide_table___Brazil_2[[#This Row],[Wa]:[La]])</f>
        <v>4</v>
      </c>
    </row>
    <row r="618" spans="1:31" x14ac:dyDescent="0.25">
      <c r="A618">
        <v>7</v>
      </c>
      <c r="B618" t="s">
        <v>796</v>
      </c>
      <c r="C618">
        <v>7</v>
      </c>
      <c r="D618">
        <v>3</v>
      </c>
      <c r="E618">
        <v>2</v>
      </c>
      <c r="F618">
        <v>2</v>
      </c>
      <c r="G618">
        <v>6</v>
      </c>
      <c r="H618">
        <v>5</v>
      </c>
      <c r="I618">
        <v>1</v>
      </c>
      <c r="J618">
        <v>11</v>
      </c>
      <c r="L618">
        <v>157</v>
      </c>
      <c r="N618">
        <v>2</v>
      </c>
      <c r="O618">
        <v>1</v>
      </c>
      <c r="P618">
        <v>1</v>
      </c>
      <c r="Q618">
        <v>4</v>
      </c>
      <c r="R618">
        <v>3</v>
      </c>
      <c r="W618">
        <v>1</v>
      </c>
      <c r="X618">
        <v>1</v>
      </c>
      <c r="Y618">
        <v>1</v>
      </c>
      <c r="Z618">
        <v>2</v>
      </c>
      <c r="AA618">
        <v>2</v>
      </c>
      <c r="AD618">
        <f>SUM(Wide_table___Brazil_2[[#This Row],[Wh]:[Lh]])</f>
        <v>4</v>
      </c>
      <c r="AE618">
        <f>SUM(Wide_table___Brazil_2[[#This Row],[Wa]:[La]])</f>
        <v>3</v>
      </c>
    </row>
    <row r="619" spans="1:31" x14ac:dyDescent="0.25">
      <c r="A619">
        <v>11</v>
      </c>
      <c r="B619" t="s">
        <v>797</v>
      </c>
      <c r="C619">
        <v>6</v>
      </c>
      <c r="D619">
        <v>2</v>
      </c>
      <c r="E619">
        <v>2</v>
      </c>
      <c r="F619">
        <v>2</v>
      </c>
      <c r="G619">
        <v>7</v>
      </c>
      <c r="H619">
        <v>10</v>
      </c>
      <c r="I619">
        <v>-3</v>
      </c>
      <c r="J619">
        <v>8</v>
      </c>
      <c r="L619">
        <v>133</v>
      </c>
      <c r="N619">
        <v>0</v>
      </c>
      <c r="O619">
        <v>2</v>
      </c>
      <c r="P619">
        <v>1</v>
      </c>
      <c r="Q619">
        <v>4</v>
      </c>
      <c r="R619">
        <v>5</v>
      </c>
      <c r="W619">
        <v>2</v>
      </c>
      <c r="X619">
        <v>0</v>
      </c>
      <c r="Y619">
        <v>1</v>
      </c>
      <c r="Z619">
        <v>3</v>
      </c>
      <c r="AA619">
        <v>5</v>
      </c>
      <c r="AD619">
        <f>SUM(Wide_table___Brazil_2[[#This Row],[Wh]:[Lh]])</f>
        <v>3</v>
      </c>
      <c r="AE619">
        <f>SUM(Wide_table___Brazil_2[[#This Row],[Wa]:[La]])</f>
        <v>3</v>
      </c>
    </row>
    <row r="620" spans="1:31" x14ac:dyDescent="0.25">
      <c r="A620">
        <v>22</v>
      </c>
      <c r="B620" t="s">
        <v>189</v>
      </c>
      <c r="C620">
        <v>8</v>
      </c>
      <c r="D620">
        <v>1</v>
      </c>
      <c r="E620">
        <v>2</v>
      </c>
      <c r="F620">
        <v>5</v>
      </c>
      <c r="G620">
        <v>7</v>
      </c>
      <c r="H620">
        <v>15</v>
      </c>
      <c r="I620">
        <v>-8</v>
      </c>
      <c r="J620">
        <v>5</v>
      </c>
      <c r="L620">
        <v>63</v>
      </c>
      <c r="N620">
        <v>1</v>
      </c>
      <c r="O620">
        <v>1</v>
      </c>
      <c r="P620">
        <v>2</v>
      </c>
      <c r="Q620">
        <v>3</v>
      </c>
      <c r="R620">
        <v>5</v>
      </c>
      <c r="W620">
        <v>0</v>
      </c>
      <c r="X620">
        <v>1</v>
      </c>
      <c r="Y620">
        <v>3</v>
      </c>
      <c r="Z620">
        <v>4</v>
      </c>
      <c r="AA620">
        <v>10</v>
      </c>
      <c r="AD620">
        <f>SUM(Wide_table___Brazil_2[[#This Row],[Wh]:[Lh]])</f>
        <v>4</v>
      </c>
      <c r="AE620">
        <f>SUM(Wide_table___Brazil_2[[#This Row],[Wa]:[La]])</f>
        <v>4</v>
      </c>
    </row>
    <row r="621" spans="1:31" x14ac:dyDescent="0.25">
      <c r="A621">
        <v>6</v>
      </c>
      <c r="B621" t="s">
        <v>798</v>
      </c>
      <c r="C621">
        <v>9</v>
      </c>
      <c r="D621">
        <v>4</v>
      </c>
      <c r="E621">
        <v>3</v>
      </c>
      <c r="F621">
        <v>2</v>
      </c>
      <c r="G621">
        <v>14</v>
      </c>
      <c r="H621">
        <v>10</v>
      </c>
      <c r="I621">
        <v>4</v>
      </c>
      <c r="J621">
        <v>15</v>
      </c>
      <c r="L621">
        <v>167</v>
      </c>
      <c r="N621">
        <v>2</v>
      </c>
      <c r="O621">
        <v>2</v>
      </c>
      <c r="P621">
        <v>1</v>
      </c>
      <c r="Q621">
        <v>5</v>
      </c>
      <c r="R621">
        <v>4</v>
      </c>
      <c r="W621">
        <v>2</v>
      </c>
      <c r="X621">
        <v>1</v>
      </c>
      <c r="Y621">
        <v>1</v>
      </c>
      <c r="Z621">
        <v>9</v>
      </c>
      <c r="AA621">
        <v>6</v>
      </c>
      <c r="AD621">
        <f>SUM(Wide_table___Brazil_2[[#This Row],[Wh]:[Lh]])</f>
        <v>5</v>
      </c>
      <c r="AE621">
        <f>SUM(Wide_table___Brazil_2[[#This Row],[Wa]:[La]])</f>
        <v>4</v>
      </c>
    </row>
    <row r="622" spans="1:31" x14ac:dyDescent="0.25">
      <c r="A622">
        <v>3</v>
      </c>
      <c r="B622" t="s">
        <v>799</v>
      </c>
      <c r="C622">
        <v>24</v>
      </c>
      <c r="D622">
        <v>12</v>
      </c>
      <c r="E622">
        <v>6</v>
      </c>
      <c r="F622">
        <v>6</v>
      </c>
      <c r="G622">
        <v>35</v>
      </c>
      <c r="H622">
        <v>25</v>
      </c>
      <c r="I622">
        <v>10</v>
      </c>
      <c r="J622">
        <v>42</v>
      </c>
      <c r="L622">
        <v>175</v>
      </c>
      <c r="N622">
        <v>6</v>
      </c>
      <c r="O622">
        <v>4</v>
      </c>
      <c r="P622">
        <v>3</v>
      </c>
      <c r="Q622">
        <v>18</v>
      </c>
      <c r="R622">
        <v>13</v>
      </c>
      <c r="W622">
        <v>6</v>
      </c>
      <c r="X622">
        <v>2</v>
      </c>
      <c r="Y622">
        <v>3</v>
      </c>
      <c r="Z622">
        <v>17</v>
      </c>
      <c r="AA622">
        <v>12</v>
      </c>
      <c r="AD622">
        <f>SUM(Wide_table___Brazil_2[[#This Row],[Wh]:[Lh]])</f>
        <v>13</v>
      </c>
      <c r="AE622">
        <f>SUM(Wide_table___Brazil_2[[#This Row],[Wa]:[La]])</f>
        <v>11</v>
      </c>
    </row>
    <row r="623" spans="1:31" x14ac:dyDescent="0.25">
      <c r="A623">
        <v>11</v>
      </c>
      <c r="B623" t="s">
        <v>177</v>
      </c>
      <c r="C623">
        <v>8</v>
      </c>
      <c r="D623">
        <v>3</v>
      </c>
      <c r="E623">
        <v>2</v>
      </c>
      <c r="F623">
        <v>3</v>
      </c>
      <c r="G623">
        <v>7</v>
      </c>
      <c r="H623">
        <v>8</v>
      </c>
      <c r="I623">
        <v>-1</v>
      </c>
      <c r="J623">
        <v>11</v>
      </c>
      <c r="L623">
        <v>138</v>
      </c>
      <c r="N623">
        <v>2</v>
      </c>
      <c r="O623">
        <v>0</v>
      </c>
      <c r="P623">
        <v>2</v>
      </c>
      <c r="Q623">
        <v>4</v>
      </c>
      <c r="R623">
        <v>4</v>
      </c>
      <c r="W623">
        <v>1</v>
      </c>
      <c r="X623">
        <v>2</v>
      </c>
      <c r="Y623">
        <v>1</v>
      </c>
      <c r="Z623">
        <v>3</v>
      </c>
      <c r="AA623">
        <v>4</v>
      </c>
      <c r="AD623">
        <f>SUM(Wide_table___Brazil_2[[#This Row],[Wh]:[Lh]])</f>
        <v>4</v>
      </c>
      <c r="AE623">
        <f>SUM(Wide_table___Brazil_2[[#This Row],[Wa]:[La]])</f>
        <v>4</v>
      </c>
    </row>
    <row r="624" spans="1:31" x14ac:dyDescent="0.25">
      <c r="A624">
        <v>10</v>
      </c>
      <c r="B624" t="s">
        <v>800</v>
      </c>
      <c r="C624">
        <v>9</v>
      </c>
      <c r="D624">
        <v>4</v>
      </c>
      <c r="E624">
        <v>2</v>
      </c>
      <c r="F624">
        <v>3</v>
      </c>
      <c r="G624">
        <v>16</v>
      </c>
      <c r="H624">
        <v>15</v>
      </c>
      <c r="I624">
        <v>1</v>
      </c>
      <c r="J624">
        <v>14</v>
      </c>
      <c r="L624">
        <v>156</v>
      </c>
      <c r="N624">
        <v>2</v>
      </c>
      <c r="O624">
        <v>1</v>
      </c>
      <c r="P624">
        <v>1</v>
      </c>
      <c r="Q624">
        <v>5</v>
      </c>
      <c r="R624">
        <v>4</v>
      </c>
      <c r="W624">
        <v>2</v>
      </c>
      <c r="X624">
        <v>1</v>
      </c>
      <c r="Y624">
        <v>2</v>
      </c>
      <c r="Z624">
        <v>11</v>
      </c>
      <c r="AA624">
        <v>11</v>
      </c>
      <c r="AD624">
        <f>SUM(Wide_table___Brazil_2[[#This Row],[Wh]:[Lh]])</f>
        <v>4</v>
      </c>
      <c r="AE624">
        <f>SUM(Wide_table___Brazil_2[[#This Row],[Wa]:[La]])</f>
        <v>5</v>
      </c>
    </row>
    <row r="625" spans="1:31" x14ac:dyDescent="0.25">
      <c r="A625">
        <v>18</v>
      </c>
      <c r="B625" t="s">
        <v>801</v>
      </c>
      <c r="C625">
        <v>30</v>
      </c>
      <c r="D625">
        <v>9</v>
      </c>
      <c r="E625">
        <v>10</v>
      </c>
      <c r="F625">
        <v>11</v>
      </c>
      <c r="G625">
        <v>38</v>
      </c>
      <c r="H625">
        <v>40</v>
      </c>
      <c r="I625">
        <v>-2</v>
      </c>
      <c r="J625">
        <v>37</v>
      </c>
      <c r="L625">
        <v>123</v>
      </c>
      <c r="N625">
        <v>3</v>
      </c>
      <c r="O625">
        <v>8</v>
      </c>
      <c r="P625">
        <v>4</v>
      </c>
      <c r="Q625">
        <v>18</v>
      </c>
      <c r="R625">
        <v>17</v>
      </c>
      <c r="W625">
        <v>6</v>
      </c>
      <c r="X625">
        <v>2</v>
      </c>
      <c r="Y625">
        <v>7</v>
      </c>
      <c r="Z625">
        <v>20</v>
      </c>
      <c r="AA625">
        <v>23</v>
      </c>
      <c r="AD625">
        <f>SUM(Wide_table___Brazil_2[[#This Row],[Wh]:[Lh]])</f>
        <v>15</v>
      </c>
      <c r="AE625">
        <f>SUM(Wide_table___Brazil_2[[#This Row],[Wa]:[La]])</f>
        <v>15</v>
      </c>
    </row>
    <row r="626" spans="1:31" x14ac:dyDescent="0.25">
      <c r="A626">
        <v>19</v>
      </c>
      <c r="B626" t="s">
        <v>802</v>
      </c>
      <c r="C626">
        <v>7</v>
      </c>
      <c r="D626">
        <v>2</v>
      </c>
      <c r="E626">
        <v>1</v>
      </c>
      <c r="F626">
        <v>4</v>
      </c>
      <c r="G626">
        <v>10</v>
      </c>
      <c r="H626">
        <v>13</v>
      </c>
      <c r="I626">
        <v>-3</v>
      </c>
      <c r="J626">
        <v>7</v>
      </c>
      <c r="L626">
        <v>100</v>
      </c>
      <c r="N626">
        <v>2</v>
      </c>
      <c r="O626">
        <v>0</v>
      </c>
      <c r="P626">
        <v>2</v>
      </c>
      <c r="Q626">
        <v>9</v>
      </c>
      <c r="R626">
        <v>7</v>
      </c>
      <c r="W626">
        <v>0</v>
      </c>
      <c r="X626">
        <v>1</v>
      </c>
      <c r="Y626">
        <v>2</v>
      </c>
      <c r="Z626">
        <v>1</v>
      </c>
      <c r="AA626">
        <v>6</v>
      </c>
      <c r="AD626">
        <f>SUM(Wide_table___Brazil_2[[#This Row],[Wh]:[Lh]])</f>
        <v>4</v>
      </c>
      <c r="AE626">
        <f>SUM(Wide_table___Brazil_2[[#This Row],[Wa]:[La]])</f>
        <v>3</v>
      </c>
    </row>
    <row r="627" spans="1:31" x14ac:dyDescent="0.25">
      <c r="A627">
        <v>10</v>
      </c>
      <c r="B627" t="s">
        <v>803</v>
      </c>
      <c r="C627">
        <v>29</v>
      </c>
      <c r="D627">
        <v>12</v>
      </c>
      <c r="E627">
        <v>7</v>
      </c>
      <c r="F627">
        <v>10</v>
      </c>
      <c r="G627">
        <v>30</v>
      </c>
      <c r="H627">
        <v>26</v>
      </c>
      <c r="I627">
        <v>4</v>
      </c>
      <c r="J627">
        <v>43</v>
      </c>
      <c r="L627">
        <v>148</v>
      </c>
      <c r="N627">
        <v>7</v>
      </c>
      <c r="O627">
        <v>4</v>
      </c>
      <c r="P627">
        <v>3</v>
      </c>
      <c r="Q627">
        <v>15</v>
      </c>
      <c r="R627">
        <v>10</v>
      </c>
      <c r="W627">
        <v>5</v>
      </c>
      <c r="X627">
        <v>3</v>
      </c>
      <c r="Y627">
        <v>7</v>
      </c>
      <c r="Z627">
        <v>15</v>
      </c>
      <c r="AA627">
        <v>16</v>
      </c>
      <c r="AD627">
        <f>SUM(Wide_table___Brazil_2[[#This Row],[Wh]:[Lh]])</f>
        <v>14</v>
      </c>
      <c r="AE627">
        <f>SUM(Wide_table___Brazil_2[[#This Row],[Wa]:[La]])</f>
        <v>15</v>
      </c>
    </row>
    <row r="628" spans="1:31" x14ac:dyDescent="0.25">
      <c r="A628">
        <v>12</v>
      </c>
      <c r="B628" t="s">
        <v>804</v>
      </c>
      <c r="C628">
        <v>36</v>
      </c>
      <c r="D628">
        <v>11</v>
      </c>
      <c r="E628">
        <v>12</v>
      </c>
      <c r="F628">
        <v>13</v>
      </c>
      <c r="G628">
        <v>45</v>
      </c>
      <c r="H628">
        <v>54</v>
      </c>
      <c r="I628">
        <v>-9</v>
      </c>
      <c r="J628">
        <v>45</v>
      </c>
      <c r="L628">
        <v>125</v>
      </c>
      <c r="N628">
        <v>5</v>
      </c>
      <c r="O628">
        <v>7</v>
      </c>
      <c r="P628">
        <v>7</v>
      </c>
      <c r="Q628">
        <v>28</v>
      </c>
      <c r="R628">
        <v>33</v>
      </c>
      <c r="W628">
        <v>6</v>
      </c>
      <c r="X628">
        <v>5</v>
      </c>
      <c r="Y628">
        <v>6</v>
      </c>
      <c r="Z628">
        <v>17</v>
      </c>
      <c r="AA628">
        <v>21</v>
      </c>
      <c r="AD628">
        <f>SUM(Wide_table___Brazil_2[[#This Row],[Wh]:[Lh]])</f>
        <v>19</v>
      </c>
      <c r="AE628">
        <f>SUM(Wide_table___Brazil_2[[#This Row],[Wa]:[La]])</f>
        <v>17</v>
      </c>
    </row>
    <row r="629" spans="1:31" x14ac:dyDescent="0.25">
      <c r="A629">
        <v>8</v>
      </c>
      <c r="B629" t="s">
        <v>805</v>
      </c>
      <c r="C629">
        <v>24</v>
      </c>
      <c r="D629">
        <v>10</v>
      </c>
      <c r="E629">
        <v>4</v>
      </c>
      <c r="F629">
        <v>10</v>
      </c>
      <c r="G629">
        <v>24</v>
      </c>
      <c r="H629">
        <v>25</v>
      </c>
      <c r="I629">
        <v>-1</v>
      </c>
      <c r="J629">
        <v>34</v>
      </c>
      <c r="L629">
        <v>142</v>
      </c>
      <c r="N629">
        <v>3</v>
      </c>
      <c r="O629">
        <v>3</v>
      </c>
      <c r="P629">
        <v>6</v>
      </c>
      <c r="Q629">
        <v>10</v>
      </c>
      <c r="R629">
        <v>13</v>
      </c>
      <c r="W629">
        <v>7</v>
      </c>
      <c r="X629">
        <v>1</v>
      </c>
      <c r="Y629">
        <v>4</v>
      </c>
      <c r="Z629">
        <v>14</v>
      </c>
      <c r="AA629">
        <v>12</v>
      </c>
      <c r="AD629">
        <f>SUM(Wide_table___Brazil_2[[#This Row],[Wh]:[Lh]])</f>
        <v>12</v>
      </c>
      <c r="AE629">
        <f>SUM(Wide_table___Brazil_2[[#This Row],[Wa]:[La]])</f>
        <v>12</v>
      </c>
    </row>
    <row r="630" spans="1:31" x14ac:dyDescent="0.25">
      <c r="A630">
        <v>6</v>
      </c>
      <c r="B630" t="s">
        <v>806</v>
      </c>
      <c r="C630">
        <v>8</v>
      </c>
      <c r="D630">
        <v>4</v>
      </c>
      <c r="E630">
        <v>2</v>
      </c>
      <c r="F630">
        <v>2</v>
      </c>
      <c r="G630">
        <v>16</v>
      </c>
      <c r="H630">
        <v>11</v>
      </c>
      <c r="I630">
        <v>5</v>
      </c>
      <c r="J630">
        <v>14</v>
      </c>
      <c r="L630">
        <v>175</v>
      </c>
      <c r="N630">
        <v>2</v>
      </c>
      <c r="O630">
        <v>1</v>
      </c>
      <c r="P630">
        <v>1</v>
      </c>
      <c r="Q630">
        <v>10</v>
      </c>
      <c r="R630">
        <v>5</v>
      </c>
      <c r="W630">
        <v>2</v>
      </c>
      <c r="X630">
        <v>1</v>
      </c>
      <c r="Y630">
        <v>1</v>
      </c>
      <c r="Z630">
        <v>6</v>
      </c>
      <c r="AA630">
        <v>6</v>
      </c>
      <c r="AD630">
        <f>SUM(Wide_table___Brazil_2[[#This Row],[Wh]:[Lh]])</f>
        <v>4</v>
      </c>
      <c r="AE630">
        <f>SUM(Wide_table___Brazil_2[[#This Row],[Wa]:[La]])</f>
        <v>4</v>
      </c>
    </row>
    <row r="631" spans="1:31" x14ac:dyDescent="0.25">
      <c r="A631">
        <v>4</v>
      </c>
      <c r="B631" t="s">
        <v>807</v>
      </c>
      <c r="C631">
        <v>8</v>
      </c>
      <c r="D631">
        <v>4</v>
      </c>
      <c r="E631">
        <v>2</v>
      </c>
      <c r="F631">
        <v>2</v>
      </c>
      <c r="G631">
        <v>11</v>
      </c>
      <c r="H631">
        <v>10</v>
      </c>
      <c r="I631">
        <v>1</v>
      </c>
      <c r="J631">
        <v>14</v>
      </c>
      <c r="L631">
        <v>175</v>
      </c>
      <c r="N631">
        <v>2</v>
      </c>
      <c r="O631">
        <v>2</v>
      </c>
      <c r="P631">
        <v>1</v>
      </c>
      <c r="Q631">
        <v>7</v>
      </c>
      <c r="R631">
        <v>7</v>
      </c>
      <c r="W631">
        <v>2</v>
      </c>
      <c r="X631">
        <v>0</v>
      </c>
      <c r="Y631">
        <v>1</v>
      </c>
      <c r="Z631">
        <v>4</v>
      </c>
      <c r="AA631">
        <v>3</v>
      </c>
      <c r="AD631">
        <f>SUM(Wide_table___Brazil_2[[#This Row],[Wh]:[Lh]])</f>
        <v>5</v>
      </c>
      <c r="AE631">
        <f>SUM(Wide_table___Brazil_2[[#This Row],[Wa]:[La]])</f>
        <v>3</v>
      </c>
    </row>
    <row r="632" spans="1:31" x14ac:dyDescent="0.25">
      <c r="A632">
        <v>16</v>
      </c>
      <c r="B632" t="s">
        <v>808</v>
      </c>
      <c r="C632">
        <v>8</v>
      </c>
      <c r="D632">
        <v>0</v>
      </c>
      <c r="E632">
        <v>3</v>
      </c>
      <c r="F632">
        <v>5</v>
      </c>
      <c r="G632">
        <v>6</v>
      </c>
      <c r="H632">
        <v>12</v>
      </c>
      <c r="I632">
        <v>-6</v>
      </c>
      <c r="J632">
        <v>3</v>
      </c>
      <c r="L632">
        <v>38</v>
      </c>
      <c r="N632">
        <v>0</v>
      </c>
      <c r="O632">
        <v>1</v>
      </c>
      <c r="P632">
        <v>4</v>
      </c>
      <c r="Q632">
        <v>5</v>
      </c>
      <c r="R632">
        <v>9</v>
      </c>
      <c r="W632">
        <v>0</v>
      </c>
      <c r="X632">
        <v>2</v>
      </c>
      <c r="Y632">
        <v>1</v>
      </c>
      <c r="Z632">
        <v>1</v>
      </c>
      <c r="AA632">
        <v>3</v>
      </c>
      <c r="AD632">
        <f>SUM(Wide_table___Brazil_2[[#This Row],[Wh]:[Lh]])</f>
        <v>5</v>
      </c>
      <c r="AE632">
        <f>SUM(Wide_table___Brazil_2[[#This Row],[Wa]:[La]])</f>
        <v>3</v>
      </c>
    </row>
    <row r="633" spans="1:31" x14ac:dyDescent="0.25">
      <c r="A633">
        <v>3</v>
      </c>
      <c r="B633" t="s">
        <v>809</v>
      </c>
      <c r="C633">
        <v>5</v>
      </c>
      <c r="D633">
        <v>3</v>
      </c>
      <c r="E633">
        <v>2</v>
      </c>
      <c r="F633">
        <v>0</v>
      </c>
      <c r="G633">
        <v>6</v>
      </c>
      <c r="H633">
        <v>2</v>
      </c>
      <c r="I633">
        <v>4</v>
      </c>
      <c r="J633">
        <v>11</v>
      </c>
      <c r="L633">
        <v>220</v>
      </c>
      <c r="N633">
        <v>2</v>
      </c>
      <c r="O633">
        <v>1</v>
      </c>
      <c r="P633">
        <v>0</v>
      </c>
      <c r="Q633">
        <v>3</v>
      </c>
      <c r="R633">
        <v>0</v>
      </c>
      <c r="W633">
        <v>1</v>
      </c>
      <c r="X633">
        <v>1</v>
      </c>
      <c r="Y633">
        <v>0</v>
      </c>
      <c r="Z633">
        <v>3</v>
      </c>
      <c r="AA633">
        <v>2</v>
      </c>
      <c r="AD633">
        <f>SUM(Wide_table___Brazil_2[[#This Row],[Wh]:[Lh]])</f>
        <v>3</v>
      </c>
      <c r="AE633">
        <f>SUM(Wide_table___Brazil_2[[#This Row],[Wa]:[La]])</f>
        <v>2</v>
      </c>
    </row>
    <row r="634" spans="1:31" x14ac:dyDescent="0.25">
      <c r="A634">
        <v>5</v>
      </c>
      <c r="B634" t="s">
        <v>810</v>
      </c>
      <c r="C634">
        <v>22</v>
      </c>
      <c r="D634">
        <v>12</v>
      </c>
      <c r="E634">
        <v>5</v>
      </c>
      <c r="F634">
        <v>5</v>
      </c>
      <c r="G634">
        <v>48</v>
      </c>
      <c r="H634">
        <v>24</v>
      </c>
      <c r="I634">
        <v>24</v>
      </c>
      <c r="J634">
        <v>41</v>
      </c>
      <c r="L634">
        <v>186</v>
      </c>
      <c r="N634">
        <v>7</v>
      </c>
      <c r="O634">
        <v>2</v>
      </c>
      <c r="P634">
        <v>1</v>
      </c>
      <c r="Q634">
        <v>26</v>
      </c>
      <c r="R634">
        <v>8</v>
      </c>
      <c r="W634">
        <v>5</v>
      </c>
      <c r="X634">
        <v>3</v>
      </c>
      <c r="Y634">
        <v>4</v>
      </c>
      <c r="Z634">
        <v>22</v>
      </c>
      <c r="AA634">
        <v>16</v>
      </c>
      <c r="AD634">
        <f>SUM(Wide_table___Brazil_2[[#This Row],[Wh]:[Lh]])</f>
        <v>10</v>
      </c>
      <c r="AE634">
        <f>SUM(Wide_table___Brazil_2[[#This Row],[Wa]:[La]])</f>
        <v>12</v>
      </c>
    </row>
    <row r="635" spans="1:31" x14ac:dyDescent="0.25">
      <c r="A635">
        <v>4</v>
      </c>
      <c r="B635" t="s">
        <v>811</v>
      </c>
      <c r="C635">
        <v>6</v>
      </c>
      <c r="D635">
        <v>3</v>
      </c>
      <c r="E635">
        <v>2</v>
      </c>
      <c r="F635">
        <v>1</v>
      </c>
      <c r="G635">
        <v>15</v>
      </c>
      <c r="H635">
        <v>8</v>
      </c>
      <c r="I635">
        <v>7</v>
      </c>
      <c r="J635">
        <v>11</v>
      </c>
      <c r="L635">
        <v>183</v>
      </c>
      <c r="N635">
        <v>2</v>
      </c>
      <c r="O635">
        <v>0</v>
      </c>
      <c r="P635">
        <v>1</v>
      </c>
      <c r="Q635">
        <v>6</v>
      </c>
      <c r="R635">
        <v>1</v>
      </c>
      <c r="W635">
        <v>1</v>
      </c>
      <c r="X635">
        <v>2</v>
      </c>
      <c r="Y635">
        <v>0</v>
      </c>
      <c r="Z635">
        <v>9</v>
      </c>
      <c r="AA635">
        <v>7</v>
      </c>
      <c r="AD635">
        <f>SUM(Wide_table___Brazil_2[[#This Row],[Wh]:[Lh]])</f>
        <v>3</v>
      </c>
      <c r="AE635">
        <f>SUM(Wide_table___Brazil_2[[#This Row],[Wa]:[La]])</f>
        <v>3</v>
      </c>
    </row>
    <row r="636" spans="1:31" x14ac:dyDescent="0.25">
      <c r="A636">
        <v>15</v>
      </c>
      <c r="B636" t="s">
        <v>812</v>
      </c>
      <c r="C636">
        <v>5</v>
      </c>
      <c r="D636">
        <v>0</v>
      </c>
      <c r="E636">
        <v>2</v>
      </c>
      <c r="F636">
        <v>3</v>
      </c>
      <c r="G636">
        <v>8</v>
      </c>
      <c r="H636">
        <v>13</v>
      </c>
      <c r="I636">
        <v>-5</v>
      </c>
      <c r="J636">
        <v>2</v>
      </c>
      <c r="L636">
        <v>40</v>
      </c>
      <c r="N636">
        <v>0</v>
      </c>
      <c r="O636">
        <v>0</v>
      </c>
      <c r="P636">
        <v>3</v>
      </c>
      <c r="Q636">
        <v>1</v>
      </c>
      <c r="R636">
        <v>6</v>
      </c>
      <c r="W636">
        <v>0</v>
      </c>
      <c r="X636">
        <v>2</v>
      </c>
      <c r="Y636">
        <v>0</v>
      </c>
      <c r="Z636">
        <v>7</v>
      </c>
      <c r="AA636">
        <v>7</v>
      </c>
      <c r="AD636">
        <f>SUM(Wide_table___Brazil_2[[#This Row],[Wh]:[Lh]])</f>
        <v>3</v>
      </c>
      <c r="AE636">
        <f>SUM(Wide_table___Brazil_2[[#This Row],[Wa]:[La]])</f>
        <v>2</v>
      </c>
    </row>
    <row r="637" spans="1:31" x14ac:dyDescent="0.25">
      <c r="A637">
        <v>13</v>
      </c>
      <c r="B637" t="s">
        <v>813</v>
      </c>
      <c r="C637">
        <v>6</v>
      </c>
      <c r="D637">
        <v>1</v>
      </c>
      <c r="E637">
        <v>3</v>
      </c>
      <c r="F637">
        <v>2</v>
      </c>
      <c r="G637">
        <v>9</v>
      </c>
      <c r="H637">
        <v>9</v>
      </c>
      <c r="I637">
        <v>0</v>
      </c>
      <c r="J637">
        <v>6</v>
      </c>
      <c r="L637">
        <v>100</v>
      </c>
      <c r="N637">
        <v>0</v>
      </c>
      <c r="O637">
        <v>2</v>
      </c>
      <c r="P637">
        <v>1</v>
      </c>
      <c r="Q637">
        <v>3</v>
      </c>
      <c r="R637">
        <v>5</v>
      </c>
      <c r="W637">
        <v>1</v>
      </c>
      <c r="X637">
        <v>1</v>
      </c>
      <c r="Y637">
        <v>1</v>
      </c>
      <c r="Z637">
        <v>6</v>
      </c>
      <c r="AA637">
        <v>4</v>
      </c>
      <c r="AD637">
        <f>SUM(Wide_table___Brazil_2[[#This Row],[Wh]:[Lh]])</f>
        <v>3</v>
      </c>
      <c r="AE637">
        <f>SUM(Wide_table___Brazil_2[[#This Row],[Wa]:[La]])</f>
        <v>3</v>
      </c>
    </row>
    <row r="638" spans="1:31" x14ac:dyDescent="0.25">
      <c r="A638">
        <v>3</v>
      </c>
      <c r="B638" t="s">
        <v>814</v>
      </c>
      <c r="C638">
        <v>7</v>
      </c>
      <c r="D638">
        <v>4</v>
      </c>
      <c r="E638">
        <v>0</v>
      </c>
      <c r="F638">
        <v>3</v>
      </c>
      <c r="G638">
        <v>12</v>
      </c>
      <c r="H638">
        <v>11</v>
      </c>
      <c r="I638">
        <v>1</v>
      </c>
      <c r="J638">
        <v>12</v>
      </c>
      <c r="L638">
        <v>171</v>
      </c>
      <c r="N638">
        <v>2</v>
      </c>
      <c r="O638">
        <v>0</v>
      </c>
      <c r="P638">
        <v>2</v>
      </c>
      <c r="Q638">
        <v>6</v>
      </c>
      <c r="R638">
        <v>7</v>
      </c>
      <c r="W638">
        <v>2</v>
      </c>
      <c r="X638">
        <v>0</v>
      </c>
      <c r="Y638">
        <v>1</v>
      </c>
      <c r="Z638">
        <v>6</v>
      </c>
      <c r="AA638">
        <v>4</v>
      </c>
      <c r="AD638">
        <f>SUM(Wide_table___Brazil_2[[#This Row],[Wh]:[Lh]])</f>
        <v>4</v>
      </c>
      <c r="AE638">
        <f>SUM(Wide_table___Brazil_2[[#This Row],[Wa]:[La]])</f>
        <v>3</v>
      </c>
    </row>
    <row r="639" spans="1:31" x14ac:dyDescent="0.25">
      <c r="A639">
        <v>14</v>
      </c>
      <c r="B639" t="s">
        <v>815</v>
      </c>
      <c r="C639">
        <v>5</v>
      </c>
      <c r="D639">
        <v>1</v>
      </c>
      <c r="E639">
        <v>2</v>
      </c>
      <c r="F639">
        <v>2</v>
      </c>
      <c r="G639">
        <v>4</v>
      </c>
      <c r="H639">
        <v>7</v>
      </c>
      <c r="I639">
        <v>-3</v>
      </c>
      <c r="J639">
        <v>5</v>
      </c>
      <c r="L639">
        <v>100</v>
      </c>
      <c r="N639">
        <v>1</v>
      </c>
      <c r="O639">
        <v>1</v>
      </c>
      <c r="P639">
        <v>0</v>
      </c>
      <c r="Q639">
        <v>3</v>
      </c>
      <c r="R639">
        <v>1</v>
      </c>
      <c r="W639">
        <v>0</v>
      </c>
      <c r="X639">
        <v>1</v>
      </c>
      <c r="Y639">
        <v>2</v>
      </c>
      <c r="Z639">
        <v>1</v>
      </c>
      <c r="AA639">
        <v>6</v>
      </c>
      <c r="AD639">
        <f>SUM(Wide_table___Brazil_2[[#This Row],[Wh]:[Lh]])</f>
        <v>2</v>
      </c>
      <c r="AE639">
        <f>SUM(Wide_table___Brazil_2[[#This Row],[Wa]:[La]])</f>
        <v>3</v>
      </c>
    </row>
    <row r="640" spans="1:31" x14ac:dyDescent="0.25">
      <c r="A640">
        <v>14</v>
      </c>
      <c r="B640" t="s">
        <v>816</v>
      </c>
      <c r="C640">
        <v>8</v>
      </c>
      <c r="D640">
        <v>3</v>
      </c>
      <c r="E640">
        <v>2</v>
      </c>
      <c r="F640">
        <v>3</v>
      </c>
      <c r="G640">
        <v>9</v>
      </c>
      <c r="H640">
        <v>10</v>
      </c>
      <c r="I640">
        <v>-1</v>
      </c>
      <c r="J640">
        <v>11</v>
      </c>
      <c r="L640">
        <v>138</v>
      </c>
      <c r="N640">
        <v>3</v>
      </c>
      <c r="O640">
        <v>2</v>
      </c>
      <c r="P640">
        <v>0</v>
      </c>
      <c r="Q640">
        <v>8</v>
      </c>
      <c r="R640">
        <v>3</v>
      </c>
      <c r="W640">
        <v>0</v>
      </c>
      <c r="X640">
        <v>0</v>
      </c>
      <c r="Y640">
        <v>3</v>
      </c>
      <c r="Z640">
        <v>1</v>
      </c>
      <c r="AA640">
        <v>7</v>
      </c>
      <c r="AD640">
        <f>SUM(Wide_table___Brazil_2[[#This Row],[Wh]:[Lh]])</f>
        <v>5</v>
      </c>
      <c r="AE640">
        <f>SUM(Wide_table___Brazil_2[[#This Row],[Wa]:[La]])</f>
        <v>3</v>
      </c>
    </row>
    <row r="641" spans="1:31" x14ac:dyDescent="0.25">
      <c r="A641">
        <v>9</v>
      </c>
      <c r="B641" t="s">
        <v>817</v>
      </c>
      <c r="C641">
        <v>6</v>
      </c>
      <c r="D641">
        <v>2</v>
      </c>
      <c r="E641">
        <v>1</v>
      </c>
      <c r="F641">
        <v>3</v>
      </c>
      <c r="G641">
        <v>6</v>
      </c>
      <c r="H641">
        <v>9</v>
      </c>
      <c r="I641">
        <v>-3</v>
      </c>
      <c r="J641">
        <v>7</v>
      </c>
      <c r="L641">
        <v>117</v>
      </c>
      <c r="N641">
        <v>1</v>
      </c>
      <c r="O641">
        <v>0</v>
      </c>
      <c r="P641">
        <v>2</v>
      </c>
      <c r="Q641">
        <v>4</v>
      </c>
      <c r="R641">
        <v>5</v>
      </c>
      <c r="W641">
        <v>1</v>
      </c>
      <c r="X641">
        <v>1</v>
      </c>
      <c r="Y641">
        <v>1</v>
      </c>
      <c r="Z641">
        <v>2</v>
      </c>
      <c r="AA641">
        <v>4</v>
      </c>
      <c r="AD641">
        <f>SUM(Wide_table___Brazil_2[[#This Row],[Wh]:[Lh]])</f>
        <v>3</v>
      </c>
      <c r="AE641">
        <f>SUM(Wide_table___Brazil_2[[#This Row],[Wa]:[La]])</f>
        <v>3</v>
      </c>
    </row>
    <row r="642" spans="1:31" x14ac:dyDescent="0.25">
      <c r="A642">
        <v>4</v>
      </c>
      <c r="B642" t="s">
        <v>818</v>
      </c>
      <c r="C642">
        <v>6</v>
      </c>
      <c r="D642">
        <v>3</v>
      </c>
      <c r="E642">
        <v>1</v>
      </c>
      <c r="F642">
        <v>2</v>
      </c>
      <c r="G642">
        <v>8</v>
      </c>
      <c r="H642">
        <v>5</v>
      </c>
      <c r="I642">
        <v>3</v>
      </c>
      <c r="J642">
        <v>10</v>
      </c>
      <c r="L642">
        <v>167</v>
      </c>
      <c r="N642">
        <v>1</v>
      </c>
      <c r="O642">
        <v>0</v>
      </c>
      <c r="P642">
        <v>2</v>
      </c>
      <c r="Q642">
        <v>3</v>
      </c>
      <c r="R642">
        <v>3</v>
      </c>
      <c r="W642">
        <v>2</v>
      </c>
      <c r="X642">
        <v>1</v>
      </c>
      <c r="Y642">
        <v>0</v>
      </c>
      <c r="Z642">
        <v>5</v>
      </c>
      <c r="AA642">
        <v>2</v>
      </c>
      <c r="AD642">
        <f>SUM(Wide_table___Brazil_2[[#This Row],[Wh]:[Lh]])</f>
        <v>3</v>
      </c>
      <c r="AE642">
        <f>SUM(Wide_table___Brazil_2[[#This Row],[Wa]:[La]])</f>
        <v>3</v>
      </c>
    </row>
    <row r="643" spans="1:31" x14ac:dyDescent="0.25">
      <c r="A643">
        <v>4</v>
      </c>
      <c r="B643" t="s">
        <v>819</v>
      </c>
      <c r="C643">
        <v>6</v>
      </c>
      <c r="D643">
        <v>3</v>
      </c>
      <c r="E643">
        <v>1</v>
      </c>
      <c r="F643">
        <v>2</v>
      </c>
      <c r="G643">
        <v>6</v>
      </c>
      <c r="H643">
        <v>5</v>
      </c>
      <c r="I643">
        <v>1</v>
      </c>
      <c r="J643">
        <v>10</v>
      </c>
      <c r="L643">
        <v>167</v>
      </c>
      <c r="N643">
        <v>2</v>
      </c>
      <c r="O643">
        <v>0</v>
      </c>
      <c r="P643">
        <v>1</v>
      </c>
      <c r="Q643">
        <v>4</v>
      </c>
      <c r="R643">
        <v>3</v>
      </c>
      <c r="W643">
        <v>1</v>
      </c>
      <c r="X643">
        <v>1</v>
      </c>
      <c r="Y643">
        <v>1</v>
      </c>
      <c r="Z643">
        <v>2</v>
      </c>
      <c r="AA643">
        <v>2</v>
      </c>
      <c r="AD643">
        <f>SUM(Wide_table___Brazil_2[[#This Row],[Wh]:[Lh]])</f>
        <v>3</v>
      </c>
      <c r="AE643">
        <f>SUM(Wide_table___Brazil_2[[#This Row],[Wa]:[La]])</f>
        <v>3</v>
      </c>
    </row>
    <row r="644" spans="1:31" x14ac:dyDescent="0.25">
      <c r="A644">
        <v>4</v>
      </c>
      <c r="B644" t="s">
        <v>820</v>
      </c>
      <c r="C644">
        <v>9</v>
      </c>
      <c r="D644">
        <v>5</v>
      </c>
      <c r="E644">
        <v>1</v>
      </c>
      <c r="F644">
        <v>3</v>
      </c>
      <c r="G644">
        <v>12</v>
      </c>
      <c r="H644">
        <v>12</v>
      </c>
      <c r="I644">
        <v>0</v>
      </c>
      <c r="J644">
        <v>16</v>
      </c>
      <c r="L644">
        <v>178</v>
      </c>
      <c r="N644">
        <v>2</v>
      </c>
      <c r="O644">
        <v>1</v>
      </c>
      <c r="P644">
        <v>2</v>
      </c>
      <c r="Q644">
        <v>8</v>
      </c>
      <c r="R644">
        <v>10</v>
      </c>
      <c r="W644">
        <v>3</v>
      </c>
      <c r="X644">
        <v>0</v>
      </c>
      <c r="Y644">
        <v>1</v>
      </c>
      <c r="Z644">
        <v>4</v>
      </c>
      <c r="AA644">
        <v>2</v>
      </c>
      <c r="AD644">
        <f>SUM(Wide_table___Brazil_2[[#This Row],[Wh]:[Lh]])</f>
        <v>5</v>
      </c>
      <c r="AE644">
        <f>SUM(Wide_table___Brazil_2[[#This Row],[Wa]:[La]])</f>
        <v>4</v>
      </c>
    </row>
    <row r="645" spans="1:31" x14ac:dyDescent="0.25">
      <c r="A645">
        <v>14</v>
      </c>
      <c r="B645" t="s">
        <v>821</v>
      </c>
      <c r="C645">
        <v>6</v>
      </c>
      <c r="D645">
        <v>2</v>
      </c>
      <c r="E645">
        <v>1</v>
      </c>
      <c r="F645">
        <v>3</v>
      </c>
      <c r="G645">
        <v>11</v>
      </c>
      <c r="H645">
        <v>11</v>
      </c>
      <c r="I645">
        <v>0</v>
      </c>
      <c r="J645">
        <v>7</v>
      </c>
      <c r="L645">
        <v>117</v>
      </c>
      <c r="N645">
        <v>1</v>
      </c>
      <c r="O645">
        <v>0</v>
      </c>
      <c r="P645">
        <v>1</v>
      </c>
      <c r="Q645">
        <v>3</v>
      </c>
      <c r="R645">
        <v>3</v>
      </c>
      <c r="W645">
        <v>1</v>
      </c>
      <c r="X645">
        <v>1</v>
      </c>
      <c r="Y645">
        <v>2</v>
      </c>
      <c r="Z645">
        <v>8</v>
      </c>
      <c r="AA645">
        <v>8</v>
      </c>
      <c r="AD645">
        <f>SUM(Wide_table___Brazil_2[[#This Row],[Wh]:[Lh]])</f>
        <v>2</v>
      </c>
      <c r="AE645">
        <f>SUM(Wide_table___Brazil_2[[#This Row],[Wa]:[La]])</f>
        <v>4</v>
      </c>
    </row>
    <row r="646" spans="1:31" x14ac:dyDescent="0.25">
      <c r="A646">
        <v>15</v>
      </c>
      <c r="B646" t="s">
        <v>822</v>
      </c>
      <c r="C646">
        <v>7</v>
      </c>
      <c r="D646">
        <v>2</v>
      </c>
      <c r="E646">
        <v>1</v>
      </c>
      <c r="F646">
        <v>4</v>
      </c>
      <c r="G646">
        <v>11</v>
      </c>
      <c r="H646">
        <v>15</v>
      </c>
      <c r="I646">
        <v>-4</v>
      </c>
      <c r="J646">
        <v>7</v>
      </c>
      <c r="L646">
        <v>100</v>
      </c>
      <c r="N646">
        <v>1</v>
      </c>
      <c r="O646">
        <v>0</v>
      </c>
      <c r="P646">
        <v>2</v>
      </c>
      <c r="Q646">
        <v>4</v>
      </c>
      <c r="R646">
        <v>7</v>
      </c>
      <c r="W646">
        <v>1</v>
      </c>
      <c r="X646">
        <v>1</v>
      </c>
      <c r="Y646">
        <v>2</v>
      </c>
      <c r="Z646">
        <v>7</v>
      </c>
      <c r="AA646">
        <v>8</v>
      </c>
      <c r="AD646">
        <f>SUM(Wide_table___Brazil_2[[#This Row],[Wh]:[Lh]])</f>
        <v>3</v>
      </c>
      <c r="AE646">
        <f>SUM(Wide_table___Brazil_2[[#This Row],[Wa]:[La]])</f>
        <v>4</v>
      </c>
    </row>
    <row r="647" spans="1:31" x14ac:dyDescent="0.25">
      <c r="A647">
        <v>6</v>
      </c>
      <c r="B647" t="s">
        <v>823</v>
      </c>
      <c r="C647">
        <v>5</v>
      </c>
      <c r="D647">
        <v>3</v>
      </c>
      <c r="E647">
        <v>0</v>
      </c>
      <c r="F647">
        <v>2</v>
      </c>
      <c r="G647">
        <v>7</v>
      </c>
      <c r="H647">
        <v>7</v>
      </c>
      <c r="I647">
        <v>0</v>
      </c>
      <c r="J647">
        <v>9</v>
      </c>
      <c r="L647">
        <v>180</v>
      </c>
      <c r="N647">
        <v>2</v>
      </c>
      <c r="O647">
        <v>0</v>
      </c>
      <c r="P647">
        <v>1</v>
      </c>
      <c r="Q647">
        <v>5</v>
      </c>
      <c r="R647">
        <v>3</v>
      </c>
      <c r="W647">
        <v>1</v>
      </c>
      <c r="X647">
        <v>0</v>
      </c>
      <c r="Y647">
        <v>1</v>
      </c>
      <c r="Z647">
        <v>2</v>
      </c>
      <c r="AA647">
        <v>4</v>
      </c>
      <c r="AD647">
        <f>SUM(Wide_table___Brazil_2[[#This Row],[Wh]:[Lh]])</f>
        <v>3</v>
      </c>
      <c r="AE647">
        <f>SUM(Wide_table___Brazil_2[[#This Row],[Wa]:[La]])</f>
        <v>2</v>
      </c>
    </row>
    <row r="648" spans="1:31" x14ac:dyDescent="0.25">
      <c r="A648">
        <v>12</v>
      </c>
      <c r="B648" t="s">
        <v>824</v>
      </c>
      <c r="C648">
        <v>10</v>
      </c>
      <c r="D648">
        <v>0</v>
      </c>
      <c r="E648">
        <v>4</v>
      </c>
      <c r="F648">
        <v>6</v>
      </c>
      <c r="G648">
        <v>12</v>
      </c>
      <c r="H648">
        <v>22</v>
      </c>
      <c r="I648">
        <v>-10</v>
      </c>
      <c r="J648">
        <v>4</v>
      </c>
      <c r="L648">
        <v>40</v>
      </c>
      <c r="N648">
        <v>0</v>
      </c>
      <c r="O648">
        <v>2</v>
      </c>
      <c r="P648">
        <v>3</v>
      </c>
      <c r="Q648">
        <v>7</v>
      </c>
      <c r="R648">
        <v>12</v>
      </c>
      <c r="W648">
        <v>0</v>
      </c>
      <c r="X648">
        <v>2</v>
      </c>
      <c r="Y648">
        <v>3</v>
      </c>
      <c r="Z648">
        <v>5</v>
      </c>
      <c r="AA648">
        <v>10</v>
      </c>
      <c r="AD648">
        <f>SUM(Wide_table___Brazil_2[[#This Row],[Wh]:[Lh]])</f>
        <v>5</v>
      </c>
      <c r="AE648">
        <f>SUM(Wide_table___Brazil_2[[#This Row],[Wa]:[La]])</f>
        <v>5</v>
      </c>
    </row>
    <row r="649" spans="1:31" x14ac:dyDescent="0.25">
      <c r="A649">
        <v>12</v>
      </c>
      <c r="B649" t="s">
        <v>825</v>
      </c>
      <c r="C649">
        <v>21</v>
      </c>
      <c r="D649">
        <v>3</v>
      </c>
      <c r="E649">
        <v>5</v>
      </c>
      <c r="F649">
        <v>13</v>
      </c>
      <c r="G649">
        <v>18</v>
      </c>
      <c r="H649">
        <v>37</v>
      </c>
      <c r="I649">
        <v>-19</v>
      </c>
      <c r="J649">
        <v>14</v>
      </c>
      <c r="L649">
        <v>67</v>
      </c>
      <c r="N649">
        <v>1</v>
      </c>
      <c r="O649">
        <v>4</v>
      </c>
      <c r="P649">
        <v>5</v>
      </c>
      <c r="Q649">
        <v>8</v>
      </c>
      <c r="R649">
        <v>15</v>
      </c>
      <c r="W649">
        <v>2</v>
      </c>
      <c r="X649">
        <v>1</v>
      </c>
      <c r="Y649">
        <v>8</v>
      </c>
      <c r="Z649">
        <v>10</v>
      </c>
      <c r="AA649">
        <v>22</v>
      </c>
      <c r="AD649">
        <f>SUM(Wide_table___Brazil_2[[#This Row],[Wh]:[Lh]])</f>
        <v>10</v>
      </c>
      <c r="AE649">
        <f>SUM(Wide_table___Brazil_2[[#This Row],[Wa]:[La]])</f>
        <v>11</v>
      </c>
    </row>
    <row r="650" spans="1:31" x14ac:dyDescent="0.25">
      <c r="A650">
        <v>4</v>
      </c>
      <c r="B650" t="s">
        <v>826</v>
      </c>
      <c r="C650">
        <v>28</v>
      </c>
      <c r="D650">
        <v>13</v>
      </c>
      <c r="E650">
        <v>8</v>
      </c>
      <c r="F650">
        <v>7</v>
      </c>
      <c r="G650">
        <v>35</v>
      </c>
      <c r="H650">
        <v>27</v>
      </c>
      <c r="I650">
        <v>8</v>
      </c>
      <c r="J650">
        <v>47</v>
      </c>
      <c r="L650">
        <v>168</v>
      </c>
      <c r="N650">
        <v>8</v>
      </c>
      <c r="O650">
        <v>7</v>
      </c>
      <c r="P650">
        <v>0</v>
      </c>
      <c r="Q650">
        <v>21</v>
      </c>
      <c r="R650">
        <v>11</v>
      </c>
      <c r="W650">
        <v>5</v>
      </c>
      <c r="X650">
        <v>1</v>
      </c>
      <c r="Y650">
        <v>7</v>
      </c>
      <c r="Z650">
        <v>14</v>
      </c>
      <c r="AA650">
        <v>16</v>
      </c>
      <c r="AD650">
        <f>SUM(Wide_table___Brazil_2[[#This Row],[Wh]:[Lh]])</f>
        <v>15</v>
      </c>
      <c r="AE650">
        <f>SUM(Wide_table___Brazil_2[[#This Row],[Wa]:[La]])</f>
        <v>13</v>
      </c>
    </row>
    <row r="651" spans="1:31" x14ac:dyDescent="0.25">
      <c r="A651">
        <v>9</v>
      </c>
      <c r="B651" t="s">
        <v>827</v>
      </c>
      <c r="C651">
        <v>6</v>
      </c>
      <c r="D651">
        <v>2</v>
      </c>
      <c r="E651">
        <v>2</v>
      </c>
      <c r="F651">
        <v>2</v>
      </c>
      <c r="G651">
        <v>11</v>
      </c>
      <c r="H651">
        <v>11</v>
      </c>
      <c r="I651">
        <v>0</v>
      </c>
      <c r="J651">
        <v>8</v>
      </c>
      <c r="L651">
        <v>133</v>
      </c>
      <c r="N651">
        <v>1</v>
      </c>
      <c r="O651">
        <v>2</v>
      </c>
      <c r="P651">
        <v>1</v>
      </c>
      <c r="Q651">
        <v>10</v>
      </c>
      <c r="R651">
        <v>9</v>
      </c>
      <c r="W651">
        <v>1</v>
      </c>
      <c r="X651">
        <v>0</v>
      </c>
      <c r="Y651">
        <v>1</v>
      </c>
      <c r="Z651">
        <v>1</v>
      </c>
      <c r="AA651">
        <v>2</v>
      </c>
      <c r="AD651">
        <f>SUM(Wide_table___Brazil_2[[#This Row],[Wh]:[Lh]])</f>
        <v>4</v>
      </c>
      <c r="AE651">
        <f>SUM(Wide_table___Brazil_2[[#This Row],[Wa]:[La]])</f>
        <v>2</v>
      </c>
    </row>
    <row r="652" spans="1:31" x14ac:dyDescent="0.25">
      <c r="A652">
        <v>7</v>
      </c>
      <c r="B652" t="s">
        <v>828</v>
      </c>
      <c r="C652">
        <v>5</v>
      </c>
      <c r="D652">
        <v>2</v>
      </c>
      <c r="E652">
        <v>2</v>
      </c>
      <c r="F652">
        <v>1</v>
      </c>
      <c r="G652">
        <v>8</v>
      </c>
      <c r="H652">
        <v>5</v>
      </c>
      <c r="I652">
        <v>3</v>
      </c>
      <c r="J652">
        <v>8</v>
      </c>
      <c r="L652">
        <v>160</v>
      </c>
      <c r="N652">
        <v>1</v>
      </c>
      <c r="O652">
        <v>0</v>
      </c>
      <c r="P652">
        <v>1</v>
      </c>
      <c r="Q652">
        <v>3</v>
      </c>
      <c r="R652">
        <v>2</v>
      </c>
      <c r="W652">
        <v>1</v>
      </c>
      <c r="X652">
        <v>2</v>
      </c>
      <c r="Y652">
        <v>0</v>
      </c>
      <c r="Z652">
        <v>5</v>
      </c>
      <c r="AA652">
        <v>3</v>
      </c>
      <c r="AD652">
        <f>SUM(Wide_table___Brazil_2[[#This Row],[Wh]:[Lh]])</f>
        <v>2</v>
      </c>
      <c r="AE652">
        <f>SUM(Wide_table___Brazil_2[[#This Row],[Wa]:[La]])</f>
        <v>3</v>
      </c>
    </row>
    <row r="653" spans="1:31" x14ac:dyDescent="0.25">
      <c r="A653">
        <v>14</v>
      </c>
      <c r="B653" t="s">
        <v>829</v>
      </c>
      <c r="C653">
        <v>7</v>
      </c>
      <c r="D653">
        <v>2</v>
      </c>
      <c r="E653">
        <v>1</v>
      </c>
      <c r="F653">
        <v>4</v>
      </c>
      <c r="G653">
        <v>6</v>
      </c>
      <c r="H653">
        <v>10</v>
      </c>
      <c r="I653">
        <v>-4</v>
      </c>
      <c r="J653">
        <v>7</v>
      </c>
      <c r="L653">
        <v>100</v>
      </c>
      <c r="N653">
        <v>1</v>
      </c>
      <c r="O653">
        <v>1</v>
      </c>
      <c r="P653">
        <v>2</v>
      </c>
      <c r="Q653">
        <v>2</v>
      </c>
      <c r="R653">
        <v>3</v>
      </c>
      <c r="W653">
        <v>1</v>
      </c>
      <c r="X653">
        <v>0</v>
      </c>
      <c r="Y653">
        <v>2</v>
      </c>
      <c r="Z653">
        <v>4</v>
      </c>
      <c r="AA653">
        <v>7</v>
      </c>
      <c r="AD653">
        <f>SUM(Wide_table___Brazil_2[[#This Row],[Wh]:[Lh]])</f>
        <v>4</v>
      </c>
      <c r="AE653">
        <f>SUM(Wide_table___Brazil_2[[#This Row],[Wa]:[La]])</f>
        <v>3</v>
      </c>
    </row>
    <row r="654" spans="1:31" x14ac:dyDescent="0.25">
      <c r="A654">
        <v>10</v>
      </c>
      <c r="B654" t="s">
        <v>830</v>
      </c>
      <c r="C654">
        <v>29</v>
      </c>
      <c r="D654">
        <v>12</v>
      </c>
      <c r="E654">
        <v>8</v>
      </c>
      <c r="F654">
        <v>9</v>
      </c>
      <c r="G654">
        <v>36</v>
      </c>
      <c r="H654">
        <v>28</v>
      </c>
      <c r="I654">
        <v>8</v>
      </c>
      <c r="J654">
        <v>44</v>
      </c>
      <c r="L654">
        <v>152</v>
      </c>
      <c r="N654">
        <v>8</v>
      </c>
      <c r="O654">
        <v>3</v>
      </c>
      <c r="P654">
        <v>2</v>
      </c>
      <c r="Q654">
        <v>22</v>
      </c>
      <c r="R654">
        <v>9</v>
      </c>
      <c r="W654">
        <v>4</v>
      </c>
      <c r="X654">
        <v>5</v>
      </c>
      <c r="Y654">
        <v>7</v>
      </c>
      <c r="Z654">
        <v>14</v>
      </c>
      <c r="AA654">
        <v>19</v>
      </c>
      <c r="AD654">
        <f>SUM(Wide_table___Brazil_2[[#This Row],[Wh]:[Lh]])</f>
        <v>13</v>
      </c>
      <c r="AE654">
        <f>SUM(Wide_table___Brazil_2[[#This Row],[Wa]:[La]])</f>
        <v>16</v>
      </c>
    </row>
    <row r="655" spans="1:31" x14ac:dyDescent="0.25">
      <c r="A655">
        <v>9</v>
      </c>
      <c r="B655" t="s">
        <v>831</v>
      </c>
      <c r="C655">
        <v>6</v>
      </c>
      <c r="D655">
        <v>2</v>
      </c>
      <c r="E655">
        <v>1</v>
      </c>
      <c r="F655">
        <v>3</v>
      </c>
      <c r="G655">
        <v>11</v>
      </c>
      <c r="H655">
        <v>11</v>
      </c>
      <c r="I655">
        <v>0</v>
      </c>
      <c r="J655">
        <v>7</v>
      </c>
      <c r="L655">
        <v>117</v>
      </c>
      <c r="N655">
        <v>2</v>
      </c>
      <c r="O655">
        <v>0</v>
      </c>
      <c r="P655">
        <v>1</v>
      </c>
      <c r="Q655">
        <v>9</v>
      </c>
      <c r="R655">
        <v>4</v>
      </c>
      <c r="W655">
        <v>0</v>
      </c>
      <c r="X655">
        <v>1</v>
      </c>
      <c r="Y655">
        <v>2</v>
      </c>
      <c r="Z655">
        <v>2</v>
      </c>
      <c r="AA655">
        <v>7</v>
      </c>
      <c r="AD655">
        <f>SUM(Wide_table___Brazil_2[[#This Row],[Wh]:[Lh]])</f>
        <v>3</v>
      </c>
      <c r="AE655">
        <f>SUM(Wide_table___Brazil_2[[#This Row],[Wa]:[La]])</f>
        <v>3</v>
      </c>
    </row>
    <row r="656" spans="1:31" x14ac:dyDescent="0.25">
      <c r="A656">
        <v>2</v>
      </c>
      <c r="B656" t="s">
        <v>832</v>
      </c>
      <c r="C656">
        <v>19</v>
      </c>
      <c r="D656">
        <v>13</v>
      </c>
      <c r="E656">
        <v>3</v>
      </c>
      <c r="F656">
        <v>3</v>
      </c>
      <c r="G656">
        <v>36</v>
      </c>
      <c r="H656">
        <v>13</v>
      </c>
      <c r="I656">
        <v>23</v>
      </c>
      <c r="J656">
        <v>42</v>
      </c>
      <c r="L656">
        <v>221</v>
      </c>
      <c r="N656">
        <v>6</v>
      </c>
      <c r="O656">
        <v>2</v>
      </c>
      <c r="P656">
        <v>2</v>
      </c>
      <c r="Q656">
        <v>15</v>
      </c>
      <c r="R656">
        <v>6</v>
      </c>
      <c r="W656">
        <v>7</v>
      </c>
      <c r="X656">
        <v>1</v>
      </c>
      <c r="Y656">
        <v>1</v>
      </c>
      <c r="Z656">
        <v>21</v>
      </c>
      <c r="AA656">
        <v>7</v>
      </c>
      <c r="AD656">
        <f>SUM(Wide_table___Brazil_2[[#This Row],[Wh]:[Lh]])</f>
        <v>10</v>
      </c>
      <c r="AE656">
        <f>SUM(Wide_table___Brazil_2[[#This Row],[Wa]:[La]])</f>
        <v>9</v>
      </c>
    </row>
    <row r="657" spans="1:31" x14ac:dyDescent="0.25">
      <c r="A657">
        <v>5</v>
      </c>
      <c r="B657" t="s">
        <v>833</v>
      </c>
      <c r="C657">
        <v>7</v>
      </c>
      <c r="D657">
        <v>3</v>
      </c>
      <c r="E657">
        <v>3</v>
      </c>
      <c r="F657">
        <v>1</v>
      </c>
      <c r="G657">
        <v>13</v>
      </c>
      <c r="H657">
        <v>7</v>
      </c>
      <c r="I657">
        <v>6</v>
      </c>
      <c r="J657">
        <v>12</v>
      </c>
      <c r="L657">
        <v>171</v>
      </c>
      <c r="N657">
        <v>2</v>
      </c>
      <c r="O657">
        <v>1</v>
      </c>
      <c r="P657">
        <v>0</v>
      </c>
      <c r="Q657">
        <v>8</v>
      </c>
      <c r="R657">
        <v>1</v>
      </c>
      <c r="W657">
        <v>1</v>
      </c>
      <c r="X657">
        <v>2</v>
      </c>
      <c r="Y657">
        <v>1</v>
      </c>
      <c r="Z657">
        <v>5</v>
      </c>
      <c r="AA657">
        <v>6</v>
      </c>
      <c r="AD657">
        <f>SUM(Wide_table___Brazil_2[[#This Row],[Wh]:[Lh]])</f>
        <v>3</v>
      </c>
      <c r="AE657">
        <f>SUM(Wide_table___Brazil_2[[#This Row],[Wa]:[La]])</f>
        <v>4</v>
      </c>
    </row>
    <row r="658" spans="1:31" x14ac:dyDescent="0.25">
      <c r="A658">
        <v>7</v>
      </c>
      <c r="B658" t="s">
        <v>834</v>
      </c>
      <c r="C658">
        <v>29</v>
      </c>
      <c r="D658">
        <v>13</v>
      </c>
      <c r="E658">
        <v>10</v>
      </c>
      <c r="F658">
        <v>6</v>
      </c>
      <c r="G658">
        <v>49</v>
      </c>
      <c r="H658">
        <v>36</v>
      </c>
      <c r="I658">
        <v>13</v>
      </c>
      <c r="J658">
        <v>49</v>
      </c>
      <c r="L658">
        <v>169</v>
      </c>
      <c r="N658">
        <v>10</v>
      </c>
      <c r="O658">
        <v>4</v>
      </c>
      <c r="P658">
        <v>0</v>
      </c>
      <c r="Q658">
        <v>32</v>
      </c>
      <c r="R658">
        <v>12</v>
      </c>
      <c r="W658">
        <v>3</v>
      </c>
      <c r="X658">
        <v>6</v>
      </c>
      <c r="Y658">
        <v>6</v>
      </c>
      <c r="Z658">
        <v>17</v>
      </c>
      <c r="AA658">
        <v>24</v>
      </c>
      <c r="AD658">
        <f>SUM(Wide_table___Brazil_2[[#This Row],[Wh]:[Lh]])</f>
        <v>14</v>
      </c>
      <c r="AE658">
        <f>SUM(Wide_table___Brazil_2[[#This Row],[Wa]:[La]])</f>
        <v>15</v>
      </c>
    </row>
    <row r="659" spans="1:31" x14ac:dyDescent="0.25">
      <c r="A659">
        <v>19</v>
      </c>
      <c r="B659" t="s">
        <v>835</v>
      </c>
      <c r="C659">
        <v>31</v>
      </c>
      <c r="D659">
        <v>8</v>
      </c>
      <c r="E659">
        <v>13</v>
      </c>
      <c r="F659">
        <v>10</v>
      </c>
      <c r="G659">
        <v>33</v>
      </c>
      <c r="H659">
        <v>36</v>
      </c>
      <c r="I659">
        <v>-3</v>
      </c>
      <c r="J659">
        <v>37</v>
      </c>
      <c r="L659">
        <v>119</v>
      </c>
      <c r="N659">
        <v>7</v>
      </c>
      <c r="O659">
        <v>6</v>
      </c>
      <c r="P659">
        <v>3</v>
      </c>
      <c r="Q659">
        <v>22</v>
      </c>
      <c r="R659">
        <v>16</v>
      </c>
      <c r="W659">
        <v>1</v>
      </c>
      <c r="X659">
        <v>7</v>
      </c>
      <c r="Y659">
        <v>7</v>
      </c>
      <c r="Z659">
        <v>11</v>
      </c>
      <c r="AA659">
        <v>20</v>
      </c>
      <c r="AD659">
        <f>SUM(Wide_table___Brazil_2[[#This Row],[Wh]:[Lh]])</f>
        <v>16</v>
      </c>
      <c r="AE659">
        <f>SUM(Wide_table___Brazil_2[[#This Row],[Wa]:[La]])</f>
        <v>15</v>
      </c>
    </row>
    <row r="660" spans="1:31" x14ac:dyDescent="0.25">
      <c r="A660">
        <v>23</v>
      </c>
      <c r="B660" t="s">
        <v>836</v>
      </c>
      <c r="C660">
        <v>30</v>
      </c>
      <c r="D660">
        <v>8</v>
      </c>
      <c r="E660">
        <v>10</v>
      </c>
      <c r="F660">
        <v>12</v>
      </c>
      <c r="G660">
        <v>30</v>
      </c>
      <c r="H660">
        <v>37</v>
      </c>
      <c r="I660">
        <v>-7</v>
      </c>
      <c r="J660">
        <v>34</v>
      </c>
      <c r="L660">
        <v>113</v>
      </c>
      <c r="N660">
        <v>6</v>
      </c>
      <c r="O660">
        <v>5</v>
      </c>
      <c r="P660">
        <v>4</v>
      </c>
      <c r="Q660">
        <v>18</v>
      </c>
      <c r="R660">
        <v>16</v>
      </c>
      <c r="W660">
        <v>2</v>
      </c>
      <c r="X660">
        <v>5</v>
      </c>
      <c r="Y660">
        <v>8</v>
      </c>
      <c r="Z660">
        <v>12</v>
      </c>
      <c r="AA660">
        <v>21</v>
      </c>
      <c r="AD660">
        <f>SUM(Wide_table___Brazil_2[[#This Row],[Wh]:[Lh]])</f>
        <v>15</v>
      </c>
      <c r="AE660">
        <f>SUM(Wide_table___Brazil_2[[#This Row],[Wa]:[La]])</f>
        <v>15</v>
      </c>
    </row>
    <row r="661" spans="1:31" x14ac:dyDescent="0.25">
      <c r="A661">
        <v>10</v>
      </c>
      <c r="B661" t="s">
        <v>837</v>
      </c>
      <c r="C661">
        <v>26</v>
      </c>
      <c r="D661">
        <v>8</v>
      </c>
      <c r="E661">
        <v>5</v>
      </c>
      <c r="F661">
        <v>13</v>
      </c>
      <c r="G661">
        <v>30</v>
      </c>
      <c r="H661">
        <v>45</v>
      </c>
      <c r="I661">
        <v>-15</v>
      </c>
      <c r="J661">
        <v>29</v>
      </c>
      <c r="L661">
        <v>112</v>
      </c>
      <c r="N661">
        <v>5</v>
      </c>
      <c r="O661">
        <v>2</v>
      </c>
      <c r="P661">
        <v>6</v>
      </c>
      <c r="Q661">
        <v>21</v>
      </c>
      <c r="R661">
        <v>22</v>
      </c>
      <c r="W661">
        <v>3</v>
      </c>
      <c r="X661">
        <v>3</v>
      </c>
      <c r="Y661">
        <v>7</v>
      </c>
      <c r="Z661">
        <v>9</v>
      </c>
      <c r="AA661">
        <v>23</v>
      </c>
      <c r="AD661">
        <f>SUM(Wide_table___Brazil_2[[#This Row],[Wh]:[Lh]])</f>
        <v>13</v>
      </c>
      <c r="AE661">
        <f>SUM(Wide_table___Brazil_2[[#This Row],[Wa]:[La]])</f>
        <v>13</v>
      </c>
    </row>
    <row r="662" spans="1:31" x14ac:dyDescent="0.25">
      <c r="A662">
        <v>8</v>
      </c>
      <c r="B662" t="s">
        <v>159</v>
      </c>
      <c r="C662">
        <v>6</v>
      </c>
      <c r="D662">
        <v>3</v>
      </c>
      <c r="E662">
        <v>0</v>
      </c>
      <c r="F662">
        <v>3</v>
      </c>
      <c r="G662">
        <v>16</v>
      </c>
      <c r="H662">
        <v>7</v>
      </c>
      <c r="I662">
        <v>9</v>
      </c>
      <c r="J662">
        <v>9</v>
      </c>
      <c r="L662">
        <v>150</v>
      </c>
      <c r="N662">
        <v>2</v>
      </c>
      <c r="O662">
        <v>0</v>
      </c>
      <c r="P662">
        <v>1</v>
      </c>
      <c r="Q662">
        <v>7</v>
      </c>
      <c r="R662">
        <v>3</v>
      </c>
      <c r="W662">
        <v>1</v>
      </c>
      <c r="X662">
        <v>0</v>
      </c>
      <c r="Y662">
        <v>2</v>
      </c>
      <c r="Z662">
        <v>9</v>
      </c>
      <c r="AA662">
        <v>4</v>
      </c>
      <c r="AD662">
        <f>SUM(Wide_table___Brazil_2[[#This Row],[Wh]:[Lh]])</f>
        <v>3</v>
      </c>
      <c r="AE662">
        <f>SUM(Wide_table___Brazil_2[[#This Row],[Wa]:[La]])</f>
        <v>3</v>
      </c>
    </row>
    <row r="663" spans="1:31" x14ac:dyDescent="0.25">
      <c r="A663">
        <v>14</v>
      </c>
      <c r="B663" t="s">
        <v>838</v>
      </c>
      <c r="C663">
        <v>27</v>
      </c>
      <c r="D663">
        <v>8</v>
      </c>
      <c r="E663">
        <v>11</v>
      </c>
      <c r="F663">
        <v>8</v>
      </c>
      <c r="G663">
        <v>24</v>
      </c>
      <c r="H663">
        <v>24</v>
      </c>
      <c r="I663">
        <v>0</v>
      </c>
      <c r="J663">
        <v>35</v>
      </c>
      <c r="L663">
        <v>130</v>
      </c>
      <c r="N663">
        <v>6</v>
      </c>
      <c r="O663">
        <v>6</v>
      </c>
      <c r="P663">
        <v>1</v>
      </c>
      <c r="Q663">
        <v>13</v>
      </c>
      <c r="R663">
        <v>5</v>
      </c>
      <c r="W663">
        <v>2</v>
      </c>
      <c r="X663">
        <v>5</v>
      </c>
      <c r="Y663">
        <v>7</v>
      </c>
      <c r="Z663">
        <v>11</v>
      </c>
      <c r="AA663">
        <v>19</v>
      </c>
      <c r="AD663">
        <f>SUM(Wide_table___Brazil_2[[#This Row],[Wh]:[Lh]])</f>
        <v>13</v>
      </c>
      <c r="AE663">
        <f>SUM(Wide_table___Brazil_2[[#This Row],[Wa]:[La]])</f>
        <v>14</v>
      </c>
    </row>
    <row r="664" spans="1:31" x14ac:dyDescent="0.25">
      <c r="A664">
        <v>15</v>
      </c>
      <c r="B664" t="s">
        <v>839</v>
      </c>
      <c r="C664">
        <v>9</v>
      </c>
      <c r="D664">
        <v>3</v>
      </c>
      <c r="E664">
        <v>2</v>
      </c>
      <c r="F664">
        <v>4</v>
      </c>
      <c r="G664">
        <v>17</v>
      </c>
      <c r="H664">
        <v>19</v>
      </c>
      <c r="I664">
        <v>-2</v>
      </c>
      <c r="J664">
        <v>11</v>
      </c>
      <c r="L664">
        <v>122</v>
      </c>
      <c r="N664">
        <v>2</v>
      </c>
      <c r="O664">
        <v>2</v>
      </c>
      <c r="P664">
        <v>1</v>
      </c>
      <c r="Q664">
        <v>11</v>
      </c>
      <c r="R664">
        <v>8</v>
      </c>
      <c r="W664">
        <v>1</v>
      </c>
      <c r="X664">
        <v>0</v>
      </c>
      <c r="Y664">
        <v>3</v>
      </c>
      <c r="Z664">
        <v>6</v>
      </c>
      <c r="AA664">
        <v>11</v>
      </c>
      <c r="AD664">
        <f>SUM(Wide_table___Brazil_2[[#This Row],[Wh]:[Lh]])</f>
        <v>5</v>
      </c>
      <c r="AE664">
        <f>SUM(Wide_table___Brazil_2[[#This Row],[Wa]:[La]])</f>
        <v>4</v>
      </c>
    </row>
    <row r="665" spans="1:31" x14ac:dyDescent="0.25">
      <c r="A665">
        <v>2</v>
      </c>
      <c r="B665" t="s">
        <v>840</v>
      </c>
      <c r="C665">
        <v>6</v>
      </c>
      <c r="D665">
        <v>3</v>
      </c>
      <c r="E665">
        <v>3</v>
      </c>
      <c r="F665">
        <v>0</v>
      </c>
      <c r="G665">
        <v>8</v>
      </c>
      <c r="H665">
        <v>4</v>
      </c>
      <c r="I665">
        <v>4</v>
      </c>
      <c r="J665">
        <v>12</v>
      </c>
      <c r="L665">
        <v>200</v>
      </c>
      <c r="N665">
        <v>1</v>
      </c>
      <c r="O665">
        <v>2</v>
      </c>
      <c r="P665">
        <v>0</v>
      </c>
      <c r="Q665">
        <v>3</v>
      </c>
      <c r="R665">
        <v>1</v>
      </c>
      <c r="W665">
        <v>2</v>
      </c>
      <c r="X665">
        <v>1</v>
      </c>
      <c r="Y665">
        <v>0</v>
      </c>
      <c r="Z665">
        <v>5</v>
      </c>
      <c r="AA665">
        <v>3</v>
      </c>
      <c r="AD665">
        <f>SUM(Wide_table___Brazil_2[[#This Row],[Wh]:[Lh]])</f>
        <v>3</v>
      </c>
      <c r="AE665">
        <f>SUM(Wide_table___Brazil_2[[#This Row],[Wa]:[La]])</f>
        <v>3</v>
      </c>
    </row>
    <row r="666" spans="1:31" x14ac:dyDescent="0.25">
      <c r="A666">
        <v>6</v>
      </c>
      <c r="B666" t="s">
        <v>841</v>
      </c>
      <c r="C666">
        <v>8</v>
      </c>
      <c r="D666">
        <v>4</v>
      </c>
      <c r="E666">
        <v>0</v>
      </c>
      <c r="F666">
        <v>4</v>
      </c>
      <c r="G666">
        <v>14</v>
      </c>
      <c r="H666">
        <v>9</v>
      </c>
      <c r="I666">
        <v>5</v>
      </c>
      <c r="J666">
        <v>12</v>
      </c>
      <c r="L666">
        <v>150</v>
      </c>
      <c r="N666">
        <v>4</v>
      </c>
      <c r="O666">
        <v>0</v>
      </c>
      <c r="P666">
        <v>1</v>
      </c>
      <c r="Q666">
        <v>10</v>
      </c>
      <c r="R666">
        <v>1</v>
      </c>
      <c r="W666">
        <v>0</v>
      </c>
      <c r="X666">
        <v>0</v>
      </c>
      <c r="Y666">
        <v>3</v>
      </c>
      <c r="Z666">
        <v>4</v>
      </c>
      <c r="AA666">
        <v>8</v>
      </c>
      <c r="AD666">
        <f>SUM(Wide_table___Brazil_2[[#This Row],[Wh]:[Lh]])</f>
        <v>5</v>
      </c>
      <c r="AE666">
        <f>SUM(Wide_table___Brazil_2[[#This Row],[Wa]:[La]])</f>
        <v>3</v>
      </c>
    </row>
    <row r="667" spans="1:31" x14ac:dyDescent="0.25">
      <c r="A667">
        <v>4</v>
      </c>
      <c r="B667" t="s">
        <v>842</v>
      </c>
      <c r="C667">
        <v>8</v>
      </c>
      <c r="D667">
        <v>5</v>
      </c>
      <c r="E667">
        <v>2</v>
      </c>
      <c r="F667">
        <v>1</v>
      </c>
      <c r="G667">
        <v>21</v>
      </c>
      <c r="H667">
        <v>8</v>
      </c>
      <c r="I667">
        <v>13</v>
      </c>
      <c r="J667">
        <v>17</v>
      </c>
      <c r="L667">
        <v>213</v>
      </c>
      <c r="N667">
        <v>3</v>
      </c>
      <c r="O667">
        <v>1</v>
      </c>
      <c r="P667">
        <v>0</v>
      </c>
      <c r="Q667">
        <v>12</v>
      </c>
      <c r="R667">
        <v>4</v>
      </c>
      <c r="W667">
        <v>2</v>
      </c>
      <c r="X667">
        <v>1</v>
      </c>
      <c r="Y667">
        <v>1</v>
      </c>
      <c r="Z667">
        <v>9</v>
      </c>
      <c r="AA667">
        <v>4</v>
      </c>
      <c r="AD667">
        <f>SUM(Wide_table___Brazil_2[[#This Row],[Wh]:[Lh]])</f>
        <v>4</v>
      </c>
      <c r="AE667">
        <f>SUM(Wide_table___Brazil_2[[#This Row],[Wa]:[La]])</f>
        <v>4</v>
      </c>
    </row>
    <row r="668" spans="1:31" x14ac:dyDescent="0.25">
      <c r="A668">
        <v>7</v>
      </c>
      <c r="B668" t="s">
        <v>843</v>
      </c>
      <c r="C668">
        <v>24</v>
      </c>
      <c r="D668">
        <v>10</v>
      </c>
      <c r="E668">
        <v>5</v>
      </c>
      <c r="F668">
        <v>9</v>
      </c>
      <c r="G668">
        <v>38</v>
      </c>
      <c r="H668">
        <v>33</v>
      </c>
      <c r="I668">
        <v>5</v>
      </c>
      <c r="J668">
        <v>35</v>
      </c>
      <c r="L668">
        <v>146</v>
      </c>
      <c r="N668">
        <v>5</v>
      </c>
      <c r="O668">
        <v>2</v>
      </c>
      <c r="P668">
        <v>5</v>
      </c>
      <c r="Q668">
        <v>16</v>
      </c>
      <c r="R668">
        <v>15</v>
      </c>
      <c r="W668">
        <v>5</v>
      </c>
      <c r="X668">
        <v>3</v>
      </c>
      <c r="Y668">
        <v>4</v>
      </c>
      <c r="Z668">
        <v>22</v>
      </c>
      <c r="AA668">
        <v>18</v>
      </c>
      <c r="AD668">
        <f>SUM(Wide_table___Brazil_2[[#This Row],[Wh]:[Lh]])</f>
        <v>12</v>
      </c>
      <c r="AE668">
        <f>SUM(Wide_table___Brazil_2[[#This Row],[Wa]:[La]])</f>
        <v>12</v>
      </c>
    </row>
    <row r="669" spans="1:31" x14ac:dyDescent="0.25">
      <c r="A669">
        <v>18</v>
      </c>
      <c r="B669" t="s">
        <v>844</v>
      </c>
      <c r="C669">
        <v>8</v>
      </c>
      <c r="D669">
        <v>2</v>
      </c>
      <c r="E669">
        <v>1</v>
      </c>
      <c r="F669">
        <v>5</v>
      </c>
      <c r="G669">
        <v>6</v>
      </c>
      <c r="H669">
        <v>9</v>
      </c>
      <c r="I669">
        <v>-3</v>
      </c>
      <c r="J669">
        <v>7</v>
      </c>
      <c r="L669">
        <v>88</v>
      </c>
      <c r="N669">
        <v>1</v>
      </c>
      <c r="O669">
        <v>1</v>
      </c>
      <c r="P669">
        <v>3</v>
      </c>
      <c r="Q669">
        <v>4</v>
      </c>
      <c r="R669">
        <v>6</v>
      </c>
      <c r="W669">
        <v>1</v>
      </c>
      <c r="X669">
        <v>0</v>
      </c>
      <c r="Y669">
        <v>2</v>
      </c>
      <c r="Z669">
        <v>2</v>
      </c>
      <c r="AA669">
        <v>3</v>
      </c>
      <c r="AD669">
        <f>SUM(Wide_table___Brazil_2[[#This Row],[Wh]:[Lh]])</f>
        <v>5</v>
      </c>
      <c r="AE669">
        <f>SUM(Wide_table___Brazil_2[[#This Row],[Wa]:[La]])</f>
        <v>3</v>
      </c>
    </row>
    <row r="670" spans="1:31" x14ac:dyDescent="0.25">
      <c r="A670">
        <v>8</v>
      </c>
      <c r="B670" t="s">
        <v>170</v>
      </c>
      <c r="C670">
        <v>8</v>
      </c>
      <c r="D670">
        <v>4</v>
      </c>
      <c r="E670">
        <v>1</v>
      </c>
      <c r="F670">
        <v>3</v>
      </c>
      <c r="G670">
        <v>17</v>
      </c>
      <c r="H670">
        <v>16</v>
      </c>
      <c r="I670">
        <v>1</v>
      </c>
      <c r="J670">
        <v>13</v>
      </c>
      <c r="L670">
        <v>163</v>
      </c>
      <c r="N670">
        <v>3</v>
      </c>
      <c r="O670">
        <v>0</v>
      </c>
      <c r="P670">
        <v>1</v>
      </c>
      <c r="Q670">
        <v>6</v>
      </c>
      <c r="R670">
        <v>4</v>
      </c>
      <c r="W670">
        <v>1</v>
      </c>
      <c r="X670">
        <v>1</v>
      </c>
      <c r="Y670">
        <v>2</v>
      </c>
      <c r="Z670">
        <v>11</v>
      </c>
      <c r="AA670">
        <v>12</v>
      </c>
      <c r="AD670">
        <f>SUM(Wide_table___Brazil_2[[#This Row],[Wh]:[Lh]])</f>
        <v>4</v>
      </c>
      <c r="AE670">
        <f>SUM(Wide_table___Brazil_2[[#This Row],[Wa]:[La]])</f>
        <v>4</v>
      </c>
    </row>
    <row r="671" spans="1:31" x14ac:dyDescent="0.25">
      <c r="A671">
        <v>12</v>
      </c>
      <c r="B671" t="s">
        <v>154</v>
      </c>
      <c r="C671">
        <v>6</v>
      </c>
      <c r="D671">
        <v>2</v>
      </c>
      <c r="E671">
        <v>1</v>
      </c>
      <c r="F671">
        <v>3</v>
      </c>
      <c r="G671">
        <v>7</v>
      </c>
      <c r="H671">
        <v>9</v>
      </c>
      <c r="I671">
        <v>-2</v>
      </c>
      <c r="J671">
        <v>7</v>
      </c>
      <c r="L671">
        <v>117</v>
      </c>
      <c r="N671">
        <v>1</v>
      </c>
      <c r="O671">
        <v>1</v>
      </c>
      <c r="P671">
        <v>0</v>
      </c>
      <c r="Q671">
        <v>3</v>
      </c>
      <c r="R671">
        <v>2</v>
      </c>
      <c r="W671">
        <v>1</v>
      </c>
      <c r="X671">
        <v>0</v>
      </c>
      <c r="Y671">
        <v>3</v>
      </c>
      <c r="Z671">
        <v>4</v>
      </c>
      <c r="AA671">
        <v>7</v>
      </c>
      <c r="AD671">
        <f>SUM(Wide_table___Brazil_2[[#This Row],[Wh]:[Lh]])</f>
        <v>2</v>
      </c>
      <c r="AE671">
        <f>SUM(Wide_table___Brazil_2[[#This Row],[Wa]:[La]])</f>
        <v>4</v>
      </c>
    </row>
    <row r="672" spans="1:31" x14ac:dyDescent="0.25">
      <c r="A672">
        <v>1</v>
      </c>
      <c r="B672" t="s">
        <v>845</v>
      </c>
      <c r="C672">
        <v>9</v>
      </c>
      <c r="D672">
        <v>6</v>
      </c>
      <c r="E672">
        <v>2</v>
      </c>
      <c r="F672">
        <v>1</v>
      </c>
      <c r="G672">
        <v>19</v>
      </c>
      <c r="H672">
        <v>14</v>
      </c>
      <c r="I672">
        <v>5</v>
      </c>
      <c r="J672">
        <v>20</v>
      </c>
      <c r="L672">
        <v>222</v>
      </c>
      <c r="N672">
        <v>4</v>
      </c>
      <c r="O672">
        <v>0</v>
      </c>
      <c r="P672">
        <v>0</v>
      </c>
      <c r="Q672">
        <v>12</v>
      </c>
      <c r="R672">
        <v>7</v>
      </c>
      <c r="W672">
        <v>2</v>
      </c>
      <c r="X672">
        <v>2</v>
      </c>
      <c r="Y672">
        <v>1</v>
      </c>
      <c r="Z672">
        <v>7</v>
      </c>
      <c r="AA672">
        <v>7</v>
      </c>
      <c r="AD672">
        <f>SUM(Wide_table___Brazil_2[[#This Row],[Wh]:[Lh]])</f>
        <v>4</v>
      </c>
      <c r="AE672">
        <f>SUM(Wide_table___Brazil_2[[#This Row],[Wa]:[La]])</f>
        <v>5</v>
      </c>
    </row>
    <row r="673" spans="1:31" x14ac:dyDescent="0.25">
      <c r="A673">
        <v>19</v>
      </c>
      <c r="B673" t="s">
        <v>846</v>
      </c>
      <c r="C673">
        <v>5</v>
      </c>
      <c r="D673">
        <v>0</v>
      </c>
      <c r="E673">
        <v>2</v>
      </c>
      <c r="F673">
        <v>3</v>
      </c>
      <c r="G673">
        <v>2</v>
      </c>
      <c r="H673">
        <v>8</v>
      </c>
      <c r="I673">
        <v>-6</v>
      </c>
      <c r="J673">
        <v>2</v>
      </c>
      <c r="L673">
        <v>40</v>
      </c>
      <c r="N673">
        <v>0</v>
      </c>
      <c r="O673">
        <v>1</v>
      </c>
      <c r="P673">
        <v>2</v>
      </c>
      <c r="Q673">
        <v>2</v>
      </c>
      <c r="R673">
        <v>6</v>
      </c>
      <c r="W673">
        <v>0</v>
      </c>
      <c r="X673">
        <v>1</v>
      </c>
      <c r="Y673">
        <v>1</v>
      </c>
      <c r="Z673">
        <v>0</v>
      </c>
      <c r="AA673">
        <v>2</v>
      </c>
      <c r="AD673">
        <f>SUM(Wide_table___Brazil_2[[#This Row],[Wh]:[Lh]])</f>
        <v>3</v>
      </c>
      <c r="AE673">
        <f>SUM(Wide_table___Brazil_2[[#This Row],[Wa]:[La]])</f>
        <v>2</v>
      </c>
    </row>
    <row r="674" spans="1:31" x14ac:dyDescent="0.25">
      <c r="A674">
        <v>10</v>
      </c>
      <c r="B674" t="s">
        <v>847</v>
      </c>
      <c r="C674">
        <v>8</v>
      </c>
      <c r="D674">
        <v>3</v>
      </c>
      <c r="E674">
        <v>1</v>
      </c>
      <c r="F674">
        <v>4</v>
      </c>
      <c r="G674">
        <v>10</v>
      </c>
      <c r="H674">
        <v>12</v>
      </c>
      <c r="I674">
        <v>-2</v>
      </c>
      <c r="J674">
        <v>10</v>
      </c>
      <c r="L674">
        <v>125</v>
      </c>
      <c r="N674">
        <v>3</v>
      </c>
      <c r="O674">
        <v>0</v>
      </c>
      <c r="P674">
        <v>1</v>
      </c>
      <c r="Q674">
        <v>8</v>
      </c>
      <c r="R674">
        <v>5</v>
      </c>
      <c r="W674">
        <v>0</v>
      </c>
      <c r="X674">
        <v>1</v>
      </c>
      <c r="Y674">
        <v>3</v>
      </c>
      <c r="Z674">
        <v>2</v>
      </c>
      <c r="AA674">
        <v>7</v>
      </c>
      <c r="AD674">
        <f>SUM(Wide_table___Brazil_2[[#This Row],[Wh]:[Lh]])</f>
        <v>4</v>
      </c>
      <c r="AE674">
        <f>SUM(Wide_table___Brazil_2[[#This Row],[Wa]:[La]])</f>
        <v>4</v>
      </c>
    </row>
    <row r="675" spans="1:31" x14ac:dyDescent="0.25">
      <c r="A675">
        <v>15</v>
      </c>
      <c r="B675" t="s">
        <v>848</v>
      </c>
      <c r="C675">
        <v>8</v>
      </c>
      <c r="D675">
        <v>1</v>
      </c>
      <c r="E675">
        <v>2</v>
      </c>
      <c r="F675">
        <v>5</v>
      </c>
      <c r="G675">
        <v>8</v>
      </c>
      <c r="H675">
        <v>19</v>
      </c>
      <c r="I675">
        <v>-11</v>
      </c>
      <c r="J675">
        <v>5</v>
      </c>
      <c r="L675">
        <v>63</v>
      </c>
      <c r="N675">
        <v>1</v>
      </c>
      <c r="O675">
        <v>2</v>
      </c>
      <c r="P675">
        <v>0</v>
      </c>
      <c r="Q675">
        <v>4</v>
      </c>
      <c r="R675">
        <v>3</v>
      </c>
      <c r="W675">
        <v>0</v>
      </c>
      <c r="X675">
        <v>0</v>
      </c>
      <c r="Y675">
        <v>5</v>
      </c>
      <c r="Z675">
        <v>4</v>
      </c>
      <c r="AA675">
        <v>16</v>
      </c>
      <c r="AD675">
        <f>SUM(Wide_table___Brazil_2[[#This Row],[Wh]:[Lh]])</f>
        <v>3</v>
      </c>
      <c r="AE675">
        <f>SUM(Wide_table___Brazil_2[[#This Row],[Wa]:[La]])</f>
        <v>5</v>
      </c>
    </row>
    <row r="676" spans="1:31" x14ac:dyDescent="0.25">
      <c r="A676">
        <v>4</v>
      </c>
      <c r="B676" t="s">
        <v>849</v>
      </c>
      <c r="C676">
        <v>28</v>
      </c>
      <c r="D676">
        <v>15</v>
      </c>
      <c r="E676">
        <v>3</v>
      </c>
      <c r="F676">
        <v>10</v>
      </c>
      <c r="G676">
        <v>36</v>
      </c>
      <c r="H676">
        <v>20</v>
      </c>
      <c r="I676">
        <v>16</v>
      </c>
      <c r="J676">
        <v>48</v>
      </c>
      <c r="L676">
        <v>171</v>
      </c>
      <c r="N676">
        <v>9</v>
      </c>
      <c r="O676">
        <v>2</v>
      </c>
      <c r="P676">
        <v>3</v>
      </c>
      <c r="Q676">
        <v>22</v>
      </c>
      <c r="R676">
        <v>9</v>
      </c>
      <c r="W676">
        <v>6</v>
      </c>
      <c r="X676">
        <v>1</v>
      </c>
      <c r="Y676">
        <v>7</v>
      </c>
      <c r="Z676">
        <v>14</v>
      </c>
      <c r="AA676">
        <v>11</v>
      </c>
      <c r="AD676">
        <f>SUM(Wide_table___Brazil_2[[#This Row],[Wh]:[Lh]])</f>
        <v>14</v>
      </c>
      <c r="AE676">
        <f>SUM(Wide_table___Brazil_2[[#This Row],[Wa]:[La]])</f>
        <v>14</v>
      </c>
    </row>
    <row r="677" spans="1:31" x14ac:dyDescent="0.25">
      <c r="A677">
        <v>13</v>
      </c>
      <c r="B677" t="s">
        <v>850</v>
      </c>
      <c r="C677">
        <v>8</v>
      </c>
      <c r="D677">
        <v>1</v>
      </c>
      <c r="E677">
        <v>3</v>
      </c>
      <c r="F677">
        <v>4</v>
      </c>
      <c r="G677">
        <v>4</v>
      </c>
      <c r="H677">
        <v>10</v>
      </c>
      <c r="I677">
        <v>-6</v>
      </c>
      <c r="J677">
        <v>6</v>
      </c>
      <c r="L677">
        <v>75</v>
      </c>
      <c r="N677">
        <v>0</v>
      </c>
      <c r="O677">
        <v>3</v>
      </c>
      <c r="P677">
        <v>1</v>
      </c>
      <c r="Q677">
        <v>2</v>
      </c>
      <c r="R677">
        <v>4</v>
      </c>
      <c r="W677">
        <v>1</v>
      </c>
      <c r="X677">
        <v>0</v>
      </c>
      <c r="Y677">
        <v>3</v>
      </c>
      <c r="Z677">
        <v>2</v>
      </c>
      <c r="AA677">
        <v>6</v>
      </c>
      <c r="AD677">
        <f>SUM(Wide_table___Brazil_2[[#This Row],[Wh]:[Lh]])</f>
        <v>4</v>
      </c>
      <c r="AE677">
        <f>SUM(Wide_table___Brazil_2[[#This Row],[Wa]:[La]])</f>
        <v>4</v>
      </c>
    </row>
    <row r="678" spans="1:31" x14ac:dyDescent="0.25">
      <c r="A678">
        <v>8</v>
      </c>
      <c r="B678" t="s">
        <v>851</v>
      </c>
      <c r="C678">
        <v>23</v>
      </c>
      <c r="D678">
        <v>8</v>
      </c>
      <c r="E678">
        <v>6</v>
      </c>
      <c r="F678">
        <v>9</v>
      </c>
      <c r="G678">
        <v>28</v>
      </c>
      <c r="H678">
        <v>31</v>
      </c>
      <c r="I678">
        <v>-3</v>
      </c>
      <c r="J678">
        <v>30</v>
      </c>
      <c r="L678">
        <v>130</v>
      </c>
      <c r="N678">
        <v>5</v>
      </c>
      <c r="O678">
        <v>3</v>
      </c>
      <c r="P678">
        <v>3</v>
      </c>
      <c r="Q678">
        <v>14</v>
      </c>
      <c r="R678">
        <v>11</v>
      </c>
      <c r="W678">
        <v>3</v>
      </c>
      <c r="X678">
        <v>3</v>
      </c>
      <c r="Y678">
        <v>6</v>
      </c>
      <c r="Z678">
        <v>14</v>
      </c>
      <c r="AA678">
        <v>20</v>
      </c>
      <c r="AD678">
        <f>SUM(Wide_table___Brazil_2[[#This Row],[Wh]:[Lh]])</f>
        <v>11</v>
      </c>
      <c r="AE678">
        <f>SUM(Wide_table___Brazil_2[[#This Row],[Wa]:[La]])</f>
        <v>12</v>
      </c>
    </row>
    <row r="679" spans="1:31" x14ac:dyDescent="0.25">
      <c r="A679">
        <v>10</v>
      </c>
      <c r="B679" t="s">
        <v>852</v>
      </c>
      <c r="C679">
        <v>9</v>
      </c>
      <c r="D679">
        <v>2</v>
      </c>
      <c r="E679">
        <v>2</v>
      </c>
      <c r="F679">
        <v>5</v>
      </c>
      <c r="G679">
        <v>14</v>
      </c>
      <c r="H679">
        <v>16</v>
      </c>
      <c r="I679">
        <v>-2</v>
      </c>
      <c r="J679">
        <v>8</v>
      </c>
      <c r="L679">
        <v>89</v>
      </c>
      <c r="N679">
        <v>0</v>
      </c>
      <c r="O679">
        <v>2</v>
      </c>
      <c r="P679">
        <v>3</v>
      </c>
      <c r="Q679">
        <v>5</v>
      </c>
      <c r="R679">
        <v>10</v>
      </c>
      <c r="W679">
        <v>2</v>
      </c>
      <c r="X679">
        <v>0</v>
      </c>
      <c r="Y679">
        <v>2</v>
      </c>
      <c r="Z679">
        <v>9</v>
      </c>
      <c r="AA679">
        <v>6</v>
      </c>
      <c r="AD679">
        <f>SUM(Wide_table___Brazil_2[[#This Row],[Wh]:[Lh]])</f>
        <v>5</v>
      </c>
      <c r="AE679">
        <f>SUM(Wide_table___Brazil_2[[#This Row],[Wa]:[La]])</f>
        <v>4</v>
      </c>
    </row>
    <row r="680" spans="1:31" x14ac:dyDescent="0.25">
      <c r="A680">
        <v>1</v>
      </c>
      <c r="B680" t="s">
        <v>853</v>
      </c>
      <c r="C680">
        <v>9</v>
      </c>
      <c r="D680">
        <v>6</v>
      </c>
      <c r="E680">
        <v>2</v>
      </c>
      <c r="F680">
        <v>1</v>
      </c>
      <c r="G680">
        <v>15</v>
      </c>
      <c r="H680">
        <v>6</v>
      </c>
      <c r="I680">
        <v>9</v>
      </c>
      <c r="J680">
        <v>20</v>
      </c>
      <c r="L680">
        <v>222</v>
      </c>
      <c r="N680">
        <v>3</v>
      </c>
      <c r="O680">
        <v>2</v>
      </c>
      <c r="P680">
        <v>1</v>
      </c>
      <c r="Q680">
        <v>5</v>
      </c>
      <c r="R680">
        <v>2</v>
      </c>
      <c r="W680">
        <v>3</v>
      </c>
      <c r="X680">
        <v>0</v>
      </c>
      <c r="Y680">
        <v>0</v>
      </c>
      <c r="Z680">
        <v>10</v>
      </c>
      <c r="AA680">
        <v>4</v>
      </c>
      <c r="AD680">
        <f>SUM(Wide_table___Brazil_2[[#This Row],[Wh]:[Lh]])</f>
        <v>6</v>
      </c>
      <c r="AE680">
        <f>SUM(Wide_table___Brazil_2[[#This Row],[Wa]:[La]])</f>
        <v>3</v>
      </c>
    </row>
    <row r="681" spans="1:31" x14ac:dyDescent="0.25">
      <c r="A681">
        <v>4</v>
      </c>
      <c r="B681" t="s">
        <v>854</v>
      </c>
      <c r="C681">
        <v>5</v>
      </c>
      <c r="D681">
        <v>2</v>
      </c>
      <c r="E681">
        <v>2</v>
      </c>
      <c r="F681">
        <v>1</v>
      </c>
      <c r="G681">
        <v>7</v>
      </c>
      <c r="H681">
        <v>8</v>
      </c>
      <c r="I681">
        <v>-1</v>
      </c>
      <c r="J681">
        <v>8</v>
      </c>
      <c r="L681">
        <v>160</v>
      </c>
      <c r="N681">
        <v>2</v>
      </c>
      <c r="O681">
        <v>1</v>
      </c>
      <c r="P681">
        <v>0</v>
      </c>
      <c r="Q681">
        <v>5</v>
      </c>
      <c r="R681">
        <v>3</v>
      </c>
      <c r="W681">
        <v>0</v>
      </c>
      <c r="X681">
        <v>1</v>
      </c>
      <c r="Y681">
        <v>1</v>
      </c>
      <c r="Z681">
        <v>2</v>
      </c>
      <c r="AA681">
        <v>5</v>
      </c>
      <c r="AD681">
        <f>SUM(Wide_table___Brazil_2[[#This Row],[Wh]:[Lh]])</f>
        <v>3</v>
      </c>
      <c r="AE681">
        <f>SUM(Wide_table___Brazil_2[[#This Row],[Wa]:[La]])</f>
        <v>2</v>
      </c>
    </row>
    <row r="682" spans="1:31" x14ac:dyDescent="0.25">
      <c r="A682">
        <v>1</v>
      </c>
      <c r="B682" t="s">
        <v>855</v>
      </c>
      <c r="C682">
        <v>8</v>
      </c>
      <c r="D682">
        <v>7</v>
      </c>
      <c r="E682">
        <v>1</v>
      </c>
      <c r="F682">
        <v>0</v>
      </c>
      <c r="G682">
        <v>27</v>
      </c>
      <c r="H682">
        <v>7</v>
      </c>
      <c r="I682">
        <v>20</v>
      </c>
      <c r="J682">
        <v>22</v>
      </c>
      <c r="L682">
        <v>275</v>
      </c>
      <c r="N682">
        <v>2</v>
      </c>
      <c r="O682">
        <v>1</v>
      </c>
      <c r="P682">
        <v>0</v>
      </c>
      <c r="Q682">
        <v>10</v>
      </c>
      <c r="R682">
        <v>4</v>
      </c>
      <c r="W682">
        <v>5</v>
      </c>
      <c r="X682">
        <v>0</v>
      </c>
      <c r="Y682">
        <v>0</v>
      </c>
      <c r="Z682">
        <v>17</v>
      </c>
      <c r="AA682">
        <v>3</v>
      </c>
      <c r="AD682">
        <f>SUM(Wide_table___Brazil_2[[#This Row],[Wh]:[Lh]])</f>
        <v>3</v>
      </c>
      <c r="AE682">
        <f>SUM(Wide_table___Brazil_2[[#This Row],[Wa]:[La]])</f>
        <v>5</v>
      </c>
    </row>
    <row r="683" spans="1:31" x14ac:dyDescent="0.25">
      <c r="A683">
        <v>6</v>
      </c>
      <c r="B683" t="s">
        <v>856</v>
      </c>
      <c r="C683">
        <v>8</v>
      </c>
      <c r="D683">
        <v>3</v>
      </c>
      <c r="E683">
        <v>4</v>
      </c>
      <c r="F683">
        <v>1</v>
      </c>
      <c r="G683">
        <v>6</v>
      </c>
      <c r="H683">
        <v>4</v>
      </c>
      <c r="I683">
        <v>2</v>
      </c>
      <c r="J683">
        <v>13</v>
      </c>
      <c r="L683">
        <v>163</v>
      </c>
      <c r="N683">
        <v>2</v>
      </c>
      <c r="O683">
        <v>2</v>
      </c>
      <c r="P683">
        <v>1</v>
      </c>
      <c r="Q683">
        <v>3</v>
      </c>
      <c r="R683">
        <v>2</v>
      </c>
      <c r="W683">
        <v>1</v>
      </c>
      <c r="X683">
        <v>2</v>
      </c>
      <c r="Y683">
        <v>0</v>
      </c>
      <c r="Z683">
        <v>3</v>
      </c>
      <c r="AA683">
        <v>2</v>
      </c>
      <c r="AD683">
        <f>SUM(Wide_table___Brazil_2[[#This Row],[Wh]:[Lh]])</f>
        <v>5</v>
      </c>
      <c r="AE683">
        <f>SUM(Wide_table___Brazil_2[[#This Row],[Wa]:[La]])</f>
        <v>3</v>
      </c>
    </row>
    <row r="684" spans="1:31" x14ac:dyDescent="0.25">
      <c r="A684">
        <v>12</v>
      </c>
      <c r="B684" t="s">
        <v>857</v>
      </c>
      <c r="C684">
        <v>8</v>
      </c>
      <c r="D684">
        <v>2</v>
      </c>
      <c r="E684">
        <v>3</v>
      </c>
      <c r="F684">
        <v>3</v>
      </c>
      <c r="G684">
        <v>11</v>
      </c>
      <c r="H684">
        <v>14</v>
      </c>
      <c r="I684">
        <v>-3</v>
      </c>
      <c r="J684">
        <v>9</v>
      </c>
      <c r="L684">
        <v>113</v>
      </c>
      <c r="N684">
        <v>1</v>
      </c>
      <c r="O684">
        <v>2</v>
      </c>
      <c r="P684">
        <v>1</v>
      </c>
      <c r="Q684">
        <v>6</v>
      </c>
      <c r="R684">
        <v>4</v>
      </c>
      <c r="W684">
        <v>1</v>
      </c>
      <c r="X684">
        <v>1</v>
      </c>
      <c r="Y684">
        <v>2</v>
      </c>
      <c r="Z684">
        <v>5</v>
      </c>
      <c r="AA684">
        <v>10</v>
      </c>
      <c r="AD684">
        <f>SUM(Wide_table___Brazil_2[[#This Row],[Wh]:[Lh]])</f>
        <v>4</v>
      </c>
      <c r="AE684">
        <f>SUM(Wide_table___Brazil_2[[#This Row],[Wa]:[La]])</f>
        <v>4</v>
      </c>
    </row>
    <row r="685" spans="1:31" x14ac:dyDescent="0.25">
      <c r="A685">
        <v>8</v>
      </c>
      <c r="B685" t="s">
        <v>858</v>
      </c>
      <c r="C685">
        <v>36</v>
      </c>
      <c r="D685">
        <v>15</v>
      </c>
      <c r="E685">
        <v>9</v>
      </c>
      <c r="F685">
        <v>12</v>
      </c>
      <c r="G685">
        <v>47</v>
      </c>
      <c r="H685">
        <v>49</v>
      </c>
      <c r="I685">
        <v>-2</v>
      </c>
      <c r="J685">
        <v>54</v>
      </c>
      <c r="L685">
        <v>150</v>
      </c>
      <c r="N685">
        <v>9</v>
      </c>
      <c r="O685">
        <v>3</v>
      </c>
      <c r="P685">
        <v>6</v>
      </c>
      <c r="Q685">
        <v>26</v>
      </c>
      <c r="R685">
        <v>24</v>
      </c>
      <c r="W685">
        <v>6</v>
      </c>
      <c r="X685">
        <v>6</v>
      </c>
      <c r="Y685">
        <v>6</v>
      </c>
      <c r="Z685">
        <v>21</v>
      </c>
      <c r="AA685">
        <v>25</v>
      </c>
      <c r="AD685">
        <f>SUM(Wide_table___Brazil_2[[#This Row],[Wh]:[Lh]])</f>
        <v>18</v>
      </c>
      <c r="AE685">
        <f>SUM(Wide_table___Brazil_2[[#This Row],[Wa]:[La]])</f>
        <v>18</v>
      </c>
    </row>
    <row r="686" spans="1:31" x14ac:dyDescent="0.25">
      <c r="A686">
        <v>7</v>
      </c>
      <c r="B686" t="s">
        <v>859</v>
      </c>
      <c r="C686">
        <v>5</v>
      </c>
      <c r="D686">
        <v>2</v>
      </c>
      <c r="E686">
        <v>2</v>
      </c>
      <c r="F686">
        <v>1</v>
      </c>
      <c r="G686">
        <v>4</v>
      </c>
      <c r="H686">
        <v>5</v>
      </c>
      <c r="I686">
        <v>-1</v>
      </c>
      <c r="J686">
        <v>8</v>
      </c>
      <c r="L686">
        <v>160</v>
      </c>
      <c r="N686">
        <v>1</v>
      </c>
      <c r="O686">
        <v>1</v>
      </c>
      <c r="P686">
        <v>1</v>
      </c>
      <c r="Q686">
        <v>2</v>
      </c>
      <c r="R686">
        <v>4</v>
      </c>
      <c r="W686">
        <v>1</v>
      </c>
      <c r="X686">
        <v>1</v>
      </c>
      <c r="Y686">
        <v>0</v>
      </c>
      <c r="Z686">
        <v>2</v>
      </c>
      <c r="AA686">
        <v>1</v>
      </c>
      <c r="AD686">
        <f>SUM(Wide_table___Brazil_2[[#This Row],[Wh]:[Lh]])</f>
        <v>3</v>
      </c>
      <c r="AE686">
        <f>SUM(Wide_table___Brazil_2[[#This Row],[Wa]:[La]])</f>
        <v>2</v>
      </c>
    </row>
    <row r="687" spans="1:31" x14ac:dyDescent="0.25">
      <c r="A687">
        <v>13</v>
      </c>
      <c r="B687" t="s">
        <v>860</v>
      </c>
      <c r="C687">
        <v>11</v>
      </c>
      <c r="D687">
        <v>3</v>
      </c>
      <c r="E687">
        <v>4</v>
      </c>
      <c r="F687">
        <v>4</v>
      </c>
      <c r="G687">
        <v>15</v>
      </c>
      <c r="H687">
        <v>15</v>
      </c>
      <c r="I687">
        <v>0</v>
      </c>
      <c r="J687">
        <v>13</v>
      </c>
      <c r="L687">
        <v>118</v>
      </c>
      <c r="N687">
        <v>3</v>
      </c>
      <c r="O687">
        <v>1</v>
      </c>
      <c r="P687">
        <v>2</v>
      </c>
      <c r="Q687">
        <v>12</v>
      </c>
      <c r="R687">
        <v>5</v>
      </c>
      <c r="W687">
        <v>0</v>
      </c>
      <c r="X687">
        <v>3</v>
      </c>
      <c r="Y687">
        <v>2</v>
      </c>
      <c r="Z687">
        <v>3</v>
      </c>
      <c r="AA687">
        <v>10</v>
      </c>
      <c r="AD687">
        <f>SUM(Wide_table___Brazil_2[[#This Row],[Wh]:[Lh]])</f>
        <v>6</v>
      </c>
      <c r="AE687">
        <f>SUM(Wide_table___Brazil_2[[#This Row],[Wa]:[La]])</f>
        <v>5</v>
      </c>
    </row>
    <row r="688" spans="1:31" x14ac:dyDescent="0.25">
      <c r="A688">
        <v>11</v>
      </c>
      <c r="B688" t="s">
        <v>861</v>
      </c>
      <c r="C688">
        <v>8</v>
      </c>
      <c r="D688">
        <v>2</v>
      </c>
      <c r="E688">
        <v>2</v>
      </c>
      <c r="F688">
        <v>4</v>
      </c>
      <c r="G688">
        <v>5</v>
      </c>
      <c r="H688">
        <v>12</v>
      </c>
      <c r="I688">
        <v>-7</v>
      </c>
      <c r="J688">
        <v>8</v>
      </c>
      <c r="L688">
        <v>100</v>
      </c>
      <c r="N688">
        <v>2</v>
      </c>
      <c r="O688">
        <v>1</v>
      </c>
      <c r="P688">
        <v>2</v>
      </c>
      <c r="Q688">
        <v>4</v>
      </c>
      <c r="R688">
        <v>9</v>
      </c>
      <c r="W688">
        <v>0</v>
      </c>
      <c r="X688">
        <v>1</v>
      </c>
      <c r="Y688">
        <v>2</v>
      </c>
      <c r="Z688">
        <v>1</v>
      </c>
      <c r="AA688">
        <v>3</v>
      </c>
      <c r="AD688">
        <f>SUM(Wide_table___Brazil_2[[#This Row],[Wh]:[Lh]])</f>
        <v>5</v>
      </c>
      <c r="AE688">
        <f>SUM(Wide_table___Brazil_2[[#This Row],[Wa]:[La]])</f>
        <v>3</v>
      </c>
    </row>
    <row r="689" spans="1:31" x14ac:dyDescent="0.25">
      <c r="A689">
        <v>5</v>
      </c>
      <c r="B689" t="s">
        <v>862</v>
      </c>
      <c r="C689">
        <v>5</v>
      </c>
      <c r="D689">
        <v>3</v>
      </c>
      <c r="E689">
        <v>1</v>
      </c>
      <c r="F689">
        <v>1</v>
      </c>
      <c r="G689">
        <v>11</v>
      </c>
      <c r="H689">
        <v>8</v>
      </c>
      <c r="I689">
        <v>3</v>
      </c>
      <c r="J689">
        <v>10</v>
      </c>
      <c r="L689">
        <v>200</v>
      </c>
      <c r="N689">
        <v>2</v>
      </c>
      <c r="O689">
        <v>1</v>
      </c>
      <c r="P689">
        <v>0</v>
      </c>
      <c r="Q689">
        <v>8</v>
      </c>
      <c r="R689">
        <v>4</v>
      </c>
      <c r="W689">
        <v>1</v>
      </c>
      <c r="X689">
        <v>0</v>
      </c>
      <c r="Y689">
        <v>1</v>
      </c>
      <c r="Z689">
        <v>3</v>
      </c>
      <c r="AA689">
        <v>4</v>
      </c>
      <c r="AD689">
        <f>SUM(Wide_table___Brazil_2[[#This Row],[Wh]:[Lh]])</f>
        <v>3</v>
      </c>
      <c r="AE689">
        <f>SUM(Wide_table___Brazil_2[[#This Row],[Wa]:[La]])</f>
        <v>2</v>
      </c>
    </row>
    <row r="690" spans="1:31" x14ac:dyDescent="0.25">
      <c r="A690">
        <v>1</v>
      </c>
      <c r="B690" t="s">
        <v>863</v>
      </c>
      <c r="C690">
        <v>5</v>
      </c>
      <c r="D690">
        <v>4</v>
      </c>
      <c r="E690">
        <v>1</v>
      </c>
      <c r="F690">
        <v>0</v>
      </c>
      <c r="G690">
        <v>15</v>
      </c>
      <c r="H690">
        <v>1</v>
      </c>
      <c r="I690">
        <v>14</v>
      </c>
      <c r="J690">
        <v>13</v>
      </c>
      <c r="L690">
        <v>260</v>
      </c>
      <c r="N690">
        <v>4</v>
      </c>
      <c r="O690">
        <v>0</v>
      </c>
      <c r="P690">
        <v>0</v>
      </c>
      <c r="Q690">
        <v>14</v>
      </c>
      <c r="R690">
        <v>0</v>
      </c>
      <c r="W690">
        <v>0</v>
      </c>
      <c r="X690">
        <v>1</v>
      </c>
      <c r="Y690">
        <v>0</v>
      </c>
      <c r="Z690">
        <v>1</v>
      </c>
      <c r="AA690">
        <v>1</v>
      </c>
      <c r="AD690">
        <f>SUM(Wide_table___Brazil_2[[#This Row],[Wh]:[Lh]])</f>
        <v>4</v>
      </c>
      <c r="AE690">
        <f>SUM(Wide_table___Brazil_2[[#This Row],[Wa]:[La]])</f>
        <v>1</v>
      </c>
    </row>
    <row r="691" spans="1:31" x14ac:dyDescent="0.25">
      <c r="A691">
        <v>22</v>
      </c>
      <c r="B691" t="s">
        <v>864</v>
      </c>
      <c r="C691">
        <v>36</v>
      </c>
      <c r="D691">
        <v>8</v>
      </c>
      <c r="E691">
        <v>6</v>
      </c>
      <c r="F691">
        <v>22</v>
      </c>
      <c r="G691">
        <v>31</v>
      </c>
      <c r="H691">
        <v>60</v>
      </c>
      <c r="I691">
        <v>-29</v>
      </c>
      <c r="J691">
        <v>30</v>
      </c>
      <c r="L691">
        <v>83</v>
      </c>
      <c r="N691">
        <v>6</v>
      </c>
      <c r="O691">
        <v>3</v>
      </c>
      <c r="P691">
        <v>9</v>
      </c>
      <c r="Q691">
        <v>18</v>
      </c>
      <c r="R691">
        <v>29</v>
      </c>
      <c r="W691">
        <v>2</v>
      </c>
      <c r="X691">
        <v>3</v>
      </c>
      <c r="Y691">
        <v>13</v>
      </c>
      <c r="Z691">
        <v>13</v>
      </c>
      <c r="AA691">
        <v>31</v>
      </c>
      <c r="AD691">
        <f>SUM(Wide_table___Brazil_2[[#This Row],[Wh]:[Lh]])</f>
        <v>18</v>
      </c>
      <c r="AE691">
        <f>SUM(Wide_table___Brazil_2[[#This Row],[Wa]:[La]])</f>
        <v>18</v>
      </c>
    </row>
    <row r="692" spans="1:31" x14ac:dyDescent="0.25">
      <c r="A692">
        <v>13</v>
      </c>
      <c r="B692" t="s">
        <v>865</v>
      </c>
      <c r="C692">
        <v>6</v>
      </c>
      <c r="D692">
        <v>1</v>
      </c>
      <c r="E692">
        <v>2</v>
      </c>
      <c r="F692">
        <v>3</v>
      </c>
      <c r="G692">
        <v>4</v>
      </c>
      <c r="H692">
        <v>7</v>
      </c>
      <c r="I692">
        <v>-3</v>
      </c>
      <c r="J692">
        <v>5</v>
      </c>
      <c r="L692">
        <v>83</v>
      </c>
      <c r="N692">
        <v>0</v>
      </c>
      <c r="O692">
        <v>2</v>
      </c>
      <c r="P692">
        <v>1</v>
      </c>
      <c r="Q692">
        <v>3</v>
      </c>
      <c r="R692">
        <v>4</v>
      </c>
      <c r="W692">
        <v>1</v>
      </c>
      <c r="X692">
        <v>0</v>
      </c>
      <c r="Y692">
        <v>2</v>
      </c>
      <c r="Z692">
        <v>1</v>
      </c>
      <c r="AA692">
        <v>3</v>
      </c>
      <c r="AD692">
        <f>SUM(Wide_table___Brazil_2[[#This Row],[Wh]:[Lh]])</f>
        <v>3</v>
      </c>
      <c r="AE692">
        <f>SUM(Wide_table___Brazil_2[[#This Row],[Wa]:[La]])</f>
        <v>3</v>
      </c>
    </row>
    <row r="693" spans="1:31" x14ac:dyDescent="0.25">
      <c r="A693">
        <v>6</v>
      </c>
      <c r="B693" t="s">
        <v>866</v>
      </c>
      <c r="C693">
        <v>10</v>
      </c>
      <c r="D693">
        <v>4</v>
      </c>
      <c r="E693">
        <v>3</v>
      </c>
      <c r="F693">
        <v>3</v>
      </c>
      <c r="G693">
        <v>11</v>
      </c>
      <c r="H693">
        <v>9</v>
      </c>
      <c r="I693">
        <v>2</v>
      </c>
      <c r="J693">
        <v>15</v>
      </c>
      <c r="L693">
        <v>150</v>
      </c>
      <c r="N693">
        <v>3</v>
      </c>
      <c r="O693">
        <v>1</v>
      </c>
      <c r="P693">
        <v>1</v>
      </c>
      <c r="Q693">
        <v>8</v>
      </c>
      <c r="R693">
        <v>5</v>
      </c>
      <c r="W693">
        <v>1</v>
      </c>
      <c r="X693">
        <v>2</v>
      </c>
      <c r="Y693">
        <v>2</v>
      </c>
      <c r="Z693">
        <v>3</v>
      </c>
      <c r="AA693">
        <v>4</v>
      </c>
      <c r="AD693">
        <f>SUM(Wide_table___Brazil_2[[#This Row],[Wh]:[Lh]])</f>
        <v>5</v>
      </c>
      <c r="AE693">
        <f>SUM(Wide_table___Brazil_2[[#This Row],[Wa]:[La]])</f>
        <v>5</v>
      </c>
    </row>
    <row r="694" spans="1:31" x14ac:dyDescent="0.25">
      <c r="A694">
        <v>10</v>
      </c>
      <c r="B694" t="s">
        <v>867</v>
      </c>
      <c r="C694">
        <v>23</v>
      </c>
      <c r="D694">
        <v>6</v>
      </c>
      <c r="E694">
        <v>10</v>
      </c>
      <c r="F694">
        <v>7</v>
      </c>
      <c r="G694">
        <v>30</v>
      </c>
      <c r="H694">
        <v>29</v>
      </c>
      <c r="I694">
        <v>1</v>
      </c>
      <c r="J694">
        <v>28</v>
      </c>
      <c r="L694">
        <v>122</v>
      </c>
      <c r="N694">
        <v>4</v>
      </c>
      <c r="O694">
        <v>7</v>
      </c>
      <c r="P694">
        <v>1</v>
      </c>
      <c r="Q694">
        <v>16</v>
      </c>
      <c r="R694">
        <v>8</v>
      </c>
      <c r="W694">
        <v>2</v>
      </c>
      <c r="X694">
        <v>3</v>
      </c>
      <c r="Y694">
        <v>6</v>
      </c>
      <c r="Z694">
        <v>14</v>
      </c>
      <c r="AA694">
        <v>21</v>
      </c>
      <c r="AD694">
        <f>SUM(Wide_table___Brazil_2[[#This Row],[Wh]:[Lh]])</f>
        <v>12</v>
      </c>
      <c r="AE694">
        <f>SUM(Wide_table___Brazil_2[[#This Row],[Wa]:[La]])</f>
        <v>11</v>
      </c>
    </row>
    <row r="695" spans="1:31" x14ac:dyDescent="0.25">
      <c r="A695">
        <v>15</v>
      </c>
      <c r="B695" t="s">
        <v>868</v>
      </c>
      <c r="C695">
        <v>23</v>
      </c>
      <c r="D695">
        <v>5</v>
      </c>
      <c r="E695">
        <v>7</v>
      </c>
      <c r="F695">
        <v>11</v>
      </c>
      <c r="G695">
        <v>26</v>
      </c>
      <c r="H695">
        <v>37</v>
      </c>
      <c r="I695">
        <v>-11</v>
      </c>
      <c r="J695">
        <v>22</v>
      </c>
      <c r="L695">
        <v>96</v>
      </c>
      <c r="N695">
        <v>2</v>
      </c>
      <c r="O695">
        <v>5</v>
      </c>
      <c r="P695">
        <v>4</v>
      </c>
      <c r="Q695">
        <v>15</v>
      </c>
      <c r="R695">
        <v>18</v>
      </c>
      <c r="W695">
        <v>3</v>
      </c>
      <c r="X695">
        <v>2</v>
      </c>
      <c r="Y695">
        <v>7</v>
      </c>
      <c r="Z695">
        <v>11</v>
      </c>
      <c r="AA695">
        <v>19</v>
      </c>
      <c r="AD695">
        <f>SUM(Wide_table___Brazil_2[[#This Row],[Wh]:[Lh]])</f>
        <v>11</v>
      </c>
      <c r="AE695">
        <f>SUM(Wide_table___Brazil_2[[#This Row],[Wa]:[La]])</f>
        <v>12</v>
      </c>
    </row>
    <row r="696" spans="1:31" x14ac:dyDescent="0.25">
      <c r="A696">
        <v>3</v>
      </c>
      <c r="B696" t="s">
        <v>869</v>
      </c>
      <c r="C696">
        <v>30</v>
      </c>
      <c r="D696">
        <v>14</v>
      </c>
      <c r="E696">
        <v>9</v>
      </c>
      <c r="F696">
        <v>7</v>
      </c>
      <c r="G696">
        <v>46</v>
      </c>
      <c r="H696">
        <v>37</v>
      </c>
      <c r="I696">
        <v>9</v>
      </c>
      <c r="J696">
        <v>51</v>
      </c>
      <c r="L696">
        <v>170</v>
      </c>
      <c r="N696">
        <v>7</v>
      </c>
      <c r="O696">
        <v>5</v>
      </c>
      <c r="P696">
        <v>3</v>
      </c>
      <c r="Q696">
        <v>25</v>
      </c>
      <c r="R696">
        <v>17</v>
      </c>
      <c r="W696">
        <v>7</v>
      </c>
      <c r="X696">
        <v>4</v>
      </c>
      <c r="Y696">
        <v>4</v>
      </c>
      <c r="Z696">
        <v>21</v>
      </c>
      <c r="AA696">
        <v>20</v>
      </c>
      <c r="AD696">
        <f>SUM(Wide_table___Brazil_2[[#This Row],[Wh]:[Lh]])</f>
        <v>15</v>
      </c>
      <c r="AE696">
        <f>SUM(Wide_table___Brazil_2[[#This Row],[Wa]:[La]])</f>
        <v>15</v>
      </c>
    </row>
    <row r="697" spans="1:31" x14ac:dyDescent="0.25">
      <c r="A697">
        <v>11</v>
      </c>
      <c r="B697" t="s">
        <v>870</v>
      </c>
      <c r="C697">
        <v>5</v>
      </c>
      <c r="D697">
        <v>2</v>
      </c>
      <c r="E697">
        <v>1</v>
      </c>
      <c r="F697">
        <v>2</v>
      </c>
      <c r="G697">
        <v>7</v>
      </c>
      <c r="H697">
        <v>5</v>
      </c>
      <c r="I697">
        <v>2</v>
      </c>
      <c r="J697">
        <v>7</v>
      </c>
      <c r="L697">
        <v>140</v>
      </c>
      <c r="N697">
        <v>2</v>
      </c>
      <c r="O697">
        <v>0</v>
      </c>
      <c r="P697">
        <v>1</v>
      </c>
      <c r="Q697">
        <v>6</v>
      </c>
      <c r="R697">
        <v>3</v>
      </c>
      <c r="W697">
        <v>0</v>
      </c>
      <c r="X697">
        <v>1</v>
      </c>
      <c r="Y697">
        <v>1</v>
      </c>
      <c r="Z697">
        <v>1</v>
      </c>
      <c r="AA697">
        <v>2</v>
      </c>
      <c r="AD697">
        <f>SUM(Wide_table___Brazil_2[[#This Row],[Wh]:[Lh]])</f>
        <v>3</v>
      </c>
      <c r="AE697">
        <f>SUM(Wide_table___Brazil_2[[#This Row],[Wa]:[La]])</f>
        <v>2</v>
      </c>
    </row>
    <row r="698" spans="1:31" x14ac:dyDescent="0.25">
      <c r="A698">
        <v>14</v>
      </c>
      <c r="B698" t="s">
        <v>871</v>
      </c>
      <c r="C698">
        <v>5</v>
      </c>
      <c r="D698">
        <v>1</v>
      </c>
      <c r="E698">
        <v>2</v>
      </c>
      <c r="F698">
        <v>2</v>
      </c>
      <c r="G698">
        <v>3</v>
      </c>
      <c r="H698">
        <v>8</v>
      </c>
      <c r="I698">
        <v>-5</v>
      </c>
      <c r="J698">
        <v>5</v>
      </c>
      <c r="L698">
        <v>100</v>
      </c>
      <c r="N698">
        <v>0</v>
      </c>
      <c r="O698">
        <v>2</v>
      </c>
      <c r="P698">
        <v>1</v>
      </c>
      <c r="Q698">
        <v>2</v>
      </c>
      <c r="R698">
        <v>7</v>
      </c>
      <c r="W698">
        <v>1</v>
      </c>
      <c r="X698">
        <v>0</v>
      </c>
      <c r="Y698">
        <v>1</v>
      </c>
      <c r="Z698">
        <v>1</v>
      </c>
      <c r="AA698">
        <v>1</v>
      </c>
      <c r="AD698">
        <f>SUM(Wide_table___Brazil_2[[#This Row],[Wh]:[Lh]])</f>
        <v>3</v>
      </c>
      <c r="AE698">
        <f>SUM(Wide_table___Brazil_2[[#This Row],[Wa]:[La]])</f>
        <v>2</v>
      </c>
    </row>
    <row r="699" spans="1:31" x14ac:dyDescent="0.25">
      <c r="A699">
        <v>11</v>
      </c>
      <c r="B699" t="s">
        <v>872</v>
      </c>
      <c r="C699">
        <v>6</v>
      </c>
      <c r="D699">
        <v>2</v>
      </c>
      <c r="E699">
        <v>1</v>
      </c>
      <c r="F699">
        <v>3</v>
      </c>
      <c r="G699">
        <v>7</v>
      </c>
      <c r="H699">
        <v>8</v>
      </c>
      <c r="I699">
        <v>-1</v>
      </c>
      <c r="J699">
        <v>7</v>
      </c>
      <c r="L699">
        <v>117</v>
      </c>
      <c r="N699">
        <v>0</v>
      </c>
      <c r="O699">
        <v>1</v>
      </c>
      <c r="P699">
        <v>2</v>
      </c>
      <c r="Q699">
        <v>1</v>
      </c>
      <c r="R699">
        <v>4</v>
      </c>
      <c r="W699">
        <v>2</v>
      </c>
      <c r="X699">
        <v>0</v>
      </c>
      <c r="Y699">
        <v>1</v>
      </c>
      <c r="Z699">
        <v>6</v>
      </c>
      <c r="AA699">
        <v>4</v>
      </c>
      <c r="AD699">
        <f>SUM(Wide_table___Brazil_2[[#This Row],[Wh]:[Lh]])</f>
        <v>3</v>
      </c>
      <c r="AE699">
        <f>SUM(Wide_table___Brazil_2[[#This Row],[Wa]:[La]])</f>
        <v>3</v>
      </c>
    </row>
    <row r="700" spans="1:31" x14ac:dyDescent="0.25">
      <c r="A700">
        <v>4</v>
      </c>
      <c r="B700" t="s">
        <v>873</v>
      </c>
      <c r="C700">
        <v>5</v>
      </c>
      <c r="D700">
        <v>3</v>
      </c>
      <c r="E700">
        <v>1</v>
      </c>
      <c r="F700">
        <v>1</v>
      </c>
      <c r="G700">
        <v>5</v>
      </c>
      <c r="H700">
        <v>2</v>
      </c>
      <c r="I700">
        <v>3</v>
      </c>
      <c r="J700">
        <v>10</v>
      </c>
      <c r="L700">
        <v>200</v>
      </c>
      <c r="N700">
        <v>2</v>
      </c>
      <c r="O700">
        <v>1</v>
      </c>
      <c r="P700">
        <v>0</v>
      </c>
      <c r="Q700">
        <v>2</v>
      </c>
      <c r="R700">
        <v>0</v>
      </c>
      <c r="W700">
        <v>1</v>
      </c>
      <c r="X700">
        <v>0</v>
      </c>
      <c r="Y700">
        <v>1</v>
      </c>
      <c r="Z700">
        <v>3</v>
      </c>
      <c r="AA700">
        <v>2</v>
      </c>
      <c r="AD700">
        <f>SUM(Wide_table___Brazil_2[[#This Row],[Wh]:[Lh]])</f>
        <v>3</v>
      </c>
      <c r="AE700">
        <f>SUM(Wide_table___Brazil_2[[#This Row],[Wa]:[La]])</f>
        <v>2</v>
      </c>
    </row>
    <row r="701" spans="1:31" x14ac:dyDescent="0.25">
      <c r="A701">
        <v>5</v>
      </c>
      <c r="B701" t="s">
        <v>874</v>
      </c>
      <c r="C701">
        <v>8</v>
      </c>
      <c r="D701">
        <v>3</v>
      </c>
      <c r="E701">
        <v>3</v>
      </c>
      <c r="F701">
        <v>2</v>
      </c>
      <c r="G701">
        <v>21</v>
      </c>
      <c r="H701">
        <v>16</v>
      </c>
      <c r="I701">
        <v>5</v>
      </c>
      <c r="J701">
        <v>12</v>
      </c>
      <c r="L701">
        <v>150</v>
      </c>
      <c r="N701">
        <v>2</v>
      </c>
      <c r="O701">
        <v>1</v>
      </c>
      <c r="P701">
        <v>1</v>
      </c>
      <c r="Q701">
        <v>10</v>
      </c>
      <c r="R701">
        <v>5</v>
      </c>
      <c r="W701">
        <v>1</v>
      </c>
      <c r="X701">
        <v>2</v>
      </c>
      <c r="Y701">
        <v>1</v>
      </c>
      <c r="Z701">
        <v>11</v>
      </c>
      <c r="AA701">
        <v>11</v>
      </c>
      <c r="AD701">
        <f>SUM(Wide_table___Brazil_2[[#This Row],[Wh]:[Lh]])</f>
        <v>4</v>
      </c>
      <c r="AE701">
        <f>SUM(Wide_table___Brazil_2[[#This Row],[Wa]:[La]])</f>
        <v>4</v>
      </c>
    </row>
    <row r="702" spans="1:31" x14ac:dyDescent="0.25">
      <c r="A702">
        <v>18</v>
      </c>
      <c r="B702" t="s">
        <v>875</v>
      </c>
      <c r="C702">
        <v>7</v>
      </c>
      <c r="D702">
        <v>1</v>
      </c>
      <c r="E702">
        <v>1</v>
      </c>
      <c r="F702">
        <v>5</v>
      </c>
      <c r="G702">
        <v>8</v>
      </c>
      <c r="H702">
        <v>18</v>
      </c>
      <c r="I702">
        <v>-10</v>
      </c>
      <c r="J702">
        <v>4</v>
      </c>
      <c r="L702">
        <v>57</v>
      </c>
      <c r="N702">
        <v>1</v>
      </c>
      <c r="O702">
        <v>0</v>
      </c>
      <c r="P702">
        <v>3</v>
      </c>
      <c r="Q702">
        <v>6</v>
      </c>
      <c r="R702">
        <v>8</v>
      </c>
      <c r="W702">
        <v>0</v>
      </c>
      <c r="X702">
        <v>1</v>
      </c>
      <c r="Y702">
        <v>2</v>
      </c>
      <c r="Z702">
        <v>2</v>
      </c>
      <c r="AA702">
        <v>10</v>
      </c>
      <c r="AD702">
        <f>SUM(Wide_table___Brazil_2[[#This Row],[Wh]:[Lh]])</f>
        <v>4</v>
      </c>
      <c r="AE702">
        <f>SUM(Wide_table___Brazil_2[[#This Row],[Wa]:[La]])</f>
        <v>3</v>
      </c>
    </row>
    <row r="703" spans="1:31" x14ac:dyDescent="0.25">
      <c r="A703">
        <v>4</v>
      </c>
      <c r="B703" t="s">
        <v>876</v>
      </c>
      <c r="C703">
        <v>23</v>
      </c>
      <c r="D703">
        <v>12</v>
      </c>
      <c r="E703">
        <v>5</v>
      </c>
      <c r="F703">
        <v>6</v>
      </c>
      <c r="G703">
        <v>45</v>
      </c>
      <c r="H703">
        <v>30</v>
      </c>
      <c r="I703">
        <v>15</v>
      </c>
      <c r="J703">
        <v>41</v>
      </c>
      <c r="L703">
        <v>178</v>
      </c>
      <c r="N703">
        <v>6</v>
      </c>
      <c r="O703">
        <v>1</v>
      </c>
      <c r="P703">
        <v>4</v>
      </c>
      <c r="Q703">
        <v>22</v>
      </c>
      <c r="R703">
        <v>12</v>
      </c>
      <c r="W703">
        <v>6</v>
      </c>
      <c r="X703">
        <v>4</v>
      </c>
      <c r="Y703">
        <v>2</v>
      </c>
      <c r="Z703">
        <v>23</v>
      </c>
      <c r="AA703">
        <v>18</v>
      </c>
      <c r="AD703">
        <f>SUM(Wide_table___Brazil_2[[#This Row],[Wh]:[Lh]])</f>
        <v>11</v>
      </c>
      <c r="AE703">
        <f>SUM(Wide_table___Brazil_2[[#This Row],[Wa]:[La]])</f>
        <v>12</v>
      </c>
    </row>
    <row r="704" spans="1:31" x14ac:dyDescent="0.25">
      <c r="A704">
        <v>8</v>
      </c>
      <c r="B704" t="s">
        <v>877</v>
      </c>
      <c r="C704">
        <v>23</v>
      </c>
      <c r="D704">
        <v>6</v>
      </c>
      <c r="E704">
        <v>11</v>
      </c>
      <c r="F704">
        <v>6</v>
      </c>
      <c r="G704">
        <v>32</v>
      </c>
      <c r="H704">
        <v>31</v>
      </c>
      <c r="I704">
        <v>1</v>
      </c>
      <c r="J704">
        <v>29</v>
      </c>
      <c r="L704">
        <v>126</v>
      </c>
      <c r="N704">
        <v>3</v>
      </c>
      <c r="O704">
        <v>6</v>
      </c>
      <c r="P704">
        <v>2</v>
      </c>
      <c r="Q704">
        <v>20</v>
      </c>
      <c r="R704">
        <v>17</v>
      </c>
      <c r="W704">
        <v>3</v>
      </c>
      <c r="X704">
        <v>5</v>
      </c>
      <c r="Y704">
        <v>4</v>
      </c>
      <c r="Z704">
        <v>12</v>
      </c>
      <c r="AA704">
        <v>14</v>
      </c>
      <c r="AD704">
        <f>SUM(Wide_table___Brazil_2[[#This Row],[Wh]:[Lh]])</f>
        <v>11</v>
      </c>
      <c r="AE704">
        <f>SUM(Wide_table___Brazil_2[[#This Row],[Wa]:[La]])</f>
        <v>12</v>
      </c>
    </row>
    <row r="705" spans="1:31" x14ac:dyDescent="0.25">
      <c r="A705">
        <v>7</v>
      </c>
      <c r="B705" t="s">
        <v>878</v>
      </c>
      <c r="C705">
        <v>24</v>
      </c>
      <c r="D705">
        <v>10</v>
      </c>
      <c r="E705">
        <v>4</v>
      </c>
      <c r="F705">
        <v>10</v>
      </c>
      <c r="G705">
        <v>36</v>
      </c>
      <c r="H705">
        <v>41</v>
      </c>
      <c r="I705">
        <v>-5</v>
      </c>
      <c r="J705">
        <v>34</v>
      </c>
      <c r="L705">
        <v>142</v>
      </c>
      <c r="N705">
        <v>5</v>
      </c>
      <c r="O705">
        <v>2</v>
      </c>
      <c r="P705">
        <v>5</v>
      </c>
      <c r="Q705">
        <v>18</v>
      </c>
      <c r="R705">
        <v>22</v>
      </c>
      <c r="W705">
        <v>5</v>
      </c>
      <c r="X705">
        <v>2</v>
      </c>
      <c r="Y705">
        <v>5</v>
      </c>
      <c r="Z705">
        <v>18</v>
      </c>
      <c r="AA705">
        <v>19</v>
      </c>
      <c r="AD705">
        <f>SUM(Wide_table___Brazil_2[[#This Row],[Wh]:[Lh]])</f>
        <v>12</v>
      </c>
      <c r="AE705">
        <f>SUM(Wide_table___Brazil_2[[#This Row],[Wa]:[La]])</f>
        <v>12</v>
      </c>
    </row>
    <row r="706" spans="1:31" x14ac:dyDescent="0.25">
      <c r="A706">
        <v>17</v>
      </c>
      <c r="B706" t="s">
        <v>879</v>
      </c>
      <c r="C706">
        <v>11</v>
      </c>
      <c r="D706">
        <v>2</v>
      </c>
      <c r="E706">
        <v>5</v>
      </c>
      <c r="F706">
        <v>4</v>
      </c>
      <c r="G706">
        <v>18</v>
      </c>
      <c r="H706">
        <v>20</v>
      </c>
      <c r="I706">
        <v>-2</v>
      </c>
      <c r="J706">
        <v>11</v>
      </c>
      <c r="L706">
        <v>100</v>
      </c>
      <c r="N706">
        <v>2</v>
      </c>
      <c r="O706">
        <v>1</v>
      </c>
      <c r="P706">
        <v>2</v>
      </c>
      <c r="Q706">
        <v>10</v>
      </c>
      <c r="R706">
        <v>5</v>
      </c>
      <c r="W706">
        <v>0</v>
      </c>
      <c r="X706">
        <v>4</v>
      </c>
      <c r="Y706">
        <v>2</v>
      </c>
      <c r="Z706">
        <v>8</v>
      </c>
      <c r="AA706">
        <v>15</v>
      </c>
      <c r="AD706">
        <f>SUM(Wide_table___Brazil_2[[#This Row],[Wh]:[Lh]])</f>
        <v>5</v>
      </c>
      <c r="AE706">
        <f>SUM(Wide_table___Brazil_2[[#This Row],[Wa]:[La]])</f>
        <v>6</v>
      </c>
    </row>
    <row r="707" spans="1:31" x14ac:dyDescent="0.25">
      <c r="A707">
        <v>2</v>
      </c>
      <c r="B707" t="s">
        <v>880</v>
      </c>
      <c r="C707">
        <v>8</v>
      </c>
      <c r="D707">
        <v>6</v>
      </c>
      <c r="E707">
        <v>0</v>
      </c>
      <c r="F707">
        <v>2</v>
      </c>
      <c r="G707">
        <v>15</v>
      </c>
      <c r="H707">
        <v>7</v>
      </c>
      <c r="I707">
        <v>8</v>
      </c>
      <c r="J707">
        <v>18</v>
      </c>
      <c r="L707">
        <v>225</v>
      </c>
      <c r="N707">
        <v>3</v>
      </c>
      <c r="O707">
        <v>0</v>
      </c>
      <c r="P707">
        <v>1</v>
      </c>
      <c r="Q707">
        <v>7</v>
      </c>
      <c r="R707">
        <v>3</v>
      </c>
      <c r="W707">
        <v>3</v>
      </c>
      <c r="X707">
        <v>0</v>
      </c>
      <c r="Y707">
        <v>1</v>
      </c>
      <c r="Z707">
        <v>8</v>
      </c>
      <c r="AA707">
        <v>4</v>
      </c>
      <c r="AD707">
        <f>SUM(Wide_table___Brazil_2[[#This Row],[Wh]:[Lh]])</f>
        <v>4</v>
      </c>
      <c r="AE707">
        <f>SUM(Wide_table___Brazil_2[[#This Row],[Wa]:[La]])</f>
        <v>4</v>
      </c>
    </row>
    <row r="708" spans="1:31" x14ac:dyDescent="0.25">
      <c r="A708">
        <v>15</v>
      </c>
      <c r="B708" t="s">
        <v>881</v>
      </c>
      <c r="C708">
        <v>5</v>
      </c>
      <c r="D708">
        <v>1</v>
      </c>
      <c r="E708">
        <v>1</v>
      </c>
      <c r="F708">
        <v>3</v>
      </c>
      <c r="G708">
        <v>7</v>
      </c>
      <c r="H708">
        <v>7</v>
      </c>
      <c r="I708">
        <v>0</v>
      </c>
      <c r="J708">
        <v>4</v>
      </c>
      <c r="L708">
        <v>80</v>
      </c>
      <c r="N708">
        <v>1</v>
      </c>
      <c r="O708">
        <v>1</v>
      </c>
      <c r="P708">
        <v>1</v>
      </c>
      <c r="Q708">
        <v>6</v>
      </c>
      <c r="R708">
        <v>3</v>
      </c>
      <c r="W708">
        <v>0</v>
      </c>
      <c r="X708">
        <v>0</v>
      </c>
      <c r="Y708">
        <v>2</v>
      </c>
      <c r="Z708">
        <v>1</v>
      </c>
      <c r="AA708">
        <v>4</v>
      </c>
      <c r="AD708">
        <f>SUM(Wide_table___Brazil_2[[#This Row],[Wh]:[Lh]])</f>
        <v>3</v>
      </c>
      <c r="AE708">
        <f>SUM(Wide_table___Brazil_2[[#This Row],[Wa]:[La]])</f>
        <v>2</v>
      </c>
    </row>
    <row r="709" spans="1:31" x14ac:dyDescent="0.25">
      <c r="A709">
        <v>15</v>
      </c>
      <c r="B709" t="s">
        <v>882</v>
      </c>
      <c r="C709">
        <v>7</v>
      </c>
      <c r="D709">
        <v>2</v>
      </c>
      <c r="E709">
        <v>2</v>
      </c>
      <c r="F709">
        <v>3</v>
      </c>
      <c r="G709">
        <v>8</v>
      </c>
      <c r="H709">
        <v>13</v>
      </c>
      <c r="I709">
        <v>-5</v>
      </c>
      <c r="J709">
        <v>8</v>
      </c>
      <c r="L709">
        <v>114</v>
      </c>
      <c r="N709">
        <v>1</v>
      </c>
      <c r="O709">
        <v>1</v>
      </c>
      <c r="P709">
        <v>1</v>
      </c>
      <c r="Q709">
        <v>4</v>
      </c>
      <c r="R709">
        <v>4</v>
      </c>
      <c r="W709">
        <v>1</v>
      </c>
      <c r="X709">
        <v>1</v>
      </c>
      <c r="Y709">
        <v>2</v>
      </c>
      <c r="Z709">
        <v>4</v>
      </c>
      <c r="AA709">
        <v>9</v>
      </c>
      <c r="AD709">
        <f>SUM(Wide_table___Brazil_2[[#This Row],[Wh]:[Lh]])</f>
        <v>3</v>
      </c>
      <c r="AE709">
        <f>SUM(Wide_table___Brazil_2[[#This Row],[Wa]:[La]])</f>
        <v>4</v>
      </c>
    </row>
    <row r="710" spans="1:31" x14ac:dyDescent="0.25">
      <c r="A710">
        <v>2</v>
      </c>
      <c r="B710" t="s">
        <v>883</v>
      </c>
      <c r="C710">
        <v>5</v>
      </c>
      <c r="D710">
        <v>4</v>
      </c>
      <c r="E710">
        <v>1</v>
      </c>
      <c r="F710">
        <v>0</v>
      </c>
      <c r="G710">
        <v>9</v>
      </c>
      <c r="H710">
        <v>2</v>
      </c>
      <c r="I710">
        <v>7</v>
      </c>
      <c r="J710">
        <v>13</v>
      </c>
      <c r="L710">
        <v>260</v>
      </c>
      <c r="N710">
        <v>3</v>
      </c>
      <c r="O710">
        <v>0</v>
      </c>
      <c r="P710">
        <v>0</v>
      </c>
      <c r="Q710">
        <v>6</v>
      </c>
      <c r="R710">
        <v>0</v>
      </c>
      <c r="W710">
        <v>1</v>
      </c>
      <c r="X710">
        <v>1</v>
      </c>
      <c r="Y710">
        <v>0</v>
      </c>
      <c r="Z710">
        <v>3</v>
      </c>
      <c r="AA710">
        <v>2</v>
      </c>
      <c r="AD710">
        <f>SUM(Wide_table___Brazil_2[[#This Row],[Wh]:[Lh]])</f>
        <v>3</v>
      </c>
      <c r="AE710">
        <f>SUM(Wide_table___Brazil_2[[#This Row],[Wa]:[La]])</f>
        <v>2</v>
      </c>
    </row>
    <row r="711" spans="1:31" x14ac:dyDescent="0.25">
      <c r="A711">
        <v>5</v>
      </c>
      <c r="B711" t="s">
        <v>884</v>
      </c>
      <c r="C711">
        <v>5</v>
      </c>
      <c r="D711">
        <v>3</v>
      </c>
      <c r="E711">
        <v>1</v>
      </c>
      <c r="F711">
        <v>1</v>
      </c>
      <c r="G711">
        <v>7</v>
      </c>
      <c r="H711">
        <v>2</v>
      </c>
      <c r="I711">
        <v>5</v>
      </c>
      <c r="J711">
        <v>10</v>
      </c>
      <c r="L711">
        <v>200</v>
      </c>
      <c r="N711">
        <v>1</v>
      </c>
      <c r="O711">
        <v>0</v>
      </c>
      <c r="P711">
        <v>1</v>
      </c>
      <c r="Q711">
        <v>3</v>
      </c>
      <c r="R711">
        <v>1</v>
      </c>
      <c r="W711">
        <v>2</v>
      </c>
      <c r="X711">
        <v>1</v>
      </c>
      <c r="Y711">
        <v>0</v>
      </c>
      <c r="Z711">
        <v>4</v>
      </c>
      <c r="AA711">
        <v>1</v>
      </c>
      <c r="AD711">
        <f>SUM(Wide_table___Brazil_2[[#This Row],[Wh]:[Lh]])</f>
        <v>2</v>
      </c>
      <c r="AE711">
        <f>SUM(Wide_table___Brazil_2[[#This Row],[Wa]:[La]])</f>
        <v>3</v>
      </c>
    </row>
    <row r="712" spans="1:31" x14ac:dyDescent="0.25">
      <c r="A712">
        <v>2</v>
      </c>
      <c r="B712" t="s">
        <v>885</v>
      </c>
      <c r="C712">
        <v>24</v>
      </c>
      <c r="D712">
        <v>12</v>
      </c>
      <c r="E712">
        <v>8</v>
      </c>
      <c r="F712">
        <v>4</v>
      </c>
      <c r="G712">
        <v>38</v>
      </c>
      <c r="H712">
        <v>18</v>
      </c>
      <c r="I712">
        <v>20</v>
      </c>
      <c r="J712">
        <v>44</v>
      </c>
      <c r="L712">
        <v>183</v>
      </c>
      <c r="N712">
        <v>8</v>
      </c>
      <c r="O712">
        <v>2</v>
      </c>
      <c r="P712">
        <v>1</v>
      </c>
      <c r="Q712">
        <v>19</v>
      </c>
      <c r="R712">
        <v>8</v>
      </c>
      <c r="W712">
        <v>4</v>
      </c>
      <c r="X712">
        <v>6</v>
      </c>
      <c r="Y712">
        <v>3</v>
      </c>
      <c r="Z712">
        <v>19</v>
      </c>
      <c r="AA712">
        <v>10</v>
      </c>
      <c r="AD712">
        <f>SUM(Wide_table___Brazil_2[[#This Row],[Wh]:[Lh]])</f>
        <v>11</v>
      </c>
      <c r="AE712">
        <f>SUM(Wide_table___Brazil_2[[#This Row],[Wa]:[La]])</f>
        <v>13</v>
      </c>
    </row>
    <row r="713" spans="1:31" x14ac:dyDescent="0.25">
      <c r="A713">
        <v>14</v>
      </c>
      <c r="B713" t="s">
        <v>886</v>
      </c>
      <c r="C713">
        <v>4</v>
      </c>
      <c r="D713">
        <v>0</v>
      </c>
      <c r="E713">
        <v>2</v>
      </c>
      <c r="F713">
        <v>2</v>
      </c>
      <c r="G713">
        <v>1</v>
      </c>
      <c r="H713">
        <v>9</v>
      </c>
      <c r="I713">
        <v>-8</v>
      </c>
      <c r="J713">
        <v>2</v>
      </c>
      <c r="L713">
        <v>50</v>
      </c>
      <c r="N713">
        <v>0</v>
      </c>
      <c r="O713">
        <v>1</v>
      </c>
      <c r="P713">
        <v>1</v>
      </c>
      <c r="Q713">
        <v>0</v>
      </c>
      <c r="R713">
        <v>5</v>
      </c>
      <c r="W713">
        <v>0</v>
      </c>
      <c r="X713">
        <v>1</v>
      </c>
      <c r="Y713">
        <v>1</v>
      </c>
      <c r="Z713">
        <v>1</v>
      </c>
      <c r="AA713">
        <v>4</v>
      </c>
      <c r="AD713">
        <f>SUM(Wide_table___Brazil_2[[#This Row],[Wh]:[Lh]])</f>
        <v>2</v>
      </c>
      <c r="AE713">
        <f>SUM(Wide_table___Brazil_2[[#This Row],[Wa]:[La]])</f>
        <v>2</v>
      </c>
    </row>
    <row r="714" spans="1:31" x14ac:dyDescent="0.25">
      <c r="A714">
        <v>3</v>
      </c>
      <c r="B714" t="s">
        <v>887</v>
      </c>
      <c r="C714">
        <v>3</v>
      </c>
      <c r="D714">
        <v>3</v>
      </c>
      <c r="E714">
        <v>0</v>
      </c>
      <c r="F714">
        <v>0</v>
      </c>
      <c r="G714">
        <v>9</v>
      </c>
      <c r="H714">
        <v>0</v>
      </c>
      <c r="I714">
        <v>9</v>
      </c>
      <c r="J714">
        <v>9</v>
      </c>
      <c r="L714">
        <v>300</v>
      </c>
      <c r="N714">
        <v>1</v>
      </c>
      <c r="O714">
        <v>0</v>
      </c>
      <c r="P714">
        <v>0</v>
      </c>
      <c r="Q714">
        <v>3</v>
      </c>
      <c r="R714">
        <v>0</v>
      </c>
      <c r="W714">
        <v>2</v>
      </c>
      <c r="X714">
        <v>0</v>
      </c>
      <c r="Y714">
        <v>0</v>
      </c>
      <c r="Z714">
        <v>6</v>
      </c>
      <c r="AA714">
        <v>0</v>
      </c>
      <c r="AD714">
        <f>SUM(Wide_table___Brazil_2[[#This Row],[Wh]:[Lh]])</f>
        <v>1</v>
      </c>
      <c r="AE714">
        <f>SUM(Wide_table___Brazil_2[[#This Row],[Wa]:[La]])</f>
        <v>2</v>
      </c>
    </row>
    <row r="715" spans="1:31" x14ac:dyDescent="0.25">
      <c r="A715">
        <v>7</v>
      </c>
      <c r="B715" t="s">
        <v>888</v>
      </c>
      <c r="C715">
        <v>5</v>
      </c>
      <c r="D715">
        <v>1</v>
      </c>
      <c r="E715">
        <v>3</v>
      </c>
      <c r="F715">
        <v>1</v>
      </c>
      <c r="G715">
        <v>8</v>
      </c>
      <c r="H715">
        <v>8</v>
      </c>
      <c r="I715">
        <v>0</v>
      </c>
      <c r="J715">
        <v>6</v>
      </c>
      <c r="L715">
        <v>120</v>
      </c>
      <c r="N715">
        <v>1</v>
      </c>
      <c r="O715">
        <v>1</v>
      </c>
      <c r="P715">
        <v>0</v>
      </c>
      <c r="Q715">
        <v>3</v>
      </c>
      <c r="R715">
        <v>1</v>
      </c>
      <c r="W715">
        <v>0</v>
      </c>
      <c r="X715">
        <v>2</v>
      </c>
      <c r="Y715">
        <v>1</v>
      </c>
      <c r="Z715">
        <v>5</v>
      </c>
      <c r="AA715">
        <v>7</v>
      </c>
      <c r="AD715">
        <f>SUM(Wide_table___Brazil_2[[#This Row],[Wh]:[Lh]])</f>
        <v>2</v>
      </c>
      <c r="AE715">
        <f>SUM(Wide_table___Brazil_2[[#This Row],[Wa]:[La]])</f>
        <v>3</v>
      </c>
    </row>
    <row r="716" spans="1:31" x14ac:dyDescent="0.25">
      <c r="A716">
        <v>2</v>
      </c>
      <c r="B716" t="s">
        <v>889</v>
      </c>
      <c r="C716">
        <v>5</v>
      </c>
      <c r="D716">
        <v>3</v>
      </c>
      <c r="E716">
        <v>1</v>
      </c>
      <c r="F716">
        <v>1</v>
      </c>
      <c r="G716">
        <v>8</v>
      </c>
      <c r="H716">
        <v>3</v>
      </c>
      <c r="I716">
        <v>5</v>
      </c>
      <c r="J716">
        <v>10</v>
      </c>
      <c r="L716">
        <v>200</v>
      </c>
      <c r="N716">
        <v>2</v>
      </c>
      <c r="O716">
        <v>1</v>
      </c>
      <c r="P716">
        <v>0</v>
      </c>
      <c r="Q716">
        <v>5</v>
      </c>
      <c r="R716">
        <v>1</v>
      </c>
      <c r="W716">
        <v>1</v>
      </c>
      <c r="X716">
        <v>0</v>
      </c>
      <c r="Y716">
        <v>1</v>
      </c>
      <c r="Z716">
        <v>3</v>
      </c>
      <c r="AA716">
        <v>2</v>
      </c>
      <c r="AD716">
        <f>SUM(Wide_table___Brazil_2[[#This Row],[Wh]:[Lh]])</f>
        <v>3</v>
      </c>
      <c r="AE716">
        <f>SUM(Wide_table___Brazil_2[[#This Row],[Wa]:[La]])</f>
        <v>2</v>
      </c>
    </row>
    <row r="717" spans="1:31" x14ac:dyDescent="0.25">
      <c r="A717">
        <v>12</v>
      </c>
      <c r="B717" t="s">
        <v>890</v>
      </c>
      <c r="C717">
        <v>9</v>
      </c>
      <c r="D717">
        <v>2</v>
      </c>
      <c r="E717">
        <v>1</v>
      </c>
      <c r="F717">
        <v>6</v>
      </c>
      <c r="G717">
        <v>7</v>
      </c>
      <c r="H717">
        <v>16</v>
      </c>
      <c r="I717">
        <v>-9</v>
      </c>
      <c r="J717">
        <v>7</v>
      </c>
      <c r="L717">
        <v>78</v>
      </c>
      <c r="N717">
        <v>1</v>
      </c>
      <c r="O717">
        <v>1</v>
      </c>
      <c r="P717">
        <v>3</v>
      </c>
      <c r="Q717">
        <v>2</v>
      </c>
      <c r="R717">
        <v>4</v>
      </c>
      <c r="W717">
        <v>1</v>
      </c>
      <c r="X717">
        <v>0</v>
      </c>
      <c r="Y717">
        <v>3</v>
      </c>
      <c r="Z717">
        <v>5</v>
      </c>
      <c r="AA717">
        <v>12</v>
      </c>
      <c r="AD717">
        <f>SUM(Wide_table___Brazil_2[[#This Row],[Wh]:[Lh]])</f>
        <v>5</v>
      </c>
      <c r="AE717">
        <f>SUM(Wide_table___Brazil_2[[#This Row],[Wa]:[La]])</f>
        <v>4</v>
      </c>
    </row>
    <row r="718" spans="1:31" x14ac:dyDescent="0.25">
      <c r="A718">
        <v>16</v>
      </c>
      <c r="B718" t="s">
        <v>891</v>
      </c>
      <c r="C718">
        <v>7</v>
      </c>
      <c r="D718">
        <v>2</v>
      </c>
      <c r="E718">
        <v>0</v>
      </c>
      <c r="F718">
        <v>5</v>
      </c>
      <c r="G718">
        <v>7</v>
      </c>
      <c r="H718">
        <v>10</v>
      </c>
      <c r="I718">
        <v>-3</v>
      </c>
      <c r="J718">
        <v>6</v>
      </c>
      <c r="L718">
        <v>86</v>
      </c>
      <c r="N718">
        <v>2</v>
      </c>
      <c r="O718">
        <v>0</v>
      </c>
      <c r="P718">
        <v>1</v>
      </c>
      <c r="Q718">
        <v>6</v>
      </c>
      <c r="R718">
        <v>2</v>
      </c>
      <c r="W718">
        <v>0</v>
      </c>
      <c r="X718">
        <v>0</v>
      </c>
      <c r="Y718">
        <v>4</v>
      </c>
      <c r="Z718">
        <v>1</v>
      </c>
      <c r="AA718">
        <v>8</v>
      </c>
      <c r="AD718">
        <f>SUM(Wide_table___Brazil_2[[#This Row],[Wh]:[Lh]])</f>
        <v>3</v>
      </c>
      <c r="AE718">
        <f>SUM(Wide_table___Brazil_2[[#This Row],[Wa]:[La]])</f>
        <v>4</v>
      </c>
    </row>
    <row r="719" spans="1:31" x14ac:dyDescent="0.25">
      <c r="A719">
        <v>3</v>
      </c>
      <c r="B719" t="s">
        <v>892</v>
      </c>
      <c r="C719">
        <v>6</v>
      </c>
      <c r="D719">
        <v>3</v>
      </c>
      <c r="E719">
        <v>2</v>
      </c>
      <c r="F719">
        <v>1</v>
      </c>
      <c r="G719">
        <v>14</v>
      </c>
      <c r="H719">
        <v>6</v>
      </c>
      <c r="I719">
        <v>8</v>
      </c>
      <c r="J719">
        <v>11</v>
      </c>
      <c r="L719">
        <v>183</v>
      </c>
      <c r="N719">
        <v>2</v>
      </c>
      <c r="O719">
        <v>1</v>
      </c>
      <c r="P719">
        <v>1</v>
      </c>
      <c r="Q719">
        <v>9</v>
      </c>
      <c r="R719">
        <v>4</v>
      </c>
      <c r="W719">
        <v>1</v>
      </c>
      <c r="X719">
        <v>1</v>
      </c>
      <c r="Y719">
        <v>0</v>
      </c>
      <c r="Z719">
        <v>5</v>
      </c>
      <c r="AA719">
        <v>2</v>
      </c>
      <c r="AD719">
        <f>SUM(Wide_table___Brazil_2[[#This Row],[Wh]:[Lh]])</f>
        <v>4</v>
      </c>
      <c r="AE719">
        <f>SUM(Wide_table___Brazil_2[[#This Row],[Wa]:[La]])</f>
        <v>2</v>
      </c>
    </row>
    <row r="720" spans="1:31" x14ac:dyDescent="0.25">
      <c r="A720">
        <v>1</v>
      </c>
      <c r="B720" t="s">
        <v>893</v>
      </c>
      <c r="C720">
        <v>6</v>
      </c>
      <c r="D720">
        <v>4</v>
      </c>
      <c r="E720">
        <v>2</v>
      </c>
      <c r="F720">
        <v>0</v>
      </c>
      <c r="G720">
        <v>12</v>
      </c>
      <c r="H720">
        <v>2</v>
      </c>
      <c r="I720">
        <v>10</v>
      </c>
      <c r="J720">
        <v>14</v>
      </c>
      <c r="L720">
        <v>233</v>
      </c>
      <c r="N720">
        <v>2</v>
      </c>
      <c r="O720">
        <v>2</v>
      </c>
      <c r="P720">
        <v>0</v>
      </c>
      <c r="Q720">
        <v>5</v>
      </c>
      <c r="R720">
        <v>1</v>
      </c>
      <c r="W720">
        <v>2</v>
      </c>
      <c r="X720">
        <v>0</v>
      </c>
      <c r="Y720">
        <v>0</v>
      </c>
      <c r="Z720">
        <v>7</v>
      </c>
      <c r="AA720">
        <v>1</v>
      </c>
      <c r="AD720">
        <f>SUM(Wide_table___Brazil_2[[#This Row],[Wh]:[Lh]])</f>
        <v>4</v>
      </c>
      <c r="AE720">
        <f>SUM(Wide_table___Brazil_2[[#This Row],[Wa]:[La]])</f>
        <v>2</v>
      </c>
    </row>
    <row r="721" spans="1:31" x14ac:dyDescent="0.25">
      <c r="A721">
        <v>5</v>
      </c>
      <c r="B721" t="s">
        <v>894</v>
      </c>
      <c r="C721">
        <v>6</v>
      </c>
      <c r="D721">
        <v>3</v>
      </c>
      <c r="E721">
        <v>1</v>
      </c>
      <c r="F721">
        <v>2</v>
      </c>
      <c r="G721">
        <v>14</v>
      </c>
      <c r="H721">
        <v>9</v>
      </c>
      <c r="I721">
        <v>5</v>
      </c>
      <c r="J721">
        <v>10</v>
      </c>
      <c r="L721">
        <v>167</v>
      </c>
      <c r="N721">
        <v>1</v>
      </c>
      <c r="O721">
        <v>1</v>
      </c>
      <c r="P721">
        <v>1</v>
      </c>
      <c r="Q721">
        <v>5</v>
      </c>
      <c r="R721">
        <v>6</v>
      </c>
      <c r="W721">
        <v>2</v>
      </c>
      <c r="X721">
        <v>0</v>
      </c>
      <c r="Y721">
        <v>1</v>
      </c>
      <c r="Z721">
        <v>9</v>
      </c>
      <c r="AA721">
        <v>3</v>
      </c>
      <c r="AD721">
        <f>SUM(Wide_table___Brazil_2[[#This Row],[Wh]:[Lh]])</f>
        <v>3</v>
      </c>
      <c r="AE721">
        <f>SUM(Wide_table___Brazil_2[[#This Row],[Wa]:[La]])</f>
        <v>3</v>
      </c>
    </row>
    <row r="722" spans="1:31" x14ac:dyDescent="0.25">
      <c r="A722">
        <v>2</v>
      </c>
      <c r="B722" t="s">
        <v>895</v>
      </c>
      <c r="C722">
        <v>7</v>
      </c>
      <c r="D722">
        <v>6</v>
      </c>
      <c r="E722">
        <v>1</v>
      </c>
      <c r="F722">
        <v>0</v>
      </c>
      <c r="G722">
        <v>18</v>
      </c>
      <c r="H722">
        <v>10</v>
      </c>
      <c r="I722">
        <v>8</v>
      </c>
      <c r="J722">
        <v>19</v>
      </c>
      <c r="L722">
        <v>271</v>
      </c>
      <c r="N722">
        <v>3</v>
      </c>
      <c r="O722">
        <v>0</v>
      </c>
      <c r="P722">
        <v>0</v>
      </c>
      <c r="Q722">
        <v>8</v>
      </c>
      <c r="R722">
        <v>4</v>
      </c>
      <c r="W722">
        <v>3</v>
      </c>
      <c r="X722">
        <v>1</v>
      </c>
      <c r="Y722">
        <v>0</v>
      </c>
      <c r="Z722">
        <v>10</v>
      </c>
      <c r="AA722">
        <v>6</v>
      </c>
      <c r="AD722">
        <f>SUM(Wide_table___Brazil_2[[#This Row],[Wh]:[Lh]])</f>
        <v>3</v>
      </c>
      <c r="AE722">
        <f>SUM(Wide_table___Brazil_2[[#This Row],[Wa]:[La]])</f>
        <v>4</v>
      </c>
    </row>
    <row r="723" spans="1:31" x14ac:dyDescent="0.25">
      <c r="A723">
        <v>9</v>
      </c>
      <c r="B723" t="s">
        <v>896</v>
      </c>
      <c r="C723">
        <v>5</v>
      </c>
      <c r="D723">
        <v>1</v>
      </c>
      <c r="E723">
        <v>2</v>
      </c>
      <c r="F723">
        <v>2</v>
      </c>
      <c r="G723">
        <v>6</v>
      </c>
      <c r="H723">
        <v>6</v>
      </c>
      <c r="I723">
        <v>0</v>
      </c>
      <c r="J723">
        <v>5</v>
      </c>
      <c r="L723">
        <v>100</v>
      </c>
      <c r="N723">
        <v>1</v>
      </c>
      <c r="O723">
        <v>0</v>
      </c>
      <c r="P723">
        <v>2</v>
      </c>
      <c r="Q723">
        <v>4</v>
      </c>
      <c r="R723">
        <v>4</v>
      </c>
      <c r="W723">
        <v>0</v>
      </c>
      <c r="X723">
        <v>2</v>
      </c>
      <c r="Y723">
        <v>0</v>
      </c>
      <c r="Z723">
        <v>2</v>
      </c>
      <c r="AA723">
        <v>2</v>
      </c>
      <c r="AD723">
        <f>SUM(Wide_table___Brazil_2[[#This Row],[Wh]:[Lh]])</f>
        <v>3</v>
      </c>
      <c r="AE723">
        <f>SUM(Wide_table___Brazil_2[[#This Row],[Wa]:[La]])</f>
        <v>2</v>
      </c>
    </row>
    <row r="724" spans="1:31" x14ac:dyDescent="0.25">
      <c r="A724">
        <v>3</v>
      </c>
      <c r="B724" t="s">
        <v>897</v>
      </c>
      <c r="C724">
        <v>6</v>
      </c>
      <c r="D724">
        <v>3</v>
      </c>
      <c r="E724">
        <v>2</v>
      </c>
      <c r="F724">
        <v>1</v>
      </c>
      <c r="G724">
        <v>12</v>
      </c>
      <c r="H724">
        <v>8</v>
      </c>
      <c r="I724">
        <v>4</v>
      </c>
      <c r="J724">
        <v>11</v>
      </c>
      <c r="L724">
        <v>183</v>
      </c>
      <c r="N724">
        <v>2</v>
      </c>
      <c r="O724">
        <v>1</v>
      </c>
      <c r="P724">
        <v>0</v>
      </c>
      <c r="Q724">
        <v>6</v>
      </c>
      <c r="R724">
        <v>3</v>
      </c>
      <c r="W724">
        <v>1</v>
      </c>
      <c r="X724">
        <v>1</v>
      </c>
      <c r="Y724">
        <v>1</v>
      </c>
      <c r="Z724">
        <v>6</v>
      </c>
      <c r="AA724">
        <v>5</v>
      </c>
      <c r="AD724">
        <f>SUM(Wide_table___Brazil_2[[#This Row],[Wh]:[Lh]])</f>
        <v>3</v>
      </c>
      <c r="AE724">
        <f>SUM(Wide_table___Brazil_2[[#This Row],[Wa]:[La]])</f>
        <v>3</v>
      </c>
    </row>
    <row r="725" spans="1:31" x14ac:dyDescent="0.25">
      <c r="A725">
        <v>14</v>
      </c>
      <c r="B725" t="s">
        <v>898</v>
      </c>
      <c r="C725">
        <v>7</v>
      </c>
      <c r="D725">
        <v>2</v>
      </c>
      <c r="E725">
        <v>2</v>
      </c>
      <c r="F725">
        <v>3</v>
      </c>
      <c r="G725">
        <v>9</v>
      </c>
      <c r="H725">
        <v>13</v>
      </c>
      <c r="I725">
        <v>-4</v>
      </c>
      <c r="J725">
        <v>8</v>
      </c>
      <c r="L725">
        <v>114</v>
      </c>
      <c r="N725">
        <v>2</v>
      </c>
      <c r="O725">
        <v>1</v>
      </c>
      <c r="P725">
        <v>1</v>
      </c>
      <c r="Q725">
        <v>7</v>
      </c>
      <c r="R725">
        <v>5</v>
      </c>
      <c r="W725">
        <v>0</v>
      </c>
      <c r="X725">
        <v>1</v>
      </c>
      <c r="Y725">
        <v>2</v>
      </c>
      <c r="Z725">
        <v>2</v>
      </c>
      <c r="AA725">
        <v>8</v>
      </c>
      <c r="AD725">
        <f>SUM(Wide_table___Brazil_2[[#This Row],[Wh]:[Lh]])</f>
        <v>4</v>
      </c>
      <c r="AE725">
        <f>SUM(Wide_table___Brazil_2[[#This Row],[Wa]:[La]])</f>
        <v>3</v>
      </c>
    </row>
    <row r="726" spans="1:31" x14ac:dyDescent="0.25">
      <c r="A726">
        <v>10</v>
      </c>
      <c r="B726" t="s">
        <v>899</v>
      </c>
      <c r="C726">
        <v>38</v>
      </c>
      <c r="D726">
        <v>12</v>
      </c>
      <c r="E726">
        <v>11</v>
      </c>
      <c r="F726">
        <v>15</v>
      </c>
      <c r="G726">
        <v>33</v>
      </c>
      <c r="H726">
        <v>43</v>
      </c>
      <c r="I726">
        <v>-10</v>
      </c>
      <c r="J726">
        <v>47</v>
      </c>
      <c r="L726">
        <v>124</v>
      </c>
      <c r="N726">
        <v>5</v>
      </c>
      <c r="O726">
        <v>6</v>
      </c>
      <c r="P726">
        <v>8</v>
      </c>
      <c r="Q726">
        <v>19</v>
      </c>
      <c r="R726">
        <v>27</v>
      </c>
      <c r="W726">
        <v>7</v>
      </c>
      <c r="X726">
        <v>5</v>
      </c>
      <c r="Y726">
        <v>7</v>
      </c>
      <c r="Z726">
        <v>14</v>
      </c>
      <c r="AA726">
        <v>16</v>
      </c>
      <c r="AD726">
        <f>SUM(Wide_table___Brazil_2[[#This Row],[Wh]:[Lh]])</f>
        <v>19</v>
      </c>
      <c r="AE726">
        <f>SUM(Wide_table___Brazil_2[[#This Row],[Wa]:[La]])</f>
        <v>19</v>
      </c>
    </row>
    <row r="727" spans="1:31" x14ac:dyDescent="0.25">
      <c r="A727">
        <v>11</v>
      </c>
      <c r="B727" t="s">
        <v>900</v>
      </c>
      <c r="C727">
        <v>6</v>
      </c>
      <c r="D727">
        <v>2</v>
      </c>
      <c r="E727">
        <v>1</v>
      </c>
      <c r="F727">
        <v>3</v>
      </c>
      <c r="G727">
        <v>6</v>
      </c>
      <c r="H727">
        <v>10</v>
      </c>
      <c r="I727">
        <v>-4</v>
      </c>
      <c r="J727">
        <v>7</v>
      </c>
      <c r="L727">
        <v>117</v>
      </c>
      <c r="N727">
        <v>1</v>
      </c>
      <c r="O727">
        <v>1</v>
      </c>
      <c r="P727">
        <v>2</v>
      </c>
      <c r="Q727">
        <v>3</v>
      </c>
      <c r="R727">
        <v>6</v>
      </c>
      <c r="W727">
        <v>1</v>
      </c>
      <c r="X727">
        <v>0</v>
      </c>
      <c r="Y727">
        <v>1</v>
      </c>
      <c r="Z727">
        <v>3</v>
      </c>
      <c r="AA727">
        <v>4</v>
      </c>
      <c r="AD727">
        <f>SUM(Wide_table___Brazil_2[[#This Row],[Wh]:[Lh]])</f>
        <v>4</v>
      </c>
      <c r="AE727">
        <f>SUM(Wide_table___Brazil_2[[#This Row],[Wa]:[La]])</f>
        <v>2</v>
      </c>
    </row>
    <row r="728" spans="1:31" x14ac:dyDescent="0.25">
      <c r="A728">
        <v>10</v>
      </c>
      <c r="B728" t="s">
        <v>901</v>
      </c>
      <c r="C728">
        <v>5</v>
      </c>
      <c r="D728">
        <v>1</v>
      </c>
      <c r="E728">
        <v>2</v>
      </c>
      <c r="F728">
        <v>2</v>
      </c>
      <c r="G728">
        <v>4</v>
      </c>
      <c r="H728">
        <v>5</v>
      </c>
      <c r="I728">
        <v>-1</v>
      </c>
      <c r="J728">
        <v>5</v>
      </c>
      <c r="L728">
        <v>100</v>
      </c>
      <c r="N728">
        <v>1</v>
      </c>
      <c r="O728">
        <v>1</v>
      </c>
      <c r="P728">
        <v>0</v>
      </c>
      <c r="Q728">
        <v>3</v>
      </c>
      <c r="R728">
        <v>0</v>
      </c>
      <c r="W728">
        <v>0</v>
      </c>
      <c r="X728">
        <v>1</v>
      </c>
      <c r="Y728">
        <v>2</v>
      </c>
      <c r="Z728">
        <v>1</v>
      </c>
      <c r="AA728">
        <v>5</v>
      </c>
      <c r="AD728">
        <f>SUM(Wide_table___Brazil_2[[#This Row],[Wh]:[Lh]])</f>
        <v>2</v>
      </c>
      <c r="AE728">
        <f>SUM(Wide_table___Brazil_2[[#This Row],[Wa]:[La]])</f>
        <v>3</v>
      </c>
    </row>
    <row r="729" spans="1:31" x14ac:dyDescent="0.25">
      <c r="A729">
        <v>16</v>
      </c>
      <c r="B729" t="s">
        <v>902</v>
      </c>
      <c r="C729">
        <v>6</v>
      </c>
      <c r="D729">
        <v>0</v>
      </c>
      <c r="E729">
        <v>4</v>
      </c>
      <c r="F729">
        <v>2</v>
      </c>
      <c r="G729">
        <v>5</v>
      </c>
      <c r="H729">
        <v>12</v>
      </c>
      <c r="I729">
        <v>-7</v>
      </c>
      <c r="J729">
        <v>4</v>
      </c>
      <c r="L729">
        <v>67</v>
      </c>
      <c r="N729">
        <v>0</v>
      </c>
      <c r="O729">
        <v>2</v>
      </c>
      <c r="P729">
        <v>1</v>
      </c>
      <c r="Q729">
        <v>3</v>
      </c>
      <c r="R729">
        <v>7</v>
      </c>
      <c r="W729">
        <v>0</v>
      </c>
      <c r="X729">
        <v>2</v>
      </c>
      <c r="Y729">
        <v>1</v>
      </c>
      <c r="Z729">
        <v>2</v>
      </c>
      <c r="AA729">
        <v>5</v>
      </c>
      <c r="AD729">
        <f>SUM(Wide_table___Brazil_2[[#This Row],[Wh]:[Lh]])</f>
        <v>3</v>
      </c>
      <c r="AE729">
        <f>SUM(Wide_table___Brazil_2[[#This Row],[Wa]:[La]])</f>
        <v>3</v>
      </c>
    </row>
    <row r="730" spans="1:31" x14ac:dyDescent="0.25">
      <c r="A730">
        <v>9</v>
      </c>
      <c r="B730" t="s">
        <v>903</v>
      </c>
      <c r="C730">
        <v>5</v>
      </c>
      <c r="D730">
        <v>2</v>
      </c>
      <c r="E730">
        <v>1</v>
      </c>
      <c r="F730">
        <v>2</v>
      </c>
      <c r="G730">
        <v>7</v>
      </c>
      <c r="H730">
        <v>5</v>
      </c>
      <c r="I730">
        <v>2</v>
      </c>
      <c r="J730">
        <v>7</v>
      </c>
      <c r="L730">
        <v>140</v>
      </c>
      <c r="N730">
        <v>2</v>
      </c>
      <c r="O730">
        <v>1</v>
      </c>
      <c r="P730">
        <v>0</v>
      </c>
      <c r="Q730">
        <v>7</v>
      </c>
      <c r="R730">
        <v>3</v>
      </c>
      <c r="W730">
        <v>0</v>
      </c>
      <c r="X730">
        <v>0</v>
      </c>
      <c r="Y730">
        <v>2</v>
      </c>
      <c r="Z730">
        <v>0</v>
      </c>
      <c r="AA730">
        <v>2</v>
      </c>
      <c r="AD730">
        <f>SUM(Wide_table___Brazil_2[[#This Row],[Wh]:[Lh]])</f>
        <v>3</v>
      </c>
      <c r="AE730">
        <f>SUM(Wide_table___Brazil_2[[#This Row],[Wa]:[La]])</f>
        <v>2</v>
      </c>
    </row>
    <row r="731" spans="1:31" x14ac:dyDescent="0.25">
      <c r="A731">
        <v>9</v>
      </c>
      <c r="B731" t="s">
        <v>904</v>
      </c>
      <c r="C731">
        <v>26</v>
      </c>
      <c r="D731">
        <v>7</v>
      </c>
      <c r="E731">
        <v>8</v>
      </c>
      <c r="F731">
        <v>11</v>
      </c>
      <c r="G731">
        <v>36</v>
      </c>
      <c r="H731">
        <v>46</v>
      </c>
      <c r="I731">
        <v>-10</v>
      </c>
      <c r="J731">
        <v>29</v>
      </c>
      <c r="L731">
        <v>112</v>
      </c>
      <c r="N731">
        <v>6</v>
      </c>
      <c r="O731">
        <v>5</v>
      </c>
      <c r="P731">
        <v>2</v>
      </c>
      <c r="Q731">
        <v>25</v>
      </c>
      <c r="R731">
        <v>21</v>
      </c>
      <c r="W731">
        <v>1</v>
      </c>
      <c r="X731">
        <v>3</v>
      </c>
      <c r="Y731">
        <v>9</v>
      </c>
      <c r="Z731">
        <v>11</v>
      </c>
      <c r="AA731">
        <v>25</v>
      </c>
      <c r="AD731">
        <f>SUM(Wide_table___Brazil_2[[#This Row],[Wh]:[Lh]])</f>
        <v>13</v>
      </c>
      <c r="AE731">
        <f>SUM(Wide_table___Brazil_2[[#This Row],[Wa]:[La]])</f>
        <v>13</v>
      </c>
    </row>
    <row r="732" spans="1:31" x14ac:dyDescent="0.25">
      <c r="A732">
        <v>8</v>
      </c>
      <c r="B732" t="s">
        <v>905</v>
      </c>
      <c r="C732">
        <v>5</v>
      </c>
      <c r="D732">
        <v>1</v>
      </c>
      <c r="E732">
        <v>4</v>
      </c>
      <c r="F732">
        <v>0</v>
      </c>
      <c r="G732">
        <v>6</v>
      </c>
      <c r="H732">
        <v>5</v>
      </c>
      <c r="I732">
        <v>1</v>
      </c>
      <c r="J732">
        <v>7</v>
      </c>
      <c r="L732">
        <v>140</v>
      </c>
      <c r="N732">
        <v>0</v>
      </c>
      <c r="O732">
        <v>2</v>
      </c>
      <c r="P732">
        <v>0</v>
      </c>
      <c r="Q732">
        <v>2</v>
      </c>
      <c r="R732">
        <v>2</v>
      </c>
      <c r="W732">
        <v>1</v>
      </c>
      <c r="X732">
        <v>2</v>
      </c>
      <c r="Y732">
        <v>0</v>
      </c>
      <c r="Z732">
        <v>4</v>
      </c>
      <c r="AA732">
        <v>3</v>
      </c>
      <c r="AD732">
        <f>SUM(Wide_table___Brazil_2[[#This Row],[Wh]:[Lh]])</f>
        <v>2</v>
      </c>
      <c r="AE732">
        <f>SUM(Wide_table___Brazil_2[[#This Row],[Wa]:[La]])</f>
        <v>3</v>
      </c>
    </row>
    <row r="733" spans="1:31" x14ac:dyDescent="0.25">
      <c r="A733">
        <v>2</v>
      </c>
      <c r="B733" t="s">
        <v>906</v>
      </c>
      <c r="C733">
        <v>4</v>
      </c>
      <c r="D733">
        <v>3</v>
      </c>
      <c r="E733">
        <v>1</v>
      </c>
      <c r="F733">
        <v>0</v>
      </c>
      <c r="G733">
        <v>9</v>
      </c>
      <c r="H733">
        <v>5</v>
      </c>
      <c r="I733">
        <v>4</v>
      </c>
      <c r="J733">
        <v>10</v>
      </c>
      <c r="L733">
        <v>250</v>
      </c>
      <c r="N733">
        <v>2</v>
      </c>
      <c r="O733">
        <v>0</v>
      </c>
      <c r="P733">
        <v>0</v>
      </c>
      <c r="Q733">
        <v>6</v>
      </c>
      <c r="R733">
        <v>3</v>
      </c>
      <c r="W733">
        <v>1</v>
      </c>
      <c r="X733">
        <v>1</v>
      </c>
      <c r="Y733">
        <v>0</v>
      </c>
      <c r="Z733">
        <v>3</v>
      </c>
      <c r="AA733">
        <v>2</v>
      </c>
      <c r="AD733">
        <f>SUM(Wide_table___Brazil_2[[#This Row],[Wh]:[Lh]])</f>
        <v>2</v>
      </c>
      <c r="AE733">
        <f>SUM(Wide_table___Brazil_2[[#This Row],[Wa]:[La]])</f>
        <v>2</v>
      </c>
    </row>
    <row r="734" spans="1:31" x14ac:dyDescent="0.25">
      <c r="A734">
        <v>8</v>
      </c>
      <c r="B734" t="s">
        <v>907</v>
      </c>
      <c r="C734">
        <v>9</v>
      </c>
      <c r="D734">
        <v>4</v>
      </c>
      <c r="E734">
        <v>2</v>
      </c>
      <c r="F734">
        <v>3</v>
      </c>
      <c r="G734">
        <v>13</v>
      </c>
      <c r="H734">
        <v>11</v>
      </c>
      <c r="I734">
        <v>2</v>
      </c>
      <c r="J734">
        <v>14</v>
      </c>
      <c r="L734">
        <v>156</v>
      </c>
      <c r="N734">
        <v>2</v>
      </c>
      <c r="O734">
        <v>1</v>
      </c>
      <c r="P734">
        <v>1</v>
      </c>
      <c r="Q734">
        <v>7</v>
      </c>
      <c r="R734">
        <v>5</v>
      </c>
      <c r="W734">
        <v>2</v>
      </c>
      <c r="X734">
        <v>1</v>
      </c>
      <c r="Y734">
        <v>2</v>
      </c>
      <c r="Z734">
        <v>6</v>
      </c>
      <c r="AA734">
        <v>6</v>
      </c>
      <c r="AD734">
        <f>SUM(Wide_table___Brazil_2[[#This Row],[Wh]:[Lh]])</f>
        <v>4</v>
      </c>
      <c r="AE734">
        <f>SUM(Wide_table___Brazil_2[[#This Row],[Wa]:[La]])</f>
        <v>5</v>
      </c>
    </row>
    <row r="735" spans="1:31" x14ac:dyDescent="0.25">
      <c r="A735">
        <v>2</v>
      </c>
      <c r="B735" t="s">
        <v>908</v>
      </c>
      <c r="C735">
        <v>7</v>
      </c>
      <c r="D735">
        <v>4</v>
      </c>
      <c r="E735">
        <v>1</v>
      </c>
      <c r="F735">
        <v>2</v>
      </c>
      <c r="G735">
        <v>9</v>
      </c>
      <c r="H735">
        <v>5</v>
      </c>
      <c r="I735">
        <v>4</v>
      </c>
      <c r="J735">
        <v>13</v>
      </c>
      <c r="L735">
        <v>186</v>
      </c>
      <c r="N735">
        <v>1</v>
      </c>
      <c r="O735">
        <v>1</v>
      </c>
      <c r="P735">
        <v>1</v>
      </c>
      <c r="Q735">
        <v>2</v>
      </c>
      <c r="R735">
        <v>2</v>
      </c>
      <c r="W735">
        <v>3</v>
      </c>
      <c r="X735">
        <v>0</v>
      </c>
      <c r="Y735">
        <v>1</v>
      </c>
      <c r="Z735">
        <v>7</v>
      </c>
      <c r="AA735">
        <v>3</v>
      </c>
      <c r="AD735">
        <f>SUM(Wide_table___Brazil_2[[#This Row],[Wh]:[Lh]])</f>
        <v>3</v>
      </c>
      <c r="AE735">
        <f>SUM(Wide_table___Brazil_2[[#This Row],[Wa]:[La]])</f>
        <v>4</v>
      </c>
    </row>
    <row r="736" spans="1:31" x14ac:dyDescent="0.25">
      <c r="A736">
        <v>5</v>
      </c>
      <c r="B736" t="s">
        <v>909</v>
      </c>
      <c r="C736">
        <v>29</v>
      </c>
      <c r="D736">
        <v>14</v>
      </c>
      <c r="E736">
        <v>7</v>
      </c>
      <c r="F736">
        <v>8</v>
      </c>
      <c r="G736">
        <v>51</v>
      </c>
      <c r="H736">
        <v>35</v>
      </c>
      <c r="I736">
        <v>16</v>
      </c>
      <c r="J736">
        <v>49</v>
      </c>
      <c r="L736">
        <v>169</v>
      </c>
      <c r="N736">
        <v>9</v>
      </c>
      <c r="O736">
        <v>4</v>
      </c>
      <c r="P736">
        <v>1</v>
      </c>
      <c r="Q736">
        <v>29</v>
      </c>
      <c r="R736">
        <v>10</v>
      </c>
      <c r="W736">
        <v>5</v>
      </c>
      <c r="X736">
        <v>3</v>
      </c>
      <c r="Y736">
        <v>7</v>
      </c>
      <c r="Z736">
        <v>22</v>
      </c>
      <c r="AA736">
        <v>25</v>
      </c>
      <c r="AD736">
        <f>SUM(Wide_table___Brazil_2[[#This Row],[Wh]:[Lh]])</f>
        <v>14</v>
      </c>
      <c r="AE736">
        <f>SUM(Wide_table___Brazil_2[[#This Row],[Wa]:[La]])</f>
        <v>15</v>
      </c>
    </row>
    <row r="737" spans="1:31" x14ac:dyDescent="0.25">
      <c r="A737">
        <v>13</v>
      </c>
      <c r="B737" t="s">
        <v>910</v>
      </c>
      <c r="C737">
        <v>9</v>
      </c>
      <c r="D737">
        <v>1</v>
      </c>
      <c r="E737">
        <v>6</v>
      </c>
      <c r="F737">
        <v>2</v>
      </c>
      <c r="G737">
        <v>6</v>
      </c>
      <c r="H737">
        <v>7</v>
      </c>
      <c r="I737">
        <v>-1</v>
      </c>
      <c r="J737">
        <v>9</v>
      </c>
      <c r="L737">
        <v>100</v>
      </c>
      <c r="N737">
        <v>1</v>
      </c>
      <c r="O737">
        <v>2</v>
      </c>
      <c r="P737">
        <v>1</v>
      </c>
      <c r="Q737">
        <v>4</v>
      </c>
      <c r="R737">
        <v>4</v>
      </c>
      <c r="W737">
        <v>0</v>
      </c>
      <c r="X737">
        <v>4</v>
      </c>
      <c r="Y737">
        <v>1</v>
      </c>
      <c r="Z737">
        <v>2</v>
      </c>
      <c r="AA737">
        <v>3</v>
      </c>
      <c r="AD737">
        <f>SUM(Wide_table___Brazil_2[[#This Row],[Wh]:[Lh]])</f>
        <v>4</v>
      </c>
      <c r="AE737">
        <f>SUM(Wide_table___Brazil_2[[#This Row],[Wa]:[La]])</f>
        <v>5</v>
      </c>
    </row>
    <row r="738" spans="1:31" x14ac:dyDescent="0.25">
      <c r="A738">
        <v>15</v>
      </c>
      <c r="B738" t="s">
        <v>911</v>
      </c>
      <c r="C738">
        <v>38</v>
      </c>
      <c r="D738">
        <v>8</v>
      </c>
      <c r="E738">
        <v>18</v>
      </c>
      <c r="F738">
        <v>12</v>
      </c>
      <c r="G738">
        <v>38</v>
      </c>
      <c r="H738">
        <v>43</v>
      </c>
      <c r="I738">
        <v>-5</v>
      </c>
      <c r="J738">
        <v>42</v>
      </c>
      <c r="L738">
        <v>111</v>
      </c>
      <c r="N738">
        <v>4</v>
      </c>
      <c r="O738">
        <v>10</v>
      </c>
      <c r="P738">
        <v>5</v>
      </c>
      <c r="Q738">
        <v>20</v>
      </c>
      <c r="R738">
        <v>21</v>
      </c>
      <c r="W738">
        <v>4</v>
      </c>
      <c r="X738">
        <v>8</v>
      </c>
      <c r="Y738">
        <v>7</v>
      </c>
      <c r="Z738">
        <v>18</v>
      </c>
      <c r="AA738">
        <v>22</v>
      </c>
      <c r="AD738">
        <f>SUM(Wide_table___Brazil_2[[#This Row],[Wh]:[Lh]])</f>
        <v>19</v>
      </c>
      <c r="AE738">
        <f>SUM(Wide_table___Brazil_2[[#This Row],[Wa]:[La]])</f>
        <v>19</v>
      </c>
    </row>
    <row r="739" spans="1:31" x14ac:dyDescent="0.25">
      <c r="A739">
        <v>11</v>
      </c>
      <c r="B739" t="s">
        <v>912</v>
      </c>
      <c r="C739">
        <v>4</v>
      </c>
      <c r="D739">
        <v>1</v>
      </c>
      <c r="E739">
        <v>2</v>
      </c>
      <c r="F739">
        <v>1</v>
      </c>
      <c r="G739">
        <v>2</v>
      </c>
      <c r="H739">
        <v>2</v>
      </c>
      <c r="I739">
        <v>0</v>
      </c>
      <c r="J739">
        <v>5</v>
      </c>
      <c r="L739">
        <v>125</v>
      </c>
      <c r="N739">
        <v>1</v>
      </c>
      <c r="O739">
        <v>1</v>
      </c>
      <c r="P739">
        <v>0</v>
      </c>
      <c r="Q739">
        <v>1</v>
      </c>
      <c r="R739">
        <v>0</v>
      </c>
      <c r="W739">
        <v>0</v>
      </c>
      <c r="X739">
        <v>1</v>
      </c>
      <c r="Y739">
        <v>1</v>
      </c>
      <c r="Z739">
        <v>1</v>
      </c>
      <c r="AA739">
        <v>2</v>
      </c>
      <c r="AD739">
        <f>SUM(Wide_table___Brazil_2[[#This Row],[Wh]:[Lh]])</f>
        <v>2</v>
      </c>
      <c r="AE739">
        <f>SUM(Wide_table___Brazil_2[[#This Row],[Wa]:[La]])</f>
        <v>2</v>
      </c>
    </row>
    <row r="740" spans="1:31" x14ac:dyDescent="0.25">
      <c r="A740">
        <v>14</v>
      </c>
      <c r="B740" t="s">
        <v>913</v>
      </c>
      <c r="C740">
        <v>10</v>
      </c>
      <c r="D740">
        <v>2</v>
      </c>
      <c r="E740">
        <v>1</v>
      </c>
      <c r="F740">
        <v>7</v>
      </c>
      <c r="G740">
        <v>4</v>
      </c>
      <c r="H740">
        <v>14</v>
      </c>
      <c r="I740">
        <v>-10</v>
      </c>
      <c r="J740">
        <v>7</v>
      </c>
      <c r="L740">
        <v>70</v>
      </c>
      <c r="N740">
        <v>1</v>
      </c>
      <c r="O740">
        <v>1</v>
      </c>
      <c r="P740">
        <v>4</v>
      </c>
      <c r="Q740">
        <v>2</v>
      </c>
      <c r="R740">
        <v>6</v>
      </c>
      <c r="W740">
        <v>1</v>
      </c>
      <c r="X740">
        <v>0</v>
      </c>
      <c r="Y740">
        <v>3</v>
      </c>
      <c r="Z740">
        <v>2</v>
      </c>
      <c r="AA740">
        <v>8</v>
      </c>
      <c r="AD740">
        <f>SUM(Wide_table___Brazil_2[[#This Row],[Wh]:[Lh]])</f>
        <v>6</v>
      </c>
      <c r="AE740">
        <f>SUM(Wide_table___Brazil_2[[#This Row],[Wa]:[La]])</f>
        <v>4</v>
      </c>
    </row>
    <row r="741" spans="1:31" x14ac:dyDescent="0.25">
      <c r="A741">
        <v>13</v>
      </c>
      <c r="B741" t="s">
        <v>914</v>
      </c>
      <c r="C741">
        <v>5</v>
      </c>
      <c r="D741">
        <v>2</v>
      </c>
      <c r="E741">
        <v>1</v>
      </c>
      <c r="F741">
        <v>2</v>
      </c>
      <c r="G741">
        <v>5</v>
      </c>
      <c r="H741">
        <v>5</v>
      </c>
      <c r="I741">
        <v>0</v>
      </c>
      <c r="J741">
        <v>7</v>
      </c>
      <c r="L741">
        <v>140</v>
      </c>
      <c r="N741">
        <v>0</v>
      </c>
      <c r="O741">
        <v>1</v>
      </c>
      <c r="P741">
        <v>1</v>
      </c>
      <c r="Q741">
        <v>2</v>
      </c>
      <c r="R741">
        <v>3</v>
      </c>
      <c r="W741">
        <v>2</v>
      </c>
      <c r="X741">
        <v>0</v>
      </c>
      <c r="Y741">
        <v>1</v>
      </c>
      <c r="Z741">
        <v>3</v>
      </c>
      <c r="AA741">
        <v>2</v>
      </c>
      <c r="AD741">
        <f>SUM(Wide_table___Brazil_2[[#This Row],[Wh]:[Lh]])</f>
        <v>2</v>
      </c>
      <c r="AE741">
        <f>SUM(Wide_table___Brazil_2[[#This Row],[Wa]:[La]])</f>
        <v>3</v>
      </c>
    </row>
    <row r="742" spans="1:31" x14ac:dyDescent="0.25">
      <c r="A742">
        <v>17</v>
      </c>
      <c r="B742" t="s">
        <v>915</v>
      </c>
      <c r="C742">
        <v>27</v>
      </c>
      <c r="D742">
        <v>9</v>
      </c>
      <c r="E742">
        <v>7</v>
      </c>
      <c r="F742">
        <v>11</v>
      </c>
      <c r="G742">
        <v>26</v>
      </c>
      <c r="H742">
        <v>29</v>
      </c>
      <c r="I742">
        <v>-3</v>
      </c>
      <c r="J742">
        <v>34</v>
      </c>
      <c r="L742">
        <v>126</v>
      </c>
      <c r="N742">
        <v>6</v>
      </c>
      <c r="O742">
        <v>4</v>
      </c>
      <c r="P742">
        <v>4</v>
      </c>
      <c r="Q742">
        <v>15</v>
      </c>
      <c r="R742">
        <v>12</v>
      </c>
      <c r="W742">
        <v>3</v>
      </c>
      <c r="X742">
        <v>3</v>
      </c>
      <c r="Y742">
        <v>7</v>
      </c>
      <c r="Z742">
        <v>11</v>
      </c>
      <c r="AA742">
        <v>17</v>
      </c>
      <c r="AD742">
        <f>SUM(Wide_table___Brazil_2[[#This Row],[Wh]:[Lh]])</f>
        <v>14</v>
      </c>
      <c r="AE742">
        <f>SUM(Wide_table___Brazil_2[[#This Row],[Wa]:[La]])</f>
        <v>13</v>
      </c>
    </row>
    <row r="743" spans="1:31" x14ac:dyDescent="0.25">
      <c r="A743">
        <v>12</v>
      </c>
      <c r="B743" t="s">
        <v>175</v>
      </c>
      <c r="C743">
        <v>8</v>
      </c>
      <c r="D743">
        <v>3</v>
      </c>
      <c r="E743">
        <v>1</v>
      </c>
      <c r="F743">
        <v>4</v>
      </c>
      <c r="G743">
        <v>16</v>
      </c>
      <c r="H743">
        <v>13</v>
      </c>
      <c r="I743">
        <v>3</v>
      </c>
      <c r="J743">
        <v>10</v>
      </c>
      <c r="L743">
        <v>125</v>
      </c>
      <c r="N743">
        <v>3</v>
      </c>
      <c r="O743">
        <v>0</v>
      </c>
      <c r="P743">
        <v>1</v>
      </c>
      <c r="Q743">
        <v>13</v>
      </c>
      <c r="R743">
        <v>5</v>
      </c>
      <c r="W743">
        <v>0</v>
      </c>
      <c r="X743">
        <v>1</v>
      </c>
      <c r="Y743">
        <v>3</v>
      </c>
      <c r="Z743">
        <v>3</v>
      </c>
      <c r="AA743">
        <v>8</v>
      </c>
      <c r="AD743">
        <f>SUM(Wide_table___Brazil_2[[#This Row],[Wh]:[Lh]])</f>
        <v>4</v>
      </c>
      <c r="AE743">
        <f>SUM(Wide_table___Brazil_2[[#This Row],[Wa]:[La]])</f>
        <v>4</v>
      </c>
    </row>
    <row r="744" spans="1:31" x14ac:dyDescent="0.25">
      <c r="A744">
        <v>13</v>
      </c>
      <c r="B744" t="s">
        <v>916</v>
      </c>
      <c r="C744">
        <v>9</v>
      </c>
      <c r="D744">
        <v>1</v>
      </c>
      <c r="E744">
        <v>6</v>
      </c>
      <c r="F744">
        <v>2</v>
      </c>
      <c r="G744">
        <v>9</v>
      </c>
      <c r="H744">
        <v>12</v>
      </c>
      <c r="I744">
        <v>-3</v>
      </c>
      <c r="J744">
        <v>9</v>
      </c>
      <c r="L744">
        <v>100</v>
      </c>
      <c r="N744">
        <v>1</v>
      </c>
      <c r="O744">
        <v>4</v>
      </c>
      <c r="P744">
        <v>0</v>
      </c>
      <c r="Q744">
        <v>6</v>
      </c>
      <c r="R744">
        <v>5</v>
      </c>
      <c r="W744">
        <v>0</v>
      </c>
      <c r="X744">
        <v>2</v>
      </c>
      <c r="Y744">
        <v>2</v>
      </c>
      <c r="Z744">
        <v>3</v>
      </c>
      <c r="AA744">
        <v>7</v>
      </c>
      <c r="AD744">
        <f>SUM(Wide_table___Brazil_2[[#This Row],[Wh]:[Lh]])</f>
        <v>5</v>
      </c>
      <c r="AE744">
        <f>SUM(Wide_table___Brazil_2[[#This Row],[Wa]:[La]])</f>
        <v>4</v>
      </c>
    </row>
    <row r="745" spans="1:31" x14ac:dyDescent="0.25">
      <c r="A745">
        <v>8</v>
      </c>
      <c r="B745" t="s">
        <v>917</v>
      </c>
      <c r="C745">
        <v>8</v>
      </c>
      <c r="D745">
        <v>4</v>
      </c>
      <c r="E745">
        <v>0</v>
      </c>
      <c r="F745">
        <v>4</v>
      </c>
      <c r="G745">
        <v>11</v>
      </c>
      <c r="H745">
        <v>9</v>
      </c>
      <c r="I745">
        <v>2</v>
      </c>
      <c r="J745">
        <v>12</v>
      </c>
      <c r="L745">
        <v>150</v>
      </c>
      <c r="N745">
        <v>2</v>
      </c>
      <c r="O745">
        <v>0</v>
      </c>
      <c r="P745">
        <v>2</v>
      </c>
      <c r="Q745">
        <v>5</v>
      </c>
      <c r="R745">
        <v>6</v>
      </c>
      <c r="W745">
        <v>2</v>
      </c>
      <c r="X745">
        <v>0</v>
      </c>
      <c r="Y745">
        <v>2</v>
      </c>
      <c r="Z745">
        <v>6</v>
      </c>
      <c r="AA745">
        <v>3</v>
      </c>
      <c r="AD745">
        <f>SUM(Wide_table___Brazil_2[[#This Row],[Wh]:[Lh]])</f>
        <v>4</v>
      </c>
      <c r="AE745">
        <f>SUM(Wide_table___Brazil_2[[#This Row],[Wa]:[La]])</f>
        <v>4</v>
      </c>
    </row>
    <row r="746" spans="1:31" x14ac:dyDescent="0.25">
      <c r="A746">
        <v>2</v>
      </c>
      <c r="B746" t="s">
        <v>918</v>
      </c>
      <c r="C746">
        <v>31</v>
      </c>
      <c r="D746">
        <v>15</v>
      </c>
      <c r="E746">
        <v>12</v>
      </c>
      <c r="F746">
        <v>4</v>
      </c>
      <c r="G746">
        <v>48</v>
      </c>
      <c r="H746">
        <v>34</v>
      </c>
      <c r="I746">
        <v>14</v>
      </c>
      <c r="J746">
        <v>57</v>
      </c>
      <c r="L746">
        <v>184</v>
      </c>
      <c r="N746">
        <v>11</v>
      </c>
      <c r="O746">
        <v>3</v>
      </c>
      <c r="P746">
        <v>2</v>
      </c>
      <c r="Q746">
        <v>30</v>
      </c>
      <c r="R746">
        <v>18</v>
      </c>
      <c r="W746">
        <v>4</v>
      </c>
      <c r="X746">
        <v>9</v>
      </c>
      <c r="Y746">
        <v>2</v>
      </c>
      <c r="Z746">
        <v>18</v>
      </c>
      <c r="AA746">
        <v>16</v>
      </c>
      <c r="AD746">
        <f>SUM(Wide_table___Brazil_2[[#This Row],[Wh]:[Lh]])</f>
        <v>16</v>
      </c>
      <c r="AE746">
        <f>SUM(Wide_table___Brazil_2[[#This Row],[Wa]:[La]])</f>
        <v>15</v>
      </c>
    </row>
    <row r="747" spans="1:31" x14ac:dyDescent="0.25">
      <c r="A747">
        <v>3</v>
      </c>
      <c r="B747" t="s">
        <v>919</v>
      </c>
      <c r="C747">
        <v>8</v>
      </c>
      <c r="D747">
        <v>5</v>
      </c>
      <c r="E747">
        <v>0</v>
      </c>
      <c r="F747">
        <v>3</v>
      </c>
      <c r="G747">
        <v>12</v>
      </c>
      <c r="H747">
        <v>6</v>
      </c>
      <c r="I747">
        <v>6</v>
      </c>
      <c r="J747">
        <v>15</v>
      </c>
      <c r="L747">
        <v>188</v>
      </c>
      <c r="N747">
        <v>2</v>
      </c>
      <c r="O747">
        <v>0</v>
      </c>
      <c r="P747">
        <v>1</v>
      </c>
      <c r="Q747">
        <v>4</v>
      </c>
      <c r="R747">
        <v>2</v>
      </c>
      <c r="W747">
        <v>3</v>
      </c>
      <c r="X747">
        <v>0</v>
      </c>
      <c r="Y747">
        <v>2</v>
      </c>
      <c r="Z747">
        <v>8</v>
      </c>
      <c r="AA747">
        <v>4</v>
      </c>
      <c r="AD747">
        <f>SUM(Wide_table___Brazil_2[[#This Row],[Wh]:[Lh]])</f>
        <v>3</v>
      </c>
      <c r="AE747">
        <f>SUM(Wide_table___Brazil_2[[#This Row],[Wa]:[La]])</f>
        <v>5</v>
      </c>
    </row>
    <row r="748" spans="1:31" x14ac:dyDescent="0.25">
      <c r="A748">
        <v>14</v>
      </c>
      <c r="B748" t="s">
        <v>920</v>
      </c>
      <c r="C748">
        <v>5</v>
      </c>
      <c r="D748">
        <v>2</v>
      </c>
      <c r="E748">
        <v>0</v>
      </c>
      <c r="F748">
        <v>3</v>
      </c>
      <c r="G748">
        <v>6</v>
      </c>
      <c r="H748">
        <v>7</v>
      </c>
      <c r="I748">
        <v>-1</v>
      </c>
      <c r="J748">
        <v>6</v>
      </c>
      <c r="L748">
        <v>120</v>
      </c>
      <c r="N748">
        <v>2</v>
      </c>
      <c r="O748">
        <v>0</v>
      </c>
      <c r="P748">
        <v>1</v>
      </c>
      <c r="Q748">
        <v>4</v>
      </c>
      <c r="R748">
        <v>3</v>
      </c>
      <c r="W748">
        <v>0</v>
      </c>
      <c r="X748">
        <v>0</v>
      </c>
      <c r="Y748">
        <v>2</v>
      </c>
      <c r="Z748">
        <v>2</v>
      </c>
      <c r="AA748">
        <v>4</v>
      </c>
      <c r="AD748">
        <f>SUM(Wide_table___Brazil_2[[#This Row],[Wh]:[Lh]])</f>
        <v>3</v>
      </c>
      <c r="AE748">
        <f>SUM(Wide_table___Brazil_2[[#This Row],[Wa]:[La]])</f>
        <v>2</v>
      </c>
    </row>
    <row r="749" spans="1:31" x14ac:dyDescent="0.25">
      <c r="A749">
        <v>16</v>
      </c>
      <c r="B749" t="s">
        <v>921</v>
      </c>
      <c r="C749">
        <v>9</v>
      </c>
      <c r="D749">
        <v>2</v>
      </c>
      <c r="E749">
        <v>1</v>
      </c>
      <c r="F749">
        <v>6</v>
      </c>
      <c r="G749">
        <v>14</v>
      </c>
      <c r="H749">
        <v>18</v>
      </c>
      <c r="I749">
        <v>-4</v>
      </c>
      <c r="J749">
        <v>7</v>
      </c>
      <c r="L749">
        <v>78</v>
      </c>
      <c r="N749">
        <v>0</v>
      </c>
      <c r="O749">
        <v>0</v>
      </c>
      <c r="P749">
        <v>5</v>
      </c>
      <c r="Q749">
        <v>7</v>
      </c>
      <c r="R749">
        <v>12</v>
      </c>
      <c r="W749">
        <v>2</v>
      </c>
      <c r="X749">
        <v>1</v>
      </c>
      <c r="Y749">
        <v>1</v>
      </c>
      <c r="Z749">
        <v>7</v>
      </c>
      <c r="AA749">
        <v>6</v>
      </c>
      <c r="AD749">
        <f>SUM(Wide_table___Brazil_2[[#This Row],[Wh]:[Lh]])</f>
        <v>5</v>
      </c>
      <c r="AE749">
        <f>SUM(Wide_table___Brazil_2[[#This Row],[Wa]:[La]])</f>
        <v>4</v>
      </c>
    </row>
    <row r="750" spans="1:31" x14ac:dyDescent="0.25">
      <c r="A750">
        <v>3</v>
      </c>
      <c r="B750" t="s">
        <v>922</v>
      </c>
      <c r="C750">
        <v>5</v>
      </c>
      <c r="D750">
        <v>3</v>
      </c>
      <c r="E750">
        <v>2</v>
      </c>
      <c r="F750">
        <v>0</v>
      </c>
      <c r="G750">
        <v>5</v>
      </c>
      <c r="H750">
        <v>2</v>
      </c>
      <c r="I750">
        <v>3</v>
      </c>
      <c r="J750">
        <v>11</v>
      </c>
      <c r="L750">
        <v>220</v>
      </c>
      <c r="N750">
        <v>2</v>
      </c>
      <c r="O750">
        <v>1</v>
      </c>
      <c r="P750">
        <v>0</v>
      </c>
      <c r="Q750">
        <v>4</v>
      </c>
      <c r="R750">
        <v>2</v>
      </c>
      <c r="W750">
        <v>1</v>
      </c>
      <c r="X750">
        <v>1</v>
      </c>
      <c r="Y750">
        <v>0</v>
      </c>
      <c r="Z750">
        <v>1</v>
      </c>
      <c r="AA750">
        <v>0</v>
      </c>
      <c r="AD750">
        <f>SUM(Wide_table___Brazil_2[[#This Row],[Wh]:[Lh]])</f>
        <v>3</v>
      </c>
      <c r="AE750">
        <f>SUM(Wide_table___Brazil_2[[#This Row],[Wa]:[La]])</f>
        <v>2</v>
      </c>
    </row>
    <row r="751" spans="1:31" x14ac:dyDescent="0.25">
      <c r="A751">
        <v>15</v>
      </c>
      <c r="B751" t="s">
        <v>923</v>
      </c>
      <c r="C751">
        <v>29</v>
      </c>
      <c r="D751">
        <v>7</v>
      </c>
      <c r="E751">
        <v>12</v>
      </c>
      <c r="F751">
        <v>10</v>
      </c>
      <c r="G751">
        <v>17</v>
      </c>
      <c r="H751">
        <v>25</v>
      </c>
      <c r="I751">
        <v>-8</v>
      </c>
      <c r="J751">
        <v>33</v>
      </c>
      <c r="L751">
        <v>114</v>
      </c>
      <c r="N751">
        <v>5</v>
      </c>
      <c r="O751">
        <v>7</v>
      </c>
      <c r="P751">
        <v>3</v>
      </c>
      <c r="Q751">
        <v>11</v>
      </c>
      <c r="R751">
        <v>10</v>
      </c>
      <c r="W751">
        <v>2</v>
      </c>
      <c r="X751">
        <v>5</v>
      </c>
      <c r="Y751">
        <v>7</v>
      </c>
      <c r="Z751">
        <v>6</v>
      </c>
      <c r="AA751">
        <v>15</v>
      </c>
      <c r="AD751">
        <f>SUM(Wide_table___Brazil_2[[#This Row],[Wh]:[Lh]])</f>
        <v>15</v>
      </c>
      <c r="AE751">
        <f>SUM(Wide_table___Brazil_2[[#This Row],[Wa]:[La]])</f>
        <v>14</v>
      </c>
    </row>
    <row r="752" spans="1:31" x14ac:dyDescent="0.25">
      <c r="A752">
        <v>12</v>
      </c>
      <c r="B752" t="s">
        <v>924</v>
      </c>
      <c r="C752">
        <v>5</v>
      </c>
      <c r="D752">
        <v>1</v>
      </c>
      <c r="E752">
        <v>2</v>
      </c>
      <c r="F752">
        <v>2</v>
      </c>
      <c r="G752">
        <v>6</v>
      </c>
      <c r="H752">
        <v>7</v>
      </c>
      <c r="I752">
        <v>-1</v>
      </c>
      <c r="J752">
        <v>5</v>
      </c>
      <c r="L752">
        <v>100</v>
      </c>
      <c r="N752">
        <v>1</v>
      </c>
      <c r="O752">
        <v>1</v>
      </c>
      <c r="P752">
        <v>1</v>
      </c>
      <c r="Q752">
        <v>5</v>
      </c>
      <c r="R752">
        <v>5</v>
      </c>
      <c r="W752">
        <v>0</v>
      </c>
      <c r="X752">
        <v>1</v>
      </c>
      <c r="Y752">
        <v>1</v>
      </c>
      <c r="Z752">
        <v>1</v>
      </c>
      <c r="AA752">
        <v>2</v>
      </c>
      <c r="AD752">
        <f>SUM(Wide_table___Brazil_2[[#This Row],[Wh]:[Lh]])</f>
        <v>3</v>
      </c>
      <c r="AE752">
        <f>SUM(Wide_table___Brazil_2[[#This Row],[Wa]:[La]])</f>
        <v>2</v>
      </c>
    </row>
    <row r="753" spans="1:31" x14ac:dyDescent="0.25">
      <c r="A753">
        <v>4</v>
      </c>
      <c r="B753" t="s">
        <v>925</v>
      </c>
      <c r="C753">
        <v>9</v>
      </c>
      <c r="D753">
        <v>5</v>
      </c>
      <c r="E753">
        <v>2</v>
      </c>
      <c r="F753">
        <v>2</v>
      </c>
      <c r="G753">
        <v>11</v>
      </c>
      <c r="H753">
        <v>14</v>
      </c>
      <c r="I753">
        <v>-3</v>
      </c>
      <c r="J753">
        <v>17</v>
      </c>
      <c r="L753">
        <v>189</v>
      </c>
      <c r="N753">
        <v>3</v>
      </c>
      <c r="O753">
        <v>0</v>
      </c>
      <c r="P753">
        <v>1</v>
      </c>
      <c r="Q753">
        <v>5</v>
      </c>
      <c r="R753">
        <v>3</v>
      </c>
      <c r="W753">
        <v>2</v>
      </c>
      <c r="X753">
        <v>2</v>
      </c>
      <c r="Y753">
        <v>1</v>
      </c>
      <c r="Z753">
        <v>6</v>
      </c>
      <c r="AA753">
        <v>11</v>
      </c>
      <c r="AD753">
        <f>SUM(Wide_table___Brazil_2[[#This Row],[Wh]:[Lh]])</f>
        <v>4</v>
      </c>
      <c r="AE753">
        <f>SUM(Wide_table___Brazil_2[[#This Row],[Wa]:[La]])</f>
        <v>5</v>
      </c>
    </row>
    <row r="754" spans="1:31" x14ac:dyDescent="0.25">
      <c r="A754">
        <v>16</v>
      </c>
      <c r="B754" t="s">
        <v>926</v>
      </c>
      <c r="C754">
        <v>6</v>
      </c>
      <c r="D754">
        <v>1</v>
      </c>
      <c r="E754">
        <v>2</v>
      </c>
      <c r="F754">
        <v>3</v>
      </c>
      <c r="G754">
        <v>6</v>
      </c>
      <c r="H754">
        <v>15</v>
      </c>
      <c r="I754">
        <v>-9</v>
      </c>
      <c r="J754">
        <v>5</v>
      </c>
      <c r="L754">
        <v>83</v>
      </c>
      <c r="N754">
        <v>0</v>
      </c>
      <c r="O754">
        <v>1</v>
      </c>
      <c r="P754">
        <v>2</v>
      </c>
      <c r="Q754">
        <v>3</v>
      </c>
      <c r="R754">
        <v>8</v>
      </c>
      <c r="W754">
        <v>1</v>
      </c>
      <c r="X754">
        <v>1</v>
      </c>
      <c r="Y754">
        <v>1</v>
      </c>
      <c r="Z754">
        <v>3</v>
      </c>
      <c r="AA754">
        <v>7</v>
      </c>
      <c r="AD754">
        <f>SUM(Wide_table___Brazil_2[[#This Row],[Wh]:[Lh]])</f>
        <v>3</v>
      </c>
      <c r="AE754">
        <f>SUM(Wide_table___Brazil_2[[#This Row],[Wa]:[La]])</f>
        <v>3</v>
      </c>
    </row>
    <row r="755" spans="1:31" x14ac:dyDescent="0.25">
      <c r="A755">
        <v>13</v>
      </c>
      <c r="B755" t="s">
        <v>927</v>
      </c>
      <c r="C755">
        <v>31</v>
      </c>
      <c r="D755">
        <v>11</v>
      </c>
      <c r="E755">
        <v>9</v>
      </c>
      <c r="F755">
        <v>11</v>
      </c>
      <c r="G755">
        <v>41</v>
      </c>
      <c r="H755">
        <v>48</v>
      </c>
      <c r="I755">
        <v>-7</v>
      </c>
      <c r="J755">
        <v>42</v>
      </c>
      <c r="L755">
        <v>135</v>
      </c>
      <c r="N755">
        <v>9</v>
      </c>
      <c r="O755">
        <v>3</v>
      </c>
      <c r="P755">
        <v>4</v>
      </c>
      <c r="Q755">
        <v>28</v>
      </c>
      <c r="R755">
        <v>19</v>
      </c>
      <c r="W755">
        <v>2</v>
      </c>
      <c r="X755">
        <v>6</v>
      </c>
      <c r="Y755">
        <v>7</v>
      </c>
      <c r="Z755">
        <v>13</v>
      </c>
      <c r="AA755">
        <v>29</v>
      </c>
      <c r="AD755">
        <f>SUM(Wide_table___Brazil_2[[#This Row],[Wh]:[Lh]])</f>
        <v>16</v>
      </c>
      <c r="AE755">
        <f>SUM(Wide_table___Brazil_2[[#This Row],[Wa]:[La]])</f>
        <v>15</v>
      </c>
    </row>
    <row r="756" spans="1:31" x14ac:dyDescent="0.25">
      <c r="A756">
        <v>1</v>
      </c>
      <c r="B756" t="s">
        <v>928</v>
      </c>
      <c r="C756">
        <v>9</v>
      </c>
      <c r="D756">
        <v>5</v>
      </c>
      <c r="E756">
        <v>4</v>
      </c>
      <c r="F756">
        <v>0</v>
      </c>
      <c r="G756">
        <v>15</v>
      </c>
      <c r="H756">
        <v>6</v>
      </c>
      <c r="I756">
        <v>9</v>
      </c>
      <c r="J756">
        <v>19</v>
      </c>
      <c r="L756">
        <v>211</v>
      </c>
      <c r="N756">
        <v>3</v>
      </c>
      <c r="O756">
        <v>2</v>
      </c>
      <c r="P756">
        <v>0</v>
      </c>
      <c r="Q756">
        <v>7</v>
      </c>
      <c r="R756">
        <v>3</v>
      </c>
      <c r="W756">
        <v>2</v>
      </c>
      <c r="X756">
        <v>2</v>
      </c>
      <c r="Y756">
        <v>0</v>
      </c>
      <c r="Z756">
        <v>8</v>
      </c>
      <c r="AA756">
        <v>3</v>
      </c>
      <c r="AD756">
        <f>SUM(Wide_table___Brazil_2[[#This Row],[Wh]:[Lh]])</f>
        <v>5</v>
      </c>
      <c r="AE756">
        <f>SUM(Wide_table___Brazil_2[[#This Row],[Wa]:[La]])</f>
        <v>4</v>
      </c>
    </row>
    <row r="757" spans="1:31" x14ac:dyDescent="0.25">
      <c r="A757">
        <v>5</v>
      </c>
      <c r="B757" t="s">
        <v>929</v>
      </c>
      <c r="C757">
        <v>8</v>
      </c>
      <c r="D757">
        <v>4</v>
      </c>
      <c r="E757">
        <v>0</v>
      </c>
      <c r="F757">
        <v>4</v>
      </c>
      <c r="G757">
        <v>10</v>
      </c>
      <c r="H757">
        <v>8</v>
      </c>
      <c r="I757">
        <v>2</v>
      </c>
      <c r="J757">
        <v>12</v>
      </c>
      <c r="L757">
        <v>150</v>
      </c>
      <c r="N757">
        <v>2</v>
      </c>
      <c r="O757">
        <v>0</v>
      </c>
      <c r="P757">
        <v>1</v>
      </c>
      <c r="Q757">
        <v>6</v>
      </c>
      <c r="R757">
        <v>2</v>
      </c>
      <c r="W757">
        <v>2</v>
      </c>
      <c r="X757">
        <v>0</v>
      </c>
      <c r="Y757">
        <v>3</v>
      </c>
      <c r="Z757">
        <v>4</v>
      </c>
      <c r="AA757">
        <v>6</v>
      </c>
      <c r="AD757">
        <f>SUM(Wide_table___Brazil_2[[#This Row],[Wh]:[Lh]])</f>
        <v>3</v>
      </c>
      <c r="AE757">
        <f>SUM(Wide_table___Brazil_2[[#This Row],[Wa]:[La]])</f>
        <v>5</v>
      </c>
    </row>
    <row r="758" spans="1:31" x14ac:dyDescent="0.25">
      <c r="A758">
        <v>3</v>
      </c>
      <c r="B758" t="s">
        <v>166</v>
      </c>
      <c r="C758">
        <v>8</v>
      </c>
      <c r="D758">
        <v>6</v>
      </c>
      <c r="E758">
        <v>2</v>
      </c>
      <c r="F758">
        <v>0</v>
      </c>
      <c r="G758">
        <v>13</v>
      </c>
      <c r="H758">
        <v>6</v>
      </c>
      <c r="I758">
        <v>7</v>
      </c>
      <c r="J758">
        <v>20</v>
      </c>
      <c r="L758">
        <v>250</v>
      </c>
      <c r="N758">
        <v>4</v>
      </c>
      <c r="O758">
        <v>0</v>
      </c>
      <c r="P758">
        <v>0</v>
      </c>
      <c r="Q758">
        <v>8</v>
      </c>
      <c r="R758">
        <v>4</v>
      </c>
      <c r="W758">
        <v>2</v>
      </c>
      <c r="X758">
        <v>2</v>
      </c>
      <c r="Y758">
        <v>0</v>
      </c>
      <c r="Z758">
        <v>5</v>
      </c>
      <c r="AA758">
        <v>2</v>
      </c>
      <c r="AD758">
        <f>SUM(Wide_table___Brazil_2[[#This Row],[Wh]:[Lh]])</f>
        <v>4</v>
      </c>
      <c r="AE758">
        <f>SUM(Wide_table___Brazil_2[[#This Row],[Wa]:[La]])</f>
        <v>4</v>
      </c>
    </row>
    <row r="759" spans="1:31" x14ac:dyDescent="0.25">
      <c r="A759">
        <v>9</v>
      </c>
      <c r="B759" t="s">
        <v>930</v>
      </c>
      <c r="C759">
        <v>10</v>
      </c>
      <c r="D759">
        <v>4</v>
      </c>
      <c r="E759">
        <v>1</v>
      </c>
      <c r="F759">
        <v>5</v>
      </c>
      <c r="G759">
        <v>11</v>
      </c>
      <c r="H759">
        <v>15</v>
      </c>
      <c r="I759">
        <v>-4</v>
      </c>
      <c r="J759">
        <v>13</v>
      </c>
      <c r="L759">
        <v>130</v>
      </c>
      <c r="N759">
        <v>2</v>
      </c>
      <c r="O759">
        <v>1</v>
      </c>
      <c r="P759">
        <v>1</v>
      </c>
      <c r="Q759">
        <v>4</v>
      </c>
      <c r="R759">
        <v>4</v>
      </c>
      <c r="W759">
        <v>2</v>
      </c>
      <c r="X759">
        <v>0</v>
      </c>
      <c r="Y759">
        <v>4</v>
      </c>
      <c r="Z759">
        <v>7</v>
      </c>
      <c r="AA759">
        <v>11</v>
      </c>
      <c r="AD759">
        <f>SUM(Wide_table___Brazil_2[[#This Row],[Wh]:[Lh]])</f>
        <v>4</v>
      </c>
      <c r="AE759">
        <f>SUM(Wide_table___Brazil_2[[#This Row],[Wa]:[La]])</f>
        <v>6</v>
      </c>
    </row>
    <row r="760" spans="1:31" x14ac:dyDescent="0.25">
      <c r="A760">
        <v>17</v>
      </c>
      <c r="B760" t="s">
        <v>931</v>
      </c>
      <c r="C760">
        <v>5</v>
      </c>
      <c r="D760">
        <v>1</v>
      </c>
      <c r="E760">
        <v>1</v>
      </c>
      <c r="F760">
        <v>3</v>
      </c>
      <c r="G760">
        <v>5</v>
      </c>
      <c r="H760">
        <v>10</v>
      </c>
      <c r="I760">
        <v>-5</v>
      </c>
      <c r="J760">
        <v>4</v>
      </c>
      <c r="L760">
        <v>80</v>
      </c>
      <c r="N760">
        <v>0</v>
      </c>
      <c r="O760">
        <v>1</v>
      </c>
      <c r="P760">
        <v>2</v>
      </c>
      <c r="Q760">
        <v>2</v>
      </c>
      <c r="R760">
        <v>6</v>
      </c>
      <c r="W760">
        <v>1</v>
      </c>
      <c r="X760">
        <v>0</v>
      </c>
      <c r="Y760">
        <v>1</v>
      </c>
      <c r="Z760">
        <v>3</v>
      </c>
      <c r="AA760">
        <v>4</v>
      </c>
      <c r="AD760">
        <f>SUM(Wide_table___Brazil_2[[#This Row],[Wh]:[Lh]])</f>
        <v>3</v>
      </c>
      <c r="AE760">
        <f>SUM(Wide_table___Brazil_2[[#This Row],[Wa]:[La]])</f>
        <v>2</v>
      </c>
    </row>
    <row r="761" spans="1:31" x14ac:dyDescent="0.25">
      <c r="A761">
        <v>16</v>
      </c>
      <c r="B761" t="s">
        <v>932</v>
      </c>
      <c r="C761">
        <v>5</v>
      </c>
      <c r="D761">
        <v>1</v>
      </c>
      <c r="E761">
        <v>1</v>
      </c>
      <c r="F761">
        <v>3</v>
      </c>
      <c r="G761">
        <v>5</v>
      </c>
      <c r="H761">
        <v>9</v>
      </c>
      <c r="I761">
        <v>-4</v>
      </c>
      <c r="J761">
        <v>4</v>
      </c>
      <c r="L761">
        <v>80</v>
      </c>
      <c r="N761">
        <v>1</v>
      </c>
      <c r="O761">
        <v>0</v>
      </c>
      <c r="P761">
        <v>1</v>
      </c>
      <c r="Q761">
        <v>3</v>
      </c>
      <c r="R761">
        <v>2</v>
      </c>
      <c r="W761">
        <v>0</v>
      </c>
      <c r="X761">
        <v>1</v>
      </c>
      <c r="Y761">
        <v>2</v>
      </c>
      <c r="Z761">
        <v>2</v>
      </c>
      <c r="AA761">
        <v>7</v>
      </c>
      <c r="AD761">
        <f>SUM(Wide_table___Brazil_2[[#This Row],[Wh]:[Lh]])</f>
        <v>2</v>
      </c>
      <c r="AE761">
        <f>SUM(Wide_table___Brazil_2[[#This Row],[Wa]:[La]])</f>
        <v>3</v>
      </c>
    </row>
    <row r="762" spans="1:31" x14ac:dyDescent="0.25">
      <c r="A762">
        <v>14</v>
      </c>
      <c r="B762" t="s">
        <v>933</v>
      </c>
      <c r="C762">
        <v>5</v>
      </c>
      <c r="D762">
        <v>1</v>
      </c>
      <c r="E762">
        <v>2</v>
      </c>
      <c r="F762">
        <v>2</v>
      </c>
      <c r="G762">
        <v>5</v>
      </c>
      <c r="H762">
        <v>6</v>
      </c>
      <c r="I762">
        <v>-1</v>
      </c>
      <c r="J762">
        <v>5</v>
      </c>
      <c r="L762">
        <v>100</v>
      </c>
      <c r="N762">
        <v>1</v>
      </c>
      <c r="O762">
        <v>1</v>
      </c>
      <c r="P762">
        <v>0</v>
      </c>
      <c r="Q762">
        <v>4</v>
      </c>
      <c r="R762">
        <v>1</v>
      </c>
      <c r="W762">
        <v>0</v>
      </c>
      <c r="X762">
        <v>1</v>
      </c>
      <c r="Y762">
        <v>2</v>
      </c>
      <c r="Z762">
        <v>1</v>
      </c>
      <c r="AA762">
        <v>5</v>
      </c>
      <c r="AD762">
        <f>SUM(Wide_table___Brazil_2[[#This Row],[Wh]:[Lh]])</f>
        <v>2</v>
      </c>
      <c r="AE762">
        <f>SUM(Wide_table___Brazil_2[[#This Row],[Wa]:[La]])</f>
        <v>3</v>
      </c>
    </row>
    <row r="763" spans="1:31" x14ac:dyDescent="0.25">
      <c r="A763">
        <v>15</v>
      </c>
      <c r="B763" t="s">
        <v>934</v>
      </c>
      <c r="C763">
        <v>10</v>
      </c>
      <c r="D763">
        <v>2</v>
      </c>
      <c r="E763">
        <v>3</v>
      </c>
      <c r="F763">
        <v>5</v>
      </c>
      <c r="G763">
        <v>12</v>
      </c>
      <c r="H763">
        <v>20</v>
      </c>
      <c r="I763">
        <v>-8</v>
      </c>
      <c r="J763">
        <v>9</v>
      </c>
      <c r="L763">
        <v>90</v>
      </c>
      <c r="N763">
        <v>2</v>
      </c>
      <c r="O763">
        <v>1</v>
      </c>
      <c r="P763">
        <v>2</v>
      </c>
      <c r="Q763">
        <v>6</v>
      </c>
      <c r="R763">
        <v>6</v>
      </c>
      <c r="W763">
        <v>0</v>
      </c>
      <c r="X763">
        <v>2</v>
      </c>
      <c r="Y763">
        <v>3</v>
      </c>
      <c r="Z763">
        <v>6</v>
      </c>
      <c r="AA763">
        <v>14</v>
      </c>
      <c r="AD763">
        <f>SUM(Wide_table___Brazil_2[[#This Row],[Wh]:[Lh]])</f>
        <v>5</v>
      </c>
      <c r="AE763">
        <f>SUM(Wide_table___Brazil_2[[#This Row],[Wa]:[La]])</f>
        <v>5</v>
      </c>
    </row>
    <row r="764" spans="1:31" x14ac:dyDescent="0.25">
      <c r="A764">
        <v>1</v>
      </c>
      <c r="B764" t="s">
        <v>935</v>
      </c>
      <c r="C764">
        <v>5</v>
      </c>
      <c r="D764">
        <v>5</v>
      </c>
      <c r="E764">
        <v>0</v>
      </c>
      <c r="F764">
        <v>0</v>
      </c>
      <c r="G764">
        <v>17</v>
      </c>
      <c r="H764">
        <v>1</v>
      </c>
      <c r="I764">
        <v>16</v>
      </c>
      <c r="J764">
        <v>15</v>
      </c>
      <c r="L764">
        <v>300</v>
      </c>
      <c r="N764">
        <v>2</v>
      </c>
      <c r="O764">
        <v>0</v>
      </c>
      <c r="P764">
        <v>0</v>
      </c>
      <c r="Q764">
        <v>6</v>
      </c>
      <c r="R764">
        <v>0</v>
      </c>
      <c r="W764">
        <v>3</v>
      </c>
      <c r="X764">
        <v>0</v>
      </c>
      <c r="Y764">
        <v>0</v>
      </c>
      <c r="Z764">
        <v>11</v>
      </c>
      <c r="AA764">
        <v>1</v>
      </c>
      <c r="AD764">
        <f>SUM(Wide_table___Brazil_2[[#This Row],[Wh]:[Lh]])</f>
        <v>2</v>
      </c>
      <c r="AE764">
        <f>SUM(Wide_table___Brazil_2[[#This Row],[Wa]:[La]])</f>
        <v>3</v>
      </c>
    </row>
    <row r="765" spans="1:31" x14ac:dyDescent="0.25">
      <c r="A765">
        <v>15</v>
      </c>
      <c r="B765" t="s">
        <v>936</v>
      </c>
      <c r="C765">
        <v>9</v>
      </c>
      <c r="D765">
        <v>2</v>
      </c>
      <c r="E765">
        <v>2</v>
      </c>
      <c r="F765">
        <v>5</v>
      </c>
      <c r="G765">
        <v>9</v>
      </c>
      <c r="H765">
        <v>16</v>
      </c>
      <c r="I765">
        <v>-7</v>
      </c>
      <c r="J765">
        <v>8</v>
      </c>
      <c r="L765">
        <v>89</v>
      </c>
      <c r="N765">
        <v>2</v>
      </c>
      <c r="O765">
        <v>1</v>
      </c>
      <c r="P765">
        <v>1</v>
      </c>
      <c r="Q765">
        <v>5</v>
      </c>
      <c r="R765">
        <v>5</v>
      </c>
      <c r="W765">
        <v>0</v>
      </c>
      <c r="X765">
        <v>1</v>
      </c>
      <c r="Y765">
        <v>4</v>
      </c>
      <c r="Z765">
        <v>4</v>
      </c>
      <c r="AA765">
        <v>11</v>
      </c>
      <c r="AD765">
        <f>SUM(Wide_table___Brazil_2[[#This Row],[Wh]:[Lh]])</f>
        <v>4</v>
      </c>
      <c r="AE765">
        <f>SUM(Wide_table___Brazil_2[[#This Row],[Wa]:[La]])</f>
        <v>5</v>
      </c>
    </row>
    <row r="766" spans="1:31" x14ac:dyDescent="0.25">
      <c r="A766">
        <v>1</v>
      </c>
      <c r="B766" t="s">
        <v>937</v>
      </c>
      <c r="C766">
        <v>8</v>
      </c>
      <c r="D766">
        <v>6</v>
      </c>
      <c r="E766">
        <v>2</v>
      </c>
      <c r="F766">
        <v>0</v>
      </c>
      <c r="G766">
        <v>18</v>
      </c>
      <c r="H766">
        <v>3</v>
      </c>
      <c r="I766">
        <v>15</v>
      </c>
      <c r="J766">
        <v>20</v>
      </c>
      <c r="L766">
        <v>250</v>
      </c>
      <c r="N766">
        <v>2</v>
      </c>
      <c r="O766">
        <v>1</v>
      </c>
      <c r="P766">
        <v>0</v>
      </c>
      <c r="Q766">
        <v>7</v>
      </c>
      <c r="R766">
        <v>1</v>
      </c>
      <c r="W766">
        <v>4</v>
      </c>
      <c r="X766">
        <v>1</v>
      </c>
      <c r="Y766">
        <v>0</v>
      </c>
      <c r="Z766">
        <v>11</v>
      </c>
      <c r="AA766">
        <v>2</v>
      </c>
      <c r="AD766">
        <f>SUM(Wide_table___Brazil_2[[#This Row],[Wh]:[Lh]])</f>
        <v>3</v>
      </c>
      <c r="AE766">
        <f>SUM(Wide_table___Brazil_2[[#This Row],[Wa]:[La]])</f>
        <v>5</v>
      </c>
    </row>
    <row r="767" spans="1:31" x14ac:dyDescent="0.25">
      <c r="A767">
        <v>18</v>
      </c>
      <c r="B767" t="s">
        <v>182</v>
      </c>
      <c r="C767">
        <v>8</v>
      </c>
      <c r="D767">
        <v>2</v>
      </c>
      <c r="E767">
        <v>2</v>
      </c>
      <c r="F767">
        <v>4</v>
      </c>
      <c r="G767">
        <v>7</v>
      </c>
      <c r="H767">
        <v>12</v>
      </c>
      <c r="I767">
        <v>-5</v>
      </c>
      <c r="J767">
        <v>8</v>
      </c>
      <c r="L767">
        <v>100</v>
      </c>
      <c r="N767">
        <v>0</v>
      </c>
      <c r="O767">
        <v>1</v>
      </c>
      <c r="P767">
        <v>2</v>
      </c>
      <c r="Q767">
        <v>2</v>
      </c>
      <c r="R767">
        <v>5</v>
      </c>
      <c r="W767">
        <v>2</v>
      </c>
      <c r="X767">
        <v>1</v>
      </c>
      <c r="Y767">
        <v>2</v>
      </c>
      <c r="Z767">
        <v>5</v>
      </c>
      <c r="AA767">
        <v>7</v>
      </c>
      <c r="AD767">
        <f>SUM(Wide_table___Brazil_2[[#This Row],[Wh]:[Lh]])</f>
        <v>3</v>
      </c>
      <c r="AE767">
        <f>SUM(Wide_table___Brazil_2[[#This Row],[Wa]:[La]])</f>
        <v>5</v>
      </c>
    </row>
    <row r="768" spans="1:31" x14ac:dyDescent="0.25">
      <c r="A768">
        <v>5</v>
      </c>
      <c r="B768" t="s">
        <v>938</v>
      </c>
      <c r="C768">
        <v>7</v>
      </c>
      <c r="D768">
        <v>3</v>
      </c>
      <c r="E768">
        <v>0</v>
      </c>
      <c r="F768">
        <v>4</v>
      </c>
      <c r="G768">
        <v>13</v>
      </c>
      <c r="H768">
        <v>13</v>
      </c>
      <c r="I768">
        <v>0</v>
      </c>
      <c r="J768">
        <v>9</v>
      </c>
      <c r="L768">
        <v>129</v>
      </c>
      <c r="N768">
        <v>1</v>
      </c>
      <c r="O768">
        <v>0</v>
      </c>
      <c r="P768">
        <v>3</v>
      </c>
      <c r="Q768">
        <v>9</v>
      </c>
      <c r="R768">
        <v>10</v>
      </c>
      <c r="W768">
        <v>2</v>
      </c>
      <c r="X768">
        <v>0</v>
      </c>
      <c r="Y768">
        <v>1</v>
      </c>
      <c r="Z768">
        <v>4</v>
      </c>
      <c r="AA768">
        <v>3</v>
      </c>
      <c r="AD768">
        <f>SUM(Wide_table___Brazil_2[[#This Row],[Wh]:[Lh]])</f>
        <v>4</v>
      </c>
      <c r="AE768">
        <f>SUM(Wide_table___Brazil_2[[#This Row],[Wa]:[La]])</f>
        <v>3</v>
      </c>
    </row>
    <row r="769" spans="1:31" x14ac:dyDescent="0.25">
      <c r="A769">
        <v>7</v>
      </c>
      <c r="B769" t="s">
        <v>939</v>
      </c>
      <c r="C769">
        <v>7</v>
      </c>
      <c r="D769">
        <v>3</v>
      </c>
      <c r="E769">
        <v>0</v>
      </c>
      <c r="F769">
        <v>4</v>
      </c>
      <c r="G769">
        <v>10</v>
      </c>
      <c r="H769">
        <v>15</v>
      </c>
      <c r="I769">
        <v>-5</v>
      </c>
      <c r="J769">
        <v>9</v>
      </c>
      <c r="L769">
        <v>129</v>
      </c>
      <c r="N769">
        <v>1</v>
      </c>
      <c r="O769">
        <v>0</v>
      </c>
      <c r="P769">
        <v>2</v>
      </c>
      <c r="Q769">
        <v>4</v>
      </c>
      <c r="R769">
        <v>8</v>
      </c>
      <c r="W769">
        <v>2</v>
      </c>
      <c r="X769">
        <v>0</v>
      </c>
      <c r="Y769">
        <v>2</v>
      </c>
      <c r="Z769">
        <v>6</v>
      </c>
      <c r="AA769">
        <v>7</v>
      </c>
      <c r="AD769">
        <f>SUM(Wide_table___Brazil_2[[#This Row],[Wh]:[Lh]])</f>
        <v>3</v>
      </c>
      <c r="AE769">
        <f>SUM(Wide_table___Brazil_2[[#This Row],[Wa]:[La]])</f>
        <v>4</v>
      </c>
    </row>
    <row r="770" spans="1:31" x14ac:dyDescent="0.25">
      <c r="A770">
        <v>20</v>
      </c>
      <c r="B770" t="s">
        <v>940</v>
      </c>
      <c r="C770">
        <v>7</v>
      </c>
      <c r="D770">
        <v>0</v>
      </c>
      <c r="E770">
        <v>2</v>
      </c>
      <c r="F770">
        <v>5</v>
      </c>
      <c r="G770">
        <v>6</v>
      </c>
      <c r="H770">
        <v>11</v>
      </c>
      <c r="I770">
        <v>-5</v>
      </c>
      <c r="J770">
        <v>2</v>
      </c>
      <c r="L770">
        <v>29</v>
      </c>
      <c r="N770">
        <v>0</v>
      </c>
      <c r="O770">
        <v>1</v>
      </c>
      <c r="P770">
        <v>2</v>
      </c>
      <c r="Q770">
        <v>2</v>
      </c>
      <c r="R770">
        <v>4</v>
      </c>
      <c r="W770">
        <v>0</v>
      </c>
      <c r="X770">
        <v>1</v>
      </c>
      <c r="Y770">
        <v>3</v>
      </c>
      <c r="Z770">
        <v>4</v>
      </c>
      <c r="AA770">
        <v>7</v>
      </c>
      <c r="AD770">
        <f>SUM(Wide_table___Brazil_2[[#This Row],[Wh]:[Lh]])</f>
        <v>3</v>
      </c>
      <c r="AE770">
        <f>SUM(Wide_table___Brazil_2[[#This Row],[Wa]:[La]])</f>
        <v>4</v>
      </c>
    </row>
    <row r="771" spans="1:31" x14ac:dyDescent="0.25">
      <c r="A771">
        <v>17</v>
      </c>
      <c r="B771" t="s">
        <v>941</v>
      </c>
      <c r="C771">
        <v>36</v>
      </c>
      <c r="D771">
        <v>10</v>
      </c>
      <c r="E771">
        <v>10</v>
      </c>
      <c r="F771">
        <v>16</v>
      </c>
      <c r="G771">
        <v>45</v>
      </c>
      <c r="H771">
        <v>45</v>
      </c>
      <c r="I771">
        <v>0</v>
      </c>
      <c r="J771">
        <v>40</v>
      </c>
      <c r="L771">
        <v>111</v>
      </c>
      <c r="N771">
        <v>5</v>
      </c>
      <c r="O771">
        <v>3</v>
      </c>
      <c r="P771">
        <v>11</v>
      </c>
      <c r="Q771">
        <v>20</v>
      </c>
      <c r="R771">
        <v>26</v>
      </c>
      <c r="W771">
        <v>5</v>
      </c>
      <c r="X771">
        <v>7</v>
      </c>
      <c r="Y771">
        <v>5</v>
      </c>
      <c r="Z771">
        <v>25</v>
      </c>
      <c r="AA771">
        <v>19</v>
      </c>
      <c r="AD771">
        <f>SUM(Wide_table___Brazil_2[[#This Row],[Wh]:[Lh]])</f>
        <v>19</v>
      </c>
      <c r="AE771">
        <f>SUM(Wide_table___Brazil_2[[#This Row],[Wa]:[La]])</f>
        <v>17</v>
      </c>
    </row>
    <row r="772" spans="1:31" x14ac:dyDescent="0.25">
      <c r="A772">
        <v>13</v>
      </c>
      <c r="B772" t="s">
        <v>942</v>
      </c>
      <c r="C772">
        <v>5</v>
      </c>
      <c r="D772">
        <v>1</v>
      </c>
      <c r="E772">
        <v>3</v>
      </c>
      <c r="F772">
        <v>1</v>
      </c>
      <c r="G772">
        <v>3</v>
      </c>
      <c r="H772">
        <v>6</v>
      </c>
      <c r="I772">
        <v>-3</v>
      </c>
      <c r="J772">
        <v>6</v>
      </c>
      <c r="L772">
        <v>120</v>
      </c>
      <c r="N772">
        <v>0</v>
      </c>
      <c r="O772">
        <v>2</v>
      </c>
      <c r="P772">
        <v>0</v>
      </c>
      <c r="Q772">
        <v>2</v>
      </c>
      <c r="R772">
        <v>2</v>
      </c>
      <c r="W772">
        <v>1</v>
      </c>
      <c r="X772">
        <v>1</v>
      </c>
      <c r="Y772">
        <v>1</v>
      </c>
      <c r="Z772">
        <v>1</v>
      </c>
      <c r="AA772">
        <v>4</v>
      </c>
      <c r="AD772">
        <f>SUM(Wide_table___Brazil_2[[#This Row],[Wh]:[Lh]])</f>
        <v>2</v>
      </c>
      <c r="AE772">
        <f>SUM(Wide_table___Brazil_2[[#This Row],[Wa]:[La]])</f>
        <v>3</v>
      </c>
    </row>
    <row r="773" spans="1:31" x14ac:dyDescent="0.25">
      <c r="A773">
        <v>20</v>
      </c>
      <c r="B773" t="s">
        <v>943</v>
      </c>
      <c r="C773">
        <v>36</v>
      </c>
      <c r="D773">
        <v>9</v>
      </c>
      <c r="E773">
        <v>12</v>
      </c>
      <c r="F773">
        <v>15</v>
      </c>
      <c r="G773">
        <v>29</v>
      </c>
      <c r="H773">
        <v>55</v>
      </c>
      <c r="I773">
        <v>-26</v>
      </c>
      <c r="J773">
        <v>39</v>
      </c>
      <c r="L773">
        <v>108</v>
      </c>
      <c r="N773">
        <v>5</v>
      </c>
      <c r="O773">
        <v>7</v>
      </c>
      <c r="P773">
        <v>6</v>
      </c>
      <c r="Q773">
        <v>19</v>
      </c>
      <c r="R773">
        <v>28</v>
      </c>
      <c r="W773">
        <v>4</v>
      </c>
      <c r="X773">
        <v>5</v>
      </c>
      <c r="Y773">
        <v>9</v>
      </c>
      <c r="Z773">
        <v>10</v>
      </c>
      <c r="AA773">
        <v>27</v>
      </c>
      <c r="AD773">
        <f>SUM(Wide_table___Brazil_2[[#This Row],[Wh]:[Lh]])</f>
        <v>18</v>
      </c>
      <c r="AE773">
        <f>SUM(Wide_table___Brazil_2[[#This Row],[Wa]:[La]])</f>
        <v>18</v>
      </c>
    </row>
    <row r="774" spans="1:31" x14ac:dyDescent="0.25">
      <c r="A774">
        <v>5</v>
      </c>
      <c r="B774" t="s">
        <v>944</v>
      </c>
      <c r="C774">
        <v>7</v>
      </c>
      <c r="D774">
        <v>3</v>
      </c>
      <c r="E774">
        <v>3</v>
      </c>
      <c r="F774">
        <v>1</v>
      </c>
      <c r="G774">
        <v>9</v>
      </c>
      <c r="H774">
        <v>5</v>
      </c>
      <c r="I774">
        <v>4</v>
      </c>
      <c r="J774">
        <v>12</v>
      </c>
      <c r="L774">
        <v>171</v>
      </c>
      <c r="N774">
        <v>3</v>
      </c>
      <c r="O774">
        <v>1</v>
      </c>
      <c r="P774">
        <v>0</v>
      </c>
      <c r="Q774">
        <v>7</v>
      </c>
      <c r="R774">
        <v>1</v>
      </c>
      <c r="W774">
        <v>0</v>
      </c>
      <c r="X774">
        <v>2</v>
      </c>
      <c r="Y774">
        <v>1</v>
      </c>
      <c r="Z774">
        <v>2</v>
      </c>
      <c r="AA774">
        <v>4</v>
      </c>
      <c r="AD774">
        <f>SUM(Wide_table___Brazil_2[[#This Row],[Wh]:[Lh]])</f>
        <v>4</v>
      </c>
      <c r="AE774">
        <f>SUM(Wide_table___Brazil_2[[#This Row],[Wa]:[La]])</f>
        <v>3</v>
      </c>
    </row>
    <row r="775" spans="1:31" x14ac:dyDescent="0.25">
      <c r="A775">
        <v>12</v>
      </c>
      <c r="B775" t="s">
        <v>945</v>
      </c>
      <c r="C775">
        <v>27</v>
      </c>
      <c r="D775">
        <v>9</v>
      </c>
      <c r="E775">
        <v>9</v>
      </c>
      <c r="F775">
        <v>9</v>
      </c>
      <c r="G775">
        <v>36</v>
      </c>
      <c r="H775">
        <v>35</v>
      </c>
      <c r="I775">
        <v>1</v>
      </c>
      <c r="J775">
        <v>36</v>
      </c>
      <c r="L775">
        <v>133</v>
      </c>
      <c r="N775">
        <v>6</v>
      </c>
      <c r="O775">
        <v>5</v>
      </c>
      <c r="P775">
        <v>3</v>
      </c>
      <c r="Q775">
        <v>20</v>
      </c>
      <c r="R775">
        <v>17</v>
      </c>
      <c r="W775">
        <v>3</v>
      </c>
      <c r="X775">
        <v>4</v>
      </c>
      <c r="Y775">
        <v>6</v>
      </c>
      <c r="Z775">
        <v>16</v>
      </c>
      <c r="AA775">
        <v>18</v>
      </c>
      <c r="AD775">
        <f>SUM(Wide_table___Brazil_2[[#This Row],[Wh]:[Lh]])</f>
        <v>14</v>
      </c>
      <c r="AE775">
        <f>SUM(Wide_table___Brazil_2[[#This Row],[Wa]:[La]])</f>
        <v>13</v>
      </c>
    </row>
    <row r="776" spans="1:31" x14ac:dyDescent="0.25">
      <c r="A776">
        <v>11</v>
      </c>
      <c r="B776" t="s">
        <v>946</v>
      </c>
      <c r="C776">
        <v>6</v>
      </c>
      <c r="D776">
        <v>2</v>
      </c>
      <c r="E776">
        <v>3</v>
      </c>
      <c r="F776">
        <v>1</v>
      </c>
      <c r="G776">
        <v>7</v>
      </c>
      <c r="H776">
        <v>6</v>
      </c>
      <c r="I776">
        <v>1</v>
      </c>
      <c r="J776">
        <v>9</v>
      </c>
      <c r="L776">
        <v>150</v>
      </c>
      <c r="N776">
        <v>1</v>
      </c>
      <c r="O776">
        <v>1</v>
      </c>
      <c r="P776">
        <v>0</v>
      </c>
      <c r="Q776">
        <v>4</v>
      </c>
      <c r="R776">
        <v>2</v>
      </c>
      <c r="W776">
        <v>1</v>
      </c>
      <c r="X776">
        <v>2</v>
      </c>
      <c r="Y776">
        <v>1</v>
      </c>
      <c r="Z776">
        <v>3</v>
      </c>
      <c r="AA776">
        <v>4</v>
      </c>
      <c r="AD776">
        <f>SUM(Wide_table___Brazil_2[[#This Row],[Wh]:[Lh]])</f>
        <v>2</v>
      </c>
      <c r="AE776">
        <f>SUM(Wide_table___Brazil_2[[#This Row],[Wa]:[La]])</f>
        <v>4</v>
      </c>
    </row>
    <row r="777" spans="1:31" x14ac:dyDescent="0.25">
      <c r="A777">
        <v>11</v>
      </c>
      <c r="B777" t="s">
        <v>947</v>
      </c>
      <c r="C777">
        <v>8</v>
      </c>
      <c r="D777">
        <v>1</v>
      </c>
      <c r="E777">
        <v>5</v>
      </c>
      <c r="F777">
        <v>2</v>
      </c>
      <c r="G777">
        <v>5</v>
      </c>
      <c r="H777">
        <v>5</v>
      </c>
      <c r="I777">
        <v>0</v>
      </c>
      <c r="J777">
        <v>8</v>
      </c>
      <c r="L777">
        <v>100</v>
      </c>
      <c r="N777">
        <v>1</v>
      </c>
      <c r="O777">
        <v>2</v>
      </c>
      <c r="P777">
        <v>1</v>
      </c>
      <c r="Q777">
        <v>2</v>
      </c>
      <c r="R777">
        <v>1</v>
      </c>
      <c r="W777">
        <v>0</v>
      </c>
      <c r="X777">
        <v>3</v>
      </c>
      <c r="Y777">
        <v>1</v>
      </c>
      <c r="Z777">
        <v>3</v>
      </c>
      <c r="AA777">
        <v>4</v>
      </c>
      <c r="AD777">
        <f>SUM(Wide_table___Brazil_2[[#This Row],[Wh]:[Lh]])</f>
        <v>4</v>
      </c>
      <c r="AE777">
        <f>SUM(Wide_table___Brazil_2[[#This Row],[Wa]:[La]])</f>
        <v>4</v>
      </c>
    </row>
    <row r="778" spans="1:31" x14ac:dyDescent="0.25">
      <c r="A778">
        <v>16</v>
      </c>
      <c r="B778" t="s">
        <v>948</v>
      </c>
      <c r="C778">
        <v>7</v>
      </c>
      <c r="D778">
        <v>1</v>
      </c>
      <c r="E778">
        <v>0</v>
      </c>
      <c r="F778">
        <v>6</v>
      </c>
      <c r="G778">
        <v>5</v>
      </c>
      <c r="H778">
        <v>12</v>
      </c>
      <c r="I778">
        <v>-7</v>
      </c>
      <c r="J778">
        <v>3</v>
      </c>
      <c r="L778">
        <v>43</v>
      </c>
      <c r="N778">
        <v>1</v>
      </c>
      <c r="O778">
        <v>0</v>
      </c>
      <c r="P778">
        <v>1</v>
      </c>
      <c r="Q778">
        <v>3</v>
      </c>
      <c r="R778">
        <v>2</v>
      </c>
      <c r="W778">
        <v>0</v>
      </c>
      <c r="X778">
        <v>0</v>
      </c>
      <c r="Y778">
        <v>5</v>
      </c>
      <c r="Z778">
        <v>2</v>
      </c>
      <c r="AA778">
        <v>10</v>
      </c>
      <c r="AD778">
        <f>SUM(Wide_table___Brazil_2[[#This Row],[Wh]:[Lh]])</f>
        <v>2</v>
      </c>
      <c r="AE778">
        <f>SUM(Wide_table___Brazil_2[[#This Row],[Wa]:[La]])</f>
        <v>5</v>
      </c>
    </row>
    <row r="779" spans="1:31" x14ac:dyDescent="0.25">
      <c r="A779">
        <v>12</v>
      </c>
      <c r="B779" t="s">
        <v>949</v>
      </c>
      <c r="C779">
        <v>8</v>
      </c>
      <c r="D779">
        <v>1</v>
      </c>
      <c r="E779">
        <v>3</v>
      </c>
      <c r="F779">
        <v>4</v>
      </c>
      <c r="G779">
        <v>8</v>
      </c>
      <c r="H779">
        <v>12</v>
      </c>
      <c r="I779">
        <v>-4</v>
      </c>
      <c r="J779">
        <v>6</v>
      </c>
      <c r="L779">
        <v>75</v>
      </c>
      <c r="N779">
        <v>1</v>
      </c>
      <c r="O779">
        <v>1</v>
      </c>
      <c r="P779">
        <v>2</v>
      </c>
      <c r="Q779">
        <v>4</v>
      </c>
      <c r="R779">
        <v>5</v>
      </c>
      <c r="W779">
        <v>0</v>
      </c>
      <c r="X779">
        <v>2</v>
      </c>
      <c r="Y779">
        <v>2</v>
      </c>
      <c r="Z779">
        <v>4</v>
      </c>
      <c r="AA779">
        <v>7</v>
      </c>
      <c r="AD779">
        <f>SUM(Wide_table___Brazil_2[[#This Row],[Wh]:[Lh]])</f>
        <v>4</v>
      </c>
      <c r="AE779">
        <f>SUM(Wide_table___Brazil_2[[#This Row],[Wa]:[La]])</f>
        <v>4</v>
      </c>
    </row>
    <row r="780" spans="1:31" x14ac:dyDescent="0.25">
      <c r="A780">
        <v>13</v>
      </c>
      <c r="B780" t="s">
        <v>950</v>
      </c>
      <c r="C780">
        <v>8</v>
      </c>
      <c r="D780">
        <v>2</v>
      </c>
      <c r="E780">
        <v>1</v>
      </c>
      <c r="F780">
        <v>5</v>
      </c>
      <c r="G780">
        <v>8</v>
      </c>
      <c r="H780">
        <v>12</v>
      </c>
      <c r="I780">
        <v>-4</v>
      </c>
      <c r="J780">
        <v>7</v>
      </c>
      <c r="L780">
        <v>88</v>
      </c>
      <c r="N780">
        <v>2</v>
      </c>
      <c r="O780">
        <v>0</v>
      </c>
      <c r="P780">
        <v>1</v>
      </c>
      <c r="Q780">
        <v>5</v>
      </c>
      <c r="R780">
        <v>4</v>
      </c>
      <c r="W780">
        <v>0</v>
      </c>
      <c r="X780">
        <v>1</v>
      </c>
      <c r="Y780">
        <v>4</v>
      </c>
      <c r="Z780">
        <v>3</v>
      </c>
      <c r="AA780">
        <v>8</v>
      </c>
      <c r="AD780">
        <f>SUM(Wide_table___Brazil_2[[#This Row],[Wh]:[Lh]])</f>
        <v>3</v>
      </c>
      <c r="AE780">
        <f>SUM(Wide_table___Brazil_2[[#This Row],[Wa]:[La]])</f>
        <v>5</v>
      </c>
    </row>
    <row r="781" spans="1:31" x14ac:dyDescent="0.25">
      <c r="A781">
        <v>9</v>
      </c>
      <c r="B781" t="s">
        <v>951</v>
      </c>
      <c r="C781">
        <v>9</v>
      </c>
      <c r="D781">
        <v>3</v>
      </c>
      <c r="E781">
        <v>2</v>
      </c>
      <c r="F781">
        <v>4</v>
      </c>
      <c r="G781">
        <v>11</v>
      </c>
      <c r="H781">
        <v>12</v>
      </c>
      <c r="I781">
        <v>-1</v>
      </c>
      <c r="J781">
        <v>11</v>
      </c>
      <c r="L781">
        <v>122</v>
      </c>
      <c r="N781">
        <v>1</v>
      </c>
      <c r="O781">
        <v>2</v>
      </c>
      <c r="P781">
        <v>1</v>
      </c>
      <c r="Q781">
        <v>5</v>
      </c>
      <c r="R781">
        <v>5</v>
      </c>
      <c r="W781">
        <v>2</v>
      </c>
      <c r="X781">
        <v>0</v>
      </c>
      <c r="Y781">
        <v>3</v>
      </c>
      <c r="Z781">
        <v>6</v>
      </c>
      <c r="AA781">
        <v>7</v>
      </c>
      <c r="AD781">
        <f>SUM(Wide_table___Brazil_2[[#This Row],[Wh]:[Lh]])</f>
        <v>4</v>
      </c>
      <c r="AE781">
        <f>SUM(Wide_table___Brazil_2[[#This Row],[Wa]:[La]])</f>
        <v>5</v>
      </c>
    </row>
    <row r="782" spans="1:31" x14ac:dyDescent="0.25">
      <c r="A782">
        <v>2</v>
      </c>
      <c r="B782" t="s">
        <v>952</v>
      </c>
      <c r="C782">
        <v>6</v>
      </c>
      <c r="D782">
        <v>4</v>
      </c>
      <c r="E782">
        <v>1</v>
      </c>
      <c r="F782">
        <v>1</v>
      </c>
      <c r="G782">
        <v>10</v>
      </c>
      <c r="H782">
        <v>7</v>
      </c>
      <c r="I782">
        <v>3</v>
      </c>
      <c r="J782">
        <v>13</v>
      </c>
      <c r="L782">
        <v>217</v>
      </c>
      <c r="N782">
        <v>3</v>
      </c>
      <c r="O782">
        <v>0</v>
      </c>
      <c r="P782">
        <v>0</v>
      </c>
      <c r="Q782">
        <v>7</v>
      </c>
      <c r="R782">
        <v>4</v>
      </c>
      <c r="W782">
        <v>1</v>
      </c>
      <c r="X782">
        <v>1</v>
      </c>
      <c r="Y782">
        <v>1</v>
      </c>
      <c r="Z782">
        <v>3</v>
      </c>
      <c r="AA782">
        <v>3</v>
      </c>
      <c r="AD782">
        <f>SUM(Wide_table___Brazil_2[[#This Row],[Wh]:[Lh]])</f>
        <v>3</v>
      </c>
      <c r="AE782">
        <f>SUM(Wide_table___Brazil_2[[#This Row],[Wa]:[La]])</f>
        <v>3</v>
      </c>
    </row>
    <row r="783" spans="1:31" x14ac:dyDescent="0.25">
      <c r="A783">
        <v>3</v>
      </c>
      <c r="B783" t="s">
        <v>953</v>
      </c>
      <c r="C783">
        <v>7</v>
      </c>
      <c r="D783">
        <v>5</v>
      </c>
      <c r="E783">
        <v>1</v>
      </c>
      <c r="F783">
        <v>1</v>
      </c>
      <c r="G783">
        <v>16</v>
      </c>
      <c r="H783">
        <v>7</v>
      </c>
      <c r="I783">
        <v>9</v>
      </c>
      <c r="J783">
        <v>16</v>
      </c>
      <c r="L783">
        <v>229</v>
      </c>
      <c r="N783">
        <v>4</v>
      </c>
      <c r="O783">
        <v>1</v>
      </c>
      <c r="P783">
        <v>0</v>
      </c>
      <c r="Q783">
        <v>10</v>
      </c>
      <c r="R783">
        <v>2</v>
      </c>
      <c r="W783">
        <v>1</v>
      </c>
      <c r="X783">
        <v>0</v>
      </c>
      <c r="Y783">
        <v>1</v>
      </c>
      <c r="Z783">
        <v>6</v>
      </c>
      <c r="AA783">
        <v>5</v>
      </c>
      <c r="AD783">
        <f>SUM(Wide_table___Brazil_2[[#This Row],[Wh]:[Lh]])</f>
        <v>5</v>
      </c>
      <c r="AE783">
        <f>SUM(Wide_table___Brazil_2[[#This Row],[Wa]:[La]])</f>
        <v>2</v>
      </c>
    </row>
    <row r="784" spans="1:31" x14ac:dyDescent="0.25">
      <c r="A784">
        <v>9</v>
      </c>
      <c r="B784" t="s">
        <v>954</v>
      </c>
      <c r="C784">
        <v>9</v>
      </c>
      <c r="D784">
        <v>2</v>
      </c>
      <c r="E784">
        <v>3</v>
      </c>
      <c r="F784">
        <v>4</v>
      </c>
      <c r="G784">
        <v>9</v>
      </c>
      <c r="H784">
        <v>19</v>
      </c>
      <c r="I784">
        <v>-10</v>
      </c>
      <c r="J784">
        <v>9</v>
      </c>
      <c r="L784">
        <v>100</v>
      </c>
      <c r="N784">
        <v>1</v>
      </c>
      <c r="O784">
        <v>2</v>
      </c>
      <c r="P784">
        <v>1</v>
      </c>
      <c r="Q784">
        <v>4</v>
      </c>
      <c r="R784">
        <v>8</v>
      </c>
      <c r="W784">
        <v>1</v>
      </c>
      <c r="X784">
        <v>1</v>
      </c>
      <c r="Y784">
        <v>3</v>
      </c>
      <c r="Z784">
        <v>5</v>
      </c>
      <c r="AA784">
        <v>11</v>
      </c>
      <c r="AD784">
        <f>SUM(Wide_table___Brazil_2[[#This Row],[Wh]:[Lh]])</f>
        <v>4</v>
      </c>
      <c r="AE784">
        <f>SUM(Wide_table___Brazil_2[[#This Row],[Wa]:[La]])</f>
        <v>5</v>
      </c>
    </row>
    <row r="785" spans="1:31" x14ac:dyDescent="0.25">
      <c r="A785">
        <v>3</v>
      </c>
      <c r="B785" t="s">
        <v>955</v>
      </c>
      <c r="C785">
        <v>6</v>
      </c>
      <c r="D785">
        <v>4</v>
      </c>
      <c r="E785">
        <v>0</v>
      </c>
      <c r="F785">
        <v>2</v>
      </c>
      <c r="G785">
        <v>9</v>
      </c>
      <c r="H785">
        <v>2</v>
      </c>
      <c r="I785">
        <v>7</v>
      </c>
      <c r="J785">
        <v>12</v>
      </c>
      <c r="L785">
        <v>200</v>
      </c>
      <c r="N785">
        <v>2</v>
      </c>
      <c r="O785">
        <v>0</v>
      </c>
      <c r="P785">
        <v>1</v>
      </c>
      <c r="Q785">
        <v>5</v>
      </c>
      <c r="R785">
        <v>1</v>
      </c>
      <c r="W785">
        <v>2</v>
      </c>
      <c r="X785">
        <v>0</v>
      </c>
      <c r="Y785">
        <v>1</v>
      </c>
      <c r="Z785">
        <v>4</v>
      </c>
      <c r="AA785">
        <v>1</v>
      </c>
      <c r="AD785">
        <f>SUM(Wide_table___Brazil_2[[#This Row],[Wh]:[Lh]])</f>
        <v>3</v>
      </c>
      <c r="AE785">
        <f>SUM(Wide_table___Brazil_2[[#This Row],[Wa]:[La]])</f>
        <v>3</v>
      </c>
    </row>
    <row r="786" spans="1:31" x14ac:dyDescent="0.25">
      <c r="A786">
        <v>7</v>
      </c>
      <c r="B786" t="s">
        <v>956</v>
      </c>
      <c r="C786">
        <v>8</v>
      </c>
      <c r="D786">
        <v>2</v>
      </c>
      <c r="E786">
        <v>4</v>
      </c>
      <c r="F786">
        <v>2</v>
      </c>
      <c r="G786">
        <v>15</v>
      </c>
      <c r="H786">
        <v>9</v>
      </c>
      <c r="I786">
        <v>6</v>
      </c>
      <c r="J786">
        <v>10</v>
      </c>
      <c r="L786">
        <v>125</v>
      </c>
      <c r="N786">
        <v>1</v>
      </c>
      <c r="O786">
        <v>3</v>
      </c>
      <c r="P786">
        <v>1</v>
      </c>
      <c r="Q786">
        <v>9</v>
      </c>
      <c r="R786">
        <v>6</v>
      </c>
      <c r="W786">
        <v>1</v>
      </c>
      <c r="X786">
        <v>1</v>
      </c>
      <c r="Y786">
        <v>1</v>
      </c>
      <c r="Z786">
        <v>6</v>
      </c>
      <c r="AA786">
        <v>3</v>
      </c>
      <c r="AD786">
        <f>SUM(Wide_table___Brazil_2[[#This Row],[Wh]:[Lh]])</f>
        <v>5</v>
      </c>
      <c r="AE786">
        <f>SUM(Wide_table___Brazil_2[[#This Row],[Wa]:[La]])</f>
        <v>3</v>
      </c>
    </row>
    <row r="787" spans="1:31" x14ac:dyDescent="0.25">
      <c r="A787">
        <v>7</v>
      </c>
      <c r="B787" t="s">
        <v>957</v>
      </c>
      <c r="C787">
        <v>6</v>
      </c>
      <c r="D787">
        <v>3</v>
      </c>
      <c r="E787">
        <v>1</v>
      </c>
      <c r="F787">
        <v>2</v>
      </c>
      <c r="G787">
        <v>7</v>
      </c>
      <c r="H787">
        <v>9</v>
      </c>
      <c r="I787">
        <v>-2</v>
      </c>
      <c r="J787">
        <v>10</v>
      </c>
      <c r="L787">
        <v>167</v>
      </c>
      <c r="N787">
        <v>1</v>
      </c>
      <c r="O787">
        <v>1</v>
      </c>
      <c r="P787">
        <v>1</v>
      </c>
      <c r="Q787">
        <v>3</v>
      </c>
      <c r="R787">
        <v>8</v>
      </c>
      <c r="W787">
        <v>2</v>
      </c>
      <c r="X787">
        <v>0</v>
      </c>
      <c r="Y787">
        <v>1</v>
      </c>
      <c r="Z787">
        <v>4</v>
      </c>
      <c r="AA787">
        <v>1</v>
      </c>
      <c r="AD787">
        <f>SUM(Wide_table___Brazil_2[[#This Row],[Wh]:[Lh]])</f>
        <v>3</v>
      </c>
      <c r="AE787">
        <f>SUM(Wide_table___Brazil_2[[#This Row],[Wa]:[La]])</f>
        <v>3</v>
      </c>
    </row>
    <row r="788" spans="1:31" x14ac:dyDescent="0.25">
      <c r="A788">
        <v>4</v>
      </c>
      <c r="B788" t="s">
        <v>958</v>
      </c>
      <c r="C788">
        <v>5</v>
      </c>
      <c r="D788">
        <v>4</v>
      </c>
      <c r="E788">
        <v>0</v>
      </c>
      <c r="F788">
        <v>1</v>
      </c>
      <c r="G788">
        <v>14</v>
      </c>
      <c r="H788">
        <v>4</v>
      </c>
      <c r="I788">
        <v>10</v>
      </c>
      <c r="J788">
        <v>12</v>
      </c>
      <c r="L788">
        <v>240</v>
      </c>
      <c r="N788">
        <v>2</v>
      </c>
      <c r="O788">
        <v>0</v>
      </c>
      <c r="P788">
        <v>0</v>
      </c>
      <c r="Q788">
        <v>8</v>
      </c>
      <c r="R788">
        <v>1</v>
      </c>
      <c r="W788">
        <v>2</v>
      </c>
      <c r="X788">
        <v>0</v>
      </c>
      <c r="Y788">
        <v>1</v>
      </c>
      <c r="Z788">
        <v>6</v>
      </c>
      <c r="AA788">
        <v>3</v>
      </c>
      <c r="AD788">
        <f>SUM(Wide_table___Brazil_2[[#This Row],[Wh]:[Lh]])</f>
        <v>2</v>
      </c>
      <c r="AE788">
        <f>SUM(Wide_table___Brazil_2[[#This Row],[Wa]:[La]])</f>
        <v>3</v>
      </c>
    </row>
    <row r="789" spans="1:31" x14ac:dyDescent="0.25">
      <c r="A789">
        <v>22</v>
      </c>
      <c r="B789" t="s">
        <v>959</v>
      </c>
      <c r="C789">
        <v>8</v>
      </c>
      <c r="D789">
        <v>3</v>
      </c>
      <c r="E789">
        <v>0</v>
      </c>
      <c r="F789">
        <v>5</v>
      </c>
      <c r="G789">
        <v>7</v>
      </c>
      <c r="H789">
        <v>10</v>
      </c>
      <c r="I789">
        <v>-3</v>
      </c>
      <c r="J789">
        <v>5</v>
      </c>
      <c r="L789">
        <v>113</v>
      </c>
      <c r="N789">
        <v>3</v>
      </c>
      <c r="O789">
        <v>0</v>
      </c>
      <c r="P789">
        <v>1</v>
      </c>
      <c r="Q789">
        <v>5</v>
      </c>
      <c r="R789">
        <v>2</v>
      </c>
      <c r="W789">
        <v>0</v>
      </c>
      <c r="X789">
        <v>0</v>
      </c>
      <c r="Y789">
        <v>4</v>
      </c>
      <c r="Z789">
        <v>2</v>
      </c>
      <c r="AA789">
        <v>8</v>
      </c>
      <c r="AD789">
        <f>SUM(Wide_table___Brazil_2[[#This Row],[Wh]:[Lh]])</f>
        <v>4</v>
      </c>
      <c r="AE789">
        <f>SUM(Wide_table___Brazil_2[[#This Row],[Wa]:[La]])</f>
        <v>4</v>
      </c>
    </row>
    <row r="790" spans="1:31" x14ac:dyDescent="0.25">
      <c r="A790">
        <v>10</v>
      </c>
      <c r="B790" t="s">
        <v>960</v>
      </c>
      <c r="C790">
        <v>6</v>
      </c>
      <c r="D790">
        <v>2</v>
      </c>
      <c r="E790">
        <v>2</v>
      </c>
      <c r="F790">
        <v>2</v>
      </c>
      <c r="G790">
        <v>6</v>
      </c>
      <c r="H790">
        <v>11</v>
      </c>
      <c r="I790">
        <v>-5</v>
      </c>
      <c r="J790">
        <v>8</v>
      </c>
      <c r="L790">
        <v>133</v>
      </c>
      <c r="N790">
        <v>1</v>
      </c>
      <c r="O790">
        <v>2</v>
      </c>
      <c r="P790">
        <v>0</v>
      </c>
      <c r="Q790">
        <v>2</v>
      </c>
      <c r="R790">
        <v>1</v>
      </c>
      <c r="W790">
        <v>1</v>
      </c>
      <c r="X790">
        <v>0</v>
      </c>
      <c r="Y790">
        <v>2</v>
      </c>
      <c r="Z790">
        <v>4</v>
      </c>
      <c r="AA790">
        <v>10</v>
      </c>
      <c r="AD790">
        <f>SUM(Wide_table___Brazil_2[[#This Row],[Wh]:[Lh]])</f>
        <v>3</v>
      </c>
      <c r="AE790">
        <f>SUM(Wide_table___Brazil_2[[#This Row],[Wa]:[La]])</f>
        <v>3</v>
      </c>
    </row>
    <row r="791" spans="1:31" x14ac:dyDescent="0.25">
      <c r="A791">
        <v>3</v>
      </c>
      <c r="B791" t="s">
        <v>961</v>
      </c>
      <c r="C791">
        <v>6</v>
      </c>
      <c r="D791">
        <v>5</v>
      </c>
      <c r="E791">
        <v>0</v>
      </c>
      <c r="F791">
        <v>1</v>
      </c>
      <c r="G791">
        <v>11</v>
      </c>
      <c r="H791">
        <v>6</v>
      </c>
      <c r="I791">
        <v>5</v>
      </c>
      <c r="J791">
        <v>15</v>
      </c>
      <c r="L791">
        <v>250</v>
      </c>
      <c r="N791">
        <v>2</v>
      </c>
      <c r="O791">
        <v>0</v>
      </c>
      <c r="P791">
        <v>0</v>
      </c>
      <c r="Q791">
        <v>4</v>
      </c>
      <c r="R791">
        <v>2</v>
      </c>
      <c r="W791">
        <v>3</v>
      </c>
      <c r="X791">
        <v>0</v>
      </c>
      <c r="Y791">
        <v>1</v>
      </c>
      <c r="Z791">
        <v>7</v>
      </c>
      <c r="AA791">
        <v>4</v>
      </c>
      <c r="AD791">
        <f>SUM(Wide_table___Brazil_2[[#This Row],[Wh]:[Lh]])</f>
        <v>2</v>
      </c>
      <c r="AE791">
        <f>SUM(Wide_table___Brazil_2[[#This Row],[Wa]:[La]])</f>
        <v>4</v>
      </c>
    </row>
    <row r="792" spans="1:31" x14ac:dyDescent="0.25">
      <c r="A792">
        <v>21</v>
      </c>
      <c r="B792" t="s">
        <v>962</v>
      </c>
      <c r="C792">
        <v>7</v>
      </c>
      <c r="D792">
        <v>0</v>
      </c>
      <c r="E792">
        <v>3</v>
      </c>
      <c r="F792">
        <v>4</v>
      </c>
      <c r="G792">
        <v>2</v>
      </c>
      <c r="H792">
        <v>6</v>
      </c>
      <c r="I792">
        <v>-4</v>
      </c>
      <c r="J792">
        <v>3</v>
      </c>
      <c r="L792">
        <v>43</v>
      </c>
      <c r="N792">
        <v>0</v>
      </c>
      <c r="O792">
        <v>2</v>
      </c>
      <c r="P792">
        <v>1</v>
      </c>
      <c r="Q792">
        <v>1</v>
      </c>
      <c r="R792">
        <v>2</v>
      </c>
      <c r="W792">
        <v>0</v>
      </c>
      <c r="X792">
        <v>1</v>
      </c>
      <c r="Y792">
        <v>3</v>
      </c>
      <c r="Z792">
        <v>1</v>
      </c>
      <c r="AA792">
        <v>4</v>
      </c>
      <c r="AD792">
        <f>SUM(Wide_table___Brazil_2[[#This Row],[Wh]:[Lh]])</f>
        <v>3</v>
      </c>
      <c r="AE792">
        <f>SUM(Wide_table___Brazil_2[[#This Row],[Wa]:[La]])</f>
        <v>4</v>
      </c>
    </row>
    <row r="793" spans="1:31" x14ac:dyDescent="0.25">
      <c r="A793">
        <v>12</v>
      </c>
      <c r="B793" t="s">
        <v>963</v>
      </c>
      <c r="C793">
        <v>30</v>
      </c>
      <c r="D793">
        <v>12</v>
      </c>
      <c r="E793">
        <v>7</v>
      </c>
      <c r="F793">
        <v>11</v>
      </c>
      <c r="G793">
        <v>42</v>
      </c>
      <c r="H793">
        <v>45</v>
      </c>
      <c r="I793">
        <v>-3</v>
      </c>
      <c r="J793">
        <v>43</v>
      </c>
      <c r="L793">
        <v>143</v>
      </c>
      <c r="N793">
        <v>6</v>
      </c>
      <c r="O793">
        <v>4</v>
      </c>
      <c r="P793">
        <v>6</v>
      </c>
      <c r="Q793">
        <v>23</v>
      </c>
      <c r="R793">
        <v>24</v>
      </c>
      <c r="W793">
        <v>6</v>
      </c>
      <c r="X793">
        <v>3</v>
      </c>
      <c r="Y793">
        <v>5</v>
      </c>
      <c r="Z793">
        <v>19</v>
      </c>
      <c r="AA793">
        <v>21</v>
      </c>
      <c r="AD793">
        <f>SUM(Wide_table___Brazil_2[[#This Row],[Wh]:[Lh]])</f>
        <v>16</v>
      </c>
      <c r="AE793">
        <f>SUM(Wide_table___Brazil_2[[#This Row],[Wa]:[La]])</f>
        <v>14</v>
      </c>
    </row>
    <row r="794" spans="1:31" x14ac:dyDescent="0.25">
      <c r="A794">
        <v>8</v>
      </c>
      <c r="B794" t="s">
        <v>964</v>
      </c>
      <c r="C794">
        <v>6</v>
      </c>
      <c r="D794">
        <v>2</v>
      </c>
      <c r="E794">
        <v>3</v>
      </c>
      <c r="F794">
        <v>1</v>
      </c>
      <c r="G794">
        <v>12</v>
      </c>
      <c r="H794">
        <v>10</v>
      </c>
      <c r="I794">
        <v>2</v>
      </c>
      <c r="J794">
        <v>9</v>
      </c>
      <c r="L794">
        <v>150</v>
      </c>
      <c r="N794">
        <v>2</v>
      </c>
      <c r="O794">
        <v>2</v>
      </c>
      <c r="P794">
        <v>0</v>
      </c>
      <c r="Q794">
        <v>11</v>
      </c>
      <c r="R794">
        <v>8</v>
      </c>
      <c r="W794">
        <v>0</v>
      </c>
      <c r="X794">
        <v>1</v>
      </c>
      <c r="Y794">
        <v>1</v>
      </c>
      <c r="Z794">
        <v>1</v>
      </c>
      <c r="AA794">
        <v>2</v>
      </c>
      <c r="AD794">
        <f>SUM(Wide_table___Brazil_2[[#This Row],[Wh]:[Lh]])</f>
        <v>4</v>
      </c>
      <c r="AE794">
        <f>SUM(Wide_table___Brazil_2[[#This Row],[Wa]:[La]])</f>
        <v>2</v>
      </c>
    </row>
    <row r="795" spans="1:31" x14ac:dyDescent="0.25">
      <c r="A795">
        <v>9</v>
      </c>
      <c r="B795" t="s">
        <v>965</v>
      </c>
      <c r="C795">
        <v>5</v>
      </c>
      <c r="D795">
        <v>1</v>
      </c>
      <c r="E795">
        <v>4</v>
      </c>
      <c r="F795">
        <v>0</v>
      </c>
      <c r="G795">
        <v>3</v>
      </c>
      <c r="H795">
        <v>2</v>
      </c>
      <c r="I795">
        <v>1</v>
      </c>
      <c r="J795">
        <v>7</v>
      </c>
      <c r="L795">
        <v>140</v>
      </c>
      <c r="N795">
        <v>1</v>
      </c>
      <c r="O795">
        <v>2</v>
      </c>
      <c r="P795">
        <v>0</v>
      </c>
      <c r="Q795">
        <v>3</v>
      </c>
      <c r="R795">
        <v>2</v>
      </c>
      <c r="W795">
        <v>0</v>
      </c>
      <c r="X795">
        <v>2</v>
      </c>
      <c r="Y795">
        <v>0</v>
      </c>
      <c r="Z795">
        <v>0</v>
      </c>
      <c r="AA795">
        <v>0</v>
      </c>
      <c r="AD795">
        <f>SUM(Wide_table___Brazil_2[[#This Row],[Wh]:[Lh]])</f>
        <v>3</v>
      </c>
      <c r="AE795">
        <f>SUM(Wide_table___Brazil_2[[#This Row],[Wa]:[La]])</f>
        <v>2</v>
      </c>
    </row>
    <row r="796" spans="1:31" x14ac:dyDescent="0.25">
      <c r="A796">
        <v>2</v>
      </c>
      <c r="B796" t="s">
        <v>966</v>
      </c>
      <c r="C796">
        <v>5</v>
      </c>
      <c r="D796">
        <v>4</v>
      </c>
      <c r="E796">
        <v>0</v>
      </c>
      <c r="F796">
        <v>1</v>
      </c>
      <c r="G796">
        <v>13</v>
      </c>
      <c r="H796">
        <v>7</v>
      </c>
      <c r="I796">
        <v>6</v>
      </c>
      <c r="J796">
        <v>12</v>
      </c>
      <c r="L796">
        <v>240</v>
      </c>
      <c r="N796">
        <v>3</v>
      </c>
      <c r="O796">
        <v>0</v>
      </c>
      <c r="P796">
        <v>0</v>
      </c>
      <c r="Q796">
        <v>9</v>
      </c>
      <c r="R796">
        <v>3</v>
      </c>
      <c r="W796">
        <v>1</v>
      </c>
      <c r="X796">
        <v>0</v>
      </c>
      <c r="Y796">
        <v>1</v>
      </c>
      <c r="Z796">
        <v>4</v>
      </c>
      <c r="AA796">
        <v>4</v>
      </c>
      <c r="AD796">
        <f>SUM(Wide_table___Brazil_2[[#This Row],[Wh]:[Lh]])</f>
        <v>3</v>
      </c>
      <c r="AE796">
        <f>SUM(Wide_table___Brazil_2[[#This Row],[Wa]:[La]])</f>
        <v>2</v>
      </c>
    </row>
    <row r="797" spans="1:31" x14ac:dyDescent="0.25">
      <c r="A797">
        <v>1</v>
      </c>
      <c r="B797" t="s">
        <v>967</v>
      </c>
      <c r="C797">
        <v>6</v>
      </c>
      <c r="D797">
        <v>5</v>
      </c>
      <c r="E797">
        <v>1</v>
      </c>
      <c r="F797">
        <v>0</v>
      </c>
      <c r="G797">
        <v>10</v>
      </c>
      <c r="H797">
        <v>2</v>
      </c>
      <c r="I797">
        <v>8</v>
      </c>
      <c r="J797">
        <v>16</v>
      </c>
      <c r="L797">
        <v>267</v>
      </c>
      <c r="N797">
        <v>3</v>
      </c>
      <c r="O797">
        <v>1</v>
      </c>
      <c r="P797">
        <v>0</v>
      </c>
      <c r="Q797">
        <v>6</v>
      </c>
      <c r="R797">
        <v>1</v>
      </c>
      <c r="W797">
        <v>2</v>
      </c>
      <c r="X797">
        <v>0</v>
      </c>
      <c r="Y797">
        <v>0</v>
      </c>
      <c r="Z797">
        <v>4</v>
      </c>
      <c r="AA797">
        <v>1</v>
      </c>
      <c r="AD797">
        <f>SUM(Wide_table___Brazil_2[[#This Row],[Wh]:[Lh]])</f>
        <v>4</v>
      </c>
      <c r="AE797">
        <f>SUM(Wide_table___Brazil_2[[#This Row],[Wa]:[La]])</f>
        <v>2</v>
      </c>
    </row>
    <row r="798" spans="1:31" x14ac:dyDescent="0.25">
      <c r="A798">
        <v>14</v>
      </c>
      <c r="B798" t="s">
        <v>968</v>
      </c>
      <c r="C798">
        <v>4</v>
      </c>
      <c r="D798">
        <v>1</v>
      </c>
      <c r="E798">
        <v>1</v>
      </c>
      <c r="F798">
        <v>2</v>
      </c>
      <c r="G798">
        <v>5</v>
      </c>
      <c r="H798">
        <v>7</v>
      </c>
      <c r="I798">
        <v>-2</v>
      </c>
      <c r="J798">
        <v>4</v>
      </c>
      <c r="L798">
        <v>100</v>
      </c>
      <c r="N798">
        <v>0</v>
      </c>
      <c r="O798">
        <v>0</v>
      </c>
      <c r="P798">
        <v>2</v>
      </c>
      <c r="Q798">
        <v>2</v>
      </c>
      <c r="R798">
        <v>5</v>
      </c>
      <c r="W798">
        <v>1</v>
      </c>
      <c r="X798">
        <v>1</v>
      </c>
      <c r="Y798">
        <v>0</v>
      </c>
      <c r="Z798">
        <v>3</v>
      </c>
      <c r="AA798">
        <v>2</v>
      </c>
      <c r="AD798">
        <f>SUM(Wide_table___Brazil_2[[#This Row],[Wh]:[Lh]])</f>
        <v>2</v>
      </c>
      <c r="AE798">
        <f>SUM(Wide_table___Brazil_2[[#This Row],[Wa]:[La]])</f>
        <v>2</v>
      </c>
    </row>
    <row r="799" spans="1:31" x14ac:dyDescent="0.25">
      <c r="A799">
        <v>3</v>
      </c>
      <c r="B799" t="s">
        <v>969</v>
      </c>
      <c r="C799">
        <v>7</v>
      </c>
      <c r="D799">
        <v>5</v>
      </c>
      <c r="E799">
        <v>0</v>
      </c>
      <c r="F799">
        <v>2</v>
      </c>
      <c r="G799">
        <v>21</v>
      </c>
      <c r="H799">
        <v>7</v>
      </c>
      <c r="I799">
        <v>14</v>
      </c>
      <c r="J799">
        <v>15</v>
      </c>
      <c r="L799">
        <v>214</v>
      </c>
      <c r="N799">
        <v>4</v>
      </c>
      <c r="O799">
        <v>0</v>
      </c>
      <c r="P799">
        <v>0</v>
      </c>
      <c r="Q799">
        <v>14</v>
      </c>
      <c r="R799">
        <v>1</v>
      </c>
      <c r="W799">
        <v>1</v>
      </c>
      <c r="X799">
        <v>0</v>
      </c>
      <c r="Y799">
        <v>2</v>
      </c>
      <c r="Z799">
        <v>7</v>
      </c>
      <c r="AA799">
        <v>6</v>
      </c>
      <c r="AD799">
        <f>SUM(Wide_table___Brazil_2[[#This Row],[Wh]:[Lh]])</f>
        <v>4</v>
      </c>
      <c r="AE799">
        <f>SUM(Wide_table___Brazil_2[[#This Row],[Wa]:[La]])</f>
        <v>3</v>
      </c>
    </row>
    <row r="800" spans="1:31" x14ac:dyDescent="0.25">
      <c r="A800">
        <v>14</v>
      </c>
      <c r="B800" t="s">
        <v>970</v>
      </c>
      <c r="C800">
        <v>6</v>
      </c>
      <c r="D800">
        <v>1</v>
      </c>
      <c r="E800">
        <v>3</v>
      </c>
      <c r="F800">
        <v>2</v>
      </c>
      <c r="G800">
        <v>7</v>
      </c>
      <c r="H800">
        <v>9</v>
      </c>
      <c r="I800">
        <v>-2</v>
      </c>
      <c r="J800">
        <v>6</v>
      </c>
      <c r="L800">
        <v>100</v>
      </c>
      <c r="N800">
        <v>0</v>
      </c>
      <c r="O800">
        <v>1</v>
      </c>
      <c r="P800">
        <v>1</v>
      </c>
      <c r="Q800">
        <v>3</v>
      </c>
      <c r="R800">
        <v>5</v>
      </c>
      <c r="W800">
        <v>1</v>
      </c>
      <c r="X800">
        <v>2</v>
      </c>
      <c r="Y800">
        <v>1</v>
      </c>
      <c r="Z800">
        <v>4</v>
      </c>
      <c r="AA800">
        <v>4</v>
      </c>
      <c r="AD800">
        <f>SUM(Wide_table___Brazil_2[[#This Row],[Wh]:[Lh]])</f>
        <v>2</v>
      </c>
      <c r="AE800">
        <f>SUM(Wide_table___Brazil_2[[#This Row],[Wa]:[La]])</f>
        <v>4</v>
      </c>
    </row>
    <row r="801" spans="1:31" x14ac:dyDescent="0.25">
      <c r="A801">
        <v>12</v>
      </c>
      <c r="B801" t="s">
        <v>971</v>
      </c>
      <c r="C801">
        <v>5</v>
      </c>
      <c r="D801">
        <v>2</v>
      </c>
      <c r="E801">
        <v>1</v>
      </c>
      <c r="F801">
        <v>2</v>
      </c>
      <c r="G801">
        <v>9</v>
      </c>
      <c r="H801">
        <v>7</v>
      </c>
      <c r="I801">
        <v>2</v>
      </c>
      <c r="J801">
        <v>7</v>
      </c>
      <c r="L801">
        <v>140</v>
      </c>
      <c r="N801">
        <v>1</v>
      </c>
      <c r="O801">
        <v>0</v>
      </c>
      <c r="P801">
        <v>1</v>
      </c>
      <c r="Q801">
        <v>3</v>
      </c>
      <c r="R801">
        <v>2</v>
      </c>
      <c r="W801">
        <v>1</v>
      </c>
      <c r="X801">
        <v>1</v>
      </c>
      <c r="Y801">
        <v>1</v>
      </c>
      <c r="Z801">
        <v>6</v>
      </c>
      <c r="AA801">
        <v>5</v>
      </c>
      <c r="AD801">
        <f>SUM(Wide_table___Brazil_2[[#This Row],[Wh]:[Lh]])</f>
        <v>2</v>
      </c>
      <c r="AE801">
        <f>SUM(Wide_table___Brazil_2[[#This Row],[Wa]:[La]])</f>
        <v>3</v>
      </c>
    </row>
    <row r="802" spans="1:31" x14ac:dyDescent="0.25">
      <c r="A802">
        <v>8</v>
      </c>
      <c r="B802" t="s">
        <v>972</v>
      </c>
      <c r="C802">
        <v>5</v>
      </c>
      <c r="D802">
        <v>2</v>
      </c>
      <c r="E802">
        <v>2</v>
      </c>
      <c r="F802">
        <v>1</v>
      </c>
      <c r="G802">
        <v>3</v>
      </c>
      <c r="H802">
        <v>2</v>
      </c>
      <c r="I802">
        <v>1</v>
      </c>
      <c r="J802">
        <v>8</v>
      </c>
      <c r="L802">
        <v>160</v>
      </c>
      <c r="N802">
        <v>1</v>
      </c>
      <c r="O802">
        <v>1</v>
      </c>
      <c r="P802">
        <v>0</v>
      </c>
      <c r="Q802">
        <v>2</v>
      </c>
      <c r="R802">
        <v>1</v>
      </c>
      <c r="W802">
        <v>1</v>
      </c>
      <c r="X802">
        <v>1</v>
      </c>
      <c r="Y802">
        <v>1</v>
      </c>
      <c r="Z802">
        <v>1</v>
      </c>
      <c r="AA802">
        <v>1</v>
      </c>
      <c r="AD802">
        <f>SUM(Wide_table___Brazil_2[[#This Row],[Wh]:[Lh]])</f>
        <v>2</v>
      </c>
      <c r="AE802">
        <f>SUM(Wide_table___Brazil_2[[#This Row],[Wa]:[La]])</f>
        <v>3</v>
      </c>
    </row>
    <row r="803" spans="1:31" x14ac:dyDescent="0.25">
      <c r="A803">
        <v>8</v>
      </c>
      <c r="B803" t="s">
        <v>973</v>
      </c>
      <c r="C803">
        <v>6</v>
      </c>
      <c r="D803">
        <v>1</v>
      </c>
      <c r="E803">
        <v>5</v>
      </c>
      <c r="F803">
        <v>0</v>
      </c>
      <c r="G803">
        <v>10</v>
      </c>
      <c r="H803">
        <v>6</v>
      </c>
      <c r="I803">
        <v>4</v>
      </c>
      <c r="J803">
        <v>8</v>
      </c>
      <c r="L803">
        <v>133</v>
      </c>
      <c r="N803">
        <v>1</v>
      </c>
      <c r="O803">
        <v>2</v>
      </c>
      <c r="P803">
        <v>0</v>
      </c>
      <c r="Q803">
        <v>9</v>
      </c>
      <c r="R803">
        <v>5</v>
      </c>
      <c r="W803">
        <v>0</v>
      </c>
      <c r="X803">
        <v>3</v>
      </c>
      <c r="Y803">
        <v>0</v>
      </c>
      <c r="Z803">
        <v>1</v>
      </c>
      <c r="AA803">
        <v>1</v>
      </c>
      <c r="AD803">
        <f>SUM(Wide_table___Brazil_2[[#This Row],[Wh]:[Lh]])</f>
        <v>3</v>
      </c>
      <c r="AE803">
        <f>SUM(Wide_table___Brazil_2[[#This Row],[Wa]:[La]])</f>
        <v>3</v>
      </c>
    </row>
    <row r="804" spans="1:31" x14ac:dyDescent="0.25">
      <c r="A804">
        <v>15</v>
      </c>
      <c r="B804" t="s">
        <v>974</v>
      </c>
      <c r="C804">
        <v>9</v>
      </c>
      <c r="D804">
        <v>2</v>
      </c>
      <c r="E804">
        <v>2</v>
      </c>
      <c r="F804">
        <v>5</v>
      </c>
      <c r="G804">
        <v>6</v>
      </c>
      <c r="H804">
        <v>17</v>
      </c>
      <c r="I804">
        <v>-11</v>
      </c>
      <c r="J804">
        <v>8</v>
      </c>
      <c r="L804">
        <v>89</v>
      </c>
      <c r="N804">
        <v>1</v>
      </c>
      <c r="O804">
        <v>2</v>
      </c>
      <c r="P804">
        <v>1</v>
      </c>
      <c r="Q804">
        <v>4</v>
      </c>
      <c r="R804">
        <v>6</v>
      </c>
      <c r="W804">
        <v>1</v>
      </c>
      <c r="X804">
        <v>0</v>
      </c>
      <c r="Y804">
        <v>4</v>
      </c>
      <c r="Z804">
        <v>2</v>
      </c>
      <c r="AA804">
        <v>11</v>
      </c>
      <c r="AD804">
        <f>SUM(Wide_table___Brazil_2[[#This Row],[Wh]:[Lh]])</f>
        <v>4</v>
      </c>
      <c r="AE804">
        <f>SUM(Wide_table___Brazil_2[[#This Row],[Wa]:[La]])</f>
        <v>5</v>
      </c>
    </row>
    <row r="805" spans="1:31" x14ac:dyDescent="0.25">
      <c r="A805">
        <v>7</v>
      </c>
      <c r="B805" t="s">
        <v>975</v>
      </c>
      <c r="C805">
        <v>6</v>
      </c>
      <c r="D805">
        <v>3</v>
      </c>
      <c r="E805">
        <v>0</v>
      </c>
      <c r="F805">
        <v>3</v>
      </c>
      <c r="G805">
        <v>9</v>
      </c>
      <c r="H805">
        <v>8</v>
      </c>
      <c r="I805">
        <v>1</v>
      </c>
      <c r="J805">
        <v>9</v>
      </c>
      <c r="L805">
        <v>150</v>
      </c>
      <c r="N805">
        <v>2</v>
      </c>
      <c r="O805">
        <v>0</v>
      </c>
      <c r="P805">
        <v>1</v>
      </c>
      <c r="Q805">
        <v>5</v>
      </c>
      <c r="R805">
        <v>2</v>
      </c>
      <c r="W805">
        <v>1</v>
      </c>
      <c r="X805">
        <v>0</v>
      </c>
      <c r="Y805">
        <v>2</v>
      </c>
      <c r="Z805">
        <v>4</v>
      </c>
      <c r="AA805">
        <v>6</v>
      </c>
      <c r="AD805">
        <f>SUM(Wide_table___Brazil_2[[#This Row],[Wh]:[Lh]])</f>
        <v>3</v>
      </c>
      <c r="AE805">
        <f>SUM(Wide_table___Brazil_2[[#This Row],[Wa]:[La]])</f>
        <v>3</v>
      </c>
    </row>
    <row r="806" spans="1:31" x14ac:dyDescent="0.25">
      <c r="A806">
        <v>15</v>
      </c>
      <c r="B806" t="s">
        <v>976</v>
      </c>
      <c r="C806">
        <v>7</v>
      </c>
      <c r="D806">
        <v>1</v>
      </c>
      <c r="E806">
        <v>2</v>
      </c>
      <c r="F806">
        <v>4</v>
      </c>
      <c r="G806">
        <v>4</v>
      </c>
      <c r="H806">
        <v>8</v>
      </c>
      <c r="I806">
        <v>-4</v>
      </c>
      <c r="J806">
        <v>5</v>
      </c>
      <c r="L806">
        <v>71</v>
      </c>
      <c r="N806">
        <v>0</v>
      </c>
      <c r="O806">
        <v>1</v>
      </c>
      <c r="P806">
        <v>3</v>
      </c>
      <c r="Q806">
        <v>3</v>
      </c>
      <c r="R806">
        <v>6</v>
      </c>
      <c r="W806">
        <v>1</v>
      </c>
      <c r="X806">
        <v>1</v>
      </c>
      <c r="Y806">
        <v>1</v>
      </c>
      <c r="Z806">
        <v>1</v>
      </c>
      <c r="AA806">
        <v>2</v>
      </c>
      <c r="AD806">
        <f>SUM(Wide_table___Brazil_2[[#This Row],[Wh]:[Lh]])</f>
        <v>4</v>
      </c>
      <c r="AE806">
        <f>SUM(Wide_table___Brazil_2[[#This Row],[Wa]:[La]])</f>
        <v>3</v>
      </c>
    </row>
    <row r="807" spans="1:31" x14ac:dyDescent="0.25">
      <c r="A807">
        <v>10</v>
      </c>
      <c r="B807" t="s">
        <v>977</v>
      </c>
      <c r="C807">
        <v>8</v>
      </c>
      <c r="D807">
        <v>2</v>
      </c>
      <c r="E807">
        <v>4</v>
      </c>
      <c r="F807">
        <v>2</v>
      </c>
      <c r="G807">
        <v>8</v>
      </c>
      <c r="H807">
        <v>6</v>
      </c>
      <c r="I807">
        <v>2</v>
      </c>
      <c r="J807">
        <v>10</v>
      </c>
      <c r="L807">
        <v>125</v>
      </c>
      <c r="N807">
        <v>2</v>
      </c>
      <c r="O807">
        <v>1</v>
      </c>
      <c r="P807">
        <v>0</v>
      </c>
      <c r="Q807">
        <v>6</v>
      </c>
      <c r="R807">
        <v>2</v>
      </c>
      <c r="W807">
        <v>0</v>
      </c>
      <c r="X807">
        <v>3</v>
      </c>
      <c r="Y807">
        <v>2</v>
      </c>
      <c r="Z807">
        <v>2</v>
      </c>
      <c r="AA807">
        <v>4</v>
      </c>
      <c r="AD807">
        <f>SUM(Wide_table___Brazil_2[[#This Row],[Wh]:[Lh]])</f>
        <v>3</v>
      </c>
      <c r="AE807">
        <f>SUM(Wide_table___Brazil_2[[#This Row],[Wa]:[La]])</f>
        <v>5</v>
      </c>
    </row>
    <row r="808" spans="1:31" x14ac:dyDescent="0.25">
      <c r="A808">
        <v>2</v>
      </c>
      <c r="B808" t="s">
        <v>978</v>
      </c>
      <c r="C808">
        <v>8</v>
      </c>
      <c r="D808">
        <v>5</v>
      </c>
      <c r="E808">
        <v>1</v>
      </c>
      <c r="F808">
        <v>2</v>
      </c>
      <c r="G808">
        <v>18</v>
      </c>
      <c r="H808">
        <v>7</v>
      </c>
      <c r="I808">
        <v>11</v>
      </c>
      <c r="J808">
        <v>16</v>
      </c>
      <c r="L808">
        <v>200</v>
      </c>
      <c r="N808">
        <v>4</v>
      </c>
      <c r="O808">
        <v>1</v>
      </c>
      <c r="P808">
        <v>0</v>
      </c>
      <c r="Q808">
        <v>16</v>
      </c>
      <c r="R808">
        <v>4</v>
      </c>
      <c r="W808">
        <v>1</v>
      </c>
      <c r="X808">
        <v>0</v>
      </c>
      <c r="Y808">
        <v>2</v>
      </c>
      <c r="Z808">
        <v>2</v>
      </c>
      <c r="AA808">
        <v>3</v>
      </c>
      <c r="AD808">
        <f>SUM(Wide_table___Brazil_2[[#This Row],[Wh]:[Lh]])</f>
        <v>5</v>
      </c>
      <c r="AE808">
        <f>SUM(Wide_table___Brazil_2[[#This Row],[Wa]:[La]])</f>
        <v>3</v>
      </c>
    </row>
    <row r="809" spans="1:31" x14ac:dyDescent="0.25">
      <c r="A809">
        <v>13</v>
      </c>
      <c r="B809" t="s">
        <v>979</v>
      </c>
      <c r="C809">
        <v>5</v>
      </c>
      <c r="D809">
        <v>1</v>
      </c>
      <c r="E809">
        <v>1</v>
      </c>
      <c r="F809">
        <v>3</v>
      </c>
      <c r="G809">
        <v>8</v>
      </c>
      <c r="H809">
        <v>10</v>
      </c>
      <c r="I809">
        <v>-2</v>
      </c>
      <c r="J809">
        <v>4</v>
      </c>
      <c r="L809">
        <v>80</v>
      </c>
      <c r="N809">
        <v>1</v>
      </c>
      <c r="O809">
        <v>1</v>
      </c>
      <c r="P809">
        <v>1</v>
      </c>
      <c r="Q809">
        <v>7</v>
      </c>
      <c r="R809">
        <v>7</v>
      </c>
      <c r="W809">
        <v>0</v>
      </c>
      <c r="X809">
        <v>0</v>
      </c>
      <c r="Y809">
        <v>2</v>
      </c>
      <c r="Z809">
        <v>1</v>
      </c>
      <c r="AA809">
        <v>3</v>
      </c>
      <c r="AD809">
        <f>SUM(Wide_table___Brazil_2[[#This Row],[Wh]:[Lh]])</f>
        <v>3</v>
      </c>
      <c r="AE809">
        <f>SUM(Wide_table___Brazil_2[[#This Row],[Wa]:[La]])</f>
        <v>2</v>
      </c>
    </row>
    <row r="810" spans="1:31" x14ac:dyDescent="0.25">
      <c r="A810">
        <v>13</v>
      </c>
      <c r="B810" t="s">
        <v>980</v>
      </c>
      <c r="C810">
        <v>5</v>
      </c>
      <c r="D810">
        <v>1</v>
      </c>
      <c r="E810">
        <v>2</v>
      </c>
      <c r="F810">
        <v>2</v>
      </c>
      <c r="G810">
        <v>5</v>
      </c>
      <c r="H810">
        <v>6</v>
      </c>
      <c r="I810">
        <v>-1</v>
      </c>
      <c r="J810">
        <v>5</v>
      </c>
      <c r="L810">
        <v>100</v>
      </c>
      <c r="N810">
        <v>1</v>
      </c>
      <c r="O810">
        <v>1</v>
      </c>
      <c r="P810">
        <v>1</v>
      </c>
      <c r="Q810">
        <v>4</v>
      </c>
      <c r="R810">
        <v>3</v>
      </c>
      <c r="W810">
        <v>0</v>
      </c>
      <c r="X810">
        <v>1</v>
      </c>
      <c r="Y810">
        <v>1</v>
      </c>
      <c r="Z810">
        <v>1</v>
      </c>
      <c r="AA810">
        <v>3</v>
      </c>
      <c r="AD810">
        <f>SUM(Wide_table___Brazil_2[[#This Row],[Wh]:[Lh]])</f>
        <v>3</v>
      </c>
      <c r="AE810">
        <f>SUM(Wide_table___Brazil_2[[#This Row],[Wa]:[La]])</f>
        <v>2</v>
      </c>
    </row>
    <row r="811" spans="1:31" x14ac:dyDescent="0.25">
      <c r="A811">
        <v>1</v>
      </c>
      <c r="B811" t="s">
        <v>981</v>
      </c>
      <c r="C811">
        <v>27</v>
      </c>
      <c r="D811">
        <v>19</v>
      </c>
      <c r="E811">
        <v>4</v>
      </c>
      <c r="F811">
        <v>4</v>
      </c>
      <c r="G811">
        <v>50</v>
      </c>
      <c r="H811">
        <v>20</v>
      </c>
      <c r="I811">
        <v>30</v>
      </c>
      <c r="J811">
        <v>61</v>
      </c>
      <c r="L811">
        <v>226</v>
      </c>
      <c r="N811">
        <v>12</v>
      </c>
      <c r="O811">
        <v>0</v>
      </c>
      <c r="P811">
        <v>1</v>
      </c>
      <c r="Q811">
        <v>26</v>
      </c>
      <c r="R811">
        <v>7</v>
      </c>
      <c r="W811">
        <v>7</v>
      </c>
      <c r="X811">
        <v>4</v>
      </c>
      <c r="Y811">
        <v>3</v>
      </c>
      <c r="Z811">
        <v>24</v>
      </c>
      <c r="AA811">
        <v>13</v>
      </c>
      <c r="AD811">
        <f>SUM(Wide_table___Brazil_2[[#This Row],[Wh]:[Lh]])</f>
        <v>13</v>
      </c>
      <c r="AE811">
        <f>SUM(Wide_table___Brazil_2[[#This Row],[Wa]:[La]])</f>
        <v>14</v>
      </c>
    </row>
    <row r="812" spans="1:31" x14ac:dyDescent="0.25">
      <c r="A812">
        <v>3</v>
      </c>
      <c r="B812" t="s">
        <v>982</v>
      </c>
      <c r="C812">
        <v>6</v>
      </c>
      <c r="D812">
        <v>3</v>
      </c>
      <c r="E812">
        <v>2</v>
      </c>
      <c r="F812">
        <v>1</v>
      </c>
      <c r="G812">
        <v>8</v>
      </c>
      <c r="H812">
        <v>6</v>
      </c>
      <c r="I812">
        <v>2</v>
      </c>
      <c r="J812">
        <v>11</v>
      </c>
      <c r="L812">
        <v>183</v>
      </c>
      <c r="N812">
        <v>1</v>
      </c>
      <c r="O812">
        <v>2</v>
      </c>
      <c r="P812">
        <v>0</v>
      </c>
      <c r="Q812">
        <v>2</v>
      </c>
      <c r="R812">
        <v>1</v>
      </c>
      <c r="W812">
        <v>2</v>
      </c>
      <c r="X812">
        <v>0</v>
      </c>
      <c r="Y812">
        <v>1</v>
      </c>
      <c r="Z812">
        <v>6</v>
      </c>
      <c r="AA812">
        <v>5</v>
      </c>
      <c r="AD812">
        <f>SUM(Wide_table___Brazil_2[[#This Row],[Wh]:[Lh]])</f>
        <v>3</v>
      </c>
      <c r="AE812">
        <f>SUM(Wide_table___Brazil_2[[#This Row],[Wa]:[La]])</f>
        <v>3</v>
      </c>
    </row>
    <row r="813" spans="1:31" x14ac:dyDescent="0.25">
      <c r="A813">
        <v>13</v>
      </c>
      <c r="B813" t="s">
        <v>983</v>
      </c>
      <c r="C813">
        <v>6</v>
      </c>
      <c r="D813">
        <v>2</v>
      </c>
      <c r="E813">
        <v>0</v>
      </c>
      <c r="F813">
        <v>4</v>
      </c>
      <c r="G813">
        <v>5</v>
      </c>
      <c r="H813">
        <v>13</v>
      </c>
      <c r="I813">
        <v>-8</v>
      </c>
      <c r="J813">
        <v>6</v>
      </c>
      <c r="L813">
        <v>100</v>
      </c>
      <c r="N813">
        <v>1</v>
      </c>
      <c r="O813">
        <v>0</v>
      </c>
      <c r="P813">
        <v>2</v>
      </c>
      <c r="Q813">
        <v>2</v>
      </c>
      <c r="R813">
        <v>7</v>
      </c>
      <c r="W813">
        <v>1</v>
      </c>
      <c r="X813">
        <v>0</v>
      </c>
      <c r="Y813">
        <v>2</v>
      </c>
      <c r="Z813">
        <v>3</v>
      </c>
      <c r="AA813">
        <v>6</v>
      </c>
      <c r="AD813">
        <f>SUM(Wide_table___Brazil_2[[#This Row],[Wh]:[Lh]])</f>
        <v>3</v>
      </c>
      <c r="AE813">
        <f>SUM(Wide_table___Brazil_2[[#This Row],[Wa]:[La]])</f>
        <v>3</v>
      </c>
    </row>
    <row r="814" spans="1:31" x14ac:dyDescent="0.25">
      <c r="A814">
        <v>7</v>
      </c>
      <c r="B814" t="s">
        <v>984</v>
      </c>
      <c r="C814">
        <v>11</v>
      </c>
      <c r="D814">
        <v>5</v>
      </c>
      <c r="E814">
        <v>3</v>
      </c>
      <c r="F814">
        <v>3</v>
      </c>
      <c r="G814">
        <v>18</v>
      </c>
      <c r="H814">
        <v>13</v>
      </c>
      <c r="I814">
        <v>5</v>
      </c>
      <c r="J814">
        <v>18</v>
      </c>
      <c r="L814">
        <v>164</v>
      </c>
      <c r="N814">
        <v>2</v>
      </c>
      <c r="O814">
        <v>1</v>
      </c>
      <c r="P814">
        <v>2</v>
      </c>
      <c r="Q814">
        <v>8</v>
      </c>
      <c r="R814">
        <v>6</v>
      </c>
      <c r="W814">
        <v>3</v>
      </c>
      <c r="X814">
        <v>2</v>
      </c>
      <c r="Y814">
        <v>1</v>
      </c>
      <c r="Z814">
        <v>10</v>
      </c>
      <c r="AA814">
        <v>7</v>
      </c>
      <c r="AD814">
        <f>SUM(Wide_table___Brazil_2[[#This Row],[Wh]:[Lh]])</f>
        <v>5</v>
      </c>
      <c r="AE814">
        <f>SUM(Wide_table___Brazil_2[[#This Row],[Wa]:[La]])</f>
        <v>6</v>
      </c>
    </row>
    <row r="815" spans="1:31" x14ac:dyDescent="0.25">
      <c r="A815">
        <v>1</v>
      </c>
      <c r="B815" t="s">
        <v>985</v>
      </c>
      <c r="C815">
        <v>7</v>
      </c>
      <c r="D815">
        <v>6</v>
      </c>
      <c r="E815">
        <v>0</v>
      </c>
      <c r="F815">
        <v>1</v>
      </c>
      <c r="G815">
        <v>19</v>
      </c>
      <c r="H815">
        <v>4</v>
      </c>
      <c r="I815">
        <v>15</v>
      </c>
      <c r="J815">
        <v>18</v>
      </c>
      <c r="L815">
        <v>257</v>
      </c>
      <c r="N815">
        <v>4</v>
      </c>
      <c r="O815">
        <v>0</v>
      </c>
      <c r="P815">
        <v>0</v>
      </c>
      <c r="Q815">
        <v>13</v>
      </c>
      <c r="R815">
        <v>2</v>
      </c>
      <c r="W815">
        <v>2</v>
      </c>
      <c r="X815">
        <v>0</v>
      </c>
      <c r="Y815">
        <v>1</v>
      </c>
      <c r="Z815">
        <v>6</v>
      </c>
      <c r="AA815">
        <v>2</v>
      </c>
      <c r="AD815">
        <f>SUM(Wide_table___Brazil_2[[#This Row],[Wh]:[Lh]])</f>
        <v>4</v>
      </c>
      <c r="AE815">
        <f>SUM(Wide_table___Brazil_2[[#This Row],[Wa]:[La]])</f>
        <v>3</v>
      </c>
    </row>
    <row r="816" spans="1:31" x14ac:dyDescent="0.25">
      <c r="A816">
        <v>6</v>
      </c>
      <c r="B816" t="s">
        <v>986</v>
      </c>
      <c r="C816">
        <v>7</v>
      </c>
      <c r="D816">
        <v>3</v>
      </c>
      <c r="E816">
        <v>2</v>
      </c>
      <c r="F816">
        <v>2</v>
      </c>
      <c r="G816">
        <v>11</v>
      </c>
      <c r="H816">
        <v>8</v>
      </c>
      <c r="I816">
        <v>3</v>
      </c>
      <c r="J816">
        <v>11</v>
      </c>
      <c r="L816">
        <v>157</v>
      </c>
      <c r="N816">
        <v>2</v>
      </c>
      <c r="O816">
        <v>0</v>
      </c>
      <c r="P816">
        <v>1</v>
      </c>
      <c r="Q816">
        <v>6</v>
      </c>
      <c r="R816">
        <v>3</v>
      </c>
      <c r="W816">
        <v>1</v>
      </c>
      <c r="X816">
        <v>2</v>
      </c>
      <c r="Y816">
        <v>1</v>
      </c>
      <c r="Z816">
        <v>5</v>
      </c>
      <c r="AA816">
        <v>5</v>
      </c>
      <c r="AD816">
        <f>SUM(Wide_table___Brazil_2[[#This Row],[Wh]:[Lh]])</f>
        <v>3</v>
      </c>
      <c r="AE816">
        <f>SUM(Wide_table___Brazil_2[[#This Row],[Wa]:[La]])</f>
        <v>4</v>
      </c>
    </row>
    <row r="817" spans="1:31" x14ac:dyDescent="0.25">
      <c r="A817">
        <v>8</v>
      </c>
      <c r="B817" t="s">
        <v>987</v>
      </c>
      <c r="C817">
        <v>27</v>
      </c>
      <c r="D817">
        <v>10</v>
      </c>
      <c r="E817">
        <v>12</v>
      </c>
      <c r="F817">
        <v>5</v>
      </c>
      <c r="G817">
        <v>36</v>
      </c>
      <c r="H817">
        <v>29</v>
      </c>
      <c r="I817">
        <v>7</v>
      </c>
      <c r="J817">
        <v>42</v>
      </c>
      <c r="L817">
        <v>156</v>
      </c>
      <c r="N817">
        <v>9</v>
      </c>
      <c r="O817">
        <v>5</v>
      </c>
      <c r="P817">
        <v>0</v>
      </c>
      <c r="Q817">
        <v>27</v>
      </c>
      <c r="R817">
        <v>11</v>
      </c>
      <c r="W817">
        <v>1</v>
      </c>
      <c r="X817">
        <v>7</v>
      </c>
      <c r="Y817">
        <v>5</v>
      </c>
      <c r="Z817">
        <v>9</v>
      </c>
      <c r="AA817">
        <v>18</v>
      </c>
      <c r="AD817">
        <f>SUM(Wide_table___Brazil_2[[#This Row],[Wh]:[Lh]])</f>
        <v>14</v>
      </c>
      <c r="AE817">
        <f>SUM(Wide_table___Brazil_2[[#This Row],[Wa]:[La]])</f>
        <v>13</v>
      </c>
    </row>
    <row r="818" spans="1:31" x14ac:dyDescent="0.25">
      <c r="A818">
        <v>9</v>
      </c>
      <c r="B818" t="s">
        <v>988</v>
      </c>
      <c r="C818">
        <v>23</v>
      </c>
      <c r="D818">
        <v>8</v>
      </c>
      <c r="E818">
        <v>5</v>
      </c>
      <c r="F818">
        <v>10</v>
      </c>
      <c r="G818">
        <v>29</v>
      </c>
      <c r="H818">
        <v>35</v>
      </c>
      <c r="I818">
        <v>-6</v>
      </c>
      <c r="J818">
        <v>29</v>
      </c>
      <c r="L818">
        <v>126</v>
      </c>
      <c r="N818">
        <v>6</v>
      </c>
      <c r="O818">
        <v>2</v>
      </c>
      <c r="P818">
        <v>4</v>
      </c>
      <c r="Q818">
        <v>19</v>
      </c>
      <c r="R818">
        <v>15</v>
      </c>
      <c r="W818">
        <v>2</v>
      </c>
      <c r="X818">
        <v>3</v>
      </c>
      <c r="Y818">
        <v>6</v>
      </c>
      <c r="Z818">
        <v>10</v>
      </c>
      <c r="AA818">
        <v>20</v>
      </c>
      <c r="AD818">
        <f>SUM(Wide_table___Brazil_2[[#This Row],[Wh]:[Lh]])</f>
        <v>12</v>
      </c>
      <c r="AE818">
        <f>SUM(Wide_table___Brazil_2[[#This Row],[Wa]:[La]])</f>
        <v>11</v>
      </c>
    </row>
    <row r="819" spans="1:31" x14ac:dyDescent="0.25">
      <c r="A819">
        <v>7</v>
      </c>
      <c r="B819" t="s">
        <v>989</v>
      </c>
      <c r="C819">
        <v>6</v>
      </c>
      <c r="D819">
        <v>2</v>
      </c>
      <c r="E819">
        <v>1</v>
      </c>
      <c r="F819">
        <v>3</v>
      </c>
      <c r="G819">
        <v>6</v>
      </c>
      <c r="H819">
        <v>11</v>
      </c>
      <c r="I819">
        <v>-5</v>
      </c>
      <c r="J819">
        <v>7</v>
      </c>
      <c r="L819">
        <v>117</v>
      </c>
      <c r="N819">
        <v>1</v>
      </c>
      <c r="O819">
        <v>1</v>
      </c>
      <c r="P819">
        <v>1</v>
      </c>
      <c r="Q819">
        <v>3</v>
      </c>
      <c r="R819">
        <v>3</v>
      </c>
      <c r="W819">
        <v>1</v>
      </c>
      <c r="X819">
        <v>0</v>
      </c>
      <c r="Y819">
        <v>2</v>
      </c>
      <c r="Z819">
        <v>3</v>
      </c>
      <c r="AA819">
        <v>8</v>
      </c>
      <c r="AD819">
        <f>SUM(Wide_table___Brazil_2[[#This Row],[Wh]:[Lh]])</f>
        <v>3</v>
      </c>
      <c r="AE819">
        <f>SUM(Wide_table___Brazil_2[[#This Row],[Wa]:[La]])</f>
        <v>3</v>
      </c>
    </row>
    <row r="820" spans="1:31" x14ac:dyDescent="0.25">
      <c r="A820">
        <v>23</v>
      </c>
      <c r="B820" t="s">
        <v>185</v>
      </c>
      <c r="C820">
        <v>8</v>
      </c>
      <c r="D820">
        <v>1</v>
      </c>
      <c r="E820">
        <v>2</v>
      </c>
      <c r="F820">
        <v>5</v>
      </c>
      <c r="G820">
        <v>8</v>
      </c>
      <c r="H820">
        <v>17</v>
      </c>
      <c r="I820">
        <v>-9</v>
      </c>
      <c r="J820">
        <v>5</v>
      </c>
      <c r="L820">
        <v>63</v>
      </c>
      <c r="N820">
        <v>1</v>
      </c>
      <c r="O820">
        <v>2</v>
      </c>
      <c r="P820">
        <v>1</v>
      </c>
      <c r="Q820">
        <v>6</v>
      </c>
      <c r="R820">
        <v>6</v>
      </c>
      <c r="W820">
        <v>0</v>
      </c>
      <c r="X820">
        <v>0</v>
      </c>
      <c r="Y820">
        <v>4</v>
      </c>
      <c r="Z820">
        <v>2</v>
      </c>
      <c r="AA820">
        <v>11</v>
      </c>
      <c r="AD820">
        <f>SUM(Wide_table___Brazil_2[[#This Row],[Wh]:[Lh]])</f>
        <v>4</v>
      </c>
      <c r="AE820">
        <f>SUM(Wide_table___Brazil_2[[#This Row],[Wa]:[La]])</f>
        <v>4</v>
      </c>
    </row>
    <row r="821" spans="1:31" x14ac:dyDescent="0.25">
      <c r="A821">
        <v>10</v>
      </c>
      <c r="B821" t="s">
        <v>990</v>
      </c>
      <c r="C821">
        <v>7</v>
      </c>
      <c r="D821">
        <v>2</v>
      </c>
      <c r="E821">
        <v>2</v>
      </c>
      <c r="F821">
        <v>3</v>
      </c>
      <c r="G821">
        <v>7</v>
      </c>
      <c r="H821">
        <v>10</v>
      </c>
      <c r="I821">
        <v>-3</v>
      </c>
      <c r="J821">
        <v>8</v>
      </c>
      <c r="L821">
        <v>114</v>
      </c>
      <c r="N821">
        <v>1</v>
      </c>
      <c r="O821">
        <v>1</v>
      </c>
      <c r="P821">
        <v>2</v>
      </c>
      <c r="Q821">
        <v>2</v>
      </c>
      <c r="R821">
        <v>4</v>
      </c>
      <c r="W821">
        <v>1</v>
      </c>
      <c r="X821">
        <v>1</v>
      </c>
      <c r="Y821">
        <v>1</v>
      </c>
      <c r="Z821">
        <v>5</v>
      </c>
      <c r="AA821">
        <v>6</v>
      </c>
      <c r="AD821">
        <f>SUM(Wide_table___Brazil_2[[#This Row],[Wh]:[Lh]])</f>
        <v>4</v>
      </c>
      <c r="AE821">
        <f>SUM(Wide_table___Brazil_2[[#This Row],[Wa]:[La]])</f>
        <v>3</v>
      </c>
    </row>
    <row r="822" spans="1:31" x14ac:dyDescent="0.25">
      <c r="A822">
        <v>4</v>
      </c>
      <c r="B822" t="s">
        <v>991</v>
      </c>
      <c r="C822">
        <v>7</v>
      </c>
      <c r="D822">
        <v>4</v>
      </c>
      <c r="E822">
        <v>1</v>
      </c>
      <c r="F822">
        <v>2</v>
      </c>
      <c r="G822">
        <v>12</v>
      </c>
      <c r="H822">
        <v>9</v>
      </c>
      <c r="I822">
        <v>3</v>
      </c>
      <c r="J822">
        <v>13</v>
      </c>
      <c r="L822">
        <v>186</v>
      </c>
      <c r="N822">
        <v>2</v>
      </c>
      <c r="O822">
        <v>1</v>
      </c>
      <c r="P822">
        <v>1</v>
      </c>
      <c r="Q822">
        <v>9</v>
      </c>
      <c r="R822">
        <v>5</v>
      </c>
      <c r="W822">
        <v>2</v>
      </c>
      <c r="X822">
        <v>0</v>
      </c>
      <c r="Y822">
        <v>1</v>
      </c>
      <c r="Z822">
        <v>3</v>
      </c>
      <c r="AA822">
        <v>4</v>
      </c>
      <c r="AD822">
        <f>SUM(Wide_table___Brazil_2[[#This Row],[Wh]:[Lh]])</f>
        <v>4</v>
      </c>
      <c r="AE822">
        <f>SUM(Wide_table___Brazil_2[[#This Row],[Wa]:[La]])</f>
        <v>3</v>
      </c>
    </row>
    <row r="823" spans="1:31" x14ac:dyDescent="0.25">
      <c r="A823">
        <v>18</v>
      </c>
      <c r="B823" t="s">
        <v>992</v>
      </c>
      <c r="C823">
        <v>9</v>
      </c>
      <c r="D823">
        <v>1</v>
      </c>
      <c r="E823">
        <v>3</v>
      </c>
      <c r="F823">
        <v>5</v>
      </c>
      <c r="G823">
        <v>9</v>
      </c>
      <c r="H823">
        <v>15</v>
      </c>
      <c r="I823">
        <v>-6</v>
      </c>
      <c r="J823">
        <v>6</v>
      </c>
      <c r="L823">
        <v>67</v>
      </c>
      <c r="N823">
        <v>1</v>
      </c>
      <c r="O823">
        <v>1</v>
      </c>
      <c r="P823">
        <v>2</v>
      </c>
      <c r="Q823">
        <v>6</v>
      </c>
      <c r="R823">
        <v>7</v>
      </c>
      <c r="W823">
        <v>0</v>
      </c>
      <c r="X823">
        <v>2</v>
      </c>
      <c r="Y823">
        <v>3</v>
      </c>
      <c r="Z823">
        <v>3</v>
      </c>
      <c r="AA823">
        <v>8</v>
      </c>
      <c r="AD823">
        <f>SUM(Wide_table___Brazil_2[[#This Row],[Wh]:[Lh]])</f>
        <v>4</v>
      </c>
      <c r="AE823">
        <f>SUM(Wide_table___Brazil_2[[#This Row],[Wa]:[La]])</f>
        <v>5</v>
      </c>
    </row>
    <row r="824" spans="1:31" x14ac:dyDescent="0.25">
      <c r="A824">
        <v>10</v>
      </c>
      <c r="B824" t="s">
        <v>993</v>
      </c>
      <c r="C824">
        <v>9</v>
      </c>
      <c r="D824">
        <v>0</v>
      </c>
      <c r="E824">
        <v>1</v>
      </c>
      <c r="F824">
        <v>8</v>
      </c>
      <c r="G824">
        <v>6</v>
      </c>
      <c r="H824">
        <v>23</v>
      </c>
      <c r="I824">
        <v>-17</v>
      </c>
      <c r="J824">
        <v>1</v>
      </c>
      <c r="L824">
        <v>11</v>
      </c>
      <c r="N824">
        <v>0</v>
      </c>
      <c r="O824">
        <v>0</v>
      </c>
      <c r="P824">
        <v>4</v>
      </c>
      <c r="Q824">
        <v>4</v>
      </c>
      <c r="R824">
        <v>13</v>
      </c>
      <c r="W824">
        <v>0</v>
      </c>
      <c r="X824">
        <v>1</v>
      </c>
      <c r="Y824">
        <v>4</v>
      </c>
      <c r="Z824">
        <v>2</v>
      </c>
      <c r="AA824">
        <v>10</v>
      </c>
      <c r="AD824">
        <f>SUM(Wide_table___Brazil_2[[#This Row],[Wh]:[Lh]])</f>
        <v>4</v>
      </c>
      <c r="AE824">
        <f>SUM(Wide_table___Brazil_2[[#This Row],[Wa]:[La]])</f>
        <v>5</v>
      </c>
    </row>
    <row r="825" spans="1:31" x14ac:dyDescent="0.25">
      <c r="A825">
        <v>6</v>
      </c>
      <c r="B825" t="s">
        <v>994</v>
      </c>
      <c r="C825">
        <v>7</v>
      </c>
      <c r="D825">
        <v>3</v>
      </c>
      <c r="E825">
        <v>3</v>
      </c>
      <c r="F825">
        <v>1</v>
      </c>
      <c r="G825">
        <v>11</v>
      </c>
      <c r="H825">
        <v>7</v>
      </c>
      <c r="I825">
        <v>4</v>
      </c>
      <c r="J825">
        <v>12</v>
      </c>
      <c r="L825">
        <v>171</v>
      </c>
      <c r="N825">
        <v>2</v>
      </c>
      <c r="O825">
        <v>3</v>
      </c>
      <c r="P825">
        <v>0</v>
      </c>
      <c r="Q825">
        <v>9</v>
      </c>
      <c r="R825">
        <v>5</v>
      </c>
      <c r="W825">
        <v>1</v>
      </c>
      <c r="X825">
        <v>0</v>
      </c>
      <c r="Y825">
        <v>1</v>
      </c>
      <c r="Z825">
        <v>2</v>
      </c>
      <c r="AA825">
        <v>2</v>
      </c>
      <c r="AD825">
        <f>SUM(Wide_table___Brazil_2[[#This Row],[Wh]:[Lh]])</f>
        <v>5</v>
      </c>
      <c r="AE825">
        <f>SUM(Wide_table___Brazil_2[[#This Row],[Wa]:[La]])</f>
        <v>2</v>
      </c>
    </row>
    <row r="826" spans="1:31" x14ac:dyDescent="0.25">
      <c r="A826">
        <v>9</v>
      </c>
      <c r="B826" t="s">
        <v>995</v>
      </c>
      <c r="C826">
        <v>7</v>
      </c>
      <c r="D826">
        <v>3</v>
      </c>
      <c r="E826">
        <v>2</v>
      </c>
      <c r="F826">
        <v>2</v>
      </c>
      <c r="G826">
        <v>7</v>
      </c>
      <c r="H826">
        <v>14</v>
      </c>
      <c r="I826">
        <v>-7</v>
      </c>
      <c r="J826">
        <v>11</v>
      </c>
      <c r="L826">
        <v>157</v>
      </c>
      <c r="N826">
        <v>2</v>
      </c>
      <c r="O826">
        <v>0</v>
      </c>
      <c r="P826">
        <v>1</v>
      </c>
      <c r="Q826">
        <v>3</v>
      </c>
      <c r="R826">
        <v>5</v>
      </c>
      <c r="W826">
        <v>1</v>
      </c>
      <c r="X826">
        <v>2</v>
      </c>
      <c r="Y826">
        <v>1</v>
      </c>
      <c r="Z826">
        <v>4</v>
      </c>
      <c r="AA826">
        <v>9</v>
      </c>
      <c r="AD826">
        <f>SUM(Wide_table___Brazil_2[[#This Row],[Wh]:[Lh]])</f>
        <v>3</v>
      </c>
      <c r="AE826">
        <f>SUM(Wide_table___Brazil_2[[#This Row],[Wa]:[La]])</f>
        <v>4</v>
      </c>
    </row>
    <row r="827" spans="1:31" x14ac:dyDescent="0.25">
      <c r="A827">
        <v>7</v>
      </c>
      <c r="B827" t="s">
        <v>996</v>
      </c>
      <c r="C827">
        <v>28</v>
      </c>
      <c r="D827">
        <v>13</v>
      </c>
      <c r="E827">
        <v>5</v>
      </c>
      <c r="F827">
        <v>10</v>
      </c>
      <c r="G827">
        <v>33</v>
      </c>
      <c r="H827">
        <v>26</v>
      </c>
      <c r="I827">
        <v>7</v>
      </c>
      <c r="J827">
        <v>44</v>
      </c>
      <c r="L827">
        <v>157</v>
      </c>
      <c r="N827">
        <v>8</v>
      </c>
      <c r="O827">
        <v>3</v>
      </c>
      <c r="P827">
        <v>3</v>
      </c>
      <c r="Q827">
        <v>20</v>
      </c>
      <c r="R827">
        <v>12</v>
      </c>
      <c r="W827">
        <v>5</v>
      </c>
      <c r="X827">
        <v>2</v>
      </c>
      <c r="Y827">
        <v>7</v>
      </c>
      <c r="Z827">
        <v>13</v>
      </c>
      <c r="AA827">
        <v>14</v>
      </c>
      <c r="AD827">
        <f>SUM(Wide_table___Brazil_2[[#This Row],[Wh]:[Lh]])</f>
        <v>14</v>
      </c>
      <c r="AE827">
        <f>SUM(Wide_table___Brazil_2[[#This Row],[Wa]:[La]])</f>
        <v>14</v>
      </c>
    </row>
    <row r="828" spans="1:31" x14ac:dyDescent="0.25">
      <c r="A828">
        <v>9</v>
      </c>
      <c r="B828" t="s">
        <v>997</v>
      </c>
      <c r="C828">
        <v>8</v>
      </c>
      <c r="D828">
        <v>2</v>
      </c>
      <c r="E828">
        <v>4</v>
      </c>
      <c r="F828">
        <v>2</v>
      </c>
      <c r="G828">
        <v>8</v>
      </c>
      <c r="H828">
        <v>8</v>
      </c>
      <c r="I828">
        <v>0</v>
      </c>
      <c r="J828">
        <v>10</v>
      </c>
      <c r="L828">
        <v>125</v>
      </c>
      <c r="N828">
        <v>1</v>
      </c>
      <c r="O828">
        <v>3</v>
      </c>
      <c r="P828">
        <v>0</v>
      </c>
      <c r="Q828">
        <v>6</v>
      </c>
      <c r="R828">
        <v>3</v>
      </c>
      <c r="W828">
        <v>1</v>
      </c>
      <c r="X828">
        <v>1</v>
      </c>
      <c r="Y828">
        <v>2</v>
      </c>
      <c r="Z828">
        <v>2</v>
      </c>
      <c r="AA828">
        <v>5</v>
      </c>
      <c r="AD828">
        <f>SUM(Wide_table___Brazil_2[[#This Row],[Wh]:[Lh]])</f>
        <v>4</v>
      </c>
      <c r="AE828">
        <f>SUM(Wide_table___Brazil_2[[#This Row],[Wa]:[La]])</f>
        <v>4</v>
      </c>
    </row>
    <row r="829" spans="1:31" x14ac:dyDescent="0.25">
      <c r="A829">
        <v>14</v>
      </c>
      <c r="B829" t="s">
        <v>998</v>
      </c>
      <c r="C829">
        <v>19</v>
      </c>
      <c r="D829">
        <v>10</v>
      </c>
      <c r="E829">
        <v>4</v>
      </c>
      <c r="F829">
        <v>5</v>
      </c>
      <c r="G829">
        <v>33</v>
      </c>
      <c r="H829">
        <v>24</v>
      </c>
      <c r="I829">
        <v>9</v>
      </c>
      <c r="J829">
        <v>-1</v>
      </c>
      <c r="L829">
        <v>179</v>
      </c>
      <c r="N829">
        <v>7</v>
      </c>
      <c r="O829">
        <v>1</v>
      </c>
      <c r="P829">
        <v>1</v>
      </c>
      <c r="Q829">
        <v>20</v>
      </c>
      <c r="R829">
        <v>11</v>
      </c>
      <c r="W829">
        <v>3</v>
      </c>
      <c r="X829">
        <v>3</v>
      </c>
      <c r="Y829">
        <v>4</v>
      </c>
      <c r="Z829">
        <v>13</v>
      </c>
      <c r="AA829">
        <v>13</v>
      </c>
      <c r="AD829">
        <f>SUM(Wide_table___Brazil_2[[#This Row],[Wh]:[Lh]])</f>
        <v>9</v>
      </c>
      <c r="AE829">
        <f>SUM(Wide_table___Brazil_2[[#This Row],[Wa]:[La]])</f>
        <v>10</v>
      </c>
    </row>
    <row r="830" spans="1:31" x14ac:dyDescent="0.25">
      <c r="A830">
        <v>16</v>
      </c>
      <c r="B830" t="s">
        <v>999</v>
      </c>
      <c r="C830">
        <v>5</v>
      </c>
      <c r="D830">
        <v>1</v>
      </c>
      <c r="E830">
        <v>1</v>
      </c>
      <c r="F830">
        <v>3</v>
      </c>
      <c r="G830">
        <v>5</v>
      </c>
      <c r="H830">
        <v>8</v>
      </c>
      <c r="I830">
        <v>-3</v>
      </c>
      <c r="J830">
        <v>4</v>
      </c>
      <c r="L830">
        <v>80</v>
      </c>
      <c r="N830">
        <v>1</v>
      </c>
      <c r="O830">
        <v>0</v>
      </c>
      <c r="P830">
        <v>1</v>
      </c>
      <c r="Q830">
        <v>3</v>
      </c>
      <c r="R830">
        <v>3</v>
      </c>
      <c r="W830">
        <v>0</v>
      </c>
      <c r="X830">
        <v>1</v>
      </c>
      <c r="Y830">
        <v>2</v>
      </c>
      <c r="Z830">
        <v>2</v>
      </c>
      <c r="AA830">
        <v>5</v>
      </c>
      <c r="AD830">
        <f>SUM(Wide_table___Brazil_2[[#This Row],[Wh]:[Lh]])</f>
        <v>2</v>
      </c>
      <c r="AE830">
        <f>SUM(Wide_table___Brazil_2[[#This Row],[Wa]:[La]])</f>
        <v>3</v>
      </c>
    </row>
    <row r="831" spans="1:31" x14ac:dyDescent="0.25">
      <c r="A831">
        <v>15</v>
      </c>
      <c r="B831" t="s">
        <v>1000</v>
      </c>
      <c r="C831">
        <v>28</v>
      </c>
      <c r="D831">
        <v>8</v>
      </c>
      <c r="E831">
        <v>8</v>
      </c>
      <c r="F831">
        <v>12</v>
      </c>
      <c r="G831">
        <v>35</v>
      </c>
      <c r="H831">
        <v>37</v>
      </c>
      <c r="I831">
        <v>-2</v>
      </c>
      <c r="J831">
        <v>32</v>
      </c>
      <c r="L831">
        <v>114</v>
      </c>
      <c r="N831">
        <v>4</v>
      </c>
      <c r="O831">
        <v>4</v>
      </c>
      <c r="P831">
        <v>6</v>
      </c>
      <c r="Q831">
        <v>14</v>
      </c>
      <c r="R831">
        <v>20</v>
      </c>
      <c r="W831">
        <v>4</v>
      </c>
      <c r="X831">
        <v>4</v>
      </c>
      <c r="Y831">
        <v>6</v>
      </c>
      <c r="Z831">
        <v>21</v>
      </c>
      <c r="AA831">
        <v>17</v>
      </c>
      <c r="AD831">
        <f>SUM(Wide_table___Brazil_2[[#This Row],[Wh]:[Lh]])</f>
        <v>14</v>
      </c>
      <c r="AE831">
        <f>SUM(Wide_table___Brazil_2[[#This Row],[Wa]:[La]])</f>
        <v>14</v>
      </c>
    </row>
    <row r="832" spans="1:31" x14ac:dyDescent="0.25">
      <c r="A832">
        <v>8</v>
      </c>
      <c r="B832" t="s">
        <v>1001</v>
      </c>
      <c r="C832">
        <v>7</v>
      </c>
      <c r="D832">
        <v>3</v>
      </c>
      <c r="E832">
        <v>2</v>
      </c>
      <c r="F832">
        <v>2</v>
      </c>
      <c r="G832">
        <v>7</v>
      </c>
      <c r="H832">
        <v>6</v>
      </c>
      <c r="I832">
        <v>1</v>
      </c>
      <c r="J832">
        <v>11</v>
      </c>
      <c r="L832">
        <v>157</v>
      </c>
      <c r="N832">
        <v>1</v>
      </c>
      <c r="O832">
        <v>1</v>
      </c>
      <c r="P832">
        <v>1</v>
      </c>
      <c r="Q832">
        <v>2</v>
      </c>
      <c r="R832">
        <v>2</v>
      </c>
      <c r="W832">
        <v>2</v>
      </c>
      <c r="X832">
        <v>1</v>
      </c>
      <c r="Y832">
        <v>1</v>
      </c>
      <c r="Z832">
        <v>5</v>
      </c>
      <c r="AA832">
        <v>4</v>
      </c>
      <c r="AD832">
        <f>SUM(Wide_table___Brazil_2[[#This Row],[Wh]:[Lh]])</f>
        <v>3</v>
      </c>
      <c r="AE832">
        <f>SUM(Wide_table___Brazil_2[[#This Row],[Wa]:[La]])</f>
        <v>4</v>
      </c>
    </row>
    <row r="833" spans="1:31" x14ac:dyDescent="0.25">
      <c r="A833">
        <v>14</v>
      </c>
      <c r="B833" t="s">
        <v>1002</v>
      </c>
      <c r="C833">
        <v>6</v>
      </c>
      <c r="D833">
        <v>1</v>
      </c>
      <c r="E833">
        <v>2</v>
      </c>
      <c r="F833">
        <v>3</v>
      </c>
      <c r="G833">
        <v>3</v>
      </c>
      <c r="H833">
        <v>7</v>
      </c>
      <c r="I833">
        <v>-4</v>
      </c>
      <c r="J833">
        <v>5</v>
      </c>
      <c r="L833">
        <v>83</v>
      </c>
      <c r="N833">
        <v>0</v>
      </c>
      <c r="O833">
        <v>2</v>
      </c>
      <c r="P833">
        <v>1</v>
      </c>
      <c r="Q833">
        <v>1</v>
      </c>
      <c r="R833">
        <v>3</v>
      </c>
      <c r="W833">
        <v>1</v>
      </c>
      <c r="X833">
        <v>0</v>
      </c>
      <c r="Y833">
        <v>2</v>
      </c>
      <c r="Z833">
        <v>2</v>
      </c>
      <c r="AA833">
        <v>4</v>
      </c>
      <c r="AD833">
        <f>SUM(Wide_table___Brazil_2[[#This Row],[Wh]:[Lh]])</f>
        <v>3</v>
      </c>
      <c r="AE833">
        <f>SUM(Wide_table___Brazil_2[[#This Row],[Wa]:[La]])</f>
        <v>3</v>
      </c>
    </row>
    <row r="834" spans="1:31" x14ac:dyDescent="0.25">
      <c r="A834">
        <v>17</v>
      </c>
      <c r="B834" t="s">
        <v>1003</v>
      </c>
      <c r="C834">
        <v>5</v>
      </c>
      <c r="D834">
        <v>0</v>
      </c>
      <c r="E834">
        <v>3</v>
      </c>
      <c r="F834">
        <v>2</v>
      </c>
      <c r="G834">
        <v>4</v>
      </c>
      <c r="H834">
        <v>9</v>
      </c>
      <c r="I834">
        <v>-5</v>
      </c>
      <c r="J834">
        <v>3</v>
      </c>
      <c r="L834">
        <v>60</v>
      </c>
      <c r="N834">
        <v>0</v>
      </c>
      <c r="O834">
        <v>2</v>
      </c>
      <c r="P834">
        <v>1</v>
      </c>
      <c r="Q834">
        <v>2</v>
      </c>
      <c r="R834">
        <v>5</v>
      </c>
      <c r="W834">
        <v>0</v>
      </c>
      <c r="X834">
        <v>1</v>
      </c>
      <c r="Y834">
        <v>1</v>
      </c>
      <c r="Z834">
        <v>2</v>
      </c>
      <c r="AA834">
        <v>4</v>
      </c>
      <c r="AD834">
        <f>SUM(Wide_table___Brazil_2[[#This Row],[Wh]:[Lh]])</f>
        <v>3</v>
      </c>
      <c r="AE834">
        <f>SUM(Wide_table___Brazil_2[[#This Row],[Wa]:[La]])</f>
        <v>2</v>
      </c>
    </row>
    <row r="835" spans="1:31" x14ac:dyDescent="0.25">
      <c r="A835">
        <v>21</v>
      </c>
      <c r="B835" t="s">
        <v>1004</v>
      </c>
      <c r="C835">
        <v>9</v>
      </c>
      <c r="D835">
        <v>2</v>
      </c>
      <c r="E835">
        <v>1</v>
      </c>
      <c r="F835">
        <v>6</v>
      </c>
      <c r="G835">
        <v>11</v>
      </c>
      <c r="H835">
        <v>16</v>
      </c>
      <c r="I835">
        <v>-5</v>
      </c>
      <c r="J835">
        <v>7</v>
      </c>
      <c r="L835">
        <v>78</v>
      </c>
      <c r="N835">
        <v>0</v>
      </c>
      <c r="O835">
        <v>1</v>
      </c>
      <c r="P835">
        <v>3</v>
      </c>
      <c r="Q835">
        <v>3</v>
      </c>
      <c r="R835">
        <v>7</v>
      </c>
      <c r="W835">
        <v>2</v>
      </c>
      <c r="X835">
        <v>0</v>
      </c>
      <c r="Y835">
        <v>3</v>
      </c>
      <c r="Z835">
        <v>8</v>
      </c>
      <c r="AA835">
        <v>9</v>
      </c>
      <c r="AD835">
        <f>SUM(Wide_table___Brazil_2[[#This Row],[Wh]:[Lh]])</f>
        <v>4</v>
      </c>
      <c r="AE835">
        <f>SUM(Wide_table___Brazil_2[[#This Row],[Wa]:[La]])</f>
        <v>5</v>
      </c>
    </row>
    <row r="836" spans="1:31" x14ac:dyDescent="0.25">
      <c r="A836">
        <v>7</v>
      </c>
      <c r="B836" t="s">
        <v>1005</v>
      </c>
      <c r="C836">
        <v>24</v>
      </c>
      <c r="D836">
        <v>7</v>
      </c>
      <c r="E836">
        <v>6</v>
      </c>
      <c r="F836">
        <v>11</v>
      </c>
      <c r="G836">
        <v>33</v>
      </c>
      <c r="H836">
        <v>32</v>
      </c>
      <c r="I836">
        <v>1</v>
      </c>
      <c r="J836">
        <v>27</v>
      </c>
      <c r="L836">
        <v>113</v>
      </c>
      <c r="N836">
        <v>5</v>
      </c>
      <c r="O836">
        <v>3</v>
      </c>
      <c r="P836">
        <v>4</v>
      </c>
      <c r="Q836">
        <v>22</v>
      </c>
      <c r="R836">
        <v>15</v>
      </c>
      <c r="W836">
        <v>2</v>
      </c>
      <c r="X836">
        <v>3</v>
      </c>
      <c r="Y836">
        <v>7</v>
      </c>
      <c r="Z836">
        <v>11</v>
      </c>
      <c r="AA836">
        <v>17</v>
      </c>
      <c r="AD836">
        <f>SUM(Wide_table___Brazil_2[[#This Row],[Wh]:[Lh]])</f>
        <v>12</v>
      </c>
      <c r="AE836">
        <f>SUM(Wide_table___Brazil_2[[#This Row],[Wa]:[La]])</f>
        <v>12</v>
      </c>
    </row>
    <row r="837" spans="1:31" x14ac:dyDescent="0.25">
      <c r="A837">
        <v>1</v>
      </c>
      <c r="B837" t="s">
        <v>1006</v>
      </c>
      <c r="C837">
        <v>8</v>
      </c>
      <c r="D837">
        <v>6</v>
      </c>
      <c r="E837">
        <v>1</v>
      </c>
      <c r="F837">
        <v>1</v>
      </c>
      <c r="G837">
        <v>18</v>
      </c>
      <c r="H837">
        <v>5</v>
      </c>
      <c r="I837">
        <v>13</v>
      </c>
      <c r="J837">
        <v>19</v>
      </c>
      <c r="L837">
        <v>238</v>
      </c>
      <c r="N837">
        <v>3</v>
      </c>
      <c r="O837">
        <v>0</v>
      </c>
      <c r="P837">
        <v>1</v>
      </c>
      <c r="Q837">
        <v>7</v>
      </c>
      <c r="R837">
        <v>1</v>
      </c>
      <c r="W837">
        <v>3</v>
      </c>
      <c r="X837">
        <v>1</v>
      </c>
      <c r="Y837">
        <v>0</v>
      </c>
      <c r="Z837">
        <v>11</v>
      </c>
      <c r="AA837">
        <v>4</v>
      </c>
      <c r="AD837">
        <f>SUM(Wide_table___Brazil_2[[#This Row],[Wh]:[Lh]])</f>
        <v>4</v>
      </c>
      <c r="AE837">
        <f>SUM(Wide_table___Brazil_2[[#This Row],[Wa]:[La]])</f>
        <v>4</v>
      </c>
    </row>
    <row r="838" spans="1:31" x14ac:dyDescent="0.25">
      <c r="A838">
        <v>13</v>
      </c>
      <c r="B838" t="s">
        <v>1007</v>
      </c>
      <c r="C838">
        <v>29</v>
      </c>
      <c r="D838">
        <v>7</v>
      </c>
      <c r="E838">
        <v>13</v>
      </c>
      <c r="F838">
        <v>9</v>
      </c>
      <c r="G838">
        <v>23</v>
      </c>
      <c r="H838">
        <v>29</v>
      </c>
      <c r="I838">
        <v>-6</v>
      </c>
      <c r="J838">
        <v>34</v>
      </c>
      <c r="L838">
        <v>117</v>
      </c>
      <c r="N838">
        <v>5</v>
      </c>
      <c r="O838">
        <v>7</v>
      </c>
      <c r="P838">
        <v>3</v>
      </c>
      <c r="Q838">
        <v>17</v>
      </c>
      <c r="R838">
        <v>15</v>
      </c>
      <c r="W838">
        <v>2</v>
      </c>
      <c r="X838">
        <v>6</v>
      </c>
      <c r="Y838">
        <v>6</v>
      </c>
      <c r="Z838">
        <v>6</v>
      </c>
      <c r="AA838">
        <v>14</v>
      </c>
      <c r="AD838">
        <f>SUM(Wide_table___Brazil_2[[#This Row],[Wh]:[Lh]])</f>
        <v>15</v>
      </c>
      <c r="AE838">
        <f>SUM(Wide_table___Brazil_2[[#This Row],[Wa]:[La]])</f>
        <v>14</v>
      </c>
    </row>
    <row r="839" spans="1:31" x14ac:dyDescent="0.25">
      <c r="A839">
        <v>16</v>
      </c>
      <c r="B839" t="s">
        <v>1008</v>
      </c>
      <c r="C839">
        <v>6</v>
      </c>
      <c r="D839">
        <v>1</v>
      </c>
      <c r="E839">
        <v>2</v>
      </c>
      <c r="F839">
        <v>3</v>
      </c>
      <c r="G839">
        <v>6</v>
      </c>
      <c r="H839">
        <v>9</v>
      </c>
      <c r="I839">
        <v>-3</v>
      </c>
      <c r="J839">
        <v>3</v>
      </c>
      <c r="L839">
        <v>83</v>
      </c>
      <c r="N839">
        <v>0</v>
      </c>
      <c r="O839">
        <v>0</v>
      </c>
      <c r="P839">
        <v>3</v>
      </c>
      <c r="Q839">
        <v>2</v>
      </c>
      <c r="R839">
        <v>6</v>
      </c>
      <c r="W839">
        <v>1</v>
      </c>
      <c r="X839">
        <v>2</v>
      </c>
      <c r="Y839">
        <v>0</v>
      </c>
      <c r="Z839">
        <v>4</v>
      </c>
      <c r="AA839">
        <v>3</v>
      </c>
      <c r="AD839">
        <f>SUM(Wide_table___Brazil_2[[#This Row],[Wh]:[Lh]])</f>
        <v>3</v>
      </c>
      <c r="AE839">
        <f>SUM(Wide_table___Brazil_2[[#This Row],[Wa]:[La]])</f>
        <v>3</v>
      </c>
    </row>
    <row r="840" spans="1:31" x14ac:dyDescent="0.25">
      <c r="A840">
        <v>20</v>
      </c>
      <c r="B840" t="s">
        <v>1009</v>
      </c>
      <c r="C840">
        <v>5</v>
      </c>
      <c r="D840">
        <v>0</v>
      </c>
      <c r="E840">
        <v>1</v>
      </c>
      <c r="F840">
        <v>4</v>
      </c>
      <c r="G840">
        <v>4</v>
      </c>
      <c r="H840">
        <v>11</v>
      </c>
      <c r="I840">
        <v>-7</v>
      </c>
      <c r="J840">
        <v>1</v>
      </c>
      <c r="L840">
        <v>20</v>
      </c>
      <c r="N840">
        <v>0</v>
      </c>
      <c r="O840">
        <v>0</v>
      </c>
      <c r="P840">
        <v>1</v>
      </c>
      <c r="Q840">
        <v>0</v>
      </c>
      <c r="R840">
        <v>2</v>
      </c>
      <c r="W840">
        <v>0</v>
      </c>
      <c r="X840">
        <v>1</v>
      </c>
      <c r="Y840">
        <v>3</v>
      </c>
      <c r="Z840">
        <v>4</v>
      </c>
      <c r="AA840">
        <v>9</v>
      </c>
      <c r="AD840">
        <f>SUM(Wide_table___Brazil_2[[#This Row],[Wh]:[Lh]])</f>
        <v>1</v>
      </c>
      <c r="AE840">
        <f>SUM(Wide_table___Brazil_2[[#This Row],[Wa]:[La]])</f>
        <v>4</v>
      </c>
    </row>
    <row r="841" spans="1:31" x14ac:dyDescent="0.25">
      <c r="A841">
        <v>3</v>
      </c>
      <c r="B841" t="s">
        <v>1010</v>
      </c>
      <c r="C841">
        <v>27</v>
      </c>
      <c r="D841">
        <v>12</v>
      </c>
      <c r="E841">
        <v>10</v>
      </c>
      <c r="F841">
        <v>5</v>
      </c>
      <c r="G841">
        <v>23</v>
      </c>
      <c r="H841">
        <v>13</v>
      </c>
      <c r="I841">
        <v>10</v>
      </c>
      <c r="J841">
        <v>46</v>
      </c>
      <c r="L841">
        <v>170</v>
      </c>
      <c r="N841">
        <v>8</v>
      </c>
      <c r="O841">
        <v>5</v>
      </c>
      <c r="P841">
        <v>1</v>
      </c>
      <c r="Q841">
        <v>12</v>
      </c>
      <c r="R841">
        <v>2</v>
      </c>
      <c r="W841">
        <v>4</v>
      </c>
      <c r="X841">
        <v>5</v>
      </c>
      <c r="Y841">
        <v>4</v>
      </c>
      <c r="Z841">
        <v>11</v>
      </c>
      <c r="AA841">
        <v>11</v>
      </c>
      <c r="AD841">
        <f>SUM(Wide_table___Brazil_2[[#This Row],[Wh]:[Lh]])</f>
        <v>14</v>
      </c>
      <c r="AE841">
        <f>SUM(Wide_table___Brazil_2[[#This Row],[Wa]:[La]])</f>
        <v>13</v>
      </c>
    </row>
    <row r="842" spans="1:31" x14ac:dyDescent="0.25">
      <c r="A842">
        <v>13</v>
      </c>
      <c r="B842" t="s">
        <v>1011</v>
      </c>
      <c r="C842">
        <v>22</v>
      </c>
      <c r="D842">
        <v>5</v>
      </c>
      <c r="E842">
        <v>6</v>
      </c>
      <c r="F842">
        <v>11</v>
      </c>
      <c r="G842">
        <v>34</v>
      </c>
      <c r="H842">
        <v>43</v>
      </c>
      <c r="I842">
        <v>-9</v>
      </c>
      <c r="J842">
        <v>21</v>
      </c>
      <c r="L842">
        <v>95</v>
      </c>
      <c r="N842">
        <v>4</v>
      </c>
      <c r="O842">
        <v>4</v>
      </c>
      <c r="P842">
        <v>2</v>
      </c>
      <c r="Q842">
        <v>20</v>
      </c>
      <c r="R842">
        <v>11</v>
      </c>
      <c r="W842">
        <v>1</v>
      </c>
      <c r="X842">
        <v>2</v>
      </c>
      <c r="Y842">
        <v>9</v>
      </c>
      <c r="Z842">
        <v>14</v>
      </c>
      <c r="AA842">
        <v>32</v>
      </c>
      <c r="AD842">
        <f>SUM(Wide_table___Brazil_2[[#This Row],[Wh]:[Lh]])</f>
        <v>10</v>
      </c>
      <c r="AE842">
        <f>SUM(Wide_table___Brazil_2[[#This Row],[Wa]:[La]])</f>
        <v>12</v>
      </c>
    </row>
    <row r="843" spans="1:31" x14ac:dyDescent="0.25">
      <c r="A843">
        <v>2</v>
      </c>
      <c r="B843" t="s">
        <v>1012</v>
      </c>
      <c r="C843">
        <v>7</v>
      </c>
      <c r="D843">
        <v>3</v>
      </c>
      <c r="E843">
        <v>4</v>
      </c>
      <c r="F843">
        <v>0</v>
      </c>
      <c r="G843">
        <v>11</v>
      </c>
      <c r="H843">
        <v>4</v>
      </c>
      <c r="I843">
        <v>7</v>
      </c>
      <c r="J843">
        <v>13</v>
      </c>
      <c r="L843">
        <v>186</v>
      </c>
      <c r="N843">
        <v>2</v>
      </c>
      <c r="O843">
        <v>2</v>
      </c>
      <c r="P843">
        <v>0</v>
      </c>
      <c r="Q843">
        <v>8</v>
      </c>
      <c r="R843">
        <v>2</v>
      </c>
      <c r="W843">
        <v>1</v>
      </c>
      <c r="X843">
        <v>2</v>
      </c>
      <c r="Y843">
        <v>0</v>
      </c>
      <c r="Z843">
        <v>3</v>
      </c>
      <c r="AA843">
        <v>2</v>
      </c>
      <c r="AD843">
        <f>SUM(Wide_table___Brazil_2[[#This Row],[Wh]:[Lh]])</f>
        <v>4</v>
      </c>
      <c r="AE843">
        <f>SUM(Wide_table___Brazil_2[[#This Row],[Wa]:[La]])</f>
        <v>3</v>
      </c>
    </row>
    <row r="844" spans="1:31" x14ac:dyDescent="0.25">
      <c r="A844">
        <v>10</v>
      </c>
      <c r="B844" t="s">
        <v>1013</v>
      </c>
      <c r="C844">
        <v>6</v>
      </c>
      <c r="D844">
        <v>2</v>
      </c>
      <c r="E844">
        <v>2</v>
      </c>
      <c r="F844">
        <v>2</v>
      </c>
      <c r="G844">
        <v>5</v>
      </c>
      <c r="H844">
        <v>7</v>
      </c>
      <c r="I844">
        <v>-2</v>
      </c>
      <c r="J844">
        <v>8</v>
      </c>
      <c r="L844">
        <v>133</v>
      </c>
      <c r="N844">
        <v>1</v>
      </c>
      <c r="O844">
        <v>1</v>
      </c>
      <c r="P844">
        <v>1</v>
      </c>
      <c r="Q844">
        <v>2</v>
      </c>
      <c r="R844">
        <v>3</v>
      </c>
      <c r="W844">
        <v>1</v>
      </c>
      <c r="X844">
        <v>1</v>
      </c>
      <c r="Y844">
        <v>1</v>
      </c>
      <c r="Z844">
        <v>3</v>
      </c>
      <c r="AA844">
        <v>4</v>
      </c>
      <c r="AD844">
        <f>SUM(Wide_table___Brazil_2[[#This Row],[Wh]:[Lh]])</f>
        <v>3</v>
      </c>
      <c r="AE844">
        <f>SUM(Wide_table___Brazil_2[[#This Row],[Wa]:[La]])</f>
        <v>3</v>
      </c>
    </row>
    <row r="845" spans="1:31" x14ac:dyDescent="0.25">
      <c r="A845">
        <v>3</v>
      </c>
      <c r="B845" t="s">
        <v>1014</v>
      </c>
      <c r="C845">
        <v>38</v>
      </c>
      <c r="D845">
        <v>21</v>
      </c>
      <c r="E845">
        <v>11</v>
      </c>
      <c r="F845">
        <v>6</v>
      </c>
      <c r="G845">
        <v>59</v>
      </c>
      <c r="H845">
        <v>33</v>
      </c>
      <c r="I845">
        <v>26</v>
      </c>
      <c r="J845">
        <v>74</v>
      </c>
      <c r="L845">
        <v>195</v>
      </c>
      <c r="N845">
        <v>9</v>
      </c>
      <c r="O845">
        <v>6</v>
      </c>
      <c r="P845">
        <v>4</v>
      </c>
      <c r="Q845">
        <v>28</v>
      </c>
      <c r="R845">
        <v>15</v>
      </c>
      <c r="W845">
        <v>12</v>
      </c>
      <c r="X845">
        <v>5</v>
      </c>
      <c r="Y845">
        <v>2</v>
      </c>
      <c r="Z845">
        <v>31</v>
      </c>
      <c r="AA845">
        <v>18</v>
      </c>
      <c r="AD845">
        <f>SUM(Wide_table___Brazil_2[[#This Row],[Wh]:[Lh]])</f>
        <v>19</v>
      </c>
      <c r="AE845">
        <f>SUM(Wide_table___Brazil_2[[#This Row],[Wa]:[La]])</f>
        <v>19</v>
      </c>
    </row>
    <row r="846" spans="1:31" x14ac:dyDescent="0.25">
      <c r="A846">
        <v>3</v>
      </c>
      <c r="B846" t="s">
        <v>1015</v>
      </c>
      <c r="C846">
        <v>5</v>
      </c>
      <c r="D846">
        <v>3</v>
      </c>
      <c r="E846">
        <v>2</v>
      </c>
      <c r="F846">
        <v>0</v>
      </c>
      <c r="G846">
        <v>6</v>
      </c>
      <c r="H846">
        <v>0</v>
      </c>
      <c r="I846">
        <v>6</v>
      </c>
      <c r="J846">
        <v>11</v>
      </c>
      <c r="L846">
        <v>220</v>
      </c>
      <c r="N846">
        <v>2</v>
      </c>
      <c r="O846">
        <v>1</v>
      </c>
      <c r="P846">
        <v>0</v>
      </c>
      <c r="Q846">
        <v>4</v>
      </c>
      <c r="R846">
        <v>0</v>
      </c>
      <c r="W846">
        <v>1</v>
      </c>
      <c r="X846">
        <v>1</v>
      </c>
      <c r="Y846">
        <v>0</v>
      </c>
      <c r="Z846">
        <v>2</v>
      </c>
      <c r="AA846">
        <v>0</v>
      </c>
      <c r="AD846">
        <f>SUM(Wide_table___Brazil_2[[#This Row],[Wh]:[Lh]])</f>
        <v>3</v>
      </c>
      <c r="AE846">
        <f>SUM(Wide_table___Brazil_2[[#This Row],[Wa]:[La]])</f>
        <v>2</v>
      </c>
    </row>
    <row r="847" spans="1:31" x14ac:dyDescent="0.25">
      <c r="A847">
        <v>17</v>
      </c>
      <c r="B847" t="s">
        <v>1016</v>
      </c>
      <c r="C847">
        <v>24</v>
      </c>
      <c r="D847">
        <v>6</v>
      </c>
      <c r="E847">
        <v>6</v>
      </c>
      <c r="F847">
        <v>12</v>
      </c>
      <c r="G847">
        <v>23</v>
      </c>
      <c r="H847">
        <v>40</v>
      </c>
      <c r="I847">
        <v>-17</v>
      </c>
      <c r="J847">
        <v>24</v>
      </c>
      <c r="L847">
        <v>100</v>
      </c>
      <c r="N847">
        <v>4</v>
      </c>
      <c r="O847">
        <v>5</v>
      </c>
      <c r="P847">
        <v>3</v>
      </c>
      <c r="Q847">
        <v>18</v>
      </c>
      <c r="R847">
        <v>18</v>
      </c>
      <c r="W847">
        <v>2</v>
      </c>
      <c r="X847">
        <v>1</v>
      </c>
      <c r="Y847">
        <v>9</v>
      </c>
      <c r="Z847">
        <v>5</v>
      </c>
      <c r="AA847">
        <v>22</v>
      </c>
      <c r="AD847">
        <f>SUM(Wide_table___Brazil_2[[#This Row],[Wh]:[Lh]])</f>
        <v>12</v>
      </c>
      <c r="AE847">
        <f>SUM(Wide_table___Brazil_2[[#This Row],[Wa]:[La]])</f>
        <v>12</v>
      </c>
    </row>
    <row r="848" spans="1:31" x14ac:dyDescent="0.25">
      <c r="A848">
        <v>14</v>
      </c>
      <c r="B848" t="s">
        <v>1017</v>
      </c>
      <c r="C848">
        <v>23</v>
      </c>
      <c r="D848">
        <v>7</v>
      </c>
      <c r="E848">
        <v>7</v>
      </c>
      <c r="F848">
        <v>9</v>
      </c>
      <c r="G848">
        <v>27</v>
      </c>
      <c r="H848">
        <v>25</v>
      </c>
      <c r="I848">
        <v>2</v>
      </c>
      <c r="J848">
        <v>28</v>
      </c>
      <c r="L848">
        <v>122</v>
      </c>
      <c r="N848">
        <v>7</v>
      </c>
      <c r="O848">
        <v>2</v>
      </c>
      <c r="P848">
        <v>3</v>
      </c>
      <c r="Q848">
        <v>19</v>
      </c>
      <c r="R848">
        <v>11</v>
      </c>
      <c r="W848">
        <v>0</v>
      </c>
      <c r="X848">
        <v>5</v>
      </c>
      <c r="Y848">
        <v>6</v>
      </c>
      <c r="Z848">
        <v>8</v>
      </c>
      <c r="AA848">
        <v>14</v>
      </c>
      <c r="AD848">
        <f>SUM(Wide_table___Brazil_2[[#This Row],[Wh]:[Lh]])</f>
        <v>12</v>
      </c>
      <c r="AE848">
        <f>SUM(Wide_table___Brazil_2[[#This Row],[Wa]:[La]])</f>
        <v>11</v>
      </c>
    </row>
    <row r="849" spans="1:31" x14ac:dyDescent="0.25">
      <c r="A849">
        <v>19</v>
      </c>
      <c r="B849" t="s">
        <v>1018</v>
      </c>
      <c r="C849">
        <v>27</v>
      </c>
      <c r="D849">
        <v>7</v>
      </c>
      <c r="E849">
        <v>9</v>
      </c>
      <c r="F849">
        <v>11</v>
      </c>
      <c r="G849">
        <v>23</v>
      </c>
      <c r="H849">
        <v>26</v>
      </c>
      <c r="I849">
        <v>-3</v>
      </c>
      <c r="J849">
        <v>30</v>
      </c>
      <c r="L849">
        <v>111</v>
      </c>
      <c r="N849">
        <v>4</v>
      </c>
      <c r="O849">
        <v>5</v>
      </c>
      <c r="P849">
        <v>4</v>
      </c>
      <c r="Q849">
        <v>16</v>
      </c>
      <c r="R849">
        <v>13</v>
      </c>
      <c r="W849">
        <v>3</v>
      </c>
      <c r="X849">
        <v>4</v>
      </c>
      <c r="Y849">
        <v>7</v>
      </c>
      <c r="Z849">
        <v>7</v>
      </c>
      <c r="AA849">
        <v>13</v>
      </c>
      <c r="AD849">
        <f>SUM(Wide_table___Brazil_2[[#This Row],[Wh]:[Lh]])</f>
        <v>13</v>
      </c>
      <c r="AE849">
        <f>SUM(Wide_table___Brazil_2[[#This Row],[Wa]:[La]])</f>
        <v>14</v>
      </c>
    </row>
    <row r="850" spans="1:31" x14ac:dyDescent="0.25">
      <c r="A850">
        <v>7</v>
      </c>
      <c r="B850" t="s">
        <v>1019</v>
      </c>
      <c r="C850">
        <v>23</v>
      </c>
      <c r="D850">
        <v>10</v>
      </c>
      <c r="E850">
        <v>4</v>
      </c>
      <c r="F850">
        <v>9</v>
      </c>
      <c r="G850">
        <v>41</v>
      </c>
      <c r="H850">
        <v>36</v>
      </c>
      <c r="I850">
        <v>5</v>
      </c>
      <c r="J850">
        <v>34</v>
      </c>
      <c r="L850">
        <v>148</v>
      </c>
      <c r="N850">
        <v>6</v>
      </c>
      <c r="O850">
        <v>1</v>
      </c>
      <c r="P850">
        <v>4</v>
      </c>
      <c r="Q850">
        <v>24</v>
      </c>
      <c r="R850">
        <v>15</v>
      </c>
      <c r="W850">
        <v>4</v>
      </c>
      <c r="X850">
        <v>3</v>
      </c>
      <c r="Y850">
        <v>5</v>
      </c>
      <c r="Z850">
        <v>17</v>
      </c>
      <c r="AA850">
        <v>21</v>
      </c>
      <c r="AD850">
        <f>SUM(Wide_table___Brazil_2[[#This Row],[Wh]:[Lh]])</f>
        <v>11</v>
      </c>
      <c r="AE850">
        <f>SUM(Wide_table___Brazil_2[[#This Row],[Wa]:[La]])</f>
        <v>12</v>
      </c>
    </row>
    <row r="851" spans="1:31" x14ac:dyDescent="0.25">
      <c r="A851">
        <v>1</v>
      </c>
      <c r="B851" t="s">
        <v>1020</v>
      </c>
      <c r="C851">
        <v>5</v>
      </c>
      <c r="D851">
        <v>5</v>
      </c>
      <c r="E851">
        <v>0</v>
      </c>
      <c r="F851">
        <v>0</v>
      </c>
      <c r="G851">
        <v>10</v>
      </c>
      <c r="H851">
        <v>2</v>
      </c>
      <c r="I851">
        <v>8</v>
      </c>
      <c r="J851">
        <v>15</v>
      </c>
      <c r="L851">
        <v>300</v>
      </c>
      <c r="N851">
        <v>2</v>
      </c>
      <c r="O851">
        <v>0</v>
      </c>
      <c r="P851">
        <v>0</v>
      </c>
      <c r="Q851">
        <v>4</v>
      </c>
      <c r="R851">
        <v>1</v>
      </c>
      <c r="W851">
        <v>3</v>
      </c>
      <c r="X851">
        <v>0</v>
      </c>
      <c r="Y851">
        <v>0</v>
      </c>
      <c r="Z851">
        <v>6</v>
      </c>
      <c r="AA851">
        <v>1</v>
      </c>
      <c r="AD851">
        <f>SUM(Wide_table___Brazil_2[[#This Row],[Wh]:[Lh]])</f>
        <v>2</v>
      </c>
      <c r="AE851">
        <f>SUM(Wide_table___Brazil_2[[#This Row],[Wa]:[La]])</f>
        <v>3</v>
      </c>
    </row>
    <row r="852" spans="1:31" x14ac:dyDescent="0.25">
      <c r="A852">
        <v>12</v>
      </c>
      <c r="B852" t="s">
        <v>1021</v>
      </c>
      <c r="C852">
        <v>5</v>
      </c>
      <c r="D852">
        <v>2</v>
      </c>
      <c r="E852">
        <v>0</v>
      </c>
      <c r="F852">
        <v>3</v>
      </c>
      <c r="G852">
        <v>9</v>
      </c>
      <c r="H852">
        <v>11</v>
      </c>
      <c r="I852">
        <v>-2</v>
      </c>
      <c r="J852">
        <v>6</v>
      </c>
      <c r="L852">
        <v>120</v>
      </c>
      <c r="N852">
        <v>2</v>
      </c>
      <c r="O852">
        <v>0</v>
      </c>
      <c r="P852">
        <v>1</v>
      </c>
      <c r="Q852">
        <v>7</v>
      </c>
      <c r="R852">
        <v>5</v>
      </c>
      <c r="W852">
        <v>0</v>
      </c>
      <c r="X852">
        <v>0</v>
      </c>
      <c r="Y852">
        <v>2</v>
      </c>
      <c r="Z852">
        <v>2</v>
      </c>
      <c r="AA852">
        <v>6</v>
      </c>
      <c r="AD852">
        <f>SUM(Wide_table___Brazil_2[[#This Row],[Wh]:[Lh]])</f>
        <v>3</v>
      </c>
      <c r="AE852">
        <f>SUM(Wide_table___Brazil_2[[#This Row],[Wa]:[La]])</f>
        <v>2</v>
      </c>
    </row>
    <row r="853" spans="1:31" x14ac:dyDescent="0.25">
      <c r="A853">
        <v>13</v>
      </c>
      <c r="B853" t="s">
        <v>1022</v>
      </c>
      <c r="C853">
        <v>7</v>
      </c>
      <c r="D853">
        <v>2</v>
      </c>
      <c r="E853">
        <v>2</v>
      </c>
      <c r="F853">
        <v>3</v>
      </c>
      <c r="G853">
        <v>7</v>
      </c>
      <c r="H853">
        <v>9</v>
      </c>
      <c r="I853">
        <v>-2</v>
      </c>
      <c r="J853">
        <v>8</v>
      </c>
      <c r="L853">
        <v>114</v>
      </c>
      <c r="N853">
        <v>2</v>
      </c>
      <c r="O853">
        <v>0</v>
      </c>
      <c r="P853">
        <v>1</v>
      </c>
      <c r="Q853">
        <v>6</v>
      </c>
      <c r="R853">
        <v>5</v>
      </c>
      <c r="W853">
        <v>0</v>
      </c>
      <c r="X853">
        <v>2</v>
      </c>
      <c r="Y853">
        <v>2</v>
      </c>
      <c r="Z853">
        <v>1</v>
      </c>
      <c r="AA853">
        <v>4</v>
      </c>
      <c r="AD853">
        <f>SUM(Wide_table___Brazil_2[[#This Row],[Wh]:[Lh]])</f>
        <v>3</v>
      </c>
      <c r="AE853">
        <f>SUM(Wide_table___Brazil_2[[#This Row],[Wa]:[La]])</f>
        <v>4</v>
      </c>
    </row>
    <row r="854" spans="1:31" x14ac:dyDescent="0.25">
      <c r="A854">
        <v>10</v>
      </c>
      <c r="B854" t="s">
        <v>1023</v>
      </c>
      <c r="C854">
        <v>7</v>
      </c>
      <c r="D854">
        <v>0</v>
      </c>
      <c r="E854">
        <v>2</v>
      </c>
      <c r="F854">
        <v>5</v>
      </c>
      <c r="G854">
        <v>5</v>
      </c>
      <c r="H854">
        <v>18</v>
      </c>
      <c r="I854">
        <v>-13</v>
      </c>
      <c r="J854">
        <v>2</v>
      </c>
      <c r="L854">
        <v>29</v>
      </c>
      <c r="N854">
        <v>0</v>
      </c>
      <c r="O854">
        <v>2</v>
      </c>
      <c r="P854">
        <v>2</v>
      </c>
      <c r="Q854">
        <v>4</v>
      </c>
      <c r="R854">
        <v>7</v>
      </c>
      <c r="W854">
        <v>0</v>
      </c>
      <c r="X854">
        <v>0</v>
      </c>
      <c r="Y854">
        <v>3</v>
      </c>
      <c r="Z854">
        <v>1</v>
      </c>
      <c r="AA854">
        <v>11</v>
      </c>
      <c r="AD854">
        <f>SUM(Wide_table___Brazil_2[[#This Row],[Wh]:[Lh]])</f>
        <v>4</v>
      </c>
      <c r="AE854">
        <f>SUM(Wide_table___Brazil_2[[#This Row],[Wa]:[La]])</f>
        <v>3</v>
      </c>
    </row>
    <row r="855" spans="1:31" x14ac:dyDescent="0.25">
      <c r="A855">
        <v>16</v>
      </c>
      <c r="B855" t="s">
        <v>1024</v>
      </c>
      <c r="C855">
        <v>7</v>
      </c>
      <c r="D855">
        <v>2</v>
      </c>
      <c r="E855">
        <v>1</v>
      </c>
      <c r="F855">
        <v>4</v>
      </c>
      <c r="G855">
        <v>12</v>
      </c>
      <c r="H855">
        <v>15</v>
      </c>
      <c r="I855">
        <v>-3</v>
      </c>
      <c r="J855">
        <v>7</v>
      </c>
      <c r="L855">
        <v>100</v>
      </c>
      <c r="N855">
        <v>2</v>
      </c>
      <c r="O855">
        <v>0</v>
      </c>
      <c r="P855">
        <v>1</v>
      </c>
      <c r="Q855">
        <v>7</v>
      </c>
      <c r="R855">
        <v>5</v>
      </c>
      <c r="W855">
        <v>0</v>
      </c>
      <c r="X855">
        <v>1</v>
      </c>
      <c r="Y855">
        <v>3</v>
      </c>
      <c r="Z855">
        <v>5</v>
      </c>
      <c r="AA855">
        <v>10</v>
      </c>
      <c r="AD855">
        <f>SUM(Wide_table___Brazil_2[[#This Row],[Wh]:[Lh]])</f>
        <v>3</v>
      </c>
      <c r="AE855">
        <f>SUM(Wide_table___Brazil_2[[#This Row],[Wa]:[La]])</f>
        <v>4</v>
      </c>
    </row>
    <row r="856" spans="1:31" x14ac:dyDescent="0.25">
      <c r="A856">
        <v>5</v>
      </c>
      <c r="B856" t="s">
        <v>1025</v>
      </c>
      <c r="C856">
        <v>5</v>
      </c>
      <c r="D856">
        <v>3</v>
      </c>
      <c r="E856">
        <v>0</v>
      </c>
      <c r="F856">
        <v>2</v>
      </c>
      <c r="G856">
        <v>6</v>
      </c>
      <c r="H856">
        <v>5</v>
      </c>
      <c r="I856">
        <v>1</v>
      </c>
      <c r="J856">
        <v>9</v>
      </c>
      <c r="L856">
        <v>180</v>
      </c>
      <c r="N856">
        <v>2</v>
      </c>
      <c r="O856">
        <v>0</v>
      </c>
      <c r="P856">
        <v>1</v>
      </c>
      <c r="Q856">
        <v>4</v>
      </c>
      <c r="R856">
        <v>1</v>
      </c>
      <c r="W856">
        <v>1</v>
      </c>
      <c r="X856">
        <v>0</v>
      </c>
      <c r="Y856">
        <v>1</v>
      </c>
      <c r="Z856">
        <v>2</v>
      </c>
      <c r="AA856">
        <v>4</v>
      </c>
      <c r="AD856">
        <f>SUM(Wide_table___Brazil_2[[#This Row],[Wh]:[Lh]])</f>
        <v>3</v>
      </c>
      <c r="AE856">
        <f>SUM(Wide_table___Brazil_2[[#This Row],[Wa]:[La]])</f>
        <v>2</v>
      </c>
    </row>
    <row r="857" spans="1:31" x14ac:dyDescent="0.25">
      <c r="A857">
        <v>9</v>
      </c>
      <c r="B857" t="s">
        <v>1026</v>
      </c>
      <c r="C857">
        <v>30</v>
      </c>
      <c r="D857">
        <v>12</v>
      </c>
      <c r="E857">
        <v>9</v>
      </c>
      <c r="F857">
        <v>9</v>
      </c>
      <c r="G857">
        <v>37</v>
      </c>
      <c r="H857">
        <v>31</v>
      </c>
      <c r="I857">
        <v>6</v>
      </c>
      <c r="J857">
        <v>45</v>
      </c>
      <c r="L857">
        <v>150</v>
      </c>
      <c r="N857">
        <v>6</v>
      </c>
      <c r="O857">
        <v>5</v>
      </c>
      <c r="P857">
        <v>4</v>
      </c>
      <c r="Q857">
        <v>17</v>
      </c>
      <c r="R857">
        <v>10</v>
      </c>
      <c r="W857">
        <v>6</v>
      </c>
      <c r="X857">
        <v>4</v>
      </c>
      <c r="Y857">
        <v>5</v>
      </c>
      <c r="Z857">
        <v>20</v>
      </c>
      <c r="AA857">
        <v>21</v>
      </c>
      <c r="AD857">
        <f>SUM(Wide_table___Brazil_2[[#This Row],[Wh]:[Lh]])</f>
        <v>15</v>
      </c>
      <c r="AE857">
        <f>SUM(Wide_table___Brazil_2[[#This Row],[Wa]:[La]])</f>
        <v>15</v>
      </c>
    </row>
    <row r="858" spans="1:31" x14ac:dyDescent="0.25">
      <c r="A858">
        <v>5</v>
      </c>
      <c r="B858" t="s">
        <v>1027</v>
      </c>
      <c r="C858">
        <v>6</v>
      </c>
      <c r="D858">
        <v>3</v>
      </c>
      <c r="E858">
        <v>1</v>
      </c>
      <c r="F858">
        <v>2</v>
      </c>
      <c r="G858">
        <v>7</v>
      </c>
      <c r="H858">
        <v>5</v>
      </c>
      <c r="I858">
        <v>2</v>
      </c>
      <c r="J858">
        <v>10</v>
      </c>
      <c r="L858">
        <v>167</v>
      </c>
      <c r="N858">
        <v>0</v>
      </c>
      <c r="O858">
        <v>0</v>
      </c>
      <c r="P858">
        <v>2</v>
      </c>
      <c r="Q858">
        <v>2</v>
      </c>
      <c r="R858">
        <v>4</v>
      </c>
      <c r="W858">
        <v>3</v>
      </c>
      <c r="X858">
        <v>1</v>
      </c>
      <c r="Y858">
        <v>0</v>
      </c>
      <c r="Z858">
        <v>5</v>
      </c>
      <c r="AA858">
        <v>1</v>
      </c>
      <c r="AD858">
        <f>SUM(Wide_table___Brazil_2[[#This Row],[Wh]:[Lh]])</f>
        <v>2</v>
      </c>
      <c r="AE858">
        <f>SUM(Wide_table___Brazil_2[[#This Row],[Wa]:[La]])</f>
        <v>4</v>
      </c>
    </row>
    <row r="859" spans="1:31" x14ac:dyDescent="0.25">
      <c r="A859">
        <v>3</v>
      </c>
      <c r="B859" t="s">
        <v>1028</v>
      </c>
      <c r="C859">
        <v>8</v>
      </c>
      <c r="D859">
        <v>3</v>
      </c>
      <c r="E859">
        <v>5</v>
      </c>
      <c r="F859">
        <v>0</v>
      </c>
      <c r="G859">
        <v>9</v>
      </c>
      <c r="H859">
        <v>5</v>
      </c>
      <c r="I859">
        <v>4</v>
      </c>
      <c r="J859">
        <v>14</v>
      </c>
      <c r="L859">
        <v>175</v>
      </c>
      <c r="N859">
        <v>3</v>
      </c>
      <c r="O859">
        <v>2</v>
      </c>
      <c r="P859">
        <v>0</v>
      </c>
      <c r="Q859">
        <v>7</v>
      </c>
      <c r="R859">
        <v>3</v>
      </c>
      <c r="W859">
        <v>0</v>
      </c>
      <c r="X859">
        <v>3</v>
      </c>
      <c r="Y859">
        <v>0</v>
      </c>
      <c r="Z859">
        <v>2</v>
      </c>
      <c r="AA859">
        <v>2</v>
      </c>
      <c r="AD859">
        <f>SUM(Wide_table___Brazil_2[[#This Row],[Wh]:[Lh]])</f>
        <v>5</v>
      </c>
      <c r="AE859">
        <f>SUM(Wide_table___Brazil_2[[#This Row],[Wa]:[La]])</f>
        <v>3</v>
      </c>
    </row>
    <row r="860" spans="1:31" x14ac:dyDescent="0.25">
      <c r="A860">
        <v>9</v>
      </c>
      <c r="B860" t="s">
        <v>1029</v>
      </c>
      <c r="C860">
        <v>31</v>
      </c>
      <c r="D860">
        <v>9</v>
      </c>
      <c r="E860">
        <v>10</v>
      </c>
      <c r="F860">
        <v>12</v>
      </c>
      <c r="G860">
        <v>37</v>
      </c>
      <c r="H860">
        <v>44</v>
      </c>
      <c r="I860">
        <v>-7</v>
      </c>
      <c r="J860">
        <v>37</v>
      </c>
      <c r="L860">
        <v>119</v>
      </c>
      <c r="N860">
        <v>5</v>
      </c>
      <c r="O860">
        <v>5</v>
      </c>
      <c r="P860">
        <v>6</v>
      </c>
      <c r="Q860">
        <v>20</v>
      </c>
      <c r="R860">
        <v>22</v>
      </c>
      <c r="W860">
        <v>4</v>
      </c>
      <c r="X860">
        <v>5</v>
      </c>
      <c r="Y860">
        <v>6</v>
      </c>
      <c r="Z860">
        <v>17</v>
      </c>
      <c r="AA860">
        <v>22</v>
      </c>
      <c r="AD860">
        <f>SUM(Wide_table___Brazil_2[[#This Row],[Wh]:[Lh]])</f>
        <v>16</v>
      </c>
      <c r="AE860">
        <f>SUM(Wide_table___Brazil_2[[#This Row],[Wa]:[La]])</f>
        <v>15</v>
      </c>
    </row>
    <row r="861" spans="1:31" x14ac:dyDescent="0.25">
      <c r="A861">
        <v>4</v>
      </c>
      <c r="B861" t="s">
        <v>1030</v>
      </c>
      <c r="C861">
        <v>31</v>
      </c>
      <c r="D861">
        <v>12</v>
      </c>
      <c r="E861">
        <v>10</v>
      </c>
      <c r="F861">
        <v>9</v>
      </c>
      <c r="G861">
        <v>54</v>
      </c>
      <c r="H861">
        <v>39</v>
      </c>
      <c r="I861">
        <v>15</v>
      </c>
      <c r="J861">
        <v>46</v>
      </c>
      <c r="L861">
        <v>148</v>
      </c>
      <c r="N861">
        <v>6</v>
      </c>
      <c r="O861">
        <v>7</v>
      </c>
      <c r="P861">
        <v>3</v>
      </c>
      <c r="Q861">
        <v>29</v>
      </c>
      <c r="R861">
        <v>18</v>
      </c>
      <c r="W861">
        <v>6</v>
      </c>
      <c r="X861">
        <v>3</v>
      </c>
      <c r="Y861">
        <v>6</v>
      </c>
      <c r="Z861">
        <v>25</v>
      </c>
      <c r="AA861">
        <v>21</v>
      </c>
      <c r="AD861">
        <f>SUM(Wide_table___Brazil_2[[#This Row],[Wh]:[Lh]])</f>
        <v>16</v>
      </c>
      <c r="AE861">
        <f>SUM(Wide_table___Brazil_2[[#This Row],[Wa]:[La]])</f>
        <v>15</v>
      </c>
    </row>
    <row r="862" spans="1:31" x14ac:dyDescent="0.25">
      <c r="A862">
        <v>10</v>
      </c>
      <c r="B862" t="s">
        <v>1031</v>
      </c>
      <c r="C862">
        <v>31</v>
      </c>
      <c r="D862">
        <v>10</v>
      </c>
      <c r="E862">
        <v>5</v>
      </c>
      <c r="F862">
        <v>16</v>
      </c>
      <c r="G862">
        <v>35</v>
      </c>
      <c r="H862">
        <v>44</v>
      </c>
      <c r="I862">
        <v>-9</v>
      </c>
      <c r="J862">
        <v>35</v>
      </c>
      <c r="L862">
        <v>113</v>
      </c>
      <c r="N862">
        <v>5</v>
      </c>
      <c r="O862">
        <v>1</v>
      </c>
      <c r="P862">
        <v>10</v>
      </c>
      <c r="Q862">
        <v>21</v>
      </c>
      <c r="R862">
        <v>25</v>
      </c>
      <c r="W862">
        <v>5</v>
      </c>
      <c r="X862">
        <v>4</v>
      </c>
      <c r="Y862">
        <v>6</v>
      </c>
      <c r="Z862">
        <v>14</v>
      </c>
      <c r="AA862">
        <v>19</v>
      </c>
      <c r="AD862">
        <f>SUM(Wide_table___Brazil_2[[#This Row],[Wh]:[Lh]])</f>
        <v>16</v>
      </c>
      <c r="AE862">
        <f>SUM(Wide_table___Brazil_2[[#This Row],[Wa]:[La]])</f>
        <v>15</v>
      </c>
    </row>
    <row r="863" spans="1:31" x14ac:dyDescent="0.25">
      <c r="A863">
        <v>11</v>
      </c>
      <c r="B863" t="s">
        <v>1032</v>
      </c>
      <c r="C863">
        <v>6</v>
      </c>
      <c r="D863">
        <v>1</v>
      </c>
      <c r="E863">
        <v>3</v>
      </c>
      <c r="F863">
        <v>2</v>
      </c>
      <c r="G863">
        <v>6</v>
      </c>
      <c r="H863">
        <v>9</v>
      </c>
      <c r="I863">
        <v>-3</v>
      </c>
      <c r="J863">
        <v>6</v>
      </c>
      <c r="L863">
        <v>100</v>
      </c>
      <c r="N863">
        <v>1</v>
      </c>
      <c r="O863">
        <v>1</v>
      </c>
      <c r="P863">
        <v>1</v>
      </c>
      <c r="Q863">
        <v>4</v>
      </c>
      <c r="R863">
        <v>6</v>
      </c>
      <c r="W863">
        <v>0</v>
      </c>
      <c r="X863">
        <v>2</v>
      </c>
      <c r="Y863">
        <v>1</v>
      </c>
      <c r="Z863">
        <v>2</v>
      </c>
      <c r="AA863">
        <v>3</v>
      </c>
      <c r="AD863">
        <f>SUM(Wide_table___Brazil_2[[#This Row],[Wh]:[Lh]])</f>
        <v>3</v>
      </c>
      <c r="AE863">
        <f>SUM(Wide_table___Brazil_2[[#This Row],[Wa]:[La]])</f>
        <v>3</v>
      </c>
    </row>
    <row r="864" spans="1:31" x14ac:dyDescent="0.25">
      <c r="A864">
        <v>8</v>
      </c>
      <c r="B864" t="s">
        <v>1033</v>
      </c>
      <c r="C864">
        <v>7</v>
      </c>
      <c r="D864">
        <v>1</v>
      </c>
      <c r="E864">
        <v>3</v>
      </c>
      <c r="F864">
        <v>3</v>
      </c>
      <c r="G864">
        <v>8</v>
      </c>
      <c r="H864">
        <v>12</v>
      </c>
      <c r="I864">
        <v>-4</v>
      </c>
      <c r="J864">
        <v>6</v>
      </c>
      <c r="L864">
        <v>86</v>
      </c>
      <c r="N864">
        <v>0</v>
      </c>
      <c r="O864">
        <v>2</v>
      </c>
      <c r="P864">
        <v>1</v>
      </c>
      <c r="Q864">
        <v>3</v>
      </c>
      <c r="R864">
        <v>4</v>
      </c>
      <c r="W864">
        <v>1</v>
      </c>
      <c r="X864">
        <v>1</v>
      </c>
      <c r="Y864">
        <v>2</v>
      </c>
      <c r="Z864">
        <v>5</v>
      </c>
      <c r="AA864">
        <v>8</v>
      </c>
      <c r="AD864">
        <f>SUM(Wide_table___Brazil_2[[#This Row],[Wh]:[Lh]])</f>
        <v>3</v>
      </c>
      <c r="AE864">
        <f>SUM(Wide_table___Brazil_2[[#This Row],[Wa]:[La]])</f>
        <v>4</v>
      </c>
    </row>
    <row r="865" spans="1:31" x14ac:dyDescent="0.25">
      <c r="A865">
        <v>17</v>
      </c>
      <c r="B865" t="s">
        <v>1034</v>
      </c>
      <c r="C865">
        <v>5</v>
      </c>
      <c r="D865">
        <v>0</v>
      </c>
      <c r="E865">
        <v>3</v>
      </c>
      <c r="F865">
        <v>2</v>
      </c>
      <c r="G865">
        <v>0</v>
      </c>
      <c r="H865">
        <v>4</v>
      </c>
      <c r="I865">
        <v>-4</v>
      </c>
      <c r="J865">
        <v>3</v>
      </c>
      <c r="L865">
        <v>60</v>
      </c>
      <c r="N865">
        <v>0</v>
      </c>
      <c r="O865">
        <v>2</v>
      </c>
      <c r="P865">
        <v>1</v>
      </c>
      <c r="Q865">
        <v>0</v>
      </c>
      <c r="R865">
        <v>1</v>
      </c>
      <c r="W865">
        <v>0</v>
      </c>
      <c r="X865">
        <v>1</v>
      </c>
      <c r="Y865">
        <v>1</v>
      </c>
      <c r="Z865">
        <v>0</v>
      </c>
      <c r="AA865">
        <v>3</v>
      </c>
      <c r="AD865">
        <f>SUM(Wide_table___Brazil_2[[#This Row],[Wh]:[Lh]])</f>
        <v>3</v>
      </c>
      <c r="AE865">
        <f>SUM(Wide_table___Brazil_2[[#This Row],[Wa]:[La]])</f>
        <v>2</v>
      </c>
    </row>
    <row r="866" spans="1:31" x14ac:dyDescent="0.25">
      <c r="A866">
        <v>19</v>
      </c>
      <c r="B866" t="s">
        <v>1035</v>
      </c>
      <c r="C866">
        <v>5</v>
      </c>
      <c r="D866">
        <v>1</v>
      </c>
      <c r="E866">
        <v>0</v>
      </c>
      <c r="F866">
        <v>4</v>
      </c>
      <c r="G866">
        <v>2</v>
      </c>
      <c r="H866">
        <v>6</v>
      </c>
      <c r="I866">
        <v>-4</v>
      </c>
      <c r="J866">
        <v>3</v>
      </c>
      <c r="L866">
        <v>60</v>
      </c>
      <c r="N866">
        <v>0</v>
      </c>
      <c r="O866">
        <v>0</v>
      </c>
      <c r="P866">
        <v>3</v>
      </c>
      <c r="Q866">
        <v>1</v>
      </c>
      <c r="R866">
        <v>4</v>
      </c>
      <c r="W866">
        <v>1</v>
      </c>
      <c r="X866">
        <v>0</v>
      </c>
      <c r="Y866">
        <v>1</v>
      </c>
      <c r="Z866">
        <v>1</v>
      </c>
      <c r="AA866">
        <v>2</v>
      </c>
      <c r="AD866">
        <f>SUM(Wide_table___Brazil_2[[#This Row],[Wh]:[Lh]])</f>
        <v>3</v>
      </c>
      <c r="AE866">
        <f>SUM(Wide_table___Brazil_2[[#This Row],[Wa]:[La]])</f>
        <v>2</v>
      </c>
    </row>
    <row r="867" spans="1:31" x14ac:dyDescent="0.25">
      <c r="A867">
        <v>1</v>
      </c>
      <c r="B867" t="s">
        <v>1035</v>
      </c>
      <c r="C867">
        <v>38</v>
      </c>
      <c r="D867">
        <v>30</v>
      </c>
      <c r="E867">
        <v>4</v>
      </c>
      <c r="F867">
        <v>4</v>
      </c>
      <c r="G867">
        <v>77</v>
      </c>
      <c r="H867">
        <v>29</v>
      </c>
      <c r="I867">
        <v>48</v>
      </c>
      <c r="J867">
        <v>94</v>
      </c>
      <c r="L867">
        <v>247</v>
      </c>
      <c r="N867">
        <v>16</v>
      </c>
      <c r="O867">
        <v>2</v>
      </c>
      <c r="P867">
        <v>1</v>
      </c>
      <c r="Q867">
        <v>35</v>
      </c>
      <c r="R867">
        <v>12</v>
      </c>
      <c r="W867">
        <v>14</v>
      </c>
      <c r="X867">
        <v>2</v>
      </c>
      <c r="Y867">
        <v>3</v>
      </c>
      <c r="Z867">
        <v>42</v>
      </c>
      <c r="AA867">
        <v>17</v>
      </c>
      <c r="AD867">
        <f>SUM(Wide_table___Brazil_2[[#This Row],[Wh]:[Lh]])</f>
        <v>19</v>
      </c>
      <c r="AE867">
        <f>SUM(Wide_table___Brazil_2[[#This Row],[Wa]:[La]])</f>
        <v>19</v>
      </c>
    </row>
    <row r="868" spans="1:31" x14ac:dyDescent="0.25">
      <c r="A868">
        <v>17</v>
      </c>
      <c r="B868" t="s">
        <v>1036</v>
      </c>
      <c r="C868">
        <v>5</v>
      </c>
      <c r="D868">
        <v>1</v>
      </c>
      <c r="E868">
        <v>1</v>
      </c>
      <c r="F868">
        <v>3</v>
      </c>
      <c r="G868">
        <v>6</v>
      </c>
      <c r="H868">
        <v>8</v>
      </c>
      <c r="I868">
        <v>-2</v>
      </c>
      <c r="J868">
        <v>4</v>
      </c>
      <c r="L868">
        <v>80</v>
      </c>
      <c r="N868">
        <v>1</v>
      </c>
      <c r="O868">
        <v>0</v>
      </c>
      <c r="P868">
        <v>2</v>
      </c>
      <c r="Q868">
        <v>3</v>
      </c>
      <c r="R868">
        <v>4</v>
      </c>
      <c r="W868">
        <v>0</v>
      </c>
      <c r="X868">
        <v>1</v>
      </c>
      <c r="Y868">
        <v>1</v>
      </c>
      <c r="Z868">
        <v>3</v>
      </c>
      <c r="AA868">
        <v>4</v>
      </c>
      <c r="AD868">
        <f>SUM(Wide_table___Brazil_2[[#This Row],[Wh]:[Lh]])</f>
        <v>3</v>
      </c>
      <c r="AE868">
        <f>SUM(Wide_table___Brazil_2[[#This Row],[Wa]:[La]])</f>
        <v>2</v>
      </c>
    </row>
    <row r="869" spans="1:31" x14ac:dyDescent="0.25">
      <c r="A869">
        <v>1</v>
      </c>
      <c r="B869" t="s">
        <v>1037</v>
      </c>
      <c r="C869">
        <v>8</v>
      </c>
      <c r="D869">
        <v>5</v>
      </c>
      <c r="E869">
        <v>3</v>
      </c>
      <c r="F869">
        <v>0</v>
      </c>
      <c r="G869">
        <v>16</v>
      </c>
      <c r="H869">
        <v>8</v>
      </c>
      <c r="I869">
        <v>8</v>
      </c>
      <c r="J869">
        <v>18</v>
      </c>
      <c r="L869">
        <v>225</v>
      </c>
      <c r="N869">
        <v>2</v>
      </c>
      <c r="O869">
        <v>0</v>
      </c>
      <c r="P869">
        <v>0</v>
      </c>
      <c r="Q869">
        <v>3</v>
      </c>
      <c r="R869">
        <v>1</v>
      </c>
      <c r="W869">
        <v>3</v>
      </c>
      <c r="X869">
        <v>3</v>
      </c>
      <c r="Y869">
        <v>0</v>
      </c>
      <c r="Z869">
        <v>13</v>
      </c>
      <c r="AA869">
        <v>7</v>
      </c>
      <c r="AD869">
        <f>SUM(Wide_table___Brazil_2[[#This Row],[Wh]:[Lh]])</f>
        <v>2</v>
      </c>
      <c r="AE869">
        <f>SUM(Wide_table___Brazil_2[[#This Row],[Wa]:[La]])</f>
        <v>6</v>
      </c>
    </row>
    <row r="870" spans="1:31" x14ac:dyDescent="0.25">
      <c r="A870">
        <v>20</v>
      </c>
      <c r="B870" t="s">
        <v>162</v>
      </c>
      <c r="C870">
        <v>6</v>
      </c>
      <c r="D870">
        <v>0</v>
      </c>
      <c r="E870">
        <v>1</v>
      </c>
      <c r="F870">
        <v>5</v>
      </c>
      <c r="G870">
        <v>5</v>
      </c>
      <c r="H870">
        <v>17</v>
      </c>
      <c r="I870">
        <v>-12</v>
      </c>
      <c r="J870">
        <v>1</v>
      </c>
      <c r="L870">
        <v>17</v>
      </c>
      <c r="N870">
        <v>0</v>
      </c>
      <c r="O870">
        <v>1</v>
      </c>
      <c r="P870">
        <v>3</v>
      </c>
      <c r="Q870">
        <v>3</v>
      </c>
      <c r="R870">
        <v>13</v>
      </c>
      <c r="W870">
        <v>0</v>
      </c>
      <c r="X870">
        <v>0</v>
      </c>
      <c r="Y870">
        <v>2</v>
      </c>
      <c r="Z870">
        <v>2</v>
      </c>
      <c r="AA870">
        <v>4</v>
      </c>
      <c r="AD870">
        <f>SUM(Wide_table___Brazil_2[[#This Row],[Wh]:[Lh]])</f>
        <v>4</v>
      </c>
      <c r="AE870">
        <f>SUM(Wide_table___Brazil_2[[#This Row],[Wa]:[La]])</f>
        <v>2</v>
      </c>
    </row>
    <row r="871" spans="1:31" x14ac:dyDescent="0.25">
      <c r="A871">
        <v>24</v>
      </c>
      <c r="B871" t="s">
        <v>188</v>
      </c>
      <c r="C871">
        <v>8</v>
      </c>
      <c r="D871">
        <v>0</v>
      </c>
      <c r="E871">
        <v>2</v>
      </c>
      <c r="F871">
        <v>6</v>
      </c>
      <c r="G871">
        <v>5</v>
      </c>
      <c r="H871">
        <v>14</v>
      </c>
      <c r="I871">
        <v>-9</v>
      </c>
      <c r="J871">
        <v>2</v>
      </c>
      <c r="L871">
        <v>25</v>
      </c>
      <c r="N871">
        <v>0</v>
      </c>
      <c r="O871">
        <v>1</v>
      </c>
      <c r="P871">
        <v>3</v>
      </c>
      <c r="Q871">
        <v>2</v>
      </c>
      <c r="R871">
        <v>5</v>
      </c>
      <c r="W871">
        <v>0</v>
      </c>
      <c r="X871">
        <v>1</v>
      </c>
      <c r="Y871">
        <v>3</v>
      </c>
      <c r="Z871">
        <v>3</v>
      </c>
      <c r="AA871">
        <v>9</v>
      </c>
      <c r="AD871">
        <f>SUM(Wide_table___Brazil_2[[#This Row],[Wh]:[Lh]])</f>
        <v>4</v>
      </c>
      <c r="AE871">
        <f>SUM(Wide_table___Brazil_2[[#This Row],[Wa]:[La]])</f>
        <v>4</v>
      </c>
    </row>
    <row r="872" spans="1:31" x14ac:dyDescent="0.25">
      <c r="A872">
        <v>2</v>
      </c>
      <c r="B872" t="s">
        <v>1038</v>
      </c>
      <c r="C872">
        <v>36</v>
      </c>
      <c r="D872">
        <v>17</v>
      </c>
      <c r="E872">
        <v>13</v>
      </c>
      <c r="F872">
        <v>6</v>
      </c>
      <c r="G872">
        <v>64</v>
      </c>
      <c r="H872">
        <v>27</v>
      </c>
      <c r="I872">
        <v>37</v>
      </c>
      <c r="J872">
        <v>64</v>
      </c>
      <c r="L872">
        <v>178</v>
      </c>
      <c r="N872">
        <v>10</v>
      </c>
      <c r="O872">
        <v>6</v>
      </c>
      <c r="P872">
        <v>2</v>
      </c>
      <c r="Q872">
        <v>36</v>
      </c>
      <c r="R872">
        <v>13</v>
      </c>
      <c r="W872">
        <v>7</v>
      </c>
      <c r="X872">
        <v>7</v>
      </c>
      <c r="Y872">
        <v>4</v>
      </c>
      <c r="Z872">
        <v>28</v>
      </c>
      <c r="AA872">
        <v>14</v>
      </c>
      <c r="AD872">
        <f>SUM(Wide_table___Brazil_2[[#This Row],[Wh]:[Lh]])</f>
        <v>18</v>
      </c>
      <c r="AE872">
        <f>SUM(Wide_table___Brazil_2[[#This Row],[Wa]:[La]])</f>
        <v>18</v>
      </c>
    </row>
    <row r="873" spans="1:31" x14ac:dyDescent="0.25">
      <c r="A873">
        <v>10</v>
      </c>
      <c r="B873" t="s">
        <v>1039</v>
      </c>
      <c r="C873">
        <v>8</v>
      </c>
      <c r="D873">
        <v>1</v>
      </c>
      <c r="E873">
        <v>0</v>
      </c>
      <c r="F873">
        <v>7</v>
      </c>
      <c r="G873">
        <v>8</v>
      </c>
      <c r="H873">
        <v>18</v>
      </c>
      <c r="I873">
        <v>-10</v>
      </c>
      <c r="J873">
        <v>3</v>
      </c>
      <c r="L873">
        <v>38</v>
      </c>
      <c r="N873">
        <v>0</v>
      </c>
      <c r="O873">
        <v>0</v>
      </c>
      <c r="P873">
        <v>4</v>
      </c>
      <c r="Q873">
        <v>3</v>
      </c>
      <c r="R873">
        <v>9</v>
      </c>
      <c r="W873">
        <v>1</v>
      </c>
      <c r="X873">
        <v>0</v>
      </c>
      <c r="Y873">
        <v>3</v>
      </c>
      <c r="Z873">
        <v>5</v>
      </c>
      <c r="AA873">
        <v>9</v>
      </c>
      <c r="AD873">
        <f>SUM(Wide_table___Brazil_2[[#This Row],[Wh]:[Lh]])</f>
        <v>4</v>
      </c>
      <c r="AE873">
        <f>SUM(Wide_table___Brazil_2[[#This Row],[Wa]:[La]])</f>
        <v>4</v>
      </c>
    </row>
    <row r="874" spans="1:31" x14ac:dyDescent="0.25">
      <c r="A874">
        <v>18</v>
      </c>
      <c r="B874" t="s">
        <v>1040</v>
      </c>
      <c r="C874">
        <v>28</v>
      </c>
      <c r="D874">
        <v>4</v>
      </c>
      <c r="E874">
        <v>9</v>
      </c>
      <c r="F874">
        <v>15</v>
      </c>
      <c r="G874">
        <v>33</v>
      </c>
      <c r="H874">
        <v>53</v>
      </c>
      <c r="I874">
        <v>-20</v>
      </c>
      <c r="J874">
        <v>21</v>
      </c>
      <c r="L874">
        <v>75</v>
      </c>
      <c r="N874">
        <v>2</v>
      </c>
      <c r="O874">
        <v>4</v>
      </c>
      <c r="P874">
        <v>8</v>
      </c>
      <c r="Q874">
        <v>15</v>
      </c>
      <c r="R874">
        <v>28</v>
      </c>
      <c r="W874">
        <v>2</v>
      </c>
      <c r="X874">
        <v>5</v>
      </c>
      <c r="Y874">
        <v>7</v>
      </c>
      <c r="Z874">
        <v>18</v>
      </c>
      <c r="AA874">
        <v>25</v>
      </c>
      <c r="AD874">
        <f>SUM(Wide_table___Brazil_2[[#This Row],[Wh]:[Lh]])</f>
        <v>14</v>
      </c>
      <c r="AE874">
        <f>SUM(Wide_table___Brazil_2[[#This Row],[Wa]:[La]])</f>
        <v>14</v>
      </c>
    </row>
    <row r="875" spans="1:31" x14ac:dyDescent="0.25">
      <c r="A875">
        <v>17</v>
      </c>
      <c r="B875" t="s">
        <v>1041</v>
      </c>
      <c r="C875">
        <v>8</v>
      </c>
      <c r="D875">
        <v>3</v>
      </c>
      <c r="E875">
        <v>0</v>
      </c>
      <c r="F875">
        <v>5</v>
      </c>
      <c r="G875">
        <v>4</v>
      </c>
      <c r="H875">
        <v>9</v>
      </c>
      <c r="I875">
        <v>-5</v>
      </c>
      <c r="J875">
        <v>9</v>
      </c>
      <c r="L875">
        <v>113</v>
      </c>
      <c r="N875">
        <v>2</v>
      </c>
      <c r="O875">
        <v>0</v>
      </c>
      <c r="P875">
        <v>2</v>
      </c>
      <c r="Q875">
        <v>3</v>
      </c>
      <c r="R875">
        <v>4</v>
      </c>
      <c r="W875">
        <v>1</v>
      </c>
      <c r="X875">
        <v>0</v>
      </c>
      <c r="Y875">
        <v>3</v>
      </c>
      <c r="Z875">
        <v>1</v>
      </c>
      <c r="AA875">
        <v>5</v>
      </c>
      <c r="AD875">
        <f>SUM(Wide_table___Brazil_2[[#This Row],[Wh]:[Lh]])</f>
        <v>4</v>
      </c>
      <c r="AE875">
        <f>SUM(Wide_table___Brazil_2[[#This Row],[Wa]:[La]])</f>
        <v>4</v>
      </c>
    </row>
    <row r="876" spans="1:31" x14ac:dyDescent="0.25">
      <c r="A876">
        <v>4</v>
      </c>
      <c r="B876" t="s">
        <v>1042</v>
      </c>
      <c r="C876">
        <v>9</v>
      </c>
      <c r="D876">
        <v>6</v>
      </c>
      <c r="E876">
        <v>0</v>
      </c>
      <c r="F876">
        <v>3</v>
      </c>
      <c r="G876">
        <v>17</v>
      </c>
      <c r="H876">
        <v>11</v>
      </c>
      <c r="I876">
        <v>6</v>
      </c>
      <c r="J876">
        <v>18</v>
      </c>
      <c r="L876">
        <v>200</v>
      </c>
      <c r="N876">
        <v>4</v>
      </c>
      <c r="O876">
        <v>0</v>
      </c>
      <c r="P876">
        <v>0</v>
      </c>
      <c r="Q876">
        <v>9</v>
      </c>
      <c r="R876">
        <v>3</v>
      </c>
      <c r="W876">
        <v>2</v>
      </c>
      <c r="X876">
        <v>0</v>
      </c>
      <c r="Y876">
        <v>3</v>
      </c>
      <c r="Z876">
        <v>8</v>
      </c>
      <c r="AA876">
        <v>8</v>
      </c>
      <c r="AD876">
        <f>SUM(Wide_table___Brazil_2[[#This Row],[Wh]:[Lh]])</f>
        <v>4</v>
      </c>
      <c r="AE876">
        <f>SUM(Wide_table___Brazil_2[[#This Row],[Wa]:[La]])</f>
        <v>5</v>
      </c>
    </row>
    <row r="877" spans="1:31" x14ac:dyDescent="0.25">
      <c r="A877">
        <v>12</v>
      </c>
      <c r="B877" t="s">
        <v>1043</v>
      </c>
      <c r="C877">
        <v>10</v>
      </c>
      <c r="D877">
        <v>3</v>
      </c>
      <c r="E877">
        <v>2</v>
      </c>
      <c r="F877">
        <v>5</v>
      </c>
      <c r="G877">
        <v>12</v>
      </c>
      <c r="H877">
        <v>17</v>
      </c>
      <c r="I877">
        <v>-5</v>
      </c>
      <c r="J877">
        <v>11</v>
      </c>
      <c r="L877">
        <v>110</v>
      </c>
      <c r="N877">
        <v>1</v>
      </c>
      <c r="O877">
        <v>1</v>
      </c>
      <c r="P877">
        <v>3</v>
      </c>
      <c r="Q877">
        <v>4</v>
      </c>
      <c r="R877">
        <v>7</v>
      </c>
      <c r="W877">
        <v>2</v>
      </c>
      <c r="X877">
        <v>1</v>
      </c>
      <c r="Y877">
        <v>2</v>
      </c>
      <c r="Z877">
        <v>8</v>
      </c>
      <c r="AA877">
        <v>10</v>
      </c>
      <c r="AD877">
        <f>SUM(Wide_table___Brazil_2[[#This Row],[Wh]:[Lh]])</f>
        <v>5</v>
      </c>
      <c r="AE877">
        <f>SUM(Wide_table___Brazil_2[[#This Row],[Wa]:[La]])</f>
        <v>5</v>
      </c>
    </row>
    <row r="878" spans="1:31" x14ac:dyDescent="0.25">
      <c r="A878">
        <v>2</v>
      </c>
      <c r="B878" t="s">
        <v>1044</v>
      </c>
      <c r="C878">
        <v>9</v>
      </c>
      <c r="D878">
        <v>6</v>
      </c>
      <c r="E878">
        <v>1</v>
      </c>
      <c r="F878">
        <v>2</v>
      </c>
      <c r="G878">
        <v>16</v>
      </c>
      <c r="H878">
        <v>8</v>
      </c>
      <c r="I878">
        <v>8</v>
      </c>
      <c r="J878">
        <v>19</v>
      </c>
      <c r="L878">
        <v>211</v>
      </c>
      <c r="N878">
        <v>4</v>
      </c>
      <c r="O878">
        <v>0</v>
      </c>
      <c r="P878">
        <v>1</v>
      </c>
      <c r="Q878">
        <v>8</v>
      </c>
      <c r="R878">
        <v>3</v>
      </c>
      <c r="W878">
        <v>2</v>
      </c>
      <c r="X878">
        <v>1</v>
      </c>
      <c r="Y878">
        <v>1</v>
      </c>
      <c r="Z878">
        <v>8</v>
      </c>
      <c r="AA878">
        <v>5</v>
      </c>
      <c r="AD878">
        <f>SUM(Wide_table___Brazil_2[[#This Row],[Wh]:[Lh]])</f>
        <v>5</v>
      </c>
      <c r="AE878">
        <f>SUM(Wide_table___Brazil_2[[#This Row],[Wa]:[La]])</f>
        <v>4</v>
      </c>
    </row>
    <row r="879" spans="1:31" x14ac:dyDescent="0.25">
      <c r="A879">
        <v>7</v>
      </c>
      <c r="B879" t="s">
        <v>1045</v>
      </c>
      <c r="C879">
        <v>8</v>
      </c>
      <c r="D879">
        <v>3</v>
      </c>
      <c r="E879">
        <v>3</v>
      </c>
      <c r="F879">
        <v>2</v>
      </c>
      <c r="G879">
        <v>10</v>
      </c>
      <c r="H879">
        <v>9</v>
      </c>
      <c r="I879">
        <v>1</v>
      </c>
      <c r="J879">
        <v>12</v>
      </c>
      <c r="L879">
        <v>150</v>
      </c>
      <c r="N879">
        <v>2</v>
      </c>
      <c r="O879">
        <v>0</v>
      </c>
      <c r="P879">
        <v>2</v>
      </c>
      <c r="Q879">
        <v>3</v>
      </c>
      <c r="R879">
        <v>3</v>
      </c>
      <c r="W879">
        <v>1</v>
      </c>
      <c r="X879">
        <v>3</v>
      </c>
      <c r="Y879">
        <v>0</v>
      </c>
      <c r="Z879">
        <v>7</v>
      </c>
      <c r="AA879">
        <v>6</v>
      </c>
      <c r="AD879">
        <f>SUM(Wide_table___Brazil_2[[#This Row],[Wh]:[Lh]])</f>
        <v>4</v>
      </c>
      <c r="AE879">
        <f>SUM(Wide_table___Brazil_2[[#This Row],[Wa]:[La]])</f>
        <v>4</v>
      </c>
    </row>
    <row r="880" spans="1:31" x14ac:dyDescent="0.25">
      <c r="A880">
        <v>3</v>
      </c>
      <c r="B880" t="s">
        <v>1046</v>
      </c>
      <c r="C880">
        <v>7</v>
      </c>
      <c r="D880">
        <v>4</v>
      </c>
      <c r="E880">
        <v>3</v>
      </c>
      <c r="F880">
        <v>0</v>
      </c>
      <c r="G880">
        <v>8</v>
      </c>
      <c r="H880">
        <v>3</v>
      </c>
      <c r="I880">
        <v>5</v>
      </c>
      <c r="J880">
        <v>15</v>
      </c>
      <c r="L880">
        <v>214</v>
      </c>
      <c r="N880">
        <v>2</v>
      </c>
      <c r="O880">
        <v>1</v>
      </c>
      <c r="P880">
        <v>0</v>
      </c>
      <c r="Q880">
        <v>3</v>
      </c>
      <c r="R880">
        <v>1</v>
      </c>
      <c r="W880">
        <v>2</v>
      </c>
      <c r="X880">
        <v>2</v>
      </c>
      <c r="Y880">
        <v>0</v>
      </c>
      <c r="Z880">
        <v>5</v>
      </c>
      <c r="AA880">
        <v>2</v>
      </c>
      <c r="AD880">
        <f>SUM(Wide_table___Brazil_2[[#This Row],[Wh]:[Lh]])</f>
        <v>3</v>
      </c>
      <c r="AE880">
        <f>SUM(Wide_table___Brazil_2[[#This Row],[Wa]:[La]])</f>
        <v>4</v>
      </c>
    </row>
    <row r="881" spans="1:31" x14ac:dyDescent="0.25">
      <c r="A881">
        <v>14</v>
      </c>
      <c r="B881" t="s">
        <v>1047</v>
      </c>
      <c r="C881">
        <v>23</v>
      </c>
      <c r="D881">
        <v>6</v>
      </c>
      <c r="E881">
        <v>5</v>
      </c>
      <c r="F881">
        <v>12</v>
      </c>
      <c r="G881">
        <v>35</v>
      </c>
      <c r="H881">
        <v>36</v>
      </c>
      <c r="I881">
        <v>-1</v>
      </c>
      <c r="J881">
        <v>23</v>
      </c>
      <c r="L881">
        <v>100</v>
      </c>
      <c r="N881">
        <v>4</v>
      </c>
      <c r="O881">
        <v>1</v>
      </c>
      <c r="P881">
        <v>7</v>
      </c>
      <c r="Q881">
        <v>23</v>
      </c>
      <c r="R881">
        <v>19</v>
      </c>
      <c r="W881">
        <v>2</v>
      </c>
      <c r="X881">
        <v>4</v>
      </c>
      <c r="Y881">
        <v>5</v>
      </c>
      <c r="Z881">
        <v>12</v>
      </c>
      <c r="AA881">
        <v>17</v>
      </c>
      <c r="AD881">
        <f>SUM(Wide_table___Brazil_2[[#This Row],[Wh]:[Lh]])</f>
        <v>12</v>
      </c>
      <c r="AE881">
        <f>SUM(Wide_table___Brazil_2[[#This Row],[Wa]:[La]])</f>
        <v>11</v>
      </c>
    </row>
    <row r="882" spans="1:31" x14ac:dyDescent="0.25">
      <c r="A882">
        <v>1</v>
      </c>
      <c r="B882" t="s">
        <v>1048</v>
      </c>
      <c r="C882">
        <v>6</v>
      </c>
      <c r="D882">
        <v>5</v>
      </c>
      <c r="E882">
        <v>1</v>
      </c>
      <c r="F882">
        <v>0</v>
      </c>
      <c r="G882">
        <v>9</v>
      </c>
      <c r="H882">
        <v>3</v>
      </c>
      <c r="I882">
        <v>6</v>
      </c>
      <c r="J882">
        <v>16</v>
      </c>
      <c r="L882">
        <v>267</v>
      </c>
      <c r="N882">
        <v>4</v>
      </c>
      <c r="O882">
        <v>0</v>
      </c>
      <c r="P882">
        <v>0</v>
      </c>
      <c r="Q882">
        <v>6</v>
      </c>
      <c r="R882">
        <v>1</v>
      </c>
      <c r="W882">
        <v>1</v>
      </c>
      <c r="X882">
        <v>1</v>
      </c>
      <c r="Y882">
        <v>0</v>
      </c>
      <c r="Z882">
        <v>3</v>
      </c>
      <c r="AA882">
        <v>2</v>
      </c>
      <c r="AD882">
        <f>SUM(Wide_table___Brazil_2[[#This Row],[Wh]:[Lh]])</f>
        <v>4</v>
      </c>
      <c r="AE882">
        <f>SUM(Wide_table___Brazil_2[[#This Row],[Wa]:[La]])</f>
        <v>2</v>
      </c>
    </row>
    <row r="883" spans="1:31" x14ac:dyDescent="0.25">
      <c r="A883">
        <v>15</v>
      </c>
      <c r="B883" t="s">
        <v>1049</v>
      </c>
      <c r="C883">
        <v>6</v>
      </c>
      <c r="D883">
        <v>1</v>
      </c>
      <c r="E883">
        <v>3</v>
      </c>
      <c r="F883">
        <v>2</v>
      </c>
      <c r="G883">
        <v>7</v>
      </c>
      <c r="H883">
        <v>9</v>
      </c>
      <c r="I883">
        <v>-2</v>
      </c>
      <c r="J883">
        <v>6</v>
      </c>
      <c r="L883">
        <v>100</v>
      </c>
      <c r="N883">
        <v>0</v>
      </c>
      <c r="O883">
        <v>2</v>
      </c>
      <c r="P883">
        <v>1</v>
      </c>
      <c r="Q883">
        <v>3</v>
      </c>
      <c r="R883">
        <v>5</v>
      </c>
      <c r="W883">
        <v>1</v>
      </c>
      <c r="X883">
        <v>1</v>
      </c>
      <c r="Y883">
        <v>1</v>
      </c>
      <c r="Z883">
        <v>4</v>
      </c>
      <c r="AA883">
        <v>4</v>
      </c>
      <c r="AD883">
        <f>SUM(Wide_table___Brazil_2[[#This Row],[Wh]:[Lh]])</f>
        <v>3</v>
      </c>
      <c r="AE883">
        <f>SUM(Wide_table___Brazil_2[[#This Row],[Wa]:[La]])</f>
        <v>3</v>
      </c>
    </row>
    <row r="884" spans="1:31" x14ac:dyDescent="0.25">
      <c r="A884">
        <v>15</v>
      </c>
      <c r="B884" t="s">
        <v>1050</v>
      </c>
      <c r="C884">
        <v>31</v>
      </c>
      <c r="D884">
        <v>10</v>
      </c>
      <c r="E884">
        <v>11</v>
      </c>
      <c r="F884">
        <v>10</v>
      </c>
      <c r="G884">
        <v>36</v>
      </c>
      <c r="H884">
        <v>40</v>
      </c>
      <c r="I884">
        <v>-4</v>
      </c>
      <c r="J884">
        <v>41</v>
      </c>
      <c r="L884">
        <v>132</v>
      </c>
      <c r="N884">
        <v>8</v>
      </c>
      <c r="O884">
        <v>6</v>
      </c>
      <c r="P884">
        <v>2</v>
      </c>
      <c r="Q884">
        <v>24</v>
      </c>
      <c r="R884">
        <v>15</v>
      </c>
      <c r="W884">
        <v>2</v>
      </c>
      <c r="X884">
        <v>5</v>
      </c>
      <c r="Y884">
        <v>8</v>
      </c>
      <c r="Z884">
        <v>12</v>
      </c>
      <c r="AA884">
        <v>25</v>
      </c>
      <c r="AD884">
        <f>SUM(Wide_table___Brazil_2[[#This Row],[Wh]:[Lh]])</f>
        <v>16</v>
      </c>
      <c r="AE884">
        <f>SUM(Wide_table___Brazil_2[[#This Row],[Wa]:[La]])</f>
        <v>15</v>
      </c>
    </row>
    <row r="885" spans="1:31" x14ac:dyDescent="0.25">
      <c r="A885">
        <v>5</v>
      </c>
      <c r="B885" t="s">
        <v>1051</v>
      </c>
      <c r="C885">
        <v>24</v>
      </c>
      <c r="D885">
        <v>11</v>
      </c>
      <c r="E885">
        <v>5</v>
      </c>
      <c r="F885">
        <v>8</v>
      </c>
      <c r="G885">
        <v>32</v>
      </c>
      <c r="H885">
        <v>29</v>
      </c>
      <c r="I885">
        <v>3</v>
      </c>
      <c r="J885">
        <v>38</v>
      </c>
      <c r="L885">
        <v>158</v>
      </c>
      <c r="N885">
        <v>7</v>
      </c>
      <c r="O885">
        <v>1</v>
      </c>
      <c r="P885">
        <v>5</v>
      </c>
      <c r="Q885">
        <v>19</v>
      </c>
      <c r="R885">
        <v>19</v>
      </c>
      <c r="W885">
        <v>4</v>
      </c>
      <c r="X885">
        <v>4</v>
      </c>
      <c r="Y885">
        <v>3</v>
      </c>
      <c r="Z885">
        <v>13</v>
      </c>
      <c r="AA885">
        <v>10</v>
      </c>
      <c r="AD885">
        <f>SUM(Wide_table___Brazil_2[[#This Row],[Wh]:[Lh]])</f>
        <v>13</v>
      </c>
      <c r="AE885">
        <f>SUM(Wide_table___Brazil_2[[#This Row],[Wa]:[La]])</f>
        <v>11</v>
      </c>
    </row>
    <row r="886" spans="1:31" x14ac:dyDescent="0.25">
      <c r="A886">
        <v>5</v>
      </c>
      <c r="B886" t="s">
        <v>1052</v>
      </c>
      <c r="C886">
        <v>24</v>
      </c>
      <c r="D886">
        <v>12</v>
      </c>
      <c r="E886">
        <v>5</v>
      </c>
      <c r="F886">
        <v>7</v>
      </c>
      <c r="G886">
        <v>41</v>
      </c>
      <c r="H886">
        <v>39</v>
      </c>
      <c r="I886">
        <v>2</v>
      </c>
      <c r="J886">
        <v>41</v>
      </c>
      <c r="L886">
        <v>171</v>
      </c>
      <c r="N886">
        <v>8</v>
      </c>
      <c r="O886">
        <v>2</v>
      </c>
      <c r="P886">
        <v>2</v>
      </c>
      <c r="Q886">
        <v>22</v>
      </c>
      <c r="R886">
        <v>14</v>
      </c>
      <c r="W886">
        <v>4</v>
      </c>
      <c r="X886">
        <v>3</v>
      </c>
      <c r="Y886">
        <v>5</v>
      </c>
      <c r="Z886">
        <v>19</v>
      </c>
      <c r="AA886">
        <v>25</v>
      </c>
      <c r="AD886">
        <f>SUM(Wide_table___Brazil_2[[#This Row],[Wh]:[Lh]])</f>
        <v>12</v>
      </c>
      <c r="AE886">
        <f>SUM(Wide_table___Brazil_2[[#This Row],[Wa]:[La]])</f>
        <v>12</v>
      </c>
    </row>
    <row r="887" spans="1:31" x14ac:dyDescent="0.25">
      <c r="A887">
        <v>16</v>
      </c>
      <c r="B887" t="s">
        <v>1053</v>
      </c>
      <c r="C887">
        <v>23</v>
      </c>
      <c r="D887">
        <v>5</v>
      </c>
      <c r="E887">
        <v>4</v>
      </c>
      <c r="F887">
        <v>14</v>
      </c>
      <c r="G887">
        <v>26</v>
      </c>
      <c r="H887">
        <v>42</v>
      </c>
      <c r="I887">
        <v>-16</v>
      </c>
      <c r="J887">
        <v>19</v>
      </c>
      <c r="L887">
        <v>83</v>
      </c>
      <c r="N887">
        <v>4</v>
      </c>
      <c r="O887">
        <v>3</v>
      </c>
      <c r="P887">
        <v>4</v>
      </c>
      <c r="Q887">
        <v>17</v>
      </c>
      <c r="R887">
        <v>13</v>
      </c>
      <c r="W887">
        <v>1</v>
      </c>
      <c r="X887">
        <v>1</v>
      </c>
      <c r="Y887">
        <v>10</v>
      </c>
      <c r="Z887">
        <v>9</v>
      </c>
      <c r="AA887">
        <v>29</v>
      </c>
      <c r="AD887">
        <f>SUM(Wide_table___Brazil_2[[#This Row],[Wh]:[Lh]])</f>
        <v>11</v>
      </c>
      <c r="AE887">
        <f>SUM(Wide_table___Brazil_2[[#This Row],[Wa]:[La]])</f>
        <v>12</v>
      </c>
    </row>
    <row r="888" spans="1:31" x14ac:dyDescent="0.25">
      <c r="A888">
        <v>1</v>
      </c>
      <c r="B888" t="s">
        <v>1054</v>
      </c>
      <c r="C888">
        <v>9</v>
      </c>
      <c r="D888">
        <v>6</v>
      </c>
      <c r="E888">
        <v>1</v>
      </c>
      <c r="F888">
        <v>2</v>
      </c>
      <c r="G888">
        <v>16</v>
      </c>
      <c r="H888">
        <v>9</v>
      </c>
      <c r="I888">
        <v>7</v>
      </c>
      <c r="J888">
        <v>19</v>
      </c>
      <c r="L888">
        <v>211</v>
      </c>
      <c r="N888">
        <v>3</v>
      </c>
      <c r="O888">
        <v>0</v>
      </c>
      <c r="P888">
        <v>1</v>
      </c>
      <c r="Q888">
        <v>7</v>
      </c>
      <c r="R888">
        <v>4</v>
      </c>
      <c r="W888">
        <v>3</v>
      </c>
      <c r="X888">
        <v>1</v>
      </c>
      <c r="Y888">
        <v>1</v>
      </c>
      <c r="Z888">
        <v>9</v>
      </c>
      <c r="AA888">
        <v>5</v>
      </c>
      <c r="AD888">
        <f>SUM(Wide_table___Brazil_2[[#This Row],[Wh]:[Lh]])</f>
        <v>4</v>
      </c>
      <c r="AE888">
        <f>SUM(Wide_table___Brazil_2[[#This Row],[Wa]:[La]])</f>
        <v>5</v>
      </c>
    </row>
    <row r="889" spans="1:31" x14ac:dyDescent="0.25">
      <c r="A889">
        <v>9</v>
      </c>
      <c r="B889" t="s">
        <v>1055</v>
      </c>
      <c r="C889">
        <v>9</v>
      </c>
      <c r="D889">
        <v>1</v>
      </c>
      <c r="E889">
        <v>3</v>
      </c>
      <c r="F889">
        <v>5</v>
      </c>
      <c r="G889">
        <v>10</v>
      </c>
      <c r="H889">
        <v>22</v>
      </c>
      <c r="I889">
        <v>-12</v>
      </c>
      <c r="J889">
        <v>6</v>
      </c>
      <c r="L889">
        <v>67</v>
      </c>
      <c r="N889">
        <v>1</v>
      </c>
      <c r="O889">
        <v>1</v>
      </c>
      <c r="P889">
        <v>2</v>
      </c>
      <c r="Q889">
        <v>5</v>
      </c>
      <c r="R889">
        <v>6</v>
      </c>
      <c r="W889">
        <v>0</v>
      </c>
      <c r="X889">
        <v>2</v>
      </c>
      <c r="Y889">
        <v>3</v>
      </c>
      <c r="Z889">
        <v>5</v>
      </c>
      <c r="AA889">
        <v>16</v>
      </c>
      <c r="AD889">
        <f>SUM(Wide_table___Brazil_2[[#This Row],[Wh]:[Lh]])</f>
        <v>4</v>
      </c>
      <c r="AE889">
        <f>SUM(Wide_table___Brazil_2[[#This Row],[Wa]:[La]])</f>
        <v>5</v>
      </c>
    </row>
    <row r="890" spans="1:31" x14ac:dyDescent="0.25">
      <c r="A890">
        <v>3</v>
      </c>
      <c r="B890" t="s">
        <v>1056</v>
      </c>
      <c r="C890">
        <v>21</v>
      </c>
      <c r="D890">
        <v>10</v>
      </c>
      <c r="E890">
        <v>5</v>
      </c>
      <c r="F890">
        <v>6</v>
      </c>
      <c r="G890">
        <v>28</v>
      </c>
      <c r="H890">
        <v>20</v>
      </c>
      <c r="I890">
        <v>8</v>
      </c>
      <c r="J890">
        <v>35</v>
      </c>
      <c r="L890">
        <v>167</v>
      </c>
      <c r="N890">
        <v>7</v>
      </c>
      <c r="O890">
        <v>1</v>
      </c>
      <c r="P890">
        <v>3</v>
      </c>
      <c r="Q890">
        <v>16</v>
      </c>
      <c r="R890">
        <v>8</v>
      </c>
      <c r="W890">
        <v>3</v>
      </c>
      <c r="X890">
        <v>4</v>
      </c>
      <c r="Y890">
        <v>3</v>
      </c>
      <c r="Z890">
        <v>12</v>
      </c>
      <c r="AA890">
        <v>12</v>
      </c>
      <c r="AD890">
        <f>SUM(Wide_table___Brazil_2[[#This Row],[Wh]:[Lh]])</f>
        <v>11</v>
      </c>
      <c r="AE890">
        <f>SUM(Wide_table___Brazil_2[[#This Row],[Wa]:[La]])</f>
        <v>10</v>
      </c>
    </row>
    <row r="891" spans="1:31" x14ac:dyDescent="0.25">
      <c r="A891">
        <v>2</v>
      </c>
      <c r="B891" t="s">
        <v>1057</v>
      </c>
      <c r="C891">
        <v>9</v>
      </c>
      <c r="D891">
        <v>7</v>
      </c>
      <c r="E891">
        <v>2</v>
      </c>
      <c r="F891">
        <v>0</v>
      </c>
      <c r="G891">
        <v>17</v>
      </c>
      <c r="H891">
        <v>5</v>
      </c>
      <c r="I891">
        <v>12</v>
      </c>
      <c r="J891">
        <v>23</v>
      </c>
      <c r="L891">
        <v>256</v>
      </c>
      <c r="N891">
        <v>4</v>
      </c>
      <c r="O891">
        <v>1</v>
      </c>
      <c r="P891">
        <v>0</v>
      </c>
      <c r="Q891">
        <v>11</v>
      </c>
      <c r="R891">
        <v>3</v>
      </c>
      <c r="W891">
        <v>3</v>
      </c>
      <c r="X891">
        <v>1</v>
      </c>
      <c r="Y891">
        <v>0</v>
      </c>
      <c r="Z891">
        <v>6</v>
      </c>
      <c r="AA891">
        <v>2</v>
      </c>
      <c r="AD891">
        <f>SUM(Wide_table___Brazil_2[[#This Row],[Wh]:[Lh]])</f>
        <v>5</v>
      </c>
      <c r="AE891">
        <f>SUM(Wide_table___Brazil_2[[#This Row],[Wa]:[La]])</f>
        <v>4</v>
      </c>
    </row>
    <row r="892" spans="1:31" x14ac:dyDescent="0.25">
      <c r="A892">
        <v>16</v>
      </c>
      <c r="B892" t="s">
        <v>1058</v>
      </c>
      <c r="C892">
        <v>9</v>
      </c>
      <c r="D892">
        <v>1</v>
      </c>
      <c r="E892">
        <v>1</v>
      </c>
      <c r="F892">
        <v>7</v>
      </c>
      <c r="G892">
        <v>5</v>
      </c>
      <c r="H892">
        <v>20</v>
      </c>
      <c r="I892">
        <v>-15</v>
      </c>
      <c r="J892">
        <v>4</v>
      </c>
      <c r="L892">
        <v>44</v>
      </c>
      <c r="N892">
        <v>0</v>
      </c>
      <c r="O892">
        <v>0</v>
      </c>
      <c r="P892">
        <v>3</v>
      </c>
      <c r="Q892">
        <v>2</v>
      </c>
      <c r="R892">
        <v>9</v>
      </c>
      <c r="W892">
        <v>1</v>
      </c>
      <c r="X892">
        <v>1</v>
      </c>
      <c r="Y892">
        <v>4</v>
      </c>
      <c r="Z892">
        <v>3</v>
      </c>
      <c r="AA892">
        <v>11</v>
      </c>
      <c r="AD892">
        <f>SUM(Wide_table___Brazil_2[[#This Row],[Wh]:[Lh]])</f>
        <v>3</v>
      </c>
      <c r="AE892">
        <f>SUM(Wide_table___Brazil_2[[#This Row],[Wa]:[La]])</f>
        <v>6</v>
      </c>
    </row>
    <row r="893" spans="1:31" x14ac:dyDescent="0.25">
      <c r="A893">
        <v>11</v>
      </c>
      <c r="B893" t="s">
        <v>1059</v>
      </c>
      <c r="C893">
        <v>8</v>
      </c>
      <c r="D893">
        <v>1</v>
      </c>
      <c r="E893">
        <v>5</v>
      </c>
      <c r="F893">
        <v>2</v>
      </c>
      <c r="G893">
        <v>5</v>
      </c>
      <c r="H893">
        <v>8</v>
      </c>
      <c r="I893">
        <v>-3</v>
      </c>
      <c r="J893">
        <v>8</v>
      </c>
      <c r="L893">
        <v>100</v>
      </c>
      <c r="N893">
        <v>0</v>
      </c>
      <c r="O893">
        <v>3</v>
      </c>
      <c r="P893">
        <v>1</v>
      </c>
      <c r="Q893">
        <v>2</v>
      </c>
      <c r="R893">
        <v>4</v>
      </c>
      <c r="W893">
        <v>1</v>
      </c>
      <c r="X893">
        <v>2</v>
      </c>
      <c r="Y893">
        <v>1</v>
      </c>
      <c r="Z893">
        <v>3</v>
      </c>
      <c r="AA893">
        <v>4</v>
      </c>
      <c r="AD893">
        <f>SUM(Wide_table___Brazil_2[[#This Row],[Wh]:[Lh]])</f>
        <v>4</v>
      </c>
      <c r="AE893">
        <f>SUM(Wide_table___Brazil_2[[#This Row],[Wa]:[La]])</f>
        <v>4</v>
      </c>
    </row>
    <row r="894" spans="1:31" x14ac:dyDescent="0.25">
      <c r="A894">
        <v>9</v>
      </c>
      <c r="B894" t="s">
        <v>1060</v>
      </c>
      <c r="C894">
        <v>8</v>
      </c>
      <c r="D894">
        <v>3</v>
      </c>
      <c r="E894">
        <v>0</v>
      </c>
      <c r="F894">
        <v>5</v>
      </c>
      <c r="G894">
        <v>9</v>
      </c>
      <c r="H894">
        <v>17</v>
      </c>
      <c r="I894">
        <v>-8</v>
      </c>
      <c r="J894">
        <v>9</v>
      </c>
      <c r="L894">
        <v>113</v>
      </c>
      <c r="N894">
        <v>2</v>
      </c>
      <c r="O894">
        <v>0</v>
      </c>
      <c r="P894">
        <v>0</v>
      </c>
      <c r="Q894">
        <v>5</v>
      </c>
      <c r="R894">
        <v>1</v>
      </c>
      <c r="W894">
        <v>1</v>
      </c>
      <c r="X894">
        <v>0</v>
      </c>
      <c r="Y894">
        <v>5</v>
      </c>
      <c r="Z894">
        <v>4</v>
      </c>
      <c r="AA894">
        <v>16</v>
      </c>
      <c r="AD894">
        <f>SUM(Wide_table___Brazil_2[[#This Row],[Wh]:[Lh]])</f>
        <v>2</v>
      </c>
      <c r="AE894">
        <f>SUM(Wide_table___Brazil_2[[#This Row],[Wa]:[La]])</f>
        <v>6</v>
      </c>
    </row>
    <row r="895" spans="1:31" x14ac:dyDescent="0.25">
      <c r="A895">
        <v>5</v>
      </c>
      <c r="B895" t="s">
        <v>1061</v>
      </c>
      <c r="C895">
        <v>9</v>
      </c>
      <c r="D895">
        <v>5</v>
      </c>
      <c r="E895">
        <v>2</v>
      </c>
      <c r="F895">
        <v>2</v>
      </c>
      <c r="G895">
        <v>11</v>
      </c>
      <c r="H895">
        <v>10</v>
      </c>
      <c r="I895">
        <v>1</v>
      </c>
      <c r="J895">
        <v>17</v>
      </c>
      <c r="L895">
        <v>189</v>
      </c>
      <c r="N895">
        <v>3</v>
      </c>
      <c r="O895">
        <v>1</v>
      </c>
      <c r="P895">
        <v>1</v>
      </c>
      <c r="Q895">
        <v>9</v>
      </c>
      <c r="R895">
        <v>5</v>
      </c>
      <c r="W895">
        <v>2</v>
      </c>
      <c r="X895">
        <v>1</v>
      </c>
      <c r="Y895">
        <v>1</v>
      </c>
      <c r="Z895">
        <v>2</v>
      </c>
      <c r="AA895">
        <v>5</v>
      </c>
      <c r="AD895">
        <f>SUM(Wide_table___Brazil_2[[#This Row],[Wh]:[Lh]])</f>
        <v>5</v>
      </c>
      <c r="AE895">
        <f>SUM(Wide_table___Brazil_2[[#This Row],[Wa]:[La]])</f>
        <v>4</v>
      </c>
    </row>
    <row r="896" spans="1:31" x14ac:dyDescent="0.25">
      <c r="A896">
        <v>10</v>
      </c>
      <c r="B896" t="s">
        <v>1062</v>
      </c>
      <c r="C896">
        <v>9</v>
      </c>
      <c r="D896">
        <v>2</v>
      </c>
      <c r="E896">
        <v>4</v>
      </c>
      <c r="F896">
        <v>3</v>
      </c>
      <c r="G896">
        <v>11</v>
      </c>
      <c r="H896">
        <v>13</v>
      </c>
      <c r="I896">
        <v>-2</v>
      </c>
      <c r="J896">
        <v>10</v>
      </c>
      <c r="L896">
        <v>111</v>
      </c>
      <c r="N896">
        <v>2</v>
      </c>
      <c r="O896">
        <v>1</v>
      </c>
      <c r="P896">
        <v>2</v>
      </c>
      <c r="Q896">
        <v>7</v>
      </c>
      <c r="R896">
        <v>7</v>
      </c>
      <c r="W896">
        <v>0</v>
      </c>
      <c r="X896">
        <v>3</v>
      </c>
      <c r="Y896">
        <v>1</v>
      </c>
      <c r="Z896">
        <v>4</v>
      </c>
      <c r="AA896">
        <v>6</v>
      </c>
      <c r="AD896">
        <f>SUM(Wide_table___Brazil_2[[#This Row],[Wh]:[Lh]])</f>
        <v>5</v>
      </c>
      <c r="AE896">
        <f>SUM(Wide_table___Brazil_2[[#This Row],[Wa]:[La]])</f>
        <v>4</v>
      </c>
    </row>
    <row r="897" spans="1:31" x14ac:dyDescent="0.25">
      <c r="A897">
        <v>8</v>
      </c>
      <c r="B897" t="s">
        <v>1063</v>
      </c>
      <c r="C897">
        <v>21</v>
      </c>
      <c r="D897">
        <v>6</v>
      </c>
      <c r="E897">
        <v>7</v>
      </c>
      <c r="F897">
        <v>8</v>
      </c>
      <c r="G897">
        <v>25</v>
      </c>
      <c r="H897">
        <v>26</v>
      </c>
      <c r="I897">
        <v>-1</v>
      </c>
      <c r="J897">
        <v>25</v>
      </c>
      <c r="L897">
        <v>119</v>
      </c>
      <c r="N897">
        <v>5</v>
      </c>
      <c r="O897">
        <v>5</v>
      </c>
      <c r="P897">
        <v>2</v>
      </c>
      <c r="Q897">
        <v>18</v>
      </c>
      <c r="R897">
        <v>13</v>
      </c>
      <c r="W897">
        <v>1</v>
      </c>
      <c r="X897">
        <v>2</v>
      </c>
      <c r="Y897">
        <v>6</v>
      </c>
      <c r="Z897">
        <v>7</v>
      </c>
      <c r="AA897">
        <v>13</v>
      </c>
      <c r="AD897">
        <f>SUM(Wide_table___Brazil_2[[#This Row],[Wh]:[Lh]])</f>
        <v>12</v>
      </c>
      <c r="AE897">
        <f>SUM(Wide_table___Brazil_2[[#This Row],[Wa]:[La]])</f>
        <v>9</v>
      </c>
    </row>
    <row r="898" spans="1:31" x14ac:dyDescent="0.25">
      <c r="A898">
        <v>11</v>
      </c>
      <c r="B898" t="s">
        <v>1064</v>
      </c>
      <c r="C898">
        <v>21</v>
      </c>
      <c r="D898">
        <v>5</v>
      </c>
      <c r="E898">
        <v>3</v>
      </c>
      <c r="F898">
        <v>13</v>
      </c>
      <c r="G898">
        <v>22</v>
      </c>
      <c r="H898">
        <v>40</v>
      </c>
      <c r="I898">
        <v>-18</v>
      </c>
      <c r="J898">
        <v>18</v>
      </c>
      <c r="L898">
        <v>86</v>
      </c>
      <c r="N898">
        <v>5</v>
      </c>
      <c r="O898">
        <v>1</v>
      </c>
      <c r="P898">
        <v>4</v>
      </c>
      <c r="Q898">
        <v>12</v>
      </c>
      <c r="R898">
        <v>15</v>
      </c>
      <c r="W898">
        <v>0</v>
      </c>
      <c r="X898">
        <v>2</v>
      </c>
      <c r="Y898">
        <v>9</v>
      </c>
      <c r="Z898">
        <v>10</v>
      </c>
      <c r="AA898">
        <v>25</v>
      </c>
      <c r="AD898">
        <f>SUM(Wide_table___Brazil_2[[#This Row],[Wh]:[Lh]])</f>
        <v>10</v>
      </c>
      <c r="AE898">
        <f>SUM(Wide_table___Brazil_2[[#This Row],[Wa]:[La]])</f>
        <v>11</v>
      </c>
    </row>
    <row r="899" spans="1:31" x14ac:dyDescent="0.25">
      <c r="A899">
        <v>2</v>
      </c>
      <c r="B899" t="s">
        <v>1065</v>
      </c>
      <c r="C899">
        <v>11</v>
      </c>
      <c r="D899">
        <v>6</v>
      </c>
      <c r="E899">
        <v>5</v>
      </c>
      <c r="F899">
        <v>0</v>
      </c>
      <c r="G899">
        <v>19</v>
      </c>
      <c r="H899">
        <v>10</v>
      </c>
      <c r="I899">
        <v>9</v>
      </c>
      <c r="J899">
        <v>23</v>
      </c>
      <c r="L899">
        <v>209</v>
      </c>
      <c r="N899">
        <v>2</v>
      </c>
      <c r="O899">
        <v>4</v>
      </c>
      <c r="P899">
        <v>0</v>
      </c>
      <c r="Q899">
        <v>11</v>
      </c>
      <c r="R899">
        <v>7</v>
      </c>
      <c r="W899">
        <v>4</v>
      </c>
      <c r="X899">
        <v>1</v>
      </c>
      <c r="Y899">
        <v>0</v>
      </c>
      <c r="Z899">
        <v>8</v>
      </c>
      <c r="AA899">
        <v>3</v>
      </c>
      <c r="AD899">
        <f>SUM(Wide_table___Brazil_2[[#This Row],[Wh]:[Lh]])</f>
        <v>6</v>
      </c>
      <c r="AE899">
        <f>SUM(Wide_table___Brazil_2[[#This Row],[Wa]:[La]])</f>
        <v>5</v>
      </c>
    </row>
    <row r="900" spans="1:31" x14ac:dyDescent="0.25">
      <c r="A900">
        <v>2</v>
      </c>
      <c r="B900" t="s">
        <v>1066</v>
      </c>
      <c r="C900">
        <v>10</v>
      </c>
      <c r="D900">
        <v>6</v>
      </c>
      <c r="E900">
        <v>3</v>
      </c>
      <c r="F900">
        <v>1</v>
      </c>
      <c r="G900">
        <v>27</v>
      </c>
      <c r="H900">
        <v>13</v>
      </c>
      <c r="I900">
        <v>14</v>
      </c>
      <c r="J900">
        <v>21</v>
      </c>
      <c r="L900">
        <v>210</v>
      </c>
      <c r="N900">
        <v>2</v>
      </c>
      <c r="O900">
        <v>1</v>
      </c>
      <c r="P900">
        <v>1</v>
      </c>
      <c r="Q900">
        <v>11</v>
      </c>
      <c r="R900">
        <v>4</v>
      </c>
      <c r="W900">
        <v>4</v>
      </c>
      <c r="X900">
        <v>2</v>
      </c>
      <c r="Y900">
        <v>0</v>
      </c>
      <c r="Z900">
        <v>16</v>
      </c>
      <c r="AA900">
        <v>9</v>
      </c>
      <c r="AD900">
        <f>SUM(Wide_table___Brazil_2[[#This Row],[Wh]:[Lh]])</f>
        <v>4</v>
      </c>
      <c r="AE900">
        <f>SUM(Wide_table___Brazil_2[[#This Row],[Wa]:[La]])</f>
        <v>6</v>
      </c>
    </row>
    <row r="901" spans="1:31" x14ac:dyDescent="0.25">
      <c r="A901">
        <v>15</v>
      </c>
      <c r="B901" t="s">
        <v>172</v>
      </c>
      <c r="C901">
        <v>8</v>
      </c>
      <c r="D901">
        <v>3</v>
      </c>
      <c r="E901">
        <v>1</v>
      </c>
      <c r="F901">
        <v>4</v>
      </c>
      <c r="G901">
        <v>12</v>
      </c>
      <c r="H901">
        <v>19</v>
      </c>
      <c r="I901">
        <v>-7</v>
      </c>
      <c r="J901">
        <v>10</v>
      </c>
      <c r="L901">
        <v>125</v>
      </c>
      <c r="N901">
        <v>1</v>
      </c>
      <c r="O901">
        <v>1</v>
      </c>
      <c r="P901">
        <v>2</v>
      </c>
      <c r="Q901">
        <v>7</v>
      </c>
      <c r="R901">
        <v>10</v>
      </c>
      <c r="W901">
        <v>2</v>
      </c>
      <c r="X901">
        <v>0</v>
      </c>
      <c r="Y901">
        <v>2</v>
      </c>
      <c r="Z901">
        <v>5</v>
      </c>
      <c r="AA901">
        <v>9</v>
      </c>
      <c r="AD901">
        <f>SUM(Wide_table___Brazil_2[[#This Row],[Wh]:[Lh]])</f>
        <v>4</v>
      </c>
      <c r="AE901">
        <f>SUM(Wide_table___Brazil_2[[#This Row],[Wa]:[La]])</f>
        <v>4</v>
      </c>
    </row>
    <row r="902" spans="1:31" x14ac:dyDescent="0.25">
      <c r="A902">
        <v>24</v>
      </c>
      <c r="B902" t="s">
        <v>1067</v>
      </c>
      <c r="C902">
        <v>11</v>
      </c>
      <c r="D902">
        <v>5</v>
      </c>
      <c r="E902">
        <v>1</v>
      </c>
      <c r="F902">
        <v>5</v>
      </c>
      <c r="G902">
        <v>18</v>
      </c>
      <c r="H902">
        <v>14</v>
      </c>
      <c r="I902">
        <v>4</v>
      </c>
      <c r="J902">
        <v>6</v>
      </c>
      <c r="L902">
        <v>145</v>
      </c>
      <c r="N902">
        <v>4</v>
      </c>
      <c r="O902">
        <v>0</v>
      </c>
      <c r="P902">
        <v>2</v>
      </c>
      <c r="Q902">
        <v>13</v>
      </c>
      <c r="R902">
        <v>6</v>
      </c>
      <c r="W902">
        <v>1</v>
      </c>
      <c r="X902">
        <v>1</v>
      </c>
      <c r="Y902">
        <v>3</v>
      </c>
      <c r="Z902">
        <v>5</v>
      </c>
      <c r="AA902">
        <v>8</v>
      </c>
      <c r="AD902">
        <f>SUM(Wide_table___Brazil_2[[#This Row],[Wh]:[Lh]])</f>
        <v>6</v>
      </c>
      <c r="AE902">
        <f>SUM(Wide_table___Brazil_2[[#This Row],[Wa]:[La]])</f>
        <v>5</v>
      </c>
    </row>
    <row r="903" spans="1:31" x14ac:dyDescent="0.25">
      <c r="A903">
        <v>7</v>
      </c>
      <c r="B903" t="s">
        <v>1068</v>
      </c>
      <c r="C903">
        <v>8</v>
      </c>
      <c r="D903">
        <v>4</v>
      </c>
      <c r="E903">
        <v>0</v>
      </c>
      <c r="F903">
        <v>4</v>
      </c>
      <c r="G903">
        <v>10</v>
      </c>
      <c r="H903">
        <v>11</v>
      </c>
      <c r="I903">
        <v>-1</v>
      </c>
      <c r="J903">
        <v>12</v>
      </c>
      <c r="L903">
        <v>150</v>
      </c>
      <c r="N903">
        <v>4</v>
      </c>
      <c r="O903">
        <v>0</v>
      </c>
      <c r="P903">
        <v>1</v>
      </c>
      <c r="Q903">
        <v>9</v>
      </c>
      <c r="R903">
        <v>4</v>
      </c>
      <c r="W903">
        <v>0</v>
      </c>
      <c r="X903">
        <v>0</v>
      </c>
      <c r="Y903">
        <v>3</v>
      </c>
      <c r="Z903">
        <v>1</v>
      </c>
      <c r="AA903">
        <v>7</v>
      </c>
      <c r="AD903">
        <f>SUM(Wide_table___Brazil_2[[#This Row],[Wh]:[Lh]])</f>
        <v>5</v>
      </c>
      <c r="AE903">
        <f>SUM(Wide_table___Brazil_2[[#This Row],[Wa]:[La]])</f>
        <v>3</v>
      </c>
    </row>
    <row r="904" spans="1:31" x14ac:dyDescent="0.25">
      <c r="A904">
        <v>10</v>
      </c>
      <c r="B904" t="s">
        <v>1069</v>
      </c>
      <c r="C904">
        <v>3</v>
      </c>
      <c r="D904">
        <v>2</v>
      </c>
      <c r="E904">
        <v>0</v>
      </c>
      <c r="F904">
        <v>1</v>
      </c>
      <c r="G904">
        <v>3</v>
      </c>
      <c r="H904">
        <v>2</v>
      </c>
      <c r="I904">
        <v>1</v>
      </c>
      <c r="J904">
        <v>6</v>
      </c>
      <c r="L904">
        <v>200</v>
      </c>
      <c r="N904">
        <v>1</v>
      </c>
      <c r="O904">
        <v>0</v>
      </c>
      <c r="P904">
        <v>1</v>
      </c>
      <c r="Q904">
        <v>2</v>
      </c>
      <c r="R904">
        <v>2</v>
      </c>
      <c r="W904">
        <v>1</v>
      </c>
      <c r="X904">
        <v>0</v>
      </c>
      <c r="Y904">
        <v>0</v>
      </c>
      <c r="Z904">
        <v>1</v>
      </c>
      <c r="AA904">
        <v>0</v>
      </c>
      <c r="AD904">
        <f>SUM(Wide_table___Brazil_2[[#This Row],[Wh]:[Lh]])</f>
        <v>2</v>
      </c>
      <c r="AE904">
        <f>SUM(Wide_table___Brazil_2[[#This Row],[Wa]:[La]])</f>
        <v>1</v>
      </c>
    </row>
    <row r="905" spans="1:31" x14ac:dyDescent="0.25">
      <c r="A905">
        <v>5</v>
      </c>
      <c r="B905" t="s">
        <v>1070</v>
      </c>
      <c r="C905">
        <v>6</v>
      </c>
      <c r="D905">
        <v>3</v>
      </c>
      <c r="E905">
        <v>2</v>
      </c>
      <c r="F905">
        <v>1</v>
      </c>
      <c r="G905">
        <v>9</v>
      </c>
      <c r="H905">
        <v>7</v>
      </c>
      <c r="I905">
        <v>2</v>
      </c>
      <c r="J905">
        <v>11</v>
      </c>
      <c r="L905">
        <v>183</v>
      </c>
      <c r="N905">
        <v>1</v>
      </c>
      <c r="O905">
        <v>2</v>
      </c>
      <c r="P905">
        <v>0</v>
      </c>
      <c r="Q905">
        <v>4</v>
      </c>
      <c r="R905">
        <v>3</v>
      </c>
      <c r="W905">
        <v>2</v>
      </c>
      <c r="X905">
        <v>0</v>
      </c>
      <c r="Y905">
        <v>1</v>
      </c>
      <c r="Z905">
        <v>5</v>
      </c>
      <c r="AA905">
        <v>4</v>
      </c>
      <c r="AD905">
        <f>SUM(Wide_table___Brazil_2[[#This Row],[Wh]:[Lh]])</f>
        <v>3</v>
      </c>
      <c r="AE905">
        <f>SUM(Wide_table___Brazil_2[[#This Row],[Wa]:[La]])</f>
        <v>3</v>
      </c>
    </row>
    <row r="906" spans="1:31" x14ac:dyDescent="0.25">
      <c r="A906">
        <v>1</v>
      </c>
      <c r="B906" t="s">
        <v>1071</v>
      </c>
      <c r="C906">
        <v>9</v>
      </c>
      <c r="D906">
        <v>7</v>
      </c>
      <c r="E906">
        <v>2</v>
      </c>
      <c r="F906">
        <v>0</v>
      </c>
      <c r="G906">
        <v>25</v>
      </c>
      <c r="H906">
        <v>6</v>
      </c>
      <c r="I906">
        <v>19</v>
      </c>
      <c r="J906">
        <v>23</v>
      </c>
      <c r="L906">
        <v>256</v>
      </c>
      <c r="N906">
        <v>4</v>
      </c>
      <c r="O906">
        <v>0</v>
      </c>
      <c r="P906">
        <v>0</v>
      </c>
      <c r="Q906">
        <v>15</v>
      </c>
      <c r="R906">
        <v>3</v>
      </c>
      <c r="W906">
        <v>3</v>
      </c>
      <c r="X906">
        <v>2</v>
      </c>
      <c r="Y906">
        <v>0</v>
      </c>
      <c r="Z906">
        <v>10</v>
      </c>
      <c r="AA906">
        <v>3</v>
      </c>
      <c r="AD906">
        <f>SUM(Wide_table___Brazil_2[[#This Row],[Wh]:[Lh]])</f>
        <v>4</v>
      </c>
      <c r="AE906">
        <f>SUM(Wide_table___Brazil_2[[#This Row],[Wa]:[La]])</f>
        <v>5</v>
      </c>
    </row>
    <row r="907" spans="1:31" x14ac:dyDescent="0.25">
      <c r="A907">
        <v>14</v>
      </c>
      <c r="B907" t="s">
        <v>1072</v>
      </c>
      <c r="C907">
        <v>10</v>
      </c>
      <c r="D907">
        <v>2</v>
      </c>
      <c r="E907">
        <v>3</v>
      </c>
      <c r="F907">
        <v>5</v>
      </c>
      <c r="G907">
        <v>13</v>
      </c>
      <c r="H907">
        <v>18</v>
      </c>
      <c r="I907">
        <v>-5</v>
      </c>
      <c r="J907">
        <v>9</v>
      </c>
      <c r="L907">
        <v>90</v>
      </c>
      <c r="N907">
        <v>2</v>
      </c>
      <c r="O907">
        <v>1</v>
      </c>
      <c r="P907">
        <v>2</v>
      </c>
      <c r="Q907">
        <v>6</v>
      </c>
      <c r="R907">
        <v>7</v>
      </c>
      <c r="W907">
        <v>0</v>
      </c>
      <c r="X907">
        <v>2</v>
      </c>
      <c r="Y907">
        <v>3</v>
      </c>
      <c r="Z907">
        <v>7</v>
      </c>
      <c r="AA907">
        <v>11</v>
      </c>
      <c r="AD907">
        <f>SUM(Wide_table___Brazil_2[[#This Row],[Wh]:[Lh]])</f>
        <v>5</v>
      </c>
      <c r="AE907">
        <f>SUM(Wide_table___Brazil_2[[#This Row],[Wa]:[La]])</f>
        <v>5</v>
      </c>
    </row>
    <row r="908" spans="1:31" x14ac:dyDescent="0.25">
      <c r="A908">
        <v>6</v>
      </c>
      <c r="B908" t="s">
        <v>1073</v>
      </c>
      <c r="C908">
        <v>7</v>
      </c>
      <c r="D908">
        <v>2</v>
      </c>
      <c r="E908">
        <v>4</v>
      </c>
      <c r="F908">
        <v>1</v>
      </c>
      <c r="G908">
        <v>9</v>
      </c>
      <c r="H908">
        <v>8</v>
      </c>
      <c r="I908">
        <v>1</v>
      </c>
      <c r="J908">
        <v>10</v>
      </c>
      <c r="L908">
        <v>143</v>
      </c>
      <c r="N908">
        <v>1</v>
      </c>
      <c r="O908">
        <v>2</v>
      </c>
      <c r="P908">
        <v>1</v>
      </c>
      <c r="Q908">
        <v>5</v>
      </c>
      <c r="R908">
        <v>5</v>
      </c>
      <c r="W908">
        <v>1</v>
      </c>
      <c r="X908">
        <v>2</v>
      </c>
      <c r="Y908">
        <v>0</v>
      </c>
      <c r="Z908">
        <v>4</v>
      </c>
      <c r="AA908">
        <v>3</v>
      </c>
      <c r="AD908">
        <f>SUM(Wide_table___Brazil_2[[#This Row],[Wh]:[Lh]])</f>
        <v>4</v>
      </c>
      <c r="AE908">
        <f>SUM(Wide_table___Brazil_2[[#This Row],[Wa]:[La]])</f>
        <v>3</v>
      </c>
    </row>
    <row r="909" spans="1:31" x14ac:dyDescent="0.25">
      <c r="A909">
        <v>19</v>
      </c>
      <c r="B909" t="s">
        <v>1074</v>
      </c>
      <c r="C909">
        <v>5</v>
      </c>
      <c r="D909">
        <v>0</v>
      </c>
      <c r="E909">
        <v>1</v>
      </c>
      <c r="F909">
        <v>4</v>
      </c>
      <c r="G909">
        <v>4</v>
      </c>
      <c r="H909">
        <v>10</v>
      </c>
      <c r="I909">
        <v>-6</v>
      </c>
      <c r="J909">
        <v>1</v>
      </c>
      <c r="L909">
        <v>20</v>
      </c>
      <c r="N909">
        <v>0</v>
      </c>
      <c r="O909">
        <v>0</v>
      </c>
      <c r="P909">
        <v>2</v>
      </c>
      <c r="Q909">
        <v>1</v>
      </c>
      <c r="R909">
        <v>3</v>
      </c>
      <c r="W909">
        <v>0</v>
      </c>
      <c r="X909">
        <v>1</v>
      </c>
      <c r="Y909">
        <v>2</v>
      </c>
      <c r="Z909">
        <v>3</v>
      </c>
      <c r="AA909">
        <v>7</v>
      </c>
      <c r="AD909">
        <f>SUM(Wide_table___Brazil_2[[#This Row],[Wh]:[Lh]])</f>
        <v>2</v>
      </c>
      <c r="AE909">
        <f>SUM(Wide_table___Brazil_2[[#This Row],[Wa]:[La]])</f>
        <v>3</v>
      </c>
    </row>
    <row r="910" spans="1:31" x14ac:dyDescent="0.25">
      <c r="A910">
        <v>2</v>
      </c>
      <c r="B910" t="s">
        <v>1075</v>
      </c>
      <c r="C910">
        <v>29</v>
      </c>
      <c r="D910">
        <v>15</v>
      </c>
      <c r="E910">
        <v>8</v>
      </c>
      <c r="F910">
        <v>6</v>
      </c>
      <c r="G910">
        <v>44</v>
      </c>
      <c r="H910">
        <v>26</v>
      </c>
      <c r="I910">
        <v>18</v>
      </c>
      <c r="J910">
        <v>53</v>
      </c>
      <c r="L910">
        <v>183</v>
      </c>
      <c r="N910">
        <v>11</v>
      </c>
      <c r="O910">
        <v>2</v>
      </c>
      <c r="P910">
        <v>2</v>
      </c>
      <c r="Q910">
        <v>32</v>
      </c>
      <c r="R910">
        <v>11</v>
      </c>
      <c r="W910">
        <v>4</v>
      </c>
      <c r="X910">
        <v>6</v>
      </c>
      <c r="Y910">
        <v>4</v>
      </c>
      <c r="Z910">
        <v>12</v>
      </c>
      <c r="AA910">
        <v>15</v>
      </c>
      <c r="AD910">
        <f>SUM(Wide_table___Brazil_2[[#This Row],[Wh]:[Lh]])</f>
        <v>15</v>
      </c>
      <c r="AE910">
        <f>SUM(Wide_table___Brazil_2[[#This Row],[Wa]:[La]])</f>
        <v>14</v>
      </c>
    </row>
    <row r="911" spans="1:31" x14ac:dyDescent="0.25">
      <c r="A911">
        <v>6</v>
      </c>
      <c r="B911" t="s">
        <v>1076</v>
      </c>
      <c r="C911">
        <v>6</v>
      </c>
      <c r="D911">
        <v>3</v>
      </c>
      <c r="E911">
        <v>1</v>
      </c>
      <c r="F911">
        <v>2</v>
      </c>
      <c r="G911">
        <v>14</v>
      </c>
      <c r="H911">
        <v>11</v>
      </c>
      <c r="I911">
        <v>3</v>
      </c>
      <c r="J911">
        <v>10</v>
      </c>
      <c r="L911">
        <v>167</v>
      </c>
      <c r="N911">
        <v>1</v>
      </c>
      <c r="O911">
        <v>1</v>
      </c>
      <c r="P911">
        <v>1</v>
      </c>
      <c r="Q911">
        <v>6</v>
      </c>
      <c r="R911">
        <v>4</v>
      </c>
      <c r="W911">
        <v>2</v>
      </c>
      <c r="X911">
        <v>0</v>
      </c>
      <c r="Y911">
        <v>1</v>
      </c>
      <c r="Z911">
        <v>8</v>
      </c>
      <c r="AA911">
        <v>7</v>
      </c>
      <c r="AD911">
        <f>SUM(Wide_table___Brazil_2[[#This Row],[Wh]:[Lh]])</f>
        <v>3</v>
      </c>
      <c r="AE911">
        <f>SUM(Wide_table___Brazil_2[[#This Row],[Wa]:[La]])</f>
        <v>3</v>
      </c>
    </row>
    <row r="912" spans="1:31" x14ac:dyDescent="0.25">
      <c r="A912">
        <v>3</v>
      </c>
      <c r="B912" t="s">
        <v>1077</v>
      </c>
      <c r="C912">
        <v>5</v>
      </c>
      <c r="D912">
        <v>4</v>
      </c>
      <c r="E912">
        <v>1</v>
      </c>
      <c r="F912">
        <v>0</v>
      </c>
      <c r="G912">
        <v>10</v>
      </c>
      <c r="H912">
        <v>4</v>
      </c>
      <c r="I912">
        <v>6</v>
      </c>
      <c r="J912">
        <v>13</v>
      </c>
      <c r="L912">
        <v>260</v>
      </c>
      <c r="N912">
        <v>3</v>
      </c>
      <c r="O912">
        <v>0</v>
      </c>
      <c r="P912">
        <v>0</v>
      </c>
      <c r="Q912">
        <v>7</v>
      </c>
      <c r="R912">
        <v>2</v>
      </c>
      <c r="W912">
        <v>1</v>
      </c>
      <c r="X912">
        <v>1</v>
      </c>
      <c r="Y912">
        <v>0</v>
      </c>
      <c r="Z912">
        <v>3</v>
      </c>
      <c r="AA912">
        <v>2</v>
      </c>
      <c r="AD912">
        <f>SUM(Wide_table___Brazil_2[[#This Row],[Wh]:[Lh]])</f>
        <v>3</v>
      </c>
      <c r="AE912">
        <f>SUM(Wide_table___Brazil_2[[#This Row],[Wa]:[La]])</f>
        <v>2</v>
      </c>
    </row>
    <row r="913" spans="1:31" x14ac:dyDescent="0.25">
      <c r="A913">
        <v>7</v>
      </c>
      <c r="B913" t="s">
        <v>1078</v>
      </c>
      <c r="C913">
        <v>7</v>
      </c>
      <c r="D913">
        <v>3</v>
      </c>
      <c r="E913">
        <v>2</v>
      </c>
      <c r="F913">
        <v>2</v>
      </c>
      <c r="G913">
        <v>7</v>
      </c>
      <c r="H913">
        <v>6</v>
      </c>
      <c r="I913">
        <v>1</v>
      </c>
      <c r="J913">
        <v>11</v>
      </c>
      <c r="L913">
        <v>157</v>
      </c>
      <c r="N913">
        <v>3</v>
      </c>
      <c r="O913">
        <v>0</v>
      </c>
      <c r="P913">
        <v>0</v>
      </c>
      <c r="Q913">
        <v>7</v>
      </c>
      <c r="R913">
        <v>2</v>
      </c>
      <c r="W913">
        <v>0</v>
      </c>
      <c r="X913">
        <v>2</v>
      </c>
      <c r="Y913">
        <v>2</v>
      </c>
      <c r="Z913">
        <v>0</v>
      </c>
      <c r="AA913">
        <v>4</v>
      </c>
      <c r="AD913">
        <f>SUM(Wide_table___Brazil_2[[#This Row],[Wh]:[Lh]])</f>
        <v>3</v>
      </c>
      <c r="AE913">
        <f>SUM(Wide_table___Brazil_2[[#This Row],[Wa]:[La]])</f>
        <v>4</v>
      </c>
    </row>
    <row r="914" spans="1:31" x14ac:dyDescent="0.25">
      <c r="A914">
        <v>17</v>
      </c>
      <c r="B914" t="s">
        <v>1079</v>
      </c>
      <c r="C914">
        <v>31</v>
      </c>
      <c r="D914">
        <v>10</v>
      </c>
      <c r="E914">
        <v>8</v>
      </c>
      <c r="F914">
        <v>13</v>
      </c>
      <c r="G914">
        <v>41</v>
      </c>
      <c r="H914">
        <v>44</v>
      </c>
      <c r="I914">
        <v>-3</v>
      </c>
      <c r="J914">
        <v>38</v>
      </c>
      <c r="L914">
        <v>123</v>
      </c>
      <c r="N914">
        <v>8</v>
      </c>
      <c r="O914">
        <v>2</v>
      </c>
      <c r="P914">
        <v>6</v>
      </c>
      <c r="Q914">
        <v>27</v>
      </c>
      <c r="R914">
        <v>20</v>
      </c>
      <c r="W914">
        <v>2</v>
      </c>
      <c r="X914">
        <v>6</v>
      </c>
      <c r="Y914">
        <v>7</v>
      </c>
      <c r="Z914">
        <v>14</v>
      </c>
      <c r="AA914">
        <v>24</v>
      </c>
      <c r="AD914">
        <f>SUM(Wide_table___Brazil_2[[#This Row],[Wh]:[Lh]])</f>
        <v>16</v>
      </c>
      <c r="AE914">
        <f>SUM(Wide_table___Brazil_2[[#This Row],[Wa]:[La]])</f>
        <v>15</v>
      </c>
    </row>
    <row r="915" spans="1:31" x14ac:dyDescent="0.25">
      <c r="A915">
        <v>4</v>
      </c>
      <c r="B915" t="s">
        <v>1080</v>
      </c>
      <c r="C915">
        <v>7</v>
      </c>
      <c r="D915">
        <v>3</v>
      </c>
      <c r="E915">
        <v>3</v>
      </c>
      <c r="F915">
        <v>1</v>
      </c>
      <c r="G915">
        <v>9</v>
      </c>
      <c r="H915">
        <v>7</v>
      </c>
      <c r="I915">
        <v>2</v>
      </c>
      <c r="J915">
        <v>12</v>
      </c>
      <c r="L915">
        <v>171</v>
      </c>
      <c r="N915">
        <v>3</v>
      </c>
      <c r="O915">
        <v>0</v>
      </c>
      <c r="P915">
        <v>0</v>
      </c>
      <c r="Q915">
        <v>6</v>
      </c>
      <c r="R915">
        <v>3</v>
      </c>
      <c r="W915">
        <v>0</v>
      </c>
      <c r="X915">
        <v>3</v>
      </c>
      <c r="Y915">
        <v>1</v>
      </c>
      <c r="Z915">
        <v>3</v>
      </c>
      <c r="AA915">
        <v>4</v>
      </c>
      <c r="AD915">
        <f>SUM(Wide_table___Brazil_2[[#This Row],[Wh]:[Lh]])</f>
        <v>3</v>
      </c>
      <c r="AE915">
        <f>SUM(Wide_table___Brazil_2[[#This Row],[Wa]:[La]])</f>
        <v>4</v>
      </c>
    </row>
    <row r="916" spans="1:31" x14ac:dyDescent="0.25">
      <c r="A916">
        <v>12</v>
      </c>
      <c r="B916" t="s">
        <v>1081</v>
      </c>
      <c r="C916">
        <v>6</v>
      </c>
      <c r="D916">
        <v>0</v>
      </c>
      <c r="E916">
        <v>2</v>
      </c>
      <c r="F916">
        <v>4</v>
      </c>
      <c r="G916">
        <v>2</v>
      </c>
      <c r="H916">
        <v>10</v>
      </c>
      <c r="I916">
        <v>-8</v>
      </c>
      <c r="J916">
        <v>2</v>
      </c>
      <c r="L916">
        <v>33</v>
      </c>
      <c r="N916">
        <v>0</v>
      </c>
      <c r="O916">
        <v>1</v>
      </c>
      <c r="P916">
        <v>2</v>
      </c>
      <c r="Q916">
        <v>2</v>
      </c>
      <c r="R916">
        <v>6</v>
      </c>
      <c r="W916">
        <v>0</v>
      </c>
      <c r="X916">
        <v>1</v>
      </c>
      <c r="Y916">
        <v>2</v>
      </c>
      <c r="Z916">
        <v>0</v>
      </c>
      <c r="AA916">
        <v>4</v>
      </c>
      <c r="AD916">
        <f>SUM(Wide_table___Brazil_2[[#This Row],[Wh]:[Lh]])</f>
        <v>3</v>
      </c>
      <c r="AE916">
        <f>SUM(Wide_table___Brazil_2[[#This Row],[Wa]:[La]])</f>
        <v>3</v>
      </c>
    </row>
    <row r="917" spans="1:31" x14ac:dyDescent="0.25">
      <c r="A917">
        <v>2</v>
      </c>
      <c r="B917" t="s">
        <v>1082</v>
      </c>
      <c r="C917">
        <v>31</v>
      </c>
      <c r="D917">
        <v>16</v>
      </c>
      <c r="E917">
        <v>5</v>
      </c>
      <c r="F917">
        <v>10</v>
      </c>
      <c r="G917">
        <v>58</v>
      </c>
      <c r="H917">
        <v>39</v>
      </c>
      <c r="I917">
        <v>19</v>
      </c>
      <c r="J917">
        <v>53</v>
      </c>
      <c r="L917">
        <v>171</v>
      </c>
      <c r="N917">
        <v>10</v>
      </c>
      <c r="O917">
        <v>2</v>
      </c>
      <c r="P917">
        <v>3</v>
      </c>
      <c r="Q917">
        <v>37</v>
      </c>
      <c r="R917">
        <v>14</v>
      </c>
      <c r="W917">
        <v>6</v>
      </c>
      <c r="X917">
        <v>3</v>
      </c>
      <c r="Y917">
        <v>7</v>
      </c>
      <c r="Z917">
        <v>21</v>
      </c>
      <c r="AA917">
        <v>25</v>
      </c>
      <c r="AD917">
        <f>SUM(Wide_table___Brazil_2[[#This Row],[Wh]:[Lh]])</f>
        <v>15</v>
      </c>
      <c r="AE917">
        <f>SUM(Wide_table___Brazil_2[[#This Row],[Wa]:[La]])</f>
        <v>16</v>
      </c>
    </row>
    <row r="918" spans="1:31" x14ac:dyDescent="0.25">
      <c r="A918">
        <v>2</v>
      </c>
      <c r="B918" t="s">
        <v>1083</v>
      </c>
      <c r="C918">
        <v>6</v>
      </c>
      <c r="D918">
        <v>4</v>
      </c>
      <c r="E918">
        <v>2</v>
      </c>
      <c r="F918">
        <v>0</v>
      </c>
      <c r="G918">
        <v>10</v>
      </c>
      <c r="H918">
        <v>6</v>
      </c>
      <c r="I918">
        <v>4</v>
      </c>
      <c r="J918">
        <v>14</v>
      </c>
      <c r="L918">
        <v>233</v>
      </c>
      <c r="N918">
        <v>2</v>
      </c>
      <c r="O918">
        <v>1</v>
      </c>
      <c r="P918">
        <v>0</v>
      </c>
      <c r="Q918">
        <v>5</v>
      </c>
      <c r="R918">
        <v>3</v>
      </c>
      <c r="W918">
        <v>2</v>
      </c>
      <c r="X918">
        <v>1</v>
      </c>
      <c r="Y918">
        <v>0</v>
      </c>
      <c r="Z918">
        <v>5</v>
      </c>
      <c r="AA918">
        <v>3</v>
      </c>
      <c r="AD918">
        <f>SUM(Wide_table___Brazil_2[[#This Row],[Wh]:[Lh]])</f>
        <v>3</v>
      </c>
      <c r="AE918">
        <f>SUM(Wide_table___Brazil_2[[#This Row],[Wa]:[La]])</f>
        <v>3</v>
      </c>
    </row>
    <row r="919" spans="1:31" x14ac:dyDescent="0.25">
      <c r="A919">
        <v>2</v>
      </c>
      <c r="B919" t="s">
        <v>1084</v>
      </c>
      <c r="C919">
        <v>8</v>
      </c>
      <c r="D919">
        <v>5</v>
      </c>
      <c r="E919">
        <v>1</v>
      </c>
      <c r="F919">
        <v>2</v>
      </c>
      <c r="G919">
        <v>15</v>
      </c>
      <c r="H919">
        <v>6</v>
      </c>
      <c r="I919">
        <v>9</v>
      </c>
      <c r="J919">
        <v>16</v>
      </c>
      <c r="L919">
        <v>200</v>
      </c>
      <c r="N919">
        <v>2</v>
      </c>
      <c r="O919">
        <v>0</v>
      </c>
      <c r="P919">
        <v>2</v>
      </c>
      <c r="Q919">
        <v>5</v>
      </c>
      <c r="R919">
        <v>3</v>
      </c>
      <c r="W919">
        <v>3</v>
      </c>
      <c r="X919">
        <v>1</v>
      </c>
      <c r="Y919">
        <v>0</v>
      </c>
      <c r="Z919">
        <v>10</v>
      </c>
      <c r="AA919">
        <v>3</v>
      </c>
      <c r="AD919">
        <f>SUM(Wide_table___Brazil_2[[#This Row],[Wh]:[Lh]])</f>
        <v>4</v>
      </c>
      <c r="AE919">
        <f>SUM(Wide_table___Brazil_2[[#This Row],[Wa]:[La]])</f>
        <v>4</v>
      </c>
    </row>
    <row r="920" spans="1:31" x14ac:dyDescent="0.25">
      <c r="A920">
        <v>15</v>
      </c>
      <c r="B920" t="s">
        <v>1085</v>
      </c>
      <c r="C920">
        <v>21</v>
      </c>
      <c r="D920">
        <v>4</v>
      </c>
      <c r="E920">
        <v>5</v>
      </c>
      <c r="F920">
        <v>12</v>
      </c>
      <c r="G920">
        <v>19</v>
      </c>
      <c r="H920">
        <v>34</v>
      </c>
      <c r="I920">
        <v>-15</v>
      </c>
      <c r="J920">
        <v>17</v>
      </c>
      <c r="L920">
        <v>81</v>
      </c>
      <c r="N920">
        <v>3</v>
      </c>
      <c r="O920">
        <v>3</v>
      </c>
      <c r="P920">
        <v>4</v>
      </c>
      <c r="Q920">
        <v>9</v>
      </c>
      <c r="R920">
        <v>8</v>
      </c>
      <c r="W920">
        <v>1</v>
      </c>
      <c r="X920">
        <v>2</v>
      </c>
      <c r="Y920">
        <v>8</v>
      </c>
      <c r="Z920">
        <v>10</v>
      </c>
      <c r="AA920">
        <v>26</v>
      </c>
      <c r="AD920">
        <f>SUM(Wide_table___Brazil_2[[#This Row],[Wh]:[Lh]])</f>
        <v>10</v>
      </c>
      <c r="AE920">
        <f>SUM(Wide_table___Brazil_2[[#This Row],[Wa]:[La]])</f>
        <v>11</v>
      </c>
    </row>
    <row r="921" spans="1:31" x14ac:dyDescent="0.25">
      <c r="A921">
        <v>6</v>
      </c>
      <c r="B921" t="s">
        <v>1086</v>
      </c>
      <c r="C921">
        <v>7</v>
      </c>
      <c r="D921">
        <v>2</v>
      </c>
      <c r="E921">
        <v>2</v>
      </c>
      <c r="F921">
        <v>3</v>
      </c>
      <c r="G921">
        <v>8</v>
      </c>
      <c r="H921">
        <v>9</v>
      </c>
      <c r="I921">
        <v>-1</v>
      </c>
      <c r="J921">
        <v>8</v>
      </c>
      <c r="L921">
        <v>114</v>
      </c>
      <c r="N921">
        <v>1</v>
      </c>
      <c r="O921">
        <v>1</v>
      </c>
      <c r="P921">
        <v>1</v>
      </c>
      <c r="Q921">
        <v>4</v>
      </c>
      <c r="R921">
        <v>4</v>
      </c>
      <c r="W921">
        <v>1</v>
      </c>
      <c r="X921">
        <v>1</v>
      </c>
      <c r="Y921">
        <v>2</v>
      </c>
      <c r="Z921">
        <v>4</v>
      </c>
      <c r="AA921">
        <v>5</v>
      </c>
      <c r="AD921">
        <f>SUM(Wide_table___Brazil_2[[#This Row],[Wh]:[Lh]])</f>
        <v>3</v>
      </c>
      <c r="AE921">
        <f>SUM(Wide_table___Brazil_2[[#This Row],[Wa]:[La]])</f>
        <v>4</v>
      </c>
    </row>
    <row r="922" spans="1:31" x14ac:dyDescent="0.25">
      <c r="A922">
        <v>7</v>
      </c>
      <c r="B922" t="s">
        <v>1087</v>
      </c>
      <c r="C922">
        <v>9</v>
      </c>
      <c r="D922">
        <v>3</v>
      </c>
      <c r="E922">
        <v>3</v>
      </c>
      <c r="F922">
        <v>3</v>
      </c>
      <c r="G922">
        <v>13</v>
      </c>
      <c r="H922">
        <v>11</v>
      </c>
      <c r="I922">
        <v>2</v>
      </c>
      <c r="J922">
        <v>12</v>
      </c>
      <c r="L922">
        <v>133</v>
      </c>
      <c r="N922">
        <v>3</v>
      </c>
      <c r="O922">
        <v>2</v>
      </c>
      <c r="P922">
        <v>0</v>
      </c>
      <c r="Q922">
        <v>11</v>
      </c>
      <c r="R922">
        <v>5</v>
      </c>
      <c r="W922">
        <v>0</v>
      </c>
      <c r="X922">
        <v>1</v>
      </c>
      <c r="Y922">
        <v>3</v>
      </c>
      <c r="Z922">
        <v>2</v>
      </c>
      <c r="AA922">
        <v>6</v>
      </c>
      <c r="AD922">
        <f>SUM(Wide_table___Brazil_2[[#This Row],[Wh]:[Lh]])</f>
        <v>5</v>
      </c>
      <c r="AE922">
        <f>SUM(Wide_table___Brazil_2[[#This Row],[Wa]:[La]])</f>
        <v>4</v>
      </c>
    </row>
    <row r="923" spans="1:31" x14ac:dyDescent="0.25">
      <c r="A923">
        <v>17</v>
      </c>
      <c r="B923" t="s">
        <v>1088</v>
      </c>
      <c r="C923">
        <v>9</v>
      </c>
      <c r="D923">
        <v>2</v>
      </c>
      <c r="E923">
        <v>1</v>
      </c>
      <c r="F923">
        <v>6</v>
      </c>
      <c r="G923">
        <v>12</v>
      </c>
      <c r="H923">
        <v>18</v>
      </c>
      <c r="I923">
        <v>-6</v>
      </c>
      <c r="J923">
        <v>7</v>
      </c>
      <c r="L923">
        <v>78</v>
      </c>
      <c r="N923">
        <v>1</v>
      </c>
      <c r="O923">
        <v>0</v>
      </c>
      <c r="P923">
        <v>4</v>
      </c>
      <c r="Q923">
        <v>7</v>
      </c>
      <c r="R923">
        <v>12</v>
      </c>
      <c r="W923">
        <v>1</v>
      </c>
      <c r="X923">
        <v>1</v>
      </c>
      <c r="Y923">
        <v>2</v>
      </c>
      <c r="Z923">
        <v>5</v>
      </c>
      <c r="AA923">
        <v>6</v>
      </c>
      <c r="AD923">
        <f>SUM(Wide_table___Brazil_2[[#This Row],[Wh]:[Lh]])</f>
        <v>5</v>
      </c>
      <c r="AE923">
        <f>SUM(Wide_table___Brazil_2[[#This Row],[Wa]:[La]])</f>
        <v>4</v>
      </c>
    </row>
    <row r="924" spans="1:31" x14ac:dyDescent="0.25">
      <c r="A924">
        <v>16</v>
      </c>
      <c r="B924" t="s">
        <v>1089</v>
      </c>
      <c r="C924">
        <v>5</v>
      </c>
      <c r="D924">
        <v>1</v>
      </c>
      <c r="E924">
        <v>0</v>
      </c>
      <c r="F924">
        <v>4</v>
      </c>
      <c r="G924">
        <v>3</v>
      </c>
      <c r="H924">
        <v>11</v>
      </c>
      <c r="I924">
        <v>-8</v>
      </c>
      <c r="J924">
        <v>3</v>
      </c>
      <c r="L924">
        <v>60</v>
      </c>
      <c r="N924">
        <v>1</v>
      </c>
      <c r="O924">
        <v>0</v>
      </c>
      <c r="P924">
        <v>1</v>
      </c>
      <c r="Q924">
        <v>2</v>
      </c>
      <c r="R924">
        <v>2</v>
      </c>
      <c r="W924">
        <v>0</v>
      </c>
      <c r="X924">
        <v>0</v>
      </c>
      <c r="Y924">
        <v>3</v>
      </c>
      <c r="Z924">
        <v>1</v>
      </c>
      <c r="AA924">
        <v>9</v>
      </c>
      <c r="AD924">
        <f>SUM(Wide_table___Brazil_2[[#This Row],[Wh]:[Lh]])</f>
        <v>2</v>
      </c>
      <c r="AE924">
        <f>SUM(Wide_table___Brazil_2[[#This Row],[Wa]:[La]])</f>
        <v>3</v>
      </c>
    </row>
    <row r="925" spans="1:31" x14ac:dyDescent="0.25">
      <c r="A925">
        <v>13</v>
      </c>
      <c r="B925" t="s">
        <v>1090</v>
      </c>
      <c r="C925">
        <v>8</v>
      </c>
      <c r="D925">
        <v>1</v>
      </c>
      <c r="E925">
        <v>4</v>
      </c>
      <c r="F925">
        <v>3</v>
      </c>
      <c r="G925">
        <v>6</v>
      </c>
      <c r="H925">
        <v>7</v>
      </c>
      <c r="I925">
        <v>-1</v>
      </c>
      <c r="J925">
        <v>7</v>
      </c>
      <c r="L925">
        <v>88</v>
      </c>
      <c r="N925">
        <v>0</v>
      </c>
      <c r="O925">
        <v>2</v>
      </c>
      <c r="P925">
        <v>2</v>
      </c>
      <c r="Q925">
        <v>1</v>
      </c>
      <c r="R925">
        <v>3</v>
      </c>
      <c r="W925">
        <v>1</v>
      </c>
      <c r="X925">
        <v>2</v>
      </c>
      <c r="Y925">
        <v>1</v>
      </c>
      <c r="Z925">
        <v>5</v>
      </c>
      <c r="AA925">
        <v>4</v>
      </c>
      <c r="AD925">
        <f>SUM(Wide_table___Brazil_2[[#This Row],[Wh]:[Lh]])</f>
        <v>4</v>
      </c>
      <c r="AE925">
        <f>SUM(Wide_table___Brazil_2[[#This Row],[Wa]:[La]])</f>
        <v>4</v>
      </c>
    </row>
    <row r="926" spans="1:31" x14ac:dyDescent="0.25">
      <c r="A926">
        <v>12</v>
      </c>
      <c r="B926" t="s">
        <v>1091</v>
      </c>
      <c r="C926">
        <v>7</v>
      </c>
      <c r="D926">
        <v>2</v>
      </c>
      <c r="E926">
        <v>1</v>
      </c>
      <c r="F926">
        <v>4</v>
      </c>
      <c r="G926">
        <v>5</v>
      </c>
      <c r="H926">
        <v>8</v>
      </c>
      <c r="I926">
        <v>-3</v>
      </c>
      <c r="J926">
        <v>7</v>
      </c>
      <c r="L926">
        <v>100</v>
      </c>
      <c r="N926">
        <v>1</v>
      </c>
      <c r="O926">
        <v>0</v>
      </c>
      <c r="P926">
        <v>3</v>
      </c>
      <c r="Q926">
        <v>2</v>
      </c>
      <c r="R926">
        <v>6</v>
      </c>
      <c r="W926">
        <v>1</v>
      </c>
      <c r="X926">
        <v>1</v>
      </c>
      <c r="Y926">
        <v>1</v>
      </c>
      <c r="Z926">
        <v>3</v>
      </c>
      <c r="AA926">
        <v>2</v>
      </c>
      <c r="AD926">
        <f>SUM(Wide_table___Brazil_2[[#This Row],[Wh]:[Lh]])</f>
        <v>4</v>
      </c>
      <c r="AE926">
        <f>SUM(Wide_table___Brazil_2[[#This Row],[Wa]:[La]])</f>
        <v>3</v>
      </c>
    </row>
    <row r="927" spans="1:31" x14ac:dyDescent="0.25">
      <c r="A927">
        <v>1</v>
      </c>
      <c r="B927" t="s">
        <v>1092</v>
      </c>
      <c r="C927">
        <v>7</v>
      </c>
      <c r="D927">
        <v>4</v>
      </c>
      <c r="E927">
        <v>2</v>
      </c>
      <c r="F927">
        <v>1</v>
      </c>
      <c r="G927">
        <v>11</v>
      </c>
      <c r="H927">
        <v>4</v>
      </c>
      <c r="I927">
        <v>7</v>
      </c>
      <c r="J927">
        <v>14</v>
      </c>
      <c r="L927">
        <v>200</v>
      </c>
      <c r="N927">
        <v>1</v>
      </c>
      <c r="O927">
        <v>1</v>
      </c>
      <c r="P927">
        <v>1</v>
      </c>
      <c r="Q927">
        <v>7</v>
      </c>
      <c r="R927">
        <v>4</v>
      </c>
      <c r="W927">
        <v>3</v>
      </c>
      <c r="X927">
        <v>1</v>
      </c>
      <c r="Y927">
        <v>0</v>
      </c>
      <c r="Z927">
        <v>4</v>
      </c>
      <c r="AA927">
        <v>0</v>
      </c>
      <c r="AD927">
        <f>SUM(Wide_table___Brazil_2[[#This Row],[Wh]:[Lh]])</f>
        <v>3</v>
      </c>
      <c r="AE927">
        <f>SUM(Wide_table___Brazil_2[[#This Row],[Wa]:[La]])</f>
        <v>4</v>
      </c>
    </row>
    <row r="928" spans="1:31" x14ac:dyDescent="0.25">
      <c r="A928">
        <v>3</v>
      </c>
      <c r="B928" t="s">
        <v>1093</v>
      </c>
      <c r="C928">
        <v>9</v>
      </c>
      <c r="D928">
        <v>5</v>
      </c>
      <c r="E928">
        <v>3</v>
      </c>
      <c r="F928">
        <v>1</v>
      </c>
      <c r="G928">
        <v>14</v>
      </c>
      <c r="H928">
        <v>6</v>
      </c>
      <c r="I928">
        <v>8</v>
      </c>
      <c r="J928">
        <v>18</v>
      </c>
      <c r="L928">
        <v>200</v>
      </c>
      <c r="N928">
        <v>1</v>
      </c>
      <c r="O928">
        <v>3</v>
      </c>
      <c r="P928">
        <v>0</v>
      </c>
      <c r="Q928">
        <v>5</v>
      </c>
      <c r="R928">
        <v>3</v>
      </c>
      <c r="W928">
        <v>4</v>
      </c>
      <c r="X928">
        <v>0</v>
      </c>
      <c r="Y928">
        <v>1</v>
      </c>
      <c r="Z928">
        <v>9</v>
      </c>
      <c r="AA928">
        <v>3</v>
      </c>
      <c r="AD928">
        <f>SUM(Wide_table___Brazil_2[[#This Row],[Wh]:[Lh]])</f>
        <v>4</v>
      </c>
      <c r="AE928">
        <f>SUM(Wide_table___Brazil_2[[#This Row],[Wa]:[La]])</f>
        <v>5</v>
      </c>
    </row>
    <row r="929" spans="1:31" x14ac:dyDescent="0.25">
      <c r="A929">
        <v>4</v>
      </c>
      <c r="B929" t="s">
        <v>1094</v>
      </c>
      <c r="C929">
        <v>7</v>
      </c>
      <c r="D929">
        <v>3</v>
      </c>
      <c r="E929">
        <v>1</v>
      </c>
      <c r="F929">
        <v>3</v>
      </c>
      <c r="G929">
        <v>5</v>
      </c>
      <c r="H929">
        <v>9</v>
      </c>
      <c r="I929">
        <v>-4</v>
      </c>
      <c r="J929">
        <v>10</v>
      </c>
      <c r="L929">
        <v>143</v>
      </c>
      <c r="N929">
        <v>2</v>
      </c>
      <c r="O929">
        <v>1</v>
      </c>
      <c r="P929">
        <v>0</v>
      </c>
      <c r="Q929">
        <v>4</v>
      </c>
      <c r="R929">
        <v>2</v>
      </c>
      <c r="W929">
        <v>1</v>
      </c>
      <c r="X929">
        <v>0</v>
      </c>
      <c r="Y929">
        <v>3</v>
      </c>
      <c r="Z929">
        <v>1</v>
      </c>
      <c r="AA929">
        <v>7</v>
      </c>
      <c r="AD929">
        <f>SUM(Wide_table___Brazil_2[[#This Row],[Wh]:[Lh]])</f>
        <v>3</v>
      </c>
      <c r="AE929">
        <f>SUM(Wide_table___Brazil_2[[#This Row],[Wa]:[La]])</f>
        <v>4</v>
      </c>
    </row>
    <row r="930" spans="1:31" x14ac:dyDescent="0.25">
      <c r="A930">
        <v>9</v>
      </c>
      <c r="B930" t="s">
        <v>1095</v>
      </c>
      <c r="C930">
        <v>9</v>
      </c>
      <c r="D930">
        <v>4</v>
      </c>
      <c r="E930">
        <v>2</v>
      </c>
      <c r="F930">
        <v>3</v>
      </c>
      <c r="G930">
        <v>17</v>
      </c>
      <c r="H930">
        <v>12</v>
      </c>
      <c r="I930">
        <v>5</v>
      </c>
      <c r="J930">
        <v>14</v>
      </c>
      <c r="L930">
        <v>156</v>
      </c>
      <c r="N930">
        <v>2</v>
      </c>
      <c r="O930">
        <v>2</v>
      </c>
      <c r="P930">
        <v>1</v>
      </c>
      <c r="Q930">
        <v>10</v>
      </c>
      <c r="R930">
        <v>5</v>
      </c>
      <c r="W930">
        <v>2</v>
      </c>
      <c r="X930">
        <v>0</v>
      </c>
      <c r="Y930">
        <v>2</v>
      </c>
      <c r="Z930">
        <v>7</v>
      </c>
      <c r="AA930">
        <v>7</v>
      </c>
      <c r="AD930">
        <f>SUM(Wide_table___Brazil_2[[#This Row],[Wh]:[Lh]])</f>
        <v>5</v>
      </c>
      <c r="AE930">
        <f>SUM(Wide_table___Brazil_2[[#This Row],[Wa]:[La]])</f>
        <v>4</v>
      </c>
    </row>
    <row r="931" spans="1:31" x14ac:dyDescent="0.25">
      <c r="A931">
        <v>20</v>
      </c>
      <c r="B931" t="s">
        <v>181</v>
      </c>
      <c r="C931">
        <v>8</v>
      </c>
      <c r="D931">
        <v>2</v>
      </c>
      <c r="E931">
        <v>1</v>
      </c>
      <c r="F931">
        <v>5</v>
      </c>
      <c r="G931">
        <v>8</v>
      </c>
      <c r="H931">
        <v>12</v>
      </c>
      <c r="I931">
        <v>-4</v>
      </c>
      <c r="J931">
        <v>7</v>
      </c>
      <c r="L931">
        <v>88</v>
      </c>
      <c r="N931">
        <v>2</v>
      </c>
      <c r="O931">
        <v>0</v>
      </c>
      <c r="P931">
        <v>2</v>
      </c>
      <c r="Q931">
        <v>6</v>
      </c>
      <c r="R931">
        <v>6</v>
      </c>
      <c r="W931">
        <v>0</v>
      </c>
      <c r="X931">
        <v>1</v>
      </c>
      <c r="Y931">
        <v>3</v>
      </c>
      <c r="Z931">
        <v>2</v>
      </c>
      <c r="AA931">
        <v>6</v>
      </c>
      <c r="AD931">
        <f>SUM(Wide_table___Brazil_2[[#This Row],[Wh]:[Lh]])</f>
        <v>4</v>
      </c>
      <c r="AE931">
        <f>SUM(Wide_table___Brazil_2[[#This Row],[Wa]:[La]])</f>
        <v>4</v>
      </c>
    </row>
    <row r="932" spans="1:31" x14ac:dyDescent="0.25">
      <c r="A932">
        <v>5</v>
      </c>
      <c r="B932" t="s">
        <v>1096</v>
      </c>
      <c r="C932">
        <v>7</v>
      </c>
      <c r="D932">
        <v>3</v>
      </c>
      <c r="E932">
        <v>2</v>
      </c>
      <c r="F932">
        <v>2</v>
      </c>
      <c r="G932">
        <v>6</v>
      </c>
      <c r="H932">
        <v>10</v>
      </c>
      <c r="I932">
        <v>-4</v>
      </c>
      <c r="J932">
        <v>11</v>
      </c>
      <c r="L932">
        <v>157</v>
      </c>
      <c r="N932">
        <v>2</v>
      </c>
      <c r="O932">
        <v>1</v>
      </c>
      <c r="P932">
        <v>1</v>
      </c>
      <c r="Q932">
        <v>4</v>
      </c>
      <c r="R932">
        <v>4</v>
      </c>
      <c r="W932">
        <v>1</v>
      </c>
      <c r="X932">
        <v>1</v>
      </c>
      <c r="Y932">
        <v>1</v>
      </c>
      <c r="Z932">
        <v>2</v>
      </c>
      <c r="AA932">
        <v>6</v>
      </c>
      <c r="AD932">
        <f>SUM(Wide_table___Brazil_2[[#This Row],[Wh]:[Lh]])</f>
        <v>4</v>
      </c>
      <c r="AE932">
        <f>SUM(Wide_table___Brazil_2[[#This Row],[Wa]:[La]])</f>
        <v>3</v>
      </c>
    </row>
    <row r="933" spans="1:31" x14ac:dyDescent="0.25">
      <c r="A933">
        <v>5</v>
      </c>
      <c r="B933" t="s">
        <v>1097</v>
      </c>
      <c r="C933">
        <v>6</v>
      </c>
      <c r="D933">
        <v>3</v>
      </c>
      <c r="E933">
        <v>1</v>
      </c>
      <c r="F933">
        <v>2</v>
      </c>
      <c r="G933">
        <v>7</v>
      </c>
      <c r="H933">
        <v>8</v>
      </c>
      <c r="I933">
        <v>-1</v>
      </c>
      <c r="J933">
        <v>10</v>
      </c>
      <c r="L933">
        <v>167</v>
      </c>
      <c r="N933">
        <v>2</v>
      </c>
      <c r="O933">
        <v>1</v>
      </c>
      <c r="P933">
        <v>0</v>
      </c>
      <c r="Q933">
        <v>6</v>
      </c>
      <c r="R933">
        <v>3</v>
      </c>
      <c r="W933">
        <v>1</v>
      </c>
      <c r="X933">
        <v>0</v>
      </c>
      <c r="Y933">
        <v>2</v>
      </c>
      <c r="Z933">
        <v>1</v>
      </c>
      <c r="AA933">
        <v>5</v>
      </c>
      <c r="AD933">
        <f>SUM(Wide_table___Brazil_2[[#This Row],[Wh]:[Lh]])</f>
        <v>3</v>
      </c>
      <c r="AE933">
        <f>SUM(Wide_table___Brazil_2[[#This Row],[Wa]:[La]])</f>
        <v>3</v>
      </c>
    </row>
    <row r="934" spans="1:31" x14ac:dyDescent="0.25">
      <c r="A934">
        <v>18</v>
      </c>
      <c r="B934" t="s">
        <v>1098</v>
      </c>
      <c r="C934">
        <v>38</v>
      </c>
      <c r="D934">
        <v>7</v>
      </c>
      <c r="E934">
        <v>13</v>
      </c>
      <c r="F934">
        <v>18</v>
      </c>
      <c r="G934">
        <v>36</v>
      </c>
      <c r="H934">
        <v>47</v>
      </c>
      <c r="I934">
        <v>-11</v>
      </c>
      <c r="J934">
        <v>34</v>
      </c>
      <c r="L934">
        <v>89</v>
      </c>
      <c r="N934">
        <v>5</v>
      </c>
      <c r="O934">
        <v>6</v>
      </c>
      <c r="P934">
        <v>8</v>
      </c>
      <c r="Q934">
        <v>23</v>
      </c>
      <c r="R934">
        <v>26</v>
      </c>
      <c r="W934">
        <v>2</v>
      </c>
      <c r="X934">
        <v>7</v>
      </c>
      <c r="Y934">
        <v>10</v>
      </c>
      <c r="Z934">
        <v>13</v>
      </c>
      <c r="AA934">
        <v>21</v>
      </c>
      <c r="AD934">
        <f>SUM(Wide_table___Brazil_2[[#This Row],[Wh]:[Lh]])</f>
        <v>19</v>
      </c>
      <c r="AE934">
        <f>SUM(Wide_table___Brazil_2[[#This Row],[Wa]:[La]])</f>
        <v>19</v>
      </c>
    </row>
    <row r="935" spans="1:31" x14ac:dyDescent="0.25">
      <c r="A935">
        <v>11</v>
      </c>
      <c r="B935" t="s">
        <v>1099</v>
      </c>
      <c r="C935">
        <v>8</v>
      </c>
      <c r="D935">
        <v>3</v>
      </c>
      <c r="E935">
        <v>1</v>
      </c>
      <c r="F935">
        <v>4</v>
      </c>
      <c r="G935">
        <v>10</v>
      </c>
      <c r="H935">
        <v>12</v>
      </c>
      <c r="I935">
        <v>-2</v>
      </c>
      <c r="J935">
        <v>10</v>
      </c>
      <c r="L935">
        <v>125</v>
      </c>
      <c r="N935">
        <v>2</v>
      </c>
      <c r="O935">
        <v>0</v>
      </c>
      <c r="P935">
        <v>2</v>
      </c>
      <c r="Q935">
        <v>7</v>
      </c>
      <c r="R935">
        <v>8</v>
      </c>
      <c r="W935">
        <v>1</v>
      </c>
      <c r="X935">
        <v>1</v>
      </c>
      <c r="Y935">
        <v>2</v>
      </c>
      <c r="Z935">
        <v>3</v>
      </c>
      <c r="AA935">
        <v>4</v>
      </c>
      <c r="AD935">
        <f>SUM(Wide_table___Brazil_2[[#This Row],[Wh]:[Lh]])</f>
        <v>4</v>
      </c>
      <c r="AE935">
        <f>SUM(Wide_table___Brazil_2[[#This Row],[Wa]:[La]])</f>
        <v>4</v>
      </c>
    </row>
    <row r="936" spans="1:31" x14ac:dyDescent="0.25">
      <c r="A936">
        <v>10</v>
      </c>
      <c r="B936" t="s">
        <v>1100</v>
      </c>
      <c r="C936">
        <v>22</v>
      </c>
      <c r="D936">
        <v>8</v>
      </c>
      <c r="E936">
        <v>3</v>
      </c>
      <c r="F936">
        <v>11</v>
      </c>
      <c r="G936">
        <v>26</v>
      </c>
      <c r="H936">
        <v>29</v>
      </c>
      <c r="I936">
        <v>-3</v>
      </c>
      <c r="J936">
        <v>27</v>
      </c>
      <c r="L936">
        <v>123</v>
      </c>
      <c r="N936">
        <v>5</v>
      </c>
      <c r="O936">
        <v>1</v>
      </c>
      <c r="P936">
        <v>5</v>
      </c>
      <c r="Q936">
        <v>15</v>
      </c>
      <c r="R936">
        <v>13</v>
      </c>
      <c r="W936">
        <v>3</v>
      </c>
      <c r="X936">
        <v>2</v>
      </c>
      <c r="Y936">
        <v>6</v>
      </c>
      <c r="Z936">
        <v>11</v>
      </c>
      <c r="AA936">
        <v>16</v>
      </c>
      <c r="AD936">
        <f>SUM(Wide_table___Brazil_2[[#This Row],[Wh]:[Lh]])</f>
        <v>11</v>
      </c>
      <c r="AE936">
        <f>SUM(Wide_table___Brazil_2[[#This Row],[Wa]:[La]])</f>
        <v>11</v>
      </c>
    </row>
    <row r="937" spans="1:31" x14ac:dyDescent="0.25">
      <c r="A937">
        <v>2</v>
      </c>
      <c r="B937" t="s">
        <v>1101</v>
      </c>
      <c r="C937">
        <v>8</v>
      </c>
      <c r="D937">
        <v>5</v>
      </c>
      <c r="E937">
        <v>3</v>
      </c>
      <c r="F937">
        <v>0</v>
      </c>
      <c r="G937">
        <v>15</v>
      </c>
      <c r="H937">
        <v>5</v>
      </c>
      <c r="I937">
        <v>10</v>
      </c>
      <c r="J937">
        <v>18</v>
      </c>
      <c r="L937">
        <v>225</v>
      </c>
      <c r="N937">
        <v>2</v>
      </c>
      <c r="O937">
        <v>2</v>
      </c>
      <c r="P937">
        <v>0</v>
      </c>
      <c r="Q937">
        <v>8</v>
      </c>
      <c r="R937">
        <v>3</v>
      </c>
      <c r="W937">
        <v>3</v>
      </c>
      <c r="X937">
        <v>1</v>
      </c>
      <c r="Y937">
        <v>0</v>
      </c>
      <c r="Z937">
        <v>7</v>
      </c>
      <c r="AA937">
        <v>2</v>
      </c>
      <c r="AD937">
        <f>SUM(Wide_table___Brazil_2[[#This Row],[Wh]:[Lh]])</f>
        <v>4</v>
      </c>
      <c r="AE937">
        <f>SUM(Wide_table___Brazil_2[[#This Row],[Wa]:[La]])</f>
        <v>4</v>
      </c>
    </row>
    <row r="938" spans="1:31" x14ac:dyDescent="0.25">
      <c r="A938">
        <v>15</v>
      </c>
      <c r="B938" t="s">
        <v>1102</v>
      </c>
      <c r="C938">
        <v>8</v>
      </c>
      <c r="D938">
        <v>0</v>
      </c>
      <c r="E938">
        <v>4</v>
      </c>
      <c r="F938">
        <v>4</v>
      </c>
      <c r="G938">
        <v>9</v>
      </c>
      <c r="H938">
        <v>19</v>
      </c>
      <c r="I938">
        <v>-10</v>
      </c>
      <c r="J938">
        <v>4</v>
      </c>
      <c r="L938">
        <v>50</v>
      </c>
      <c r="N938">
        <v>0</v>
      </c>
      <c r="O938">
        <v>2</v>
      </c>
      <c r="P938">
        <v>2</v>
      </c>
      <c r="Q938">
        <v>6</v>
      </c>
      <c r="R938">
        <v>11</v>
      </c>
      <c r="W938">
        <v>0</v>
      </c>
      <c r="X938">
        <v>2</v>
      </c>
      <c r="Y938">
        <v>2</v>
      </c>
      <c r="Z938">
        <v>3</v>
      </c>
      <c r="AA938">
        <v>8</v>
      </c>
      <c r="AD938">
        <f>SUM(Wide_table___Brazil_2[[#This Row],[Wh]:[Lh]])</f>
        <v>4</v>
      </c>
      <c r="AE938">
        <f>SUM(Wide_table___Brazil_2[[#This Row],[Wa]:[La]])</f>
        <v>4</v>
      </c>
    </row>
    <row r="939" spans="1:31" x14ac:dyDescent="0.25">
      <c r="A939">
        <v>3</v>
      </c>
      <c r="B939" t="s">
        <v>1103</v>
      </c>
      <c r="C939">
        <v>5</v>
      </c>
      <c r="D939">
        <v>4</v>
      </c>
      <c r="E939">
        <v>0</v>
      </c>
      <c r="F939">
        <v>1</v>
      </c>
      <c r="G939">
        <v>17</v>
      </c>
      <c r="H939">
        <v>7</v>
      </c>
      <c r="I939">
        <v>10</v>
      </c>
      <c r="J939">
        <v>12</v>
      </c>
      <c r="L939">
        <v>240</v>
      </c>
      <c r="N939">
        <v>3</v>
      </c>
      <c r="O939">
        <v>0</v>
      </c>
      <c r="P939">
        <v>0</v>
      </c>
      <c r="Q939">
        <v>13</v>
      </c>
      <c r="R939">
        <v>1</v>
      </c>
      <c r="W939">
        <v>1</v>
      </c>
      <c r="X939">
        <v>0</v>
      </c>
      <c r="Y939">
        <v>1</v>
      </c>
      <c r="Z939">
        <v>4</v>
      </c>
      <c r="AA939">
        <v>6</v>
      </c>
      <c r="AD939">
        <f>SUM(Wide_table___Brazil_2[[#This Row],[Wh]:[Lh]])</f>
        <v>3</v>
      </c>
      <c r="AE939">
        <f>SUM(Wide_table___Brazil_2[[#This Row],[Wa]:[La]])</f>
        <v>2</v>
      </c>
    </row>
    <row r="940" spans="1:31" x14ac:dyDescent="0.25">
      <c r="A940">
        <v>7</v>
      </c>
      <c r="B940" t="s">
        <v>1104</v>
      </c>
      <c r="C940">
        <v>5</v>
      </c>
      <c r="D940">
        <v>2</v>
      </c>
      <c r="E940">
        <v>3</v>
      </c>
      <c r="F940">
        <v>0</v>
      </c>
      <c r="G940">
        <v>11</v>
      </c>
      <c r="H940">
        <v>7</v>
      </c>
      <c r="I940">
        <v>4</v>
      </c>
      <c r="J940">
        <v>9</v>
      </c>
      <c r="L940">
        <v>180</v>
      </c>
      <c r="N940">
        <v>1</v>
      </c>
      <c r="O940">
        <v>1</v>
      </c>
      <c r="P940">
        <v>0</v>
      </c>
      <c r="Q940">
        <v>6</v>
      </c>
      <c r="R940">
        <v>4</v>
      </c>
      <c r="W940">
        <v>1</v>
      </c>
      <c r="X940">
        <v>2</v>
      </c>
      <c r="Y940">
        <v>0</v>
      </c>
      <c r="Z940">
        <v>5</v>
      </c>
      <c r="AA940">
        <v>3</v>
      </c>
      <c r="AD940">
        <f>SUM(Wide_table___Brazil_2[[#This Row],[Wh]:[Lh]])</f>
        <v>2</v>
      </c>
      <c r="AE940">
        <f>SUM(Wide_table___Brazil_2[[#This Row],[Wa]:[La]])</f>
        <v>3</v>
      </c>
    </row>
    <row r="941" spans="1:31" x14ac:dyDescent="0.25">
      <c r="A941">
        <v>5</v>
      </c>
      <c r="B941" t="s">
        <v>174</v>
      </c>
      <c r="C941">
        <v>8</v>
      </c>
      <c r="D941">
        <v>4</v>
      </c>
      <c r="E941">
        <v>1</v>
      </c>
      <c r="F941">
        <v>3</v>
      </c>
      <c r="G941">
        <v>15</v>
      </c>
      <c r="H941">
        <v>8</v>
      </c>
      <c r="I941">
        <v>7</v>
      </c>
      <c r="J941">
        <v>13</v>
      </c>
      <c r="L941">
        <v>163</v>
      </c>
      <c r="N941">
        <v>2</v>
      </c>
      <c r="O941">
        <v>0</v>
      </c>
      <c r="P941">
        <v>2</v>
      </c>
      <c r="Q941">
        <v>8</v>
      </c>
      <c r="R941">
        <v>4</v>
      </c>
      <c r="W941">
        <v>2</v>
      </c>
      <c r="X941">
        <v>1</v>
      </c>
      <c r="Y941">
        <v>1</v>
      </c>
      <c r="Z941">
        <v>7</v>
      </c>
      <c r="AA941">
        <v>4</v>
      </c>
      <c r="AD941">
        <f>SUM(Wide_table___Brazil_2[[#This Row],[Wh]:[Lh]])</f>
        <v>4</v>
      </c>
      <c r="AE941">
        <f>SUM(Wide_table___Brazil_2[[#This Row],[Wa]:[La]])</f>
        <v>4</v>
      </c>
    </row>
    <row r="942" spans="1:31" x14ac:dyDescent="0.25">
      <c r="A942">
        <v>3</v>
      </c>
      <c r="B942" t="s">
        <v>1105</v>
      </c>
      <c r="C942">
        <v>6</v>
      </c>
      <c r="D942">
        <v>4</v>
      </c>
      <c r="E942">
        <v>1</v>
      </c>
      <c r="F942">
        <v>1</v>
      </c>
      <c r="G942">
        <v>6</v>
      </c>
      <c r="H942">
        <v>4</v>
      </c>
      <c r="I942">
        <v>2</v>
      </c>
      <c r="J942">
        <v>13</v>
      </c>
      <c r="L942">
        <v>217</v>
      </c>
      <c r="N942">
        <v>3</v>
      </c>
      <c r="O942">
        <v>0</v>
      </c>
      <c r="P942">
        <v>1</v>
      </c>
      <c r="Q942">
        <v>4</v>
      </c>
      <c r="R942">
        <v>3</v>
      </c>
      <c r="W942">
        <v>1</v>
      </c>
      <c r="X942">
        <v>1</v>
      </c>
      <c r="Y942">
        <v>0</v>
      </c>
      <c r="Z942">
        <v>2</v>
      </c>
      <c r="AA942">
        <v>1</v>
      </c>
      <c r="AD942">
        <f>SUM(Wide_table___Brazil_2[[#This Row],[Wh]:[Lh]])</f>
        <v>4</v>
      </c>
      <c r="AE942">
        <f>SUM(Wide_table___Brazil_2[[#This Row],[Wa]:[La]])</f>
        <v>2</v>
      </c>
    </row>
    <row r="943" spans="1:31" x14ac:dyDescent="0.25">
      <c r="A943">
        <v>24</v>
      </c>
      <c r="B943" t="s">
        <v>1106</v>
      </c>
      <c r="C943">
        <v>9</v>
      </c>
      <c r="D943">
        <v>1</v>
      </c>
      <c r="E943">
        <v>1</v>
      </c>
      <c r="F943">
        <v>7</v>
      </c>
      <c r="G943">
        <v>12</v>
      </c>
      <c r="H943">
        <v>21</v>
      </c>
      <c r="I943">
        <v>-9</v>
      </c>
      <c r="J943">
        <v>4</v>
      </c>
      <c r="L943">
        <v>44</v>
      </c>
      <c r="N943">
        <v>1</v>
      </c>
      <c r="O943">
        <v>1</v>
      </c>
      <c r="P943">
        <v>3</v>
      </c>
      <c r="Q943">
        <v>6</v>
      </c>
      <c r="R943">
        <v>7</v>
      </c>
      <c r="W943">
        <v>0</v>
      </c>
      <c r="X943">
        <v>0</v>
      </c>
      <c r="Y943">
        <v>4</v>
      </c>
      <c r="Z943">
        <v>6</v>
      </c>
      <c r="AA943">
        <v>14</v>
      </c>
      <c r="AD943">
        <f>SUM(Wide_table___Brazil_2[[#This Row],[Wh]:[Lh]])</f>
        <v>5</v>
      </c>
      <c r="AE943">
        <f>SUM(Wide_table___Brazil_2[[#This Row],[Wa]:[La]])</f>
        <v>4</v>
      </c>
    </row>
    <row r="944" spans="1:31" x14ac:dyDescent="0.25">
      <c r="A944">
        <v>12</v>
      </c>
      <c r="B944" t="s">
        <v>1107</v>
      </c>
      <c r="C944">
        <v>31</v>
      </c>
      <c r="D944">
        <v>5</v>
      </c>
      <c r="E944">
        <v>7</v>
      </c>
      <c r="F944">
        <v>19</v>
      </c>
      <c r="G944">
        <v>28</v>
      </c>
      <c r="H944">
        <v>49</v>
      </c>
      <c r="I944">
        <v>-21</v>
      </c>
      <c r="J944">
        <v>22</v>
      </c>
      <c r="L944">
        <v>71</v>
      </c>
      <c r="N944">
        <v>2</v>
      </c>
      <c r="O944">
        <v>3</v>
      </c>
      <c r="P944">
        <v>11</v>
      </c>
      <c r="Q944">
        <v>12</v>
      </c>
      <c r="R944">
        <v>24</v>
      </c>
      <c r="W944">
        <v>3</v>
      </c>
      <c r="X944">
        <v>4</v>
      </c>
      <c r="Y944">
        <v>8</v>
      </c>
      <c r="Z944">
        <v>16</v>
      </c>
      <c r="AA944">
        <v>25</v>
      </c>
      <c r="AD944">
        <f>SUM(Wide_table___Brazil_2[[#This Row],[Wh]:[Lh]])</f>
        <v>16</v>
      </c>
      <c r="AE944">
        <f>SUM(Wide_table___Brazil_2[[#This Row],[Wa]:[La]])</f>
        <v>15</v>
      </c>
    </row>
    <row r="945" spans="1:31" x14ac:dyDescent="0.25">
      <c r="A945">
        <v>10</v>
      </c>
      <c r="B945" t="s">
        <v>1108</v>
      </c>
      <c r="C945">
        <v>31</v>
      </c>
      <c r="D945">
        <v>8</v>
      </c>
      <c r="E945">
        <v>5</v>
      </c>
      <c r="F945">
        <v>18</v>
      </c>
      <c r="G945">
        <v>34</v>
      </c>
      <c r="H945">
        <v>62</v>
      </c>
      <c r="I945">
        <v>-28</v>
      </c>
      <c r="J945">
        <v>29</v>
      </c>
      <c r="L945">
        <v>94</v>
      </c>
      <c r="N945">
        <v>4</v>
      </c>
      <c r="O945">
        <v>3</v>
      </c>
      <c r="P945">
        <v>8</v>
      </c>
      <c r="Q945">
        <v>19</v>
      </c>
      <c r="R945">
        <v>29</v>
      </c>
      <c r="W945">
        <v>4</v>
      </c>
      <c r="X945">
        <v>2</v>
      </c>
      <c r="Y945">
        <v>10</v>
      </c>
      <c r="Z945">
        <v>15</v>
      </c>
      <c r="AA945">
        <v>33</v>
      </c>
      <c r="AD945">
        <f>SUM(Wide_table___Brazil_2[[#This Row],[Wh]:[Lh]])</f>
        <v>15</v>
      </c>
      <c r="AE945">
        <f>SUM(Wide_table___Brazil_2[[#This Row],[Wa]:[La]])</f>
        <v>16</v>
      </c>
    </row>
    <row r="946" spans="1:31" x14ac:dyDescent="0.25">
      <c r="A946">
        <v>6</v>
      </c>
      <c r="B946" t="s">
        <v>1109</v>
      </c>
      <c r="C946">
        <v>8</v>
      </c>
      <c r="D946">
        <v>4</v>
      </c>
      <c r="E946">
        <v>0</v>
      </c>
      <c r="F946">
        <v>4</v>
      </c>
      <c r="G946">
        <v>14</v>
      </c>
      <c r="H946">
        <v>10</v>
      </c>
      <c r="I946">
        <v>4</v>
      </c>
      <c r="J946">
        <v>12</v>
      </c>
      <c r="L946">
        <v>150</v>
      </c>
      <c r="N946">
        <v>4</v>
      </c>
      <c r="O946">
        <v>0</v>
      </c>
      <c r="P946">
        <v>0</v>
      </c>
      <c r="Q946">
        <v>11</v>
      </c>
      <c r="R946">
        <v>1</v>
      </c>
      <c r="W946">
        <v>0</v>
      </c>
      <c r="X946">
        <v>0</v>
      </c>
      <c r="Y946">
        <v>4</v>
      </c>
      <c r="Z946">
        <v>3</v>
      </c>
      <c r="AA946">
        <v>9</v>
      </c>
      <c r="AD946">
        <f>SUM(Wide_table___Brazil_2[[#This Row],[Wh]:[Lh]])</f>
        <v>4</v>
      </c>
      <c r="AE946">
        <f>SUM(Wide_table___Brazil_2[[#This Row],[Wa]:[La]])</f>
        <v>4</v>
      </c>
    </row>
    <row r="947" spans="1:31" x14ac:dyDescent="0.25">
      <c r="A947">
        <v>21</v>
      </c>
      <c r="B947" t="s">
        <v>187</v>
      </c>
      <c r="C947">
        <v>8</v>
      </c>
      <c r="D947">
        <v>1</v>
      </c>
      <c r="E947">
        <v>3</v>
      </c>
      <c r="F947">
        <v>4</v>
      </c>
      <c r="G947">
        <v>10</v>
      </c>
      <c r="H947">
        <v>12</v>
      </c>
      <c r="I947">
        <v>-2</v>
      </c>
      <c r="J947">
        <v>6</v>
      </c>
      <c r="L947">
        <v>75</v>
      </c>
      <c r="N947">
        <v>1</v>
      </c>
      <c r="O947">
        <v>2</v>
      </c>
      <c r="P947">
        <v>1</v>
      </c>
      <c r="Q947">
        <v>6</v>
      </c>
      <c r="R947">
        <v>4</v>
      </c>
      <c r="W947">
        <v>0</v>
      </c>
      <c r="X947">
        <v>1</v>
      </c>
      <c r="Y947">
        <v>3</v>
      </c>
      <c r="Z947">
        <v>4</v>
      </c>
      <c r="AA947">
        <v>8</v>
      </c>
      <c r="AD947">
        <f>SUM(Wide_table___Brazil_2[[#This Row],[Wh]:[Lh]])</f>
        <v>4</v>
      </c>
      <c r="AE947">
        <f>SUM(Wide_table___Brazil_2[[#This Row],[Wa]:[La]])</f>
        <v>4</v>
      </c>
    </row>
    <row r="948" spans="1:31" x14ac:dyDescent="0.25">
      <c r="A948">
        <v>5</v>
      </c>
      <c r="B948" t="s">
        <v>1110</v>
      </c>
      <c r="C948">
        <v>8</v>
      </c>
      <c r="D948">
        <v>4</v>
      </c>
      <c r="E948">
        <v>4</v>
      </c>
      <c r="F948">
        <v>0</v>
      </c>
      <c r="G948">
        <v>24</v>
      </c>
      <c r="H948">
        <v>13</v>
      </c>
      <c r="I948">
        <v>11</v>
      </c>
      <c r="J948">
        <v>16</v>
      </c>
      <c r="L948">
        <v>200</v>
      </c>
      <c r="N948">
        <v>3</v>
      </c>
      <c r="O948">
        <v>1</v>
      </c>
      <c r="P948">
        <v>0</v>
      </c>
      <c r="Q948">
        <v>15</v>
      </c>
      <c r="R948">
        <v>5</v>
      </c>
      <c r="W948">
        <v>1</v>
      </c>
      <c r="X948">
        <v>3</v>
      </c>
      <c r="Y948">
        <v>0</v>
      </c>
      <c r="Z948">
        <v>9</v>
      </c>
      <c r="AA948">
        <v>8</v>
      </c>
      <c r="AD948">
        <f>SUM(Wide_table___Brazil_2[[#This Row],[Wh]:[Lh]])</f>
        <v>4</v>
      </c>
      <c r="AE948">
        <f>SUM(Wide_table___Brazil_2[[#This Row],[Wa]:[La]])</f>
        <v>4</v>
      </c>
    </row>
    <row r="949" spans="1:31" x14ac:dyDescent="0.25">
      <c r="A949">
        <v>5</v>
      </c>
      <c r="B949" t="s">
        <v>1111</v>
      </c>
      <c r="C949">
        <v>26</v>
      </c>
      <c r="D949">
        <v>11</v>
      </c>
      <c r="E949">
        <v>5</v>
      </c>
      <c r="F949">
        <v>10</v>
      </c>
      <c r="G949">
        <v>40</v>
      </c>
      <c r="H949">
        <v>39</v>
      </c>
      <c r="I949">
        <v>1</v>
      </c>
      <c r="J949">
        <v>38</v>
      </c>
      <c r="L949">
        <v>146</v>
      </c>
      <c r="N949">
        <v>5</v>
      </c>
      <c r="O949">
        <v>3</v>
      </c>
      <c r="P949">
        <v>5</v>
      </c>
      <c r="Q949">
        <v>20</v>
      </c>
      <c r="R949">
        <v>22</v>
      </c>
      <c r="W949">
        <v>6</v>
      </c>
      <c r="X949">
        <v>2</v>
      </c>
      <c r="Y949">
        <v>5</v>
      </c>
      <c r="Z949">
        <v>20</v>
      </c>
      <c r="AA949">
        <v>17</v>
      </c>
      <c r="AD949">
        <f>SUM(Wide_table___Brazil_2[[#This Row],[Wh]:[Lh]])</f>
        <v>13</v>
      </c>
      <c r="AE949">
        <f>SUM(Wide_table___Brazil_2[[#This Row],[Wa]:[La]])</f>
        <v>13</v>
      </c>
    </row>
    <row r="950" spans="1:31" x14ac:dyDescent="0.25">
      <c r="A950">
        <v>2</v>
      </c>
      <c r="B950" t="s">
        <v>1112</v>
      </c>
      <c r="C950">
        <v>27</v>
      </c>
      <c r="D950">
        <v>14</v>
      </c>
      <c r="E950">
        <v>8</v>
      </c>
      <c r="F950">
        <v>5</v>
      </c>
      <c r="G950">
        <v>42</v>
      </c>
      <c r="H950">
        <v>23</v>
      </c>
      <c r="I950">
        <v>19</v>
      </c>
      <c r="J950">
        <v>50</v>
      </c>
      <c r="L950">
        <v>185</v>
      </c>
      <c r="N950">
        <v>7</v>
      </c>
      <c r="O950">
        <v>4</v>
      </c>
      <c r="P950">
        <v>3</v>
      </c>
      <c r="Q950">
        <v>18</v>
      </c>
      <c r="R950">
        <v>10</v>
      </c>
      <c r="W950">
        <v>7</v>
      </c>
      <c r="X950">
        <v>4</v>
      </c>
      <c r="Y950">
        <v>2</v>
      </c>
      <c r="Z950">
        <v>24</v>
      </c>
      <c r="AA950">
        <v>13</v>
      </c>
      <c r="AD950">
        <f>SUM(Wide_table___Brazil_2[[#This Row],[Wh]:[Lh]])</f>
        <v>14</v>
      </c>
      <c r="AE950">
        <f>SUM(Wide_table___Brazil_2[[#This Row],[Wa]:[La]])</f>
        <v>13</v>
      </c>
    </row>
    <row r="951" spans="1:31" x14ac:dyDescent="0.25">
      <c r="A951">
        <v>7</v>
      </c>
      <c r="B951" t="s">
        <v>1113</v>
      </c>
      <c r="C951">
        <v>9</v>
      </c>
      <c r="D951">
        <v>4</v>
      </c>
      <c r="E951">
        <v>2</v>
      </c>
      <c r="F951">
        <v>3</v>
      </c>
      <c r="G951">
        <v>19</v>
      </c>
      <c r="H951">
        <v>14</v>
      </c>
      <c r="I951">
        <v>5</v>
      </c>
      <c r="J951">
        <v>14</v>
      </c>
      <c r="L951">
        <v>156</v>
      </c>
      <c r="N951">
        <v>1</v>
      </c>
      <c r="O951">
        <v>1</v>
      </c>
      <c r="P951">
        <v>2</v>
      </c>
      <c r="Q951">
        <v>4</v>
      </c>
      <c r="R951">
        <v>8</v>
      </c>
      <c r="W951">
        <v>3</v>
      </c>
      <c r="X951">
        <v>1</v>
      </c>
      <c r="Y951">
        <v>1</v>
      </c>
      <c r="Z951">
        <v>15</v>
      </c>
      <c r="AA951">
        <v>6</v>
      </c>
      <c r="AD951">
        <f>SUM(Wide_table___Brazil_2[[#This Row],[Wh]:[Lh]])</f>
        <v>4</v>
      </c>
      <c r="AE951">
        <f>SUM(Wide_table___Brazil_2[[#This Row],[Wa]:[La]])</f>
        <v>5</v>
      </c>
    </row>
    <row r="952" spans="1:31" x14ac:dyDescent="0.25">
      <c r="A952">
        <v>4</v>
      </c>
      <c r="B952" t="s">
        <v>1114</v>
      </c>
      <c r="C952">
        <v>20</v>
      </c>
      <c r="D952">
        <v>8</v>
      </c>
      <c r="E952">
        <v>10</v>
      </c>
      <c r="F952">
        <v>2</v>
      </c>
      <c r="G952">
        <v>26</v>
      </c>
      <c r="H952">
        <v>14</v>
      </c>
      <c r="I952">
        <v>12</v>
      </c>
      <c r="J952">
        <v>34</v>
      </c>
      <c r="L952">
        <v>170</v>
      </c>
      <c r="N952">
        <v>3</v>
      </c>
      <c r="O952">
        <v>6</v>
      </c>
      <c r="P952">
        <v>1</v>
      </c>
      <c r="Q952">
        <v>16</v>
      </c>
      <c r="R952">
        <v>10</v>
      </c>
      <c r="W952">
        <v>5</v>
      </c>
      <c r="X952">
        <v>4</v>
      </c>
      <c r="Y952">
        <v>1</v>
      </c>
      <c r="Z952">
        <v>10</v>
      </c>
      <c r="AA952">
        <v>4</v>
      </c>
      <c r="AD952">
        <f>SUM(Wide_table___Brazil_2[[#This Row],[Wh]:[Lh]])</f>
        <v>10</v>
      </c>
      <c r="AE952">
        <f>SUM(Wide_table___Brazil_2[[#This Row],[Wa]:[La]])</f>
        <v>10</v>
      </c>
    </row>
    <row r="953" spans="1:31" x14ac:dyDescent="0.25">
      <c r="A953">
        <v>5</v>
      </c>
      <c r="B953" t="s">
        <v>1115</v>
      </c>
      <c r="C953">
        <v>10</v>
      </c>
      <c r="D953">
        <v>5</v>
      </c>
      <c r="E953">
        <v>2</v>
      </c>
      <c r="F953">
        <v>3</v>
      </c>
      <c r="G953">
        <v>11</v>
      </c>
      <c r="H953">
        <v>10</v>
      </c>
      <c r="I953">
        <v>1</v>
      </c>
      <c r="J953">
        <v>17</v>
      </c>
      <c r="L953">
        <v>170</v>
      </c>
      <c r="N953">
        <v>3</v>
      </c>
      <c r="O953">
        <v>2</v>
      </c>
      <c r="P953">
        <v>1</v>
      </c>
      <c r="Q953">
        <v>5</v>
      </c>
      <c r="R953">
        <v>3</v>
      </c>
      <c r="W953">
        <v>2</v>
      </c>
      <c r="X953">
        <v>0</v>
      </c>
      <c r="Y953">
        <v>2</v>
      </c>
      <c r="Z953">
        <v>6</v>
      </c>
      <c r="AA953">
        <v>7</v>
      </c>
      <c r="AD953">
        <f>SUM(Wide_table___Brazil_2[[#This Row],[Wh]:[Lh]])</f>
        <v>6</v>
      </c>
      <c r="AE953">
        <f>SUM(Wide_table___Brazil_2[[#This Row],[Wa]:[La]])</f>
        <v>4</v>
      </c>
    </row>
    <row r="954" spans="1:31" x14ac:dyDescent="0.25">
      <c r="A954">
        <v>20</v>
      </c>
      <c r="B954" t="s">
        <v>1116</v>
      </c>
      <c r="C954">
        <v>5</v>
      </c>
      <c r="D954">
        <v>0</v>
      </c>
      <c r="E954">
        <v>2</v>
      </c>
      <c r="F954">
        <v>3</v>
      </c>
      <c r="G954">
        <v>1</v>
      </c>
      <c r="H954">
        <v>5</v>
      </c>
      <c r="I954">
        <v>-4</v>
      </c>
      <c r="J954">
        <v>2</v>
      </c>
      <c r="L954">
        <v>40</v>
      </c>
      <c r="N954">
        <v>0</v>
      </c>
      <c r="O954">
        <v>1</v>
      </c>
      <c r="P954">
        <v>1</v>
      </c>
      <c r="Q954">
        <v>0</v>
      </c>
      <c r="R954">
        <v>2</v>
      </c>
      <c r="W954">
        <v>0</v>
      </c>
      <c r="X954">
        <v>1</v>
      </c>
      <c r="Y954">
        <v>2</v>
      </c>
      <c r="Z954">
        <v>1</v>
      </c>
      <c r="AA954">
        <v>3</v>
      </c>
      <c r="AD954">
        <f>SUM(Wide_table___Brazil_2[[#This Row],[Wh]:[Lh]])</f>
        <v>2</v>
      </c>
      <c r="AE954">
        <f>SUM(Wide_table___Brazil_2[[#This Row],[Wa]:[La]])</f>
        <v>3</v>
      </c>
    </row>
    <row r="955" spans="1:31" x14ac:dyDescent="0.25">
      <c r="A955">
        <v>2</v>
      </c>
      <c r="B955" t="s">
        <v>1117</v>
      </c>
      <c r="C955">
        <v>8</v>
      </c>
      <c r="D955">
        <v>4</v>
      </c>
      <c r="E955">
        <v>3</v>
      </c>
      <c r="F955">
        <v>1</v>
      </c>
      <c r="G955">
        <v>11</v>
      </c>
      <c r="H955">
        <v>3</v>
      </c>
      <c r="I955">
        <v>8</v>
      </c>
      <c r="J955">
        <v>15</v>
      </c>
      <c r="L955">
        <v>188</v>
      </c>
      <c r="N955">
        <v>3</v>
      </c>
      <c r="O955">
        <v>1</v>
      </c>
      <c r="P955">
        <v>0</v>
      </c>
      <c r="Q955">
        <v>8</v>
      </c>
      <c r="R955">
        <v>1</v>
      </c>
      <c r="W955">
        <v>1</v>
      </c>
      <c r="X955">
        <v>2</v>
      </c>
      <c r="Y955">
        <v>1</v>
      </c>
      <c r="Z955">
        <v>3</v>
      </c>
      <c r="AA955">
        <v>2</v>
      </c>
      <c r="AD955">
        <f>SUM(Wide_table___Brazil_2[[#This Row],[Wh]:[Lh]])</f>
        <v>4</v>
      </c>
      <c r="AE955">
        <f>SUM(Wide_table___Brazil_2[[#This Row],[Wa]:[La]])</f>
        <v>4</v>
      </c>
    </row>
    <row r="956" spans="1:31" x14ac:dyDescent="0.25">
      <c r="A956">
        <v>19</v>
      </c>
      <c r="B956" t="s">
        <v>1118</v>
      </c>
      <c r="C956">
        <v>7</v>
      </c>
      <c r="D956">
        <v>0</v>
      </c>
      <c r="E956">
        <v>1</v>
      </c>
      <c r="F956">
        <v>6</v>
      </c>
      <c r="G956">
        <v>5</v>
      </c>
      <c r="H956">
        <v>14</v>
      </c>
      <c r="I956">
        <v>-9</v>
      </c>
      <c r="J956">
        <v>1</v>
      </c>
      <c r="L956">
        <v>14</v>
      </c>
      <c r="N956">
        <v>0</v>
      </c>
      <c r="O956">
        <v>0</v>
      </c>
      <c r="P956">
        <v>3</v>
      </c>
      <c r="Q956">
        <v>3</v>
      </c>
      <c r="R956">
        <v>6</v>
      </c>
      <c r="W956">
        <v>0</v>
      </c>
      <c r="X956">
        <v>1</v>
      </c>
      <c r="Y956">
        <v>3</v>
      </c>
      <c r="Z956">
        <v>2</v>
      </c>
      <c r="AA956">
        <v>8</v>
      </c>
      <c r="AD956">
        <f>SUM(Wide_table___Brazil_2[[#This Row],[Wh]:[Lh]])</f>
        <v>3</v>
      </c>
      <c r="AE956">
        <f>SUM(Wide_table___Brazil_2[[#This Row],[Wa]:[La]])</f>
        <v>4</v>
      </c>
    </row>
    <row r="957" spans="1:31" x14ac:dyDescent="0.25">
      <c r="A957">
        <v>6</v>
      </c>
      <c r="B957" t="s">
        <v>1119</v>
      </c>
      <c r="C957">
        <v>6</v>
      </c>
      <c r="D957">
        <v>4</v>
      </c>
      <c r="E957">
        <v>0</v>
      </c>
      <c r="F957">
        <v>2</v>
      </c>
      <c r="G957">
        <v>7</v>
      </c>
      <c r="H957">
        <v>3</v>
      </c>
      <c r="I957">
        <v>4</v>
      </c>
      <c r="J957">
        <v>12</v>
      </c>
      <c r="L957">
        <v>200</v>
      </c>
      <c r="N957">
        <v>2</v>
      </c>
      <c r="O957">
        <v>0</v>
      </c>
      <c r="P957">
        <v>1</v>
      </c>
      <c r="Q957">
        <v>3</v>
      </c>
      <c r="R957">
        <v>1</v>
      </c>
      <c r="W957">
        <v>2</v>
      </c>
      <c r="X957">
        <v>0</v>
      </c>
      <c r="Y957">
        <v>1</v>
      </c>
      <c r="Z957">
        <v>4</v>
      </c>
      <c r="AA957">
        <v>2</v>
      </c>
      <c r="AD957">
        <f>SUM(Wide_table___Brazil_2[[#This Row],[Wh]:[Lh]])</f>
        <v>3</v>
      </c>
      <c r="AE957">
        <f>SUM(Wide_table___Brazil_2[[#This Row],[Wa]:[La]])</f>
        <v>3</v>
      </c>
    </row>
    <row r="958" spans="1:31" x14ac:dyDescent="0.25">
      <c r="A958">
        <v>9</v>
      </c>
      <c r="B958" t="s">
        <v>1120</v>
      </c>
      <c r="C958">
        <v>9</v>
      </c>
      <c r="D958">
        <v>3</v>
      </c>
      <c r="E958">
        <v>3</v>
      </c>
      <c r="F958">
        <v>3</v>
      </c>
      <c r="G958">
        <v>10</v>
      </c>
      <c r="H958">
        <v>10</v>
      </c>
      <c r="I958">
        <v>0</v>
      </c>
      <c r="J958">
        <v>12</v>
      </c>
      <c r="L958">
        <v>133</v>
      </c>
      <c r="N958">
        <v>1</v>
      </c>
      <c r="O958">
        <v>2</v>
      </c>
      <c r="P958">
        <v>1</v>
      </c>
      <c r="Q958">
        <v>2</v>
      </c>
      <c r="R958">
        <v>2</v>
      </c>
      <c r="W958">
        <v>2</v>
      </c>
      <c r="X958">
        <v>1</v>
      </c>
      <c r="Y958">
        <v>2</v>
      </c>
      <c r="Z958">
        <v>8</v>
      </c>
      <c r="AA958">
        <v>8</v>
      </c>
      <c r="AD958">
        <f>SUM(Wide_table___Brazil_2[[#This Row],[Wh]:[Lh]])</f>
        <v>4</v>
      </c>
      <c r="AE958">
        <f>SUM(Wide_table___Brazil_2[[#This Row],[Wa]:[La]])</f>
        <v>5</v>
      </c>
    </row>
    <row r="959" spans="1:31" x14ac:dyDescent="0.25">
      <c r="A959">
        <v>17</v>
      </c>
      <c r="B959" t="s">
        <v>1121</v>
      </c>
      <c r="C959">
        <v>6</v>
      </c>
      <c r="D959">
        <v>0</v>
      </c>
      <c r="E959">
        <v>2</v>
      </c>
      <c r="F959">
        <v>4</v>
      </c>
      <c r="G959">
        <v>4</v>
      </c>
      <c r="H959">
        <v>8</v>
      </c>
      <c r="I959">
        <v>-4</v>
      </c>
      <c r="J959">
        <v>2</v>
      </c>
      <c r="L959">
        <v>33</v>
      </c>
      <c r="N959">
        <v>0</v>
      </c>
      <c r="O959">
        <v>2</v>
      </c>
      <c r="P959">
        <v>2</v>
      </c>
      <c r="Q959">
        <v>2</v>
      </c>
      <c r="R959">
        <v>4</v>
      </c>
      <c r="W959">
        <v>0</v>
      </c>
      <c r="X959">
        <v>0</v>
      </c>
      <c r="Y959">
        <v>2</v>
      </c>
      <c r="Z959">
        <v>2</v>
      </c>
      <c r="AA959">
        <v>4</v>
      </c>
      <c r="AD959">
        <f>SUM(Wide_table___Brazil_2[[#This Row],[Wh]:[Lh]])</f>
        <v>4</v>
      </c>
      <c r="AE959">
        <f>SUM(Wide_table___Brazil_2[[#This Row],[Wa]:[La]])</f>
        <v>2</v>
      </c>
    </row>
    <row r="960" spans="1:31" x14ac:dyDescent="0.25">
      <c r="A960">
        <v>18</v>
      </c>
      <c r="B960" t="s">
        <v>1122</v>
      </c>
      <c r="C960">
        <v>5</v>
      </c>
      <c r="D960">
        <v>0</v>
      </c>
      <c r="E960">
        <v>2</v>
      </c>
      <c r="F960">
        <v>3</v>
      </c>
      <c r="G960">
        <v>3</v>
      </c>
      <c r="H960">
        <v>6</v>
      </c>
      <c r="I960">
        <v>-3</v>
      </c>
      <c r="J960">
        <v>2</v>
      </c>
      <c r="L960">
        <v>40</v>
      </c>
      <c r="N960">
        <v>0</v>
      </c>
      <c r="O960">
        <v>1</v>
      </c>
      <c r="P960">
        <v>1</v>
      </c>
      <c r="Q960">
        <v>0</v>
      </c>
      <c r="R960">
        <v>1</v>
      </c>
      <c r="W960">
        <v>0</v>
      </c>
      <c r="X960">
        <v>1</v>
      </c>
      <c r="Y960">
        <v>2</v>
      </c>
      <c r="Z960">
        <v>3</v>
      </c>
      <c r="AA960">
        <v>5</v>
      </c>
      <c r="AD960">
        <f>SUM(Wide_table___Brazil_2[[#This Row],[Wh]:[Lh]])</f>
        <v>2</v>
      </c>
      <c r="AE960">
        <f>SUM(Wide_table___Brazil_2[[#This Row],[Wa]:[La]])</f>
        <v>3</v>
      </c>
    </row>
    <row r="961" spans="1:31" x14ac:dyDescent="0.25">
      <c r="A961">
        <v>1</v>
      </c>
      <c r="B961" t="s">
        <v>1123</v>
      </c>
      <c r="C961">
        <v>7</v>
      </c>
      <c r="D961">
        <v>5</v>
      </c>
      <c r="E961">
        <v>1</v>
      </c>
      <c r="F961">
        <v>1</v>
      </c>
      <c r="G961">
        <v>16</v>
      </c>
      <c r="H961">
        <v>6</v>
      </c>
      <c r="I961">
        <v>10</v>
      </c>
      <c r="J961">
        <v>16</v>
      </c>
      <c r="L961">
        <v>229</v>
      </c>
      <c r="N961">
        <v>3</v>
      </c>
      <c r="O961">
        <v>1</v>
      </c>
      <c r="P961">
        <v>0</v>
      </c>
      <c r="Q961">
        <v>12</v>
      </c>
      <c r="R961">
        <v>2</v>
      </c>
      <c r="W961">
        <v>2</v>
      </c>
      <c r="X961">
        <v>0</v>
      </c>
      <c r="Y961">
        <v>1</v>
      </c>
      <c r="Z961">
        <v>4</v>
      </c>
      <c r="AA961">
        <v>4</v>
      </c>
      <c r="AD961">
        <f>SUM(Wide_table___Brazil_2[[#This Row],[Wh]:[Lh]])</f>
        <v>4</v>
      </c>
      <c r="AE961">
        <f>SUM(Wide_table___Brazil_2[[#This Row],[Wa]:[La]])</f>
        <v>3</v>
      </c>
    </row>
    <row r="962" spans="1:31" x14ac:dyDescent="0.25">
      <c r="A962">
        <v>16</v>
      </c>
      <c r="B962" t="s">
        <v>1124</v>
      </c>
      <c r="C962">
        <v>27</v>
      </c>
      <c r="D962">
        <v>9</v>
      </c>
      <c r="E962">
        <v>7</v>
      </c>
      <c r="F962">
        <v>11</v>
      </c>
      <c r="G962">
        <v>27</v>
      </c>
      <c r="H962">
        <v>29</v>
      </c>
      <c r="I962">
        <v>-2</v>
      </c>
      <c r="J962">
        <v>34</v>
      </c>
      <c r="L962">
        <v>126</v>
      </c>
      <c r="N962">
        <v>5</v>
      </c>
      <c r="O962">
        <v>3</v>
      </c>
      <c r="P962">
        <v>5</v>
      </c>
      <c r="Q962">
        <v>14</v>
      </c>
      <c r="R962">
        <v>14</v>
      </c>
      <c r="W962">
        <v>4</v>
      </c>
      <c r="X962">
        <v>4</v>
      </c>
      <c r="Y962">
        <v>6</v>
      </c>
      <c r="Z962">
        <v>13</v>
      </c>
      <c r="AA962">
        <v>15</v>
      </c>
      <c r="AD962">
        <f>SUM(Wide_table___Brazil_2[[#This Row],[Wh]:[Lh]])</f>
        <v>13</v>
      </c>
      <c r="AE962">
        <f>SUM(Wide_table___Brazil_2[[#This Row],[Wa]:[La]])</f>
        <v>14</v>
      </c>
    </row>
    <row r="963" spans="1:31" x14ac:dyDescent="0.25">
      <c r="A963">
        <v>11</v>
      </c>
      <c r="B963" t="s">
        <v>1125</v>
      </c>
      <c r="C963">
        <v>8</v>
      </c>
      <c r="D963">
        <v>1</v>
      </c>
      <c r="E963">
        <v>2</v>
      </c>
      <c r="F963">
        <v>5</v>
      </c>
      <c r="G963">
        <v>10</v>
      </c>
      <c r="H963">
        <v>18</v>
      </c>
      <c r="I963">
        <v>-8</v>
      </c>
      <c r="J963">
        <v>5</v>
      </c>
      <c r="L963">
        <v>63</v>
      </c>
      <c r="N963">
        <v>0</v>
      </c>
      <c r="O963">
        <v>1</v>
      </c>
      <c r="P963">
        <v>3</v>
      </c>
      <c r="Q963">
        <v>6</v>
      </c>
      <c r="R963">
        <v>11</v>
      </c>
      <c r="W963">
        <v>1</v>
      </c>
      <c r="X963">
        <v>1</v>
      </c>
      <c r="Y963">
        <v>2</v>
      </c>
      <c r="Z963">
        <v>4</v>
      </c>
      <c r="AA963">
        <v>7</v>
      </c>
      <c r="AD963">
        <f>SUM(Wide_table___Brazil_2[[#This Row],[Wh]:[Lh]])</f>
        <v>4</v>
      </c>
      <c r="AE963">
        <f>SUM(Wide_table___Brazil_2[[#This Row],[Wa]:[La]])</f>
        <v>4</v>
      </c>
    </row>
    <row r="964" spans="1:31" x14ac:dyDescent="0.25">
      <c r="A964">
        <v>13</v>
      </c>
      <c r="B964" t="s">
        <v>1126</v>
      </c>
      <c r="C964">
        <v>36</v>
      </c>
      <c r="D964">
        <v>10</v>
      </c>
      <c r="E964">
        <v>12</v>
      </c>
      <c r="F964">
        <v>14</v>
      </c>
      <c r="G964">
        <v>35</v>
      </c>
      <c r="H964">
        <v>38</v>
      </c>
      <c r="I964">
        <v>-3</v>
      </c>
      <c r="J964">
        <v>42</v>
      </c>
      <c r="L964">
        <v>117</v>
      </c>
      <c r="N964">
        <v>7</v>
      </c>
      <c r="O964">
        <v>8</v>
      </c>
      <c r="P964">
        <v>3</v>
      </c>
      <c r="Q964">
        <v>26</v>
      </c>
      <c r="R964">
        <v>17</v>
      </c>
      <c r="W964">
        <v>3</v>
      </c>
      <c r="X964">
        <v>4</v>
      </c>
      <c r="Y964">
        <v>11</v>
      </c>
      <c r="Z964">
        <v>9</v>
      </c>
      <c r="AA964">
        <v>21</v>
      </c>
      <c r="AD964">
        <f>SUM(Wide_table___Brazil_2[[#This Row],[Wh]:[Lh]])</f>
        <v>18</v>
      </c>
      <c r="AE964">
        <f>SUM(Wide_table___Brazil_2[[#This Row],[Wa]:[La]])</f>
        <v>18</v>
      </c>
    </row>
    <row r="965" spans="1:31" x14ac:dyDescent="0.25">
      <c r="A965">
        <v>15</v>
      </c>
      <c r="B965" t="s">
        <v>1127</v>
      </c>
      <c r="C965">
        <v>36</v>
      </c>
      <c r="D965">
        <v>8</v>
      </c>
      <c r="E965">
        <v>17</v>
      </c>
      <c r="F965">
        <v>11</v>
      </c>
      <c r="G965">
        <v>39</v>
      </c>
      <c r="H965">
        <v>47</v>
      </c>
      <c r="I965">
        <v>-8</v>
      </c>
      <c r="J965">
        <v>41</v>
      </c>
      <c r="L965">
        <v>114</v>
      </c>
      <c r="N965">
        <v>5</v>
      </c>
      <c r="O965">
        <v>7</v>
      </c>
      <c r="P965">
        <v>6</v>
      </c>
      <c r="Q965">
        <v>18</v>
      </c>
      <c r="R965">
        <v>21</v>
      </c>
      <c r="W965">
        <v>3</v>
      </c>
      <c r="X965">
        <v>10</v>
      </c>
      <c r="Y965">
        <v>5</v>
      </c>
      <c r="Z965">
        <v>21</v>
      </c>
      <c r="AA965">
        <v>26</v>
      </c>
      <c r="AD965">
        <f>SUM(Wide_table___Brazil_2[[#This Row],[Wh]:[Lh]])</f>
        <v>18</v>
      </c>
      <c r="AE965">
        <f>SUM(Wide_table___Brazil_2[[#This Row],[Wa]:[La]])</f>
        <v>18</v>
      </c>
    </row>
    <row r="966" spans="1:31" x14ac:dyDescent="0.25">
      <c r="A966">
        <v>4</v>
      </c>
      <c r="B966" t="s">
        <v>1128</v>
      </c>
      <c r="C966">
        <v>36</v>
      </c>
      <c r="D966">
        <v>17</v>
      </c>
      <c r="E966">
        <v>10</v>
      </c>
      <c r="F966">
        <v>9</v>
      </c>
      <c r="G966">
        <v>49</v>
      </c>
      <c r="H966">
        <v>28</v>
      </c>
      <c r="I966">
        <v>21</v>
      </c>
      <c r="J966">
        <v>61</v>
      </c>
      <c r="L966">
        <v>169</v>
      </c>
      <c r="N966">
        <v>5</v>
      </c>
      <c r="O966">
        <v>7</v>
      </c>
      <c r="P966">
        <v>6</v>
      </c>
      <c r="Q966">
        <v>17</v>
      </c>
      <c r="R966">
        <v>16</v>
      </c>
      <c r="W966">
        <v>12</v>
      </c>
      <c r="X966">
        <v>3</v>
      </c>
      <c r="Y966">
        <v>3</v>
      </c>
      <c r="Z966">
        <v>32</v>
      </c>
      <c r="AA966">
        <v>12</v>
      </c>
      <c r="AD966">
        <f>SUM(Wide_table___Brazil_2[[#This Row],[Wh]:[Lh]])</f>
        <v>18</v>
      </c>
      <c r="AE966">
        <f>SUM(Wide_table___Brazil_2[[#This Row],[Wa]:[La]])</f>
        <v>18</v>
      </c>
    </row>
    <row r="967" spans="1:31" x14ac:dyDescent="0.25">
      <c r="A967">
        <v>18</v>
      </c>
      <c r="B967" t="s">
        <v>1129</v>
      </c>
      <c r="C967">
        <v>29</v>
      </c>
      <c r="D967">
        <v>6</v>
      </c>
      <c r="E967">
        <v>8</v>
      </c>
      <c r="F967">
        <v>15</v>
      </c>
      <c r="G967">
        <v>30</v>
      </c>
      <c r="H967">
        <v>41</v>
      </c>
      <c r="I967">
        <v>-11</v>
      </c>
      <c r="J967">
        <v>26</v>
      </c>
      <c r="L967">
        <v>90</v>
      </c>
      <c r="N967">
        <v>4</v>
      </c>
      <c r="O967">
        <v>6</v>
      </c>
      <c r="P967">
        <v>5</v>
      </c>
      <c r="Q967">
        <v>20</v>
      </c>
      <c r="R967">
        <v>17</v>
      </c>
      <c r="W967">
        <v>2</v>
      </c>
      <c r="X967">
        <v>2</v>
      </c>
      <c r="Y967">
        <v>10</v>
      </c>
      <c r="Z967">
        <v>10</v>
      </c>
      <c r="AA967">
        <v>24</v>
      </c>
      <c r="AD967">
        <f>SUM(Wide_table___Brazil_2[[#This Row],[Wh]:[Lh]])</f>
        <v>15</v>
      </c>
      <c r="AE967">
        <f>SUM(Wide_table___Brazil_2[[#This Row],[Wa]:[La]])</f>
        <v>14</v>
      </c>
    </row>
    <row r="968" spans="1:31" x14ac:dyDescent="0.25">
      <c r="A968">
        <v>12</v>
      </c>
      <c r="B968" t="s">
        <v>1130</v>
      </c>
      <c r="C968">
        <v>5</v>
      </c>
      <c r="D968">
        <v>1</v>
      </c>
      <c r="E968">
        <v>2</v>
      </c>
      <c r="F968">
        <v>2</v>
      </c>
      <c r="G968">
        <v>6</v>
      </c>
      <c r="H968">
        <v>10</v>
      </c>
      <c r="I968">
        <v>-4</v>
      </c>
      <c r="J968">
        <v>5</v>
      </c>
      <c r="L968">
        <v>100</v>
      </c>
      <c r="N968">
        <v>1</v>
      </c>
      <c r="O968">
        <v>1</v>
      </c>
      <c r="P968">
        <v>1</v>
      </c>
      <c r="Q968">
        <v>4</v>
      </c>
      <c r="R968">
        <v>4</v>
      </c>
      <c r="W968">
        <v>0</v>
      </c>
      <c r="X968">
        <v>1</v>
      </c>
      <c r="Y968">
        <v>1</v>
      </c>
      <c r="Z968">
        <v>2</v>
      </c>
      <c r="AA968">
        <v>6</v>
      </c>
      <c r="AD968">
        <f>SUM(Wide_table___Brazil_2[[#This Row],[Wh]:[Lh]])</f>
        <v>3</v>
      </c>
      <c r="AE968">
        <f>SUM(Wide_table___Brazil_2[[#This Row],[Wa]:[La]])</f>
        <v>2</v>
      </c>
    </row>
    <row r="969" spans="1:31" x14ac:dyDescent="0.25">
      <c r="A969">
        <v>18</v>
      </c>
      <c r="B969" t="s">
        <v>1131</v>
      </c>
      <c r="C969">
        <v>6</v>
      </c>
      <c r="D969">
        <v>1</v>
      </c>
      <c r="E969">
        <v>1</v>
      </c>
      <c r="F969">
        <v>4</v>
      </c>
      <c r="G969">
        <v>5</v>
      </c>
      <c r="H969">
        <v>8</v>
      </c>
      <c r="I969">
        <v>-3</v>
      </c>
      <c r="J969">
        <v>4</v>
      </c>
      <c r="L969">
        <v>67</v>
      </c>
      <c r="N969">
        <v>1</v>
      </c>
      <c r="O969">
        <v>0</v>
      </c>
      <c r="P969">
        <v>2</v>
      </c>
      <c r="Q969">
        <v>4</v>
      </c>
      <c r="R969">
        <v>4</v>
      </c>
      <c r="W969">
        <v>0</v>
      </c>
      <c r="X969">
        <v>1</v>
      </c>
      <c r="Y969">
        <v>2</v>
      </c>
      <c r="Z969">
        <v>1</v>
      </c>
      <c r="AA969">
        <v>4</v>
      </c>
      <c r="AD969">
        <f>SUM(Wide_table___Brazil_2[[#This Row],[Wh]:[Lh]])</f>
        <v>3</v>
      </c>
      <c r="AE969">
        <f>SUM(Wide_table___Brazil_2[[#This Row],[Wa]:[La]])</f>
        <v>3</v>
      </c>
    </row>
    <row r="970" spans="1:31" x14ac:dyDescent="0.25">
      <c r="A970">
        <v>9</v>
      </c>
      <c r="B970" t="s">
        <v>1132</v>
      </c>
      <c r="C970">
        <v>5</v>
      </c>
      <c r="D970">
        <v>2</v>
      </c>
      <c r="E970">
        <v>2</v>
      </c>
      <c r="F970">
        <v>1</v>
      </c>
      <c r="G970">
        <v>6</v>
      </c>
      <c r="H970">
        <v>5</v>
      </c>
      <c r="I970">
        <v>1</v>
      </c>
      <c r="J970">
        <v>8</v>
      </c>
      <c r="L970">
        <v>160</v>
      </c>
      <c r="N970">
        <v>1</v>
      </c>
      <c r="O970">
        <v>2</v>
      </c>
      <c r="P970">
        <v>0</v>
      </c>
      <c r="Q970">
        <v>2</v>
      </c>
      <c r="R970">
        <v>1</v>
      </c>
      <c r="W970">
        <v>1</v>
      </c>
      <c r="X970">
        <v>0</v>
      </c>
      <c r="Y970">
        <v>1</v>
      </c>
      <c r="Z970">
        <v>4</v>
      </c>
      <c r="AA970">
        <v>4</v>
      </c>
      <c r="AD970">
        <f>SUM(Wide_table___Brazil_2[[#This Row],[Wh]:[Lh]])</f>
        <v>3</v>
      </c>
      <c r="AE970">
        <f>SUM(Wide_table___Brazil_2[[#This Row],[Wa]:[La]])</f>
        <v>2</v>
      </c>
    </row>
    <row r="971" spans="1:31" x14ac:dyDescent="0.25">
      <c r="A971">
        <v>28</v>
      </c>
      <c r="B971" t="s">
        <v>1133</v>
      </c>
      <c r="C971">
        <v>30</v>
      </c>
      <c r="D971">
        <v>4</v>
      </c>
      <c r="E971">
        <v>10</v>
      </c>
      <c r="F971">
        <v>16</v>
      </c>
      <c r="G971">
        <v>24</v>
      </c>
      <c r="H971">
        <v>48</v>
      </c>
      <c r="I971">
        <v>-24</v>
      </c>
      <c r="J971">
        <v>22</v>
      </c>
      <c r="L971">
        <v>73</v>
      </c>
      <c r="N971">
        <v>4</v>
      </c>
      <c r="O971">
        <v>6</v>
      </c>
      <c r="P971">
        <v>5</v>
      </c>
      <c r="Q971">
        <v>17</v>
      </c>
      <c r="R971">
        <v>17</v>
      </c>
      <c r="W971">
        <v>0</v>
      </c>
      <c r="X971">
        <v>4</v>
      </c>
      <c r="Y971">
        <v>11</v>
      </c>
      <c r="Z971">
        <v>7</v>
      </c>
      <c r="AA971">
        <v>31</v>
      </c>
      <c r="AD971">
        <f>SUM(Wide_table___Brazil_2[[#This Row],[Wh]:[Lh]])</f>
        <v>15</v>
      </c>
      <c r="AE971">
        <f>SUM(Wide_table___Brazil_2[[#This Row],[Wa]:[La]])</f>
        <v>15</v>
      </c>
    </row>
    <row r="972" spans="1:31" x14ac:dyDescent="0.25">
      <c r="A972">
        <v>4</v>
      </c>
      <c r="B972" t="s">
        <v>1134</v>
      </c>
      <c r="C972">
        <v>5</v>
      </c>
      <c r="D972">
        <v>3</v>
      </c>
      <c r="E972">
        <v>1</v>
      </c>
      <c r="F972">
        <v>1</v>
      </c>
      <c r="G972">
        <v>8</v>
      </c>
      <c r="H972">
        <v>3</v>
      </c>
      <c r="I972">
        <v>5</v>
      </c>
      <c r="J972">
        <v>10</v>
      </c>
      <c r="L972">
        <v>200</v>
      </c>
      <c r="N972">
        <v>2</v>
      </c>
      <c r="O972">
        <v>0</v>
      </c>
      <c r="P972">
        <v>0</v>
      </c>
      <c r="Q972">
        <v>6</v>
      </c>
      <c r="R972">
        <v>1</v>
      </c>
      <c r="W972">
        <v>1</v>
      </c>
      <c r="X972">
        <v>1</v>
      </c>
      <c r="Y972">
        <v>1</v>
      </c>
      <c r="Z972">
        <v>2</v>
      </c>
      <c r="AA972">
        <v>2</v>
      </c>
      <c r="AD972">
        <f>SUM(Wide_table___Brazil_2[[#This Row],[Wh]:[Lh]])</f>
        <v>2</v>
      </c>
      <c r="AE972">
        <f>SUM(Wide_table___Brazil_2[[#This Row],[Wa]:[La]])</f>
        <v>3</v>
      </c>
    </row>
    <row r="973" spans="1:31" x14ac:dyDescent="0.25">
      <c r="A973">
        <v>4</v>
      </c>
      <c r="B973" t="s">
        <v>147</v>
      </c>
      <c r="C973">
        <v>6</v>
      </c>
      <c r="D973">
        <v>4</v>
      </c>
      <c r="E973">
        <v>2</v>
      </c>
      <c r="F973">
        <v>0</v>
      </c>
      <c r="G973">
        <v>15</v>
      </c>
      <c r="H973">
        <v>7</v>
      </c>
      <c r="I973">
        <v>8</v>
      </c>
      <c r="J973">
        <v>14</v>
      </c>
      <c r="L973">
        <v>233</v>
      </c>
      <c r="N973">
        <v>2</v>
      </c>
      <c r="O973">
        <v>0</v>
      </c>
      <c r="P973">
        <v>0</v>
      </c>
      <c r="Q973">
        <v>4</v>
      </c>
      <c r="R973">
        <v>1</v>
      </c>
      <c r="W973">
        <v>2</v>
      </c>
      <c r="X973">
        <v>2</v>
      </c>
      <c r="Y973">
        <v>0</v>
      </c>
      <c r="Z973">
        <v>11</v>
      </c>
      <c r="AA973">
        <v>6</v>
      </c>
      <c r="AD973">
        <f>SUM(Wide_table___Brazil_2[[#This Row],[Wh]:[Lh]])</f>
        <v>2</v>
      </c>
      <c r="AE973">
        <f>SUM(Wide_table___Brazil_2[[#This Row],[Wa]:[La]])</f>
        <v>4</v>
      </c>
    </row>
    <row r="974" spans="1:31" x14ac:dyDescent="0.25">
      <c r="A974">
        <v>15</v>
      </c>
      <c r="B974" t="s">
        <v>1135</v>
      </c>
      <c r="C974">
        <v>6</v>
      </c>
      <c r="D974">
        <v>1</v>
      </c>
      <c r="E974">
        <v>3</v>
      </c>
      <c r="F974">
        <v>2</v>
      </c>
      <c r="G974">
        <v>6</v>
      </c>
      <c r="H974">
        <v>8</v>
      </c>
      <c r="I974">
        <v>-2</v>
      </c>
      <c r="J974">
        <v>6</v>
      </c>
      <c r="L974">
        <v>100</v>
      </c>
      <c r="N974">
        <v>0</v>
      </c>
      <c r="O974">
        <v>2</v>
      </c>
      <c r="P974">
        <v>0</v>
      </c>
      <c r="Q974">
        <v>3</v>
      </c>
      <c r="R974">
        <v>3</v>
      </c>
      <c r="W974">
        <v>1</v>
      </c>
      <c r="X974">
        <v>1</v>
      </c>
      <c r="Y974">
        <v>2</v>
      </c>
      <c r="Z974">
        <v>3</v>
      </c>
      <c r="AA974">
        <v>5</v>
      </c>
      <c r="AD974">
        <f>SUM(Wide_table___Brazil_2[[#This Row],[Wh]:[Lh]])</f>
        <v>2</v>
      </c>
      <c r="AE974">
        <f>SUM(Wide_table___Brazil_2[[#This Row],[Wa]:[La]])</f>
        <v>4</v>
      </c>
    </row>
    <row r="975" spans="1:31" x14ac:dyDescent="0.25">
      <c r="A975">
        <v>4</v>
      </c>
      <c r="B975" t="s">
        <v>1136</v>
      </c>
      <c r="C975">
        <v>24</v>
      </c>
      <c r="D975">
        <v>12</v>
      </c>
      <c r="E975">
        <v>5</v>
      </c>
      <c r="F975">
        <v>7</v>
      </c>
      <c r="G975">
        <v>42</v>
      </c>
      <c r="H975">
        <v>29</v>
      </c>
      <c r="I975">
        <v>13</v>
      </c>
      <c r="J975">
        <v>41</v>
      </c>
      <c r="L975">
        <v>171</v>
      </c>
      <c r="N975">
        <v>9</v>
      </c>
      <c r="O975">
        <v>1</v>
      </c>
      <c r="P975">
        <v>1</v>
      </c>
      <c r="Q975">
        <v>28</v>
      </c>
      <c r="R975">
        <v>9</v>
      </c>
      <c r="W975">
        <v>3</v>
      </c>
      <c r="X975">
        <v>4</v>
      </c>
      <c r="Y975">
        <v>6</v>
      </c>
      <c r="Z975">
        <v>14</v>
      </c>
      <c r="AA975">
        <v>20</v>
      </c>
      <c r="AD975">
        <f>SUM(Wide_table___Brazil_2[[#This Row],[Wh]:[Lh]])</f>
        <v>11</v>
      </c>
      <c r="AE975">
        <f>SUM(Wide_table___Brazil_2[[#This Row],[Wa]:[La]])</f>
        <v>13</v>
      </c>
    </row>
    <row r="976" spans="1:31" x14ac:dyDescent="0.25">
      <c r="A976">
        <v>5</v>
      </c>
      <c r="B976" t="s">
        <v>1137</v>
      </c>
      <c r="C976">
        <v>5</v>
      </c>
      <c r="D976">
        <v>3</v>
      </c>
      <c r="E976">
        <v>0</v>
      </c>
      <c r="F976">
        <v>2</v>
      </c>
      <c r="G976">
        <v>11</v>
      </c>
      <c r="H976">
        <v>6</v>
      </c>
      <c r="I976">
        <v>5</v>
      </c>
      <c r="J976">
        <v>9</v>
      </c>
      <c r="L976">
        <v>180</v>
      </c>
      <c r="N976">
        <v>2</v>
      </c>
      <c r="O976">
        <v>0</v>
      </c>
      <c r="P976">
        <v>1</v>
      </c>
      <c r="Q976">
        <v>6</v>
      </c>
      <c r="R976">
        <v>3</v>
      </c>
      <c r="W976">
        <v>1</v>
      </c>
      <c r="X976">
        <v>0</v>
      </c>
      <c r="Y976">
        <v>1</v>
      </c>
      <c r="Z976">
        <v>5</v>
      </c>
      <c r="AA976">
        <v>3</v>
      </c>
      <c r="AD976">
        <f>SUM(Wide_table___Brazil_2[[#This Row],[Wh]:[Lh]])</f>
        <v>3</v>
      </c>
      <c r="AE976">
        <f>SUM(Wide_table___Brazil_2[[#This Row],[Wa]:[La]])</f>
        <v>2</v>
      </c>
    </row>
    <row r="977" spans="1:31" x14ac:dyDescent="0.25">
      <c r="A977">
        <v>23</v>
      </c>
      <c r="B977" t="s">
        <v>1138</v>
      </c>
      <c r="C977">
        <v>9</v>
      </c>
      <c r="D977">
        <v>2</v>
      </c>
      <c r="E977">
        <v>0</v>
      </c>
      <c r="F977">
        <v>7</v>
      </c>
      <c r="G977">
        <v>12</v>
      </c>
      <c r="H977">
        <v>15</v>
      </c>
      <c r="I977">
        <v>-3</v>
      </c>
      <c r="J977">
        <v>6</v>
      </c>
      <c r="L977">
        <v>67</v>
      </c>
      <c r="N977">
        <v>2</v>
      </c>
      <c r="O977">
        <v>0</v>
      </c>
      <c r="P977">
        <v>3</v>
      </c>
      <c r="Q977">
        <v>9</v>
      </c>
      <c r="R977">
        <v>7</v>
      </c>
      <c r="W977">
        <v>0</v>
      </c>
      <c r="X977">
        <v>0</v>
      </c>
      <c r="Y977">
        <v>4</v>
      </c>
      <c r="Z977">
        <v>3</v>
      </c>
      <c r="AA977">
        <v>8</v>
      </c>
      <c r="AD977">
        <f>SUM(Wide_table___Brazil_2[[#This Row],[Wh]:[Lh]])</f>
        <v>5</v>
      </c>
      <c r="AE977">
        <f>SUM(Wide_table___Brazil_2[[#This Row],[Wa]:[La]])</f>
        <v>4</v>
      </c>
    </row>
    <row r="978" spans="1:31" x14ac:dyDescent="0.25">
      <c r="A978">
        <v>7</v>
      </c>
      <c r="B978" t="s">
        <v>1139</v>
      </c>
      <c r="C978">
        <v>23</v>
      </c>
      <c r="D978">
        <v>8</v>
      </c>
      <c r="E978">
        <v>6</v>
      </c>
      <c r="F978">
        <v>9</v>
      </c>
      <c r="G978">
        <v>33</v>
      </c>
      <c r="H978">
        <v>39</v>
      </c>
      <c r="I978">
        <v>-6</v>
      </c>
      <c r="J978">
        <v>30</v>
      </c>
      <c r="L978">
        <v>130</v>
      </c>
      <c r="N978">
        <v>5</v>
      </c>
      <c r="O978">
        <v>1</v>
      </c>
      <c r="P978">
        <v>5</v>
      </c>
      <c r="Q978">
        <v>15</v>
      </c>
      <c r="R978">
        <v>18</v>
      </c>
      <c r="W978">
        <v>3</v>
      </c>
      <c r="X978">
        <v>5</v>
      </c>
      <c r="Y978">
        <v>4</v>
      </c>
      <c r="Z978">
        <v>18</v>
      </c>
      <c r="AA978">
        <v>21</v>
      </c>
      <c r="AD978">
        <f>SUM(Wide_table___Brazil_2[[#This Row],[Wh]:[Lh]])</f>
        <v>11</v>
      </c>
      <c r="AE978">
        <f>SUM(Wide_table___Brazil_2[[#This Row],[Wa]:[La]])</f>
        <v>12</v>
      </c>
    </row>
    <row r="979" spans="1:31" x14ac:dyDescent="0.25">
      <c r="A979">
        <v>7</v>
      </c>
      <c r="B979" t="s">
        <v>1140</v>
      </c>
      <c r="C979">
        <v>5</v>
      </c>
      <c r="D979">
        <v>2</v>
      </c>
      <c r="E979">
        <v>2</v>
      </c>
      <c r="F979">
        <v>1</v>
      </c>
      <c r="G979">
        <v>6</v>
      </c>
      <c r="H979">
        <v>3</v>
      </c>
      <c r="I979">
        <v>3</v>
      </c>
      <c r="J979">
        <v>8</v>
      </c>
      <c r="L979">
        <v>160</v>
      </c>
      <c r="N979">
        <v>0</v>
      </c>
      <c r="O979">
        <v>2</v>
      </c>
      <c r="P979">
        <v>0</v>
      </c>
      <c r="Q979">
        <v>1</v>
      </c>
      <c r="R979">
        <v>1</v>
      </c>
      <c r="W979">
        <v>2</v>
      </c>
      <c r="X979">
        <v>0</v>
      </c>
      <c r="Y979">
        <v>1</v>
      </c>
      <c r="Z979">
        <v>5</v>
      </c>
      <c r="AA979">
        <v>2</v>
      </c>
      <c r="AD979">
        <f>SUM(Wide_table___Brazil_2[[#This Row],[Wh]:[Lh]])</f>
        <v>2</v>
      </c>
      <c r="AE979">
        <f>SUM(Wide_table___Brazil_2[[#This Row],[Wa]:[La]])</f>
        <v>3</v>
      </c>
    </row>
    <row r="980" spans="1:31" x14ac:dyDescent="0.25">
      <c r="A980">
        <v>5</v>
      </c>
      <c r="B980" t="s">
        <v>1141</v>
      </c>
      <c r="C980">
        <v>5</v>
      </c>
      <c r="D980">
        <v>3</v>
      </c>
      <c r="E980">
        <v>0</v>
      </c>
      <c r="F980">
        <v>2</v>
      </c>
      <c r="G980">
        <v>8</v>
      </c>
      <c r="H980">
        <v>4</v>
      </c>
      <c r="I980">
        <v>4</v>
      </c>
      <c r="J980">
        <v>9</v>
      </c>
      <c r="L980">
        <v>180</v>
      </c>
      <c r="N980">
        <v>1</v>
      </c>
      <c r="O980">
        <v>0</v>
      </c>
      <c r="P980">
        <v>1</v>
      </c>
      <c r="Q980">
        <v>2</v>
      </c>
      <c r="R980">
        <v>1</v>
      </c>
      <c r="W980">
        <v>2</v>
      </c>
      <c r="X980">
        <v>0</v>
      </c>
      <c r="Y980">
        <v>1</v>
      </c>
      <c r="Z980">
        <v>6</v>
      </c>
      <c r="AA980">
        <v>3</v>
      </c>
      <c r="AD980">
        <f>SUM(Wide_table___Brazil_2[[#This Row],[Wh]:[Lh]])</f>
        <v>2</v>
      </c>
      <c r="AE980">
        <f>SUM(Wide_table___Brazil_2[[#This Row],[Wa]:[La]])</f>
        <v>3</v>
      </c>
    </row>
    <row r="981" spans="1:31" x14ac:dyDescent="0.25">
      <c r="A981">
        <v>3</v>
      </c>
      <c r="B981" t="s">
        <v>1142</v>
      </c>
      <c r="C981">
        <v>22</v>
      </c>
      <c r="D981">
        <v>14</v>
      </c>
      <c r="E981">
        <v>3</v>
      </c>
      <c r="F981">
        <v>5</v>
      </c>
      <c r="G981">
        <v>33</v>
      </c>
      <c r="H981">
        <v>23</v>
      </c>
      <c r="I981">
        <v>10</v>
      </c>
      <c r="J981">
        <v>45</v>
      </c>
      <c r="L981">
        <v>205</v>
      </c>
      <c r="N981">
        <v>8</v>
      </c>
      <c r="O981">
        <v>2</v>
      </c>
      <c r="P981">
        <v>2</v>
      </c>
      <c r="Q981">
        <v>20</v>
      </c>
      <c r="R981">
        <v>11</v>
      </c>
      <c r="W981">
        <v>6</v>
      </c>
      <c r="X981">
        <v>1</v>
      </c>
      <c r="Y981">
        <v>3</v>
      </c>
      <c r="Z981">
        <v>13</v>
      </c>
      <c r="AA981">
        <v>12</v>
      </c>
      <c r="AD981">
        <f>SUM(Wide_table___Brazil_2[[#This Row],[Wh]:[Lh]])</f>
        <v>12</v>
      </c>
      <c r="AE981">
        <f>SUM(Wide_table___Brazil_2[[#This Row],[Wa]:[La]])</f>
        <v>10</v>
      </c>
    </row>
    <row r="982" spans="1:31" x14ac:dyDescent="0.25">
      <c r="A982">
        <v>15</v>
      </c>
      <c r="B982" t="s">
        <v>1143</v>
      </c>
      <c r="C982">
        <v>7</v>
      </c>
      <c r="D982">
        <v>1</v>
      </c>
      <c r="E982">
        <v>4</v>
      </c>
      <c r="F982">
        <v>2</v>
      </c>
      <c r="G982">
        <v>10</v>
      </c>
      <c r="H982">
        <v>10</v>
      </c>
      <c r="I982">
        <v>0</v>
      </c>
      <c r="J982">
        <v>7</v>
      </c>
      <c r="L982">
        <v>100</v>
      </c>
      <c r="N982">
        <v>1</v>
      </c>
      <c r="O982">
        <v>1</v>
      </c>
      <c r="P982">
        <v>1</v>
      </c>
      <c r="Q982">
        <v>6</v>
      </c>
      <c r="R982">
        <v>5</v>
      </c>
      <c r="W982">
        <v>0</v>
      </c>
      <c r="X982">
        <v>3</v>
      </c>
      <c r="Y982">
        <v>1</v>
      </c>
      <c r="Z982">
        <v>4</v>
      </c>
      <c r="AA982">
        <v>5</v>
      </c>
      <c r="AD982">
        <f>SUM(Wide_table___Brazil_2[[#This Row],[Wh]:[Lh]])</f>
        <v>3</v>
      </c>
      <c r="AE982">
        <f>SUM(Wide_table___Brazil_2[[#This Row],[Wa]:[La]])</f>
        <v>4</v>
      </c>
    </row>
    <row r="983" spans="1:31" x14ac:dyDescent="0.25">
      <c r="A983">
        <v>9</v>
      </c>
      <c r="B983" t="s">
        <v>1144</v>
      </c>
      <c r="C983">
        <v>6</v>
      </c>
      <c r="D983">
        <v>2</v>
      </c>
      <c r="E983">
        <v>2</v>
      </c>
      <c r="F983">
        <v>2</v>
      </c>
      <c r="G983">
        <v>2</v>
      </c>
      <c r="H983">
        <v>2</v>
      </c>
      <c r="I983">
        <v>0</v>
      </c>
      <c r="J983">
        <v>8</v>
      </c>
      <c r="L983">
        <v>133</v>
      </c>
      <c r="N983">
        <v>2</v>
      </c>
      <c r="O983">
        <v>1</v>
      </c>
      <c r="P983">
        <v>0</v>
      </c>
      <c r="Q983">
        <v>2</v>
      </c>
      <c r="R983">
        <v>0</v>
      </c>
      <c r="W983">
        <v>0</v>
      </c>
      <c r="X983">
        <v>1</v>
      </c>
      <c r="Y983">
        <v>2</v>
      </c>
      <c r="Z983">
        <v>0</v>
      </c>
      <c r="AA983">
        <v>2</v>
      </c>
      <c r="AD983">
        <f>SUM(Wide_table___Brazil_2[[#This Row],[Wh]:[Lh]])</f>
        <v>3</v>
      </c>
      <c r="AE983">
        <f>SUM(Wide_table___Brazil_2[[#This Row],[Wa]:[La]])</f>
        <v>3</v>
      </c>
    </row>
    <row r="984" spans="1:31" x14ac:dyDescent="0.25">
      <c r="A984">
        <v>11</v>
      </c>
      <c r="B984" t="s">
        <v>1145</v>
      </c>
      <c r="C984">
        <v>7</v>
      </c>
      <c r="D984">
        <v>2</v>
      </c>
      <c r="E984">
        <v>0</v>
      </c>
      <c r="F984">
        <v>5</v>
      </c>
      <c r="G984">
        <v>11</v>
      </c>
      <c r="H984">
        <v>12</v>
      </c>
      <c r="I984">
        <v>-1</v>
      </c>
      <c r="J984">
        <v>6</v>
      </c>
      <c r="L984">
        <v>86</v>
      </c>
      <c r="N984">
        <v>1</v>
      </c>
      <c r="O984">
        <v>0</v>
      </c>
      <c r="P984">
        <v>2</v>
      </c>
      <c r="Q984">
        <v>5</v>
      </c>
      <c r="R984">
        <v>5</v>
      </c>
      <c r="W984">
        <v>1</v>
      </c>
      <c r="X984">
        <v>0</v>
      </c>
      <c r="Y984">
        <v>3</v>
      </c>
      <c r="Z984">
        <v>6</v>
      </c>
      <c r="AA984">
        <v>7</v>
      </c>
      <c r="AD984">
        <f>SUM(Wide_table___Brazil_2[[#This Row],[Wh]:[Lh]])</f>
        <v>3</v>
      </c>
      <c r="AE984">
        <f>SUM(Wide_table___Brazil_2[[#This Row],[Wa]:[La]])</f>
        <v>4</v>
      </c>
    </row>
    <row r="985" spans="1:31" x14ac:dyDescent="0.25">
      <c r="A985">
        <v>17</v>
      </c>
      <c r="B985" t="s">
        <v>1146</v>
      </c>
      <c r="C985">
        <v>6</v>
      </c>
      <c r="D985">
        <v>1</v>
      </c>
      <c r="E985">
        <v>0</v>
      </c>
      <c r="F985">
        <v>5</v>
      </c>
      <c r="G985">
        <v>3</v>
      </c>
      <c r="H985">
        <v>16</v>
      </c>
      <c r="I985">
        <v>-13</v>
      </c>
      <c r="J985">
        <v>3</v>
      </c>
      <c r="L985">
        <v>50</v>
      </c>
      <c r="N985">
        <v>1</v>
      </c>
      <c r="O985">
        <v>0</v>
      </c>
      <c r="P985">
        <v>2</v>
      </c>
      <c r="Q985">
        <v>2</v>
      </c>
      <c r="R985">
        <v>9</v>
      </c>
      <c r="W985">
        <v>0</v>
      </c>
      <c r="X985">
        <v>0</v>
      </c>
      <c r="Y985">
        <v>3</v>
      </c>
      <c r="Z985">
        <v>1</v>
      </c>
      <c r="AA985">
        <v>7</v>
      </c>
      <c r="AD985">
        <f>SUM(Wide_table___Brazil_2[[#This Row],[Wh]:[Lh]])</f>
        <v>3</v>
      </c>
      <c r="AE985">
        <f>SUM(Wide_table___Brazil_2[[#This Row],[Wa]:[La]])</f>
        <v>3</v>
      </c>
    </row>
    <row r="986" spans="1:31" x14ac:dyDescent="0.25">
      <c r="A986">
        <v>3</v>
      </c>
      <c r="B986" t="s">
        <v>1147</v>
      </c>
      <c r="C986">
        <v>9</v>
      </c>
      <c r="D986">
        <v>5</v>
      </c>
      <c r="E986">
        <v>1</v>
      </c>
      <c r="F986">
        <v>3</v>
      </c>
      <c r="G986">
        <v>12</v>
      </c>
      <c r="H986">
        <v>11</v>
      </c>
      <c r="I986">
        <v>1</v>
      </c>
      <c r="J986">
        <v>16</v>
      </c>
      <c r="L986">
        <v>178</v>
      </c>
      <c r="N986">
        <v>2</v>
      </c>
      <c r="O986">
        <v>1</v>
      </c>
      <c r="P986">
        <v>0</v>
      </c>
      <c r="Q986">
        <v>3</v>
      </c>
      <c r="R986">
        <v>0</v>
      </c>
      <c r="W986">
        <v>3</v>
      </c>
      <c r="X986">
        <v>0</v>
      </c>
      <c r="Y986">
        <v>3</v>
      </c>
      <c r="Z986">
        <v>9</v>
      </c>
      <c r="AA986">
        <v>11</v>
      </c>
      <c r="AD986">
        <f>SUM(Wide_table___Brazil_2[[#This Row],[Wh]:[Lh]])</f>
        <v>3</v>
      </c>
      <c r="AE986">
        <f>SUM(Wide_table___Brazil_2[[#This Row],[Wa]:[La]])</f>
        <v>6</v>
      </c>
    </row>
    <row r="987" spans="1:31" x14ac:dyDescent="0.25">
      <c r="A987">
        <v>18</v>
      </c>
      <c r="B987" t="s">
        <v>1148</v>
      </c>
      <c r="C987">
        <v>5</v>
      </c>
      <c r="D987">
        <v>0</v>
      </c>
      <c r="E987">
        <v>3</v>
      </c>
      <c r="F987">
        <v>2</v>
      </c>
      <c r="G987">
        <v>1</v>
      </c>
      <c r="H987">
        <v>6</v>
      </c>
      <c r="I987">
        <v>-5</v>
      </c>
      <c r="J987">
        <v>3</v>
      </c>
      <c r="L987">
        <v>60</v>
      </c>
      <c r="N987">
        <v>0</v>
      </c>
      <c r="O987">
        <v>1</v>
      </c>
      <c r="P987">
        <v>2</v>
      </c>
      <c r="Q987">
        <v>0</v>
      </c>
      <c r="R987">
        <v>5</v>
      </c>
      <c r="W987">
        <v>0</v>
      </c>
      <c r="X987">
        <v>2</v>
      </c>
      <c r="Y987">
        <v>0</v>
      </c>
      <c r="Z987">
        <v>1</v>
      </c>
      <c r="AA987">
        <v>1</v>
      </c>
      <c r="AD987">
        <f>SUM(Wide_table___Brazil_2[[#This Row],[Wh]:[Lh]])</f>
        <v>3</v>
      </c>
      <c r="AE987">
        <f>SUM(Wide_table___Brazil_2[[#This Row],[Wa]:[La]])</f>
        <v>2</v>
      </c>
    </row>
    <row r="988" spans="1:31" x14ac:dyDescent="0.25">
      <c r="A988">
        <v>1</v>
      </c>
      <c r="B988" t="s">
        <v>1149</v>
      </c>
      <c r="C988">
        <v>31</v>
      </c>
      <c r="D988">
        <v>20</v>
      </c>
      <c r="E988">
        <v>5</v>
      </c>
      <c r="F988">
        <v>6</v>
      </c>
      <c r="G988">
        <v>56</v>
      </c>
      <c r="H988">
        <v>36</v>
      </c>
      <c r="I988">
        <v>20</v>
      </c>
      <c r="J988">
        <v>65</v>
      </c>
      <c r="L988">
        <v>210</v>
      </c>
      <c r="N988">
        <v>10</v>
      </c>
      <c r="O988">
        <v>3</v>
      </c>
      <c r="P988">
        <v>2</v>
      </c>
      <c r="Q988">
        <v>31</v>
      </c>
      <c r="R988">
        <v>18</v>
      </c>
      <c r="W988">
        <v>10</v>
      </c>
      <c r="X988">
        <v>2</v>
      </c>
      <c r="Y988">
        <v>4</v>
      </c>
      <c r="Z988">
        <v>25</v>
      </c>
      <c r="AA988">
        <v>18</v>
      </c>
      <c r="AD988">
        <f>SUM(Wide_table___Brazil_2[[#This Row],[Wh]:[Lh]])</f>
        <v>15</v>
      </c>
      <c r="AE988">
        <f>SUM(Wide_table___Brazil_2[[#This Row],[Wa]:[La]])</f>
        <v>16</v>
      </c>
    </row>
    <row r="989" spans="1:31" x14ac:dyDescent="0.25">
      <c r="A989">
        <v>18</v>
      </c>
      <c r="B989" t="s">
        <v>1150</v>
      </c>
      <c r="C989">
        <v>6</v>
      </c>
      <c r="D989">
        <v>0</v>
      </c>
      <c r="E989">
        <v>2</v>
      </c>
      <c r="F989">
        <v>4</v>
      </c>
      <c r="G989">
        <v>2</v>
      </c>
      <c r="H989">
        <v>12</v>
      </c>
      <c r="I989">
        <v>-10</v>
      </c>
      <c r="J989">
        <v>2</v>
      </c>
      <c r="L989">
        <v>33</v>
      </c>
      <c r="N989">
        <v>0</v>
      </c>
      <c r="O989">
        <v>1</v>
      </c>
      <c r="P989">
        <v>1</v>
      </c>
      <c r="Q989">
        <v>0</v>
      </c>
      <c r="R989">
        <v>3</v>
      </c>
      <c r="W989">
        <v>0</v>
      </c>
      <c r="X989">
        <v>1</v>
      </c>
      <c r="Y989">
        <v>3</v>
      </c>
      <c r="Z989">
        <v>2</v>
      </c>
      <c r="AA989">
        <v>9</v>
      </c>
      <c r="AD989">
        <f>SUM(Wide_table___Brazil_2[[#This Row],[Wh]:[Lh]])</f>
        <v>2</v>
      </c>
      <c r="AE989">
        <f>SUM(Wide_table___Brazil_2[[#This Row],[Wa]:[La]])</f>
        <v>4</v>
      </c>
    </row>
    <row r="990" spans="1:31" x14ac:dyDescent="0.25">
      <c r="A990">
        <v>7</v>
      </c>
      <c r="B990" t="s">
        <v>1151</v>
      </c>
      <c r="C990">
        <v>5</v>
      </c>
      <c r="D990">
        <v>2</v>
      </c>
      <c r="E990">
        <v>1</v>
      </c>
      <c r="F990">
        <v>2</v>
      </c>
      <c r="G990">
        <v>10</v>
      </c>
      <c r="H990">
        <v>5</v>
      </c>
      <c r="I990">
        <v>5</v>
      </c>
      <c r="J990">
        <v>7</v>
      </c>
      <c r="L990">
        <v>140</v>
      </c>
      <c r="N990">
        <v>1</v>
      </c>
      <c r="O990">
        <v>0</v>
      </c>
      <c r="P990">
        <v>1</v>
      </c>
      <c r="Q990">
        <v>4</v>
      </c>
      <c r="R990">
        <v>3</v>
      </c>
      <c r="W990">
        <v>1</v>
      </c>
      <c r="X990">
        <v>1</v>
      </c>
      <c r="Y990">
        <v>1</v>
      </c>
      <c r="Z990">
        <v>6</v>
      </c>
      <c r="AA990">
        <v>2</v>
      </c>
      <c r="AD990">
        <f>SUM(Wide_table___Brazil_2[[#This Row],[Wh]:[Lh]])</f>
        <v>2</v>
      </c>
      <c r="AE990">
        <f>SUM(Wide_table___Brazil_2[[#This Row],[Wa]:[La]])</f>
        <v>3</v>
      </c>
    </row>
    <row r="991" spans="1:31" x14ac:dyDescent="0.25">
      <c r="A991">
        <v>10</v>
      </c>
      <c r="B991" t="s">
        <v>1152</v>
      </c>
      <c r="C991">
        <v>5</v>
      </c>
      <c r="D991">
        <v>2</v>
      </c>
      <c r="E991">
        <v>0</v>
      </c>
      <c r="F991">
        <v>3</v>
      </c>
      <c r="G991">
        <v>9</v>
      </c>
      <c r="H991">
        <v>9</v>
      </c>
      <c r="I991">
        <v>0</v>
      </c>
      <c r="J991">
        <v>6</v>
      </c>
      <c r="L991">
        <v>120</v>
      </c>
      <c r="N991">
        <v>1</v>
      </c>
      <c r="O991">
        <v>0</v>
      </c>
      <c r="P991">
        <v>2</v>
      </c>
      <c r="Q991">
        <v>4</v>
      </c>
      <c r="R991">
        <v>6</v>
      </c>
      <c r="W991">
        <v>1</v>
      </c>
      <c r="X991">
        <v>0</v>
      </c>
      <c r="Y991">
        <v>1</v>
      </c>
      <c r="Z991">
        <v>5</v>
      </c>
      <c r="AA991">
        <v>3</v>
      </c>
      <c r="AD991">
        <f>SUM(Wide_table___Brazil_2[[#This Row],[Wh]:[Lh]])</f>
        <v>3</v>
      </c>
      <c r="AE991">
        <f>SUM(Wide_table___Brazil_2[[#This Row],[Wa]:[La]])</f>
        <v>2</v>
      </c>
    </row>
    <row r="992" spans="1:31" x14ac:dyDescent="0.25">
      <c r="A992">
        <v>20</v>
      </c>
      <c r="B992" t="s">
        <v>1153</v>
      </c>
      <c r="C992">
        <v>27</v>
      </c>
      <c r="D992">
        <v>6</v>
      </c>
      <c r="E992">
        <v>12</v>
      </c>
      <c r="F992">
        <v>9</v>
      </c>
      <c r="G992">
        <v>19</v>
      </c>
      <c r="H992">
        <v>25</v>
      </c>
      <c r="I992">
        <v>-6</v>
      </c>
      <c r="J992">
        <v>30</v>
      </c>
      <c r="L992">
        <v>111</v>
      </c>
      <c r="N992">
        <v>4</v>
      </c>
      <c r="O992">
        <v>5</v>
      </c>
      <c r="P992">
        <v>4</v>
      </c>
      <c r="Q992">
        <v>12</v>
      </c>
      <c r="R992">
        <v>12</v>
      </c>
      <c r="W992">
        <v>2</v>
      </c>
      <c r="X992">
        <v>7</v>
      </c>
      <c r="Y992">
        <v>5</v>
      </c>
      <c r="Z992">
        <v>7</v>
      </c>
      <c r="AA992">
        <v>13</v>
      </c>
      <c r="AD992">
        <f>SUM(Wide_table___Brazil_2[[#This Row],[Wh]:[Lh]])</f>
        <v>13</v>
      </c>
      <c r="AE992">
        <f>SUM(Wide_table___Brazil_2[[#This Row],[Wa]:[La]])</f>
        <v>14</v>
      </c>
    </row>
    <row r="993" spans="1:31" x14ac:dyDescent="0.25">
      <c r="A993">
        <v>11</v>
      </c>
      <c r="B993" t="s">
        <v>1154</v>
      </c>
      <c r="C993">
        <v>5</v>
      </c>
      <c r="D993">
        <v>1</v>
      </c>
      <c r="E993">
        <v>3</v>
      </c>
      <c r="F993">
        <v>1</v>
      </c>
      <c r="G993">
        <v>3</v>
      </c>
      <c r="H993">
        <v>3</v>
      </c>
      <c r="I993">
        <v>0</v>
      </c>
      <c r="J993">
        <v>6</v>
      </c>
      <c r="L993">
        <v>120</v>
      </c>
      <c r="N993">
        <v>1</v>
      </c>
      <c r="O993">
        <v>2</v>
      </c>
      <c r="P993">
        <v>0</v>
      </c>
      <c r="Q993">
        <v>2</v>
      </c>
      <c r="R993">
        <v>1</v>
      </c>
      <c r="W993">
        <v>0</v>
      </c>
      <c r="X993">
        <v>1</v>
      </c>
      <c r="Y993">
        <v>1</v>
      </c>
      <c r="Z993">
        <v>1</v>
      </c>
      <c r="AA993">
        <v>2</v>
      </c>
      <c r="AD993">
        <f>SUM(Wide_table___Brazil_2[[#This Row],[Wh]:[Lh]])</f>
        <v>3</v>
      </c>
      <c r="AE993">
        <f>SUM(Wide_table___Brazil_2[[#This Row],[Wa]:[La]])</f>
        <v>2</v>
      </c>
    </row>
    <row r="994" spans="1:31" x14ac:dyDescent="0.25">
      <c r="A994">
        <v>3</v>
      </c>
      <c r="B994" t="s">
        <v>1155</v>
      </c>
      <c r="C994">
        <v>9</v>
      </c>
      <c r="D994">
        <v>5</v>
      </c>
      <c r="E994">
        <v>2</v>
      </c>
      <c r="F994">
        <v>2</v>
      </c>
      <c r="G994">
        <v>18</v>
      </c>
      <c r="H994">
        <v>13</v>
      </c>
      <c r="I994">
        <v>5</v>
      </c>
      <c r="J994">
        <v>17</v>
      </c>
      <c r="L994">
        <v>189</v>
      </c>
      <c r="N994">
        <v>2</v>
      </c>
      <c r="O994">
        <v>1</v>
      </c>
      <c r="P994">
        <v>0</v>
      </c>
      <c r="Q994">
        <v>6</v>
      </c>
      <c r="R994">
        <v>3</v>
      </c>
      <c r="W994">
        <v>3</v>
      </c>
      <c r="X994">
        <v>1</v>
      </c>
      <c r="Y994">
        <v>2</v>
      </c>
      <c r="Z994">
        <v>12</v>
      </c>
      <c r="AA994">
        <v>10</v>
      </c>
      <c r="AD994">
        <f>SUM(Wide_table___Brazil_2[[#This Row],[Wh]:[Lh]])</f>
        <v>3</v>
      </c>
      <c r="AE994">
        <f>SUM(Wide_table___Brazil_2[[#This Row],[Wa]:[La]])</f>
        <v>6</v>
      </c>
    </row>
    <row r="995" spans="1:31" x14ac:dyDescent="0.25">
      <c r="A995">
        <v>3</v>
      </c>
      <c r="B995" t="s">
        <v>1156</v>
      </c>
      <c r="C995">
        <v>28</v>
      </c>
      <c r="D995">
        <v>13</v>
      </c>
      <c r="E995">
        <v>10</v>
      </c>
      <c r="F995">
        <v>5</v>
      </c>
      <c r="G995">
        <v>34</v>
      </c>
      <c r="H995">
        <v>21</v>
      </c>
      <c r="I995">
        <v>13</v>
      </c>
      <c r="J995">
        <v>49</v>
      </c>
      <c r="L995">
        <v>175</v>
      </c>
      <c r="N995">
        <v>7</v>
      </c>
      <c r="O995">
        <v>5</v>
      </c>
      <c r="P995">
        <v>1</v>
      </c>
      <c r="Q995">
        <v>19</v>
      </c>
      <c r="R995">
        <v>9</v>
      </c>
      <c r="W995">
        <v>6</v>
      </c>
      <c r="X995">
        <v>5</v>
      </c>
      <c r="Y995">
        <v>4</v>
      </c>
      <c r="Z995">
        <v>15</v>
      </c>
      <c r="AA995">
        <v>12</v>
      </c>
      <c r="AD995">
        <f>SUM(Wide_table___Brazil_2[[#This Row],[Wh]:[Lh]])</f>
        <v>13</v>
      </c>
      <c r="AE995">
        <f>SUM(Wide_table___Brazil_2[[#This Row],[Wa]:[La]])</f>
        <v>15</v>
      </c>
    </row>
    <row r="996" spans="1:31" x14ac:dyDescent="0.25">
      <c r="A996">
        <v>17</v>
      </c>
      <c r="B996" t="s">
        <v>1157</v>
      </c>
      <c r="C996">
        <v>7</v>
      </c>
      <c r="D996">
        <v>1</v>
      </c>
      <c r="E996">
        <v>3</v>
      </c>
      <c r="F996">
        <v>3</v>
      </c>
      <c r="G996">
        <v>6</v>
      </c>
      <c r="H996">
        <v>10</v>
      </c>
      <c r="I996">
        <v>-4</v>
      </c>
      <c r="J996">
        <v>6</v>
      </c>
      <c r="L996">
        <v>86</v>
      </c>
      <c r="N996">
        <v>0</v>
      </c>
      <c r="O996">
        <v>2</v>
      </c>
      <c r="P996">
        <v>2</v>
      </c>
      <c r="Q996">
        <v>3</v>
      </c>
      <c r="R996">
        <v>5</v>
      </c>
      <c r="W996">
        <v>1</v>
      </c>
      <c r="X996">
        <v>1</v>
      </c>
      <c r="Y996">
        <v>1</v>
      </c>
      <c r="Z996">
        <v>3</v>
      </c>
      <c r="AA996">
        <v>5</v>
      </c>
      <c r="AD996">
        <f>SUM(Wide_table___Brazil_2[[#This Row],[Wh]:[Lh]])</f>
        <v>4</v>
      </c>
      <c r="AE996">
        <f>SUM(Wide_table___Brazil_2[[#This Row],[Wa]:[La]])</f>
        <v>3</v>
      </c>
    </row>
    <row r="997" spans="1:31" x14ac:dyDescent="0.25">
      <c r="A997">
        <v>2</v>
      </c>
      <c r="B997" t="s">
        <v>1158</v>
      </c>
      <c r="C997">
        <v>23</v>
      </c>
      <c r="D997">
        <v>14</v>
      </c>
      <c r="E997">
        <v>4</v>
      </c>
      <c r="F997">
        <v>5</v>
      </c>
      <c r="G997">
        <v>43</v>
      </c>
      <c r="H997">
        <v>20</v>
      </c>
      <c r="I997">
        <v>23</v>
      </c>
      <c r="J997">
        <v>46</v>
      </c>
      <c r="L997">
        <v>200</v>
      </c>
      <c r="N997">
        <v>8</v>
      </c>
      <c r="O997">
        <v>2</v>
      </c>
      <c r="P997">
        <v>2</v>
      </c>
      <c r="Q997">
        <v>29</v>
      </c>
      <c r="R997">
        <v>11</v>
      </c>
      <c r="W997">
        <v>6</v>
      </c>
      <c r="X997">
        <v>2</v>
      </c>
      <c r="Y997">
        <v>3</v>
      </c>
      <c r="Z997">
        <v>14</v>
      </c>
      <c r="AA997">
        <v>9</v>
      </c>
      <c r="AD997">
        <f>SUM(Wide_table___Brazil_2[[#This Row],[Wh]:[Lh]])</f>
        <v>12</v>
      </c>
      <c r="AE997">
        <f>SUM(Wide_table___Brazil_2[[#This Row],[Wa]:[La]])</f>
        <v>11</v>
      </c>
    </row>
    <row r="998" spans="1:31" x14ac:dyDescent="0.25">
      <c r="A998">
        <v>4</v>
      </c>
      <c r="B998" t="s">
        <v>1159</v>
      </c>
      <c r="C998">
        <v>38</v>
      </c>
      <c r="D998">
        <v>19</v>
      </c>
      <c r="E998">
        <v>12</v>
      </c>
      <c r="F998">
        <v>7</v>
      </c>
      <c r="G998">
        <v>61</v>
      </c>
      <c r="H998">
        <v>40</v>
      </c>
      <c r="I998">
        <v>21</v>
      </c>
      <c r="J998">
        <v>69</v>
      </c>
      <c r="L998">
        <v>182</v>
      </c>
      <c r="N998">
        <v>13</v>
      </c>
      <c r="O998">
        <v>3</v>
      </c>
      <c r="P998">
        <v>3</v>
      </c>
      <c r="Q998">
        <v>39</v>
      </c>
      <c r="R998">
        <v>20</v>
      </c>
      <c r="W998">
        <v>6</v>
      </c>
      <c r="X998">
        <v>9</v>
      </c>
      <c r="Y998">
        <v>4</v>
      </c>
      <c r="Z998">
        <v>22</v>
      </c>
      <c r="AA998">
        <v>20</v>
      </c>
      <c r="AD998">
        <f>SUM(Wide_table___Brazil_2[[#This Row],[Wh]:[Lh]])</f>
        <v>19</v>
      </c>
      <c r="AE998">
        <f>SUM(Wide_table___Brazil_2[[#This Row],[Wa]:[La]])</f>
        <v>19</v>
      </c>
    </row>
    <row r="999" spans="1:31" x14ac:dyDescent="0.25">
      <c r="A999">
        <v>4</v>
      </c>
      <c r="B999" t="s">
        <v>1160</v>
      </c>
      <c r="C999">
        <v>7</v>
      </c>
      <c r="D999">
        <v>4</v>
      </c>
      <c r="E999">
        <v>1</v>
      </c>
      <c r="F999">
        <v>2</v>
      </c>
      <c r="G999">
        <v>18</v>
      </c>
      <c r="H999">
        <v>9</v>
      </c>
      <c r="I999">
        <v>9</v>
      </c>
      <c r="J999">
        <v>13</v>
      </c>
      <c r="L999">
        <v>186</v>
      </c>
      <c r="N999">
        <v>2</v>
      </c>
      <c r="O999">
        <v>1</v>
      </c>
      <c r="P999">
        <v>1</v>
      </c>
      <c r="Q999">
        <v>9</v>
      </c>
      <c r="R999">
        <v>4</v>
      </c>
      <c r="W999">
        <v>2</v>
      </c>
      <c r="X999">
        <v>0</v>
      </c>
      <c r="Y999">
        <v>1</v>
      </c>
      <c r="Z999">
        <v>9</v>
      </c>
      <c r="AA999">
        <v>5</v>
      </c>
      <c r="AD999">
        <f>SUM(Wide_table___Brazil_2[[#This Row],[Wh]:[Lh]])</f>
        <v>4</v>
      </c>
      <c r="AE999">
        <f>SUM(Wide_table___Brazil_2[[#This Row],[Wa]:[La]])</f>
        <v>3</v>
      </c>
    </row>
    <row r="1000" spans="1:31" x14ac:dyDescent="0.25">
      <c r="A1000">
        <v>6</v>
      </c>
      <c r="B1000" t="s">
        <v>1161</v>
      </c>
      <c r="C1000">
        <v>6</v>
      </c>
      <c r="D1000">
        <v>3</v>
      </c>
      <c r="E1000">
        <v>1</v>
      </c>
      <c r="F1000">
        <v>2</v>
      </c>
      <c r="G1000">
        <v>9</v>
      </c>
      <c r="H1000">
        <v>6</v>
      </c>
      <c r="I1000">
        <v>3</v>
      </c>
      <c r="J1000">
        <v>10</v>
      </c>
      <c r="L1000">
        <v>167</v>
      </c>
      <c r="N1000">
        <v>2</v>
      </c>
      <c r="O1000">
        <v>0</v>
      </c>
      <c r="P1000">
        <v>1</v>
      </c>
      <c r="Q1000">
        <v>5</v>
      </c>
      <c r="R1000">
        <v>2</v>
      </c>
      <c r="W1000">
        <v>1</v>
      </c>
      <c r="X1000">
        <v>1</v>
      </c>
      <c r="Y1000">
        <v>1</v>
      </c>
      <c r="Z1000">
        <v>4</v>
      </c>
      <c r="AA1000">
        <v>4</v>
      </c>
      <c r="AD1000">
        <f>SUM(Wide_table___Brazil_2[[#This Row],[Wh]:[Lh]])</f>
        <v>3</v>
      </c>
      <c r="AE1000">
        <f>SUM(Wide_table___Brazil_2[[#This Row],[Wa]:[La]])</f>
        <v>3</v>
      </c>
    </row>
    <row r="1001" spans="1:31" x14ac:dyDescent="0.25">
      <c r="A1001">
        <v>18</v>
      </c>
      <c r="B1001" t="s">
        <v>1162</v>
      </c>
      <c r="C1001">
        <v>7</v>
      </c>
      <c r="D1001">
        <v>1</v>
      </c>
      <c r="E1001">
        <v>3</v>
      </c>
      <c r="F1001">
        <v>3</v>
      </c>
      <c r="G1001">
        <v>3</v>
      </c>
      <c r="H1001">
        <v>9</v>
      </c>
      <c r="I1001">
        <v>-6</v>
      </c>
      <c r="J1001">
        <v>6</v>
      </c>
      <c r="L1001">
        <v>86</v>
      </c>
      <c r="N1001">
        <v>0</v>
      </c>
      <c r="O1001">
        <v>1</v>
      </c>
      <c r="P1001">
        <v>2</v>
      </c>
      <c r="Q1001">
        <v>2</v>
      </c>
      <c r="R1001">
        <v>6</v>
      </c>
      <c r="W1001">
        <v>1</v>
      </c>
      <c r="X1001">
        <v>2</v>
      </c>
      <c r="Y1001">
        <v>1</v>
      </c>
      <c r="Z1001">
        <v>1</v>
      </c>
      <c r="AA1001">
        <v>3</v>
      </c>
      <c r="AD1001">
        <f>SUM(Wide_table___Brazil_2[[#This Row],[Wh]:[Lh]])</f>
        <v>3</v>
      </c>
      <c r="AE1001">
        <f>SUM(Wide_table___Brazil_2[[#This Row],[Wa]:[La]])</f>
        <v>4</v>
      </c>
    </row>
    <row r="1002" spans="1:31" x14ac:dyDescent="0.25">
      <c r="A1002">
        <v>12</v>
      </c>
      <c r="B1002" t="s">
        <v>1163</v>
      </c>
      <c r="C1002">
        <v>22</v>
      </c>
      <c r="D1002">
        <v>5</v>
      </c>
      <c r="E1002">
        <v>6</v>
      </c>
      <c r="F1002">
        <v>11</v>
      </c>
      <c r="G1002">
        <v>30</v>
      </c>
      <c r="H1002">
        <v>38</v>
      </c>
      <c r="I1002">
        <v>-8</v>
      </c>
      <c r="J1002">
        <v>21</v>
      </c>
      <c r="L1002">
        <v>95</v>
      </c>
      <c r="N1002">
        <v>2</v>
      </c>
      <c r="O1002">
        <v>2</v>
      </c>
      <c r="P1002">
        <v>7</v>
      </c>
      <c r="Q1002">
        <v>16</v>
      </c>
      <c r="R1002">
        <v>23</v>
      </c>
      <c r="W1002">
        <v>3</v>
      </c>
      <c r="X1002">
        <v>4</v>
      </c>
      <c r="Y1002">
        <v>4</v>
      </c>
      <c r="Z1002">
        <v>14</v>
      </c>
      <c r="AA1002">
        <v>15</v>
      </c>
      <c r="AD1002">
        <f>SUM(Wide_table___Brazil_2[[#This Row],[Wh]:[Lh]])</f>
        <v>11</v>
      </c>
      <c r="AE1002">
        <f>SUM(Wide_table___Brazil_2[[#This Row],[Wa]:[La]])</f>
        <v>11</v>
      </c>
    </row>
    <row r="1003" spans="1:31" x14ac:dyDescent="0.25">
      <c r="A1003">
        <v>9</v>
      </c>
      <c r="B1003" t="s">
        <v>1164</v>
      </c>
      <c r="C1003">
        <v>7</v>
      </c>
      <c r="D1003">
        <v>3</v>
      </c>
      <c r="E1003">
        <v>1</v>
      </c>
      <c r="F1003">
        <v>3</v>
      </c>
      <c r="G1003">
        <v>5</v>
      </c>
      <c r="H1003">
        <v>6</v>
      </c>
      <c r="I1003">
        <v>-1</v>
      </c>
      <c r="J1003">
        <v>10</v>
      </c>
      <c r="L1003">
        <v>143</v>
      </c>
      <c r="N1003">
        <v>2</v>
      </c>
      <c r="O1003">
        <v>1</v>
      </c>
      <c r="P1003">
        <v>1</v>
      </c>
      <c r="Q1003">
        <v>4</v>
      </c>
      <c r="R1003">
        <v>3</v>
      </c>
      <c r="W1003">
        <v>1</v>
      </c>
      <c r="X1003">
        <v>0</v>
      </c>
      <c r="Y1003">
        <v>2</v>
      </c>
      <c r="Z1003">
        <v>1</v>
      </c>
      <c r="AA1003">
        <v>3</v>
      </c>
      <c r="AD1003">
        <f>SUM(Wide_table___Brazil_2[[#This Row],[Wh]:[Lh]])</f>
        <v>4</v>
      </c>
      <c r="AE1003">
        <f>SUM(Wide_table___Brazil_2[[#This Row],[Wa]:[La]])</f>
        <v>3</v>
      </c>
    </row>
    <row r="1004" spans="1:31" x14ac:dyDescent="0.25">
      <c r="A1004">
        <v>9</v>
      </c>
      <c r="B1004" t="s">
        <v>1165</v>
      </c>
      <c r="C1004">
        <v>9</v>
      </c>
      <c r="D1004">
        <v>1</v>
      </c>
      <c r="E1004">
        <v>1</v>
      </c>
      <c r="F1004">
        <v>7</v>
      </c>
      <c r="G1004">
        <v>4</v>
      </c>
      <c r="H1004">
        <v>18</v>
      </c>
      <c r="I1004">
        <v>-14</v>
      </c>
      <c r="J1004">
        <v>4</v>
      </c>
      <c r="L1004">
        <v>44</v>
      </c>
      <c r="N1004">
        <v>1</v>
      </c>
      <c r="O1004">
        <v>0</v>
      </c>
      <c r="P1004">
        <v>3</v>
      </c>
      <c r="Q1004">
        <v>3</v>
      </c>
      <c r="R1004">
        <v>9</v>
      </c>
      <c r="W1004">
        <v>0</v>
      </c>
      <c r="X1004">
        <v>1</v>
      </c>
      <c r="Y1004">
        <v>4</v>
      </c>
      <c r="Z1004">
        <v>1</v>
      </c>
      <c r="AA1004">
        <v>9</v>
      </c>
      <c r="AD1004">
        <f>SUM(Wide_table___Brazil_2[[#This Row],[Wh]:[Lh]])</f>
        <v>4</v>
      </c>
      <c r="AE1004">
        <f>SUM(Wide_table___Brazil_2[[#This Row],[Wa]:[La]])</f>
        <v>5</v>
      </c>
    </row>
    <row r="1005" spans="1:31" x14ac:dyDescent="0.25">
      <c r="A1005">
        <v>14</v>
      </c>
      <c r="B1005" t="s">
        <v>1166</v>
      </c>
      <c r="C1005">
        <v>29</v>
      </c>
      <c r="D1005">
        <v>11</v>
      </c>
      <c r="E1005">
        <v>8</v>
      </c>
      <c r="F1005">
        <v>10</v>
      </c>
      <c r="G1005">
        <v>47</v>
      </c>
      <c r="H1005">
        <v>43</v>
      </c>
      <c r="I1005">
        <v>4</v>
      </c>
      <c r="J1005">
        <v>41</v>
      </c>
      <c r="L1005">
        <v>141</v>
      </c>
      <c r="N1005">
        <v>7</v>
      </c>
      <c r="O1005">
        <v>4</v>
      </c>
      <c r="P1005">
        <v>3</v>
      </c>
      <c r="Q1005">
        <v>29</v>
      </c>
      <c r="R1005">
        <v>16</v>
      </c>
      <c r="W1005">
        <v>4</v>
      </c>
      <c r="X1005">
        <v>4</v>
      </c>
      <c r="Y1005">
        <v>7</v>
      </c>
      <c r="Z1005">
        <v>18</v>
      </c>
      <c r="AA1005">
        <v>27</v>
      </c>
      <c r="AD1005">
        <f>SUM(Wide_table___Brazil_2[[#This Row],[Wh]:[Lh]])</f>
        <v>14</v>
      </c>
      <c r="AE1005">
        <f>SUM(Wide_table___Brazil_2[[#This Row],[Wa]:[La]])</f>
        <v>15</v>
      </c>
    </row>
    <row r="1006" spans="1:31" x14ac:dyDescent="0.25">
      <c r="A1006">
        <v>6</v>
      </c>
      <c r="B1006" t="s">
        <v>1167</v>
      </c>
      <c r="C1006">
        <v>8</v>
      </c>
      <c r="D1006">
        <v>2</v>
      </c>
      <c r="E1006">
        <v>5</v>
      </c>
      <c r="F1006">
        <v>1</v>
      </c>
      <c r="G1006">
        <v>13</v>
      </c>
      <c r="H1006">
        <v>11</v>
      </c>
      <c r="I1006">
        <v>2</v>
      </c>
      <c r="J1006">
        <v>11</v>
      </c>
      <c r="L1006">
        <v>138</v>
      </c>
      <c r="N1006">
        <v>2</v>
      </c>
      <c r="O1006">
        <v>1</v>
      </c>
      <c r="P1006">
        <v>1</v>
      </c>
      <c r="Q1006">
        <v>6</v>
      </c>
      <c r="R1006">
        <v>4</v>
      </c>
      <c r="W1006">
        <v>0</v>
      </c>
      <c r="X1006">
        <v>4</v>
      </c>
      <c r="Y1006">
        <v>0</v>
      </c>
      <c r="Z1006">
        <v>7</v>
      </c>
      <c r="AA1006">
        <v>7</v>
      </c>
      <c r="AD1006">
        <f>SUM(Wide_table___Brazil_2[[#This Row],[Wh]:[Lh]])</f>
        <v>4</v>
      </c>
      <c r="AE1006">
        <f>SUM(Wide_table___Brazil_2[[#This Row],[Wa]:[La]])</f>
        <v>4</v>
      </c>
    </row>
    <row r="1007" spans="1:31" x14ac:dyDescent="0.25">
      <c r="A1007">
        <v>16</v>
      </c>
      <c r="B1007" t="s">
        <v>1168</v>
      </c>
      <c r="C1007">
        <v>24</v>
      </c>
      <c r="D1007">
        <v>3</v>
      </c>
      <c r="E1007">
        <v>5</v>
      </c>
      <c r="F1007">
        <v>16</v>
      </c>
      <c r="G1007">
        <v>20</v>
      </c>
      <c r="H1007">
        <v>52</v>
      </c>
      <c r="I1007">
        <v>-32</v>
      </c>
      <c r="J1007">
        <v>14</v>
      </c>
      <c r="L1007">
        <v>58</v>
      </c>
      <c r="N1007">
        <v>1</v>
      </c>
      <c r="O1007">
        <v>3</v>
      </c>
      <c r="P1007">
        <v>8</v>
      </c>
      <c r="Q1007">
        <v>8</v>
      </c>
      <c r="R1007">
        <v>26</v>
      </c>
      <c r="W1007">
        <v>2</v>
      </c>
      <c r="X1007">
        <v>2</v>
      </c>
      <c r="Y1007">
        <v>8</v>
      </c>
      <c r="Z1007">
        <v>12</v>
      </c>
      <c r="AA1007">
        <v>26</v>
      </c>
      <c r="AD1007">
        <f>SUM(Wide_table___Brazil_2[[#This Row],[Wh]:[Lh]])</f>
        <v>12</v>
      </c>
      <c r="AE1007">
        <f>SUM(Wide_table___Brazil_2[[#This Row],[Wa]:[La]])</f>
        <v>12</v>
      </c>
    </row>
    <row r="1008" spans="1:31" x14ac:dyDescent="0.25">
      <c r="A1008">
        <v>9</v>
      </c>
      <c r="B1008" t="s">
        <v>1169</v>
      </c>
      <c r="C1008">
        <v>23</v>
      </c>
      <c r="D1008">
        <v>10</v>
      </c>
      <c r="E1008">
        <v>2</v>
      </c>
      <c r="F1008">
        <v>11</v>
      </c>
      <c r="G1008">
        <v>25</v>
      </c>
      <c r="H1008">
        <v>25</v>
      </c>
      <c r="I1008">
        <v>0</v>
      </c>
      <c r="J1008">
        <v>32</v>
      </c>
      <c r="L1008">
        <v>139</v>
      </c>
      <c r="N1008">
        <v>4</v>
      </c>
      <c r="O1008">
        <v>1</v>
      </c>
      <c r="P1008">
        <v>6</v>
      </c>
      <c r="Q1008">
        <v>8</v>
      </c>
      <c r="R1008">
        <v>10</v>
      </c>
      <c r="W1008">
        <v>6</v>
      </c>
      <c r="X1008">
        <v>1</v>
      </c>
      <c r="Y1008">
        <v>5</v>
      </c>
      <c r="Z1008">
        <v>17</v>
      </c>
      <c r="AA1008">
        <v>15</v>
      </c>
      <c r="AD1008">
        <f>SUM(Wide_table___Brazil_2[[#This Row],[Wh]:[Lh]])</f>
        <v>11</v>
      </c>
      <c r="AE1008">
        <f>SUM(Wide_table___Brazil_2[[#This Row],[Wa]:[La]])</f>
        <v>12</v>
      </c>
    </row>
    <row r="1009" spans="1:31" x14ac:dyDescent="0.25">
      <c r="A1009">
        <v>16</v>
      </c>
      <c r="B1009" t="s">
        <v>1170</v>
      </c>
      <c r="C1009">
        <v>10</v>
      </c>
      <c r="D1009">
        <v>0</v>
      </c>
      <c r="E1009">
        <v>4</v>
      </c>
      <c r="F1009">
        <v>6</v>
      </c>
      <c r="G1009">
        <v>13</v>
      </c>
      <c r="H1009">
        <v>20</v>
      </c>
      <c r="I1009">
        <v>-7</v>
      </c>
      <c r="J1009">
        <v>4</v>
      </c>
      <c r="L1009">
        <v>40</v>
      </c>
      <c r="N1009">
        <v>0</v>
      </c>
      <c r="O1009">
        <v>4</v>
      </c>
      <c r="P1009">
        <v>1</v>
      </c>
      <c r="Q1009">
        <v>9</v>
      </c>
      <c r="R1009">
        <v>11</v>
      </c>
      <c r="W1009">
        <v>0</v>
      </c>
      <c r="X1009">
        <v>0</v>
      </c>
      <c r="Y1009">
        <v>5</v>
      </c>
      <c r="Z1009">
        <v>4</v>
      </c>
      <c r="AA1009">
        <v>9</v>
      </c>
      <c r="AD1009">
        <f>SUM(Wide_table___Brazil_2[[#This Row],[Wh]:[Lh]])</f>
        <v>5</v>
      </c>
      <c r="AE1009">
        <f>SUM(Wide_table___Brazil_2[[#This Row],[Wa]:[La]])</f>
        <v>5</v>
      </c>
    </row>
    <row r="1010" spans="1:31" x14ac:dyDescent="0.25">
      <c r="A1010">
        <v>18</v>
      </c>
      <c r="B1010" t="s">
        <v>1171</v>
      </c>
      <c r="C1010">
        <v>23</v>
      </c>
      <c r="D1010">
        <v>6</v>
      </c>
      <c r="E1010">
        <v>5</v>
      </c>
      <c r="F1010">
        <v>12</v>
      </c>
      <c r="G1010">
        <v>25</v>
      </c>
      <c r="H1010">
        <v>34</v>
      </c>
      <c r="I1010">
        <v>-9</v>
      </c>
      <c r="J1010">
        <v>23</v>
      </c>
      <c r="L1010">
        <v>100</v>
      </c>
      <c r="N1010">
        <v>5</v>
      </c>
      <c r="O1010">
        <v>1</v>
      </c>
      <c r="P1010">
        <v>6</v>
      </c>
      <c r="Q1010">
        <v>15</v>
      </c>
      <c r="R1010">
        <v>15</v>
      </c>
      <c r="W1010">
        <v>1</v>
      </c>
      <c r="X1010">
        <v>4</v>
      </c>
      <c r="Y1010">
        <v>6</v>
      </c>
      <c r="Z1010">
        <v>10</v>
      </c>
      <c r="AA1010">
        <v>19</v>
      </c>
      <c r="AD1010">
        <f>SUM(Wide_table___Brazil_2[[#This Row],[Wh]:[Lh]])</f>
        <v>12</v>
      </c>
      <c r="AE1010">
        <f>SUM(Wide_table___Brazil_2[[#This Row],[Wa]:[La]])</f>
        <v>11</v>
      </c>
    </row>
    <row r="1011" spans="1:31" x14ac:dyDescent="0.25">
      <c r="A1011">
        <v>1</v>
      </c>
      <c r="B1011" t="s">
        <v>1172</v>
      </c>
      <c r="C1011">
        <v>23</v>
      </c>
      <c r="D1011">
        <v>14</v>
      </c>
      <c r="E1011">
        <v>6</v>
      </c>
      <c r="F1011">
        <v>3</v>
      </c>
      <c r="G1011">
        <v>37</v>
      </c>
      <c r="H1011">
        <v>18</v>
      </c>
      <c r="I1011">
        <v>19</v>
      </c>
      <c r="J1011">
        <v>48</v>
      </c>
      <c r="L1011">
        <v>209</v>
      </c>
      <c r="N1011">
        <v>7</v>
      </c>
      <c r="O1011">
        <v>4</v>
      </c>
      <c r="P1011">
        <v>0</v>
      </c>
      <c r="Q1011">
        <v>16</v>
      </c>
      <c r="R1011">
        <v>3</v>
      </c>
      <c r="W1011">
        <v>7</v>
      </c>
      <c r="X1011">
        <v>2</v>
      </c>
      <c r="Y1011">
        <v>3</v>
      </c>
      <c r="Z1011">
        <v>21</v>
      </c>
      <c r="AA1011">
        <v>15</v>
      </c>
      <c r="AD1011">
        <f>SUM(Wide_table___Brazil_2[[#This Row],[Wh]:[Lh]])</f>
        <v>11</v>
      </c>
      <c r="AE1011">
        <f>SUM(Wide_table___Brazil_2[[#This Row],[Wa]:[La]])</f>
        <v>12</v>
      </c>
    </row>
    <row r="1012" spans="1:31" x14ac:dyDescent="0.25">
      <c r="A1012">
        <v>18</v>
      </c>
      <c r="B1012" t="s">
        <v>1173</v>
      </c>
      <c r="C1012">
        <v>36</v>
      </c>
      <c r="D1012">
        <v>10</v>
      </c>
      <c r="E1012">
        <v>10</v>
      </c>
      <c r="F1012">
        <v>16</v>
      </c>
      <c r="G1012">
        <v>41</v>
      </c>
      <c r="H1012">
        <v>53</v>
      </c>
      <c r="I1012">
        <v>-12</v>
      </c>
      <c r="J1012">
        <v>40</v>
      </c>
      <c r="L1012">
        <v>111</v>
      </c>
      <c r="N1012">
        <v>5</v>
      </c>
      <c r="O1012">
        <v>5</v>
      </c>
      <c r="P1012">
        <v>8</v>
      </c>
      <c r="Q1012">
        <v>19</v>
      </c>
      <c r="R1012">
        <v>25</v>
      </c>
      <c r="W1012">
        <v>5</v>
      </c>
      <c r="X1012">
        <v>5</v>
      </c>
      <c r="Y1012">
        <v>8</v>
      </c>
      <c r="Z1012">
        <v>22</v>
      </c>
      <c r="AA1012">
        <v>28</v>
      </c>
      <c r="AD1012">
        <f>SUM(Wide_table___Brazil_2[[#This Row],[Wh]:[Lh]])</f>
        <v>18</v>
      </c>
      <c r="AE1012">
        <f>SUM(Wide_table___Brazil_2[[#This Row],[Wa]:[La]])</f>
        <v>18</v>
      </c>
    </row>
    <row r="1013" spans="1:31" x14ac:dyDescent="0.25">
      <c r="A1013">
        <v>11</v>
      </c>
      <c r="B1013" t="s">
        <v>1174</v>
      </c>
      <c r="C1013">
        <v>9</v>
      </c>
      <c r="D1013">
        <v>1</v>
      </c>
      <c r="E1013">
        <v>1</v>
      </c>
      <c r="F1013">
        <v>7</v>
      </c>
      <c r="G1013">
        <v>9</v>
      </c>
      <c r="H1013">
        <v>15</v>
      </c>
      <c r="I1013">
        <v>-6</v>
      </c>
      <c r="J1013">
        <v>4</v>
      </c>
      <c r="L1013">
        <v>44</v>
      </c>
      <c r="N1013">
        <v>0</v>
      </c>
      <c r="O1013">
        <v>0</v>
      </c>
      <c r="P1013">
        <v>4</v>
      </c>
      <c r="Q1013">
        <v>4</v>
      </c>
      <c r="R1013">
        <v>8</v>
      </c>
      <c r="W1013">
        <v>1</v>
      </c>
      <c r="X1013">
        <v>1</v>
      </c>
      <c r="Y1013">
        <v>3</v>
      </c>
      <c r="Z1013">
        <v>5</v>
      </c>
      <c r="AA1013">
        <v>7</v>
      </c>
      <c r="AD1013">
        <f>SUM(Wide_table___Brazil_2[[#This Row],[Wh]:[Lh]])</f>
        <v>4</v>
      </c>
      <c r="AE1013">
        <f>SUM(Wide_table___Brazil_2[[#This Row],[Wa]:[La]])</f>
        <v>5</v>
      </c>
    </row>
    <row r="1014" spans="1:31" x14ac:dyDescent="0.25">
      <c r="A1014">
        <v>3</v>
      </c>
      <c r="B1014" t="s">
        <v>1175</v>
      </c>
      <c r="C1014">
        <v>7</v>
      </c>
      <c r="D1014">
        <v>4</v>
      </c>
      <c r="E1014">
        <v>2</v>
      </c>
      <c r="F1014">
        <v>1</v>
      </c>
      <c r="G1014">
        <v>15</v>
      </c>
      <c r="H1014">
        <v>6</v>
      </c>
      <c r="I1014">
        <v>9</v>
      </c>
      <c r="J1014">
        <v>14</v>
      </c>
      <c r="L1014">
        <v>200</v>
      </c>
      <c r="N1014">
        <v>3</v>
      </c>
      <c r="O1014">
        <v>2</v>
      </c>
      <c r="P1014">
        <v>0</v>
      </c>
      <c r="Q1014">
        <v>11</v>
      </c>
      <c r="R1014">
        <v>3</v>
      </c>
      <c r="W1014">
        <v>1</v>
      </c>
      <c r="X1014">
        <v>0</v>
      </c>
      <c r="Y1014">
        <v>1</v>
      </c>
      <c r="Z1014">
        <v>4</v>
      </c>
      <c r="AA1014">
        <v>3</v>
      </c>
      <c r="AD1014">
        <f>SUM(Wide_table___Brazil_2[[#This Row],[Wh]:[Lh]])</f>
        <v>5</v>
      </c>
      <c r="AE1014">
        <f>SUM(Wide_table___Brazil_2[[#This Row],[Wa]:[La]])</f>
        <v>2</v>
      </c>
    </row>
    <row r="1015" spans="1:31" x14ac:dyDescent="0.25">
      <c r="A1015">
        <v>25</v>
      </c>
      <c r="B1015" t="s">
        <v>1176</v>
      </c>
      <c r="C1015">
        <v>27</v>
      </c>
      <c r="D1015">
        <v>5</v>
      </c>
      <c r="E1015">
        <v>12</v>
      </c>
      <c r="F1015">
        <v>10</v>
      </c>
      <c r="G1015">
        <v>24</v>
      </c>
      <c r="H1015">
        <v>27</v>
      </c>
      <c r="I1015">
        <v>-3</v>
      </c>
      <c r="J1015">
        <v>27</v>
      </c>
      <c r="L1015">
        <v>100</v>
      </c>
      <c r="N1015">
        <v>3</v>
      </c>
      <c r="O1015">
        <v>9</v>
      </c>
      <c r="P1015">
        <v>2</v>
      </c>
      <c r="Q1015">
        <v>16</v>
      </c>
      <c r="R1015">
        <v>11</v>
      </c>
      <c r="W1015">
        <v>2</v>
      </c>
      <c r="X1015">
        <v>3</v>
      </c>
      <c r="Y1015">
        <v>8</v>
      </c>
      <c r="Z1015">
        <v>8</v>
      </c>
      <c r="AA1015">
        <v>16</v>
      </c>
      <c r="AD1015">
        <f>SUM(Wide_table___Brazil_2[[#This Row],[Wh]:[Lh]])</f>
        <v>14</v>
      </c>
      <c r="AE1015">
        <f>SUM(Wide_table___Brazil_2[[#This Row],[Wa]:[La]])</f>
        <v>13</v>
      </c>
    </row>
    <row r="1016" spans="1:31" x14ac:dyDescent="0.25">
      <c r="A1016">
        <v>7</v>
      </c>
      <c r="B1016" t="s">
        <v>1177</v>
      </c>
      <c r="C1016">
        <v>10</v>
      </c>
      <c r="D1016">
        <v>4</v>
      </c>
      <c r="E1016">
        <v>2</v>
      </c>
      <c r="F1016">
        <v>4</v>
      </c>
      <c r="G1016">
        <v>14</v>
      </c>
      <c r="H1016">
        <v>14</v>
      </c>
      <c r="I1016">
        <v>0</v>
      </c>
      <c r="J1016">
        <v>14</v>
      </c>
      <c r="L1016">
        <v>140</v>
      </c>
      <c r="N1016">
        <v>2</v>
      </c>
      <c r="O1016">
        <v>2</v>
      </c>
      <c r="P1016">
        <v>1</v>
      </c>
      <c r="Q1016">
        <v>6</v>
      </c>
      <c r="R1016">
        <v>6</v>
      </c>
      <c r="W1016">
        <v>2</v>
      </c>
      <c r="X1016">
        <v>0</v>
      </c>
      <c r="Y1016">
        <v>3</v>
      </c>
      <c r="Z1016">
        <v>8</v>
      </c>
      <c r="AA1016">
        <v>8</v>
      </c>
      <c r="AD1016">
        <f>SUM(Wide_table___Brazil_2[[#This Row],[Wh]:[Lh]])</f>
        <v>5</v>
      </c>
      <c r="AE1016">
        <f>SUM(Wide_table___Brazil_2[[#This Row],[Wa]:[La]])</f>
        <v>5</v>
      </c>
    </row>
    <row r="1017" spans="1:31" x14ac:dyDescent="0.25">
      <c r="A1017">
        <v>2</v>
      </c>
      <c r="B1017" t="s">
        <v>1178</v>
      </c>
      <c r="C1017">
        <v>6</v>
      </c>
      <c r="D1017">
        <v>3</v>
      </c>
      <c r="E1017">
        <v>3</v>
      </c>
      <c r="F1017">
        <v>0</v>
      </c>
      <c r="G1017">
        <v>7</v>
      </c>
      <c r="H1017">
        <v>2</v>
      </c>
      <c r="I1017">
        <v>5</v>
      </c>
      <c r="J1017">
        <v>12</v>
      </c>
      <c r="L1017">
        <v>200</v>
      </c>
      <c r="N1017">
        <v>2</v>
      </c>
      <c r="O1017">
        <v>1</v>
      </c>
      <c r="P1017">
        <v>0</v>
      </c>
      <c r="Q1017">
        <v>5</v>
      </c>
      <c r="R1017">
        <v>1</v>
      </c>
      <c r="W1017">
        <v>1</v>
      </c>
      <c r="X1017">
        <v>2</v>
      </c>
      <c r="Y1017">
        <v>0</v>
      </c>
      <c r="Z1017">
        <v>2</v>
      </c>
      <c r="AA1017">
        <v>1</v>
      </c>
      <c r="AD1017">
        <f>SUM(Wide_table___Brazil_2[[#This Row],[Wh]:[Lh]])</f>
        <v>3</v>
      </c>
      <c r="AE1017">
        <f>SUM(Wide_table___Brazil_2[[#This Row],[Wa]:[La]])</f>
        <v>3</v>
      </c>
    </row>
    <row r="1018" spans="1:31" x14ac:dyDescent="0.25">
      <c r="A1018">
        <v>9</v>
      </c>
      <c r="B1018" t="s">
        <v>1179</v>
      </c>
      <c r="C1018">
        <v>36</v>
      </c>
      <c r="D1018">
        <v>15</v>
      </c>
      <c r="E1018">
        <v>8</v>
      </c>
      <c r="F1018">
        <v>13</v>
      </c>
      <c r="G1018">
        <v>49</v>
      </c>
      <c r="H1018">
        <v>43</v>
      </c>
      <c r="I1018">
        <v>6</v>
      </c>
      <c r="J1018">
        <v>53</v>
      </c>
      <c r="L1018">
        <v>147</v>
      </c>
      <c r="N1018">
        <v>9</v>
      </c>
      <c r="O1018">
        <v>3</v>
      </c>
      <c r="P1018">
        <v>6</v>
      </c>
      <c r="Q1018">
        <v>26</v>
      </c>
      <c r="R1018">
        <v>19</v>
      </c>
      <c r="W1018">
        <v>6</v>
      </c>
      <c r="X1018">
        <v>5</v>
      </c>
      <c r="Y1018">
        <v>7</v>
      </c>
      <c r="Z1018">
        <v>23</v>
      </c>
      <c r="AA1018">
        <v>24</v>
      </c>
      <c r="AD1018">
        <f>SUM(Wide_table___Brazil_2[[#This Row],[Wh]:[Lh]])</f>
        <v>18</v>
      </c>
      <c r="AE1018">
        <f>SUM(Wide_table___Brazil_2[[#This Row],[Wa]:[La]])</f>
        <v>18</v>
      </c>
    </row>
    <row r="1019" spans="1:31" x14ac:dyDescent="0.25">
      <c r="A1019">
        <v>14</v>
      </c>
      <c r="B1019" t="s">
        <v>1180</v>
      </c>
      <c r="C1019">
        <v>7</v>
      </c>
      <c r="D1019">
        <v>1</v>
      </c>
      <c r="E1019">
        <v>2</v>
      </c>
      <c r="F1019">
        <v>4</v>
      </c>
      <c r="G1019">
        <v>6</v>
      </c>
      <c r="H1019">
        <v>10</v>
      </c>
      <c r="I1019">
        <v>-4</v>
      </c>
      <c r="J1019">
        <v>5</v>
      </c>
      <c r="L1019">
        <v>71</v>
      </c>
      <c r="N1019">
        <v>1</v>
      </c>
      <c r="O1019">
        <v>1</v>
      </c>
      <c r="P1019">
        <v>2</v>
      </c>
      <c r="Q1019">
        <v>5</v>
      </c>
      <c r="R1019">
        <v>6</v>
      </c>
      <c r="W1019">
        <v>0</v>
      </c>
      <c r="X1019">
        <v>1</v>
      </c>
      <c r="Y1019">
        <v>2</v>
      </c>
      <c r="Z1019">
        <v>1</v>
      </c>
      <c r="AA1019">
        <v>4</v>
      </c>
      <c r="AD1019">
        <f>SUM(Wide_table___Brazil_2[[#This Row],[Wh]:[Lh]])</f>
        <v>4</v>
      </c>
      <c r="AE1019">
        <f>SUM(Wide_table___Brazil_2[[#This Row],[Wa]:[La]])</f>
        <v>3</v>
      </c>
    </row>
    <row r="1020" spans="1:31" x14ac:dyDescent="0.25">
      <c r="A1020">
        <v>8</v>
      </c>
      <c r="B1020" t="s">
        <v>1181</v>
      </c>
      <c r="C1020">
        <v>9</v>
      </c>
      <c r="D1020">
        <v>2</v>
      </c>
      <c r="E1020">
        <v>3</v>
      </c>
      <c r="F1020">
        <v>4</v>
      </c>
      <c r="G1020">
        <v>9</v>
      </c>
      <c r="H1020">
        <v>15</v>
      </c>
      <c r="I1020">
        <v>-6</v>
      </c>
      <c r="J1020">
        <v>9</v>
      </c>
      <c r="L1020">
        <v>100</v>
      </c>
      <c r="N1020">
        <v>1</v>
      </c>
      <c r="O1020">
        <v>3</v>
      </c>
      <c r="P1020">
        <v>0</v>
      </c>
      <c r="Q1020">
        <v>6</v>
      </c>
      <c r="R1020">
        <v>5</v>
      </c>
      <c r="W1020">
        <v>1</v>
      </c>
      <c r="X1020">
        <v>0</v>
      </c>
      <c r="Y1020">
        <v>4</v>
      </c>
      <c r="Z1020">
        <v>3</v>
      </c>
      <c r="AA1020">
        <v>10</v>
      </c>
      <c r="AD1020">
        <f>SUM(Wide_table___Brazil_2[[#This Row],[Wh]:[Lh]])</f>
        <v>4</v>
      </c>
      <c r="AE1020">
        <f>SUM(Wide_table___Brazil_2[[#This Row],[Wa]:[La]])</f>
        <v>5</v>
      </c>
    </row>
    <row r="1021" spans="1:31" x14ac:dyDescent="0.25">
      <c r="A1021">
        <v>3</v>
      </c>
      <c r="B1021" t="s">
        <v>1182</v>
      </c>
      <c r="C1021">
        <v>5</v>
      </c>
      <c r="D1021">
        <v>3</v>
      </c>
      <c r="E1021">
        <v>2</v>
      </c>
      <c r="F1021">
        <v>0</v>
      </c>
      <c r="G1021">
        <v>8</v>
      </c>
      <c r="H1021">
        <v>2</v>
      </c>
      <c r="I1021">
        <v>6</v>
      </c>
      <c r="J1021">
        <v>11</v>
      </c>
      <c r="L1021">
        <v>220</v>
      </c>
      <c r="N1021">
        <v>2</v>
      </c>
      <c r="O1021">
        <v>1</v>
      </c>
      <c r="P1021">
        <v>0</v>
      </c>
      <c r="Q1021">
        <v>2</v>
      </c>
      <c r="R1021">
        <v>0</v>
      </c>
      <c r="W1021">
        <v>1</v>
      </c>
      <c r="X1021">
        <v>1</v>
      </c>
      <c r="Y1021">
        <v>0</v>
      </c>
      <c r="Z1021">
        <v>6</v>
      </c>
      <c r="AA1021">
        <v>2</v>
      </c>
      <c r="AD1021">
        <f>SUM(Wide_table___Brazil_2[[#This Row],[Wh]:[Lh]])</f>
        <v>3</v>
      </c>
      <c r="AE1021">
        <f>SUM(Wide_table___Brazil_2[[#This Row],[Wa]:[La]])</f>
        <v>2</v>
      </c>
    </row>
    <row r="1022" spans="1:31" x14ac:dyDescent="0.25">
      <c r="A1022">
        <v>1</v>
      </c>
      <c r="B1022" t="s">
        <v>1183</v>
      </c>
      <c r="C1022">
        <v>22</v>
      </c>
      <c r="D1022">
        <v>16</v>
      </c>
      <c r="E1022">
        <v>3</v>
      </c>
      <c r="F1022">
        <v>3</v>
      </c>
      <c r="G1022">
        <v>50</v>
      </c>
      <c r="H1022">
        <v>29</v>
      </c>
      <c r="I1022">
        <v>21</v>
      </c>
      <c r="J1022">
        <v>51</v>
      </c>
      <c r="L1022">
        <v>232</v>
      </c>
      <c r="N1022">
        <v>9</v>
      </c>
      <c r="O1022">
        <v>2</v>
      </c>
      <c r="P1022">
        <v>1</v>
      </c>
      <c r="Q1022">
        <v>33</v>
      </c>
      <c r="R1022">
        <v>18</v>
      </c>
      <c r="W1022">
        <v>7</v>
      </c>
      <c r="X1022">
        <v>1</v>
      </c>
      <c r="Y1022">
        <v>2</v>
      </c>
      <c r="Z1022">
        <v>17</v>
      </c>
      <c r="AA1022">
        <v>11</v>
      </c>
      <c r="AD1022">
        <f>SUM(Wide_table___Brazil_2[[#This Row],[Wh]:[Lh]])</f>
        <v>12</v>
      </c>
      <c r="AE1022">
        <f>SUM(Wide_table___Brazil_2[[#This Row],[Wa]:[La]])</f>
        <v>10</v>
      </c>
    </row>
    <row r="1023" spans="1:31" x14ac:dyDescent="0.25">
      <c r="A1023">
        <v>10</v>
      </c>
      <c r="B1023" t="s">
        <v>1184</v>
      </c>
      <c r="C1023">
        <v>10</v>
      </c>
      <c r="D1023">
        <v>3</v>
      </c>
      <c r="E1023">
        <v>2</v>
      </c>
      <c r="F1023">
        <v>5</v>
      </c>
      <c r="G1023">
        <v>18</v>
      </c>
      <c r="H1023">
        <v>19</v>
      </c>
      <c r="I1023">
        <v>-1</v>
      </c>
      <c r="J1023">
        <v>11</v>
      </c>
      <c r="L1023">
        <v>110</v>
      </c>
      <c r="N1023">
        <v>2</v>
      </c>
      <c r="O1023">
        <v>0</v>
      </c>
      <c r="P1023">
        <v>3</v>
      </c>
      <c r="Q1023">
        <v>10</v>
      </c>
      <c r="R1023">
        <v>11</v>
      </c>
      <c r="W1023">
        <v>1</v>
      </c>
      <c r="X1023">
        <v>2</v>
      </c>
      <c r="Y1023">
        <v>2</v>
      </c>
      <c r="Z1023">
        <v>8</v>
      </c>
      <c r="AA1023">
        <v>8</v>
      </c>
      <c r="AD1023">
        <f>SUM(Wide_table___Brazil_2[[#This Row],[Wh]:[Lh]])</f>
        <v>5</v>
      </c>
      <c r="AE1023">
        <f>SUM(Wide_table___Brazil_2[[#This Row],[Wa]:[La]])</f>
        <v>5</v>
      </c>
    </row>
    <row r="1024" spans="1:31" x14ac:dyDescent="0.25">
      <c r="A1024">
        <v>3</v>
      </c>
      <c r="B1024" t="s">
        <v>1185</v>
      </c>
      <c r="C1024">
        <v>8</v>
      </c>
      <c r="D1024">
        <v>6</v>
      </c>
      <c r="E1024">
        <v>1</v>
      </c>
      <c r="F1024">
        <v>1</v>
      </c>
      <c r="G1024">
        <v>26</v>
      </c>
      <c r="H1024">
        <v>9</v>
      </c>
      <c r="I1024">
        <v>17</v>
      </c>
      <c r="J1024">
        <v>19</v>
      </c>
      <c r="L1024">
        <v>238</v>
      </c>
      <c r="N1024">
        <v>4</v>
      </c>
      <c r="O1024">
        <v>1</v>
      </c>
      <c r="P1024">
        <v>0</v>
      </c>
      <c r="Q1024">
        <v>14</v>
      </c>
      <c r="R1024">
        <v>5</v>
      </c>
      <c r="W1024">
        <v>2</v>
      </c>
      <c r="X1024">
        <v>0</v>
      </c>
      <c r="Y1024">
        <v>1</v>
      </c>
      <c r="Z1024">
        <v>12</v>
      </c>
      <c r="AA1024">
        <v>4</v>
      </c>
      <c r="AD1024">
        <f>SUM(Wide_table___Brazil_2[[#This Row],[Wh]:[Lh]])</f>
        <v>5</v>
      </c>
      <c r="AE1024">
        <f>SUM(Wide_table___Brazil_2[[#This Row],[Wa]:[La]])</f>
        <v>3</v>
      </c>
    </row>
    <row r="1025" spans="1:31" x14ac:dyDescent="0.25">
      <c r="A1025">
        <v>8</v>
      </c>
      <c r="B1025" t="s">
        <v>1186</v>
      </c>
      <c r="C1025">
        <v>29</v>
      </c>
      <c r="D1025">
        <v>13</v>
      </c>
      <c r="E1025">
        <v>7</v>
      </c>
      <c r="F1025">
        <v>9</v>
      </c>
      <c r="G1025">
        <v>32</v>
      </c>
      <c r="H1025">
        <v>19</v>
      </c>
      <c r="I1025">
        <v>13</v>
      </c>
      <c r="J1025">
        <v>46</v>
      </c>
      <c r="L1025">
        <v>159</v>
      </c>
      <c r="N1025">
        <v>7</v>
      </c>
      <c r="O1025">
        <v>5</v>
      </c>
      <c r="P1025">
        <v>2</v>
      </c>
      <c r="Q1025">
        <v>14</v>
      </c>
      <c r="R1025">
        <v>6</v>
      </c>
      <c r="W1025">
        <v>6</v>
      </c>
      <c r="X1025">
        <v>2</v>
      </c>
      <c r="Y1025">
        <v>7</v>
      </c>
      <c r="Z1025">
        <v>18</v>
      </c>
      <c r="AA1025">
        <v>13</v>
      </c>
      <c r="AD1025">
        <f>SUM(Wide_table___Brazil_2[[#This Row],[Wh]:[Lh]])</f>
        <v>14</v>
      </c>
      <c r="AE1025">
        <f>SUM(Wide_table___Brazil_2[[#This Row],[Wa]:[La]])</f>
        <v>15</v>
      </c>
    </row>
    <row r="1026" spans="1:31" x14ac:dyDescent="0.25">
      <c r="A1026">
        <v>18</v>
      </c>
      <c r="B1026" t="s">
        <v>1187</v>
      </c>
      <c r="C1026">
        <v>5</v>
      </c>
      <c r="D1026">
        <v>0</v>
      </c>
      <c r="E1026">
        <v>1</v>
      </c>
      <c r="F1026">
        <v>4</v>
      </c>
      <c r="G1026">
        <v>3</v>
      </c>
      <c r="H1026">
        <v>9</v>
      </c>
      <c r="I1026">
        <v>-6</v>
      </c>
      <c r="J1026">
        <v>1</v>
      </c>
      <c r="L1026">
        <v>20</v>
      </c>
      <c r="N1026">
        <v>0</v>
      </c>
      <c r="O1026">
        <v>0</v>
      </c>
      <c r="P1026">
        <v>2</v>
      </c>
      <c r="Q1026">
        <v>2</v>
      </c>
      <c r="R1026">
        <v>4</v>
      </c>
      <c r="W1026">
        <v>0</v>
      </c>
      <c r="X1026">
        <v>1</v>
      </c>
      <c r="Y1026">
        <v>2</v>
      </c>
      <c r="Z1026">
        <v>1</v>
      </c>
      <c r="AA1026">
        <v>5</v>
      </c>
      <c r="AD1026">
        <f>SUM(Wide_table___Brazil_2[[#This Row],[Wh]:[Lh]])</f>
        <v>2</v>
      </c>
      <c r="AE1026">
        <f>SUM(Wide_table___Brazil_2[[#This Row],[Wa]:[La]])</f>
        <v>3</v>
      </c>
    </row>
    <row r="1027" spans="1:31" x14ac:dyDescent="0.25">
      <c r="A1027">
        <v>12</v>
      </c>
      <c r="B1027" t="s">
        <v>1188</v>
      </c>
      <c r="C1027">
        <v>6</v>
      </c>
      <c r="D1027">
        <v>2</v>
      </c>
      <c r="E1027">
        <v>1</v>
      </c>
      <c r="F1027">
        <v>3</v>
      </c>
      <c r="G1027">
        <v>9</v>
      </c>
      <c r="H1027">
        <v>11</v>
      </c>
      <c r="I1027">
        <v>-2</v>
      </c>
      <c r="J1027">
        <v>7</v>
      </c>
      <c r="L1027">
        <v>117</v>
      </c>
      <c r="N1027">
        <v>1</v>
      </c>
      <c r="O1027">
        <v>0</v>
      </c>
      <c r="P1027">
        <v>2</v>
      </c>
      <c r="Q1027">
        <v>6</v>
      </c>
      <c r="R1027">
        <v>7</v>
      </c>
      <c r="W1027">
        <v>1</v>
      </c>
      <c r="X1027">
        <v>1</v>
      </c>
      <c r="Y1027">
        <v>1</v>
      </c>
      <c r="Z1027">
        <v>3</v>
      </c>
      <c r="AA1027">
        <v>4</v>
      </c>
      <c r="AD1027">
        <f>SUM(Wide_table___Brazil_2[[#This Row],[Wh]:[Lh]])</f>
        <v>3</v>
      </c>
      <c r="AE1027">
        <f>SUM(Wide_table___Brazil_2[[#This Row],[Wa]:[La]])</f>
        <v>3</v>
      </c>
    </row>
    <row r="1028" spans="1:31" x14ac:dyDescent="0.25">
      <c r="A1028">
        <v>14</v>
      </c>
      <c r="B1028" t="s">
        <v>1189</v>
      </c>
      <c r="C1028">
        <v>7</v>
      </c>
      <c r="D1028">
        <v>2</v>
      </c>
      <c r="E1028">
        <v>2</v>
      </c>
      <c r="F1028">
        <v>3</v>
      </c>
      <c r="G1028">
        <v>11</v>
      </c>
      <c r="H1028">
        <v>11</v>
      </c>
      <c r="I1028">
        <v>0</v>
      </c>
      <c r="J1028">
        <v>8</v>
      </c>
      <c r="L1028">
        <v>114</v>
      </c>
      <c r="N1028">
        <v>2</v>
      </c>
      <c r="O1028">
        <v>0</v>
      </c>
      <c r="P1028">
        <v>1</v>
      </c>
      <c r="Q1028">
        <v>7</v>
      </c>
      <c r="R1028">
        <v>4</v>
      </c>
      <c r="W1028">
        <v>0</v>
      </c>
      <c r="X1028">
        <v>2</v>
      </c>
      <c r="Y1028">
        <v>2</v>
      </c>
      <c r="Z1028">
        <v>4</v>
      </c>
      <c r="AA1028">
        <v>7</v>
      </c>
      <c r="AD1028">
        <f>SUM(Wide_table___Brazil_2[[#This Row],[Wh]:[Lh]])</f>
        <v>3</v>
      </c>
      <c r="AE1028">
        <f>SUM(Wide_table___Brazil_2[[#This Row],[Wa]:[La]])</f>
        <v>4</v>
      </c>
    </row>
    <row r="1029" spans="1:31" x14ac:dyDescent="0.25">
      <c r="A1029">
        <v>20</v>
      </c>
      <c r="B1029" t="s">
        <v>1190</v>
      </c>
      <c r="C1029">
        <v>5</v>
      </c>
      <c r="D1029">
        <v>0</v>
      </c>
      <c r="E1029">
        <v>2</v>
      </c>
      <c r="F1029">
        <v>3</v>
      </c>
      <c r="G1029">
        <v>2</v>
      </c>
      <c r="H1029">
        <v>6</v>
      </c>
      <c r="I1029">
        <v>-4</v>
      </c>
      <c r="J1029">
        <v>2</v>
      </c>
      <c r="L1029">
        <v>40</v>
      </c>
      <c r="N1029">
        <v>0</v>
      </c>
      <c r="O1029">
        <v>1</v>
      </c>
      <c r="P1029">
        <v>2</v>
      </c>
      <c r="Q1029">
        <v>2</v>
      </c>
      <c r="R1029">
        <v>4</v>
      </c>
      <c r="W1029">
        <v>0</v>
      </c>
      <c r="X1029">
        <v>1</v>
      </c>
      <c r="Y1029">
        <v>1</v>
      </c>
      <c r="Z1029">
        <v>0</v>
      </c>
      <c r="AA1029">
        <v>2</v>
      </c>
      <c r="AD1029">
        <f>SUM(Wide_table___Brazil_2[[#This Row],[Wh]:[Lh]])</f>
        <v>3</v>
      </c>
      <c r="AE1029">
        <f>SUM(Wide_table___Brazil_2[[#This Row],[Wa]:[La]])</f>
        <v>2</v>
      </c>
    </row>
    <row r="1030" spans="1:31" x14ac:dyDescent="0.25">
      <c r="A1030">
        <v>4</v>
      </c>
      <c r="B1030" t="s">
        <v>1191</v>
      </c>
      <c r="C1030">
        <v>5</v>
      </c>
      <c r="D1030">
        <v>3</v>
      </c>
      <c r="E1030">
        <v>1</v>
      </c>
      <c r="F1030">
        <v>1</v>
      </c>
      <c r="G1030">
        <v>10</v>
      </c>
      <c r="H1030">
        <v>7</v>
      </c>
      <c r="I1030">
        <v>3</v>
      </c>
      <c r="J1030">
        <v>10</v>
      </c>
      <c r="L1030">
        <v>200</v>
      </c>
      <c r="N1030">
        <v>1</v>
      </c>
      <c r="O1030">
        <v>1</v>
      </c>
      <c r="P1030">
        <v>0</v>
      </c>
      <c r="Q1030">
        <v>3</v>
      </c>
      <c r="R1030">
        <v>2</v>
      </c>
      <c r="W1030">
        <v>2</v>
      </c>
      <c r="X1030">
        <v>0</v>
      </c>
      <c r="Y1030">
        <v>1</v>
      </c>
      <c r="Z1030">
        <v>7</v>
      </c>
      <c r="AA1030">
        <v>5</v>
      </c>
      <c r="AD1030">
        <f>SUM(Wide_table___Brazil_2[[#This Row],[Wh]:[Lh]])</f>
        <v>2</v>
      </c>
      <c r="AE1030">
        <f>SUM(Wide_table___Brazil_2[[#This Row],[Wa]:[La]])</f>
        <v>3</v>
      </c>
    </row>
    <row r="1031" spans="1:31" x14ac:dyDescent="0.25">
      <c r="A1031">
        <v>17</v>
      </c>
      <c r="B1031" t="s">
        <v>1192</v>
      </c>
      <c r="C1031">
        <v>5</v>
      </c>
      <c r="D1031">
        <v>1</v>
      </c>
      <c r="E1031">
        <v>0</v>
      </c>
      <c r="F1031">
        <v>4</v>
      </c>
      <c r="G1031">
        <v>2</v>
      </c>
      <c r="H1031">
        <v>4</v>
      </c>
      <c r="I1031">
        <v>-2</v>
      </c>
      <c r="J1031">
        <v>3</v>
      </c>
      <c r="L1031">
        <v>60</v>
      </c>
      <c r="N1031">
        <v>1</v>
      </c>
      <c r="O1031">
        <v>0</v>
      </c>
      <c r="P1031">
        <v>1</v>
      </c>
      <c r="Q1031">
        <v>2</v>
      </c>
      <c r="R1031">
        <v>1</v>
      </c>
      <c r="W1031">
        <v>0</v>
      </c>
      <c r="X1031">
        <v>0</v>
      </c>
      <c r="Y1031">
        <v>3</v>
      </c>
      <c r="Z1031">
        <v>0</v>
      </c>
      <c r="AA1031">
        <v>3</v>
      </c>
      <c r="AD1031">
        <f>SUM(Wide_table___Brazil_2[[#This Row],[Wh]:[Lh]])</f>
        <v>2</v>
      </c>
      <c r="AE1031">
        <f>SUM(Wide_table___Brazil_2[[#This Row],[Wa]:[La]])</f>
        <v>3</v>
      </c>
    </row>
    <row r="1032" spans="1:31" x14ac:dyDescent="0.25">
      <c r="A1032">
        <v>1</v>
      </c>
      <c r="B1032" t="s">
        <v>1193</v>
      </c>
      <c r="C1032">
        <v>28</v>
      </c>
      <c r="D1032">
        <v>16</v>
      </c>
      <c r="E1032">
        <v>7</v>
      </c>
      <c r="F1032">
        <v>5</v>
      </c>
      <c r="G1032">
        <v>49</v>
      </c>
      <c r="H1032">
        <v>25</v>
      </c>
      <c r="I1032">
        <v>24</v>
      </c>
      <c r="J1032">
        <v>55</v>
      </c>
      <c r="L1032">
        <v>196</v>
      </c>
      <c r="N1032">
        <v>9</v>
      </c>
      <c r="O1032">
        <v>4</v>
      </c>
      <c r="P1032">
        <v>2</v>
      </c>
      <c r="Q1032">
        <v>26</v>
      </c>
      <c r="R1032">
        <v>12</v>
      </c>
      <c r="W1032">
        <v>7</v>
      </c>
      <c r="X1032">
        <v>3</v>
      </c>
      <c r="Y1032">
        <v>3</v>
      </c>
      <c r="Z1032">
        <v>23</v>
      </c>
      <c r="AA1032">
        <v>13</v>
      </c>
      <c r="AD1032">
        <f>SUM(Wide_table___Brazil_2[[#This Row],[Wh]:[Lh]])</f>
        <v>15</v>
      </c>
      <c r="AE1032">
        <f>SUM(Wide_table___Brazil_2[[#This Row],[Wa]:[La]])</f>
        <v>13</v>
      </c>
    </row>
    <row r="1033" spans="1:31" x14ac:dyDescent="0.25">
      <c r="A1033">
        <v>15</v>
      </c>
      <c r="B1033" t="s">
        <v>1194</v>
      </c>
      <c r="C1033">
        <v>5</v>
      </c>
      <c r="D1033">
        <v>1</v>
      </c>
      <c r="E1033">
        <v>0</v>
      </c>
      <c r="F1033">
        <v>4</v>
      </c>
      <c r="G1033">
        <v>3</v>
      </c>
      <c r="H1033">
        <v>9</v>
      </c>
      <c r="I1033">
        <v>-6</v>
      </c>
      <c r="J1033">
        <v>3</v>
      </c>
      <c r="L1033">
        <v>60</v>
      </c>
      <c r="N1033">
        <v>0</v>
      </c>
      <c r="O1033">
        <v>0</v>
      </c>
      <c r="P1033">
        <v>3</v>
      </c>
      <c r="Q1033">
        <v>1</v>
      </c>
      <c r="R1033">
        <v>7</v>
      </c>
      <c r="W1033">
        <v>1</v>
      </c>
      <c r="X1033">
        <v>0</v>
      </c>
      <c r="Y1033">
        <v>1</v>
      </c>
      <c r="Z1033">
        <v>2</v>
      </c>
      <c r="AA1033">
        <v>2</v>
      </c>
      <c r="AD1033">
        <f>SUM(Wide_table___Brazil_2[[#This Row],[Wh]:[Lh]])</f>
        <v>3</v>
      </c>
      <c r="AE1033">
        <f>SUM(Wide_table___Brazil_2[[#This Row],[Wa]:[La]])</f>
        <v>2</v>
      </c>
    </row>
    <row r="1034" spans="1:31" x14ac:dyDescent="0.25">
      <c r="A1034">
        <v>1</v>
      </c>
      <c r="B1034" t="s">
        <v>1195</v>
      </c>
      <c r="C1034">
        <v>29</v>
      </c>
      <c r="D1034">
        <v>17</v>
      </c>
      <c r="E1034">
        <v>4</v>
      </c>
      <c r="F1034">
        <v>8</v>
      </c>
      <c r="G1034">
        <v>41</v>
      </c>
      <c r="H1034">
        <v>25</v>
      </c>
      <c r="I1034">
        <v>16</v>
      </c>
      <c r="J1034">
        <v>55</v>
      </c>
      <c r="L1034">
        <v>190</v>
      </c>
      <c r="N1034">
        <v>11</v>
      </c>
      <c r="O1034">
        <v>1</v>
      </c>
      <c r="P1034">
        <v>2</v>
      </c>
      <c r="Q1034">
        <v>24</v>
      </c>
      <c r="R1034">
        <v>6</v>
      </c>
      <c r="W1034">
        <v>6</v>
      </c>
      <c r="X1034">
        <v>3</v>
      </c>
      <c r="Y1034">
        <v>6</v>
      </c>
      <c r="Z1034">
        <v>17</v>
      </c>
      <c r="AA1034">
        <v>19</v>
      </c>
      <c r="AD1034">
        <f>SUM(Wide_table___Brazil_2[[#This Row],[Wh]:[Lh]])</f>
        <v>14</v>
      </c>
      <c r="AE1034">
        <f>SUM(Wide_table___Brazil_2[[#This Row],[Wa]:[La]])</f>
        <v>15</v>
      </c>
    </row>
    <row r="1035" spans="1:31" x14ac:dyDescent="0.25">
      <c r="A1035">
        <v>14</v>
      </c>
      <c r="B1035" t="s">
        <v>1196</v>
      </c>
      <c r="C1035">
        <v>6</v>
      </c>
      <c r="D1035">
        <v>1</v>
      </c>
      <c r="E1035">
        <v>2</v>
      </c>
      <c r="F1035">
        <v>3</v>
      </c>
      <c r="G1035">
        <v>8</v>
      </c>
      <c r="H1035">
        <v>11</v>
      </c>
      <c r="I1035">
        <v>-3</v>
      </c>
      <c r="J1035">
        <v>5</v>
      </c>
      <c r="L1035">
        <v>83</v>
      </c>
      <c r="N1035">
        <v>1</v>
      </c>
      <c r="O1035">
        <v>1</v>
      </c>
      <c r="P1035">
        <v>1</v>
      </c>
      <c r="Q1035">
        <v>4</v>
      </c>
      <c r="R1035">
        <v>4</v>
      </c>
      <c r="W1035">
        <v>0</v>
      </c>
      <c r="X1035">
        <v>1</v>
      </c>
      <c r="Y1035">
        <v>2</v>
      </c>
      <c r="Z1035">
        <v>4</v>
      </c>
      <c r="AA1035">
        <v>7</v>
      </c>
      <c r="AD1035">
        <f>SUM(Wide_table___Brazil_2[[#This Row],[Wh]:[Lh]])</f>
        <v>3</v>
      </c>
      <c r="AE1035">
        <f>SUM(Wide_table___Brazil_2[[#This Row],[Wa]:[La]])</f>
        <v>3</v>
      </c>
    </row>
    <row r="1036" spans="1:31" x14ac:dyDescent="0.25">
      <c r="A1036">
        <v>4</v>
      </c>
      <c r="B1036" t="s">
        <v>1197</v>
      </c>
      <c r="C1036">
        <v>10</v>
      </c>
      <c r="D1036">
        <v>4</v>
      </c>
      <c r="E1036">
        <v>6</v>
      </c>
      <c r="F1036">
        <v>0</v>
      </c>
      <c r="G1036">
        <v>15</v>
      </c>
      <c r="H1036">
        <v>10</v>
      </c>
      <c r="I1036">
        <v>5</v>
      </c>
      <c r="J1036">
        <v>18</v>
      </c>
      <c r="L1036">
        <v>180</v>
      </c>
      <c r="N1036">
        <v>2</v>
      </c>
      <c r="O1036">
        <v>3</v>
      </c>
      <c r="P1036">
        <v>0</v>
      </c>
      <c r="Q1036">
        <v>7</v>
      </c>
      <c r="R1036">
        <v>4</v>
      </c>
      <c r="W1036">
        <v>2</v>
      </c>
      <c r="X1036">
        <v>3</v>
      </c>
      <c r="Y1036">
        <v>0</v>
      </c>
      <c r="Z1036">
        <v>8</v>
      </c>
      <c r="AA1036">
        <v>6</v>
      </c>
      <c r="AD1036">
        <f>SUM(Wide_table___Brazil_2[[#This Row],[Wh]:[Lh]])</f>
        <v>5</v>
      </c>
      <c r="AE1036">
        <f>SUM(Wide_table___Brazil_2[[#This Row],[Wa]:[La]])</f>
        <v>5</v>
      </c>
    </row>
    <row r="1037" spans="1:31" x14ac:dyDescent="0.25">
      <c r="A1037">
        <v>8</v>
      </c>
      <c r="B1037" t="s">
        <v>1198</v>
      </c>
      <c r="C1037">
        <v>8</v>
      </c>
      <c r="D1037">
        <v>3</v>
      </c>
      <c r="E1037">
        <v>2</v>
      </c>
      <c r="F1037">
        <v>3</v>
      </c>
      <c r="G1037">
        <v>9</v>
      </c>
      <c r="H1037">
        <v>15</v>
      </c>
      <c r="I1037">
        <v>-6</v>
      </c>
      <c r="J1037">
        <v>11</v>
      </c>
      <c r="L1037">
        <v>138</v>
      </c>
      <c r="N1037">
        <v>3</v>
      </c>
      <c r="O1037">
        <v>0</v>
      </c>
      <c r="P1037">
        <v>1</v>
      </c>
      <c r="Q1037">
        <v>7</v>
      </c>
      <c r="R1037">
        <v>6</v>
      </c>
      <c r="W1037">
        <v>0</v>
      </c>
      <c r="X1037">
        <v>2</v>
      </c>
      <c r="Y1037">
        <v>2</v>
      </c>
      <c r="Z1037">
        <v>2</v>
      </c>
      <c r="AA1037">
        <v>9</v>
      </c>
      <c r="AD1037">
        <f>SUM(Wide_table___Brazil_2[[#This Row],[Wh]:[Lh]])</f>
        <v>4</v>
      </c>
      <c r="AE1037">
        <f>SUM(Wide_table___Brazil_2[[#This Row],[Wa]:[La]])</f>
        <v>4</v>
      </c>
    </row>
    <row r="1038" spans="1:31" x14ac:dyDescent="0.25">
      <c r="A1038">
        <v>12</v>
      </c>
      <c r="B1038" t="s">
        <v>1199</v>
      </c>
      <c r="C1038">
        <v>5</v>
      </c>
      <c r="D1038">
        <v>0</v>
      </c>
      <c r="E1038">
        <v>2</v>
      </c>
      <c r="F1038">
        <v>3</v>
      </c>
      <c r="G1038">
        <v>6</v>
      </c>
      <c r="H1038">
        <v>11</v>
      </c>
      <c r="I1038">
        <v>-5</v>
      </c>
      <c r="J1038">
        <v>2</v>
      </c>
      <c r="L1038">
        <v>40</v>
      </c>
      <c r="N1038">
        <v>0</v>
      </c>
      <c r="O1038">
        <v>1</v>
      </c>
      <c r="P1038">
        <v>2</v>
      </c>
      <c r="Q1038">
        <v>5</v>
      </c>
      <c r="R1038">
        <v>7</v>
      </c>
      <c r="W1038">
        <v>0</v>
      </c>
      <c r="X1038">
        <v>1</v>
      </c>
      <c r="Y1038">
        <v>1</v>
      </c>
      <c r="Z1038">
        <v>1</v>
      </c>
      <c r="AA1038">
        <v>4</v>
      </c>
      <c r="AD1038">
        <f>SUM(Wide_table___Brazil_2[[#This Row],[Wh]:[Lh]])</f>
        <v>3</v>
      </c>
      <c r="AE1038">
        <f>SUM(Wide_table___Brazil_2[[#This Row],[Wa]:[La]])</f>
        <v>2</v>
      </c>
    </row>
    <row r="1039" spans="1:31" x14ac:dyDescent="0.25">
      <c r="A1039">
        <v>10</v>
      </c>
      <c r="B1039" t="s">
        <v>1200</v>
      </c>
      <c r="C1039">
        <v>7</v>
      </c>
      <c r="D1039">
        <v>3</v>
      </c>
      <c r="E1039">
        <v>0</v>
      </c>
      <c r="F1039">
        <v>4</v>
      </c>
      <c r="G1039">
        <v>8</v>
      </c>
      <c r="H1039">
        <v>14</v>
      </c>
      <c r="I1039">
        <v>-6</v>
      </c>
      <c r="J1039">
        <v>9</v>
      </c>
      <c r="L1039">
        <v>129</v>
      </c>
      <c r="N1039">
        <v>2</v>
      </c>
      <c r="O1039">
        <v>0</v>
      </c>
      <c r="P1039">
        <v>2</v>
      </c>
      <c r="Q1039">
        <v>5</v>
      </c>
      <c r="R1039">
        <v>7</v>
      </c>
      <c r="W1039">
        <v>1</v>
      </c>
      <c r="X1039">
        <v>0</v>
      </c>
      <c r="Y1039">
        <v>2</v>
      </c>
      <c r="Z1039">
        <v>3</v>
      </c>
      <c r="AA1039">
        <v>7</v>
      </c>
      <c r="AD1039">
        <f>SUM(Wide_table___Brazil_2[[#This Row],[Wh]:[Lh]])</f>
        <v>4</v>
      </c>
      <c r="AE1039">
        <f>SUM(Wide_table___Brazil_2[[#This Row],[Wa]:[La]])</f>
        <v>3</v>
      </c>
    </row>
    <row r="1040" spans="1:31" x14ac:dyDescent="0.25">
      <c r="A1040">
        <v>5</v>
      </c>
      <c r="B1040" t="s">
        <v>1201</v>
      </c>
      <c r="C1040">
        <v>8</v>
      </c>
      <c r="D1040">
        <v>3</v>
      </c>
      <c r="E1040">
        <v>3</v>
      </c>
      <c r="F1040">
        <v>2</v>
      </c>
      <c r="G1040">
        <v>11</v>
      </c>
      <c r="H1040">
        <v>9</v>
      </c>
      <c r="I1040">
        <v>2</v>
      </c>
      <c r="J1040">
        <v>12</v>
      </c>
      <c r="L1040">
        <v>150</v>
      </c>
      <c r="N1040">
        <v>2</v>
      </c>
      <c r="O1040">
        <v>2</v>
      </c>
      <c r="P1040">
        <v>0</v>
      </c>
      <c r="Q1040">
        <v>7</v>
      </c>
      <c r="R1040">
        <v>4</v>
      </c>
      <c r="W1040">
        <v>1</v>
      </c>
      <c r="X1040">
        <v>1</v>
      </c>
      <c r="Y1040">
        <v>2</v>
      </c>
      <c r="Z1040">
        <v>4</v>
      </c>
      <c r="AA1040">
        <v>5</v>
      </c>
      <c r="AD1040">
        <f>SUM(Wide_table___Brazil_2[[#This Row],[Wh]:[Lh]])</f>
        <v>4</v>
      </c>
      <c r="AE1040">
        <f>SUM(Wide_table___Brazil_2[[#This Row],[Wa]:[La]])</f>
        <v>4</v>
      </c>
    </row>
    <row r="1041" spans="1:31" x14ac:dyDescent="0.25">
      <c r="A1041">
        <v>3</v>
      </c>
      <c r="B1041" t="s">
        <v>1202</v>
      </c>
      <c r="C1041">
        <v>24</v>
      </c>
      <c r="D1041">
        <v>13</v>
      </c>
      <c r="E1041">
        <v>3</v>
      </c>
      <c r="F1041">
        <v>8</v>
      </c>
      <c r="G1041">
        <v>35</v>
      </c>
      <c r="H1041">
        <v>23</v>
      </c>
      <c r="I1041">
        <v>12</v>
      </c>
      <c r="J1041">
        <v>42</v>
      </c>
      <c r="L1041">
        <v>175</v>
      </c>
      <c r="N1041">
        <v>6</v>
      </c>
      <c r="O1041">
        <v>2</v>
      </c>
      <c r="P1041">
        <v>3</v>
      </c>
      <c r="Q1041">
        <v>17</v>
      </c>
      <c r="R1041">
        <v>10</v>
      </c>
      <c r="W1041">
        <v>7</v>
      </c>
      <c r="X1041">
        <v>1</v>
      </c>
      <c r="Y1041">
        <v>5</v>
      </c>
      <c r="Z1041">
        <v>18</v>
      </c>
      <c r="AA1041">
        <v>13</v>
      </c>
      <c r="AD1041">
        <f>SUM(Wide_table___Brazil_2[[#This Row],[Wh]:[Lh]])</f>
        <v>11</v>
      </c>
      <c r="AE1041">
        <f>SUM(Wide_table___Brazil_2[[#This Row],[Wa]:[La]])</f>
        <v>13</v>
      </c>
    </row>
    <row r="1042" spans="1:31" x14ac:dyDescent="0.25">
      <c r="A1042">
        <v>6</v>
      </c>
      <c r="B1042" t="s">
        <v>1203</v>
      </c>
      <c r="C1042">
        <v>36</v>
      </c>
      <c r="D1042">
        <v>15</v>
      </c>
      <c r="E1042">
        <v>10</v>
      </c>
      <c r="F1042">
        <v>11</v>
      </c>
      <c r="G1042">
        <v>58</v>
      </c>
      <c r="H1042">
        <v>49</v>
      </c>
      <c r="I1042">
        <v>9</v>
      </c>
      <c r="J1042">
        <v>55</v>
      </c>
      <c r="L1042">
        <v>153</v>
      </c>
      <c r="N1042">
        <v>9</v>
      </c>
      <c r="O1042">
        <v>4</v>
      </c>
      <c r="P1042">
        <v>5</v>
      </c>
      <c r="Q1042">
        <v>33</v>
      </c>
      <c r="R1042">
        <v>24</v>
      </c>
      <c r="W1042">
        <v>6</v>
      </c>
      <c r="X1042">
        <v>6</v>
      </c>
      <c r="Y1042">
        <v>6</v>
      </c>
      <c r="Z1042">
        <v>25</v>
      </c>
      <c r="AA1042">
        <v>25</v>
      </c>
      <c r="AD1042">
        <f>SUM(Wide_table___Brazil_2[[#This Row],[Wh]:[Lh]])</f>
        <v>18</v>
      </c>
      <c r="AE1042">
        <f>SUM(Wide_table___Brazil_2[[#This Row],[Wa]:[La]])</f>
        <v>18</v>
      </c>
    </row>
    <row r="1043" spans="1:31" x14ac:dyDescent="0.25">
      <c r="A1043">
        <v>2</v>
      </c>
      <c r="B1043" t="s">
        <v>1204</v>
      </c>
      <c r="C1043">
        <v>7</v>
      </c>
      <c r="D1043">
        <v>4</v>
      </c>
      <c r="E1043">
        <v>2</v>
      </c>
      <c r="F1043">
        <v>1</v>
      </c>
      <c r="G1043">
        <v>14</v>
      </c>
      <c r="H1043">
        <v>8</v>
      </c>
      <c r="I1043">
        <v>6</v>
      </c>
      <c r="J1043">
        <v>14</v>
      </c>
      <c r="L1043">
        <v>200</v>
      </c>
      <c r="N1043">
        <v>3</v>
      </c>
      <c r="O1043">
        <v>0</v>
      </c>
      <c r="P1043">
        <v>1</v>
      </c>
      <c r="Q1043">
        <v>10</v>
      </c>
      <c r="R1043">
        <v>5</v>
      </c>
      <c r="W1043">
        <v>1</v>
      </c>
      <c r="X1043">
        <v>2</v>
      </c>
      <c r="Y1043">
        <v>0</v>
      </c>
      <c r="Z1043">
        <v>4</v>
      </c>
      <c r="AA1043">
        <v>3</v>
      </c>
      <c r="AD1043">
        <f>SUM(Wide_table___Brazil_2[[#This Row],[Wh]:[Lh]])</f>
        <v>4</v>
      </c>
      <c r="AE1043">
        <f>SUM(Wide_table___Brazil_2[[#This Row],[Wa]:[La]])</f>
        <v>3</v>
      </c>
    </row>
    <row r="1044" spans="1:31" x14ac:dyDescent="0.25">
      <c r="A1044">
        <v>1</v>
      </c>
      <c r="B1044" t="s">
        <v>1205</v>
      </c>
      <c r="C1044">
        <v>10</v>
      </c>
      <c r="D1044">
        <v>7</v>
      </c>
      <c r="E1044">
        <v>2</v>
      </c>
      <c r="F1044">
        <v>1</v>
      </c>
      <c r="G1044">
        <v>23</v>
      </c>
      <c r="H1044">
        <v>12</v>
      </c>
      <c r="I1044">
        <v>11</v>
      </c>
      <c r="J1044">
        <v>23</v>
      </c>
      <c r="L1044">
        <v>230</v>
      </c>
      <c r="N1044">
        <v>5</v>
      </c>
      <c r="O1044">
        <v>0</v>
      </c>
      <c r="P1044">
        <v>0</v>
      </c>
      <c r="Q1044">
        <v>15</v>
      </c>
      <c r="R1044">
        <v>6</v>
      </c>
      <c r="W1044">
        <v>2</v>
      </c>
      <c r="X1044">
        <v>2</v>
      </c>
      <c r="Y1044">
        <v>1</v>
      </c>
      <c r="Z1044">
        <v>8</v>
      </c>
      <c r="AA1044">
        <v>6</v>
      </c>
      <c r="AD1044">
        <f>SUM(Wide_table___Brazil_2[[#This Row],[Wh]:[Lh]])</f>
        <v>5</v>
      </c>
      <c r="AE1044">
        <f>SUM(Wide_table___Brazil_2[[#This Row],[Wa]:[La]])</f>
        <v>5</v>
      </c>
    </row>
    <row r="1045" spans="1:31" x14ac:dyDescent="0.25">
      <c r="A1045">
        <v>16</v>
      </c>
      <c r="B1045" t="s">
        <v>1206</v>
      </c>
      <c r="C1045">
        <v>9</v>
      </c>
      <c r="D1045">
        <v>3</v>
      </c>
      <c r="E1045">
        <v>2</v>
      </c>
      <c r="F1045">
        <v>4</v>
      </c>
      <c r="G1045">
        <v>12</v>
      </c>
      <c r="H1045">
        <v>16</v>
      </c>
      <c r="I1045">
        <v>-4</v>
      </c>
      <c r="J1045">
        <v>11</v>
      </c>
      <c r="L1045">
        <v>122</v>
      </c>
      <c r="N1045">
        <v>2</v>
      </c>
      <c r="O1045">
        <v>1</v>
      </c>
      <c r="P1045">
        <v>1</v>
      </c>
      <c r="Q1045">
        <v>5</v>
      </c>
      <c r="R1045">
        <v>5</v>
      </c>
      <c r="W1045">
        <v>1</v>
      </c>
      <c r="X1045">
        <v>1</v>
      </c>
      <c r="Y1045">
        <v>3</v>
      </c>
      <c r="Z1045">
        <v>7</v>
      </c>
      <c r="AA1045">
        <v>11</v>
      </c>
      <c r="AD1045">
        <f>SUM(Wide_table___Brazil_2[[#This Row],[Wh]:[Lh]])</f>
        <v>4</v>
      </c>
      <c r="AE1045">
        <f>SUM(Wide_table___Brazil_2[[#This Row],[Wa]:[La]])</f>
        <v>5</v>
      </c>
    </row>
    <row r="1046" spans="1:31" x14ac:dyDescent="0.25">
      <c r="A1046">
        <v>12</v>
      </c>
      <c r="B1046" t="s">
        <v>1207</v>
      </c>
      <c r="C1046">
        <v>9</v>
      </c>
      <c r="D1046">
        <v>2</v>
      </c>
      <c r="E1046">
        <v>3</v>
      </c>
      <c r="F1046">
        <v>4</v>
      </c>
      <c r="G1046">
        <v>10</v>
      </c>
      <c r="H1046">
        <v>11</v>
      </c>
      <c r="I1046">
        <v>-1</v>
      </c>
      <c r="J1046">
        <v>9</v>
      </c>
      <c r="L1046">
        <v>100</v>
      </c>
      <c r="N1046">
        <v>1</v>
      </c>
      <c r="O1046">
        <v>2</v>
      </c>
      <c r="P1046">
        <v>2</v>
      </c>
      <c r="Q1046">
        <v>4</v>
      </c>
      <c r="R1046">
        <v>5</v>
      </c>
      <c r="W1046">
        <v>1</v>
      </c>
      <c r="X1046">
        <v>1</v>
      </c>
      <c r="Y1046">
        <v>2</v>
      </c>
      <c r="Z1046">
        <v>6</v>
      </c>
      <c r="AA1046">
        <v>6</v>
      </c>
      <c r="AD1046">
        <f>SUM(Wide_table___Brazil_2[[#This Row],[Wh]:[Lh]])</f>
        <v>5</v>
      </c>
      <c r="AE1046">
        <f>SUM(Wide_table___Brazil_2[[#This Row],[Wa]:[La]])</f>
        <v>4</v>
      </c>
    </row>
    <row r="1047" spans="1:31" x14ac:dyDescent="0.25">
      <c r="A1047">
        <v>16</v>
      </c>
      <c r="B1047" t="s">
        <v>183</v>
      </c>
      <c r="C1047">
        <v>8</v>
      </c>
      <c r="D1047">
        <v>2</v>
      </c>
      <c r="E1047">
        <v>3</v>
      </c>
      <c r="F1047">
        <v>3</v>
      </c>
      <c r="G1047">
        <v>11</v>
      </c>
      <c r="H1047">
        <v>10</v>
      </c>
      <c r="I1047">
        <v>1</v>
      </c>
      <c r="J1047">
        <v>9</v>
      </c>
      <c r="L1047">
        <v>113</v>
      </c>
      <c r="N1047">
        <v>2</v>
      </c>
      <c r="O1047">
        <v>2</v>
      </c>
      <c r="P1047">
        <v>1</v>
      </c>
      <c r="Q1047">
        <v>8</v>
      </c>
      <c r="R1047">
        <v>3</v>
      </c>
      <c r="W1047">
        <v>0</v>
      </c>
      <c r="X1047">
        <v>1</v>
      </c>
      <c r="Y1047">
        <v>2</v>
      </c>
      <c r="Z1047">
        <v>3</v>
      </c>
      <c r="AA1047">
        <v>7</v>
      </c>
      <c r="AD1047">
        <f>SUM(Wide_table___Brazil_2[[#This Row],[Wh]:[Lh]])</f>
        <v>5</v>
      </c>
      <c r="AE1047">
        <f>SUM(Wide_table___Brazil_2[[#This Row],[Wa]:[La]])</f>
        <v>3</v>
      </c>
    </row>
    <row r="1048" spans="1:31" x14ac:dyDescent="0.25">
      <c r="A1048">
        <v>15</v>
      </c>
      <c r="B1048" t="s">
        <v>1208</v>
      </c>
      <c r="C1048">
        <v>11</v>
      </c>
      <c r="D1048">
        <v>3</v>
      </c>
      <c r="E1048">
        <v>3</v>
      </c>
      <c r="F1048">
        <v>5</v>
      </c>
      <c r="G1048">
        <v>13</v>
      </c>
      <c r="H1048">
        <v>18</v>
      </c>
      <c r="I1048">
        <v>-5</v>
      </c>
      <c r="J1048">
        <v>12</v>
      </c>
      <c r="L1048">
        <v>109</v>
      </c>
      <c r="N1048">
        <v>3</v>
      </c>
      <c r="O1048">
        <v>1</v>
      </c>
      <c r="P1048">
        <v>1</v>
      </c>
      <c r="Q1048">
        <v>7</v>
      </c>
      <c r="R1048">
        <v>6</v>
      </c>
      <c r="W1048">
        <v>0</v>
      </c>
      <c r="X1048">
        <v>2</v>
      </c>
      <c r="Y1048">
        <v>4</v>
      </c>
      <c r="Z1048">
        <v>6</v>
      </c>
      <c r="AA1048">
        <v>12</v>
      </c>
      <c r="AD1048">
        <f>SUM(Wide_table___Brazil_2[[#This Row],[Wh]:[Lh]])</f>
        <v>5</v>
      </c>
      <c r="AE1048">
        <f>SUM(Wide_table___Brazil_2[[#This Row],[Wa]:[La]])</f>
        <v>6</v>
      </c>
    </row>
    <row r="1049" spans="1:31" x14ac:dyDescent="0.25">
      <c r="A1049">
        <v>14</v>
      </c>
      <c r="B1049" t="s">
        <v>1209</v>
      </c>
      <c r="C1049">
        <v>7</v>
      </c>
      <c r="D1049">
        <v>2</v>
      </c>
      <c r="E1049">
        <v>2</v>
      </c>
      <c r="F1049">
        <v>3</v>
      </c>
      <c r="G1049">
        <v>6</v>
      </c>
      <c r="H1049">
        <v>8</v>
      </c>
      <c r="I1049">
        <v>-2</v>
      </c>
      <c r="J1049">
        <v>8</v>
      </c>
      <c r="L1049">
        <v>114</v>
      </c>
      <c r="N1049">
        <v>1</v>
      </c>
      <c r="O1049">
        <v>2</v>
      </c>
      <c r="P1049">
        <v>1</v>
      </c>
      <c r="Q1049">
        <v>3</v>
      </c>
      <c r="R1049">
        <v>4</v>
      </c>
      <c r="W1049">
        <v>1</v>
      </c>
      <c r="X1049">
        <v>0</v>
      </c>
      <c r="Y1049">
        <v>2</v>
      </c>
      <c r="Z1049">
        <v>3</v>
      </c>
      <c r="AA1049">
        <v>4</v>
      </c>
      <c r="AD1049">
        <f>SUM(Wide_table___Brazil_2[[#This Row],[Wh]:[Lh]])</f>
        <v>4</v>
      </c>
      <c r="AE1049">
        <f>SUM(Wide_table___Brazil_2[[#This Row],[Wa]:[La]])</f>
        <v>3</v>
      </c>
    </row>
    <row r="1050" spans="1:31" x14ac:dyDescent="0.25">
      <c r="A1050">
        <v>6</v>
      </c>
      <c r="B1050" t="s">
        <v>1210</v>
      </c>
      <c r="C1050">
        <v>26</v>
      </c>
      <c r="D1050">
        <v>9</v>
      </c>
      <c r="E1050">
        <v>8</v>
      </c>
      <c r="F1050">
        <v>9</v>
      </c>
      <c r="G1050">
        <v>39</v>
      </c>
      <c r="H1050">
        <v>45</v>
      </c>
      <c r="I1050">
        <v>-6</v>
      </c>
      <c r="J1050">
        <v>35</v>
      </c>
      <c r="L1050">
        <v>135</v>
      </c>
      <c r="N1050">
        <v>5</v>
      </c>
      <c r="O1050">
        <v>5</v>
      </c>
      <c r="P1050">
        <v>3</v>
      </c>
      <c r="Q1050">
        <v>24</v>
      </c>
      <c r="R1050">
        <v>20</v>
      </c>
      <c r="W1050">
        <v>4</v>
      </c>
      <c r="X1050">
        <v>3</v>
      </c>
      <c r="Y1050">
        <v>6</v>
      </c>
      <c r="Z1050">
        <v>15</v>
      </c>
      <c r="AA1050">
        <v>25</v>
      </c>
      <c r="AD1050">
        <f>SUM(Wide_table___Brazil_2[[#This Row],[Wh]:[Lh]])</f>
        <v>13</v>
      </c>
      <c r="AE1050">
        <f>SUM(Wide_table___Brazil_2[[#This Row],[Wa]:[La]])</f>
        <v>13</v>
      </c>
    </row>
    <row r="1051" spans="1:31" x14ac:dyDescent="0.25">
      <c r="A1051">
        <v>11</v>
      </c>
      <c r="B1051" t="s">
        <v>1211</v>
      </c>
      <c r="C1051">
        <v>5</v>
      </c>
      <c r="D1051">
        <v>2</v>
      </c>
      <c r="E1051">
        <v>0</v>
      </c>
      <c r="F1051">
        <v>3</v>
      </c>
      <c r="G1051">
        <v>8</v>
      </c>
      <c r="H1051">
        <v>10</v>
      </c>
      <c r="I1051">
        <v>-2</v>
      </c>
      <c r="J1051">
        <v>6</v>
      </c>
      <c r="L1051">
        <v>120</v>
      </c>
      <c r="N1051">
        <v>2</v>
      </c>
      <c r="O1051">
        <v>0</v>
      </c>
      <c r="P1051">
        <v>1</v>
      </c>
      <c r="Q1051">
        <v>6</v>
      </c>
      <c r="R1051">
        <v>5</v>
      </c>
      <c r="W1051">
        <v>0</v>
      </c>
      <c r="X1051">
        <v>0</v>
      </c>
      <c r="Y1051">
        <v>2</v>
      </c>
      <c r="Z1051">
        <v>2</v>
      </c>
      <c r="AA1051">
        <v>5</v>
      </c>
      <c r="AD1051">
        <f>SUM(Wide_table___Brazil_2[[#This Row],[Wh]:[Lh]])</f>
        <v>3</v>
      </c>
      <c r="AE1051">
        <f>SUM(Wide_table___Brazil_2[[#This Row],[Wa]:[La]])</f>
        <v>2</v>
      </c>
    </row>
    <row r="1052" spans="1:31" x14ac:dyDescent="0.25">
      <c r="A1052">
        <v>8</v>
      </c>
      <c r="B1052" t="s">
        <v>1212</v>
      </c>
      <c r="C1052">
        <v>8</v>
      </c>
      <c r="D1052">
        <v>2</v>
      </c>
      <c r="E1052">
        <v>0</v>
      </c>
      <c r="F1052">
        <v>6</v>
      </c>
      <c r="G1052">
        <v>12</v>
      </c>
      <c r="H1052">
        <v>21</v>
      </c>
      <c r="I1052">
        <v>-9</v>
      </c>
      <c r="J1052">
        <v>6</v>
      </c>
      <c r="L1052">
        <v>75</v>
      </c>
      <c r="N1052">
        <v>1</v>
      </c>
      <c r="O1052">
        <v>0</v>
      </c>
      <c r="P1052">
        <v>4</v>
      </c>
      <c r="Q1052">
        <v>8</v>
      </c>
      <c r="R1052">
        <v>17</v>
      </c>
      <c r="W1052">
        <v>1</v>
      </c>
      <c r="X1052">
        <v>0</v>
      </c>
      <c r="Y1052">
        <v>2</v>
      </c>
      <c r="Z1052">
        <v>4</v>
      </c>
      <c r="AA1052">
        <v>4</v>
      </c>
      <c r="AD1052">
        <f>SUM(Wide_table___Brazil_2[[#This Row],[Wh]:[Lh]])</f>
        <v>5</v>
      </c>
      <c r="AE1052">
        <f>SUM(Wide_table___Brazil_2[[#This Row],[Wa]:[La]])</f>
        <v>3</v>
      </c>
    </row>
    <row r="1053" spans="1:31" x14ac:dyDescent="0.25">
      <c r="A1053">
        <v>13</v>
      </c>
      <c r="B1053" t="s">
        <v>176</v>
      </c>
      <c r="C1053">
        <v>8</v>
      </c>
      <c r="D1053">
        <v>2</v>
      </c>
      <c r="E1053">
        <v>4</v>
      </c>
      <c r="F1053">
        <v>2</v>
      </c>
      <c r="G1053">
        <v>12</v>
      </c>
      <c r="H1053">
        <v>11</v>
      </c>
      <c r="I1053">
        <v>1</v>
      </c>
      <c r="J1053">
        <v>10</v>
      </c>
      <c r="L1053">
        <v>125</v>
      </c>
      <c r="N1053">
        <v>2</v>
      </c>
      <c r="O1053">
        <v>1</v>
      </c>
      <c r="P1053">
        <v>1</v>
      </c>
      <c r="Q1053">
        <v>8</v>
      </c>
      <c r="R1053">
        <v>6</v>
      </c>
      <c r="W1053">
        <v>0</v>
      </c>
      <c r="X1053">
        <v>3</v>
      </c>
      <c r="Y1053">
        <v>1</v>
      </c>
      <c r="Z1053">
        <v>4</v>
      </c>
      <c r="AA1053">
        <v>5</v>
      </c>
      <c r="AD1053">
        <f>SUM(Wide_table___Brazil_2[[#This Row],[Wh]:[Lh]])</f>
        <v>4</v>
      </c>
      <c r="AE1053">
        <f>SUM(Wide_table___Brazil_2[[#This Row],[Wa]:[La]])</f>
        <v>4</v>
      </c>
    </row>
    <row r="1054" spans="1:31" x14ac:dyDescent="0.25">
      <c r="A1054">
        <v>7</v>
      </c>
      <c r="B1054" t="s">
        <v>149</v>
      </c>
      <c r="C1054">
        <v>6</v>
      </c>
      <c r="D1054">
        <v>3</v>
      </c>
      <c r="E1054">
        <v>1</v>
      </c>
      <c r="F1054">
        <v>2</v>
      </c>
      <c r="G1054">
        <v>11</v>
      </c>
      <c r="H1054">
        <v>10</v>
      </c>
      <c r="I1054">
        <v>1</v>
      </c>
      <c r="J1054">
        <v>10</v>
      </c>
      <c r="L1054">
        <v>167</v>
      </c>
      <c r="N1054">
        <v>1</v>
      </c>
      <c r="O1054">
        <v>0</v>
      </c>
      <c r="P1054">
        <v>1</v>
      </c>
      <c r="Q1054">
        <v>4</v>
      </c>
      <c r="R1054">
        <v>4</v>
      </c>
      <c r="W1054">
        <v>2</v>
      </c>
      <c r="X1054">
        <v>1</v>
      </c>
      <c r="Y1054">
        <v>1</v>
      </c>
      <c r="Z1054">
        <v>7</v>
      </c>
      <c r="AA1054">
        <v>6</v>
      </c>
      <c r="AD1054">
        <f>SUM(Wide_table___Brazil_2[[#This Row],[Wh]:[Lh]])</f>
        <v>2</v>
      </c>
      <c r="AE1054">
        <f>SUM(Wide_table___Brazil_2[[#This Row],[Wa]:[La]])</f>
        <v>4</v>
      </c>
    </row>
    <row r="1055" spans="1:31" x14ac:dyDescent="0.25">
      <c r="A1055">
        <v>15</v>
      </c>
      <c r="B1055" t="s">
        <v>1213</v>
      </c>
      <c r="C1055">
        <v>8</v>
      </c>
      <c r="D1055">
        <v>0</v>
      </c>
      <c r="E1055">
        <v>2</v>
      </c>
      <c r="F1055">
        <v>6</v>
      </c>
      <c r="G1055">
        <v>7</v>
      </c>
      <c r="H1055">
        <v>16</v>
      </c>
      <c r="I1055">
        <v>-9</v>
      </c>
      <c r="J1055">
        <v>2</v>
      </c>
      <c r="L1055">
        <v>25</v>
      </c>
      <c r="N1055">
        <v>0</v>
      </c>
      <c r="O1055">
        <v>0</v>
      </c>
      <c r="P1055">
        <v>4</v>
      </c>
      <c r="Q1055">
        <v>3</v>
      </c>
      <c r="R1055">
        <v>10</v>
      </c>
      <c r="W1055">
        <v>0</v>
      </c>
      <c r="X1055">
        <v>2</v>
      </c>
      <c r="Y1055">
        <v>2</v>
      </c>
      <c r="Z1055">
        <v>4</v>
      </c>
      <c r="AA1055">
        <v>6</v>
      </c>
      <c r="AD1055">
        <f>SUM(Wide_table___Brazil_2[[#This Row],[Wh]:[Lh]])</f>
        <v>4</v>
      </c>
      <c r="AE1055">
        <f>SUM(Wide_table___Brazil_2[[#This Row],[Wa]:[La]])</f>
        <v>4</v>
      </c>
    </row>
    <row r="1056" spans="1:31" x14ac:dyDescent="0.25">
      <c r="A1056">
        <v>4</v>
      </c>
      <c r="B1056" t="s">
        <v>1214</v>
      </c>
      <c r="C1056">
        <v>26</v>
      </c>
      <c r="D1056">
        <v>11</v>
      </c>
      <c r="E1056">
        <v>8</v>
      </c>
      <c r="F1056">
        <v>7</v>
      </c>
      <c r="G1056">
        <v>43</v>
      </c>
      <c r="H1056">
        <v>27</v>
      </c>
      <c r="I1056">
        <v>16</v>
      </c>
      <c r="J1056">
        <v>41</v>
      </c>
      <c r="L1056">
        <v>158</v>
      </c>
      <c r="N1056">
        <v>8</v>
      </c>
      <c r="O1056">
        <v>2</v>
      </c>
      <c r="P1056">
        <v>3</v>
      </c>
      <c r="Q1056">
        <v>24</v>
      </c>
      <c r="R1056">
        <v>10</v>
      </c>
      <c r="W1056">
        <v>3</v>
      </c>
      <c r="X1056">
        <v>6</v>
      </c>
      <c r="Y1056">
        <v>4</v>
      </c>
      <c r="Z1056">
        <v>19</v>
      </c>
      <c r="AA1056">
        <v>17</v>
      </c>
      <c r="AD1056">
        <f>SUM(Wide_table___Brazil_2[[#This Row],[Wh]:[Lh]])</f>
        <v>13</v>
      </c>
      <c r="AE1056">
        <f>SUM(Wide_table___Brazil_2[[#This Row],[Wa]:[La]])</f>
        <v>13</v>
      </c>
    </row>
    <row r="1057" spans="1:31" x14ac:dyDescent="0.25">
      <c r="A1057">
        <v>7</v>
      </c>
      <c r="B1057" t="s">
        <v>1215</v>
      </c>
      <c r="C1057">
        <v>26</v>
      </c>
      <c r="D1057">
        <v>9</v>
      </c>
      <c r="E1057">
        <v>5</v>
      </c>
      <c r="F1057">
        <v>12</v>
      </c>
      <c r="G1057">
        <v>34</v>
      </c>
      <c r="H1057">
        <v>47</v>
      </c>
      <c r="I1057">
        <v>-13</v>
      </c>
      <c r="J1057">
        <v>32</v>
      </c>
      <c r="L1057">
        <v>123</v>
      </c>
      <c r="N1057">
        <v>4</v>
      </c>
      <c r="O1057">
        <v>3</v>
      </c>
      <c r="P1057">
        <v>6</v>
      </c>
      <c r="Q1057">
        <v>14</v>
      </c>
      <c r="R1057">
        <v>23</v>
      </c>
      <c r="W1057">
        <v>5</v>
      </c>
      <c r="X1057">
        <v>2</v>
      </c>
      <c r="Y1057">
        <v>6</v>
      </c>
      <c r="Z1057">
        <v>20</v>
      </c>
      <c r="AA1057">
        <v>24</v>
      </c>
      <c r="AD1057">
        <f>SUM(Wide_table___Brazil_2[[#This Row],[Wh]:[Lh]])</f>
        <v>13</v>
      </c>
      <c r="AE1057">
        <f>SUM(Wide_table___Brazil_2[[#This Row],[Wa]:[La]])</f>
        <v>13</v>
      </c>
    </row>
    <row r="1058" spans="1:31" x14ac:dyDescent="0.25">
      <c r="A1058">
        <v>10</v>
      </c>
      <c r="B1058" t="s">
        <v>1216</v>
      </c>
      <c r="C1058">
        <v>9</v>
      </c>
      <c r="D1058">
        <v>3</v>
      </c>
      <c r="E1058">
        <v>2</v>
      </c>
      <c r="F1058">
        <v>4</v>
      </c>
      <c r="G1058">
        <v>11</v>
      </c>
      <c r="H1058">
        <v>13</v>
      </c>
      <c r="I1058">
        <v>-2</v>
      </c>
      <c r="J1058">
        <v>11</v>
      </c>
      <c r="L1058">
        <v>122</v>
      </c>
      <c r="N1058">
        <v>3</v>
      </c>
      <c r="O1058">
        <v>0</v>
      </c>
      <c r="P1058">
        <v>1</v>
      </c>
      <c r="Q1058">
        <v>6</v>
      </c>
      <c r="R1058">
        <v>4</v>
      </c>
      <c r="W1058">
        <v>0</v>
      </c>
      <c r="X1058">
        <v>2</v>
      </c>
      <c r="Y1058">
        <v>3</v>
      </c>
      <c r="Z1058">
        <v>5</v>
      </c>
      <c r="AA1058">
        <v>9</v>
      </c>
      <c r="AD1058">
        <f>SUM(Wide_table___Brazil_2[[#This Row],[Wh]:[Lh]])</f>
        <v>4</v>
      </c>
      <c r="AE1058">
        <f>SUM(Wide_table___Brazil_2[[#This Row],[Wa]:[La]])</f>
        <v>5</v>
      </c>
    </row>
    <row r="1059" spans="1:31" x14ac:dyDescent="0.25">
      <c r="A1059">
        <v>21</v>
      </c>
      <c r="B1059" t="s">
        <v>1217</v>
      </c>
      <c r="C1059">
        <v>8</v>
      </c>
      <c r="D1059">
        <v>4</v>
      </c>
      <c r="E1059">
        <v>1</v>
      </c>
      <c r="F1059">
        <v>3</v>
      </c>
      <c r="G1059">
        <v>13</v>
      </c>
      <c r="H1059">
        <v>12</v>
      </c>
      <c r="I1059">
        <v>1</v>
      </c>
      <c r="J1059">
        <v>5</v>
      </c>
      <c r="L1059">
        <v>163</v>
      </c>
      <c r="N1059">
        <v>2</v>
      </c>
      <c r="O1059">
        <v>0</v>
      </c>
      <c r="P1059">
        <v>1</v>
      </c>
      <c r="Q1059">
        <v>4</v>
      </c>
      <c r="R1059">
        <v>4</v>
      </c>
      <c r="W1059">
        <v>2</v>
      </c>
      <c r="X1059">
        <v>1</v>
      </c>
      <c r="Y1059">
        <v>2</v>
      </c>
      <c r="Z1059">
        <v>9</v>
      </c>
      <c r="AA1059">
        <v>8</v>
      </c>
      <c r="AD1059">
        <f>SUM(Wide_table___Brazil_2[[#This Row],[Wh]:[Lh]])</f>
        <v>3</v>
      </c>
      <c r="AE1059">
        <f>SUM(Wide_table___Brazil_2[[#This Row],[Wa]:[La]])</f>
        <v>5</v>
      </c>
    </row>
    <row r="1060" spans="1:31" x14ac:dyDescent="0.25">
      <c r="A1060">
        <v>2</v>
      </c>
      <c r="B1060" t="s">
        <v>1218</v>
      </c>
      <c r="C1060">
        <v>7</v>
      </c>
      <c r="D1060">
        <v>5</v>
      </c>
      <c r="E1060">
        <v>1</v>
      </c>
      <c r="F1060">
        <v>1</v>
      </c>
      <c r="G1060">
        <v>16</v>
      </c>
      <c r="H1060">
        <v>6</v>
      </c>
      <c r="I1060">
        <v>10</v>
      </c>
      <c r="J1060">
        <v>16</v>
      </c>
      <c r="L1060">
        <v>229</v>
      </c>
      <c r="N1060">
        <v>2</v>
      </c>
      <c r="O1060">
        <v>1</v>
      </c>
      <c r="P1060">
        <v>0</v>
      </c>
      <c r="Q1060">
        <v>5</v>
      </c>
      <c r="R1060">
        <v>2</v>
      </c>
      <c r="W1060">
        <v>3</v>
      </c>
      <c r="X1060">
        <v>0</v>
      </c>
      <c r="Y1060">
        <v>1</v>
      </c>
      <c r="Z1060">
        <v>11</v>
      </c>
      <c r="AA1060">
        <v>4</v>
      </c>
      <c r="AD1060">
        <f>SUM(Wide_table___Brazil_2[[#This Row],[Wh]:[Lh]])</f>
        <v>3</v>
      </c>
      <c r="AE1060">
        <f>SUM(Wide_table___Brazil_2[[#This Row],[Wa]:[La]])</f>
        <v>4</v>
      </c>
    </row>
    <row r="1061" spans="1:31" x14ac:dyDescent="0.25">
      <c r="A1061">
        <v>13</v>
      </c>
      <c r="B1061" t="s">
        <v>1219</v>
      </c>
      <c r="C1061">
        <v>6</v>
      </c>
      <c r="D1061">
        <v>2</v>
      </c>
      <c r="E1061">
        <v>2</v>
      </c>
      <c r="F1061">
        <v>2</v>
      </c>
      <c r="G1061">
        <v>6</v>
      </c>
      <c r="H1061">
        <v>7</v>
      </c>
      <c r="I1061">
        <v>-1</v>
      </c>
      <c r="J1061">
        <v>8</v>
      </c>
      <c r="L1061">
        <v>133</v>
      </c>
      <c r="N1061">
        <v>2</v>
      </c>
      <c r="O1061">
        <v>0</v>
      </c>
      <c r="P1061">
        <v>1</v>
      </c>
      <c r="Q1061">
        <v>5</v>
      </c>
      <c r="R1061">
        <v>5</v>
      </c>
      <c r="W1061">
        <v>0</v>
      </c>
      <c r="X1061">
        <v>2</v>
      </c>
      <c r="Y1061">
        <v>1</v>
      </c>
      <c r="Z1061">
        <v>1</v>
      </c>
      <c r="AA1061">
        <v>2</v>
      </c>
      <c r="AD1061">
        <f>SUM(Wide_table___Brazil_2[[#This Row],[Wh]:[Lh]])</f>
        <v>3</v>
      </c>
      <c r="AE1061">
        <f>SUM(Wide_table___Brazil_2[[#This Row],[Wa]:[La]])</f>
        <v>3</v>
      </c>
    </row>
    <row r="1062" spans="1:31" x14ac:dyDescent="0.25">
      <c r="A1062">
        <v>5</v>
      </c>
      <c r="B1062" t="s">
        <v>1220</v>
      </c>
      <c r="C1062">
        <v>7</v>
      </c>
      <c r="D1062">
        <v>3</v>
      </c>
      <c r="E1062">
        <v>2</v>
      </c>
      <c r="F1062">
        <v>2</v>
      </c>
      <c r="G1062">
        <v>15</v>
      </c>
      <c r="H1062">
        <v>15</v>
      </c>
      <c r="I1062">
        <v>0</v>
      </c>
      <c r="J1062">
        <v>11</v>
      </c>
      <c r="L1062">
        <v>157</v>
      </c>
      <c r="N1062">
        <v>2</v>
      </c>
      <c r="O1062">
        <v>2</v>
      </c>
      <c r="P1062">
        <v>0</v>
      </c>
      <c r="Q1062">
        <v>6</v>
      </c>
      <c r="R1062">
        <v>3</v>
      </c>
      <c r="W1062">
        <v>1</v>
      </c>
      <c r="X1062">
        <v>0</v>
      </c>
      <c r="Y1062">
        <v>2</v>
      </c>
      <c r="Z1062">
        <v>9</v>
      </c>
      <c r="AA1062">
        <v>12</v>
      </c>
      <c r="AD1062">
        <f>SUM(Wide_table___Brazil_2[[#This Row],[Wh]:[Lh]])</f>
        <v>4</v>
      </c>
      <c r="AE1062">
        <f>SUM(Wide_table___Brazil_2[[#This Row],[Wa]:[La]])</f>
        <v>3</v>
      </c>
    </row>
    <row r="1063" spans="1:31" x14ac:dyDescent="0.25">
      <c r="A1063">
        <v>10</v>
      </c>
      <c r="B1063" t="s">
        <v>1221</v>
      </c>
      <c r="C1063">
        <v>9</v>
      </c>
      <c r="D1063">
        <v>3</v>
      </c>
      <c r="E1063">
        <v>4</v>
      </c>
      <c r="F1063">
        <v>2</v>
      </c>
      <c r="G1063">
        <v>17</v>
      </c>
      <c r="H1063">
        <v>12</v>
      </c>
      <c r="I1063">
        <v>5</v>
      </c>
      <c r="J1063">
        <v>13</v>
      </c>
      <c r="L1063">
        <v>144</v>
      </c>
      <c r="N1063">
        <v>1</v>
      </c>
      <c r="O1063">
        <v>2</v>
      </c>
      <c r="P1063">
        <v>1</v>
      </c>
      <c r="Q1063">
        <v>7</v>
      </c>
      <c r="R1063">
        <v>5</v>
      </c>
      <c r="W1063">
        <v>2</v>
      </c>
      <c r="X1063">
        <v>2</v>
      </c>
      <c r="Y1063">
        <v>1</v>
      </c>
      <c r="Z1063">
        <v>10</v>
      </c>
      <c r="AA1063">
        <v>7</v>
      </c>
      <c r="AD1063">
        <f>SUM(Wide_table___Brazil_2[[#This Row],[Wh]:[Lh]])</f>
        <v>4</v>
      </c>
      <c r="AE1063">
        <f>SUM(Wide_table___Brazil_2[[#This Row],[Wa]:[La]])</f>
        <v>5</v>
      </c>
    </row>
    <row r="1064" spans="1:31" x14ac:dyDescent="0.25">
      <c r="A1064">
        <v>5</v>
      </c>
      <c r="B1064" t="s">
        <v>1222</v>
      </c>
      <c r="C1064">
        <v>9</v>
      </c>
      <c r="D1064">
        <v>4</v>
      </c>
      <c r="E1064">
        <v>3</v>
      </c>
      <c r="F1064">
        <v>2</v>
      </c>
      <c r="G1064">
        <v>15</v>
      </c>
      <c r="H1064">
        <v>10</v>
      </c>
      <c r="I1064">
        <v>5</v>
      </c>
      <c r="J1064">
        <v>15</v>
      </c>
      <c r="L1064">
        <v>167</v>
      </c>
      <c r="N1064">
        <v>3</v>
      </c>
      <c r="O1064">
        <v>1</v>
      </c>
      <c r="P1064">
        <v>0</v>
      </c>
      <c r="Q1064">
        <v>11</v>
      </c>
      <c r="R1064">
        <v>3</v>
      </c>
      <c r="W1064">
        <v>1</v>
      </c>
      <c r="X1064">
        <v>2</v>
      </c>
      <c r="Y1064">
        <v>2</v>
      </c>
      <c r="Z1064">
        <v>4</v>
      </c>
      <c r="AA1064">
        <v>7</v>
      </c>
      <c r="AD1064">
        <f>SUM(Wide_table___Brazil_2[[#This Row],[Wh]:[Lh]])</f>
        <v>4</v>
      </c>
      <c r="AE1064">
        <f>SUM(Wide_table___Brazil_2[[#This Row],[Wa]:[La]])</f>
        <v>5</v>
      </c>
    </row>
    <row r="1065" spans="1:31" x14ac:dyDescent="0.25">
      <c r="A1065">
        <v>8</v>
      </c>
      <c r="B1065" t="s">
        <v>1223</v>
      </c>
      <c r="C1065">
        <v>11</v>
      </c>
      <c r="D1065">
        <v>4</v>
      </c>
      <c r="E1065">
        <v>4</v>
      </c>
      <c r="F1065">
        <v>3</v>
      </c>
      <c r="G1065">
        <v>15</v>
      </c>
      <c r="H1065">
        <v>12</v>
      </c>
      <c r="I1065">
        <v>3</v>
      </c>
      <c r="J1065">
        <v>16</v>
      </c>
      <c r="L1065">
        <v>145</v>
      </c>
      <c r="N1065">
        <v>2</v>
      </c>
      <c r="O1065">
        <v>2</v>
      </c>
      <c r="P1065">
        <v>2</v>
      </c>
      <c r="Q1065">
        <v>10</v>
      </c>
      <c r="R1065">
        <v>9</v>
      </c>
      <c r="W1065">
        <v>2</v>
      </c>
      <c r="X1065">
        <v>2</v>
      </c>
      <c r="Y1065">
        <v>1</v>
      </c>
      <c r="Z1065">
        <v>5</v>
      </c>
      <c r="AA1065">
        <v>3</v>
      </c>
      <c r="AD1065">
        <f>SUM(Wide_table___Brazil_2[[#This Row],[Wh]:[Lh]])</f>
        <v>6</v>
      </c>
      <c r="AE1065">
        <f>SUM(Wide_table___Brazil_2[[#This Row],[Wa]:[La]])</f>
        <v>5</v>
      </c>
    </row>
    <row r="1066" spans="1:31" x14ac:dyDescent="0.25">
      <c r="A1066">
        <v>8</v>
      </c>
      <c r="B1066" t="s">
        <v>1224</v>
      </c>
      <c r="C1066">
        <v>8</v>
      </c>
      <c r="D1066">
        <v>2</v>
      </c>
      <c r="E1066">
        <v>4</v>
      </c>
      <c r="F1066">
        <v>2</v>
      </c>
      <c r="G1066">
        <v>12</v>
      </c>
      <c r="H1066">
        <v>14</v>
      </c>
      <c r="I1066">
        <v>-2</v>
      </c>
      <c r="J1066">
        <v>10</v>
      </c>
      <c r="L1066">
        <v>125</v>
      </c>
      <c r="N1066">
        <v>1</v>
      </c>
      <c r="O1066">
        <v>1</v>
      </c>
      <c r="P1066">
        <v>2</v>
      </c>
      <c r="Q1066">
        <v>4</v>
      </c>
      <c r="R1066">
        <v>7</v>
      </c>
      <c r="W1066">
        <v>1</v>
      </c>
      <c r="X1066">
        <v>3</v>
      </c>
      <c r="Y1066">
        <v>0</v>
      </c>
      <c r="Z1066">
        <v>8</v>
      </c>
      <c r="AA1066">
        <v>7</v>
      </c>
      <c r="AD1066">
        <f>SUM(Wide_table___Brazil_2[[#This Row],[Wh]:[Lh]])</f>
        <v>4</v>
      </c>
      <c r="AE1066">
        <f>SUM(Wide_table___Brazil_2[[#This Row],[Wa]:[La]])</f>
        <v>4</v>
      </c>
    </row>
    <row r="1067" spans="1:31" x14ac:dyDescent="0.25">
      <c r="A1067">
        <v>7</v>
      </c>
      <c r="B1067" t="s">
        <v>1225</v>
      </c>
      <c r="C1067">
        <v>5</v>
      </c>
      <c r="D1067">
        <v>3</v>
      </c>
      <c r="E1067">
        <v>0</v>
      </c>
      <c r="F1067">
        <v>2</v>
      </c>
      <c r="G1067">
        <v>7</v>
      </c>
      <c r="H1067">
        <v>6</v>
      </c>
      <c r="I1067">
        <v>1</v>
      </c>
      <c r="J1067">
        <v>9</v>
      </c>
      <c r="L1067">
        <v>180</v>
      </c>
      <c r="N1067">
        <v>2</v>
      </c>
      <c r="O1067">
        <v>0</v>
      </c>
      <c r="P1067">
        <v>0</v>
      </c>
      <c r="Q1067">
        <v>4</v>
      </c>
      <c r="R1067">
        <v>1</v>
      </c>
      <c r="W1067">
        <v>1</v>
      </c>
      <c r="X1067">
        <v>0</v>
      </c>
      <c r="Y1067">
        <v>2</v>
      </c>
      <c r="Z1067">
        <v>3</v>
      </c>
      <c r="AA1067">
        <v>5</v>
      </c>
      <c r="AD1067">
        <f>SUM(Wide_table___Brazil_2[[#This Row],[Wh]:[Lh]])</f>
        <v>2</v>
      </c>
      <c r="AE1067">
        <f>SUM(Wide_table___Brazil_2[[#This Row],[Wa]:[La]])</f>
        <v>3</v>
      </c>
    </row>
    <row r="1068" spans="1:31" x14ac:dyDescent="0.25">
      <c r="A1068">
        <v>16</v>
      </c>
      <c r="B1068" t="s">
        <v>160</v>
      </c>
      <c r="C1068">
        <v>6</v>
      </c>
      <c r="D1068">
        <v>1</v>
      </c>
      <c r="E1068">
        <v>1</v>
      </c>
      <c r="F1068">
        <v>4</v>
      </c>
      <c r="G1068">
        <v>6</v>
      </c>
      <c r="H1068">
        <v>12</v>
      </c>
      <c r="I1068">
        <v>-6</v>
      </c>
      <c r="J1068">
        <v>4</v>
      </c>
      <c r="L1068">
        <v>67</v>
      </c>
      <c r="N1068">
        <v>0</v>
      </c>
      <c r="O1068">
        <v>0</v>
      </c>
      <c r="P1068">
        <v>2</v>
      </c>
      <c r="Q1068">
        <v>2</v>
      </c>
      <c r="R1068">
        <v>7</v>
      </c>
      <c r="W1068">
        <v>1</v>
      </c>
      <c r="X1068">
        <v>1</v>
      </c>
      <c r="Y1068">
        <v>2</v>
      </c>
      <c r="Z1068">
        <v>4</v>
      </c>
      <c r="AA1068">
        <v>5</v>
      </c>
      <c r="AD1068">
        <f>SUM(Wide_table___Brazil_2[[#This Row],[Wh]:[Lh]])</f>
        <v>2</v>
      </c>
      <c r="AE1068">
        <f>SUM(Wide_table___Brazil_2[[#This Row],[Wa]:[La]])</f>
        <v>4</v>
      </c>
    </row>
    <row r="1069" spans="1:31" x14ac:dyDescent="0.25">
      <c r="A1069">
        <v>7</v>
      </c>
      <c r="B1069" t="s">
        <v>1226</v>
      </c>
      <c r="C1069">
        <v>9</v>
      </c>
      <c r="D1069">
        <v>4</v>
      </c>
      <c r="E1069">
        <v>3</v>
      </c>
      <c r="F1069">
        <v>2</v>
      </c>
      <c r="G1069">
        <v>20</v>
      </c>
      <c r="H1069">
        <v>20</v>
      </c>
      <c r="I1069">
        <v>0</v>
      </c>
      <c r="J1069">
        <v>15</v>
      </c>
      <c r="L1069">
        <v>167</v>
      </c>
      <c r="N1069">
        <v>3</v>
      </c>
      <c r="O1069">
        <v>1</v>
      </c>
      <c r="P1069">
        <v>1</v>
      </c>
      <c r="Q1069">
        <v>17</v>
      </c>
      <c r="R1069">
        <v>13</v>
      </c>
      <c r="W1069">
        <v>1</v>
      </c>
      <c r="X1069">
        <v>2</v>
      </c>
      <c r="Y1069">
        <v>1</v>
      </c>
      <c r="Z1069">
        <v>3</v>
      </c>
      <c r="AA1069">
        <v>7</v>
      </c>
      <c r="AD1069">
        <f>SUM(Wide_table___Brazil_2[[#This Row],[Wh]:[Lh]])</f>
        <v>5</v>
      </c>
      <c r="AE1069">
        <f>SUM(Wide_table___Brazil_2[[#This Row],[Wa]:[La]])</f>
        <v>4</v>
      </c>
    </row>
    <row r="1070" spans="1:31" x14ac:dyDescent="0.25">
      <c r="A1070">
        <v>11</v>
      </c>
      <c r="B1070" t="s">
        <v>1227</v>
      </c>
      <c r="C1070">
        <v>8</v>
      </c>
      <c r="D1070">
        <v>4</v>
      </c>
      <c r="E1070">
        <v>1</v>
      </c>
      <c r="F1070">
        <v>3</v>
      </c>
      <c r="G1070">
        <v>9</v>
      </c>
      <c r="H1070">
        <v>12</v>
      </c>
      <c r="I1070">
        <v>-3</v>
      </c>
      <c r="J1070">
        <v>13</v>
      </c>
      <c r="L1070">
        <v>163</v>
      </c>
      <c r="N1070">
        <v>2</v>
      </c>
      <c r="O1070">
        <v>1</v>
      </c>
      <c r="P1070">
        <v>1</v>
      </c>
      <c r="Q1070">
        <v>5</v>
      </c>
      <c r="R1070">
        <v>5</v>
      </c>
      <c r="W1070">
        <v>2</v>
      </c>
      <c r="X1070">
        <v>0</v>
      </c>
      <c r="Y1070">
        <v>2</v>
      </c>
      <c r="Z1070">
        <v>4</v>
      </c>
      <c r="AA1070">
        <v>7</v>
      </c>
      <c r="AD1070">
        <f>SUM(Wide_table___Brazil_2[[#This Row],[Wh]:[Lh]])</f>
        <v>4</v>
      </c>
      <c r="AE1070">
        <f>SUM(Wide_table___Brazil_2[[#This Row],[Wa]:[La]])</f>
        <v>4</v>
      </c>
    </row>
    <row r="1071" spans="1:31" x14ac:dyDescent="0.25">
      <c r="A1071">
        <v>17</v>
      </c>
      <c r="B1071" t="s">
        <v>1228</v>
      </c>
      <c r="C1071">
        <v>28</v>
      </c>
      <c r="D1071">
        <v>5</v>
      </c>
      <c r="E1071">
        <v>7</v>
      </c>
      <c r="F1071">
        <v>16</v>
      </c>
      <c r="G1071">
        <v>24</v>
      </c>
      <c r="H1071">
        <v>51</v>
      </c>
      <c r="I1071">
        <v>-27</v>
      </c>
      <c r="J1071">
        <v>22</v>
      </c>
      <c r="L1071">
        <v>79</v>
      </c>
      <c r="N1071">
        <v>4</v>
      </c>
      <c r="O1071">
        <v>3</v>
      </c>
      <c r="P1071">
        <v>8</v>
      </c>
      <c r="Q1071">
        <v>15</v>
      </c>
      <c r="R1071">
        <v>23</v>
      </c>
      <c r="W1071">
        <v>1</v>
      </c>
      <c r="X1071">
        <v>4</v>
      </c>
      <c r="Y1071">
        <v>8</v>
      </c>
      <c r="Z1071">
        <v>9</v>
      </c>
      <c r="AA1071">
        <v>28</v>
      </c>
      <c r="AD1071">
        <f>SUM(Wide_table___Brazil_2[[#This Row],[Wh]:[Lh]])</f>
        <v>15</v>
      </c>
      <c r="AE1071">
        <f>SUM(Wide_table___Brazil_2[[#This Row],[Wa]:[La]])</f>
        <v>13</v>
      </c>
    </row>
    <row r="1072" spans="1:31" x14ac:dyDescent="0.25">
      <c r="A1072">
        <v>2</v>
      </c>
      <c r="B1072" t="s">
        <v>1229</v>
      </c>
      <c r="C1072">
        <v>28</v>
      </c>
      <c r="D1072">
        <v>16</v>
      </c>
      <c r="E1072">
        <v>6</v>
      </c>
      <c r="F1072">
        <v>6</v>
      </c>
      <c r="G1072">
        <v>52</v>
      </c>
      <c r="H1072">
        <v>34</v>
      </c>
      <c r="I1072">
        <v>18</v>
      </c>
      <c r="J1072">
        <v>54</v>
      </c>
      <c r="L1072">
        <v>193</v>
      </c>
      <c r="N1072">
        <v>9</v>
      </c>
      <c r="O1072">
        <v>3</v>
      </c>
      <c r="P1072">
        <v>1</v>
      </c>
      <c r="Q1072">
        <v>30</v>
      </c>
      <c r="R1072">
        <v>12</v>
      </c>
      <c r="W1072">
        <v>7</v>
      </c>
      <c r="X1072">
        <v>3</v>
      </c>
      <c r="Y1072">
        <v>5</v>
      </c>
      <c r="Z1072">
        <v>22</v>
      </c>
      <c r="AA1072">
        <v>22</v>
      </c>
      <c r="AD1072">
        <f>SUM(Wide_table___Brazil_2[[#This Row],[Wh]:[Lh]])</f>
        <v>13</v>
      </c>
      <c r="AE1072">
        <f>SUM(Wide_table___Brazil_2[[#This Row],[Wa]:[La]])</f>
        <v>15</v>
      </c>
    </row>
    <row r="1073" spans="1:31" x14ac:dyDescent="0.25">
      <c r="A1073">
        <v>20</v>
      </c>
      <c r="B1073" t="s">
        <v>1230</v>
      </c>
      <c r="C1073">
        <v>11</v>
      </c>
      <c r="D1073">
        <v>2</v>
      </c>
      <c r="E1073">
        <v>4</v>
      </c>
      <c r="F1073">
        <v>5</v>
      </c>
      <c r="G1073">
        <v>15</v>
      </c>
      <c r="H1073">
        <v>20</v>
      </c>
      <c r="I1073">
        <v>-5</v>
      </c>
      <c r="J1073">
        <v>10</v>
      </c>
      <c r="L1073">
        <v>91</v>
      </c>
      <c r="N1073">
        <v>1</v>
      </c>
      <c r="O1073">
        <v>2</v>
      </c>
      <c r="P1073">
        <v>2</v>
      </c>
      <c r="Q1073">
        <v>8</v>
      </c>
      <c r="R1073">
        <v>8</v>
      </c>
      <c r="W1073">
        <v>1</v>
      </c>
      <c r="X1073">
        <v>2</v>
      </c>
      <c r="Y1073">
        <v>3</v>
      </c>
      <c r="Z1073">
        <v>7</v>
      </c>
      <c r="AA1073">
        <v>12</v>
      </c>
      <c r="AD1073">
        <f>SUM(Wide_table___Brazil_2[[#This Row],[Wh]:[Lh]])</f>
        <v>5</v>
      </c>
      <c r="AE1073">
        <f>SUM(Wide_table___Brazil_2[[#This Row],[Wa]:[La]])</f>
        <v>6</v>
      </c>
    </row>
    <row r="1074" spans="1:31" x14ac:dyDescent="0.25">
      <c r="A1074">
        <v>6</v>
      </c>
      <c r="B1074" t="s">
        <v>1231</v>
      </c>
      <c r="C1074">
        <v>7</v>
      </c>
      <c r="D1074">
        <v>3</v>
      </c>
      <c r="E1074">
        <v>2</v>
      </c>
      <c r="F1074">
        <v>2</v>
      </c>
      <c r="G1074">
        <v>13</v>
      </c>
      <c r="H1074">
        <v>15</v>
      </c>
      <c r="I1074">
        <v>-2</v>
      </c>
      <c r="J1074">
        <v>11</v>
      </c>
      <c r="L1074">
        <v>157</v>
      </c>
      <c r="N1074">
        <v>2</v>
      </c>
      <c r="O1074">
        <v>1</v>
      </c>
      <c r="P1074">
        <v>0</v>
      </c>
      <c r="Q1074">
        <v>9</v>
      </c>
      <c r="R1074">
        <v>5</v>
      </c>
      <c r="W1074">
        <v>1</v>
      </c>
      <c r="X1074">
        <v>1</v>
      </c>
      <c r="Y1074">
        <v>2</v>
      </c>
      <c r="Z1074">
        <v>4</v>
      </c>
      <c r="AA1074">
        <v>10</v>
      </c>
      <c r="AD1074">
        <f>SUM(Wide_table___Brazil_2[[#This Row],[Wh]:[Lh]])</f>
        <v>3</v>
      </c>
      <c r="AE1074">
        <f>SUM(Wide_table___Brazil_2[[#This Row],[Wa]:[La]])</f>
        <v>4</v>
      </c>
    </row>
    <row r="1075" spans="1:31" x14ac:dyDescent="0.25">
      <c r="A1075">
        <v>21</v>
      </c>
      <c r="B1075" t="s">
        <v>1232</v>
      </c>
      <c r="C1075">
        <v>35</v>
      </c>
      <c r="D1075">
        <v>9</v>
      </c>
      <c r="E1075">
        <v>5</v>
      </c>
      <c r="F1075">
        <v>21</v>
      </c>
      <c r="G1075">
        <v>35</v>
      </c>
      <c r="H1075">
        <v>59</v>
      </c>
      <c r="I1075">
        <v>-24</v>
      </c>
      <c r="J1075">
        <v>32</v>
      </c>
      <c r="L1075">
        <v>91</v>
      </c>
      <c r="N1075">
        <v>6</v>
      </c>
      <c r="O1075">
        <v>3</v>
      </c>
      <c r="P1075">
        <v>8</v>
      </c>
      <c r="Q1075">
        <v>22</v>
      </c>
      <c r="R1075">
        <v>22</v>
      </c>
      <c r="W1075">
        <v>3</v>
      </c>
      <c r="X1075">
        <v>2</v>
      </c>
      <c r="Y1075">
        <v>13</v>
      </c>
      <c r="Z1075">
        <v>13</v>
      </c>
      <c r="AA1075">
        <v>37</v>
      </c>
      <c r="AD1075">
        <f>SUM(Wide_table___Brazil_2[[#This Row],[Wh]:[Lh]])</f>
        <v>17</v>
      </c>
      <c r="AE1075">
        <f>SUM(Wide_table___Brazil_2[[#This Row],[Wa]:[La]])</f>
        <v>18</v>
      </c>
    </row>
    <row r="1076" spans="1:31" x14ac:dyDescent="0.25">
      <c r="A1076">
        <v>15</v>
      </c>
      <c r="B1076" t="s">
        <v>1233</v>
      </c>
      <c r="C1076">
        <v>8</v>
      </c>
      <c r="D1076">
        <v>1</v>
      </c>
      <c r="E1076">
        <v>1</v>
      </c>
      <c r="F1076">
        <v>6</v>
      </c>
      <c r="G1076">
        <v>7</v>
      </c>
      <c r="H1076">
        <v>17</v>
      </c>
      <c r="I1076">
        <v>-10</v>
      </c>
      <c r="J1076">
        <v>4</v>
      </c>
      <c r="L1076">
        <v>50</v>
      </c>
      <c r="N1076">
        <v>0</v>
      </c>
      <c r="O1076">
        <v>1</v>
      </c>
      <c r="P1076">
        <v>3</v>
      </c>
      <c r="Q1076">
        <v>3</v>
      </c>
      <c r="R1076">
        <v>7</v>
      </c>
      <c r="W1076">
        <v>1</v>
      </c>
      <c r="X1076">
        <v>0</v>
      </c>
      <c r="Y1076">
        <v>3</v>
      </c>
      <c r="Z1076">
        <v>4</v>
      </c>
      <c r="AA1076">
        <v>10</v>
      </c>
      <c r="AD1076">
        <f>SUM(Wide_table___Brazil_2[[#This Row],[Wh]:[Lh]])</f>
        <v>4</v>
      </c>
      <c r="AE1076">
        <f>SUM(Wide_table___Brazil_2[[#This Row],[Wa]:[La]])</f>
        <v>4</v>
      </c>
    </row>
    <row r="1077" spans="1:31" x14ac:dyDescent="0.25">
      <c r="A1077">
        <v>14</v>
      </c>
      <c r="B1077" t="s">
        <v>1234</v>
      </c>
      <c r="C1077">
        <v>9</v>
      </c>
      <c r="D1077">
        <v>2</v>
      </c>
      <c r="E1077">
        <v>2</v>
      </c>
      <c r="F1077">
        <v>5</v>
      </c>
      <c r="G1077">
        <v>11</v>
      </c>
      <c r="H1077">
        <v>13</v>
      </c>
      <c r="I1077">
        <v>-2</v>
      </c>
      <c r="J1077">
        <v>8</v>
      </c>
      <c r="L1077">
        <v>89</v>
      </c>
      <c r="N1077">
        <v>1</v>
      </c>
      <c r="O1077">
        <v>1</v>
      </c>
      <c r="P1077">
        <v>2</v>
      </c>
      <c r="Q1077">
        <v>7</v>
      </c>
      <c r="R1077">
        <v>7</v>
      </c>
      <c r="W1077">
        <v>1</v>
      </c>
      <c r="X1077">
        <v>1</v>
      </c>
      <c r="Y1077">
        <v>3</v>
      </c>
      <c r="Z1077">
        <v>4</v>
      </c>
      <c r="AA1077">
        <v>6</v>
      </c>
      <c r="AD1077">
        <f>SUM(Wide_table___Brazil_2[[#This Row],[Wh]:[Lh]])</f>
        <v>4</v>
      </c>
      <c r="AE1077">
        <f>SUM(Wide_table___Brazil_2[[#This Row],[Wa]:[La]])</f>
        <v>5</v>
      </c>
    </row>
    <row r="1078" spans="1:31" x14ac:dyDescent="0.25">
      <c r="A1078">
        <v>5</v>
      </c>
      <c r="B1078" t="s">
        <v>1235</v>
      </c>
      <c r="C1078">
        <v>9</v>
      </c>
      <c r="D1078">
        <v>5</v>
      </c>
      <c r="E1078">
        <v>1</v>
      </c>
      <c r="F1078">
        <v>3</v>
      </c>
      <c r="G1078">
        <v>11</v>
      </c>
      <c r="H1078">
        <v>11</v>
      </c>
      <c r="I1078">
        <v>0</v>
      </c>
      <c r="J1078">
        <v>16</v>
      </c>
      <c r="L1078">
        <v>178</v>
      </c>
      <c r="N1078">
        <v>4</v>
      </c>
      <c r="O1078">
        <v>1</v>
      </c>
      <c r="P1078">
        <v>0</v>
      </c>
      <c r="Q1078">
        <v>6</v>
      </c>
      <c r="R1078">
        <v>2</v>
      </c>
      <c r="W1078">
        <v>1</v>
      </c>
      <c r="X1078">
        <v>0</v>
      </c>
      <c r="Y1078">
        <v>3</v>
      </c>
      <c r="Z1078">
        <v>5</v>
      </c>
      <c r="AA1078">
        <v>9</v>
      </c>
      <c r="AD1078">
        <f>SUM(Wide_table___Brazil_2[[#This Row],[Wh]:[Lh]])</f>
        <v>5</v>
      </c>
      <c r="AE1078">
        <f>SUM(Wide_table___Brazil_2[[#This Row],[Wa]:[La]])</f>
        <v>4</v>
      </c>
    </row>
    <row r="1079" spans="1:31" x14ac:dyDescent="0.25">
      <c r="A1079">
        <v>3</v>
      </c>
      <c r="B1079" t="s">
        <v>1236</v>
      </c>
      <c r="C1079">
        <v>10</v>
      </c>
      <c r="D1079">
        <v>6</v>
      </c>
      <c r="E1079">
        <v>1</v>
      </c>
      <c r="F1079">
        <v>3</v>
      </c>
      <c r="G1079">
        <v>13</v>
      </c>
      <c r="H1079">
        <v>9</v>
      </c>
      <c r="I1079">
        <v>4</v>
      </c>
      <c r="J1079">
        <v>19</v>
      </c>
      <c r="L1079">
        <v>190</v>
      </c>
      <c r="N1079">
        <v>2</v>
      </c>
      <c r="O1079">
        <v>1</v>
      </c>
      <c r="P1079">
        <v>2</v>
      </c>
      <c r="Q1079">
        <v>6</v>
      </c>
      <c r="R1079">
        <v>5</v>
      </c>
      <c r="W1079">
        <v>4</v>
      </c>
      <c r="X1079">
        <v>0</v>
      </c>
      <c r="Y1079">
        <v>1</v>
      </c>
      <c r="Z1079">
        <v>7</v>
      </c>
      <c r="AA1079">
        <v>4</v>
      </c>
      <c r="AD1079">
        <f>SUM(Wide_table___Brazil_2[[#This Row],[Wh]:[Lh]])</f>
        <v>5</v>
      </c>
      <c r="AE1079">
        <f>SUM(Wide_table___Brazil_2[[#This Row],[Wa]:[La]])</f>
        <v>5</v>
      </c>
    </row>
    <row r="1080" spans="1:31" x14ac:dyDescent="0.25">
      <c r="A1080">
        <v>8</v>
      </c>
      <c r="B1080" t="s">
        <v>1237</v>
      </c>
      <c r="C1080">
        <v>8</v>
      </c>
      <c r="D1080">
        <v>3</v>
      </c>
      <c r="E1080">
        <v>0</v>
      </c>
      <c r="F1080">
        <v>5</v>
      </c>
      <c r="G1080">
        <v>9</v>
      </c>
      <c r="H1080">
        <v>11</v>
      </c>
      <c r="I1080">
        <v>-2</v>
      </c>
      <c r="J1080">
        <v>9</v>
      </c>
      <c r="L1080">
        <v>113</v>
      </c>
      <c r="N1080">
        <v>3</v>
      </c>
      <c r="O1080">
        <v>0</v>
      </c>
      <c r="P1080">
        <v>1</v>
      </c>
      <c r="Q1080">
        <v>8</v>
      </c>
      <c r="R1080">
        <v>4</v>
      </c>
      <c r="W1080">
        <v>0</v>
      </c>
      <c r="X1080">
        <v>0</v>
      </c>
      <c r="Y1080">
        <v>4</v>
      </c>
      <c r="Z1080">
        <v>1</v>
      </c>
      <c r="AA1080">
        <v>7</v>
      </c>
      <c r="AD1080">
        <f>SUM(Wide_table___Brazil_2[[#This Row],[Wh]:[Lh]])</f>
        <v>4</v>
      </c>
      <c r="AE1080">
        <f>SUM(Wide_table___Brazil_2[[#This Row],[Wa]:[La]])</f>
        <v>4</v>
      </c>
    </row>
    <row r="1081" spans="1:31" x14ac:dyDescent="0.25">
      <c r="A1081">
        <v>16</v>
      </c>
      <c r="B1081" t="s">
        <v>1238</v>
      </c>
      <c r="C1081">
        <v>9</v>
      </c>
      <c r="D1081">
        <v>1</v>
      </c>
      <c r="E1081">
        <v>1</v>
      </c>
      <c r="F1081">
        <v>7</v>
      </c>
      <c r="G1081">
        <v>7</v>
      </c>
      <c r="H1081">
        <v>24</v>
      </c>
      <c r="I1081">
        <v>-17</v>
      </c>
      <c r="J1081">
        <v>4</v>
      </c>
      <c r="L1081">
        <v>44</v>
      </c>
      <c r="N1081">
        <v>1</v>
      </c>
      <c r="O1081">
        <v>1</v>
      </c>
      <c r="P1081">
        <v>2</v>
      </c>
      <c r="Q1081">
        <v>4</v>
      </c>
      <c r="R1081">
        <v>10</v>
      </c>
      <c r="W1081">
        <v>0</v>
      </c>
      <c r="X1081">
        <v>0</v>
      </c>
      <c r="Y1081">
        <v>5</v>
      </c>
      <c r="Z1081">
        <v>3</v>
      </c>
      <c r="AA1081">
        <v>14</v>
      </c>
      <c r="AD1081">
        <f>SUM(Wide_table___Brazil_2[[#This Row],[Wh]:[Lh]])</f>
        <v>4</v>
      </c>
      <c r="AE1081">
        <f>SUM(Wide_table___Brazil_2[[#This Row],[Wa]:[La]])</f>
        <v>5</v>
      </c>
    </row>
    <row r="1082" spans="1:31" x14ac:dyDescent="0.25">
      <c r="A1082">
        <v>12</v>
      </c>
      <c r="B1082" t="s">
        <v>1239</v>
      </c>
      <c r="C1082">
        <v>9</v>
      </c>
      <c r="D1082">
        <v>3</v>
      </c>
      <c r="E1082">
        <v>1</v>
      </c>
      <c r="F1082">
        <v>5</v>
      </c>
      <c r="G1082">
        <v>6</v>
      </c>
      <c r="H1082">
        <v>8</v>
      </c>
      <c r="I1082">
        <v>-2</v>
      </c>
      <c r="J1082">
        <v>10</v>
      </c>
      <c r="L1082">
        <v>111</v>
      </c>
      <c r="N1082">
        <v>2</v>
      </c>
      <c r="O1082">
        <v>0</v>
      </c>
      <c r="P1082">
        <v>3</v>
      </c>
      <c r="Q1082">
        <v>4</v>
      </c>
      <c r="R1082">
        <v>5</v>
      </c>
      <c r="W1082">
        <v>1</v>
      </c>
      <c r="X1082">
        <v>1</v>
      </c>
      <c r="Y1082">
        <v>2</v>
      </c>
      <c r="Z1082">
        <v>2</v>
      </c>
      <c r="AA1082">
        <v>3</v>
      </c>
      <c r="AD1082">
        <f>SUM(Wide_table___Brazil_2[[#This Row],[Wh]:[Lh]])</f>
        <v>5</v>
      </c>
      <c r="AE1082">
        <f>SUM(Wide_table___Brazil_2[[#This Row],[Wa]:[La]])</f>
        <v>4</v>
      </c>
    </row>
    <row r="1083" spans="1:31" x14ac:dyDescent="0.25">
      <c r="A1083">
        <v>15</v>
      </c>
      <c r="B1083" t="s">
        <v>1240</v>
      </c>
      <c r="C1083">
        <v>7</v>
      </c>
      <c r="D1083">
        <v>1</v>
      </c>
      <c r="E1083">
        <v>2</v>
      </c>
      <c r="F1083">
        <v>4</v>
      </c>
      <c r="G1083">
        <v>6</v>
      </c>
      <c r="H1083">
        <v>10</v>
      </c>
      <c r="I1083">
        <v>-4</v>
      </c>
      <c r="J1083">
        <v>5</v>
      </c>
      <c r="L1083">
        <v>71</v>
      </c>
      <c r="N1083">
        <v>0</v>
      </c>
      <c r="O1083">
        <v>1</v>
      </c>
      <c r="P1083">
        <v>2</v>
      </c>
      <c r="Q1083">
        <v>1</v>
      </c>
      <c r="R1083">
        <v>4</v>
      </c>
      <c r="W1083">
        <v>1</v>
      </c>
      <c r="X1083">
        <v>1</v>
      </c>
      <c r="Y1083">
        <v>2</v>
      </c>
      <c r="Z1083">
        <v>5</v>
      </c>
      <c r="AA1083">
        <v>6</v>
      </c>
      <c r="AD1083">
        <f>SUM(Wide_table___Brazil_2[[#This Row],[Wh]:[Lh]])</f>
        <v>3</v>
      </c>
      <c r="AE1083">
        <f>SUM(Wide_table___Brazil_2[[#This Row],[Wa]:[La]])</f>
        <v>4</v>
      </c>
    </row>
    <row r="1084" spans="1:31" x14ac:dyDescent="0.25">
      <c r="A1084">
        <v>7</v>
      </c>
      <c r="B1084" t="s">
        <v>1241</v>
      </c>
      <c r="C1084">
        <v>5</v>
      </c>
      <c r="D1084">
        <v>3</v>
      </c>
      <c r="E1084">
        <v>0</v>
      </c>
      <c r="F1084">
        <v>2</v>
      </c>
      <c r="G1084">
        <v>10</v>
      </c>
      <c r="H1084">
        <v>7</v>
      </c>
      <c r="I1084">
        <v>3</v>
      </c>
      <c r="J1084">
        <v>9</v>
      </c>
      <c r="L1084">
        <v>180</v>
      </c>
      <c r="N1084">
        <v>3</v>
      </c>
      <c r="O1084">
        <v>0</v>
      </c>
      <c r="P1084">
        <v>1</v>
      </c>
      <c r="Q1084">
        <v>10</v>
      </c>
      <c r="R1084">
        <v>6</v>
      </c>
      <c r="W1084">
        <v>0</v>
      </c>
      <c r="X1084">
        <v>0</v>
      </c>
      <c r="Y1084">
        <v>1</v>
      </c>
      <c r="Z1084">
        <v>0</v>
      </c>
      <c r="AA1084">
        <v>1</v>
      </c>
      <c r="AD1084">
        <f>SUM(Wide_table___Brazil_2[[#This Row],[Wh]:[Lh]])</f>
        <v>4</v>
      </c>
      <c r="AE1084">
        <f>SUM(Wide_table___Brazil_2[[#This Row],[Wa]:[La]])</f>
        <v>1</v>
      </c>
    </row>
    <row r="1085" spans="1:31" x14ac:dyDescent="0.25">
      <c r="A1085">
        <v>2</v>
      </c>
      <c r="B1085" t="s">
        <v>1242</v>
      </c>
      <c r="C1085">
        <v>6</v>
      </c>
      <c r="D1085">
        <v>4</v>
      </c>
      <c r="E1085">
        <v>1</v>
      </c>
      <c r="F1085">
        <v>1</v>
      </c>
      <c r="G1085">
        <v>15</v>
      </c>
      <c r="H1085">
        <v>8</v>
      </c>
      <c r="I1085">
        <v>7</v>
      </c>
      <c r="J1085">
        <v>13</v>
      </c>
      <c r="L1085">
        <v>217</v>
      </c>
      <c r="N1085">
        <v>1</v>
      </c>
      <c r="O1085">
        <v>1</v>
      </c>
      <c r="P1085">
        <v>1</v>
      </c>
      <c r="Q1085">
        <v>4</v>
      </c>
      <c r="R1085">
        <v>5</v>
      </c>
      <c r="W1085">
        <v>3</v>
      </c>
      <c r="X1085">
        <v>0</v>
      </c>
      <c r="Y1085">
        <v>0</v>
      </c>
      <c r="Z1085">
        <v>11</v>
      </c>
      <c r="AA1085">
        <v>3</v>
      </c>
      <c r="AD1085">
        <f>SUM(Wide_table___Brazil_2[[#This Row],[Wh]:[Lh]])</f>
        <v>3</v>
      </c>
      <c r="AE1085">
        <f>SUM(Wide_table___Brazil_2[[#This Row],[Wa]:[La]])</f>
        <v>3</v>
      </c>
    </row>
    <row r="1086" spans="1:31" x14ac:dyDescent="0.25">
      <c r="A1086">
        <v>12</v>
      </c>
      <c r="B1086" t="s">
        <v>1243</v>
      </c>
      <c r="C1086">
        <v>8</v>
      </c>
      <c r="D1086">
        <v>1</v>
      </c>
      <c r="E1086">
        <v>0</v>
      </c>
      <c r="F1086">
        <v>7</v>
      </c>
      <c r="G1086">
        <v>10</v>
      </c>
      <c r="H1086">
        <v>24</v>
      </c>
      <c r="I1086">
        <v>-14</v>
      </c>
      <c r="J1086">
        <v>3</v>
      </c>
      <c r="L1086">
        <v>38</v>
      </c>
      <c r="N1086">
        <v>1</v>
      </c>
      <c r="O1086">
        <v>0</v>
      </c>
      <c r="P1086">
        <v>2</v>
      </c>
      <c r="Q1086">
        <v>4</v>
      </c>
      <c r="R1086">
        <v>6</v>
      </c>
      <c r="W1086">
        <v>0</v>
      </c>
      <c r="X1086">
        <v>0</v>
      </c>
      <c r="Y1086">
        <v>5</v>
      </c>
      <c r="Z1086">
        <v>6</v>
      </c>
      <c r="AA1086">
        <v>18</v>
      </c>
      <c r="AD1086">
        <f>SUM(Wide_table___Brazil_2[[#This Row],[Wh]:[Lh]])</f>
        <v>3</v>
      </c>
      <c r="AE1086">
        <f>SUM(Wide_table___Brazil_2[[#This Row],[Wa]:[La]])</f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theme="0"/>
  </sheetPr>
  <dimension ref="A1:N45"/>
  <sheetViews>
    <sheetView workbookViewId="0">
      <selection sqref="A1:N41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69</v>
      </c>
      <c r="B1" t="s">
        <v>0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</row>
    <row r="2" spans="1:14" x14ac:dyDescent="0.25">
      <c r="A2" t="s">
        <v>150</v>
      </c>
      <c r="B2">
        <v>6</v>
      </c>
      <c r="C2">
        <v>283</v>
      </c>
      <c r="D2">
        <v>1</v>
      </c>
      <c r="E2">
        <v>0.67</v>
      </c>
      <c r="F2">
        <v>0.67</v>
      </c>
      <c r="G2">
        <v>0.5</v>
      </c>
      <c r="H2">
        <v>0</v>
      </c>
      <c r="I2">
        <v>0</v>
      </c>
      <c r="J2">
        <v>0.67</v>
      </c>
      <c r="K2">
        <v>0.33</v>
      </c>
      <c r="L2">
        <v>0</v>
      </c>
      <c r="M2">
        <v>0.33</v>
      </c>
      <c r="N2">
        <v>0</v>
      </c>
    </row>
    <row r="3" spans="1:14" x14ac:dyDescent="0.25">
      <c r="A3" t="s">
        <v>155</v>
      </c>
      <c r="B3">
        <v>6</v>
      </c>
      <c r="C3">
        <v>367</v>
      </c>
      <c r="D3">
        <v>1</v>
      </c>
      <c r="E3">
        <v>0.83</v>
      </c>
      <c r="F3">
        <v>0.83</v>
      </c>
      <c r="G3">
        <v>0.67</v>
      </c>
      <c r="H3">
        <v>0.17</v>
      </c>
      <c r="I3">
        <v>0.17</v>
      </c>
      <c r="J3">
        <v>0.5</v>
      </c>
      <c r="K3">
        <v>0.33</v>
      </c>
      <c r="L3">
        <v>0.17</v>
      </c>
      <c r="M3">
        <v>0.33</v>
      </c>
      <c r="N3">
        <v>0.17</v>
      </c>
    </row>
    <row r="4" spans="1:14" x14ac:dyDescent="0.25">
      <c r="A4" t="s">
        <v>161</v>
      </c>
      <c r="B4">
        <v>6</v>
      </c>
      <c r="C4">
        <v>267</v>
      </c>
      <c r="D4">
        <v>0.83</v>
      </c>
      <c r="E4">
        <v>0.83</v>
      </c>
      <c r="F4">
        <v>0.5</v>
      </c>
      <c r="G4">
        <v>0.5</v>
      </c>
      <c r="H4">
        <v>0</v>
      </c>
      <c r="I4">
        <v>0</v>
      </c>
      <c r="J4">
        <v>0.67</v>
      </c>
      <c r="K4">
        <v>0.17</v>
      </c>
      <c r="L4">
        <v>0.33</v>
      </c>
      <c r="M4">
        <v>0</v>
      </c>
      <c r="N4">
        <v>0.17</v>
      </c>
    </row>
    <row r="5" spans="1:14" x14ac:dyDescent="0.25">
      <c r="A5" t="s">
        <v>153</v>
      </c>
      <c r="B5">
        <v>6</v>
      </c>
      <c r="C5">
        <v>300</v>
      </c>
      <c r="D5">
        <v>1</v>
      </c>
      <c r="E5">
        <v>0.83</v>
      </c>
      <c r="F5">
        <v>0.67</v>
      </c>
      <c r="G5">
        <v>0.5</v>
      </c>
      <c r="H5">
        <v>0</v>
      </c>
      <c r="I5">
        <v>0</v>
      </c>
      <c r="J5">
        <v>0.67</v>
      </c>
      <c r="K5">
        <v>0.17</v>
      </c>
      <c r="L5">
        <v>0.17</v>
      </c>
      <c r="M5">
        <v>0.17</v>
      </c>
      <c r="N5">
        <v>0.17</v>
      </c>
    </row>
    <row r="6" spans="1:14" x14ac:dyDescent="0.25">
      <c r="A6" t="s">
        <v>151</v>
      </c>
      <c r="B6">
        <v>6</v>
      </c>
      <c r="C6">
        <v>433</v>
      </c>
      <c r="D6">
        <v>1</v>
      </c>
      <c r="E6">
        <v>1</v>
      </c>
      <c r="F6">
        <v>1</v>
      </c>
      <c r="G6">
        <v>1</v>
      </c>
      <c r="H6">
        <v>0.33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</row>
    <row r="7" spans="1:14" x14ac:dyDescent="0.25">
      <c r="A7" t="s">
        <v>165</v>
      </c>
      <c r="B7">
        <v>5</v>
      </c>
      <c r="C7">
        <v>340</v>
      </c>
      <c r="D7">
        <v>1</v>
      </c>
      <c r="E7">
        <v>0.8</v>
      </c>
      <c r="F7">
        <v>0.6</v>
      </c>
      <c r="G7">
        <v>0.4</v>
      </c>
      <c r="H7">
        <v>0.2</v>
      </c>
      <c r="I7">
        <v>0.2</v>
      </c>
      <c r="J7">
        <v>0.6</v>
      </c>
      <c r="K7">
        <v>0</v>
      </c>
      <c r="L7">
        <v>0.4</v>
      </c>
      <c r="M7">
        <v>0</v>
      </c>
      <c r="N7">
        <v>0.4</v>
      </c>
    </row>
    <row r="8" spans="1:14" x14ac:dyDescent="0.25">
      <c r="A8" t="s">
        <v>157</v>
      </c>
      <c r="B8">
        <v>6</v>
      </c>
      <c r="C8">
        <v>183</v>
      </c>
      <c r="D8">
        <v>0.83</v>
      </c>
      <c r="E8">
        <v>0.5</v>
      </c>
      <c r="F8">
        <v>0.33</v>
      </c>
      <c r="G8">
        <v>0.17</v>
      </c>
      <c r="H8">
        <v>0</v>
      </c>
      <c r="I8">
        <v>0</v>
      </c>
      <c r="J8">
        <v>0.33</v>
      </c>
      <c r="K8">
        <v>0.33</v>
      </c>
      <c r="L8">
        <v>0.5</v>
      </c>
      <c r="M8">
        <v>0.17</v>
      </c>
      <c r="N8">
        <v>0.33</v>
      </c>
    </row>
    <row r="9" spans="1:14" x14ac:dyDescent="0.25">
      <c r="A9" t="s">
        <v>152</v>
      </c>
      <c r="B9">
        <v>6</v>
      </c>
      <c r="C9">
        <v>217</v>
      </c>
      <c r="D9">
        <v>0.83</v>
      </c>
      <c r="E9">
        <v>0.5</v>
      </c>
      <c r="F9">
        <v>0.33</v>
      </c>
      <c r="G9">
        <v>0.33</v>
      </c>
      <c r="H9">
        <v>0.17</v>
      </c>
      <c r="I9">
        <v>0</v>
      </c>
      <c r="J9">
        <v>0.5</v>
      </c>
      <c r="K9">
        <v>0.33</v>
      </c>
      <c r="L9">
        <v>0.33</v>
      </c>
      <c r="M9">
        <v>0.17</v>
      </c>
      <c r="N9">
        <v>0.17</v>
      </c>
    </row>
    <row r="10" spans="1:14" x14ac:dyDescent="0.25">
      <c r="A10" t="s">
        <v>163</v>
      </c>
      <c r="B10">
        <v>6</v>
      </c>
      <c r="C10">
        <v>250</v>
      </c>
      <c r="D10">
        <v>1</v>
      </c>
      <c r="E10">
        <v>0.5</v>
      </c>
      <c r="F10">
        <v>0.5</v>
      </c>
      <c r="G10">
        <v>0.5</v>
      </c>
      <c r="H10">
        <v>0</v>
      </c>
      <c r="I10">
        <v>0</v>
      </c>
      <c r="J10">
        <v>0.33</v>
      </c>
      <c r="K10">
        <v>0</v>
      </c>
      <c r="L10">
        <v>0.67</v>
      </c>
      <c r="M10">
        <v>0</v>
      </c>
      <c r="N10">
        <v>0.67</v>
      </c>
    </row>
    <row r="11" spans="1:14" x14ac:dyDescent="0.25">
      <c r="A11" t="s">
        <v>158</v>
      </c>
      <c r="B11">
        <v>6</v>
      </c>
      <c r="C11">
        <v>250</v>
      </c>
      <c r="D11">
        <v>0.83</v>
      </c>
      <c r="E11">
        <v>0.5</v>
      </c>
      <c r="F11">
        <v>0.5</v>
      </c>
      <c r="G11">
        <v>0.33</v>
      </c>
      <c r="H11">
        <v>0.17</v>
      </c>
      <c r="I11">
        <v>0.17</v>
      </c>
      <c r="J11">
        <v>0.33</v>
      </c>
      <c r="K11">
        <v>0.5</v>
      </c>
      <c r="L11">
        <v>0.33</v>
      </c>
      <c r="M11">
        <v>0.33</v>
      </c>
      <c r="N11">
        <v>0.17</v>
      </c>
    </row>
    <row r="12" spans="1:14" x14ac:dyDescent="0.25">
      <c r="A12" t="s">
        <v>148</v>
      </c>
      <c r="B12">
        <v>6</v>
      </c>
      <c r="C12">
        <v>333</v>
      </c>
      <c r="D12">
        <v>1</v>
      </c>
      <c r="E12">
        <v>1</v>
      </c>
      <c r="F12">
        <v>0.83</v>
      </c>
      <c r="G12">
        <v>0.5</v>
      </c>
      <c r="H12">
        <v>0</v>
      </c>
      <c r="I12">
        <v>0</v>
      </c>
      <c r="J12">
        <v>0.83</v>
      </c>
      <c r="K12">
        <v>0.17</v>
      </c>
      <c r="L12">
        <v>0</v>
      </c>
      <c r="M12">
        <v>0.17</v>
      </c>
      <c r="N12">
        <v>0</v>
      </c>
    </row>
    <row r="13" spans="1:14" x14ac:dyDescent="0.25">
      <c r="A13" t="s">
        <v>164</v>
      </c>
      <c r="B13">
        <v>5</v>
      </c>
      <c r="C13">
        <v>280</v>
      </c>
      <c r="D13">
        <v>1</v>
      </c>
      <c r="E13">
        <v>0.8</v>
      </c>
      <c r="F13">
        <v>0.6</v>
      </c>
      <c r="G13">
        <v>0.2</v>
      </c>
      <c r="H13">
        <v>0.2</v>
      </c>
      <c r="I13">
        <v>0</v>
      </c>
      <c r="J13">
        <v>0.6</v>
      </c>
      <c r="K13">
        <v>0</v>
      </c>
      <c r="L13">
        <v>0.4</v>
      </c>
      <c r="M13">
        <v>0</v>
      </c>
      <c r="N13">
        <v>0.4</v>
      </c>
    </row>
    <row r="14" spans="1:14" x14ac:dyDescent="0.25">
      <c r="A14" t="s">
        <v>146</v>
      </c>
      <c r="B14">
        <v>6</v>
      </c>
      <c r="C14">
        <v>317</v>
      </c>
      <c r="D14">
        <v>1</v>
      </c>
      <c r="E14">
        <v>0.83</v>
      </c>
      <c r="F14">
        <v>0.67</v>
      </c>
      <c r="G14">
        <v>0.33</v>
      </c>
      <c r="H14">
        <v>0.17</v>
      </c>
      <c r="I14">
        <v>0.17</v>
      </c>
      <c r="J14">
        <v>0.5</v>
      </c>
      <c r="K14">
        <v>0.5</v>
      </c>
      <c r="L14">
        <v>0</v>
      </c>
      <c r="M14">
        <v>0.5</v>
      </c>
      <c r="N14">
        <v>0</v>
      </c>
    </row>
    <row r="15" spans="1:14" x14ac:dyDescent="0.25">
      <c r="A15" t="s">
        <v>156</v>
      </c>
      <c r="B15">
        <v>6</v>
      </c>
      <c r="C15">
        <v>283</v>
      </c>
      <c r="D15">
        <v>1</v>
      </c>
      <c r="E15">
        <v>0.67</v>
      </c>
      <c r="F15">
        <v>0.5</v>
      </c>
      <c r="G15">
        <v>0.5</v>
      </c>
      <c r="H15">
        <v>0.17</v>
      </c>
      <c r="I15">
        <v>0</v>
      </c>
      <c r="J15">
        <v>0.5</v>
      </c>
      <c r="K15">
        <v>0.33</v>
      </c>
      <c r="L15">
        <v>0.17</v>
      </c>
      <c r="M15">
        <v>0.33</v>
      </c>
      <c r="N15">
        <v>0.17</v>
      </c>
    </row>
    <row r="16" spans="1:14" x14ac:dyDescent="0.25">
      <c r="A16" t="s">
        <v>159</v>
      </c>
      <c r="B16">
        <v>6</v>
      </c>
      <c r="C16">
        <v>383</v>
      </c>
      <c r="D16">
        <v>1</v>
      </c>
      <c r="E16">
        <v>0.67</v>
      </c>
      <c r="F16">
        <v>0.67</v>
      </c>
      <c r="G16">
        <v>0.5</v>
      </c>
      <c r="H16">
        <v>0.33</v>
      </c>
      <c r="I16">
        <v>0.33</v>
      </c>
      <c r="J16">
        <v>0.5</v>
      </c>
      <c r="K16">
        <v>0.33</v>
      </c>
      <c r="L16">
        <v>0.17</v>
      </c>
      <c r="M16">
        <v>0.33</v>
      </c>
      <c r="N16">
        <v>0.17</v>
      </c>
    </row>
    <row r="17" spans="1:14" x14ac:dyDescent="0.25">
      <c r="A17" t="s">
        <v>154</v>
      </c>
      <c r="B17">
        <v>6</v>
      </c>
      <c r="C17">
        <v>267</v>
      </c>
      <c r="D17">
        <v>1</v>
      </c>
      <c r="E17">
        <v>0.83</v>
      </c>
      <c r="F17">
        <v>0.5</v>
      </c>
      <c r="G17">
        <v>0.17</v>
      </c>
      <c r="H17">
        <v>0.17</v>
      </c>
      <c r="I17">
        <v>0</v>
      </c>
      <c r="J17">
        <v>0.67</v>
      </c>
      <c r="K17">
        <v>0.17</v>
      </c>
      <c r="L17">
        <v>0.17</v>
      </c>
      <c r="M17">
        <v>0.17</v>
      </c>
      <c r="N17">
        <v>0.17</v>
      </c>
    </row>
    <row r="18" spans="1:14" x14ac:dyDescent="0.25">
      <c r="A18" t="s">
        <v>162</v>
      </c>
      <c r="B18">
        <v>6</v>
      </c>
      <c r="C18">
        <v>367</v>
      </c>
      <c r="D18">
        <v>1</v>
      </c>
      <c r="E18">
        <v>0.83</v>
      </c>
      <c r="F18">
        <v>0.83</v>
      </c>
      <c r="G18">
        <v>0.33</v>
      </c>
      <c r="H18">
        <v>0.17</v>
      </c>
      <c r="I18">
        <v>0.17</v>
      </c>
      <c r="J18">
        <v>0.67</v>
      </c>
      <c r="K18">
        <v>0</v>
      </c>
      <c r="L18">
        <v>0.33</v>
      </c>
      <c r="M18">
        <v>0</v>
      </c>
      <c r="N18">
        <v>0.33</v>
      </c>
    </row>
    <row r="19" spans="1:14" x14ac:dyDescent="0.25">
      <c r="A19" t="s">
        <v>147</v>
      </c>
      <c r="B19">
        <v>6</v>
      </c>
      <c r="C19">
        <v>367</v>
      </c>
      <c r="D19">
        <v>1</v>
      </c>
      <c r="E19">
        <v>1</v>
      </c>
      <c r="F19">
        <v>0.67</v>
      </c>
      <c r="G19">
        <v>0.5</v>
      </c>
      <c r="H19">
        <v>0.17</v>
      </c>
      <c r="I19">
        <v>0.17</v>
      </c>
      <c r="J19">
        <v>0.67</v>
      </c>
      <c r="K19">
        <v>0.33</v>
      </c>
      <c r="L19">
        <v>0</v>
      </c>
      <c r="M19">
        <v>0.33</v>
      </c>
      <c r="N19">
        <v>0</v>
      </c>
    </row>
    <row r="20" spans="1:14" x14ac:dyDescent="0.25">
      <c r="A20" t="s">
        <v>149</v>
      </c>
      <c r="B20">
        <v>6</v>
      </c>
      <c r="C20">
        <v>350</v>
      </c>
      <c r="D20">
        <v>1</v>
      </c>
      <c r="E20">
        <v>1</v>
      </c>
      <c r="F20">
        <v>0.83</v>
      </c>
      <c r="G20">
        <v>0.67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 t="s">
        <v>160</v>
      </c>
      <c r="B21">
        <v>6</v>
      </c>
      <c r="C21">
        <v>300</v>
      </c>
      <c r="D21">
        <v>1</v>
      </c>
      <c r="E21">
        <v>0.67</v>
      </c>
      <c r="F21">
        <v>0.5</v>
      </c>
      <c r="G21">
        <v>0.5</v>
      </c>
      <c r="H21">
        <v>0.33</v>
      </c>
      <c r="I21">
        <v>0</v>
      </c>
      <c r="J21">
        <v>0.67</v>
      </c>
      <c r="K21">
        <v>0.17</v>
      </c>
      <c r="L21">
        <v>0.17</v>
      </c>
      <c r="M21">
        <v>0.17</v>
      </c>
      <c r="N21">
        <v>0.17</v>
      </c>
    </row>
    <row r="22" spans="1:14" x14ac:dyDescent="0.25">
      <c r="A22" t="s">
        <v>169</v>
      </c>
      <c r="B22">
        <v>8</v>
      </c>
      <c r="C22">
        <v>188</v>
      </c>
      <c r="D22">
        <v>0.88</v>
      </c>
      <c r="E22">
        <v>0.75</v>
      </c>
      <c r="F22">
        <v>0.25</v>
      </c>
      <c r="G22">
        <v>0</v>
      </c>
      <c r="H22">
        <v>0</v>
      </c>
      <c r="I22">
        <v>0</v>
      </c>
      <c r="J22">
        <v>0.5</v>
      </c>
      <c r="K22">
        <v>0.38</v>
      </c>
      <c r="L22">
        <v>0.25</v>
      </c>
      <c r="M22">
        <v>0.25</v>
      </c>
      <c r="N22">
        <v>0.12</v>
      </c>
    </row>
    <row r="23" spans="1:14" x14ac:dyDescent="0.25">
      <c r="A23" t="s">
        <v>178</v>
      </c>
      <c r="B23">
        <v>8</v>
      </c>
      <c r="C23">
        <v>350</v>
      </c>
      <c r="D23">
        <v>1</v>
      </c>
      <c r="E23">
        <v>0.88</v>
      </c>
      <c r="F23">
        <v>0.88</v>
      </c>
      <c r="G23">
        <v>0.38</v>
      </c>
      <c r="H23">
        <v>0.12</v>
      </c>
      <c r="I23">
        <v>0.12</v>
      </c>
      <c r="J23">
        <v>0.75</v>
      </c>
      <c r="K23">
        <v>0.12</v>
      </c>
      <c r="L23">
        <v>0.12</v>
      </c>
      <c r="M23">
        <v>0.12</v>
      </c>
      <c r="N23">
        <v>0.12</v>
      </c>
    </row>
    <row r="24" spans="1:14" x14ac:dyDescent="0.25">
      <c r="A24" t="s">
        <v>173</v>
      </c>
      <c r="B24">
        <v>8</v>
      </c>
      <c r="C24">
        <v>200</v>
      </c>
      <c r="D24">
        <v>0.88</v>
      </c>
      <c r="E24">
        <v>0.62</v>
      </c>
      <c r="F24">
        <v>0.25</v>
      </c>
      <c r="G24">
        <v>0.12</v>
      </c>
      <c r="H24">
        <v>0.12</v>
      </c>
      <c r="I24">
        <v>0</v>
      </c>
      <c r="J24">
        <v>0.5</v>
      </c>
      <c r="K24">
        <v>0.25</v>
      </c>
      <c r="L24">
        <v>0.38</v>
      </c>
      <c r="M24">
        <v>0.12</v>
      </c>
      <c r="N24">
        <v>0.25</v>
      </c>
    </row>
    <row r="25" spans="1:14" x14ac:dyDescent="0.25">
      <c r="A25" t="s">
        <v>184</v>
      </c>
      <c r="B25">
        <v>8</v>
      </c>
      <c r="C25">
        <v>325</v>
      </c>
      <c r="D25">
        <v>1</v>
      </c>
      <c r="E25">
        <v>0.88</v>
      </c>
      <c r="F25">
        <v>0.75</v>
      </c>
      <c r="G25">
        <v>0.38</v>
      </c>
      <c r="H25">
        <v>0.25</v>
      </c>
      <c r="I25">
        <v>0</v>
      </c>
      <c r="J25">
        <v>0.75</v>
      </c>
      <c r="K25">
        <v>0.25</v>
      </c>
      <c r="L25">
        <v>0</v>
      </c>
      <c r="M25">
        <v>0.25</v>
      </c>
      <c r="N25">
        <v>0</v>
      </c>
    </row>
    <row r="26" spans="1:14" x14ac:dyDescent="0.25">
      <c r="A26" t="s">
        <v>179</v>
      </c>
      <c r="B26">
        <v>8</v>
      </c>
      <c r="C26">
        <v>288</v>
      </c>
      <c r="D26">
        <v>0.88</v>
      </c>
      <c r="E26">
        <v>0.88</v>
      </c>
      <c r="F26">
        <v>0.5</v>
      </c>
      <c r="G26">
        <v>0.25</v>
      </c>
      <c r="H26">
        <v>0.25</v>
      </c>
      <c r="I26">
        <v>0.12</v>
      </c>
      <c r="J26">
        <v>0.75</v>
      </c>
      <c r="K26">
        <v>0.25</v>
      </c>
      <c r="L26">
        <v>0.12</v>
      </c>
      <c r="M26">
        <v>0.12</v>
      </c>
      <c r="N26">
        <v>0</v>
      </c>
    </row>
    <row r="27" spans="1:14" x14ac:dyDescent="0.25">
      <c r="A27" t="s">
        <v>186</v>
      </c>
      <c r="B27">
        <v>8</v>
      </c>
      <c r="C27">
        <v>275</v>
      </c>
      <c r="D27">
        <v>1</v>
      </c>
      <c r="E27">
        <v>0.88</v>
      </c>
      <c r="F27">
        <v>0.5</v>
      </c>
      <c r="G27">
        <v>0.38</v>
      </c>
      <c r="H27">
        <v>0</v>
      </c>
      <c r="I27">
        <v>0</v>
      </c>
      <c r="J27">
        <v>0.62</v>
      </c>
      <c r="K27">
        <v>0.12</v>
      </c>
      <c r="L27">
        <v>0.25</v>
      </c>
      <c r="M27">
        <v>0.12</v>
      </c>
      <c r="N27">
        <v>0.25</v>
      </c>
    </row>
    <row r="28" spans="1:14" x14ac:dyDescent="0.25">
      <c r="A28" t="s">
        <v>171</v>
      </c>
      <c r="B28">
        <v>8</v>
      </c>
      <c r="C28">
        <v>263</v>
      </c>
      <c r="D28">
        <v>0.88</v>
      </c>
      <c r="E28">
        <v>0.75</v>
      </c>
      <c r="F28">
        <v>0.5</v>
      </c>
      <c r="G28">
        <v>0.25</v>
      </c>
      <c r="H28">
        <v>0.12</v>
      </c>
      <c r="I28">
        <v>0.12</v>
      </c>
      <c r="J28">
        <v>0.75</v>
      </c>
      <c r="K28">
        <v>0.25</v>
      </c>
      <c r="L28">
        <v>0.12</v>
      </c>
      <c r="M28">
        <v>0.12</v>
      </c>
      <c r="N28">
        <v>0</v>
      </c>
    </row>
    <row r="29" spans="1:14" x14ac:dyDescent="0.25">
      <c r="A29" t="s">
        <v>167</v>
      </c>
      <c r="B29">
        <v>8</v>
      </c>
      <c r="C29">
        <v>338</v>
      </c>
      <c r="D29">
        <v>1</v>
      </c>
      <c r="E29">
        <v>0.62</v>
      </c>
      <c r="F29">
        <v>0.5</v>
      </c>
      <c r="G29">
        <v>0.38</v>
      </c>
      <c r="H29">
        <v>0.38</v>
      </c>
      <c r="I29">
        <v>0.25</v>
      </c>
      <c r="J29">
        <v>0.5</v>
      </c>
      <c r="K29">
        <v>0.5</v>
      </c>
      <c r="L29">
        <v>0</v>
      </c>
      <c r="M29">
        <v>0.5</v>
      </c>
      <c r="N29">
        <v>0</v>
      </c>
    </row>
    <row r="30" spans="1:14" x14ac:dyDescent="0.25">
      <c r="A30" t="s">
        <v>180</v>
      </c>
      <c r="B30">
        <v>8</v>
      </c>
      <c r="C30">
        <v>250</v>
      </c>
      <c r="D30">
        <v>0.75</v>
      </c>
      <c r="E30">
        <v>0.62</v>
      </c>
      <c r="F30">
        <v>0.5</v>
      </c>
      <c r="G30">
        <v>0.25</v>
      </c>
      <c r="H30">
        <v>0.12</v>
      </c>
      <c r="I30">
        <v>0.12</v>
      </c>
      <c r="J30">
        <v>0.38</v>
      </c>
      <c r="K30">
        <v>0.5</v>
      </c>
      <c r="L30">
        <v>0.38</v>
      </c>
      <c r="M30">
        <v>0.25</v>
      </c>
      <c r="N30">
        <v>0.12</v>
      </c>
    </row>
    <row r="31" spans="1:14" x14ac:dyDescent="0.25">
      <c r="A31" t="s">
        <v>168</v>
      </c>
      <c r="B31">
        <v>8</v>
      </c>
      <c r="C31">
        <v>238</v>
      </c>
      <c r="D31">
        <v>1</v>
      </c>
      <c r="E31">
        <v>0.62</v>
      </c>
      <c r="F31">
        <v>0.5</v>
      </c>
      <c r="G31">
        <v>0.12</v>
      </c>
      <c r="H31">
        <v>0.12</v>
      </c>
      <c r="I31">
        <v>0</v>
      </c>
      <c r="J31">
        <v>0.5</v>
      </c>
      <c r="K31">
        <v>0.38</v>
      </c>
      <c r="L31">
        <v>0.12</v>
      </c>
      <c r="M31">
        <v>0.38</v>
      </c>
      <c r="N31">
        <v>0.12</v>
      </c>
    </row>
    <row r="32" spans="1:14" x14ac:dyDescent="0.25">
      <c r="A32" t="s">
        <v>189</v>
      </c>
      <c r="B32">
        <v>8</v>
      </c>
      <c r="C32">
        <v>275</v>
      </c>
      <c r="D32">
        <v>1</v>
      </c>
      <c r="E32">
        <v>0.88</v>
      </c>
      <c r="F32">
        <v>0.5</v>
      </c>
      <c r="G32">
        <v>0.12</v>
      </c>
      <c r="H32">
        <v>0.12</v>
      </c>
      <c r="I32">
        <v>0.12</v>
      </c>
      <c r="J32">
        <v>0.62</v>
      </c>
      <c r="K32">
        <v>0</v>
      </c>
      <c r="L32">
        <v>0.38</v>
      </c>
      <c r="M32">
        <v>0</v>
      </c>
      <c r="N32">
        <v>0.38</v>
      </c>
    </row>
    <row r="33" spans="1:14" x14ac:dyDescent="0.25">
      <c r="A33" t="s">
        <v>177</v>
      </c>
      <c r="B33">
        <v>8</v>
      </c>
      <c r="C33">
        <v>188</v>
      </c>
      <c r="D33">
        <v>0.88</v>
      </c>
      <c r="E33">
        <v>0.5</v>
      </c>
      <c r="F33">
        <v>0.38</v>
      </c>
      <c r="G33">
        <v>0.12</v>
      </c>
      <c r="H33">
        <v>0</v>
      </c>
      <c r="I33">
        <v>0</v>
      </c>
      <c r="J33">
        <v>0.25</v>
      </c>
      <c r="K33">
        <v>0.5</v>
      </c>
      <c r="L33">
        <v>0.38</v>
      </c>
      <c r="M33">
        <v>0.38</v>
      </c>
      <c r="N33">
        <v>0.25</v>
      </c>
    </row>
    <row r="34" spans="1:14" x14ac:dyDescent="0.25">
      <c r="A34" t="s">
        <v>170</v>
      </c>
      <c r="B34">
        <v>8</v>
      </c>
      <c r="C34">
        <v>413</v>
      </c>
      <c r="D34">
        <v>1</v>
      </c>
      <c r="E34">
        <v>0.88</v>
      </c>
      <c r="F34">
        <v>0.75</v>
      </c>
      <c r="G34">
        <v>0.5</v>
      </c>
      <c r="H34">
        <v>0.25</v>
      </c>
      <c r="I34">
        <v>0.25</v>
      </c>
      <c r="J34">
        <v>0.62</v>
      </c>
      <c r="K34">
        <v>0.25</v>
      </c>
      <c r="L34">
        <v>0.12</v>
      </c>
      <c r="M34">
        <v>0.25</v>
      </c>
      <c r="N34">
        <v>0.12</v>
      </c>
    </row>
    <row r="35" spans="1:14" x14ac:dyDescent="0.25">
      <c r="A35" t="s">
        <v>175</v>
      </c>
      <c r="B35">
        <v>8</v>
      </c>
      <c r="C35">
        <v>363</v>
      </c>
      <c r="D35">
        <v>0.88</v>
      </c>
      <c r="E35">
        <v>0.88</v>
      </c>
      <c r="F35">
        <v>0.88</v>
      </c>
      <c r="G35">
        <v>0.38</v>
      </c>
      <c r="H35">
        <v>0.25</v>
      </c>
      <c r="I35">
        <v>0.12</v>
      </c>
      <c r="J35">
        <v>0.75</v>
      </c>
      <c r="K35">
        <v>0.25</v>
      </c>
      <c r="L35">
        <v>0.12</v>
      </c>
      <c r="M35">
        <v>0.12</v>
      </c>
      <c r="N35">
        <v>0</v>
      </c>
    </row>
    <row r="36" spans="1:14" x14ac:dyDescent="0.25">
      <c r="A36" t="s">
        <v>166</v>
      </c>
      <c r="B36">
        <v>8</v>
      </c>
      <c r="C36">
        <v>238</v>
      </c>
      <c r="D36">
        <v>1</v>
      </c>
      <c r="E36">
        <v>0.88</v>
      </c>
      <c r="F36">
        <v>0.5</v>
      </c>
      <c r="G36">
        <v>0</v>
      </c>
      <c r="H36">
        <v>0</v>
      </c>
      <c r="I36">
        <v>0</v>
      </c>
      <c r="J36">
        <v>0.75</v>
      </c>
      <c r="K36">
        <v>0.25</v>
      </c>
      <c r="L36">
        <v>0</v>
      </c>
      <c r="M36">
        <v>0.25</v>
      </c>
      <c r="N36">
        <v>0</v>
      </c>
    </row>
    <row r="37" spans="1:14" x14ac:dyDescent="0.25">
      <c r="A37" t="s">
        <v>182</v>
      </c>
      <c r="B37">
        <v>8</v>
      </c>
      <c r="C37">
        <v>238</v>
      </c>
      <c r="D37">
        <v>0.88</v>
      </c>
      <c r="E37">
        <v>0.75</v>
      </c>
      <c r="F37">
        <v>0.5</v>
      </c>
      <c r="G37">
        <v>0.25</v>
      </c>
      <c r="H37">
        <v>0</v>
      </c>
      <c r="I37">
        <v>0</v>
      </c>
      <c r="J37">
        <v>0.5</v>
      </c>
      <c r="K37">
        <v>0.25</v>
      </c>
      <c r="L37">
        <v>0.38</v>
      </c>
      <c r="M37">
        <v>0.12</v>
      </c>
      <c r="N37">
        <v>0.25</v>
      </c>
    </row>
    <row r="38" spans="1:14" x14ac:dyDescent="0.25">
      <c r="A38" t="s">
        <v>185</v>
      </c>
      <c r="B38">
        <v>8</v>
      </c>
      <c r="C38">
        <v>313</v>
      </c>
      <c r="D38">
        <v>1</v>
      </c>
      <c r="E38">
        <v>1</v>
      </c>
      <c r="F38">
        <v>0.75</v>
      </c>
      <c r="G38">
        <v>0.25</v>
      </c>
      <c r="H38">
        <v>0.12</v>
      </c>
      <c r="I38">
        <v>0</v>
      </c>
      <c r="J38">
        <v>0.75</v>
      </c>
      <c r="K38">
        <v>0</v>
      </c>
      <c r="L38">
        <v>0.25</v>
      </c>
      <c r="M38">
        <v>0</v>
      </c>
      <c r="N38">
        <v>0.25</v>
      </c>
    </row>
    <row r="39" spans="1:14" x14ac:dyDescent="0.25">
      <c r="A39" t="s">
        <v>188</v>
      </c>
      <c r="B39">
        <v>8</v>
      </c>
      <c r="C39">
        <v>238</v>
      </c>
      <c r="D39">
        <v>0.88</v>
      </c>
      <c r="E39">
        <v>0.62</v>
      </c>
      <c r="F39">
        <v>0.5</v>
      </c>
      <c r="G39">
        <v>0.12</v>
      </c>
      <c r="H39">
        <v>0.12</v>
      </c>
      <c r="I39">
        <v>0.12</v>
      </c>
      <c r="J39">
        <v>0.5</v>
      </c>
      <c r="K39">
        <v>0.12</v>
      </c>
      <c r="L39">
        <v>0.5</v>
      </c>
      <c r="M39">
        <v>0</v>
      </c>
      <c r="N39">
        <v>0.38</v>
      </c>
    </row>
    <row r="40" spans="1:14" x14ac:dyDescent="0.25">
      <c r="A40" t="s">
        <v>172</v>
      </c>
      <c r="B40">
        <v>8</v>
      </c>
      <c r="C40">
        <v>388</v>
      </c>
      <c r="D40">
        <v>1</v>
      </c>
      <c r="E40">
        <v>0.88</v>
      </c>
      <c r="F40">
        <v>0.88</v>
      </c>
      <c r="G40">
        <v>0.38</v>
      </c>
      <c r="H40">
        <v>0.38</v>
      </c>
      <c r="I40">
        <v>0.12</v>
      </c>
      <c r="J40">
        <v>0.75</v>
      </c>
      <c r="K40">
        <v>0</v>
      </c>
      <c r="L40">
        <v>0.25</v>
      </c>
      <c r="M40">
        <v>0</v>
      </c>
      <c r="N40">
        <v>0.25</v>
      </c>
    </row>
    <row r="41" spans="1:14" x14ac:dyDescent="0.25">
      <c r="A41" t="s">
        <v>181</v>
      </c>
      <c r="B41">
        <v>8</v>
      </c>
      <c r="C41">
        <v>250</v>
      </c>
      <c r="D41">
        <v>1</v>
      </c>
      <c r="E41">
        <v>0.62</v>
      </c>
      <c r="F41">
        <v>0.38</v>
      </c>
      <c r="G41">
        <v>0.38</v>
      </c>
      <c r="H41">
        <v>0.12</v>
      </c>
      <c r="I41">
        <v>0</v>
      </c>
      <c r="J41">
        <v>0.38</v>
      </c>
      <c r="K41">
        <v>0.12</v>
      </c>
      <c r="L41">
        <v>0.5</v>
      </c>
      <c r="M41">
        <v>0.12</v>
      </c>
      <c r="N41">
        <v>0.5</v>
      </c>
    </row>
    <row r="42" spans="1:14" x14ac:dyDescent="0.25">
      <c r="A42" t="s">
        <v>174</v>
      </c>
      <c r="B42">
        <v>8</v>
      </c>
      <c r="C42">
        <v>288</v>
      </c>
      <c r="D42">
        <v>0.88</v>
      </c>
      <c r="E42">
        <v>0.75</v>
      </c>
      <c r="F42">
        <v>0.75</v>
      </c>
      <c r="G42">
        <v>0.38</v>
      </c>
      <c r="H42">
        <v>0.12</v>
      </c>
      <c r="I42">
        <v>0</v>
      </c>
      <c r="J42">
        <v>0.62</v>
      </c>
      <c r="K42">
        <v>0.25</v>
      </c>
      <c r="L42">
        <v>0.25</v>
      </c>
      <c r="M42">
        <v>0.12</v>
      </c>
      <c r="N42">
        <v>0.12</v>
      </c>
    </row>
    <row r="43" spans="1:14" x14ac:dyDescent="0.25">
      <c r="A43" t="s">
        <v>187</v>
      </c>
      <c r="B43">
        <v>8</v>
      </c>
      <c r="C43">
        <v>275</v>
      </c>
      <c r="D43">
        <v>1</v>
      </c>
      <c r="E43">
        <v>1</v>
      </c>
      <c r="F43">
        <v>0.5</v>
      </c>
      <c r="G43">
        <v>0.12</v>
      </c>
      <c r="H43">
        <v>0.12</v>
      </c>
      <c r="I43">
        <v>0</v>
      </c>
      <c r="J43">
        <v>0.75</v>
      </c>
      <c r="K43">
        <v>0.12</v>
      </c>
      <c r="L43">
        <v>0.12</v>
      </c>
      <c r="M43">
        <v>0.12</v>
      </c>
      <c r="N43">
        <v>0.12</v>
      </c>
    </row>
    <row r="44" spans="1:14" x14ac:dyDescent="0.25">
      <c r="A44" t="s">
        <v>183</v>
      </c>
      <c r="B44">
        <v>8</v>
      </c>
      <c r="C44">
        <v>263</v>
      </c>
      <c r="D44">
        <v>0.88</v>
      </c>
      <c r="E44">
        <v>0.62</v>
      </c>
      <c r="F44">
        <v>0.5</v>
      </c>
      <c r="G44">
        <v>0.38</v>
      </c>
      <c r="H44">
        <v>0.12</v>
      </c>
      <c r="I44">
        <v>0.12</v>
      </c>
      <c r="J44">
        <v>0.25</v>
      </c>
      <c r="K44">
        <v>0.38</v>
      </c>
      <c r="L44">
        <v>0.5</v>
      </c>
      <c r="M44">
        <v>0.25</v>
      </c>
      <c r="N44">
        <v>0.38</v>
      </c>
    </row>
    <row r="45" spans="1:14" x14ac:dyDescent="0.25">
      <c r="A45" t="s">
        <v>176</v>
      </c>
      <c r="B45">
        <v>8</v>
      </c>
      <c r="C45">
        <v>288</v>
      </c>
      <c r="D45">
        <v>0.75</v>
      </c>
      <c r="E45">
        <v>0.75</v>
      </c>
      <c r="F45">
        <v>0.62</v>
      </c>
      <c r="G45">
        <v>0.38</v>
      </c>
      <c r="H45">
        <v>0.25</v>
      </c>
      <c r="I45">
        <v>0.12</v>
      </c>
      <c r="J45">
        <v>0.75</v>
      </c>
      <c r="K45">
        <v>0.25</v>
      </c>
      <c r="L45">
        <v>0.25</v>
      </c>
      <c r="M45">
        <v>0</v>
      </c>
      <c r="N45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5E60-BC99-4056-8415-1BA085ADAB32}">
  <dimension ref="A1:O1158"/>
  <sheetViews>
    <sheetView workbookViewId="0">
      <selection activeCell="O3" sqref="O3"/>
    </sheetView>
  </sheetViews>
  <sheetFormatPr defaultRowHeight="15" x14ac:dyDescent="0.25"/>
  <cols>
    <col min="1" max="1" width="18.140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.5703125" bestFit="1" customWidth="1"/>
  </cols>
  <sheetData>
    <row r="1" spans="1:15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O1" t="s">
        <v>1370</v>
      </c>
    </row>
    <row r="2" spans="1:15" x14ac:dyDescent="0.25">
      <c r="A2" t="s">
        <v>262</v>
      </c>
      <c r="B2">
        <v>1</v>
      </c>
      <c r="C2">
        <v>4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  <c r="O2">
        <f>SUM(OGC___Away_Brazil_2[[#This Row],[0-15]:[31-45]])</f>
        <v>1</v>
      </c>
    </row>
    <row r="3" spans="1:15" x14ac:dyDescent="0.25">
      <c r="A3" t="s">
        <v>383</v>
      </c>
      <c r="B3">
        <v>3</v>
      </c>
      <c r="C3">
        <v>26</v>
      </c>
      <c r="D3">
        <v>2</v>
      </c>
      <c r="E3">
        <v>0</v>
      </c>
      <c r="F3">
        <v>0</v>
      </c>
      <c r="G3">
        <v>0</v>
      </c>
      <c r="H3">
        <v>1</v>
      </c>
      <c r="I3">
        <v>0</v>
      </c>
      <c r="K3">
        <v>6.03</v>
      </c>
      <c r="L3" t="s">
        <v>41</v>
      </c>
      <c r="M3" t="s">
        <v>41</v>
      </c>
      <c r="N3">
        <v>2.97</v>
      </c>
      <c r="O3">
        <f>SUM(OGC___Away_Brazil_2[[#This Row],[0-15]:[31-45]])</f>
        <v>2</v>
      </c>
    </row>
    <row r="4" spans="1:15" x14ac:dyDescent="0.25">
      <c r="A4" t="s">
        <v>384</v>
      </c>
      <c r="B4">
        <v>3</v>
      </c>
      <c r="C4">
        <v>35</v>
      </c>
      <c r="D4">
        <v>2</v>
      </c>
      <c r="E4">
        <v>0</v>
      </c>
      <c r="F4">
        <v>0</v>
      </c>
      <c r="G4">
        <v>0</v>
      </c>
      <c r="H4">
        <v>0</v>
      </c>
      <c r="I4">
        <v>1</v>
      </c>
      <c r="K4">
        <v>6.03</v>
      </c>
      <c r="L4" t="s">
        <v>41</v>
      </c>
      <c r="M4" t="s">
        <v>41</v>
      </c>
      <c r="N4">
        <v>2.97</v>
      </c>
      <c r="O4">
        <f>SUM(OGC___Away_Brazil_2[[#This Row],[0-15]:[31-45]])</f>
        <v>2</v>
      </c>
    </row>
    <row r="5" spans="1:15" x14ac:dyDescent="0.25">
      <c r="A5" t="s">
        <v>415</v>
      </c>
      <c r="B5">
        <v>1</v>
      </c>
      <c r="C5">
        <v>28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K5">
        <v>0.9</v>
      </c>
      <c r="L5" t="s">
        <v>41</v>
      </c>
      <c r="M5" t="s">
        <v>41</v>
      </c>
      <c r="N5">
        <v>0</v>
      </c>
      <c r="O5">
        <f>SUM(OGC___Away_Brazil_2[[#This Row],[0-15]:[31-45]])</f>
        <v>1</v>
      </c>
    </row>
    <row r="6" spans="1:15" x14ac:dyDescent="0.25">
      <c r="A6" t="s">
        <v>585</v>
      </c>
      <c r="B6">
        <v>2</v>
      </c>
      <c r="C6">
        <v>17</v>
      </c>
      <c r="D6">
        <v>0</v>
      </c>
      <c r="E6">
        <v>2</v>
      </c>
      <c r="F6">
        <v>0</v>
      </c>
      <c r="G6">
        <v>0</v>
      </c>
      <c r="H6">
        <v>0</v>
      </c>
      <c r="I6">
        <v>0</v>
      </c>
      <c r="K6">
        <v>0.9</v>
      </c>
      <c r="L6" t="s">
        <v>41</v>
      </c>
      <c r="M6" t="s">
        <v>41</v>
      </c>
      <c r="N6">
        <v>0</v>
      </c>
      <c r="O6">
        <f>SUM(OGC___Away_Brazil_2[[#This Row],[0-15]:[31-45]])</f>
        <v>2</v>
      </c>
    </row>
    <row r="7" spans="1:15" x14ac:dyDescent="0.25">
      <c r="A7" t="s">
        <v>690</v>
      </c>
      <c r="B7">
        <v>3</v>
      </c>
      <c r="C7">
        <v>24</v>
      </c>
      <c r="D7">
        <v>1</v>
      </c>
      <c r="E7">
        <v>1</v>
      </c>
      <c r="F7">
        <v>0</v>
      </c>
      <c r="G7">
        <v>1</v>
      </c>
      <c r="H7">
        <v>0</v>
      </c>
      <c r="I7">
        <v>0</v>
      </c>
      <c r="K7">
        <v>6.03</v>
      </c>
      <c r="L7" t="s">
        <v>41</v>
      </c>
      <c r="M7" t="s">
        <v>41</v>
      </c>
      <c r="N7">
        <v>2.97</v>
      </c>
      <c r="O7">
        <f>SUM(OGC___Away_Brazil_2[[#This Row],[0-15]:[31-45]])</f>
        <v>2</v>
      </c>
    </row>
    <row r="8" spans="1:15" x14ac:dyDescent="0.25">
      <c r="A8" t="s">
        <v>786</v>
      </c>
      <c r="B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41</v>
      </c>
      <c r="M8" t="s">
        <v>41</v>
      </c>
      <c r="N8">
        <v>0</v>
      </c>
      <c r="O8">
        <f>SUM(OGC___Away_Brazil_2[[#This Row],[0-15]:[31-45]])</f>
        <v>0</v>
      </c>
    </row>
    <row r="9" spans="1:15" x14ac:dyDescent="0.25">
      <c r="A9" t="s">
        <v>818</v>
      </c>
      <c r="B9">
        <v>1</v>
      </c>
      <c r="C9">
        <v>51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K9">
        <v>0</v>
      </c>
      <c r="L9" t="s">
        <v>41</v>
      </c>
      <c r="M9" t="s">
        <v>41</v>
      </c>
      <c r="N9">
        <v>0.9</v>
      </c>
      <c r="O9">
        <f>SUM(OGC___Away_Brazil_2[[#This Row],[0-15]:[31-45]])</f>
        <v>0</v>
      </c>
    </row>
    <row r="10" spans="1:15" x14ac:dyDescent="0.25">
      <c r="A10" t="s">
        <v>870</v>
      </c>
      <c r="B10">
        <v>1</v>
      </c>
      <c r="C10">
        <v>42</v>
      </c>
      <c r="D10">
        <v>0</v>
      </c>
      <c r="E10">
        <v>0</v>
      </c>
      <c r="F10">
        <v>1</v>
      </c>
      <c r="G10">
        <v>0</v>
      </c>
      <c r="H10">
        <v>0</v>
      </c>
      <c r="I10">
        <v>0</v>
      </c>
      <c r="K10">
        <v>0.9</v>
      </c>
      <c r="L10" t="s">
        <v>41</v>
      </c>
      <c r="M10" t="s">
        <v>41</v>
      </c>
      <c r="N10">
        <v>0</v>
      </c>
      <c r="O10">
        <f>SUM(OGC___Away_Brazil_2[[#This Row],[0-15]:[31-45]])</f>
        <v>1</v>
      </c>
    </row>
    <row r="11" spans="1:15" x14ac:dyDescent="0.25">
      <c r="A11" t="s">
        <v>920</v>
      </c>
      <c r="B11">
        <v>1</v>
      </c>
      <c r="C11">
        <v>90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K11">
        <v>0</v>
      </c>
      <c r="L11" t="s">
        <v>41</v>
      </c>
      <c r="M11" t="s">
        <v>41</v>
      </c>
      <c r="N11">
        <v>0.9</v>
      </c>
      <c r="O11">
        <f>SUM(OGC___Away_Brazil_2[[#This Row],[0-15]:[31-45]])</f>
        <v>0</v>
      </c>
    </row>
    <row r="12" spans="1:15" x14ac:dyDescent="0.25">
      <c r="A12" t="s">
        <v>976</v>
      </c>
      <c r="B12">
        <v>1</v>
      </c>
      <c r="C12">
        <v>56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K12">
        <v>0</v>
      </c>
      <c r="L12" t="s">
        <v>41</v>
      </c>
      <c r="M12" t="s">
        <v>41</v>
      </c>
      <c r="N12">
        <v>0.9</v>
      </c>
      <c r="O12">
        <f>SUM(OGC___Away_Brazil_2[[#This Row],[0-15]:[31-45]])</f>
        <v>0</v>
      </c>
    </row>
    <row r="13" spans="1:15" x14ac:dyDescent="0.25">
      <c r="A13" t="s">
        <v>990</v>
      </c>
      <c r="B13">
        <v>2</v>
      </c>
      <c r="C13">
        <v>20</v>
      </c>
      <c r="D13">
        <v>1</v>
      </c>
      <c r="E13">
        <v>1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  <c r="O13">
        <f>SUM(OGC___Away_Brazil_2[[#This Row],[0-15]:[31-45]])</f>
        <v>2</v>
      </c>
    </row>
    <row r="14" spans="1:15" x14ac:dyDescent="0.25">
      <c r="A14" t="s">
        <v>1027</v>
      </c>
      <c r="B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K14">
        <v>0</v>
      </c>
      <c r="L14" t="s">
        <v>41</v>
      </c>
      <c r="M14" t="s">
        <v>41</v>
      </c>
      <c r="N14">
        <v>0</v>
      </c>
      <c r="O14">
        <f>SUM(OGC___Away_Brazil_2[[#This Row],[0-15]:[31-45]])</f>
        <v>0</v>
      </c>
    </row>
    <row r="15" spans="1:15" x14ac:dyDescent="0.25">
      <c r="A15" t="s">
        <v>1091</v>
      </c>
      <c r="B15">
        <v>2</v>
      </c>
      <c r="C15">
        <v>33</v>
      </c>
      <c r="D15">
        <v>0</v>
      </c>
      <c r="E15">
        <v>0</v>
      </c>
      <c r="F15">
        <v>2</v>
      </c>
      <c r="G15">
        <v>0</v>
      </c>
      <c r="H15">
        <v>0</v>
      </c>
      <c r="I15">
        <v>0</v>
      </c>
      <c r="K15">
        <v>0.9</v>
      </c>
      <c r="L15" t="s">
        <v>41</v>
      </c>
      <c r="M15" t="s">
        <v>41</v>
      </c>
      <c r="N15">
        <v>0</v>
      </c>
      <c r="O15">
        <f>SUM(OGC___Away_Brazil_2[[#This Row],[0-15]:[31-45]])</f>
        <v>2</v>
      </c>
    </row>
    <row r="16" spans="1:15" x14ac:dyDescent="0.25">
      <c r="A16" t="s">
        <v>1105</v>
      </c>
      <c r="B16">
        <v>1</v>
      </c>
      <c r="C16">
        <v>37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  <c r="O16">
        <f>SUM(OGC___Away_Brazil_2[[#This Row],[0-15]:[31-45]])</f>
        <v>1</v>
      </c>
    </row>
    <row r="17" spans="1:15" x14ac:dyDescent="0.25">
      <c r="A17" t="s">
        <v>1144</v>
      </c>
      <c r="B17">
        <v>2</v>
      </c>
      <c r="C17">
        <v>63</v>
      </c>
      <c r="D17">
        <v>0</v>
      </c>
      <c r="E17">
        <v>0</v>
      </c>
      <c r="F17">
        <v>0</v>
      </c>
      <c r="G17">
        <v>0</v>
      </c>
      <c r="H17">
        <v>2</v>
      </c>
      <c r="I17">
        <v>0</v>
      </c>
      <c r="K17">
        <v>0</v>
      </c>
      <c r="L17" t="s">
        <v>41</v>
      </c>
      <c r="M17" t="s">
        <v>41</v>
      </c>
      <c r="N17">
        <v>0.9</v>
      </c>
      <c r="O17">
        <f>SUM(OGC___Away_Brazil_2[[#This Row],[0-15]:[31-45]])</f>
        <v>0</v>
      </c>
    </row>
    <row r="18" spans="1:15" x14ac:dyDescent="0.25">
      <c r="A18" t="s">
        <v>325</v>
      </c>
      <c r="B18">
        <v>1</v>
      </c>
      <c r="C18">
        <v>30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K18">
        <v>0.9</v>
      </c>
      <c r="L18" t="s">
        <v>41</v>
      </c>
      <c r="M18" t="s">
        <v>41</v>
      </c>
      <c r="N18">
        <v>0</v>
      </c>
      <c r="O18">
        <f>SUM(OGC___Away_Brazil_2[[#This Row],[0-15]:[31-45]])</f>
        <v>1</v>
      </c>
    </row>
    <row r="19" spans="1:15" x14ac:dyDescent="0.25">
      <c r="A19" t="s">
        <v>340</v>
      </c>
      <c r="B19">
        <v>3</v>
      </c>
      <c r="C19">
        <v>19</v>
      </c>
      <c r="D19">
        <v>1</v>
      </c>
      <c r="E19">
        <v>1</v>
      </c>
      <c r="F19">
        <v>1</v>
      </c>
      <c r="G19">
        <v>0</v>
      </c>
      <c r="H19">
        <v>0</v>
      </c>
      <c r="I19">
        <v>0</v>
      </c>
      <c r="K19">
        <v>0.9</v>
      </c>
      <c r="L19" t="s">
        <v>41</v>
      </c>
      <c r="M19" t="s">
        <v>41</v>
      </c>
      <c r="N19">
        <v>0</v>
      </c>
      <c r="O19">
        <f>SUM(OGC___Away_Brazil_2[[#This Row],[0-15]:[31-45]])</f>
        <v>3</v>
      </c>
    </row>
    <row r="20" spans="1:15" x14ac:dyDescent="0.25">
      <c r="A20" t="s">
        <v>455</v>
      </c>
      <c r="B20">
        <v>2</v>
      </c>
      <c r="C20">
        <v>31</v>
      </c>
      <c r="D20">
        <v>0</v>
      </c>
      <c r="E20">
        <v>1</v>
      </c>
      <c r="F20">
        <v>1</v>
      </c>
      <c r="G20">
        <v>0</v>
      </c>
      <c r="H20">
        <v>0</v>
      </c>
      <c r="I20">
        <v>0</v>
      </c>
      <c r="K20">
        <v>0.9</v>
      </c>
      <c r="L20" t="s">
        <v>41</v>
      </c>
      <c r="M20" t="s">
        <v>41</v>
      </c>
      <c r="N20">
        <v>0</v>
      </c>
      <c r="O20">
        <f>SUM(OGC___Away_Brazil_2[[#This Row],[0-15]:[31-45]])</f>
        <v>2</v>
      </c>
    </row>
    <row r="21" spans="1:15" x14ac:dyDescent="0.25">
      <c r="A21" t="s">
        <v>473</v>
      </c>
      <c r="B21">
        <v>1</v>
      </c>
      <c r="C21">
        <v>13</v>
      </c>
      <c r="D21">
        <v>1</v>
      </c>
      <c r="E21">
        <v>0</v>
      </c>
      <c r="F21">
        <v>0</v>
      </c>
      <c r="G21">
        <v>0</v>
      </c>
      <c r="H21">
        <v>0</v>
      </c>
      <c r="I21">
        <v>0</v>
      </c>
      <c r="K21">
        <v>0.9</v>
      </c>
      <c r="L21" t="s">
        <v>41</v>
      </c>
      <c r="M21" t="s">
        <v>41</v>
      </c>
      <c r="N21">
        <v>0</v>
      </c>
      <c r="O21">
        <f>SUM(OGC___Away_Brazil_2[[#This Row],[0-15]:[31-45]])</f>
        <v>1</v>
      </c>
    </row>
    <row r="22" spans="1:15" x14ac:dyDescent="0.25">
      <c r="A22" t="s">
        <v>482</v>
      </c>
      <c r="B22">
        <v>1</v>
      </c>
      <c r="C22">
        <v>25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K22">
        <v>0.9</v>
      </c>
      <c r="L22" t="s">
        <v>41</v>
      </c>
      <c r="M22" t="s">
        <v>41</v>
      </c>
      <c r="N22">
        <v>0</v>
      </c>
      <c r="O22">
        <f>SUM(OGC___Away_Brazil_2[[#This Row],[0-15]:[31-45]])</f>
        <v>1</v>
      </c>
    </row>
    <row r="23" spans="1:15" x14ac:dyDescent="0.25">
      <c r="A23" t="s">
        <v>512</v>
      </c>
      <c r="B23">
        <v>2</v>
      </c>
      <c r="C23">
        <v>19</v>
      </c>
      <c r="D23">
        <v>1</v>
      </c>
      <c r="E23">
        <v>0</v>
      </c>
      <c r="F23">
        <v>1</v>
      </c>
      <c r="G23">
        <v>0</v>
      </c>
      <c r="H23">
        <v>0</v>
      </c>
      <c r="I23">
        <v>0</v>
      </c>
      <c r="K23">
        <v>0.9</v>
      </c>
      <c r="L23" t="s">
        <v>41</v>
      </c>
      <c r="M23" t="s">
        <v>41</v>
      </c>
      <c r="N23">
        <v>0</v>
      </c>
      <c r="O23">
        <f>SUM(OGC___Away_Brazil_2[[#This Row],[0-15]:[31-45]])</f>
        <v>2</v>
      </c>
    </row>
    <row r="24" spans="1:15" x14ac:dyDescent="0.25">
      <c r="A24" t="s">
        <v>522</v>
      </c>
      <c r="B24">
        <v>1</v>
      </c>
      <c r="C24">
        <v>88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K24">
        <v>0</v>
      </c>
      <c r="L24" t="s">
        <v>41</v>
      </c>
      <c r="M24" t="s">
        <v>41</v>
      </c>
      <c r="N24">
        <v>0.9</v>
      </c>
      <c r="O24">
        <f>SUM(OGC___Away_Brazil_2[[#This Row],[0-15]:[31-45]])</f>
        <v>0</v>
      </c>
    </row>
    <row r="25" spans="1:15" x14ac:dyDescent="0.25">
      <c r="A25" t="s">
        <v>555</v>
      </c>
      <c r="B25">
        <v>1</v>
      </c>
      <c r="C25">
        <v>8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K25">
        <v>0.9</v>
      </c>
      <c r="L25" t="s">
        <v>41</v>
      </c>
      <c r="M25" t="s">
        <v>41</v>
      </c>
      <c r="N25">
        <v>0</v>
      </c>
      <c r="O25">
        <f>SUM(OGC___Away_Brazil_2[[#This Row],[0-15]:[31-45]])</f>
        <v>1</v>
      </c>
    </row>
    <row r="26" spans="1:15" x14ac:dyDescent="0.25">
      <c r="A26" t="s">
        <v>557</v>
      </c>
      <c r="B26">
        <v>2</v>
      </c>
      <c r="C26">
        <v>2</v>
      </c>
      <c r="D26">
        <v>2</v>
      </c>
      <c r="E26">
        <v>0</v>
      </c>
      <c r="F26">
        <v>0</v>
      </c>
      <c r="G26">
        <v>0</v>
      </c>
      <c r="H26">
        <v>0</v>
      </c>
      <c r="I26">
        <v>0</v>
      </c>
      <c r="K26">
        <v>0.9</v>
      </c>
      <c r="L26" t="s">
        <v>41</v>
      </c>
      <c r="M26" t="s">
        <v>41</v>
      </c>
      <c r="N26">
        <v>0</v>
      </c>
      <c r="O26">
        <f>SUM(OGC___Away_Brazil_2[[#This Row],[0-15]:[31-45]])</f>
        <v>2</v>
      </c>
    </row>
    <row r="27" spans="1:15" x14ac:dyDescent="0.25">
      <c r="A27" t="s">
        <v>629</v>
      </c>
      <c r="B27">
        <v>3</v>
      </c>
      <c r="C27">
        <v>7</v>
      </c>
      <c r="D27">
        <v>3</v>
      </c>
      <c r="E27">
        <v>0</v>
      </c>
      <c r="F27">
        <v>0</v>
      </c>
      <c r="G27">
        <v>0</v>
      </c>
      <c r="H27">
        <v>0</v>
      </c>
      <c r="I27">
        <v>0</v>
      </c>
      <c r="K27">
        <v>0.9</v>
      </c>
      <c r="L27" t="s">
        <v>41</v>
      </c>
      <c r="M27" t="s">
        <v>41</v>
      </c>
      <c r="N27">
        <v>0</v>
      </c>
      <c r="O27">
        <f>SUM(OGC___Away_Brazil_2[[#This Row],[0-15]:[31-45]])</f>
        <v>3</v>
      </c>
    </row>
    <row r="28" spans="1:15" x14ac:dyDescent="0.25">
      <c r="A28" t="s">
        <v>641</v>
      </c>
      <c r="B28">
        <v>1</v>
      </c>
      <c r="C28">
        <v>26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K28">
        <v>0.9</v>
      </c>
      <c r="L28" t="s">
        <v>41</v>
      </c>
      <c r="M28" t="s">
        <v>41</v>
      </c>
      <c r="N28">
        <v>0</v>
      </c>
      <c r="O28">
        <f>SUM(OGC___Away_Brazil_2[[#This Row],[0-15]:[31-45]])</f>
        <v>1</v>
      </c>
    </row>
    <row r="29" spans="1:15" x14ac:dyDescent="0.25">
      <c r="A29" t="s">
        <v>749</v>
      </c>
      <c r="B29">
        <v>1</v>
      </c>
      <c r="C29">
        <v>7</v>
      </c>
      <c r="D29">
        <v>1</v>
      </c>
      <c r="E29">
        <v>0</v>
      </c>
      <c r="F29">
        <v>0</v>
      </c>
      <c r="G29">
        <v>0</v>
      </c>
      <c r="H29">
        <v>0</v>
      </c>
      <c r="I29">
        <v>0</v>
      </c>
      <c r="K29">
        <v>0.9</v>
      </c>
      <c r="L29" t="s">
        <v>41</v>
      </c>
      <c r="M29" t="s">
        <v>41</v>
      </c>
      <c r="N29">
        <v>0</v>
      </c>
      <c r="O29">
        <f>SUM(OGC___Away_Brazil_2[[#This Row],[0-15]:[31-45]])</f>
        <v>1</v>
      </c>
    </row>
    <row r="30" spans="1:15" x14ac:dyDescent="0.25">
      <c r="A30" t="s">
        <v>812</v>
      </c>
      <c r="B30">
        <v>1</v>
      </c>
      <c r="C30">
        <v>8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K30">
        <v>0.9</v>
      </c>
      <c r="L30" t="s">
        <v>41</v>
      </c>
      <c r="M30" t="s">
        <v>41</v>
      </c>
      <c r="N30">
        <v>0</v>
      </c>
      <c r="O30">
        <f>SUM(OGC___Away_Brazil_2[[#This Row],[0-15]:[31-45]])</f>
        <v>1</v>
      </c>
    </row>
    <row r="31" spans="1:15" x14ac:dyDescent="0.25">
      <c r="A31" t="s">
        <v>958</v>
      </c>
      <c r="B31">
        <v>1</v>
      </c>
      <c r="C31">
        <v>24</v>
      </c>
      <c r="D31">
        <v>0</v>
      </c>
      <c r="E31">
        <v>1</v>
      </c>
      <c r="F31">
        <v>0</v>
      </c>
      <c r="G31">
        <v>0</v>
      </c>
      <c r="H31">
        <v>0</v>
      </c>
      <c r="I31">
        <v>0</v>
      </c>
      <c r="K31">
        <v>0.9</v>
      </c>
      <c r="L31" t="s">
        <v>41</v>
      </c>
      <c r="M31" t="s">
        <v>41</v>
      </c>
      <c r="N31">
        <v>0</v>
      </c>
      <c r="O31">
        <f>SUM(OGC___Away_Brazil_2[[#This Row],[0-15]:[31-45]])</f>
        <v>1</v>
      </c>
    </row>
    <row r="32" spans="1:15" x14ac:dyDescent="0.25">
      <c r="A32" t="s">
        <v>1103</v>
      </c>
      <c r="B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K32">
        <v>0</v>
      </c>
      <c r="L32" t="s">
        <v>41</v>
      </c>
      <c r="M32" t="s">
        <v>41</v>
      </c>
      <c r="N32">
        <v>0</v>
      </c>
      <c r="O32">
        <f>SUM(OGC___Away_Brazil_2[[#This Row],[0-15]:[31-45]])</f>
        <v>0</v>
      </c>
    </row>
    <row r="33" spans="1:15" x14ac:dyDescent="0.25">
      <c r="A33" t="s">
        <v>1152</v>
      </c>
      <c r="B33">
        <v>1</v>
      </c>
      <c r="C33">
        <v>12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K33">
        <v>0.9</v>
      </c>
      <c r="L33" t="s">
        <v>41</v>
      </c>
      <c r="M33" t="s">
        <v>41</v>
      </c>
      <c r="N33">
        <v>0</v>
      </c>
      <c r="O33">
        <f>SUM(OGC___Away_Brazil_2[[#This Row],[0-15]:[31-45]])</f>
        <v>1</v>
      </c>
    </row>
    <row r="34" spans="1:15" x14ac:dyDescent="0.25">
      <c r="A34" t="s">
        <v>1211</v>
      </c>
      <c r="B34">
        <v>2</v>
      </c>
      <c r="C34">
        <v>48</v>
      </c>
      <c r="D34">
        <v>1</v>
      </c>
      <c r="E34">
        <v>0</v>
      </c>
      <c r="F34">
        <v>0</v>
      </c>
      <c r="G34">
        <v>0</v>
      </c>
      <c r="H34">
        <v>0</v>
      </c>
      <c r="I34">
        <v>1</v>
      </c>
      <c r="K34">
        <v>0.45</v>
      </c>
      <c r="L34" t="s">
        <v>41</v>
      </c>
      <c r="M34" t="s">
        <v>41</v>
      </c>
      <c r="N34">
        <v>0.45</v>
      </c>
      <c r="O34">
        <f>SUM(OGC___Away_Brazil_2[[#This Row],[0-15]:[31-45]])</f>
        <v>1</v>
      </c>
    </row>
    <row r="35" spans="1:15" x14ac:dyDescent="0.25">
      <c r="A35" t="s">
        <v>1225</v>
      </c>
      <c r="B35">
        <v>2</v>
      </c>
      <c r="C35">
        <v>62</v>
      </c>
      <c r="D35">
        <v>0</v>
      </c>
      <c r="E35">
        <v>0</v>
      </c>
      <c r="F35">
        <v>0</v>
      </c>
      <c r="G35">
        <v>1</v>
      </c>
      <c r="H35">
        <v>1</v>
      </c>
      <c r="I35">
        <v>0</v>
      </c>
      <c r="K35">
        <v>0</v>
      </c>
      <c r="L35" t="s">
        <v>41</v>
      </c>
      <c r="M35" t="s">
        <v>41</v>
      </c>
      <c r="N35">
        <v>0.9</v>
      </c>
      <c r="O35">
        <f>SUM(OGC___Away_Brazil_2[[#This Row],[0-15]:[31-45]])</f>
        <v>0</v>
      </c>
    </row>
    <row r="36" spans="1:15" x14ac:dyDescent="0.25">
      <c r="A36" t="s">
        <v>361</v>
      </c>
      <c r="B36">
        <v>3</v>
      </c>
      <c r="C36">
        <v>28</v>
      </c>
      <c r="D36">
        <v>0</v>
      </c>
      <c r="E36">
        <v>2</v>
      </c>
      <c r="F36">
        <v>1</v>
      </c>
      <c r="G36">
        <v>0</v>
      </c>
      <c r="H36">
        <v>0</v>
      </c>
      <c r="I36">
        <v>0</v>
      </c>
      <c r="K36">
        <v>0.9</v>
      </c>
      <c r="L36" t="s">
        <v>41</v>
      </c>
      <c r="M36" t="s">
        <v>41</v>
      </c>
      <c r="N36">
        <v>0</v>
      </c>
      <c r="O36">
        <f>SUM(OGC___Away_Brazil_2[[#This Row],[0-15]:[31-45]])</f>
        <v>3</v>
      </c>
    </row>
    <row r="37" spans="1:15" x14ac:dyDescent="0.25">
      <c r="A37" t="s">
        <v>480</v>
      </c>
      <c r="B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K37">
        <v>0</v>
      </c>
      <c r="L37" t="s">
        <v>41</v>
      </c>
      <c r="M37" t="s">
        <v>41</v>
      </c>
      <c r="N37">
        <v>0</v>
      </c>
      <c r="O37">
        <f>SUM(OGC___Away_Brazil_2[[#This Row],[0-15]:[31-45]])</f>
        <v>0</v>
      </c>
    </row>
    <row r="38" spans="1:15" x14ac:dyDescent="0.25">
      <c r="A38" t="s">
        <v>493</v>
      </c>
      <c r="B38">
        <v>1</v>
      </c>
      <c r="C38">
        <v>21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K38">
        <v>0.9</v>
      </c>
      <c r="L38" t="s">
        <v>41</v>
      </c>
      <c r="M38" t="s">
        <v>41</v>
      </c>
      <c r="N38">
        <v>0</v>
      </c>
      <c r="O38">
        <f>SUM(OGC___Away_Brazil_2[[#This Row],[0-15]:[31-45]])</f>
        <v>1</v>
      </c>
    </row>
    <row r="39" spans="1:15" x14ac:dyDescent="0.25">
      <c r="A39" t="s">
        <v>526</v>
      </c>
      <c r="B39">
        <v>3</v>
      </c>
      <c r="C39">
        <v>30</v>
      </c>
      <c r="D39">
        <v>0</v>
      </c>
      <c r="E39">
        <v>2</v>
      </c>
      <c r="F39">
        <v>1</v>
      </c>
      <c r="G39">
        <v>0</v>
      </c>
      <c r="H39">
        <v>0</v>
      </c>
      <c r="I39">
        <v>0</v>
      </c>
      <c r="K39">
        <v>0.9</v>
      </c>
      <c r="L39" t="s">
        <v>41</v>
      </c>
      <c r="M39" t="s">
        <v>41</v>
      </c>
      <c r="N39">
        <v>0</v>
      </c>
      <c r="O39">
        <f>SUM(OGC___Away_Brazil_2[[#This Row],[0-15]:[31-45]])</f>
        <v>3</v>
      </c>
    </row>
    <row r="40" spans="1:15" x14ac:dyDescent="0.25">
      <c r="A40" t="s">
        <v>600</v>
      </c>
      <c r="B40">
        <v>1</v>
      </c>
      <c r="C40">
        <v>23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K40">
        <v>0.9</v>
      </c>
      <c r="L40" t="s">
        <v>41</v>
      </c>
      <c r="M40" t="s">
        <v>41</v>
      </c>
      <c r="N40">
        <v>0</v>
      </c>
      <c r="O40">
        <f>SUM(OGC___Away_Brazil_2[[#This Row],[0-15]:[31-45]])</f>
        <v>1</v>
      </c>
    </row>
    <row r="41" spans="1:15" x14ac:dyDescent="0.25">
      <c r="A41" t="s">
        <v>613</v>
      </c>
      <c r="B41">
        <v>2</v>
      </c>
      <c r="C41">
        <v>11</v>
      </c>
      <c r="D41">
        <v>2</v>
      </c>
      <c r="E41">
        <v>0</v>
      </c>
      <c r="F41">
        <v>0</v>
      </c>
      <c r="G41">
        <v>0</v>
      </c>
      <c r="H41">
        <v>0</v>
      </c>
      <c r="I41">
        <v>0</v>
      </c>
      <c r="K41">
        <v>0.9</v>
      </c>
      <c r="L41" t="s">
        <v>41</v>
      </c>
      <c r="M41" t="s">
        <v>41</v>
      </c>
      <c r="N41">
        <v>0</v>
      </c>
      <c r="O41">
        <f>SUM(OGC___Away_Brazil_2[[#This Row],[0-15]:[31-45]])</f>
        <v>2</v>
      </c>
    </row>
    <row r="42" spans="1:15" x14ac:dyDescent="0.25">
      <c r="A42" t="s">
        <v>618</v>
      </c>
      <c r="B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K42">
        <v>0</v>
      </c>
      <c r="L42" t="s">
        <v>41</v>
      </c>
      <c r="M42" t="s">
        <v>41</v>
      </c>
      <c r="N42">
        <v>0</v>
      </c>
      <c r="O42">
        <f>SUM(OGC___Away_Brazil_2[[#This Row],[0-15]:[31-45]])</f>
        <v>0</v>
      </c>
    </row>
    <row r="43" spans="1:15" x14ac:dyDescent="0.25">
      <c r="A43" t="s">
        <v>619</v>
      </c>
      <c r="B43">
        <v>3</v>
      </c>
      <c r="C43">
        <v>34</v>
      </c>
      <c r="D43">
        <v>1</v>
      </c>
      <c r="E43">
        <v>0</v>
      </c>
      <c r="F43">
        <v>1</v>
      </c>
      <c r="G43">
        <v>1</v>
      </c>
      <c r="H43">
        <v>0</v>
      </c>
      <c r="I43">
        <v>0</v>
      </c>
      <c r="K43">
        <v>6.03</v>
      </c>
      <c r="L43" t="s">
        <v>41</v>
      </c>
      <c r="M43" t="s">
        <v>41</v>
      </c>
      <c r="N43">
        <v>2.97</v>
      </c>
      <c r="O43">
        <f>SUM(OGC___Away_Brazil_2[[#This Row],[0-15]:[31-45]])</f>
        <v>2</v>
      </c>
    </row>
    <row r="44" spans="1:15" x14ac:dyDescent="0.25">
      <c r="A44" t="s">
        <v>635</v>
      </c>
      <c r="B44">
        <v>2</v>
      </c>
      <c r="C44">
        <v>45</v>
      </c>
      <c r="D44">
        <v>0</v>
      </c>
      <c r="E44">
        <v>0</v>
      </c>
      <c r="F44">
        <v>1</v>
      </c>
      <c r="G44">
        <v>1</v>
      </c>
      <c r="H44">
        <v>0</v>
      </c>
      <c r="I44">
        <v>0</v>
      </c>
      <c r="K44">
        <v>0.45</v>
      </c>
      <c r="L44" t="s">
        <v>41</v>
      </c>
      <c r="M44" t="s">
        <v>41</v>
      </c>
      <c r="N44">
        <v>0.45</v>
      </c>
      <c r="O44">
        <f>SUM(OGC___Away_Brazil_2[[#This Row],[0-15]:[31-45]])</f>
        <v>1</v>
      </c>
    </row>
    <row r="45" spans="1:15" x14ac:dyDescent="0.25">
      <c r="A45" t="s">
        <v>642</v>
      </c>
      <c r="B45">
        <v>1</v>
      </c>
      <c r="C45">
        <v>4</v>
      </c>
      <c r="D45">
        <v>1</v>
      </c>
      <c r="E45">
        <v>0</v>
      </c>
      <c r="F45">
        <v>0</v>
      </c>
      <c r="G45">
        <v>0</v>
      </c>
      <c r="H45">
        <v>0</v>
      </c>
      <c r="I45">
        <v>0</v>
      </c>
      <c r="K45">
        <v>0.9</v>
      </c>
      <c r="L45" t="s">
        <v>41</v>
      </c>
      <c r="M45" t="s">
        <v>41</v>
      </c>
      <c r="N45">
        <v>0</v>
      </c>
      <c r="O45">
        <f>SUM(OGC___Away_Brazil_2[[#This Row],[0-15]:[31-45]])</f>
        <v>1</v>
      </c>
    </row>
    <row r="46" spans="1:15" x14ac:dyDescent="0.25">
      <c r="A46" t="s">
        <v>689</v>
      </c>
      <c r="B46">
        <v>1</v>
      </c>
      <c r="C46">
        <v>13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K46">
        <v>0.9</v>
      </c>
      <c r="L46" t="s">
        <v>41</v>
      </c>
      <c r="M46" t="s">
        <v>41</v>
      </c>
      <c r="N46">
        <v>0</v>
      </c>
      <c r="O46">
        <f>SUM(OGC___Away_Brazil_2[[#This Row],[0-15]:[31-45]])</f>
        <v>1</v>
      </c>
    </row>
    <row r="47" spans="1:15" x14ac:dyDescent="0.25">
      <c r="A47" t="s">
        <v>694</v>
      </c>
      <c r="B47">
        <v>2</v>
      </c>
      <c r="C47">
        <v>14</v>
      </c>
      <c r="D47">
        <v>1</v>
      </c>
      <c r="E47">
        <v>1</v>
      </c>
      <c r="F47">
        <v>0</v>
      </c>
      <c r="G47">
        <v>0</v>
      </c>
      <c r="H47">
        <v>0</v>
      </c>
      <c r="I47">
        <v>0</v>
      </c>
      <c r="K47">
        <v>0.9</v>
      </c>
      <c r="L47" t="s">
        <v>41</v>
      </c>
      <c r="M47" t="s">
        <v>41</v>
      </c>
      <c r="N47">
        <v>0</v>
      </c>
      <c r="O47">
        <f>SUM(OGC___Away_Brazil_2[[#This Row],[0-15]:[31-45]])</f>
        <v>2</v>
      </c>
    </row>
    <row r="48" spans="1:15" x14ac:dyDescent="0.25">
      <c r="A48" t="s">
        <v>782</v>
      </c>
      <c r="B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K48">
        <v>0</v>
      </c>
      <c r="L48" t="s">
        <v>41</v>
      </c>
      <c r="M48" t="s">
        <v>41</v>
      </c>
      <c r="N48">
        <v>0</v>
      </c>
      <c r="O48">
        <f>SUM(OGC___Away_Brazil_2[[#This Row],[0-15]:[31-45]])</f>
        <v>0</v>
      </c>
    </row>
    <row r="49" spans="1:15" x14ac:dyDescent="0.25">
      <c r="A49" t="s">
        <v>875</v>
      </c>
      <c r="B49">
        <v>3</v>
      </c>
      <c r="C49">
        <v>34</v>
      </c>
      <c r="D49">
        <v>0</v>
      </c>
      <c r="E49">
        <v>2</v>
      </c>
      <c r="F49">
        <v>0</v>
      </c>
      <c r="G49">
        <v>1</v>
      </c>
      <c r="H49">
        <v>0</v>
      </c>
      <c r="I49">
        <v>0</v>
      </c>
      <c r="K49">
        <v>6.03</v>
      </c>
      <c r="L49" t="s">
        <v>41</v>
      </c>
      <c r="M49" t="s">
        <v>41</v>
      </c>
      <c r="N49">
        <v>2.97</v>
      </c>
      <c r="O49">
        <f>SUM(OGC___Away_Brazil_2[[#This Row],[0-15]:[31-45]])</f>
        <v>2</v>
      </c>
    </row>
    <row r="50" spans="1:15" x14ac:dyDescent="0.25">
      <c r="A50" t="s">
        <v>882</v>
      </c>
      <c r="B50">
        <v>1</v>
      </c>
      <c r="C50">
        <v>35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K50">
        <v>0.9</v>
      </c>
      <c r="L50" t="s">
        <v>41</v>
      </c>
      <c r="M50" t="s">
        <v>41</v>
      </c>
      <c r="N50">
        <v>0</v>
      </c>
      <c r="O50">
        <f>SUM(OGC___Away_Brazil_2[[#This Row],[0-15]:[31-45]])</f>
        <v>1</v>
      </c>
    </row>
    <row r="51" spans="1:15" x14ac:dyDescent="0.25">
      <c r="A51" t="s">
        <v>1012</v>
      </c>
      <c r="B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K51">
        <v>0</v>
      </c>
      <c r="L51" t="s">
        <v>41</v>
      </c>
      <c r="M51" t="s">
        <v>41</v>
      </c>
      <c r="N51">
        <v>0</v>
      </c>
      <c r="O51">
        <f>SUM(OGC___Away_Brazil_2[[#This Row],[0-15]:[31-45]])</f>
        <v>0</v>
      </c>
    </row>
    <row r="52" spans="1:15" x14ac:dyDescent="0.25">
      <c r="A52" t="s">
        <v>1024</v>
      </c>
      <c r="B52">
        <v>3</v>
      </c>
      <c r="C52">
        <v>19</v>
      </c>
      <c r="D52">
        <v>0</v>
      </c>
      <c r="E52">
        <v>3</v>
      </c>
      <c r="F52">
        <v>0</v>
      </c>
      <c r="G52">
        <v>0</v>
      </c>
      <c r="H52">
        <v>0</v>
      </c>
      <c r="I52">
        <v>0</v>
      </c>
      <c r="K52">
        <v>0.9</v>
      </c>
      <c r="L52" t="s">
        <v>41</v>
      </c>
      <c r="M52" t="s">
        <v>41</v>
      </c>
      <c r="N52">
        <v>0</v>
      </c>
      <c r="O52">
        <f>SUM(OGC___Away_Brazil_2[[#This Row],[0-15]:[31-45]])</f>
        <v>3</v>
      </c>
    </row>
    <row r="53" spans="1:15" x14ac:dyDescent="0.25">
      <c r="A53" t="s">
        <v>1209</v>
      </c>
      <c r="B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K53">
        <v>0</v>
      </c>
      <c r="L53" t="s">
        <v>41</v>
      </c>
      <c r="M53" t="s">
        <v>41</v>
      </c>
      <c r="N53">
        <v>0</v>
      </c>
      <c r="O53">
        <f>SUM(OGC___Away_Brazil_2[[#This Row],[0-15]:[31-45]])</f>
        <v>0</v>
      </c>
    </row>
    <row r="54" spans="1:15" x14ac:dyDescent="0.25">
      <c r="A54" t="s">
        <v>1268</v>
      </c>
      <c r="B54">
        <v>1</v>
      </c>
      <c r="C54">
        <v>4</v>
      </c>
      <c r="D54">
        <v>1</v>
      </c>
      <c r="E54">
        <v>0</v>
      </c>
      <c r="F54">
        <v>0</v>
      </c>
      <c r="G54">
        <v>0</v>
      </c>
      <c r="H54">
        <v>0</v>
      </c>
      <c r="I54">
        <v>0</v>
      </c>
      <c r="K54">
        <v>0.9</v>
      </c>
      <c r="L54" t="s">
        <v>41</v>
      </c>
      <c r="M54" t="s">
        <v>41</v>
      </c>
      <c r="N54">
        <v>0</v>
      </c>
      <c r="O54">
        <f>SUM(OGC___Away_Brazil_2[[#This Row],[0-15]:[31-45]])</f>
        <v>1</v>
      </c>
    </row>
    <row r="55" spans="1:15" x14ac:dyDescent="0.25">
      <c r="A55" t="s">
        <v>1269</v>
      </c>
      <c r="B55">
        <v>3</v>
      </c>
      <c r="C55">
        <v>38</v>
      </c>
      <c r="D55">
        <v>1</v>
      </c>
      <c r="E55">
        <v>0</v>
      </c>
      <c r="F55">
        <v>1</v>
      </c>
      <c r="G55">
        <v>1</v>
      </c>
      <c r="H55">
        <v>0</v>
      </c>
      <c r="I55">
        <v>0</v>
      </c>
      <c r="K55">
        <v>6.03</v>
      </c>
      <c r="L55" t="s">
        <v>41</v>
      </c>
      <c r="M55" t="s">
        <v>41</v>
      </c>
      <c r="N55">
        <v>2.97</v>
      </c>
      <c r="O55">
        <f>SUM(OGC___Away_Brazil_2[[#This Row],[0-15]:[31-45]])</f>
        <v>2</v>
      </c>
    </row>
    <row r="56" spans="1:15" x14ac:dyDescent="0.25">
      <c r="A56" t="s">
        <v>1270</v>
      </c>
      <c r="B56">
        <v>1</v>
      </c>
      <c r="C56">
        <v>37</v>
      </c>
      <c r="D56">
        <v>0</v>
      </c>
      <c r="E56">
        <v>0</v>
      </c>
      <c r="F56">
        <v>1</v>
      </c>
      <c r="G56">
        <v>0</v>
      </c>
      <c r="H56">
        <v>0</v>
      </c>
      <c r="I56">
        <v>0</v>
      </c>
      <c r="K56">
        <v>0.9</v>
      </c>
      <c r="L56" t="s">
        <v>41</v>
      </c>
      <c r="M56" t="s">
        <v>41</v>
      </c>
      <c r="N56">
        <v>0</v>
      </c>
      <c r="O56">
        <f>SUM(OGC___Away_Brazil_2[[#This Row],[0-15]:[31-45]])</f>
        <v>1</v>
      </c>
    </row>
    <row r="57" spans="1:15" x14ac:dyDescent="0.25">
      <c r="A57" t="s">
        <v>1271</v>
      </c>
      <c r="B57">
        <v>1</v>
      </c>
      <c r="C57">
        <v>18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K57">
        <v>0.9</v>
      </c>
      <c r="L57" t="s">
        <v>41</v>
      </c>
      <c r="M57" t="s">
        <v>41</v>
      </c>
      <c r="N57">
        <v>0</v>
      </c>
      <c r="O57">
        <f>SUM(OGC___Away_Brazil_2[[#This Row],[0-15]:[31-45]])</f>
        <v>1</v>
      </c>
    </row>
    <row r="58" spans="1:15" x14ac:dyDescent="0.25">
      <c r="A58" t="s">
        <v>1272</v>
      </c>
      <c r="B58">
        <v>3</v>
      </c>
      <c r="C58">
        <v>38</v>
      </c>
      <c r="D58">
        <v>1</v>
      </c>
      <c r="E58">
        <v>0</v>
      </c>
      <c r="F58">
        <v>0</v>
      </c>
      <c r="G58">
        <v>2</v>
      </c>
      <c r="H58">
        <v>0</v>
      </c>
      <c r="I58">
        <v>0</v>
      </c>
      <c r="K58">
        <v>2.97</v>
      </c>
      <c r="L58" t="s">
        <v>41</v>
      </c>
      <c r="M58" t="s">
        <v>41</v>
      </c>
      <c r="N58">
        <v>6.03</v>
      </c>
      <c r="O58">
        <f>SUM(OGC___Away_Brazil_2[[#This Row],[0-15]:[31-45]])</f>
        <v>1</v>
      </c>
    </row>
    <row r="59" spans="1:15" x14ac:dyDescent="0.25">
      <c r="A59" t="s">
        <v>1273</v>
      </c>
      <c r="B59">
        <v>2</v>
      </c>
      <c r="C59">
        <v>76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K59">
        <v>0</v>
      </c>
      <c r="L59" t="s">
        <v>41</v>
      </c>
      <c r="M59" t="s">
        <v>41</v>
      </c>
      <c r="N59">
        <v>0.9</v>
      </c>
      <c r="O59">
        <f>SUM(OGC___Away_Brazil_2[[#This Row],[0-15]:[31-45]])</f>
        <v>0</v>
      </c>
    </row>
    <row r="60" spans="1:15" x14ac:dyDescent="0.25">
      <c r="A60" t="s">
        <v>1274</v>
      </c>
      <c r="B60">
        <v>1</v>
      </c>
      <c r="C60">
        <v>45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K60">
        <v>0.9</v>
      </c>
      <c r="L60" t="s">
        <v>41</v>
      </c>
      <c r="M60" t="s">
        <v>41</v>
      </c>
      <c r="N60">
        <v>0</v>
      </c>
      <c r="O60">
        <f>SUM(OGC___Away_Brazil_2[[#This Row],[0-15]:[31-45]])</f>
        <v>1</v>
      </c>
    </row>
    <row r="61" spans="1:15" x14ac:dyDescent="0.25">
      <c r="A61" t="s">
        <v>1275</v>
      </c>
      <c r="B61">
        <v>1</v>
      </c>
      <c r="C61">
        <v>15</v>
      </c>
      <c r="D61">
        <v>1</v>
      </c>
      <c r="E61">
        <v>0</v>
      </c>
      <c r="F61">
        <v>0</v>
      </c>
      <c r="G61">
        <v>0</v>
      </c>
      <c r="H61">
        <v>0</v>
      </c>
      <c r="I61">
        <v>0</v>
      </c>
      <c r="K61">
        <v>0.9</v>
      </c>
      <c r="L61" t="s">
        <v>41</v>
      </c>
      <c r="M61" t="s">
        <v>41</v>
      </c>
      <c r="N61">
        <v>0</v>
      </c>
      <c r="O61">
        <f>SUM(OGC___Away_Brazil_2[[#This Row],[0-15]:[31-45]])</f>
        <v>1</v>
      </c>
    </row>
    <row r="62" spans="1:15" x14ac:dyDescent="0.25">
      <c r="A62" t="s">
        <v>1276</v>
      </c>
      <c r="B62">
        <v>2</v>
      </c>
      <c r="C62">
        <v>18</v>
      </c>
      <c r="D62">
        <v>1</v>
      </c>
      <c r="E62">
        <v>1</v>
      </c>
      <c r="F62">
        <v>0</v>
      </c>
      <c r="G62">
        <v>0</v>
      </c>
      <c r="H62">
        <v>0</v>
      </c>
      <c r="I62">
        <v>0</v>
      </c>
      <c r="K62">
        <v>0.9</v>
      </c>
      <c r="L62" t="s">
        <v>41</v>
      </c>
      <c r="M62" t="s">
        <v>41</v>
      </c>
      <c r="N62">
        <v>0</v>
      </c>
      <c r="O62">
        <f>SUM(OGC___Away_Brazil_2[[#This Row],[0-15]:[31-45]])</f>
        <v>2</v>
      </c>
    </row>
    <row r="63" spans="1:15" x14ac:dyDescent="0.25">
      <c r="A63" t="s">
        <v>1277</v>
      </c>
      <c r="B63">
        <v>3</v>
      </c>
      <c r="C63">
        <v>30</v>
      </c>
      <c r="D63">
        <v>1</v>
      </c>
      <c r="E63">
        <v>1</v>
      </c>
      <c r="F63">
        <v>0</v>
      </c>
      <c r="G63">
        <v>1</v>
      </c>
      <c r="H63">
        <v>0</v>
      </c>
      <c r="I63">
        <v>0</v>
      </c>
      <c r="K63">
        <v>6.03</v>
      </c>
      <c r="L63" t="s">
        <v>41</v>
      </c>
      <c r="M63" t="s">
        <v>41</v>
      </c>
      <c r="N63">
        <v>2.97</v>
      </c>
      <c r="O63">
        <f>SUM(OGC___Away_Brazil_2[[#This Row],[0-15]:[31-45]])</f>
        <v>2</v>
      </c>
    </row>
    <row r="64" spans="1:15" x14ac:dyDescent="0.25">
      <c r="A64" t="s">
        <v>1278</v>
      </c>
      <c r="B64">
        <v>2</v>
      </c>
      <c r="C64">
        <v>55</v>
      </c>
      <c r="D64">
        <v>0</v>
      </c>
      <c r="E64">
        <v>1</v>
      </c>
      <c r="F64">
        <v>0</v>
      </c>
      <c r="G64">
        <v>0</v>
      </c>
      <c r="H64">
        <v>0</v>
      </c>
      <c r="I64">
        <v>1</v>
      </c>
      <c r="K64">
        <v>0.45</v>
      </c>
      <c r="L64" t="s">
        <v>41</v>
      </c>
      <c r="M64" t="s">
        <v>41</v>
      </c>
      <c r="N64">
        <v>0.45</v>
      </c>
      <c r="O64">
        <f>SUM(OGC___Away_Brazil_2[[#This Row],[0-15]:[31-45]])</f>
        <v>1</v>
      </c>
    </row>
    <row r="65" spans="1:15" x14ac:dyDescent="0.25">
      <c r="A65" t="s">
        <v>1279</v>
      </c>
      <c r="B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K65">
        <v>0</v>
      </c>
      <c r="L65" t="s">
        <v>41</v>
      </c>
      <c r="M65" t="s">
        <v>41</v>
      </c>
      <c r="N65">
        <v>0</v>
      </c>
      <c r="O65">
        <f>SUM(OGC___Away_Brazil_2[[#This Row],[0-15]:[31-45]])</f>
        <v>0</v>
      </c>
    </row>
    <row r="66" spans="1:15" x14ac:dyDescent="0.25">
      <c r="A66" t="s">
        <v>1280</v>
      </c>
      <c r="B66">
        <v>2</v>
      </c>
      <c r="C66">
        <v>11</v>
      </c>
      <c r="D66">
        <v>1</v>
      </c>
      <c r="E66">
        <v>1</v>
      </c>
      <c r="F66">
        <v>0</v>
      </c>
      <c r="G66">
        <v>0</v>
      </c>
      <c r="H66">
        <v>0</v>
      </c>
      <c r="I66">
        <v>0</v>
      </c>
      <c r="K66">
        <v>0.9</v>
      </c>
      <c r="L66" t="s">
        <v>41</v>
      </c>
      <c r="M66" t="s">
        <v>41</v>
      </c>
      <c r="N66">
        <v>0</v>
      </c>
      <c r="O66">
        <f>SUM(OGC___Away_Brazil_2[[#This Row],[0-15]:[31-45]])</f>
        <v>2</v>
      </c>
    </row>
    <row r="67" spans="1:15" x14ac:dyDescent="0.25">
      <c r="A67" t="s">
        <v>1281</v>
      </c>
      <c r="B67">
        <v>1</v>
      </c>
      <c r="C67">
        <v>28</v>
      </c>
      <c r="D67">
        <v>0</v>
      </c>
      <c r="E67">
        <v>1</v>
      </c>
      <c r="F67">
        <v>0</v>
      </c>
      <c r="G67">
        <v>0</v>
      </c>
      <c r="H67">
        <v>0</v>
      </c>
      <c r="I67">
        <v>0</v>
      </c>
      <c r="K67">
        <v>0.9</v>
      </c>
      <c r="L67" t="s">
        <v>41</v>
      </c>
      <c r="M67" t="s">
        <v>41</v>
      </c>
      <c r="N67">
        <v>0</v>
      </c>
      <c r="O67">
        <f>SUM(OGC___Away_Brazil_2[[#This Row],[0-15]:[31-45]])</f>
        <v>1</v>
      </c>
    </row>
    <row r="68" spans="1:15" x14ac:dyDescent="0.25">
      <c r="A68" t="s">
        <v>1282</v>
      </c>
      <c r="B68">
        <v>1</v>
      </c>
      <c r="C68">
        <v>4</v>
      </c>
      <c r="D68">
        <v>1</v>
      </c>
      <c r="E68">
        <v>0</v>
      </c>
      <c r="F68">
        <v>0</v>
      </c>
      <c r="G68">
        <v>0</v>
      </c>
      <c r="H68">
        <v>0</v>
      </c>
      <c r="I68">
        <v>0</v>
      </c>
      <c r="K68">
        <v>0.9</v>
      </c>
      <c r="L68" t="s">
        <v>41</v>
      </c>
      <c r="M68" t="s">
        <v>41</v>
      </c>
      <c r="N68">
        <v>0</v>
      </c>
      <c r="O68">
        <f>SUM(OGC___Away_Brazil_2[[#This Row],[0-15]:[31-45]])</f>
        <v>1</v>
      </c>
    </row>
    <row r="69" spans="1:15" x14ac:dyDescent="0.25">
      <c r="A69" t="s">
        <v>1283</v>
      </c>
      <c r="B69">
        <v>1</v>
      </c>
      <c r="C69">
        <v>24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K69">
        <v>0.9</v>
      </c>
      <c r="L69" t="s">
        <v>41</v>
      </c>
      <c r="M69" t="s">
        <v>41</v>
      </c>
      <c r="N69">
        <v>0</v>
      </c>
      <c r="O69">
        <f>SUM(OGC___Away_Brazil_2[[#This Row],[0-15]:[31-45]])</f>
        <v>1</v>
      </c>
    </row>
    <row r="70" spans="1:15" x14ac:dyDescent="0.25">
      <c r="A70" t="s">
        <v>1284</v>
      </c>
      <c r="B70">
        <v>1</v>
      </c>
      <c r="C70">
        <v>20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K70">
        <v>0.9</v>
      </c>
      <c r="L70" t="s">
        <v>41</v>
      </c>
      <c r="M70" t="s">
        <v>41</v>
      </c>
      <c r="N70">
        <v>0</v>
      </c>
      <c r="O70">
        <f>SUM(OGC___Away_Brazil_2[[#This Row],[0-15]:[31-45]])</f>
        <v>1</v>
      </c>
    </row>
    <row r="71" spans="1:15" x14ac:dyDescent="0.25">
      <c r="A71" t="s">
        <v>1285</v>
      </c>
      <c r="B71">
        <v>2</v>
      </c>
      <c r="C71">
        <v>7</v>
      </c>
      <c r="D71">
        <v>2</v>
      </c>
      <c r="E71">
        <v>0</v>
      </c>
      <c r="F71">
        <v>0</v>
      </c>
      <c r="G71">
        <v>0</v>
      </c>
      <c r="H71">
        <v>0</v>
      </c>
      <c r="I71">
        <v>0</v>
      </c>
      <c r="K71">
        <v>0.9</v>
      </c>
      <c r="L71" t="s">
        <v>41</v>
      </c>
      <c r="M71" t="s">
        <v>41</v>
      </c>
      <c r="N71">
        <v>0</v>
      </c>
      <c r="O71">
        <f>SUM(OGC___Away_Brazil_2[[#This Row],[0-15]:[31-45]])</f>
        <v>2</v>
      </c>
    </row>
    <row r="72" spans="1:15" x14ac:dyDescent="0.25">
      <c r="A72" t="s">
        <v>1286</v>
      </c>
      <c r="B72">
        <v>4</v>
      </c>
      <c r="C72">
        <v>49</v>
      </c>
      <c r="D72">
        <v>1</v>
      </c>
      <c r="E72">
        <v>0</v>
      </c>
      <c r="F72">
        <v>1</v>
      </c>
      <c r="G72">
        <v>0</v>
      </c>
      <c r="H72">
        <v>1</v>
      </c>
      <c r="I72">
        <v>1</v>
      </c>
      <c r="K72">
        <v>0.45</v>
      </c>
      <c r="L72" t="s">
        <v>41</v>
      </c>
      <c r="M72" t="s">
        <v>41</v>
      </c>
      <c r="N72">
        <v>0.45</v>
      </c>
      <c r="O72">
        <f>SUM(OGC___Away_Brazil_2[[#This Row],[0-15]:[31-45]])</f>
        <v>2</v>
      </c>
    </row>
    <row r="73" spans="1:15" x14ac:dyDescent="0.25">
      <c r="A73" t="s">
        <v>1287</v>
      </c>
      <c r="B73">
        <v>3</v>
      </c>
      <c r="C73">
        <v>13</v>
      </c>
      <c r="D73">
        <v>2</v>
      </c>
      <c r="E73">
        <v>1</v>
      </c>
      <c r="F73">
        <v>0</v>
      </c>
      <c r="G73">
        <v>0</v>
      </c>
      <c r="H73">
        <v>0</v>
      </c>
      <c r="I73">
        <v>0</v>
      </c>
      <c r="K73">
        <v>0.9</v>
      </c>
      <c r="L73" t="s">
        <v>41</v>
      </c>
      <c r="M73" t="s">
        <v>41</v>
      </c>
      <c r="N73">
        <v>0</v>
      </c>
      <c r="O73">
        <f>SUM(OGC___Away_Brazil_2[[#This Row],[0-15]:[31-45]])</f>
        <v>3</v>
      </c>
    </row>
    <row r="74" spans="1:15" x14ac:dyDescent="0.25">
      <c r="A74" t="s">
        <v>212</v>
      </c>
      <c r="B74">
        <v>3</v>
      </c>
      <c r="C74">
        <v>59</v>
      </c>
      <c r="D74">
        <v>1</v>
      </c>
      <c r="E74">
        <v>0</v>
      </c>
      <c r="F74">
        <v>0</v>
      </c>
      <c r="G74">
        <v>0</v>
      </c>
      <c r="H74">
        <v>0</v>
      </c>
      <c r="I74">
        <v>2</v>
      </c>
      <c r="K74">
        <v>2.97</v>
      </c>
      <c r="L74" t="s">
        <v>41</v>
      </c>
      <c r="M74" t="s">
        <v>41</v>
      </c>
      <c r="N74">
        <v>6.03</v>
      </c>
      <c r="O74">
        <f>SUM(OGC___Away_Brazil_2[[#This Row],[0-15]:[31-45]])</f>
        <v>1</v>
      </c>
    </row>
    <row r="75" spans="1:15" x14ac:dyDescent="0.25">
      <c r="A75" t="s">
        <v>231</v>
      </c>
      <c r="B75">
        <v>1</v>
      </c>
      <c r="C75">
        <v>4</v>
      </c>
      <c r="D75">
        <v>1</v>
      </c>
      <c r="E75">
        <v>0</v>
      </c>
      <c r="F75">
        <v>0</v>
      </c>
      <c r="G75">
        <v>0</v>
      </c>
      <c r="H75">
        <v>0</v>
      </c>
      <c r="I75">
        <v>0</v>
      </c>
      <c r="K75">
        <v>0.9</v>
      </c>
      <c r="L75" t="s">
        <v>41</v>
      </c>
      <c r="M75" t="s">
        <v>41</v>
      </c>
      <c r="N75">
        <v>0</v>
      </c>
      <c r="O75">
        <f>SUM(OGC___Away_Brazil_2[[#This Row],[0-15]:[31-45]])</f>
        <v>1</v>
      </c>
    </row>
    <row r="76" spans="1:15" x14ac:dyDescent="0.25">
      <c r="A76" t="s">
        <v>232</v>
      </c>
      <c r="B76">
        <v>1</v>
      </c>
      <c r="C76">
        <v>90</v>
      </c>
      <c r="D76">
        <v>0</v>
      </c>
      <c r="E76">
        <v>0</v>
      </c>
      <c r="F76">
        <v>0</v>
      </c>
      <c r="G76">
        <v>0</v>
      </c>
      <c r="H76">
        <v>0</v>
      </c>
      <c r="I76">
        <v>1</v>
      </c>
      <c r="K76">
        <v>0</v>
      </c>
      <c r="L76" t="s">
        <v>41</v>
      </c>
      <c r="M76" t="s">
        <v>41</v>
      </c>
      <c r="N76">
        <v>0.9</v>
      </c>
      <c r="O76">
        <f>SUM(OGC___Away_Brazil_2[[#This Row],[0-15]:[31-45]])</f>
        <v>0</v>
      </c>
    </row>
    <row r="77" spans="1:15" x14ac:dyDescent="0.25">
      <c r="A77" t="s">
        <v>233</v>
      </c>
      <c r="B77">
        <v>2</v>
      </c>
      <c r="C77">
        <v>23</v>
      </c>
      <c r="D77">
        <v>0</v>
      </c>
      <c r="E77">
        <v>2</v>
      </c>
      <c r="F77">
        <v>0</v>
      </c>
      <c r="G77">
        <v>0</v>
      </c>
      <c r="H77">
        <v>0</v>
      </c>
      <c r="I77">
        <v>0</v>
      </c>
      <c r="K77">
        <v>0.9</v>
      </c>
      <c r="L77" t="s">
        <v>41</v>
      </c>
      <c r="M77" t="s">
        <v>41</v>
      </c>
      <c r="N77">
        <v>0</v>
      </c>
      <c r="O77">
        <f>SUM(OGC___Away_Brazil_2[[#This Row],[0-15]:[31-45]])</f>
        <v>2</v>
      </c>
    </row>
    <row r="78" spans="1:15" x14ac:dyDescent="0.25">
      <c r="A78" t="s">
        <v>234</v>
      </c>
      <c r="B78">
        <v>1</v>
      </c>
      <c r="C78">
        <v>36</v>
      </c>
      <c r="D78">
        <v>0</v>
      </c>
      <c r="E78">
        <v>0</v>
      </c>
      <c r="F78">
        <v>1</v>
      </c>
      <c r="G78">
        <v>0</v>
      </c>
      <c r="H78">
        <v>0</v>
      </c>
      <c r="I78">
        <v>0</v>
      </c>
      <c r="K78">
        <v>0.9</v>
      </c>
      <c r="L78" t="s">
        <v>41</v>
      </c>
      <c r="M78" t="s">
        <v>41</v>
      </c>
      <c r="N78">
        <v>0</v>
      </c>
      <c r="O78">
        <f>SUM(OGC___Away_Brazil_2[[#This Row],[0-15]:[31-45]])</f>
        <v>1</v>
      </c>
    </row>
    <row r="79" spans="1:15" x14ac:dyDescent="0.25">
      <c r="A79" t="s">
        <v>235</v>
      </c>
      <c r="B79">
        <v>3</v>
      </c>
      <c r="C79">
        <v>24</v>
      </c>
      <c r="D79">
        <v>1</v>
      </c>
      <c r="E79">
        <v>1</v>
      </c>
      <c r="F79">
        <v>1</v>
      </c>
      <c r="G79">
        <v>0</v>
      </c>
      <c r="H79">
        <v>0</v>
      </c>
      <c r="I79">
        <v>0</v>
      </c>
      <c r="K79">
        <v>0.9</v>
      </c>
      <c r="L79" t="s">
        <v>41</v>
      </c>
      <c r="M79" t="s">
        <v>41</v>
      </c>
      <c r="N79">
        <v>0</v>
      </c>
      <c r="O79">
        <f>SUM(OGC___Away_Brazil_2[[#This Row],[0-15]:[31-45]])</f>
        <v>3</v>
      </c>
    </row>
    <row r="80" spans="1:15" x14ac:dyDescent="0.25">
      <c r="A80" t="s">
        <v>236</v>
      </c>
      <c r="B80">
        <v>1</v>
      </c>
      <c r="C80">
        <v>16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K80">
        <v>0.9</v>
      </c>
      <c r="L80" t="s">
        <v>41</v>
      </c>
      <c r="M80" t="s">
        <v>41</v>
      </c>
      <c r="N80">
        <v>0</v>
      </c>
      <c r="O80">
        <f>SUM(OGC___Away_Brazil_2[[#This Row],[0-15]:[31-45]])</f>
        <v>1</v>
      </c>
    </row>
    <row r="81" spans="1:15" x14ac:dyDescent="0.25">
      <c r="A81" t="s">
        <v>237</v>
      </c>
      <c r="B81">
        <v>1</v>
      </c>
      <c r="C81">
        <v>24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K81">
        <v>0.9</v>
      </c>
      <c r="L81" t="s">
        <v>41</v>
      </c>
      <c r="M81" t="s">
        <v>41</v>
      </c>
      <c r="N81">
        <v>0</v>
      </c>
      <c r="O81">
        <f>SUM(OGC___Away_Brazil_2[[#This Row],[0-15]:[31-45]])</f>
        <v>1</v>
      </c>
    </row>
    <row r="82" spans="1:15" x14ac:dyDescent="0.25">
      <c r="A82" t="s">
        <v>238</v>
      </c>
      <c r="B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 t="s">
        <v>41</v>
      </c>
      <c r="M82" t="s">
        <v>41</v>
      </c>
      <c r="N82">
        <v>0</v>
      </c>
      <c r="O82">
        <f>SUM(OGC___Away_Brazil_2[[#This Row],[0-15]:[31-45]])</f>
        <v>0</v>
      </c>
    </row>
    <row r="83" spans="1:15" x14ac:dyDescent="0.25">
      <c r="A83" t="s">
        <v>239</v>
      </c>
      <c r="B83">
        <v>2</v>
      </c>
      <c r="C83">
        <v>17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K83">
        <v>0.9</v>
      </c>
      <c r="L83" t="s">
        <v>41</v>
      </c>
      <c r="M83" t="s">
        <v>41</v>
      </c>
      <c r="N83">
        <v>0</v>
      </c>
      <c r="O83">
        <f>SUM(OGC___Away_Brazil_2[[#This Row],[0-15]:[31-45]])</f>
        <v>2</v>
      </c>
    </row>
    <row r="84" spans="1:15" x14ac:dyDescent="0.25">
      <c r="A84" t="s">
        <v>240</v>
      </c>
      <c r="B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K84">
        <v>0</v>
      </c>
      <c r="L84" t="s">
        <v>41</v>
      </c>
      <c r="M84" t="s">
        <v>41</v>
      </c>
      <c r="N84">
        <v>0</v>
      </c>
      <c r="O84">
        <f>SUM(OGC___Away_Brazil_2[[#This Row],[0-15]:[31-45]])</f>
        <v>0</v>
      </c>
    </row>
    <row r="85" spans="1:15" x14ac:dyDescent="0.25">
      <c r="A85" t="s">
        <v>241</v>
      </c>
      <c r="B85">
        <v>2</v>
      </c>
      <c r="C85">
        <v>33</v>
      </c>
      <c r="D85">
        <v>1</v>
      </c>
      <c r="E85">
        <v>0</v>
      </c>
      <c r="F85">
        <v>0</v>
      </c>
      <c r="G85">
        <v>1</v>
      </c>
      <c r="H85">
        <v>0</v>
      </c>
      <c r="I85">
        <v>0</v>
      </c>
      <c r="K85">
        <v>0.45</v>
      </c>
      <c r="L85" t="s">
        <v>41</v>
      </c>
      <c r="M85" t="s">
        <v>41</v>
      </c>
      <c r="N85">
        <v>0.45</v>
      </c>
      <c r="O85">
        <f>SUM(OGC___Away_Brazil_2[[#This Row],[0-15]:[31-45]])</f>
        <v>1</v>
      </c>
    </row>
    <row r="86" spans="1:15" x14ac:dyDescent="0.25">
      <c r="A86" t="s">
        <v>242</v>
      </c>
      <c r="B86">
        <v>2</v>
      </c>
      <c r="C86">
        <v>24</v>
      </c>
      <c r="D86">
        <v>0</v>
      </c>
      <c r="E86">
        <v>2</v>
      </c>
      <c r="F86">
        <v>0</v>
      </c>
      <c r="G86">
        <v>0</v>
      </c>
      <c r="H86">
        <v>0</v>
      </c>
      <c r="I86">
        <v>0</v>
      </c>
      <c r="K86">
        <v>0.9</v>
      </c>
      <c r="L86" t="s">
        <v>41</v>
      </c>
      <c r="M86" t="s">
        <v>41</v>
      </c>
      <c r="N86">
        <v>0</v>
      </c>
      <c r="O86">
        <f>SUM(OGC___Away_Brazil_2[[#This Row],[0-15]:[31-45]])</f>
        <v>2</v>
      </c>
    </row>
    <row r="87" spans="1:15" x14ac:dyDescent="0.25">
      <c r="A87" t="s">
        <v>243</v>
      </c>
      <c r="B87">
        <v>2</v>
      </c>
      <c r="C87">
        <v>29</v>
      </c>
      <c r="D87">
        <v>1</v>
      </c>
      <c r="E87">
        <v>0</v>
      </c>
      <c r="F87">
        <v>1</v>
      </c>
      <c r="G87">
        <v>0</v>
      </c>
      <c r="H87">
        <v>0</v>
      </c>
      <c r="I87">
        <v>0</v>
      </c>
      <c r="K87">
        <v>0.9</v>
      </c>
      <c r="L87" t="s">
        <v>41</v>
      </c>
      <c r="M87" t="s">
        <v>41</v>
      </c>
      <c r="N87">
        <v>0</v>
      </c>
      <c r="O87">
        <f>SUM(OGC___Away_Brazil_2[[#This Row],[0-15]:[31-45]])</f>
        <v>2</v>
      </c>
    </row>
    <row r="88" spans="1:15" x14ac:dyDescent="0.25">
      <c r="A88" t="s">
        <v>244</v>
      </c>
      <c r="B88">
        <v>2</v>
      </c>
      <c r="C88">
        <v>14</v>
      </c>
      <c r="D88">
        <v>1</v>
      </c>
      <c r="E88">
        <v>1</v>
      </c>
      <c r="F88">
        <v>0</v>
      </c>
      <c r="G88">
        <v>0</v>
      </c>
      <c r="H88">
        <v>0</v>
      </c>
      <c r="I88">
        <v>0</v>
      </c>
      <c r="K88">
        <v>0.9</v>
      </c>
      <c r="L88" t="s">
        <v>41</v>
      </c>
      <c r="M88" t="s">
        <v>41</v>
      </c>
      <c r="N88">
        <v>0</v>
      </c>
      <c r="O88">
        <f>SUM(OGC___Away_Brazil_2[[#This Row],[0-15]:[31-45]])</f>
        <v>2</v>
      </c>
    </row>
    <row r="89" spans="1:15" x14ac:dyDescent="0.25">
      <c r="A89" t="s">
        <v>245</v>
      </c>
      <c r="B89">
        <v>3</v>
      </c>
      <c r="C89">
        <v>32</v>
      </c>
      <c r="D89">
        <v>1</v>
      </c>
      <c r="E89">
        <v>0</v>
      </c>
      <c r="F89">
        <v>1</v>
      </c>
      <c r="G89">
        <v>1</v>
      </c>
      <c r="H89">
        <v>0</v>
      </c>
      <c r="I89">
        <v>0</v>
      </c>
      <c r="K89">
        <v>6.03</v>
      </c>
      <c r="L89" t="s">
        <v>41</v>
      </c>
      <c r="M89" t="s">
        <v>41</v>
      </c>
      <c r="N89">
        <v>2.97</v>
      </c>
      <c r="O89">
        <f>SUM(OGC___Away_Brazil_2[[#This Row],[0-15]:[31-45]])</f>
        <v>2</v>
      </c>
    </row>
    <row r="90" spans="1:15" x14ac:dyDescent="0.25">
      <c r="A90" t="s">
        <v>246</v>
      </c>
      <c r="B90">
        <v>2</v>
      </c>
      <c r="C90">
        <v>14</v>
      </c>
      <c r="D90">
        <v>1</v>
      </c>
      <c r="E90">
        <v>1</v>
      </c>
      <c r="F90">
        <v>0</v>
      </c>
      <c r="G90">
        <v>0</v>
      </c>
      <c r="H90">
        <v>0</v>
      </c>
      <c r="I90">
        <v>0</v>
      </c>
      <c r="K90">
        <v>0.9</v>
      </c>
      <c r="L90" t="s">
        <v>41</v>
      </c>
      <c r="M90" t="s">
        <v>41</v>
      </c>
      <c r="N90">
        <v>0</v>
      </c>
      <c r="O90">
        <f>SUM(OGC___Away_Brazil_2[[#This Row],[0-15]:[31-45]])</f>
        <v>2</v>
      </c>
    </row>
    <row r="91" spans="1:15" x14ac:dyDescent="0.25">
      <c r="A91" t="s">
        <v>454</v>
      </c>
      <c r="B91">
        <v>2</v>
      </c>
      <c r="C91">
        <v>48</v>
      </c>
      <c r="D91">
        <v>0</v>
      </c>
      <c r="E91">
        <v>1</v>
      </c>
      <c r="F91">
        <v>0</v>
      </c>
      <c r="G91">
        <v>0</v>
      </c>
      <c r="H91">
        <v>0</v>
      </c>
      <c r="I91">
        <v>1</v>
      </c>
      <c r="K91">
        <v>0.45</v>
      </c>
      <c r="L91" t="s">
        <v>41</v>
      </c>
      <c r="M91" t="s">
        <v>41</v>
      </c>
      <c r="N91">
        <v>0.45</v>
      </c>
      <c r="O91">
        <f>SUM(OGC___Away_Brazil_2[[#This Row],[0-15]:[31-45]])</f>
        <v>1</v>
      </c>
    </row>
    <row r="92" spans="1:15" x14ac:dyDescent="0.25">
      <c r="A92" t="s">
        <v>206</v>
      </c>
      <c r="B92">
        <v>6</v>
      </c>
      <c r="C92">
        <v>30</v>
      </c>
      <c r="D92">
        <v>1</v>
      </c>
      <c r="E92">
        <v>3</v>
      </c>
      <c r="F92">
        <v>1</v>
      </c>
      <c r="G92">
        <v>0</v>
      </c>
      <c r="H92">
        <v>1</v>
      </c>
      <c r="I92">
        <v>0</v>
      </c>
      <c r="K92">
        <v>7.47</v>
      </c>
      <c r="L92" t="s">
        <v>41</v>
      </c>
      <c r="M92" t="s">
        <v>41</v>
      </c>
      <c r="N92">
        <v>1.53</v>
      </c>
      <c r="O92">
        <f>SUM(OGC___Away_Brazil_2[[#This Row],[0-15]:[31-45]])</f>
        <v>5</v>
      </c>
    </row>
    <row r="93" spans="1:15" x14ac:dyDescent="0.25">
      <c r="A93" t="s">
        <v>284</v>
      </c>
      <c r="B93">
        <v>5</v>
      </c>
      <c r="C93">
        <v>46</v>
      </c>
      <c r="D93">
        <v>0</v>
      </c>
      <c r="E93">
        <v>1</v>
      </c>
      <c r="F93">
        <v>1</v>
      </c>
      <c r="G93">
        <v>2</v>
      </c>
      <c r="H93">
        <v>1</v>
      </c>
      <c r="I93">
        <v>0</v>
      </c>
      <c r="K93">
        <v>0.36</v>
      </c>
      <c r="L93" t="s">
        <v>41</v>
      </c>
      <c r="M93" t="s">
        <v>41</v>
      </c>
      <c r="N93">
        <v>0.54</v>
      </c>
      <c r="O93">
        <f>SUM(OGC___Away_Brazil_2[[#This Row],[0-15]:[31-45]])</f>
        <v>2</v>
      </c>
    </row>
    <row r="94" spans="1:15" x14ac:dyDescent="0.25">
      <c r="A94" t="s">
        <v>288</v>
      </c>
      <c r="B94">
        <v>9</v>
      </c>
      <c r="C94">
        <v>38</v>
      </c>
      <c r="D94">
        <v>3</v>
      </c>
      <c r="E94">
        <v>1</v>
      </c>
      <c r="F94">
        <v>2</v>
      </c>
      <c r="G94">
        <v>1</v>
      </c>
      <c r="H94">
        <v>0</v>
      </c>
      <c r="I94">
        <v>2</v>
      </c>
      <c r="K94">
        <v>6.03</v>
      </c>
      <c r="L94" t="s">
        <v>41</v>
      </c>
      <c r="M94" t="s">
        <v>41</v>
      </c>
      <c r="N94">
        <v>2.97</v>
      </c>
      <c r="O94">
        <f>SUM(OGC___Away_Brazil_2[[#This Row],[0-15]:[31-45]])</f>
        <v>6</v>
      </c>
    </row>
    <row r="95" spans="1:15" x14ac:dyDescent="0.25">
      <c r="A95" t="s">
        <v>316</v>
      </c>
      <c r="B95">
        <v>7</v>
      </c>
      <c r="C95">
        <v>31</v>
      </c>
      <c r="D95">
        <v>3</v>
      </c>
      <c r="E95">
        <v>1</v>
      </c>
      <c r="F95">
        <v>1</v>
      </c>
      <c r="G95">
        <v>1</v>
      </c>
      <c r="H95">
        <v>0</v>
      </c>
      <c r="I95">
        <v>1</v>
      </c>
      <c r="K95">
        <v>6.39</v>
      </c>
      <c r="L95" t="s">
        <v>41</v>
      </c>
      <c r="M95" t="s">
        <v>41</v>
      </c>
      <c r="N95">
        <v>2.61</v>
      </c>
      <c r="O95">
        <f>SUM(OGC___Away_Brazil_2[[#This Row],[0-15]:[31-45]])</f>
        <v>5</v>
      </c>
    </row>
    <row r="96" spans="1:15" x14ac:dyDescent="0.25">
      <c r="A96" t="s">
        <v>321</v>
      </c>
      <c r="B96">
        <v>7</v>
      </c>
      <c r="C96">
        <v>34</v>
      </c>
      <c r="D96">
        <v>0</v>
      </c>
      <c r="E96">
        <v>3</v>
      </c>
      <c r="F96">
        <v>3</v>
      </c>
      <c r="G96">
        <v>1</v>
      </c>
      <c r="H96">
        <v>0</v>
      </c>
      <c r="I96">
        <v>0</v>
      </c>
      <c r="K96">
        <v>7.74</v>
      </c>
      <c r="L96" t="s">
        <v>41</v>
      </c>
      <c r="M96" t="s">
        <v>41</v>
      </c>
      <c r="N96">
        <v>1.26</v>
      </c>
      <c r="O96">
        <f>SUM(OGC___Away_Brazil_2[[#This Row],[0-15]:[31-45]])</f>
        <v>6</v>
      </c>
    </row>
    <row r="97" spans="1:15" x14ac:dyDescent="0.25">
      <c r="A97" t="s">
        <v>327</v>
      </c>
      <c r="B97">
        <v>8</v>
      </c>
      <c r="C97">
        <v>21</v>
      </c>
      <c r="D97">
        <v>4</v>
      </c>
      <c r="E97">
        <v>2</v>
      </c>
      <c r="F97">
        <v>1</v>
      </c>
      <c r="G97">
        <v>1</v>
      </c>
      <c r="H97">
        <v>0</v>
      </c>
      <c r="I97">
        <v>0</v>
      </c>
      <c r="K97">
        <v>7.92</v>
      </c>
      <c r="L97" t="s">
        <v>41</v>
      </c>
      <c r="M97" t="s">
        <v>41</v>
      </c>
      <c r="N97">
        <v>1.08</v>
      </c>
      <c r="O97">
        <f>SUM(OGC___Away_Brazil_2[[#This Row],[0-15]:[31-45]])</f>
        <v>7</v>
      </c>
    </row>
    <row r="98" spans="1:15" x14ac:dyDescent="0.25">
      <c r="A98" t="s">
        <v>339</v>
      </c>
      <c r="B98">
        <v>7</v>
      </c>
      <c r="C98">
        <v>32</v>
      </c>
      <c r="D98">
        <v>1</v>
      </c>
      <c r="E98">
        <v>5</v>
      </c>
      <c r="F98">
        <v>0</v>
      </c>
      <c r="G98">
        <v>0</v>
      </c>
      <c r="H98">
        <v>0</v>
      </c>
      <c r="I98">
        <v>1</v>
      </c>
      <c r="K98">
        <v>7.74</v>
      </c>
      <c r="L98" t="s">
        <v>41</v>
      </c>
      <c r="M98" t="s">
        <v>41</v>
      </c>
      <c r="N98">
        <v>1.26</v>
      </c>
      <c r="O98">
        <f>SUM(OGC___Away_Brazil_2[[#This Row],[0-15]:[31-45]])</f>
        <v>6</v>
      </c>
    </row>
    <row r="99" spans="1:15" x14ac:dyDescent="0.25">
      <c r="A99" t="s">
        <v>398</v>
      </c>
      <c r="B99">
        <v>6</v>
      </c>
      <c r="C99">
        <v>29</v>
      </c>
      <c r="D99">
        <v>2</v>
      </c>
      <c r="E99">
        <v>2</v>
      </c>
      <c r="F99">
        <v>1</v>
      </c>
      <c r="G99">
        <v>0</v>
      </c>
      <c r="H99">
        <v>1</v>
      </c>
      <c r="I99">
        <v>0</v>
      </c>
      <c r="K99">
        <v>7.47</v>
      </c>
      <c r="L99" t="s">
        <v>41</v>
      </c>
      <c r="M99" t="s">
        <v>41</v>
      </c>
      <c r="N99">
        <v>1.53</v>
      </c>
      <c r="O99">
        <f>SUM(OGC___Away_Brazil_2[[#This Row],[0-15]:[31-45]])</f>
        <v>5</v>
      </c>
    </row>
    <row r="100" spans="1:15" x14ac:dyDescent="0.25">
      <c r="A100" t="s">
        <v>428</v>
      </c>
      <c r="B100">
        <v>7</v>
      </c>
      <c r="C100">
        <v>52</v>
      </c>
      <c r="D100">
        <v>0</v>
      </c>
      <c r="E100">
        <v>2</v>
      </c>
      <c r="F100">
        <v>2</v>
      </c>
      <c r="G100">
        <v>0</v>
      </c>
      <c r="H100">
        <v>1</v>
      </c>
      <c r="I100">
        <v>2</v>
      </c>
      <c r="K100">
        <v>5.13</v>
      </c>
      <c r="L100" t="s">
        <v>41</v>
      </c>
      <c r="M100" t="s">
        <v>41</v>
      </c>
      <c r="N100">
        <v>3.87</v>
      </c>
      <c r="O100">
        <f>SUM(OGC___Away_Brazil_2[[#This Row],[0-15]:[31-45]])</f>
        <v>4</v>
      </c>
    </row>
    <row r="101" spans="1:15" x14ac:dyDescent="0.25">
      <c r="A101" t="s">
        <v>458</v>
      </c>
      <c r="B101">
        <v>6</v>
      </c>
      <c r="C101">
        <v>43</v>
      </c>
      <c r="D101">
        <v>0</v>
      </c>
      <c r="E101">
        <v>2</v>
      </c>
      <c r="F101">
        <v>1</v>
      </c>
      <c r="G101">
        <v>2</v>
      </c>
      <c r="H101">
        <v>1</v>
      </c>
      <c r="I101">
        <v>0</v>
      </c>
      <c r="K101">
        <v>0.45</v>
      </c>
      <c r="L101" t="s">
        <v>41</v>
      </c>
      <c r="M101" t="s">
        <v>41</v>
      </c>
      <c r="N101">
        <v>0.45</v>
      </c>
      <c r="O101">
        <f>SUM(OGC___Away_Brazil_2[[#This Row],[0-15]:[31-45]])</f>
        <v>3</v>
      </c>
    </row>
    <row r="102" spans="1:15" x14ac:dyDescent="0.25">
      <c r="A102" t="s">
        <v>500</v>
      </c>
      <c r="B102">
        <v>4</v>
      </c>
      <c r="C102">
        <v>31</v>
      </c>
      <c r="D102">
        <v>1</v>
      </c>
      <c r="E102">
        <v>0</v>
      </c>
      <c r="F102">
        <v>2</v>
      </c>
      <c r="G102">
        <v>1</v>
      </c>
      <c r="H102">
        <v>0</v>
      </c>
      <c r="I102">
        <v>0</v>
      </c>
      <c r="K102">
        <v>6.75</v>
      </c>
      <c r="L102" t="s">
        <v>41</v>
      </c>
      <c r="M102" t="s">
        <v>41</v>
      </c>
      <c r="N102">
        <v>2.25</v>
      </c>
      <c r="O102">
        <f>SUM(OGC___Away_Brazil_2[[#This Row],[0-15]:[31-45]])</f>
        <v>3</v>
      </c>
    </row>
    <row r="103" spans="1:15" x14ac:dyDescent="0.25">
      <c r="A103" t="s">
        <v>576</v>
      </c>
      <c r="B103">
        <v>9</v>
      </c>
      <c r="C103">
        <v>28</v>
      </c>
      <c r="D103">
        <v>1</v>
      </c>
      <c r="E103">
        <v>5</v>
      </c>
      <c r="F103">
        <v>2</v>
      </c>
      <c r="G103">
        <v>1</v>
      </c>
      <c r="H103">
        <v>0</v>
      </c>
      <c r="I103">
        <v>0</v>
      </c>
      <c r="K103">
        <v>8.01</v>
      </c>
      <c r="L103" t="s">
        <v>41</v>
      </c>
      <c r="M103" t="s">
        <v>41</v>
      </c>
      <c r="N103">
        <v>0.99</v>
      </c>
      <c r="O103">
        <f>SUM(OGC___Away_Brazil_2[[#This Row],[0-15]:[31-45]])</f>
        <v>8</v>
      </c>
    </row>
    <row r="104" spans="1:15" x14ac:dyDescent="0.25">
      <c r="A104" t="s">
        <v>583</v>
      </c>
      <c r="B104">
        <v>11</v>
      </c>
      <c r="C104">
        <v>34</v>
      </c>
      <c r="D104">
        <v>2</v>
      </c>
      <c r="E104">
        <v>4</v>
      </c>
      <c r="F104">
        <v>2</v>
      </c>
      <c r="G104">
        <v>3</v>
      </c>
      <c r="H104">
        <v>0</v>
      </c>
      <c r="I104">
        <v>0</v>
      </c>
      <c r="K104">
        <v>6.57</v>
      </c>
      <c r="L104" t="s">
        <v>41</v>
      </c>
      <c r="M104" t="s">
        <v>41</v>
      </c>
      <c r="N104">
        <v>2.4300000000000002</v>
      </c>
      <c r="O104">
        <f>SUM(OGC___Away_Brazil_2[[#This Row],[0-15]:[31-45]])</f>
        <v>8</v>
      </c>
    </row>
    <row r="105" spans="1:15" x14ac:dyDescent="0.25">
      <c r="A105" t="s">
        <v>647</v>
      </c>
      <c r="B105">
        <v>9</v>
      </c>
      <c r="C105">
        <v>43</v>
      </c>
      <c r="D105">
        <v>1</v>
      </c>
      <c r="E105">
        <v>1</v>
      </c>
      <c r="F105">
        <v>4</v>
      </c>
      <c r="G105">
        <v>2</v>
      </c>
      <c r="H105">
        <v>0</v>
      </c>
      <c r="I105">
        <v>1</v>
      </c>
      <c r="K105">
        <v>6.03</v>
      </c>
      <c r="L105" t="s">
        <v>41</v>
      </c>
      <c r="M105" t="s">
        <v>41</v>
      </c>
      <c r="N105">
        <v>2.97</v>
      </c>
      <c r="O105">
        <f>SUM(OGC___Away_Brazil_2[[#This Row],[0-15]:[31-45]])</f>
        <v>6</v>
      </c>
    </row>
    <row r="106" spans="1:15" x14ac:dyDescent="0.25">
      <c r="A106" t="s">
        <v>654</v>
      </c>
      <c r="B106">
        <v>6</v>
      </c>
      <c r="C106">
        <v>16</v>
      </c>
      <c r="D106">
        <v>2</v>
      </c>
      <c r="E106">
        <v>4</v>
      </c>
      <c r="F106">
        <v>0</v>
      </c>
      <c r="G106">
        <v>0</v>
      </c>
      <c r="H106">
        <v>0</v>
      </c>
      <c r="I106">
        <v>0</v>
      </c>
      <c r="K106">
        <v>0.9</v>
      </c>
      <c r="L106" t="s">
        <v>41</v>
      </c>
      <c r="M106" t="s">
        <v>41</v>
      </c>
      <c r="N106">
        <v>0</v>
      </c>
      <c r="O106">
        <f>SUM(OGC___Away_Brazil_2[[#This Row],[0-15]:[31-45]])</f>
        <v>6</v>
      </c>
    </row>
    <row r="107" spans="1:15" x14ac:dyDescent="0.25">
      <c r="A107" t="s">
        <v>656</v>
      </c>
      <c r="B107">
        <v>7</v>
      </c>
      <c r="C107">
        <v>39</v>
      </c>
      <c r="D107">
        <v>3</v>
      </c>
      <c r="E107">
        <v>1</v>
      </c>
      <c r="F107">
        <v>0</v>
      </c>
      <c r="G107">
        <v>1</v>
      </c>
      <c r="H107">
        <v>1</v>
      </c>
      <c r="I107">
        <v>1</v>
      </c>
      <c r="K107">
        <v>5.13</v>
      </c>
      <c r="L107" t="s">
        <v>41</v>
      </c>
      <c r="M107" t="s">
        <v>41</v>
      </c>
      <c r="N107">
        <v>3.87</v>
      </c>
      <c r="O107">
        <f>SUM(OGC___Away_Brazil_2[[#This Row],[0-15]:[31-45]])</f>
        <v>4</v>
      </c>
    </row>
    <row r="108" spans="1:15" x14ac:dyDescent="0.25">
      <c r="A108" t="s">
        <v>728</v>
      </c>
      <c r="B108">
        <v>7</v>
      </c>
      <c r="C108">
        <v>40</v>
      </c>
      <c r="D108">
        <v>1</v>
      </c>
      <c r="E108">
        <v>3</v>
      </c>
      <c r="F108">
        <v>1</v>
      </c>
      <c r="G108">
        <v>0</v>
      </c>
      <c r="H108">
        <v>1</v>
      </c>
      <c r="I108">
        <v>1</v>
      </c>
      <c r="K108">
        <v>6.39</v>
      </c>
      <c r="L108" t="s">
        <v>41</v>
      </c>
      <c r="M108" t="s">
        <v>41</v>
      </c>
      <c r="N108">
        <v>2.61</v>
      </c>
      <c r="O108">
        <f>SUM(OGC___Away_Brazil_2[[#This Row],[0-15]:[31-45]])</f>
        <v>5</v>
      </c>
    </row>
    <row r="109" spans="1:15" x14ac:dyDescent="0.25">
      <c r="A109" t="s">
        <v>838</v>
      </c>
      <c r="B109">
        <v>8</v>
      </c>
      <c r="C109">
        <v>24</v>
      </c>
      <c r="D109">
        <v>1</v>
      </c>
      <c r="E109">
        <v>6</v>
      </c>
      <c r="F109">
        <v>1</v>
      </c>
      <c r="G109">
        <v>0</v>
      </c>
      <c r="H109">
        <v>0</v>
      </c>
      <c r="I109">
        <v>0</v>
      </c>
      <c r="K109">
        <v>0.9</v>
      </c>
      <c r="L109" t="s">
        <v>41</v>
      </c>
      <c r="M109" t="s">
        <v>41</v>
      </c>
      <c r="N109">
        <v>0</v>
      </c>
      <c r="O109">
        <f>SUM(OGC___Away_Brazil_2[[#This Row],[0-15]:[31-45]])</f>
        <v>8</v>
      </c>
    </row>
    <row r="110" spans="1:15" x14ac:dyDescent="0.25">
      <c r="A110" t="s">
        <v>915</v>
      </c>
      <c r="B110">
        <v>9</v>
      </c>
      <c r="C110">
        <v>33</v>
      </c>
      <c r="D110">
        <v>3</v>
      </c>
      <c r="E110">
        <v>3</v>
      </c>
      <c r="F110">
        <v>1</v>
      </c>
      <c r="G110">
        <v>0</v>
      </c>
      <c r="H110">
        <v>0</v>
      </c>
      <c r="I110">
        <v>2</v>
      </c>
      <c r="K110">
        <v>7.02</v>
      </c>
      <c r="L110" t="s">
        <v>41</v>
      </c>
      <c r="M110" t="s">
        <v>41</v>
      </c>
      <c r="N110">
        <v>1.98</v>
      </c>
      <c r="O110">
        <f>SUM(OGC___Away_Brazil_2[[#This Row],[0-15]:[31-45]])</f>
        <v>7</v>
      </c>
    </row>
    <row r="111" spans="1:15" x14ac:dyDescent="0.25">
      <c r="A111" t="s">
        <v>945</v>
      </c>
      <c r="B111">
        <v>9</v>
      </c>
      <c r="C111">
        <v>23</v>
      </c>
      <c r="D111">
        <v>4</v>
      </c>
      <c r="E111">
        <v>2</v>
      </c>
      <c r="F111">
        <v>2</v>
      </c>
      <c r="G111">
        <v>0</v>
      </c>
      <c r="H111">
        <v>1</v>
      </c>
      <c r="I111">
        <v>0</v>
      </c>
      <c r="K111">
        <v>8.01</v>
      </c>
      <c r="L111" t="s">
        <v>41</v>
      </c>
      <c r="M111" t="s">
        <v>41</v>
      </c>
      <c r="N111">
        <v>0.99</v>
      </c>
      <c r="O111">
        <f>SUM(OGC___Away_Brazil_2[[#This Row],[0-15]:[31-45]])</f>
        <v>8</v>
      </c>
    </row>
    <row r="112" spans="1:15" x14ac:dyDescent="0.25">
      <c r="A112" t="s">
        <v>981</v>
      </c>
      <c r="B112">
        <v>5</v>
      </c>
      <c r="C112">
        <v>31</v>
      </c>
      <c r="D112">
        <v>1</v>
      </c>
      <c r="E112">
        <v>2</v>
      </c>
      <c r="F112">
        <v>1</v>
      </c>
      <c r="G112">
        <v>0</v>
      </c>
      <c r="H112">
        <v>1</v>
      </c>
      <c r="I112">
        <v>0</v>
      </c>
      <c r="K112">
        <v>0.72</v>
      </c>
      <c r="L112" t="s">
        <v>41</v>
      </c>
      <c r="M112" t="s">
        <v>41</v>
      </c>
      <c r="N112">
        <v>0.18</v>
      </c>
      <c r="O112">
        <f>SUM(OGC___Away_Brazil_2[[#This Row],[0-15]:[31-45]])</f>
        <v>4</v>
      </c>
    </row>
    <row r="113" spans="1:15" x14ac:dyDescent="0.25">
      <c r="A113" t="s">
        <v>987</v>
      </c>
      <c r="B113">
        <v>6</v>
      </c>
      <c r="C113">
        <v>23</v>
      </c>
      <c r="D113">
        <v>3</v>
      </c>
      <c r="E113">
        <v>1</v>
      </c>
      <c r="F113">
        <v>0</v>
      </c>
      <c r="G113">
        <v>2</v>
      </c>
      <c r="H113">
        <v>0</v>
      </c>
      <c r="I113">
        <v>0</v>
      </c>
      <c r="K113">
        <v>6.03</v>
      </c>
      <c r="L113" t="s">
        <v>41</v>
      </c>
      <c r="M113" t="s">
        <v>41</v>
      </c>
      <c r="N113">
        <v>2.97</v>
      </c>
      <c r="O113">
        <f>SUM(OGC___Away_Brazil_2[[#This Row],[0-15]:[31-45]])</f>
        <v>4</v>
      </c>
    </row>
    <row r="114" spans="1:15" x14ac:dyDescent="0.25">
      <c r="A114" t="s">
        <v>1010</v>
      </c>
      <c r="B114">
        <v>7</v>
      </c>
      <c r="C114">
        <v>31</v>
      </c>
      <c r="D114">
        <v>1</v>
      </c>
      <c r="E114">
        <v>4</v>
      </c>
      <c r="F114">
        <v>1</v>
      </c>
      <c r="G114">
        <v>0</v>
      </c>
      <c r="H114">
        <v>0</v>
      </c>
      <c r="I114">
        <v>1</v>
      </c>
      <c r="K114">
        <v>7.74</v>
      </c>
      <c r="L114" t="s">
        <v>41</v>
      </c>
      <c r="M114" t="s">
        <v>41</v>
      </c>
      <c r="N114">
        <v>1.26</v>
      </c>
      <c r="O114">
        <f>SUM(OGC___Away_Brazil_2[[#This Row],[0-15]:[31-45]])</f>
        <v>6</v>
      </c>
    </row>
    <row r="115" spans="1:15" x14ac:dyDescent="0.25">
      <c r="A115" t="s">
        <v>1018</v>
      </c>
      <c r="B115">
        <v>8</v>
      </c>
      <c r="C115">
        <v>42</v>
      </c>
      <c r="D115">
        <v>1</v>
      </c>
      <c r="E115">
        <v>1</v>
      </c>
      <c r="F115">
        <v>3</v>
      </c>
      <c r="G115">
        <v>2</v>
      </c>
      <c r="H115">
        <v>1</v>
      </c>
      <c r="I115">
        <v>0</v>
      </c>
      <c r="K115">
        <v>5.58</v>
      </c>
      <c r="L115" t="s">
        <v>41</v>
      </c>
      <c r="M115" t="s">
        <v>41</v>
      </c>
      <c r="N115">
        <v>3.42</v>
      </c>
      <c r="O115">
        <f>SUM(OGC___Away_Brazil_2[[#This Row],[0-15]:[31-45]])</f>
        <v>5</v>
      </c>
    </row>
    <row r="116" spans="1:15" x14ac:dyDescent="0.25">
      <c r="A116" t="s">
        <v>1112</v>
      </c>
      <c r="B116">
        <v>3</v>
      </c>
      <c r="C116">
        <v>33</v>
      </c>
      <c r="D116">
        <v>1</v>
      </c>
      <c r="E116">
        <v>0</v>
      </c>
      <c r="F116">
        <v>1</v>
      </c>
      <c r="G116">
        <v>1</v>
      </c>
      <c r="H116">
        <v>0</v>
      </c>
      <c r="I116">
        <v>0</v>
      </c>
      <c r="K116">
        <v>6.03</v>
      </c>
      <c r="L116" t="s">
        <v>41</v>
      </c>
      <c r="M116" t="s">
        <v>41</v>
      </c>
      <c r="N116">
        <v>2.97</v>
      </c>
      <c r="O116">
        <f>SUM(OGC___Away_Brazil_2[[#This Row],[0-15]:[31-45]])</f>
        <v>2</v>
      </c>
    </row>
    <row r="117" spans="1:15" x14ac:dyDescent="0.25">
      <c r="A117" t="s">
        <v>1124</v>
      </c>
      <c r="B117">
        <v>9</v>
      </c>
      <c r="C117">
        <v>33</v>
      </c>
      <c r="D117">
        <v>4</v>
      </c>
      <c r="E117">
        <v>0</v>
      </c>
      <c r="F117">
        <v>1</v>
      </c>
      <c r="G117">
        <v>3</v>
      </c>
      <c r="H117">
        <v>1</v>
      </c>
      <c r="I117">
        <v>0</v>
      </c>
      <c r="K117">
        <v>5.04</v>
      </c>
      <c r="L117" t="s">
        <v>41</v>
      </c>
      <c r="M117" t="s">
        <v>41</v>
      </c>
      <c r="N117">
        <v>3.96</v>
      </c>
      <c r="O117">
        <f>SUM(OGC___Away_Brazil_2[[#This Row],[0-15]:[31-45]])</f>
        <v>5</v>
      </c>
    </row>
    <row r="118" spans="1:15" x14ac:dyDescent="0.25">
      <c r="A118" t="s">
        <v>1153</v>
      </c>
      <c r="B118">
        <v>6</v>
      </c>
      <c r="C118">
        <v>21</v>
      </c>
      <c r="D118">
        <v>2</v>
      </c>
      <c r="E118">
        <v>3</v>
      </c>
      <c r="F118">
        <v>0</v>
      </c>
      <c r="G118">
        <v>1</v>
      </c>
      <c r="H118">
        <v>0</v>
      </c>
      <c r="I118">
        <v>0</v>
      </c>
      <c r="K118">
        <v>7.47</v>
      </c>
      <c r="L118" t="s">
        <v>41</v>
      </c>
      <c r="M118" t="s">
        <v>41</v>
      </c>
      <c r="N118">
        <v>1.53</v>
      </c>
      <c r="O118">
        <f>SUM(OGC___Away_Brazil_2[[#This Row],[0-15]:[31-45]])</f>
        <v>5</v>
      </c>
    </row>
    <row r="119" spans="1:15" x14ac:dyDescent="0.25">
      <c r="A119" t="s">
        <v>1176</v>
      </c>
      <c r="B119">
        <v>9</v>
      </c>
      <c r="C119">
        <v>45</v>
      </c>
      <c r="D119">
        <v>1</v>
      </c>
      <c r="E119">
        <v>2</v>
      </c>
      <c r="F119">
        <v>2</v>
      </c>
      <c r="G119">
        <v>1</v>
      </c>
      <c r="H119">
        <v>2</v>
      </c>
      <c r="I119">
        <v>1</v>
      </c>
      <c r="K119">
        <v>5.04</v>
      </c>
      <c r="L119" t="s">
        <v>41</v>
      </c>
      <c r="M119" t="s">
        <v>41</v>
      </c>
      <c r="N119">
        <v>3.96</v>
      </c>
      <c r="O119">
        <f>SUM(OGC___Away_Brazil_2[[#This Row],[0-15]:[31-45]])</f>
        <v>5</v>
      </c>
    </row>
    <row r="120" spans="1:15" x14ac:dyDescent="0.25">
      <c r="A120" t="s">
        <v>248</v>
      </c>
      <c r="B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K120">
        <v>0</v>
      </c>
      <c r="L120" t="s">
        <v>41</v>
      </c>
      <c r="M120" t="s">
        <v>41</v>
      </c>
      <c r="N120">
        <v>0</v>
      </c>
      <c r="O120">
        <f>SUM(OGC___Away_Brazil_2[[#This Row],[0-15]:[31-45]])</f>
        <v>0</v>
      </c>
    </row>
    <row r="121" spans="1:15" x14ac:dyDescent="0.25">
      <c r="A121" t="s">
        <v>278</v>
      </c>
      <c r="B121">
        <v>2</v>
      </c>
      <c r="C121">
        <v>6</v>
      </c>
      <c r="D121">
        <v>2</v>
      </c>
      <c r="E121">
        <v>0</v>
      </c>
      <c r="F121">
        <v>0</v>
      </c>
      <c r="G121">
        <v>0</v>
      </c>
      <c r="H121">
        <v>0</v>
      </c>
      <c r="I121">
        <v>0</v>
      </c>
      <c r="K121">
        <v>0.9</v>
      </c>
      <c r="L121" t="s">
        <v>41</v>
      </c>
      <c r="M121" t="s">
        <v>41</v>
      </c>
      <c r="N121">
        <v>0</v>
      </c>
      <c r="O121">
        <f>SUM(OGC___Away_Brazil_2[[#This Row],[0-15]:[31-45]])</f>
        <v>2</v>
      </c>
    </row>
    <row r="122" spans="1:15" x14ac:dyDescent="0.25">
      <c r="A122" t="s">
        <v>279</v>
      </c>
      <c r="B122">
        <v>3</v>
      </c>
      <c r="C122">
        <v>35</v>
      </c>
      <c r="D122">
        <v>0</v>
      </c>
      <c r="E122">
        <v>1</v>
      </c>
      <c r="F122">
        <v>2</v>
      </c>
      <c r="G122">
        <v>0</v>
      </c>
      <c r="H122">
        <v>0</v>
      </c>
      <c r="I122">
        <v>0</v>
      </c>
      <c r="K122">
        <v>0.9</v>
      </c>
      <c r="L122" t="s">
        <v>41</v>
      </c>
      <c r="M122" t="s">
        <v>41</v>
      </c>
      <c r="N122">
        <v>0</v>
      </c>
      <c r="O122">
        <f>SUM(OGC___Away_Brazil_2[[#This Row],[0-15]:[31-45]])</f>
        <v>3</v>
      </c>
    </row>
    <row r="123" spans="1:15" x14ac:dyDescent="0.25">
      <c r="A123" t="s">
        <v>335</v>
      </c>
      <c r="B123">
        <v>1</v>
      </c>
      <c r="C123">
        <v>7</v>
      </c>
      <c r="D123">
        <v>1</v>
      </c>
      <c r="E123">
        <v>0</v>
      </c>
      <c r="F123">
        <v>0</v>
      </c>
      <c r="G123">
        <v>0</v>
      </c>
      <c r="H123">
        <v>0</v>
      </c>
      <c r="I123">
        <v>0</v>
      </c>
      <c r="K123">
        <v>0.9</v>
      </c>
      <c r="L123" t="s">
        <v>41</v>
      </c>
      <c r="M123" t="s">
        <v>41</v>
      </c>
      <c r="N123">
        <v>0</v>
      </c>
      <c r="O123">
        <f>SUM(OGC___Away_Brazil_2[[#This Row],[0-15]:[31-45]])</f>
        <v>1</v>
      </c>
    </row>
    <row r="124" spans="1:15" x14ac:dyDescent="0.25">
      <c r="A124" t="s">
        <v>841</v>
      </c>
      <c r="B124">
        <v>3</v>
      </c>
      <c r="C124">
        <v>36</v>
      </c>
      <c r="D124">
        <v>2</v>
      </c>
      <c r="E124">
        <v>0</v>
      </c>
      <c r="F124">
        <v>0</v>
      </c>
      <c r="G124">
        <v>0</v>
      </c>
      <c r="H124">
        <v>0</v>
      </c>
      <c r="I124">
        <v>1</v>
      </c>
      <c r="K124">
        <v>6.03</v>
      </c>
      <c r="L124" t="s">
        <v>41</v>
      </c>
      <c r="M124" t="s">
        <v>41</v>
      </c>
      <c r="N124">
        <v>2.97</v>
      </c>
      <c r="O124">
        <f>SUM(OGC___Away_Brazil_2[[#This Row],[0-15]:[31-45]])</f>
        <v>2</v>
      </c>
    </row>
    <row r="125" spans="1:15" x14ac:dyDescent="0.25">
      <c r="A125" t="s">
        <v>937</v>
      </c>
      <c r="B125">
        <v>1</v>
      </c>
      <c r="C125">
        <v>23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K125">
        <v>0.9</v>
      </c>
      <c r="L125" t="s">
        <v>41</v>
      </c>
      <c r="M125" t="s">
        <v>41</v>
      </c>
      <c r="N125">
        <v>0</v>
      </c>
      <c r="O125">
        <f>SUM(OGC___Away_Brazil_2[[#This Row],[0-15]:[31-45]])</f>
        <v>1</v>
      </c>
    </row>
    <row r="126" spans="1:15" x14ac:dyDescent="0.25">
      <c r="A126" t="s">
        <v>1039</v>
      </c>
      <c r="B126">
        <v>3</v>
      </c>
      <c r="C126">
        <v>29</v>
      </c>
      <c r="D126">
        <v>1</v>
      </c>
      <c r="E126">
        <v>0</v>
      </c>
      <c r="F126">
        <v>1</v>
      </c>
      <c r="G126">
        <v>1</v>
      </c>
      <c r="H126">
        <v>0</v>
      </c>
      <c r="I126">
        <v>0</v>
      </c>
      <c r="K126">
        <v>6.03</v>
      </c>
      <c r="L126" t="s">
        <v>41</v>
      </c>
      <c r="M126" t="s">
        <v>41</v>
      </c>
      <c r="N126">
        <v>2.97</v>
      </c>
      <c r="O126">
        <f>SUM(OGC___Away_Brazil_2[[#This Row],[0-15]:[31-45]])</f>
        <v>2</v>
      </c>
    </row>
    <row r="127" spans="1:15" x14ac:dyDescent="0.25">
      <c r="A127" t="s">
        <v>1155</v>
      </c>
      <c r="B127">
        <v>3</v>
      </c>
      <c r="C127">
        <v>34</v>
      </c>
      <c r="D127">
        <v>1</v>
      </c>
      <c r="E127">
        <v>0</v>
      </c>
      <c r="F127">
        <v>1</v>
      </c>
      <c r="G127">
        <v>1</v>
      </c>
      <c r="H127">
        <v>0</v>
      </c>
      <c r="I127">
        <v>0</v>
      </c>
      <c r="K127">
        <v>6.03</v>
      </c>
      <c r="L127" t="s">
        <v>41</v>
      </c>
      <c r="M127" t="s">
        <v>41</v>
      </c>
      <c r="N127">
        <v>2.97</v>
      </c>
      <c r="O127">
        <f>SUM(OGC___Away_Brazil_2[[#This Row],[0-15]:[31-45]])</f>
        <v>2</v>
      </c>
    </row>
    <row r="128" spans="1:15" x14ac:dyDescent="0.25">
      <c r="A128" t="s">
        <v>1165</v>
      </c>
      <c r="B128">
        <v>4</v>
      </c>
      <c r="C128">
        <v>23</v>
      </c>
      <c r="D128">
        <v>2</v>
      </c>
      <c r="E128">
        <v>1</v>
      </c>
      <c r="F128">
        <v>1</v>
      </c>
      <c r="G128">
        <v>0</v>
      </c>
      <c r="H128">
        <v>0</v>
      </c>
      <c r="I128">
        <v>0</v>
      </c>
      <c r="K128">
        <v>0.9</v>
      </c>
      <c r="L128" t="s">
        <v>41</v>
      </c>
      <c r="M128" t="s">
        <v>41</v>
      </c>
      <c r="N128">
        <v>0</v>
      </c>
      <c r="O128">
        <f>SUM(OGC___Away_Brazil_2[[#This Row],[0-15]:[31-45]])</f>
        <v>4</v>
      </c>
    </row>
    <row r="129" spans="1:15" x14ac:dyDescent="0.25">
      <c r="A129" t="s">
        <v>1212</v>
      </c>
      <c r="B129">
        <v>2</v>
      </c>
      <c r="C129">
        <v>43</v>
      </c>
      <c r="D129">
        <v>0</v>
      </c>
      <c r="E129">
        <v>1</v>
      </c>
      <c r="F129">
        <v>0</v>
      </c>
      <c r="G129">
        <v>0</v>
      </c>
      <c r="H129">
        <v>1</v>
      </c>
      <c r="I129">
        <v>0</v>
      </c>
      <c r="K129">
        <v>0.45</v>
      </c>
      <c r="L129" t="s">
        <v>41</v>
      </c>
      <c r="M129" t="s">
        <v>41</v>
      </c>
      <c r="N129">
        <v>0.45</v>
      </c>
      <c r="O129">
        <f>SUM(OGC___Away_Brazil_2[[#This Row],[0-15]:[31-45]])</f>
        <v>1</v>
      </c>
    </row>
    <row r="130" spans="1:15" x14ac:dyDescent="0.25">
      <c r="A130" t="s">
        <v>248</v>
      </c>
      <c r="B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K130">
        <v>0</v>
      </c>
      <c r="L130" t="s">
        <v>41</v>
      </c>
      <c r="M130" t="s">
        <v>41</v>
      </c>
      <c r="N130">
        <v>0</v>
      </c>
      <c r="O130">
        <f>SUM(OGC___Away_Brazil_2[[#This Row],[0-15]:[31-45]])</f>
        <v>0</v>
      </c>
    </row>
    <row r="131" spans="1:15" x14ac:dyDescent="0.25">
      <c r="A131" t="s">
        <v>278</v>
      </c>
      <c r="B131">
        <v>2</v>
      </c>
      <c r="C131">
        <v>6</v>
      </c>
      <c r="D131">
        <v>2</v>
      </c>
      <c r="E131">
        <v>0</v>
      </c>
      <c r="F131">
        <v>0</v>
      </c>
      <c r="G131">
        <v>0</v>
      </c>
      <c r="H131">
        <v>0</v>
      </c>
      <c r="I131">
        <v>0</v>
      </c>
      <c r="K131">
        <v>0.9</v>
      </c>
      <c r="L131" t="s">
        <v>41</v>
      </c>
      <c r="M131" t="s">
        <v>41</v>
      </c>
      <c r="N131">
        <v>0</v>
      </c>
      <c r="O131">
        <f>SUM(OGC___Away_Brazil_2[[#This Row],[0-15]:[31-45]])</f>
        <v>2</v>
      </c>
    </row>
    <row r="132" spans="1:15" x14ac:dyDescent="0.25">
      <c r="A132" t="s">
        <v>279</v>
      </c>
      <c r="B132">
        <v>3</v>
      </c>
      <c r="C132">
        <v>35</v>
      </c>
      <c r="D132">
        <v>0</v>
      </c>
      <c r="E132">
        <v>1</v>
      </c>
      <c r="F132">
        <v>2</v>
      </c>
      <c r="G132">
        <v>0</v>
      </c>
      <c r="H132">
        <v>0</v>
      </c>
      <c r="I132">
        <v>0</v>
      </c>
      <c r="K132">
        <v>0.9</v>
      </c>
      <c r="L132" t="s">
        <v>41</v>
      </c>
      <c r="M132" t="s">
        <v>41</v>
      </c>
      <c r="N132">
        <v>0</v>
      </c>
      <c r="O132">
        <f>SUM(OGC___Away_Brazil_2[[#This Row],[0-15]:[31-45]])</f>
        <v>3</v>
      </c>
    </row>
    <row r="133" spans="1:15" x14ac:dyDescent="0.25">
      <c r="A133" t="s">
        <v>335</v>
      </c>
      <c r="B133">
        <v>1</v>
      </c>
      <c r="C133">
        <v>7</v>
      </c>
      <c r="D133">
        <v>1</v>
      </c>
      <c r="E133">
        <v>0</v>
      </c>
      <c r="F133">
        <v>0</v>
      </c>
      <c r="G133">
        <v>0</v>
      </c>
      <c r="H133">
        <v>0</v>
      </c>
      <c r="I133">
        <v>0</v>
      </c>
      <c r="K133">
        <v>0.9</v>
      </c>
      <c r="L133" t="s">
        <v>41</v>
      </c>
      <c r="M133" t="s">
        <v>41</v>
      </c>
      <c r="N133">
        <v>0</v>
      </c>
      <c r="O133">
        <f>SUM(OGC___Away_Brazil_2[[#This Row],[0-15]:[31-45]])</f>
        <v>1</v>
      </c>
    </row>
    <row r="134" spans="1:15" x14ac:dyDescent="0.25">
      <c r="A134" t="s">
        <v>841</v>
      </c>
      <c r="B134">
        <v>3</v>
      </c>
      <c r="C134">
        <v>36</v>
      </c>
      <c r="D134">
        <v>2</v>
      </c>
      <c r="E134">
        <v>0</v>
      </c>
      <c r="F134">
        <v>0</v>
      </c>
      <c r="G134">
        <v>0</v>
      </c>
      <c r="H134">
        <v>0</v>
      </c>
      <c r="I134">
        <v>1</v>
      </c>
      <c r="K134">
        <v>6.03</v>
      </c>
      <c r="L134" t="s">
        <v>41</v>
      </c>
      <c r="M134" t="s">
        <v>41</v>
      </c>
      <c r="N134">
        <v>2.97</v>
      </c>
      <c r="O134">
        <f>SUM(OGC___Away_Brazil_2[[#This Row],[0-15]:[31-45]])</f>
        <v>2</v>
      </c>
    </row>
    <row r="135" spans="1:15" x14ac:dyDescent="0.25">
      <c r="A135" t="s">
        <v>937</v>
      </c>
      <c r="B135">
        <v>1</v>
      </c>
      <c r="C135">
        <v>23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K135">
        <v>0.9</v>
      </c>
      <c r="L135" t="s">
        <v>41</v>
      </c>
      <c r="M135" t="s">
        <v>41</v>
      </c>
      <c r="N135">
        <v>0</v>
      </c>
      <c r="O135">
        <f>SUM(OGC___Away_Brazil_2[[#This Row],[0-15]:[31-45]])</f>
        <v>1</v>
      </c>
    </row>
    <row r="136" spans="1:15" x14ac:dyDescent="0.25">
      <c r="A136" t="s">
        <v>1039</v>
      </c>
      <c r="B136">
        <v>3</v>
      </c>
      <c r="C136">
        <v>29</v>
      </c>
      <c r="D136">
        <v>1</v>
      </c>
      <c r="E136">
        <v>0</v>
      </c>
      <c r="F136">
        <v>1</v>
      </c>
      <c r="G136">
        <v>1</v>
      </c>
      <c r="H136">
        <v>0</v>
      </c>
      <c r="I136">
        <v>0</v>
      </c>
      <c r="K136">
        <v>6.03</v>
      </c>
      <c r="L136" t="s">
        <v>41</v>
      </c>
      <c r="M136" t="s">
        <v>41</v>
      </c>
      <c r="N136">
        <v>2.97</v>
      </c>
      <c r="O136">
        <f>SUM(OGC___Away_Brazil_2[[#This Row],[0-15]:[31-45]])</f>
        <v>2</v>
      </c>
    </row>
    <row r="137" spans="1:15" x14ac:dyDescent="0.25">
      <c r="A137" t="s">
        <v>1155</v>
      </c>
      <c r="B137">
        <v>3</v>
      </c>
      <c r="C137">
        <v>34</v>
      </c>
      <c r="D137">
        <v>1</v>
      </c>
      <c r="E137">
        <v>0</v>
      </c>
      <c r="F137">
        <v>1</v>
      </c>
      <c r="G137">
        <v>1</v>
      </c>
      <c r="H137">
        <v>0</v>
      </c>
      <c r="I137">
        <v>0</v>
      </c>
      <c r="K137">
        <v>6.03</v>
      </c>
      <c r="L137" t="s">
        <v>41</v>
      </c>
      <c r="M137" t="s">
        <v>41</v>
      </c>
      <c r="N137">
        <v>2.97</v>
      </c>
      <c r="O137">
        <f>SUM(OGC___Away_Brazil_2[[#This Row],[0-15]:[31-45]])</f>
        <v>2</v>
      </c>
    </row>
    <row r="138" spans="1:15" x14ac:dyDescent="0.25">
      <c r="A138" t="s">
        <v>1165</v>
      </c>
      <c r="B138">
        <v>4</v>
      </c>
      <c r="C138">
        <v>23</v>
      </c>
      <c r="D138">
        <v>2</v>
      </c>
      <c r="E138">
        <v>1</v>
      </c>
      <c r="F138">
        <v>1</v>
      </c>
      <c r="G138">
        <v>0</v>
      </c>
      <c r="H138">
        <v>0</v>
      </c>
      <c r="I138">
        <v>0</v>
      </c>
      <c r="K138">
        <v>0.9</v>
      </c>
      <c r="L138" t="s">
        <v>41</v>
      </c>
      <c r="M138" t="s">
        <v>41</v>
      </c>
      <c r="N138">
        <v>0</v>
      </c>
      <c r="O138">
        <f>SUM(OGC___Away_Brazil_2[[#This Row],[0-15]:[31-45]])</f>
        <v>4</v>
      </c>
    </row>
    <row r="139" spans="1:15" x14ac:dyDescent="0.25">
      <c r="A139" t="s">
        <v>1212</v>
      </c>
      <c r="B139">
        <v>2</v>
      </c>
      <c r="C139">
        <v>43</v>
      </c>
      <c r="D139">
        <v>0</v>
      </c>
      <c r="E139">
        <v>1</v>
      </c>
      <c r="F139">
        <v>0</v>
      </c>
      <c r="G139">
        <v>0</v>
      </c>
      <c r="H139">
        <v>1</v>
      </c>
      <c r="I139">
        <v>0</v>
      </c>
      <c r="K139">
        <v>0.45</v>
      </c>
      <c r="L139" t="s">
        <v>41</v>
      </c>
      <c r="M139" t="s">
        <v>41</v>
      </c>
      <c r="N139">
        <v>0.45</v>
      </c>
      <c r="O139">
        <f>SUM(OGC___Away_Brazil_2[[#This Row],[0-15]:[31-45]])</f>
        <v>1</v>
      </c>
    </row>
    <row r="140" spans="1:15" x14ac:dyDescent="0.25">
      <c r="A140" t="s">
        <v>220</v>
      </c>
      <c r="B140">
        <v>7</v>
      </c>
      <c r="C140">
        <v>42</v>
      </c>
      <c r="D140">
        <v>1</v>
      </c>
      <c r="E140">
        <v>1</v>
      </c>
      <c r="F140">
        <v>3</v>
      </c>
      <c r="G140">
        <v>0</v>
      </c>
      <c r="H140">
        <v>1</v>
      </c>
      <c r="I140">
        <v>1</v>
      </c>
      <c r="K140">
        <v>6.39</v>
      </c>
      <c r="L140" t="s">
        <v>41</v>
      </c>
      <c r="M140" t="s">
        <v>41</v>
      </c>
      <c r="N140">
        <v>2.61</v>
      </c>
      <c r="O140">
        <f>SUM(OGC___Away_Brazil_2[[#This Row],[0-15]:[31-45]])</f>
        <v>5</v>
      </c>
    </row>
    <row r="141" spans="1:15" x14ac:dyDescent="0.25">
      <c r="A141" t="s">
        <v>365</v>
      </c>
      <c r="B141">
        <v>7</v>
      </c>
      <c r="C141">
        <v>25</v>
      </c>
      <c r="D141">
        <v>3</v>
      </c>
      <c r="E141">
        <v>1</v>
      </c>
      <c r="F141">
        <v>2</v>
      </c>
      <c r="G141">
        <v>1</v>
      </c>
      <c r="H141">
        <v>0</v>
      </c>
      <c r="I141">
        <v>0</v>
      </c>
      <c r="K141">
        <v>7.74</v>
      </c>
      <c r="L141" t="s">
        <v>41</v>
      </c>
      <c r="M141" t="s">
        <v>41</v>
      </c>
      <c r="N141">
        <v>1.26</v>
      </c>
      <c r="O141">
        <f>SUM(OGC___Away_Brazil_2[[#This Row],[0-15]:[31-45]])</f>
        <v>6</v>
      </c>
    </row>
    <row r="142" spans="1:15" x14ac:dyDescent="0.25">
      <c r="A142" t="s">
        <v>397</v>
      </c>
      <c r="B142">
        <v>8</v>
      </c>
      <c r="C142">
        <v>26</v>
      </c>
      <c r="D142">
        <v>2</v>
      </c>
      <c r="E142">
        <v>3</v>
      </c>
      <c r="F142">
        <v>2</v>
      </c>
      <c r="G142">
        <v>1</v>
      </c>
      <c r="H142">
        <v>0</v>
      </c>
      <c r="I142">
        <v>0</v>
      </c>
      <c r="K142">
        <v>7.92</v>
      </c>
      <c r="L142" t="s">
        <v>41</v>
      </c>
      <c r="M142" t="s">
        <v>41</v>
      </c>
      <c r="N142">
        <v>1.08</v>
      </c>
      <c r="O142">
        <f>SUM(OGC___Away_Brazil_2[[#This Row],[0-15]:[31-45]])</f>
        <v>7</v>
      </c>
    </row>
    <row r="143" spans="1:15" x14ac:dyDescent="0.25">
      <c r="A143" t="s">
        <v>778</v>
      </c>
      <c r="B143">
        <v>7</v>
      </c>
      <c r="C143">
        <v>22</v>
      </c>
      <c r="D143">
        <v>4</v>
      </c>
      <c r="E143">
        <v>1</v>
      </c>
      <c r="F143">
        <v>1</v>
      </c>
      <c r="G143">
        <v>0</v>
      </c>
      <c r="H143">
        <v>0</v>
      </c>
      <c r="I143">
        <v>1</v>
      </c>
      <c r="K143">
        <v>7.74</v>
      </c>
      <c r="L143" t="s">
        <v>41</v>
      </c>
      <c r="M143" t="s">
        <v>41</v>
      </c>
      <c r="N143">
        <v>1.26</v>
      </c>
      <c r="O143">
        <f>SUM(OGC___Away_Brazil_2[[#This Row],[0-15]:[31-45]])</f>
        <v>6</v>
      </c>
    </row>
    <row r="144" spans="1:15" x14ac:dyDescent="0.25">
      <c r="A144" t="s">
        <v>793</v>
      </c>
      <c r="B144">
        <v>4</v>
      </c>
      <c r="C144">
        <v>17</v>
      </c>
      <c r="D144">
        <v>1</v>
      </c>
      <c r="E144">
        <v>3</v>
      </c>
      <c r="F144">
        <v>0</v>
      </c>
      <c r="G144">
        <v>0</v>
      </c>
      <c r="H144">
        <v>0</v>
      </c>
      <c r="I144">
        <v>0</v>
      </c>
      <c r="K144">
        <v>0.9</v>
      </c>
      <c r="L144" t="s">
        <v>41</v>
      </c>
      <c r="M144" t="s">
        <v>41</v>
      </c>
      <c r="N144">
        <v>0</v>
      </c>
      <c r="O144">
        <f>SUM(OGC___Away_Brazil_2[[#This Row],[0-15]:[31-45]])</f>
        <v>4</v>
      </c>
    </row>
    <row r="145" spans="1:15" x14ac:dyDescent="0.25">
      <c r="A145" t="s">
        <v>794</v>
      </c>
      <c r="B145">
        <v>11</v>
      </c>
      <c r="C145">
        <v>28</v>
      </c>
      <c r="D145">
        <v>4</v>
      </c>
      <c r="E145">
        <v>1</v>
      </c>
      <c r="F145">
        <v>6</v>
      </c>
      <c r="G145">
        <v>0</v>
      </c>
      <c r="H145">
        <v>0</v>
      </c>
      <c r="I145">
        <v>0</v>
      </c>
      <c r="K145">
        <v>0.9</v>
      </c>
      <c r="L145" t="s">
        <v>41</v>
      </c>
      <c r="M145" t="s">
        <v>41</v>
      </c>
      <c r="N145">
        <v>0</v>
      </c>
      <c r="O145">
        <f>SUM(OGC___Away_Brazil_2[[#This Row],[0-15]:[31-45]])</f>
        <v>11</v>
      </c>
    </row>
    <row r="146" spans="1:15" x14ac:dyDescent="0.25">
      <c r="A146" t="s">
        <v>837</v>
      </c>
      <c r="B146">
        <v>9</v>
      </c>
      <c r="C146">
        <v>32</v>
      </c>
      <c r="D146">
        <v>1</v>
      </c>
      <c r="E146">
        <v>3</v>
      </c>
      <c r="F146">
        <v>5</v>
      </c>
      <c r="G146">
        <v>0</v>
      </c>
      <c r="H146">
        <v>0</v>
      </c>
      <c r="I146">
        <v>0</v>
      </c>
      <c r="K146">
        <v>0.9</v>
      </c>
      <c r="L146" t="s">
        <v>41</v>
      </c>
      <c r="M146" t="s">
        <v>41</v>
      </c>
      <c r="N146">
        <v>0</v>
      </c>
      <c r="O146">
        <f>SUM(OGC___Away_Brazil_2[[#This Row],[0-15]:[31-45]])</f>
        <v>9</v>
      </c>
    </row>
    <row r="147" spans="1:15" x14ac:dyDescent="0.25">
      <c r="A147" t="s">
        <v>904</v>
      </c>
      <c r="B147">
        <v>10</v>
      </c>
      <c r="C147">
        <v>39</v>
      </c>
      <c r="D147">
        <v>2</v>
      </c>
      <c r="E147">
        <v>2</v>
      </c>
      <c r="F147">
        <v>2</v>
      </c>
      <c r="G147">
        <v>2</v>
      </c>
      <c r="H147">
        <v>1</v>
      </c>
      <c r="I147">
        <v>1</v>
      </c>
      <c r="K147">
        <v>0.54</v>
      </c>
      <c r="L147" t="s">
        <v>41</v>
      </c>
      <c r="M147" t="s">
        <v>41</v>
      </c>
      <c r="N147">
        <v>0.36</v>
      </c>
      <c r="O147">
        <f>SUM(OGC___Away_Brazil_2[[#This Row],[0-15]:[31-45]])</f>
        <v>6</v>
      </c>
    </row>
    <row r="148" spans="1:15" x14ac:dyDescent="0.25">
      <c r="A148" t="s">
        <v>1111</v>
      </c>
      <c r="B148">
        <v>7</v>
      </c>
      <c r="C148">
        <v>30</v>
      </c>
      <c r="D148">
        <v>2</v>
      </c>
      <c r="E148">
        <v>3</v>
      </c>
      <c r="F148">
        <v>0</v>
      </c>
      <c r="G148">
        <v>1</v>
      </c>
      <c r="H148">
        <v>0</v>
      </c>
      <c r="I148">
        <v>1</v>
      </c>
      <c r="K148">
        <v>6.39</v>
      </c>
      <c r="L148" t="s">
        <v>41</v>
      </c>
      <c r="M148" t="s">
        <v>41</v>
      </c>
      <c r="N148">
        <v>2.61</v>
      </c>
      <c r="O148">
        <f>SUM(OGC___Away_Brazil_2[[#This Row],[0-15]:[31-45]])</f>
        <v>5</v>
      </c>
    </row>
    <row r="149" spans="1:15" x14ac:dyDescent="0.25">
      <c r="A149" t="s">
        <v>1210</v>
      </c>
      <c r="B149">
        <v>7</v>
      </c>
      <c r="C149">
        <v>16</v>
      </c>
      <c r="D149">
        <v>3</v>
      </c>
      <c r="E149">
        <v>3</v>
      </c>
      <c r="F149">
        <v>1</v>
      </c>
      <c r="G149">
        <v>0</v>
      </c>
      <c r="H149">
        <v>0</v>
      </c>
      <c r="I149">
        <v>0</v>
      </c>
      <c r="K149">
        <v>0.9</v>
      </c>
      <c r="L149" t="s">
        <v>41</v>
      </c>
      <c r="M149" t="s">
        <v>41</v>
      </c>
      <c r="N149">
        <v>0</v>
      </c>
      <c r="O149">
        <f>SUM(OGC___Away_Brazil_2[[#This Row],[0-15]:[31-45]])</f>
        <v>7</v>
      </c>
    </row>
    <row r="150" spans="1:15" x14ac:dyDescent="0.25">
      <c r="A150" t="s">
        <v>1214</v>
      </c>
      <c r="B150">
        <v>7</v>
      </c>
      <c r="C150">
        <v>45</v>
      </c>
      <c r="D150">
        <v>1</v>
      </c>
      <c r="E150">
        <v>1</v>
      </c>
      <c r="F150">
        <v>2</v>
      </c>
      <c r="G150">
        <v>1</v>
      </c>
      <c r="H150">
        <v>1</v>
      </c>
      <c r="I150">
        <v>1</v>
      </c>
      <c r="K150">
        <v>5.13</v>
      </c>
      <c r="L150" t="s">
        <v>41</v>
      </c>
      <c r="M150" t="s">
        <v>41</v>
      </c>
      <c r="N150">
        <v>3.87</v>
      </c>
      <c r="O150">
        <f>SUM(OGC___Away_Brazil_2[[#This Row],[0-15]:[31-45]])</f>
        <v>4</v>
      </c>
    </row>
    <row r="151" spans="1:15" x14ac:dyDescent="0.25">
      <c r="A151" t="s">
        <v>1215</v>
      </c>
      <c r="B151">
        <v>6</v>
      </c>
      <c r="C151">
        <v>32</v>
      </c>
      <c r="D151">
        <v>2</v>
      </c>
      <c r="E151">
        <v>2</v>
      </c>
      <c r="F151">
        <v>1</v>
      </c>
      <c r="G151">
        <v>0</v>
      </c>
      <c r="H151">
        <v>0</v>
      </c>
      <c r="I151">
        <v>1</v>
      </c>
      <c r="K151">
        <v>7.47</v>
      </c>
      <c r="L151" t="s">
        <v>41</v>
      </c>
      <c r="M151" t="s">
        <v>41</v>
      </c>
      <c r="N151">
        <v>1.53</v>
      </c>
      <c r="O151">
        <f>SUM(OGC___Away_Brazil_2[[#This Row],[0-15]:[31-45]])</f>
        <v>5</v>
      </c>
    </row>
    <row r="152" spans="1:15" x14ac:dyDescent="0.25">
      <c r="A152" t="s">
        <v>204</v>
      </c>
      <c r="B152">
        <v>1</v>
      </c>
      <c r="C152">
        <v>3</v>
      </c>
      <c r="D152">
        <v>1</v>
      </c>
      <c r="E152">
        <v>0</v>
      </c>
      <c r="F152">
        <v>0</v>
      </c>
      <c r="G152">
        <v>0</v>
      </c>
      <c r="H152">
        <v>0</v>
      </c>
      <c r="I152">
        <v>0</v>
      </c>
      <c r="K152">
        <v>0.9</v>
      </c>
      <c r="L152" t="s">
        <v>41</v>
      </c>
      <c r="M152" t="s">
        <v>41</v>
      </c>
      <c r="N152">
        <v>0</v>
      </c>
      <c r="O152">
        <f>SUM(OGC___Away_Brazil_2[[#This Row],[0-15]:[31-45]])</f>
        <v>1</v>
      </c>
    </row>
    <row r="153" spans="1:15" x14ac:dyDescent="0.25">
      <c r="A153" t="s">
        <v>205</v>
      </c>
      <c r="B153">
        <v>3</v>
      </c>
      <c r="C153">
        <v>40</v>
      </c>
      <c r="D153">
        <v>0</v>
      </c>
      <c r="E153">
        <v>2</v>
      </c>
      <c r="F153">
        <v>0</v>
      </c>
      <c r="G153">
        <v>0</v>
      </c>
      <c r="H153">
        <v>0</v>
      </c>
      <c r="I153">
        <v>1</v>
      </c>
      <c r="K153">
        <v>6.03</v>
      </c>
      <c r="L153" t="s">
        <v>41</v>
      </c>
      <c r="M153" t="s">
        <v>41</v>
      </c>
      <c r="N153">
        <v>2.97</v>
      </c>
      <c r="O153">
        <f>SUM(OGC___Away_Brazil_2[[#This Row],[0-15]:[31-45]])</f>
        <v>2</v>
      </c>
    </row>
    <row r="154" spans="1:15" x14ac:dyDescent="0.25">
      <c r="A154" t="s">
        <v>259</v>
      </c>
      <c r="B154">
        <v>2</v>
      </c>
      <c r="C154">
        <v>41</v>
      </c>
      <c r="D154">
        <v>0</v>
      </c>
      <c r="E154">
        <v>1</v>
      </c>
      <c r="F154">
        <v>0</v>
      </c>
      <c r="G154">
        <v>1</v>
      </c>
      <c r="H154">
        <v>0</v>
      </c>
      <c r="I154">
        <v>0</v>
      </c>
      <c r="K154">
        <v>0.45</v>
      </c>
      <c r="L154" t="s">
        <v>41</v>
      </c>
      <c r="M154" t="s">
        <v>41</v>
      </c>
      <c r="N154">
        <v>0.45</v>
      </c>
      <c r="O154">
        <f>SUM(OGC___Away_Brazil_2[[#This Row],[0-15]:[31-45]])</f>
        <v>1</v>
      </c>
    </row>
    <row r="155" spans="1:15" x14ac:dyDescent="0.25">
      <c r="A155" t="s">
        <v>304</v>
      </c>
      <c r="B155">
        <v>2</v>
      </c>
      <c r="C155">
        <v>44</v>
      </c>
      <c r="D155">
        <v>0</v>
      </c>
      <c r="E155">
        <v>0</v>
      </c>
      <c r="F155">
        <v>1</v>
      </c>
      <c r="G155">
        <v>1</v>
      </c>
      <c r="H155">
        <v>0</v>
      </c>
      <c r="I155">
        <v>0</v>
      </c>
      <c r="K155">
        <v>0.45</v>
      </c>
      <c r="L155" t="s">
        <v>41</v>
      </c>
      <c r="M155" t="s">
        <v>41</v>
      </c>
      <c r="N155">
        <v>0.45</v>
      </c>
      <c r="O155">
        <f>SUM(OGC___Away_Brazil_2[[#This Row],[0-15]:[31-45]])</f>
        <v>1</v>
      </c>
    </row>
    <row r="156" spans="1:15" x14ac:dyDescent="0.25">
      <c r="A156" t="s">
        <v>375</v>
      </c>
      <c r="B156">
        <v>3</v>
      </c>
      <c r="C156">
        <v>5</v>
      </c>
      <c r="D156">
        <v>3</v>
      </c>
      <c r="E156">
        <v>0</v>
      </c>
      <c r="F156">
        <v>0</v>
      </c>
      <c r="G156">
        <v>0</v>
      </c>
      <c r="H156">
        <v>0</v>
      </c>
      <c r="I156">
        <v>0</v>
      </c>
      <c r="K156">
        <v>0.9</v>
      </c>
      <c r="L156" t="s">
        <v>41</v>
      </c>
      <c r="M156" t="s">
        <v>41</v>
      </c>
      <c r="N156">
        <v>0</v>
      </c>
      <c r="O156">
        <f>SUM(OGC___Away_Brazil_2[[#This Row],[0-15]:[31-45]])</f>
        <v>3</v>
      </c>
    </row>
    <row r="157" spans="1:15" x14ac:dyDescent="0.25">
      <c r="A157" t="s">
        <v>621</v>
      </c>
      <c r="B157">
        <v>1</v>
      </c>
      <c r="C157">
        <v>4</v>
      </c>
      <c r="D157">
        <v>1</v>
      </c>
      <c r="E157">
        <v>0</v>
      </c>
      <c r="F157">
        <v>0</v>
      </c>
      <c r="G157">
        <v>0</v>
      </c>
      <c r="H157">
        <v>0</v>
      </c>
      <c r="I157">
        <v>0</v>
      </c>
      <c r="K157">
        <v>0.9</v>
      </c>
      <c r="L157" t="s">
        <v>41</v>
      </c>
      <c r="M157" t="s">
        <v>41</v>
      </c>
      <c r="N157">
        <v>0</v>
      </c>
      <c r="O157">
        <f>SUM(OGC___Away_Brazil_2[[#This Row],[0-15]:[31-45]])</f>
        <v>1</v>
      </c>
    </row>
    <row r="158" spans="1:15" x14ac:dyDescent="0.25">
      <c r="A158" t="s">
        <v>730</v>
      </c>
      <c r="B158">
        <v>2</v>
      </c>
      <c r="C158">
        <v>22</v>
      </c>
      <c r="D158">
        <v>0</v>
      </c>
      <c r="E158">
        <v>2</v>
      </c>
      <c r="F158">
        <v>0</v>
      </c>
      <c r="G158">
        <v>0</v>
      </c>
      <c r="H158">
        <v>0</v>
      </c>
      <c r="I158">
        <v>0</v>
      </c>
      <c r="K158">
        <v>0.9</v>
      </c>
      <c r="L158" t="s">
        <v>41</v>
      </c>
      <c r="M158" t="s">
        <v>41</v>
      </c>
      <c r="N158">
        <v>0</v>
      </c>
      <c r="O158">
        <f>SUM(OGC___Away_Brazil_2[[#This Row],[0-15]:[31-45]])</f>
        <v>2</v>
      </c>
    </row>
    <row r="159" spans="1:15" x14ac:dyDescent="0.25">
      <c r="A159" t="s">
        <v>956</v>
      </c>
      <c r="B159">
        <v>1</v>
      </c>
      <c r="C159">
        <v>13</v>
      </c>
      <c r="D159">
        <v>1</v>
      </c>
      <c r="E159">
        <v>0</v>
      </c>
      <c r="F159">
        <v>0</v>
      </c>
      <c r="G159">
        <v>0</v>
      </c>
      <c r="H159">
        <v>0</v>
      </c>
      <c r="I159">
        <v>0</v>
      </c>
      <c r="K159">
        <v>0.9</v>
      </c>
      <c r="L159" t="s">
        <v>41</v>
      </c>
      <c r="M159" t="s">
        <v>41</v>
      </c>
      <c r="N159">
        <v>0</v>
      </c>
      <c r="O159">
        <f>SUM(OGC___Away_Brazil_2[[#This Row],[0-15]:[31-45]])</f>
        <v>1</v>
      </c>
    </row>
    <row r="160" spans="1:15" x14ac:dyDescent="0.25">
      <c r="A160" t="s">
        <v>1006</v>
      </c>
      <c r="B160">
        <v>1</v>
      </c>
      <c r="C160">
        <v>41</v>
      </c>
      <c r="D160">
        <v>0</v>
      </c>
      <c r="E160">
        <v>0</v>
      </c>
      <c r="F160">
        <v>1</v>
      </c>
      <c r="G160">
        <v>0</v>
      </c>
      <c r="H160">
        <v>0</v>
      </c>
      <c r="I160">
        <v>0</v>
      </c>
      <c r="K160">
        <v>0.9</v>
      </c>
      <c r="L160" t="s">
        <v>41</v>
      </c>
      <c r="M160" t="s">
        <v>41</v>
      </c>
      <c r="N160">
        <v>0</v>
      </c>
      <c r="O160">
        <f>SUM(OGC___Away_Brazil_2[[#This Row],[0-15]:[31-45]])</f>
        <v>1</v>
      </c>
    </row>
    <row r="161" spans="1:15" x14ac:dyDescent="0.25">
      <c r="A161" t="s">
        <v>1101</v>
      </c>
      <c r="B161">
        <v>1</v>
      </c>
      <c r="C161">
        <v>21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0</v>
      </c>
      <c r="K161">
        <v>0.9</v>
      </c>
      <c r="L161" t="s">
        <v>41</v>
      </c>
      <c r="M161" t="s">
        <v>41</v>
      </c>
      <c r="N161">
        <v>0</v>
      </c>
      <c r="O161">
        <f>SUM(OGC___Away_Brazil_2[[#This Row],[0-15]:[31-45]])</f>
        <v>1</v>
      </c>
    </row>
    <row r="162" spans="1:15" x14ac:dyDescent="0.25">
      <c r="A162" t="s">
        <v>1125</v>
      </c>
      <c r="B162">
        <v>2</v>
      </c>
      <c r="C162">
        <v>74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1</v>
      </c>
      <c r="K162">
        <v>0</v>
      </c>
      <c r="L162" t="s">
        <v>41</v>
      </c>
      <c r="M162" t="s">
        <v>41</v>
      </c>
      <c r="N162">
        <v>0.9</v>
      </c>
      <c r="O162">
        <f>SUM(OGC___Away_Brazil_2[[#This Row],[0-15]:[31-45]])</f>
        <v>0</v>
      </c>
    </row>
    <row r="163" spans="1:15" x14ac:dyDescent="0.25">
      <c r="A163" t="s">
        <v>1224</v>
      </c>
      <c r="B163">
        <v>2</v>
      </c>
      <c r="C163">
        <v>33</v>
      </c>
      <c r="D163">
        <v>0</v>
      </c>
      <c r="E163">
        <v>1</v>
      </c>
      <c r="F163">
        <v>1</v>
      </c>
      <c r="G163">
        <v>0</v>
      </c>
      <c r="H163">
        <v>0</v>
      </c>
      <c r="I163">
        <v>0</v>
      </c>
      <c r="K163">
        <v>0.9</v>
      </c>
      <c r="L163" t="s">
        <v>41</v>
      </c>
      <c r="M163" t="s">
        <v>41</v>
      </c>
      <c r="N163">
        <v>0</v>
      </c>
      <c r="O163">
        <f>SUM(OGC___Away_Brazil_2[[#This Row],[0-15]:[31-45]])</f>
        <v>2</v>
      </c>
    </row>
    <row r="164" spans="1:15" x14ac:dyDescent="0.25">
      <c r="A164" t="s">
        <v>221</v>
      </c>
      <c r="B164">
        <v>2</v>
      </c>
      <c r="C164">
        <v>56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1</v>
      </c>
      <c r="K164">
        <v>0.45</v>
      </c>
      <c r="L164" t="s">
        <v>41</v>
      </c>
      <c r="M164" t="s">
        <v>41</v>
      </c>
      <c r="N164">
        <v>0.45</v>
      </c>
      <c r="O164">
        <f>SUM(OGC___Away_Brazil_2[[#This Row],[0-15]:[31-45]])</f>
        <v>1</v>
      </c>
    </row>
    <row r="165" spans="1:15" x14ac:dyDescent="0.25">
      <c r="A165" t="s">
        <v>266</v>
      </c>
      <c r="B165">
        <v>3</v>
      </c>
      <c r="C165">
        <v>49</v>
      </c>
      <c r="D165">
        <v>0</v>
      </c>
      <c r="E165">
        <v>1</v>
      </c>
      <c r="F165">
        <v>0</v>
      </c>
      <c r="G165">
        <v>1</v>
      </c>
      <c r="H165">
        <v>1</v>
      </c>
      <c r="I165">
        <v>0</v>
      </c>
      <c r="K165">
        <v>2.97</v>
      </c>
      <c r="L165" t="s">
        <v>41</v>
      </c>
      <c r="M165" t="s">
        <v>41</v>
      </c>
      <c r="N165">
        <v>6.03</v>
      </c>
      <c r="O165">
        <f>SUM(OGC___Away_Brazil_2[[#This Row],[0-15]:[31-45]])</f>
        <v>1</v>
      </c>
    </row>
    <row r="166" spans="1:15" x14ac:dyDescent="0.25">
      <c r="A166" t="s">
        <v>362</v>
      </c>
      <c r="B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 t="s">
        <v>41</v>
      </c>
      <c r="M166" t="s">
        <v>41</v>
      </c>
      <c r="N166">
        <v>0</v>
      </c>
      <c r="O166">
        <f>SUM(OGC___Away_Brazil_2[[#This Row],[0-15]:[31-45]])</f>
        <v>0</v>
      </c>
    </row>
    <row r="167" spans="1:15" x14ac:dyDescent="0.25">
      <c r="A167" t="s">
        <v>472</v>
      </c>
      <c r="B167">
        <v>2</v>
      </c>
      <c r="C167">
        <v>41</v>
      </c>
      <c r="D167">
        <v>0</v>
      </c>
      <c r="E167">
        <v>0</v>
      </c>
      <c r="F167">
        <v>1</v>
      </c>
      <c r="G167">
        <v>1</v>
      </c>
      <c r="H167">
        <v>0</v>
      </c>
      <c r="I167">
        <v>0</v>
      </c>
      <c r="K167">
        <v>0.45</v>
      </c>
      <c r="L167" t="s">
        <v>41</v>
      </c>
      <c r="M167" t="s">
        <v>41</v>
      </c>
      <c r="N167">
        <v>0.45</v>
      </c>
      <c r="O167">
        <f>SUM(OGC___Away_Brazil_2[[#This Row],[0-15]:[31-45]])</f>
        <v>1</v>
      </c>
    </row>
    <row r="168" spans="1:15" x14ac:dyDescent="0.25">
      <c r="A168" t="s">
        <v>542</v>
      </c>
      <c r="B168">
        <v>2</v>
      </c>
      <c r="C168">
        <v>16</v>
      </c>
      <c r="D168">
        <v>1</v>
      </c>
      <c r="E168">
        <v>1</v>
      </c>
      <c r="F168">
        <v>0</v>
      </c>
      <c r="G168">
        <v>0</v>
      </c>
      <c r="H168">
        <v>0</v>
      </c>
      <c r="I168">
        <v>0</v>
      </c>
      <c r="K168">
        <v>0.9</v>
      </c>
      <c r="L168" t="s">
        <v>41</v>
      </c>
      <c r="M168" t="s">
        <v>41</v>
      </c>
      <c r="N168">
        <v>0</v>
      </c>
      <c r="O168">
        <f>SUM(OGC___Away_Brazil_2[[#This Row],[0-15]:[31-45]])</f>
        <v>2</v>
      </c>
    </row>
    <row r="169" spans="1:15" x14ac:dyDescent="0.25">
      <c r="A169" t="s">
        <v>546</v>
      </c>
      <c r="B169">
        <v>3</v>
      </c>
      <c r="C169">
        <v>41</v>
      </c>
      <c r="D169">
        <v>0</v>
      </c>
      <c r="E169">
        <v>1</v>
      </c>
      <c r="F169">
        <v>1</v>
      </c>
      <c r="G169">
        <v>1</v>
      </c>
      <c r="H169">
        <v>0</v>
      </c>
      <c r="I169">
        <v>0</v>
      </c>
      <c r="K169">
        <v>6.03</v>
      </c>
      <c r="L169" t="s">
        <v>41</v>
      </c>
      <c r="M169" t="s">
        <v>41</v>
      </c>
      <c r="N169">
        <v>2.97</v>
      </c>
      <c r="O169">
        <f>SUM(OGC___Away_Brazil_2[[#This Row],[0-15]:[31-45]])</f>
        <v>2</v>
      </c>
    </row>
    <row r="170" spans="1:15" x14ac:dyDescent="0.25">
      <c r="A170" t="s">
        <v>596</v>
      </c>
      <c r="B170">
        <v>2</v>
      </c>
      <c r="C170">
        <v>32</v>
      </c>
      <c r="D170">
        <v>0</v>
      </c>
      <c r="E170">
        <v>1</v>
      </c>
      <c r="F170">
        <v>1</v>
      </c>
      <c r="G170">
        <v>0</v>
      </c>
      <c r="H170">
        <v>0</v>
      </c>
      <c r="I170">
        <v>0</v>
      </c>
      <c r="K170">
        <v>0.9</v>
      </c>
      <c r="L170" t="s">
        <v>41</v>
      </c>
      <c r="M170" t="s">
        <v>41</v>
      </c>
      <c r="N170">
        <v>0</v>
      </c>
      <c r="O170">
        <f>SUM(OGC___Away_Brazil_2[[#This Row],[0-15]:[31-45]])</f>
        <v>2</v>
      </c>
    </row>
    <row r="171" spans="1:15" x14ac:dyDescent="0.25">
      <c r="A171" t="s">
        <v>693</v>
      </c>
      <c r="B171">
        <v>3</v>
      </c>
      <c r="C171">
        <v>10</v>
      </c>
      <c r="D171">
        <v>3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0.9</v>
      </c>
      <c r="L171" t="s">
        <v>41</v>
      </c>
      <c r="M171" t="s">
        <v>41</v>
      </c>
      <c r="N171">
        <v>0</v>
      </c>
      <c r="O171">
        <f>SUM(OGC___Away_Brazil_2[[#This Row],[0-15]:[31-45]])</f>
        <v>3</v>
      </c>
    </row>
    <row r="172" spans="1:15" x14ac:dyDescent="0.25">
      <c r="A172" t="s">
        <v>724</v>
      </c>
      <c r="B172">
        <v>2</v>
      </c>
      <c r="C172">
        <v>42</v>
      </c>
      <c r="D172">
        <v>0</v>
      </c>
      <c r="E172">
        <v>0</v>
      </c>
      <c r="F172">
        <v>2</v>
      </c>
      <c r="G172">
        <v>0</v>
      </c>
      <c r="H172">
        <v>0</v>
      </c>
      <c r="I172">
        <v>0</v>
      </c>
      <c r="K172">
        <v>0.9</v>
      </c>
      <c r="L172" t="s">
        <v>41</v>
      </c>
      <c r="M172" t="s">
        <v>41</v>
      </c>
      <c r="N172">
        <v>0</v>
      </c>
      <c r="O172">
        <f>SUM(OGC___Away_Brazil_2[[#This Row],[0-15]:[31-45]])</f>
        <v>2</v>
      </c>
    </row>
    <row r="173" spans="1:15" x14ac:dyDescent="0.25">
      <c r="A173" t="s">
        <v>746</v>
      </c>
      <c r="B173">
        <v>1</v>
      </c>
      <c r="C173">
        <v>37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0</v>
      </c>
      <c r="K173">
        <v>0.9</v>
      </c>
      <c r="L173" t="s">
        <v>41</v>
      </c>
      <c r="M173" t="s">
        <v>41</v>
      </c>
      <c r="N173">
        <v>0</v>
      </c>
      <c r="O173">
        <f>SUM(OGC___Away_Brazil_2[[#This Row],[0-15]:[31-45]])</f>
        <v>1</v>
      </c>
    </row>
    <row r="174" spans="1:15" x14ac:dyDescent="0.25">
      <c r="A174" t="s">
        <v>752</v>
      </c>
      <c r="B174">
        <v>3</v>
      </c>
      <c r="C174">
        <v>6</v>
      </c>
      <c r="D174">
        <v>3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0.9</v>
      </c>
      <c r="L174" t="s">
        <v>41</v>
      </c>
      <c r="M174" t="s">
        <v>41</v>
      </c>
      <c r="N174">
        <v>0</v>
      </c>
      <c r="O174">
        <f>SUM(OGC___Away_Brazil_2[[#This Row],[0-15]:[31-45]])</f>
        <v>3</v>
      </c>
    </row>
    <row r="175" spans="1:15" x14ac:dyDescent="0.25">
      <c r="A175" t="s">
        <v>977</v>
      </c>
      <c r="B175">
        <v>4</v>
      </c>
      <c r="C175">
        <v>36</v>
      </c>
      <c r="D175">
        <v>1</v>
      </c>
      <c r="E175">
        <v>1</v>
      </c>
      <c r="F175">
        <v>0</v>
      </c>
      <c r="G175">
        <v>2</v>
      </c>
      <c r="H175">
        <v>0</v>
      </c>
      <c r="I175">
        <v>0</v>
      </c>
      <c r="K175">
        <v>0.45</v>
      </c>
      <c r="L175" t="s">
        <v>41</v>
      </c>
      <c r="M175" t="s">
        <v>41</v>
      </c>
      <c r="N175">
        <v>0.45</v>
      </c>
      <c r="O175">
        <f>SUM(OGC___Away_Brazil_2[[#This Row],[0-15]:[31-45]])</f>
        <v>2</v>
      </c>
    </row>
    <row r="176" spans="1:15" x14ac:dyDescent="0.25">
      <c r="A176" t="s">
        <v>1084</v>
      </c>
      <c r="B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 t="s">
        <v>41</v>
      </c>
      <c r="M176" t="s">
        <v>41</v>
      </c>
      <c r="N176">
        <v>0</v>
      </c>
      <c r="O176">
        <f>SUM(OGC___Away_Brazil_2[[#This Row],[0-15]:[31-45]])</f>
        <v>0</v>
      </c>
    </row>
    <row r="177" spans="1:15" x14ac:dyDescent="0.25">
      <c r="A177" t="s">
        <v>1099</v>
      </c>
      <c r="B177">
        <v>3</v>
      </c>
      <c r="C177">
        <v>60</v>
      </c>
      <c r="D177">
        <v>0</v>
      </c>
      <c r="E177">
        <v>0</v>
      </c>
      <c r="F177">
        <v>1</v>
      </c>
      <c r="G177">
        <v>1</v>
      </c>
      <c r="H177">
        <v>0</v>
      </c>
      <c r="I177">
        <v>1</v>
      </c>
      <c r="K177">
        <v>2.97</v>
      </c>
      <c r="L177" t="s">
        <v>41</v>
      </c>
      <c r="M177" t="s">
        <v>41</v>
      </c>
      <c r="N177">
        <v>6.03</v>
      </c>
      <c r="O177">
        <f>SUM(OGC___Away_Brazil_2[[#This Row],[0-15]:[31-45]])</f>
        <v>1</v>
      </c>
    </row>
    <row r="178" spans="1:15" x14ac:dyDescent="0.25">
      <c r="A178" t="s">
        <v>1102</v>
      </c>
      <c r="B178">
        <v>4</v>
      </c>
      <c r="C178">
        <v>28</v>
      </c>
      <c r="D178">
        <v>1</v>
      </c>
      <c r="E178">
        <v>1</v>
      </c>
      <c r="F178">
        <v>2</v>
      </c>
      <c r="G178">
        <v>0</v>
      </c>
      <c r="H178">
        <v>0</v>
      </c>
      <c r="I178">
        <v>0</v>
      </c>
      <c r="K178">
        <v>0.9</v>
      </c>
      <c r="L178" t="s">
        <v>41</v>
      </c>
      <c r="M178" t="s">
        <v>41</v>
      </c>
      <c r="N178">
        <v>0</v>
      </c>
      <c r="O178">
        <f>SUM(OGC___Away_Brazil_2[[#This Row],[0-15]:[31-45]])</f>
        <v>4</v>
      </c>
    </row>
    <row r="179" spans="1:15" x14ac:dyDescent="0.25">
      <c r="A179" t="s">
        <v>1109</v>
      </c>
      <c r="B179">
        <v>3</v>
      </c>
      <c r="C179">
        <v>33</v>
      </c>
      <c r="D179">
        <v>1</v>
      </c>
      <c r="E179">
        <v>0</v>
      </c>
      <c r="F179">
        <v>2</v>
      </c>
      <c r="G179">
        <v>0</v>
      </c>
      <c r="H179">
        <v>0</v>
      </c>
      <c r="I179">
        <v>0</v>
      </c>
      <c r="K179">
        <v>0.9</v>
      </c>
      <c r="L179" t="s">
        <v>41</v>
      </c>
      <c r="M179" t="s">
        <v>41</v>
      </c>
      <c r="N179">
        <v>0</v>
      </c>
      <c r="O179">
        <f>SUM(OGC___Away_Brazil_2[[#This Row],[0-15]:[31-45]])</f>
        <v>3</v>
      </c>
    </row>
    <row r="180" spans="1:15" x14ac:dyDescent="0.25">
      <c r="A180" t="s">
        <v>324</v>
      </c>
      <c r="B180">
        <v>3</v>
      </c>
      <c r="C180">
        <v>22</v>
      </c>
      <c r="D180">
        <v>1</v>
      </c>
      <c r="E180">
        <v>1</v>
      </c>
      <c r="F180">
        <v>1</v>
      </c>
      <c r="G180">
        <v>0</v>
      </c>
      <c r="H180">
        <v>0</v>
      </c>
      <c r="I180">
        <v>0</v>
      </c>
      <c r="K180">
        <v>0.9</v>
      </c>
      <c r="L180" t="s">
        <v>41</v>
      </c>
      <c r="M180" t="s">
        <v>41</v>
      </c>
      <c r="N180">
        <v>0</v>
      </c>
      <c r="O180">
        <f>SUM(OGC___Away_Brazil_2[[#This Row],[0-15]:[31-45]])</f>
        <v>3</v>
      </c>
    </row>
    <row r="181" spans="1:15" x14ac:dyDescent="0.25">
      <c r="A181" t="s">
        <v>329</v>
      </c>
      <c r="B181">
        <v>7</v>
      </c>
      <c r="C181">
        <v>28</v>
      </c>
      <c r="D181">
        <v>4</v>
      </c>
      <c r="E181">
        <v>0</v>
      </c>
      <c r="F181">
        <v>2</v>
      </c>
      <c r="G181">
        <v>0</v>
      </c>
      <c r="H181">
        <v>0</v>
      </c>
      <c r="I181">
        <v>1</v>
      </c>
      <c r="K181">
        <v>7.74</v>
      </c>
      <c r="L181" t="s">
        <v>41</v>
      </c>
      <c r="M181" t="s">
        <v>41</v>
      </c>
      <c r="N181">
        <v>1.26</v>
      </c>
      <c r="O181">
        <f>SUM(OGC___Away_Brazil_2[[#This Row],[0-15]:[31-45]])</f>
        <v>6</v>
      </c>
    </row>
    <row r="182" spans="1:15" x14ac:dyDescent="0.25">
      <c r="A182" t="s">
        <v>465</v>
      </c>
      <c r="B182">
        <v>7</v>
      </c>
      <c r="C182">
        <v>33</v>
      </c>
      <c r="D182">
        <v>3</v>
      </c>
      <c r="E182">
        <v>0</v>
      </c>
      <c r="F182">
        <v>3</v>
      </c>
      <c r="G182">
        <v>0</v>
      </c>
      <c r="H182">
        <v>0</v>
      </c>
      <c r="I182">
        <v>1</v>
      </c>
      <c r="K182">
        <v>7.74</v>
      </c>
      <c r="L182" t="s">
        <v>41</v>
      </c>
      <c r="M182" t="s">
        <v>41</v>
      </c>
      <c r="N182">
        <v>1.26</v>
      </c>
      <c r="O182">
        <f>SUM(OGC___Away_Brazil_2[[#This Row],[0-15]:[31-45]])</f>
        <v>6</v>
      </c>
    </row>
    <row r="183" spans="1:15" x14ac:dyDescent="0.25">
      <c r="A183" t="s">
        <v>466</v>
      </c>
      <c r="B183">
        <v>2</v>
      </c>
      <c r="C183">
        <v>38</v>
      </c>
      <c r="D183">
        <v>1</v>
      </c>
      <c r="E183">
        <v>0</v>
      </c>
      <c r="F183">
        <v>0</v>
      </c>
      <c r="G183">
        <v>0</v>
      </c>
      <c r="H183">
        <v>1</v>
      </c>
      <c r="I183">
        <v>0</v>
      </c>
      <c r="K183">
        <v>0.45</v>
      </c>
      <c r="L183" t="s">
        <v>41</v>
      </c>
      <c r="M183" t="s">
        <v>41</v>
      </c>
      <c r="N183">
        <v>0.45</v>
      </c>
      <c r="O183">
        <f>SUM(OGC___Away_Brazil_2[[#This Row],[0-15]:[31-45]])</f>
        <v>1</v>
      </c>
    </row>
    <row r="184" spans="1:15" x14ac:dyDescent="0.25">
      <c r="A184" t="s">
        <v>495</v>
      </c>
      <c r="B184">
        <v>6</v>
      </c>
      <c r="C184">
        <v>38</v>
      </c>
      <c r="D184">
        <v>1</v>
      </c>
      <c r="E184">
        <v>1</v>
      </c>
      <c r="F184">
        <v>2</v>
      </c>
      <c r="G184">
        <v>2</v>
      </c>
      <c r="H184">
        <v>0</v>
      </c>
      <c r="I184">
        <v>0</v>
      </c>
      <c r="K184">
        <v>6.03</v>
      </c>
      <c r="L184" t="s">
        <v>41</v>
      </c>
      <c r="M184" t="s">
        <v>41</v>
      </c>
      <c r="N184">
        <v>2.97</v>
      </c>
      <c r="O184">
        <f>SUM(OGC___Away_Brazil_2[[#This Row],[0-15]:[31-45]])</f>
        <v>4</v>
      </c>
    </row>
    <row r="185" spans="1:15" x14ac:dyDescent="0.25">
      <c r="A185" t="s">
        <v>525</v>
      </c>
      <c r="B185">
        <v>6</v>
      </c>
      <c r="C185">
        <v>38</v>
      </c>
      <c r="D185">
        <v>1</v>
      </c>
      <c r="E185">
        <v>3</v>
      </c>
      <c r="F185">
        <v>0</v>
      </c>
      <c r="G185">
        <v>0</v>
      </c>
      <c r="H185">
        <v>1</v>
      </c>
      <c r="I185">
        <v>1</v>
      </c>
      <c r="K185">
        <v>6.03</v>
      </c>
      <c r="L185" t="s">
        <v>41</v>
      </c>
      <c r="M185" t="s">
        <v>41</v>
      </c>
      <c r="N185">
        <v>2.97</v>
      </c>
      <c r="O185">
        <f>SUM(OGC___Away_Brazil_2[[#This Row],[0-15]:[31-45]])</f>
        <v>4</v>
      </c>
    </row>
    <row r="186" spans="1:15" x14ac:dyDescent="0.25">
      <c r="A186" t="s">
        <v>586</v>
      </c>
      <c r="B186">
        <v>5</v>
      </c>
      <c r="C186">
        <v>25</v>
      </c>
      <c r="D186">
        <v>1</v>
      </c>
      <c r="E186">
        <v>2</v>
      </c>
      <c r="F186">
        <v>2</v>
      </c>
      <c r="G186">
        <v>0</v>
      </c>
      <c r="H186">
        <v>0</v>
      </c>
      <c r="I186">
        <v>0</v>
      </c>
      <c r="K186">
        <v>0.9</v>
      </c>
      <c r="L186" t="s">
        <v>41</v>
      </c>
      <c r="M186" t="s">
        <v>41</v>
      </c>
      <c r="N186">
        <v>0</v>
      </c>
      <c r="O186">
        <f>SUM(OGC___Away_Brazil_2[[#This Row],[0-15]:[31-45]])</f>
        <v>5</v>
      </c>
    </row>
    <row r="187" spans="1:15" x14ac:dyDescent="0.25">
      <c r="A187" t="s">
        <v>662</v>
      </c>
      <c r="B187">
        <v>4</v>
      </c>
      <c r="C187">
        <v>29</v>
      </c>
      <c r="D187">
        <v>2</v>
      </c>
      <c r="E187">
        <v>1</v>
      </c>
      <c r="F187">
        <v>0</v>
      </c>
      <c r="G187">
        <v>0</v>
      </c>
      <c r="H187">
        <v>1</v>
      </c>
      <c r="I187">
        <v>0</v>
      </c>
      <c r="K187">
        <v>6.75</v>
      </c>
      <c r="L187" t="s">
        <v>41</v>
      </c>
      <c r="M187" t="s">
        <v>41</v>
      </c>
      <c r="N187">
        <v>2.25</v>
      </c>
      <c r="O187">
        <f>SUM(OGC___Away_Brazil_2[[#This Row],[0-15]:[31-45]])</f>
        <v>3</v>
      </c>
    </row>
    <row r="188" spans="1:15" x14ac:dyDescent="0.25">
      <c r="A188" t="s">
        <v>825</v>
      </c>
      <c r="B188">
        <v>9</v>
      </c>
      <c r="C188">
        <v>42</v>
      </c>
      <c r="D188">
        <v>2</v>
      </c>
      <c r="E188">
        <v>2</v>
      </c>
      <c r="F188">
        <v>2</v>
      </c>
      <c r="G188">
        <v>0</v>
      </c>
      <c r="H188">
        <v>1</v>
      </c>
      <c r="I188">
        <v>2</v>
      </c>
      <c r="K188">
        <v>6.03</v>
      </c>
      <c r="L188" t="s">
        <v>41</v>
      </c>
      <c r="M188" t="s">
        <v>41</v>
      </c>
      <c r="N188">
        <v>2.97</v>
      </c>
      <c r="O188">
        <f>SUM(OGC___Away_Brazil_2[[#This Row],[0-15]:[31-45]])</f>
        <v>6</v>
      </c>
    </row>
    <row r="189" spans="1:15" x14ac:dyDescent="0.25">
      <c r="A189" t="s">
        <v>832</v>
      </c>
      <c r="B189">
        <v>4</v>
      </c>
      <c r="C189">
        <v>6</v>
      </c>
      <c r="D189">
        <v>4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0.9</v>
      </c>
      <c r="L189" t="s">
        <v>41</v>
      </c>
      <c r="M189" t="s">
        <v>41</v>
      </c>
      <c r="N189">
        <v>0</v>
      </c>
      <c r="O189">
        <f>SUM(OGC___Away_Brazil_2[[#This Row],[0-15]:[31-45]])</f>
        <v>4</v>
      </c>
    </row>
    <row r="190" spans="1:15" x14ac:dyDescent="0.25">
      <c r="A190" t="s">
        <v>998</v>
      </c>
      <c r="B190">
        <v>4</v>
      </c>
      <c r="C190">
        <v>23</v>
      </c>
      <c r="D190">
        <v>2</v>
      </c>
      <c r="E190">
        <v>0</v>
      </c>
      <c r="F190">
        <v>2</v>
      </c>
      <c r="G190">
        <v>0</v>
      </c>
      <c r="H190">
        <v>0</v>
      </c>
      <c r="I190">
        <v>0</v>
      </c>
      <c r="K190">
        <v>0.9</v>
      </c>
      <c r="L190" t="s">
        <v>41</v>
      </c>
      <c r="M190" t="s">
        <v>41</v>
      </c>
      <c r="N190">
        <v>0</v>
      </c>
      <c r="O190">
        <f>SUM(OGC___Away_Brazil_2[[#This Row],[0-15]:[31-45]])</f>
        <v>4</v>
      </c>
    </row>
    <row r="191" spans="1:15" x14ac:dyDescent="0.25">
      <c r="A191" t="s">
        <v>1056</v>
      </c>
      <c r="B191">
        <v>3</v>
      </c>
      <c r="C191">
        <v>50</v>
      </c>
      <c r="D191">
        <v>0</v>
      </c>
      <c r="E191">
        <v>1</v>
      </c>
      <c r="F191">
        <v>1</v>
      </c>
      <c r="G191">
        <v>0</v>
      </c>
      <c r="H191">
        <v>0</v>
      </c>
      <c r="I191">
        <v>1</v>
      </c>
      <c r="K191">
        <v>6.03</v>
      </c>
      <c r="L191" t="s">
        <v>41</v>
      </c>
      <c r="M191" t="s">
        <v>41</v>
      </c>
      <c r="N191">
        <v>2.97</v>
      </c>
      <c r="O191">
        <f>SUM(OGC___Away_Brazil_2[[#This Row],[0-15]:[31-45]])</f>
        <v>2</v>
      </c>
    </row>
    <row r="192" spans="1:15" x14ac:dyDescent="0.25">
      <c r="A192" t="s">
        <v>1063</v>
      </c>
      <c r="B192">
        <v>6</v>
      </c>
      <c r="C192">
        <v>31</v>
      </c>
      <c r="D192">
        <v>0</v>
      </c>
      <c r="E192">
        <v>3</v>
      </c>
      <c r="F192">
        <v>2</v>
      </c>
      <c r="G192">
        <v>1</v>
      </c>
      <c r="H192">
        <v>0</v>
      </c>
      <c r="I192">
        <v>0</v>
      </c>
      <c r="K192">
        <v>7.47</v>
      </c>
      <c r="L192" t="s">
        <v>41</v>
      </c>
      <c r="M192" t="s">
        <v>41</v>
      </c>
      <c r="N192">
        <v>1.53</v>
      </c>
      <c r="O192">
        <f>SUM(OGC___Away_Brazil_2[[#This Row],[0-15]:[31-45]])</f>
        <v>5</v>
      </c>
    </row>
    <row r="193" spans="1:15" x14ac:dyDescent="0.25">
      <c r="A193" t="s">
        <v>1064</v>
      </c>
      <c r="B193">
        <v>9</v>
      </c>
      <c r="C193">
        <v>36</v>
      </c>
      <c r="D193">
        <v>1</v>
      </c>
      <c r="E193">
        <v>5</v>
      </c>
      <c r="F193">
        <v>0</v>
      </c>
      <c r="G193">
        <v>1</v>
      </c>
      <c r="H193">
        <v>1</v>
      </c>
      <c r="I193">
        <v>1</v>
      </c>
      <c r="K193">
        <v>6.03</v>
      </c>
      <c r="L193" t="s">
        <v>41</v>
      </c>
      <c r="M193" t="s">
        <v>41</v>
      </c>
      <c r="N193">
        <v>2.97</v>
      </c>
      <c r="O193">
        <f>SUM(OGC___Away_Brazil_2[[#This Row],[0-15]:[31-45]])</f>
        <v>6</v>
      </c>
    </row>
    <row r="194" spans="1:15" x14ac:dyDescent="0.25">
      <c r="A194" t="s">
        <v>1114</v>
      </c>
      <c r="B194">
        <v>3</v>
      </c>
      <c r="C194">
        <v>40</v>
      </c>
      <c r="D194">
        <v>1</v>
      </c>
      <c r="E194">
        <v>0</v>
      </c>
      <c r="F194">
        <v>1</v>
      </c>
      <c r="G194">
        <v>0</v>
      </c>
      <c r="H194">
        <v>1</v>
      </c>
      <c r="I194">
        <v>0</v>
      </c>
      <c r="K194">
        <v>6.03</v>
      </c>
      <c r="L194" t="s">
        <v>41</v>
      </c>
      <c r="M194" t="s">
        <v>41</v>
      </c>
      <c r="N194">
        <v>2.97</v>
      </c>
      <c r="O194">
        <f>SUM(OGC___Away_Brazil_2[[#This Row],[0-15]:[31-45]])</f>
        <v>2</v>
      </c>
    </row>
    <row r="195" spans="1:15" x14ac:dyDescent="0.25">
      <c r="A195" t="s">
        <v>268</v>
      </c>
      <c r="B195">
        <v>2</v>
      </c>
      <c r="C195">
        <v>25</v>
      </c>
      <c r="D195">
        <v>0</v>
      </c>
      <c r="E195">
        <v>2</v>
      </c>
      <c r="F195">
        <v>0</v>
      </c>
      <c r="G195">
        <v>0</v>
      </c>
      <c r="H195">
        <v>0</v>
      </c>
      <c r="I195">
        <v>0</v>
      </c>
      <c r="K195">
        <v>0.9</v>
      </c>
      <c r="L195" t="s">
        <v>41</v>
      </c>
      <c r="M195" t="s">
        <v>41</v>
      </c>
      <c r="N195">
        <v>0</v>
      </c>
      <c r="O195">
        <f>SUM(OGC___Away_Brazil_2[[#This Row],[0-15]:[31-45]])</f>
        <v>2</v>
      </c>
    </row>
    <row r="196" spans="1:15" x14ac:dyDescent="0.25">
      <c r="A196" t="s">
        <v>276</v>
      </c>
      <c r="B196">
        <v>2</v>
      </c>
      <c r="C196">
        <v>25</v>
      </c>
      <c r="D196">
        <v>1</v>
      </c>
      <c r="E196">
        <v>0</v>
      </c>
      <c r="F196">
        <v>1</v>
      </c>
      <c r="G196">
        <v>0</v>
      </c>
      <c r="H196">
        <v>0</v>
      </c>
      <c r="I196">
        <v>0</v>
      </c>
      <c r="K196">
        <v>0.9</v>
      </c>
      <c r="L196" t="s">
        <v>41</v>
      </c>
      <c r="M196" t="s">
        <v>41</v>
      </c>
      <c r="N196">
        <v>0</v>
      </c>
      <c r="O196">
        <f>SUM(OGC___Away_Brazil_2[[#This Row],[0-15]:[31-45]])</f>
        <v>2</v>
      </c>
    </row>
    <row r="197" spans="1:15" x14ac:dyDescent="0.25">
      <c r="A197" t="s">
        <v>399</v>
      </c>
      <c r="B197">
        <v>1</v>
      </c>
      <c r="C197">
        <v>45</v>
      </c>
      <c r="D197">
        <v>0</v>
      </c>
      <c r="E197">
        <v>0</v>
      </c>
      <c r="F197">
        <v>1</v>
      </c>
      <c r="G197">
        <v>0</v>
      </c>
      <c r="H197">
        <v>0</v>
      </c>
      <c r="I197">
        <v>0</v>
      </c>
      <c r="K197">
        <v>0.9</v>
      </c>
      <c r="L197" t="s">
        <v>41</v>
      </c>
      <c r="M197" t="s">
        <v>41</v>
      </c>
      <c r="N197">
        <v>0</v>
      </c>
      <c r="O197">
        <f>SUM(OGC___Away_Brazil_2[[#This Row],[0-15]:[31-45]])</f>
        <v>1</v>
      </c>
    </row>
    <row r="198" spans="1:15" x14ac:dyDescent="0.25">
      <c r="A198" t="s">
        <v>404</v>
      </c>
      <c r="B198">
        <v>2</v>
      </c>
      <c r="C198">
        <v>25</v>
      </c>
      <c r="D198">
        <v>0</v>
      </c>
      <c r="E198">
        <v>1</v>
      </c>
      <c r="F198">
        <v>1</v>
      </c>
      <c r="G198">
        <v>0</v>
      </c>
      <c r="H198">
        <v>0</v>
      </c>
      <c r="I198">
        <v>0</v>
      </c>
      <c r="K198">
        <v>0.9</v>
      </c>
      <c r="L198" t="s">
        <v>41</v>
      </c>
      <c r="M198" t="s">
        <v>41</v>
      </c>
      <c r="N198">
        <v>0</v>
      </c>
      <c r="O198">
        <f>SUM(OGC___Away_Brazil_2[[#This Row],[0-15]:[31-45]])</f>
        <v>2</v>
      </c>
    </row>
    <row r="199" spans="1:15" x14ac:dyDescent="0.25">
      <c r="A199" t="s">
        <v>424</v>
      </c>
      <c r="B199">
        <v>2</v>
      </c>
      <c r="C199">
        <v>33</v>
      </c>
      <c r="D199">
        <v>0</v>
      </c>
      <c r="E199">
        <v>1</v>
      </c>
      <c r="F199">
        <v>1</v>
      </c>
      <c r="G199">
        <v>0</v>
      </c>
      <c r="H199">
        <v>0</v>
      </c>
      <c r="I199">
        <v>0</v>
      </c>
      <c r="K199">
        <v>0.9</v>
      </c>
      <c r="L199" t="s">
        <v>41</v>
      </c>
      <c r="M199" t="s">
        <v>41</v>
      </c>
      <c r="N199">
        <v>0</v>
      </c>
      <c r="O199">
        <f>SUM(OGC___Away_Brazil_2[[#This Row],[0-15]:[31-45]])</f>
        <v>2</v>
      </c>
    </row>
    <row r="200" spans="1:15" x14ac:dyDescent="0.25">
      <c r="A200" t="s">
        <v>502</v>
      </c>
      <c r="B200">
        <v>1</v>
      </c>
      <c r="C200">
        <v>81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K200">
        <v>0</v>
      </c>
      <c r="L200" t="s">
        <v>41</v>
      </c>
      <c r="M200" t="s">
        <v>41</v>
      </c>
      <c r="N200">
        <v>0.9</v>
      </c>
      <c r="O200">
        <f>SUM(OGC___Away_Brazil_2[[#This Row],[0-15]:[31-45]])</f>
        <v>0</v>
      </c>
    </row>
    <row r="201" spans="1:15" x14ac:dyDescent="0.25">
      <c r="A201" t="s">
        <v>569</v>
      </c>
      <c r="B201">
        <v>2</v>
      </c>
      <c r="C201">
        <v>12</v>
      </c>
      <c r="D201">
        <v>1</v>
      </c>
      <c r="E201">
        <v>1</v>
      </c>
      <c r="F201">
        <v>0</v>
      </c>
      <c r="G201">
        <v>0</v>
      </c>
      <c r="H201">
        <v>0</v>
      </c>
      <c r="I201">
        <v>0</v>
      </c>
      <c r="K201">
        <v>0.9</v>
      </c>
      <c r="L201" t="s">
        <v>41</v>
      </c>
      <c r="M201" t="s">
        <v>41</v>
      </c>
      <c r="N201">
        <v>0</v>
      </c>
      <c r="O201">
        <f>SUM(OGC___Away_Brazil_2[[#This Row],[0-15]:[31-45]])</f>
        <v>2</v>
      </c>
    </row>
    <row r="202" spans="1:15" x14ac:dyDescent="0.25">
      <c r="A202" t="s">
        <v>712</v>
      </c>
      <c r="B202">
        <v>3</v>
      </c>
      <c r="C202">
        <v>27</v>
      </c>
      <c r="D202">
        <v>1</v>
      </c>
      <c r="E202">
        <v>0</v>
      </c>
      <c r="F202">
        <v>2</v>
      </c>
      <c r="G202">
        <v>0</v>
      </c>
      <c r="H202">
        <v>0</v>
      </c>
      <c r="I202">
        <v>0</v>
      </c>
      <c r="K202">
        <v>0.9</v>
      </c>
      <c r="L202" t="s">
        <v>41</v>
      </c>
      <c r="M202" t="s">
        <v>41</v>
      </c>
      <c r="N202">
        <v>0</v>
      </c>
      <c r="O202">
        <f>SUM(OGC___Away_Brazil_2[[#This Row],[0-15]:[31-45]])</f>
        <v>3</v>
      </c>
    </row>
    <row r="203" spans="1:15" x14ac:dyDescent="0.25">
      <c r="A203" t="s">
        <v>714</v>
      </c>
      <c r="B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 t="s">
        <v>41</v>
      </c>
      <c r="M203" t="s">
        <v>41</v>
      </c>
      <c r="N203">
        <v>0</v>
      </c>
      <c r="O203">
        <f>SUM(OGC___Away_Brazil_2[[#This Row],[0-15]:[31-45]])</f>
        <v>0</v>
      </c>
    </row>
    <row r="204" spans="1:15" x14ac:dyDescent="0.25">
      <c r="A204" t="s">
        <v>720</v>
      </c>
      <c r="B204">
        <v>3</v>
      </c>
      <c r="C204">
        <v>42</v>
      </c>
      <c r="D204">
        <v>0</v>
      </c>
      <c r="E204">
        <v>1</v>
      </c>
      <c r="F204">
        <v>1</v>
      </c>
      <c r="G204">
        <v>0</v>
      </c>
      <c r="H204">
        <v>1</v>
      </c>
      <c r="I204">
        <v>0</v>
      </c>
      <c r="K204">
        <v>6.03</v>
      </c>
      <c r="L204" t="s">
        <v>41</v>
      </c>
      <c r="M204" t="s">
        <v>41</v>
      </c>
      <c r="N204">
        <v>2.97</v>
      </c>
      <c r="O204">
        <f>SUM(OGC___Away_Brazil_2[[#This Row],[0-15]:[31-45]])</f>
        <v>2</v>
      </c>
    </row>
    <row r="205" spans="1:15" x14ac:dyDescent="0.25">
      <c r="A205" t="s">
        <v>857</v>
      </c>
      <c r="B205">
        <v>3</v>
      </c>
      <c r="C205">
        <v>18</v>
      </c>
      <c r="D205">
        <v>1</v>
      </c>
      <c r="E205">
        <v>2</v>
      </c>
      <c r="F205">
        <v>0</v>
      </c>
      <c r="G205">
        <v>0</v>
      </c>
      <c r="H205">
        <v>0</v>
      </c>
      <c r="I205">
        <v>0</v>
      </c>
      <c r="K205">
        <v>0.9</v>
      </c>
      <c r="L205" t="s">
        <v>41</v>
      </c>
      <c r="M205" t="s">
        <v>41</v>
      </c>
      <c r="N205">
        <v>0</v>
      </c>
      <c r="O205">
        <f>SUM(OGC___Away_Brazil_2[[#This Row],[0-15]:[31-45]])</f>
        <v>3</v>
      </c>
    </row>
    <row r="206" spans="1:15" x14ac:dyDescent="0.25">
      <c r="A206" t="s">
        <v>991</v>
      </c>
      <c r="B206">
        <v>1</v>
      </c>
      <c r="C206">
        <v>38</v>
      </c>
      <c r="D206">
        <v>0</v>
      </c>
      <c r="E206">
        <v>0</v>
      </c>
      <c r="F206">
        <v>1</v>
      </c>
      <c r="G206">
        <v>0</v>
      </c>
      <c r="H206">
        <v>0</v>
      </c>
      <c r="I206">
        <v>0</v>
      </c>
      <c r="K206">
        <v>0.9</v>
      </c>
      <c r="L206" t="s">
        <v>41</v>
      </c>
      <c r="M206" t="s">
        <v>41</v>
      </c>
      <c r="N206">
        <v>0</v>
      </c>
      <c r="O206">
        <f>SUM(OGC___Away_Brazil_2[[#This Row],[0-15]:[31-45]])</f>
        <v>1</v>
      </c>
    </row>
    <row r="207" spans="1:15" x14ac:dyDescent="0.25">
      <c r="A207" t="s">
        <v>995</v>
      </c>
      <c r="B207">
        <v>2</v>
      </c>
      <c r="C207">
        <v>17</v>
      </c>
      <c r="D207">
        <v>1</v>
      </c>
      <c r="E207">
        <v>1</v>
      </c>
      <c r="F207">
        <v>0</v>
      </c>
      <c r="G207">
        <v>0</v>
      </c>
      <c r="H207">
        <v>0</v>
      </c>
      <c r="I207">
        <v>0</v>
      </c>
      <c r="K207">
        <v>0.9</v>
      </c>
      <c r="L207" t="s">
        <v>41</v>
      </c>
      <c r="M207" t="s">
        <v>41</v>
      </c>
      <c r="N207">
        <v>0</v>
      </c>
      <c r="O207">
        <f>SUM(OGC___Away_Brazil_2[[#This Row],[0-15]:[31-45]])</f>
        <v>2</v>
      </c>
    </row>
    <row r="208" spans="1:15" x14ac:dyDescent="0.25">
      <c r="A208" t="s">
        <v>1045</v>
      </c>
      <c r="B208">
        <v>1</v>
      </c>
      <c r="C208">
        <v>80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1</v>
      </c>
      <c r="K208">
        <v>0</v>
      </c>
      <c r="L208" t="s">
        <v>41</v>
      </c>
      <c r="M208" t="s">
        <v>41</v>
      </c>
      <c r="N208">
        <v>0.9</v>
      </c>
      <c r="O208">
        <f>SUM(OGC___Away_Brazil_2[[#This Row],[0-15]:[31-45]])</f>
        <v>0</v>
      </c>
    </row>
    <row r="209" spans="1:15" x14ac:dyDescent="0.25">
      <c r="A209" t="s">
        <v>1090</v>
      </c>
      <c r="B209">
        <v>2</v>
      </c>
      <c r="C209">
        <v>55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1</v>
      </c>
      <c r="K209">
        <v>0.45</v>
      </c>
      <c r="L209" t="s">
        <v>41</v>
      </c>
      <c r="M209" t="s">
        <v>41</v>
      </c>
      <c r="N209">
        <v>0.45</v>
      </c>
      <c r="O209">
        <f>SUM(OGC___Away_Brazil_2[[#This Row],[0-15]:[31-45]])</f>
        <v>1</v>
      </c>
    </row>
    <row r="210" spans="1:15" x14ac:dyDescent="0.25">
      <c r="A210" t="s">
        <v>1213</v>
      </c>
      <c r="B210">
        <v>3</v>
      </c>
      <c r="C210">
        <v>22</v>
      </c>
      <c r="D210">
        <v>1</v>
      </c>
      <c r="E210">
        <v>1</v>
      </c>
      <c r="F210">
        <v>1</v>
      </c>
      <c r="G210">
        <v>0</v>
      </c>
      <c r="H210">
        <v>0</v>
      </c>
      <c r="I210">
        <v>0</v>
      </c>
      <c r="K210">
        <v>0.9</v>
      </c>
      <c r="L210" t="s">
        <v>41</v>
      </c>
      <c r="M210" t="s">
        <v>41</v>
      </c>
      <c r="N210">
        <v>0</v>
      </c>
      <c r="O210">
        <f>SUM(OGC___Away_Brazil_2[[#This Row],[0-15]:[31-45]])</f>
        <v>3</v>
      </c>
    </row>
    <row r="211" spans="1:15" x14ac:dyDescent="0.25">
      <c r="A211" t="s">
        <v>269</v>
      </c>
      <c r="B211">
        <v>1</v>
      </c>
      <c r="C211">
        <v>76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1</v>
      </c>
      <c r="K211">
        <v>0</v>
      </c>
      <c r="L211" t="s">
        <v>41</v>
      </c>
      <c r="M211" t="s">
        <v>41</v>
      </c>
      <c r="N211">
        <v>0.9</v>
      </c>
      <c r="O211">
        <f>SUM(OGC___Away_Brazil_2[[#This Row],[0-15]:[31-45]])</f>
        <v>0</v>
      </c>
    </row>
    <row r="212" spans="1:15" x14ac:dyDescent="0.25">
      <c r="A212" t="s">
        <v>326</v>
      </c>
      <c r="B212">
        <v>1</v>
      </c>
      <c r="C212">
        <v>33</v>
      </c>
      <c r="D212">
        <v>0</v>
      </c>
      <c r="E212">
        <v>0</v>
      </c>
      <c r="F212">
        <v>1</v>
      </c>
      <c r="G212">
        <v>0</v>
      </c>
      <c r="H212">
        <v>0</v>
      </c>
      <c r="I212">
        <v>0</v>
      </c>
      <c r="K212">
        <v>0.9</v>
      </c>
      <c r="L212" t="s">
        <v>41</v>
      </c>
      <c r="M212" t="s">
        <v>41</v>
      </c>
      <c r="N212">
        <v>0</v>
      </c>
      <c r="O212">
        <f>SUM(OGC___Away_Brazil_2[[#This Row],[0-15]:[31-45]])</f>
        <v>1</v>
      </c>
    </row>
    <row r="213" spans="1:15" x14ac:dyDescent="0.25">
      <c r="A213" t="s">
        <v>334</v>
      </c>
      <c r="B213">
        <v>2</v>
      </c>
      <c r="C213">
        <v>34</v>
      </c>
      <c r="D213">
        <v>0</v>
      </c>
      <c r="E213">
        <v>1</v>
      </c>
      <c r="F213">
        <v>0</v>
      </c>
      <c r="G213">
        <v>1</v>
      </c>
      <c r="H213">
        <v>0</v>
      </c>
      <c r="I213">
        <v>0</v>
      </c>
      <c r="K213">
        <v>0.45</v>
      </c>
      <c r="L213" t="s">
        <v>41</v>
      </c>
      <c r="M213" t="s">
        <v>41</v>
      </c>
      <c r="N213">
        <v>0.45</v>
      </c>
      <c r="O213">
        <f>SUM(OGC___Away_Brazil_2[[#This Row],[0-15]:[31-45]])</f>
        <v>1</v>
      </c>
    </row>
    <row r="214" spans="1:15" x14ac:dyDescent="0.25">
      <c r="A214" t="s">
        <v>425</v>
      </c>
      <c r="B214">
        <v>1</v>
      </c>
      <c r="C214">
        <v>90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1</v>
      </c>
      <c r="K214">
        <v>0</v>
      </c>
      <c r="L214" t="s">
        <v>41</v>
      </c>
      <c r="M214" t="s">
        <v>41</v>
      </c>
      <c r="N214">
        <v>0.9</v>
      </c>
      <c r="O214">
        <f>SUM(OGC___Away_Brazil_2[[#This Row],[0-15]:[31-45]])</f>
        <v>0</v>
      </c>
    </row>
    <row r="215" spans="1:15" x14ac:dyDescent="0.25">
      <c r="A215" t="s">
        <v>460</v>
      </c>
      <c r="B215">
        <v>2</v>
      </c>
      <c r="C215">
        <v>42</v>
      </c>
      <c r="D215">
        <v>0</v>
      </c>
      <c r="E215">
        <v>1</v>
      </c>
      <c r="F215">
        <v>0</v>
      </c>
      <c r="G215">
        <v>1</v>
      </c>
      <c r="H215">
        <v>0</v>
      </c>
      <c r="I215">
        <v>0</v>
      </c>
      <c r="K215">
        <v>0.45</v>
      </c>
      <c r="L215" t="s">
        <v>41</v>
      </c>
      <c r="M215" t="s">
        <v>41</v>
      </c>
      <c r="N215">
        <v>0.45</v>
      </c>
      <c r="O215">
        <f>SUM(OGC___Away_Brazil_2[[#This Row],[0-15]:[31-45]])</f>
        <v>1</v>
      </c>
    </row>
    <row r="216" spans="1:15" x14ac:dyDescent="0.25">
      <c r="A216" t="s">
        <v>461</v>
      </c>
      <c r="B216">
        <v>2</v>
      </c>
      <c r="C216">
        <v>36</v>
      </c>
      <c r="D216">
        <v>0</v>
      </c>
      <c r="E216">
        <v>0</v>
      </c>
      <c r="F216">
        <v>2</v>
      </c>
      <c r="G216">
        <v>0</v>
      </c>
      <c r="H216">
        <v>0</v>
      </c>
      <c r="I216">
        <v>0</v>
      </c>
      <c r="K216">
        <v>0.9</v>
      </c>
      <c r="L216" t="s">
        <v>41</v>
      </c>
      <c r="M216" t="s">
        <v>41</v>
      </c>
      <c r="N216">
        <v>0</v>
      </c>
      <c r="O216">
        <f>SUM(OGC___Away_Brazil_2[[#This Row],[0-15]:[31-45]])</f>
        <v>2</v>
      </c>
    </row>
    <row r="217" spans="1:15" x14ac:dyDescent="0.25">
      <c r="A217" t="s">
        <v>553</v>
      </c>
      <c r="B217">
        <v>2</v>
      </c>
      <c r="C217">
        <v>32</v>
      </c>
      <c r="D217">
        <v>1</v>
      </c>
      <c r="E217">
        <v>0</v>
      </c>
      <c r="F217">
        <v>0</v>
      </c>
      <c r="G217">
        <v>1</v>
      </c>
      <c r="H217">
        <v>0</v>
      </c>
      <c r="I217">
        <v>0</v>
      </c>
      <c r="K217">
        <v>0.45</v>
      </c>
      <c r="L217" t="s">
        <v>41</v>
      </c>
      <c r="M217" t="s">
        <v>41</v>
      </c>
      <c r="N217">
        <v>0.45</v>
      </c>
      <c r="O217">
        <f>SUM(OGC___Away_Brazil_2[[#This Row],[0-15]:[31-45]])</f>
        <v>1</v>
      </c>
    </row>
    <row r="218" spans="1:15" x14ac:dyDescent="0.25">
      <c r="A218" t="s">
        <v>715</v>
      </c>
      <c r="B218">
        <v>2</v>
      </c>
      <c r="C218">
        <v>11</v>
      </c>
      <c r="D218">
        <v>1</v>
      </c>
      <c r="E218">
        <v>1</v>
      </c>
      <c r="F218">
        <v>0</v>
      </c>
      <c r="G218">
        <v>0</v>
      </c>
      <c r="H218">
        <v>0</v>
      </c>
      <c r="I218">
        <v>0</v>
      </c>
      <c r="K218">
        <v>0.9</v>
      </c>
      <c r="L218" t="s">
        <v>41</v>
      </c>
      <c r="M218" t="s">
        <v>41</v>
      </c>
      <c r="N218">
        <v>0</v>
      </c>
      <c r="O218">
        <f>SUM(OGC___Away_Brazil_2[[#This Row],[0-15]:[31-45]])</f>
        <v>2</v>
      </c>
    </row>
    <row r="219" spans="1:15" x14ac:dyDescent="0.25">
      <c r="A219" t="s">
        <v>753</v>
      </c>
      <c r="B219">
        <v>2</v>
      </c>
      <c r="C219">
        <v>33</v>
      </c>
      <c r="D219">
        <v>0</v>
      </c>
      <c r="E219">
        <v>1</v>
      </c>
      <c r="F219">
        <v>1</v>
      </c>
      <c r="G219">
        <v>0</v>
      </c>
      <c r="H219">
        <v>0</v>
      </c>
      <c r="I219">
        <v>0</v>
      </c>
      <c r="K219">
        <v>0.9</v>
      </c>
      <c r="L219" t="s">
        <v>41</v>
      </c>
      <c r="M219" t="s">
        <v>41</v>
      </c>
      <c r="N219">
        <v>0</v>
      </c>
      <c r="O219">
        <f>SUM(OGC___Away_Brazil_2[[#This Row],[0-15]:[31-45]])</f>
        <v>2</v>
      </c>
    </row>
    <row r="220" spans="1:15" x14ac:dyDescent="0.25">
      <c r="A220" t="s">
        <v>765</v>
      </c>
      <c r="B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 t="s">
        <v>41</v>
      </c>
      <c r="M220" t="s">
        <v>41</v>
      </c>
      <c r="N220">
        <v>0</v>
      </c>
      <c r="O220">
        <f>SUM(OGC___Away_Brazil_2[[#This Row],[0-15]:[31-45]])</f>
        <v>0</v>
      </c>
    </row>
    <row r="221" spans="1:15" x14ac:dyDescent="0.25">
      <c r="A221" t="s">
        <v>865</v>
      </c>
      <c r="B221">
        <v>2</v>
      </c>
      <c r="C221">
        <v>35</v>
      </c>
      <c r="D221">
        <v>0</v>
      </c>
      <c r="E221">
        <v>1</v>
      </c>
      <c r="F221">
        <v>0</v>
      </c>
      <c r="G221">
        <v>1</v>
      </c>
      <c r="H221">
        <v>0</v>
      </c>
      <c r="I221">
        <v>0</v>
      </c>
      <c r="K221">
        <v>0.45</v>
      </c>
      <c r="L221" t="s">
        <v>41</v>
      </c>
      <c r="M221" t="s">
        <v>41</v>
      </c>
      <c r="N221">
        <v>0.45</v>
      </c>
      <c r="O221">
        <f>SUM(OGC___Away_Brazil_2[[#This Row],[0-15]:[31-45]])</f>
        <v>1</v>
      </c>
    </row>
    <row r="222" spans="1:15" x14ac:dyDescent="0.25">
      <c r="A222" t="s">
        <v>897</v>
      </c>
      <c r="B222">
        <v>2</v>
      </c>
      <c r="C222">
        <v>24</v>
      </c>
      <c r="D222">
        <v>1</v>
      </c>
      <c r="E222">
        <v>0</v>
      </c>
      <c r="F222">
        <v>1</v>
      </c>
      <c r="G222">
        <v>0</v>
      </c>
      <c r="H222">
        <v>0</v>
      </c>
      <c r="I222">
        <v>0</v>
      </c>
      <c r="K222">
        <v>0.9</v>
      </c>
      <c r="L222" t="s">
        <v>41</v>
      </c>
      <c r="M222" t="s">
        <v>41</v>
      </c>
      <c r="N222">
        <v>0</v>
      </c>
      <c r="O222">
        <f>SUM(OGC___Away_Brazil_2[[#This Row],[0-15]:[31-45]])</f>
        <v>2</v>
      </c>
    </row>
    <row r="223" spans="1:15" x14ac:dyDescent="0.25">
      <c r="A223" t="s">
        <v>975</v>
      </c>
      <c r="B223">
        <v>1</v>
      </c>
      <c r="C223">
        <v>3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0</v>
      </c>
      <c r="K223">
        <v>0.9</v>
      </c>
      <c r="L223" t="s">
        <v>41</v>
      </c>
      <c r="M223" t="s">
        <v>41</v>
      </c>
      <c r="N223">
        <v>0</v>
      </c>
      <c r="O223">
        <f>SUM(OGC___Away_Brazil_2[[#This Row],[0-15]:[31-45]])</f>
        <v>1</v>
      </c>
    </row>
    <row r="224" spans="1:15" x14ac:dyDescent="0.25">
      <c r="A224" t="s">
        <v>1032</v>
      </c>
      <c r="B224">
        <v>1</v>
      </c>
      <c r="C224">
        <v>90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1</v>
      </c>
      <c r="K224">
        <v>0</v>
      </c>
      <c r="L224" t="s">
        <v>41</v>
      </c>
      <c r="M224" t="s">
        <v>41</v>
      </c>
      <c r="N224">
        <v>0.9</v>
      </c>
      <c r="O224">
        <f>SUM(OGC___Away_Brazil_2[[#This Row],[0-15]:[31-45]])</f>
        <v>0</v>
      </c>
    </row>
    <row r="225" spans="1:15" x14ac:dyDescent="0.25">
      <c r="A225" t="s">
        <v>1089</v>
      </c>
      <c r="B225">
        <v>2</v>
      </c>
      <c r="C225">
        <v>19</v>
      </c>
      <c r="D225">
        <v>1</v>
      </c>
      <c r="E225">
        <v>0</v>
      </c>
      <c r="F225">
        <v>1</v>
      </c>
      <c r="G225">
        <v>0</v>
      </c>
      <c r="H225">
        <v>0</v>
      </c>
      <c r="I225">
        <v>0</v>
      </c>
      <c r="K225">
        <v>0.9</v>
      </c>
      <c r="L225" t="s">
        <v>41</v>
      </c>
      <c r="M225" t="s">
        <v>41</v>
      </c>
      <c r="N225">
        <v>0</v>
      </c>
      <c r="O225">
        <f>SUM(OGC___Away_Brazil_2[[#This Row],[0-15]:[31-45]])</f>
        <v>2</v>
      </c>
    </row>
    <row r="226" spans="1:15" x14ac:dyDescent="0.25">
      <c r="A226" t="s">
        <v>1242</v>
      </c>
      <c r="B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K226">
        <v>0</v>
      </c>
      <c r="L226" t="s">
        <v>41</v>
      </c>
      <c r="M226" t="s">
        <v>41</v>
      </c>
      <c r="N226">
        <v>0</v>
      </c>
      <c r="O226">
        <f>SUM(OGC___Away_Brazil_2[[#This Row],[0-15]:[31-45]])</f>
        <v>0</v>
      </c>
    </row>
    <row r="227" spans="1:15" x14ac:dyDescent="0.25">
      <c r="A227" t="s">
        <v>348</v>
      </c>
      <c r="B227">
        <v>1</v>
      </c>
      <c r="C227">
        <v>47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K227">
        <v>0</v>
      </c>
      <c r="L227" t="s">
        <v>41</v>
      </c>
      <c r="M227" t="s">
        <v>41</v>
      </c>
      <c r="N227">
        <v>0.9</v>
      </c>
      <c r="O227">
        <f>SUM(OGC___Away_Brazil_2[[#This Row],[0-15]:[31-45]])</f>
        <v>0</v>
      </c>
    </row>
    <row r="228" spans="1:15" x14ac:dyDescent="0.25">
      <c r="A228" t="s">
        <v>543</v>
      </c>
      <c r="B228">
        <v>2</v>
      </c>
      <c r="C228">
        <v>57</v>
      </c>
      <c r="D228">
        <v>0</v>
      </c>
      <c r="E228">
        <v>0</v>
      </c>
      <c r="F228">
        <v>1</v>
      </c>
      <c r="G228">
        <v>0</v>
      </c>
      <c r="H228">
        <v>1</v>
      </c>
      <c r="I228">
        <v>0</v>
      </c>
      <c r="K228">
        <v>0.45</v>
      </c>
      <c r="L228" t="s">
        <v>41</v>
      </c>
      <c r="M228" t="s">
        <v>41</v>
      </c>
      <c r="N228">
        <v>0.45</v>
      </c>
      <c r="O228">
        <f>SUM(OGC___Away_Brazil_2[[#This Row],[0-15]:[31-45]])</f>
        <v>1</v>
      </c>
    </row>
    <row r="229" spans="1:15" x14ac:dyDescent="0.25">
      <c r="A229" t="s">
        <v>590</v>
      </c>
      <c r="B229">
        <v>2</v>
      </c>
      <c r="C229">
        <v>31</v>
      </c>
      <c r="D229">
        <v>0</v>
      </c>
      <c r="E229">
        <v>1</v>
      </c>
      <c r="F229">
        <v>1</v>
      </c>
      <c r="G229">
        <v>0</v>
      </c>
      <c r="H229">
        <v>0</v>
      </c>
      <c r="I229">
        <v>0</v>
      </c>
      <c r="K229">
        <v>0.9</v>
      </c>
      <c r="L229" t="s">
        <v>41</v>
      </c>
      <c r="M229" t="s">
        <v>41</v>
      </c>
      <c r="N229">
        <v>0</v>
      </c>
      <c r="O229">
        <f>SUM(OGC___Away_Brazil_2[[#This Row],[0-15]:[31-45]])</f>
        <v>2</v>
      </c>
    </row>
    <row r="230" spans="1:15" x14ac:dyDescent="0.25">
      <c r="A230" t="s">
        <v>650</v>
      </c>
      <c r="B230">
        <v>3</v>
      </c>
      <c r="C230">
        <v>51</v>
      </c>
      <c r="D230">
        <v>0</v>
      </c>
      <c r="E230">
        <v>1</v>
      </c>
      <c r="F230">
        <v>1</v>
      </c>
      <c r="G230">
        <v>0</v>
      </c>
      <c r="H230">
        <v>0</v>
      </c>
      <c r="I230">
        <v>1</v>
      </c>
      <c r="K230">
        <v>6.03</v>
      </c>
      <c r="L230" t="s">
        <v>41</v>
      </c>
      <c r="M230" t="s">
        <v>41</v>
      </c>
      <c r="N230">
        <v>2.97</v>
      </c>
      <c r="O230">
        <f>SUM(OGC___Away_Brazil_2[[#This Row],[0-15]:[31-45]])</f>
        <v>2</v>
      </c>
    </row>
    <row r="231" spans="1:15" x14ac:dyDescent="0.25">
      <c r="A231" t="s">
        <v>929</v>
      </c>
      <c r="B231">
        <v>3</v>
      </c>
      <c r="C231">
        <v>47</v>
      </c>
      <c r="D231">
        <v>1</v>
      </c>
      <c r="E231">
        <v>0</v>
      </c>
      <c r="F231">
        <v>1</v>
      </c>
      <c r="G231">
        <v>0</v>
      </c>
      <c r="H231">
        <v>0</v>
      </c>
      <c r="I231">
        <v>1</v>
      </c>
      <c r="K231">
        <v>6.03</v>
      </c>
      <c r="L231" t="s">
        <v>41</v>
      </c>
      <c r="M231" t="s">
        <v>41</v>
      </c>
      <c r="N231">
        <v>2.97</v>
      </c>
      <c r="O231">
        <f>SUM(OGC___Away_Brazil_2[[#This Row],[0-15]:[31-45]])</f>
        <v>2</v>
      </c>
    </row>
    <row r="232" spans="1:15" x14ac:dyDescent="0.25">
      <c r="A232" t="s">
        <v>1048</v>
      </c>
      <c r="B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 t="s">
        <v>41</v>
      </c>
      <c r="M232" t="s">
        <v>41</v>
      </c>
      <c r="N232">
        <v>0</v>
      </c>
      <c r="O232">
        <f>SUM(OGC___Away_Brazil_2[[#This Row],[0-15]:[31-45]])</f>
        <v>0</v>
      </c>
    </row>
    <row r="233" spans="1:15" x14ac:dyDescent="0.25">
      <c r="A233" t="s">
        <v>1060</v>
      </c>
      <c r="B233">
        <v>6</v>
      </c>
      <c r="C233">
        <v>46</v>
      </c>
      <c r="D233">
        <v>1</v>
      </c>
      <c r="E233">
        <v>1</v>
      </c>
      <c r="F233">
        <v>2</v>
      </c>
      <c r="G233">
        <v>0</v>
      </c>
      <c r="H233">
        <v>0</v>
      </c>
      <c r="I233">
        <v>2</v>
      </c>
      <c r="K233">
        <v>6.03</v>
      </c>
      <c r="L233" t="s">
        <v>41</v>
      </c>
      <c r="M233" t="s">
        <v>41</v>
      </c>
      <c r="N233">
        <v>2.97</v>
      </c>
      <c r="O233">
        <f>SUM(OGC___Away_Brazil_2[[#This Row],[0-15]:[31-45]])</f>
        <v>4</v>
      </c>
    </row>
    <row r="234" spans="1:15" x14ac:dyDescent="0.25">
      <c r="A234" t="s">
        <v>1145</v>
      </c>
      <c r="B234">
        <v>4</v>
      </c>
      <c r="C234">
        <v>19</v>
      </c>
      <c r="D234">
        <v>2</v>
      </c>
      <c r="E234">
        <v>0</v>
      </c>
      <c r="F234">
        <v>2</v>
      </c>
      <c r="G234">
        <v>0</v>
      </c>
      <c r="H234">
        <v>0</v>
      </c>
      <c r="I234">
        <v>0</v>
      </c>
      <c r="K234">
        <v>0.9</v>
      </c>
      <c r="L234" t="s">
        <v>41</v>
      </c>
      <c r="M234" t="s">
        <v>41</v>
      </c>
      <c r="N234">
        <v>0</v>
      </c>
      <c r="O234">
        <f>SUM(OGC___Away_Brazil_2[[#This Row],[0-15]:[31-45]])</f>
        <v>4</v>
      </c>
    </row>
    <row r="235" spans="1:15" x14ac:dyDescent="0.25">
      <c r="A235" t="s">
        <v>1175</v>
      </c>
      <c r="B235">
        <v>2</v>
      </c>
      <c r="C235">
        <v>30</v>
      </c>
      <c r="D235">
        <v>1</v>
      </c>
      <c r="E235">
        <v>0</v>
      </c>
      <c r="F235">
        <v>0</v>
      </c>
      <c r="G235">
        <v>1</v>
      </c>
      <c r="H235">
        <v>0</v>
      </c>
      <c r="I235">
        <v>0</v>
      </c>
      <c r="K235">
        <v>0.45</v>
      </c>
      <c r="L235" t="s">
        <v>41</v>
      </c>
      <c r="M235" t="s">
        <v>41</v>
      </c>
      <c r="N235">
        <v>0.45</v>
      </c>
      <c r="O235">
        <f>SUM(OGC___Away_Brazil_2[[#This Row],[0-15]:[31-45]])</f>
        <v>1</v>
      </c>
    </row>
    <row r="236" spans="1:15" x14ac:dyDescent="0.25">
      <c r="A236" t="s">
        <v>1237</v>
      </c>
      <c r="B236">
        <v>3</v>
      </c>
      <c r="C236">
        <v>52</v>
      </c>
      <c r="D236">
        <v>0</v>
      </c>
      <c r="E236">
        <v>1</v>
      </c>
      <c r="F236">
        <v>1</v>
      </c>
      <c r="G236">
        <v>0</v>
      </c>
      <c r="H236">
        <v>0</v>
      </c>
      <c r="I236">
        <v>1</v>
      </c>
      <c r="K236">
        <v>6.03</v>
      </c>
      <c r="L236" t="s">
        <v>41</v>
      </c>
      <c r="M236" t="s">
        <v>41</v>
      </c>
      <c r="N236">
        <v>2.97</v>
      </c>
      <c r="O236">
        <f>SUM(OGC___Away_Brazil_2[[#This Row],[0-15]:[31-45]])</f>
        <v>2</v>
      </c>
    </row>
    <row r="237" spans="1:15" x14ac:dyDescent="0.25">
      <c r="A237" t="s">
        <v>1241</v>
      </c>
      <c r="B237">
        <v>1</v>
      </c>
      <c r="C237">
        <v>90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K237">
        <v>0</v>
      </c>
      <c r="L237" t="s">
        <v>41</v>
      </c>
      <c r="M237" t="s">
        <v>41</v>
      </c>
      <c r="N237">
        <v>0.9</v>
      </c>
      <c r="O237">
        <f>SUM(OGC___Away_Brazil_2[[#This Row],[0-15]:[31-45]])</f>
        <v>0</v>
      </c>
    </row>
    <row r="238" spans="1:15" x14ac:dyDescent="0.25">
      <c r="A238" t="s">
        <v>1243</v>
      </c>
      <c r="B238">
        <v>3</v>
      </c>
      <c r="C238">
        <v>20</v>
      </c>
      <c r="D238">
        <v>1</v>
      </c>
      <c r="E238">
        <v>1</v>
      </c>
      <c r="F238">
        <v>1</v>
      </c>
      <c r="G238">
        <v>0</v>
      </c>
      <c r="H238">
        <v>0</v>
      </c>
      <c r="I238">
        <v>0</v>
      </c>
      <c r="K238">
        <v>0.9</v>
      </c>
      <c r="L238" t="s">
        <v>41</v>
      </c>
      <c r="M238" t="s">
        <v>41</v>
      </c>
      <c r="N238">
        <v>0</v>
      </c>
      <c r="O238">
        <f>SUM(OGC___Away_Brazil_2[[#This Row],[0-15]:[31-45]])</f>
        <v>3</v>
      </c>
    </row>
    <row r="239" spans="1:15" x14ac:dyDescent="0.25">
      <c r="A239" t="s">
        <v>348</v>
      </c>
      <c r="B239">
        <v>1</v>
      </c>
      <c r="C239">
        <v>47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K239">
        <v>0</v>
      </c>
      <c r="L239" t="s">
        <v>41</v>
      </c>
      <c r="M239" t="s">
        <v>41</v>
      </c>
      <c r="N239">
        <v>0.9</v>
      </c>
      <c r="O239">
        <f>SUM(OGC___Away_Brazil_2[[#This Row],[0-15]:[31-45]])</f>
        <v>0</v>
      </c>
    </row>
    <row r="240" spans="1:15" x14ac:dyDescent="0.25">
      <c r="A240" t="s">
        <v>543</v>
      </c>
      <c r="B240">
        <v>2</v>
      </c>
      <c r="C240">
        <v>57</v>
      </c>
      <c r="D240">
        <v>0</v>
      </c>
      <c r="E240">
        <v>0</v>
      </c>
      <c r="F240">
        <v>1</v>
      </c>
      <c r="G240">
        <v>0</v>
      </c>
      <c r="H240">
        <v>1</v>
      </c>
      <c r="I240">
        <v>0</v>
      </c>
      <c r="K240">
        <v>0.45</v>
      </c>
      <c r="L240" t="s">
        <v>41</v>
      </c>
      <c r="M240" t="s">
        <v>41</v>
      </c>
      <c r="N240">
        <v>0.45</v>
      </c>
      <c r="O240">
        <f>SUM(OGC___Away_Brazil_2[[#This Row],[0-15]:[31-45]])</f>
        <v>1</v>
      </c>
    </row>
    <row r="241" spans="1:15" x14ac:dyDescent="0.25">
      <c r="A241" t="s">
        <v>590</v>
      </c>
      <c r="B241">
        <v>2</v>
      </c>
      <c r="C241">
        <v>31</v>
      </c>
      <c r="D241">
        <v>0</v>
      </c>
      <c r="E241">
        <v>1</v>
      </c>
      <c r="F241">
        <v>1</v>
      </c>
      <c r="G241">
        <v>0</v>
      </c>
      <c r="H241">
        <v>0</v>
      </c>
      <c r="I241">
        <v>0</v>
      </c>
      <c r="K241">
        <v>0.9</v>
      </c>
      <c r="L241" t="s">
        <v>41</v>
      </c>
      <c r="M241" t="s">
        <v>41</v>
      </c>
      <c r="N241">
        <v>0</v>
      </c>
      <c r="O241">
        <f>SUM(OGC___Away_Brazil_2[[#This Row],[0-15]:[31-45]])</f>
        <v>2</v>
      </c>
    </row>
    <row r="242" spans="1:15" x14ac:dyDescent="0.25">
      <c r="A242" t="s">
        <v>650</v>
      </c>
      <c r="B242">
        <v>3</v>
      </c>
      <c r="C242">
        <v>51</v>
      </c>
      <c r="D242">
        <v>0</v>
      </c>
      <c r="E242">
        <v>1</v>
      </c>
      <c r="F242">
        <v>1</v>
      </c>
      <c r="G242">
        <v>0</v>
      </c>
      <c r="H242">
        <v>0</v>
      </c>
      <c r="I242">
        <v>1</v>
      </c>
      <c r="K242">
        <v>6.03</v>
      </c>
      <c r="L242" t="s">
        <v>41</v>
      </c>
      <c r="M242" t="s">
        <v>41</v>
      </c>
      <c r="N242">
        <v>2.97</v>
      </c>
      <c r="O242">
        <f>SUM(OGC___Away_Brazil_2[[#This Row],[0-15]:[31-45]])</f>
        <v>2</v>
      </c>
    </row>
    <row r="243" spans="1:15" x14ac:dyDescent="0.25">
      <c r="A243" t="s">
        <v>929</v>
      </c>
      <c r="B243">
        <v>3</v>
      </c>
      <c r="C243">
        <v>47</v>
      </c>
      <c r="D243">
        <v>1</v>
      </c>
      <c r="E243">
        <v>0</v>
      </c>
      <c r="F243">
        <v>1</v>
      </c>
      <c r="G243">
        <v>0</v>
      </c>
      <c r="H243">
        <v>0</v>
      </c>
      <c r="I243">
        <v>1</v>
      </c>
      <c r="K243">
        <v>6.03</v>
      </c>
      <c r="L243" t="s">
        <v>41</v>
      </c>
      <c r="M243" t="s">
        <v>41</v>
      </c>
      <c r="N243">
        <v>2.97</v>
      </c>
      <c r="O243">
        <f>SUM(OGC___Away_Brazil_2[[#This Row],[0-15]:[31-45]])</f>
        <v>2</v>
      </c>
    </row>
    <row r="244" spans="1:15" x14ac:dyDescent="0.25">
      <c r="A244" t="s">
        <v>1048</v>
      </c>
      <c r="B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K244">
        <v>0</v>
      </c>
      <c r="L244" t="s">
        <v>41</v>
      </c>
      <c r="M244" t="s">
        <v>41</v>
      </c>
      <c r="N244">
        <v>0</v>
      </c>
      <c r="O244">
        <f>SUM(OGC___Away_Brazil_2[[#This Row],[0-15]:[31-45]])</f>
        <v>0</v>
      </c>
    </row>
    <row r="245" spans="1:15" x14ac:dyDescent="0.25">
      <c r="A245" t="s">
        <v>1060</v>
      </c>
      <c r="B245">
        <v>6</v>
      </c>
      <c r="C245">
        <v>46</v>
      </c>
      <c r="D245">
        <v>1</v>
      </c>
      <c r="E245">
        <v>1</v>
      </c>
      <c r="F245">
        <v>2</v>
      </c>
      <c r="G245">
        <v>0</v>
      </c>
      <c r="H245">
        <v>0</v>
      </c>
      <c r="I245">
        <v>2</v>
      </c>
      <c r="K245">
        <v>6.03</v>
      </c>
      <c r="L245" t="s">
        <v>41</v>
      </c>
      <c r="M245" t="s">
        <v>41</v>
      </c>
      <c r="N245">
        <v>2.97</v>
      </c>
      <c r="O245">
        <f>SUM(OGC___Away_Brazil_2[[#This Row],[0-15]:[31-45]])</f>
        <v>4</v>
      </c>
    </row>
    <row r="246" spans="1:15" x14ac:dyDescent="0.25">
      <c r="A246" t="s">
        <v>1145</v>
      </c>
      <c r="B246">
        <v>4</v>
      </c>
      <c r="C246">
        <v>19</v>
      </c>
      <c r="D246">
        <v>2</v>
      </c>
      <c r="E246">
        <v>0</v>
      </c>
      <c r="F246">
        <v>2</v>
      </c>
      <c r="G246">
        <v>0</v>
      </c>
      <c r="H246">
        <v>0</v>
      </c>
      <c r="I246">
        <v>0</v>
      </c>
      <c r="K246">
        <v>0.9</v>
      </c>
      <c r="L246" t="s">
        <v>41</v>
      </c>
      <c r="M246" t="s">
        <v>41</v>
      </c>
      <c r="N246">
        <v>0</v>
      </c>
      <c r="O246">
        <f>SUM(OGC___Away_Brazil_2[[#This Row],[0-15]:[31-45]])</f>
        <v>4</v>
      </c>
    </row>
    <row r="247" spans="1:15" x14ac:dyDescent="0.25">
      <c r="A247" t="s">
        <v>1175</v>
      </c>
      <c r="B247">
        <v>2</v>
      </c>
      <c r="C247">
        <v>30</v>
      </c>
      <c r="D247">
        <v>1</v>
      </c>
      <c r="E247">
        <v>0</v>
      </c>
      <c r="F247">
        <v>0</v>
      </c>
      <c r="G247">
        <v>1</v>
      </c>
      <c r="H247">
        <v>0</v>
      </c>
      <c r="I247">
        <v>0</v>
      </c>
      <c r="K247">
        <v>0.45</v>
      </c>
      <c r="L247" t="s">
        <v>41</v>
      </c>
      <c r="M247" t="s">
        <v>41</v>
      </c>
      <c r="N247">
        <v>0.45</v>
      </c>
      <c r="O247">
        <f>SUM(OGC___Away_Brazil_2[[#This Row],[0-15]:[31-45]])</f>
        <v>1</v>
      </c>
    </row>
    <row r="248" spans="1:15" x14ac:dyDescent="0.25">
      <c r="A248" t="s">
        <v>1237</v>
      </c>
      <c r="B248">
        <v>3</v>
      </c>
      <c r="C248">
        <v>52</v>
      </c>
      <c r="D248">
        <v>0</v>
      </c>
      <c r="E248">
        <v>1</v>
      </c>
      <c r="F248">
        <v>1</v>
      </c>
      <c r="G248">
        <v>0</v>
      </c>
      <c r="H248">
        <v>0</v>
      </c>
      <c r="I248">
        <v>1</v>
      </c>
      <c r="K248">
        <v>6.03</v>
      </c>
      <c r="L248" t="s">
        <v>41</v>
      </c>
      <c r="M248" t="s">
        <v>41</v>
      </c>
      <c r="N248">
        <v>2.97</v>
      </c>
      <c r="O248">
        <f>SUM(OGC___Away_Brazil_2[[#This Row],[0-15]:[31-45]])</f>
        <v>2</v>
      </c>
    </row>
    <row r="249" spans="1:15" x14ac:dyDescent="0.25">
      <c r="A249" t="s">
        <v>1241</v>
      </c>
      <c r="B249">
        <v>1</v>
      </c>
      <c r="C249">
        <v>90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1</v>
      </c>
      <c r="K249">
        <v>0</v>
      </c>
      <c r="L249" t="s">
        <v>41</v>
      </c>
      <c r="M249" t="s">
        <v>41</v>
      </c>
      <c r="N249">
        <v>0.9</v>
      </c>
      <c r="O249">
        <f>SUM(OGC___Away_Brazil_2[[#This Row],[0-15]:[31-45]])</f>
        <v>0</v>
      </c>
    </row>
    <row r="250" spans="1:15" x14ac:dyDescent="0.25">
      <c r="A250" t="s">
        <v>1243</v>
      </c>
      <c r="B250">
        <v>3</v>
      </c>
      <c r="C250">
        <v>20</v>
      </c>
      <c r="D250">
        <v>1</v>
      </c>
      <c r="E250">
        <v>1</v>
      </c>
      <c r="F250">
        <v>1</v>
      </c>
      <c r="G250">
        <v>0</v>
      </c>
      <c r="H250">
        <v>0</v>
      </c>
      <c r="I250">
        <v>0</v>
      </c>
      <c r="K250">
        <v>0.9</v>
      </c>
      <c r="L250" t="s">
        <v>41</v>
      </c>
      <c r="M250" t="s">
        <v>41</v>
      </c>
      <c r="N250">
        <v>0</v>
      </c>
      <c r="O250">
        <f>SUM(OGC___Away_Brazil_2[[#This Row],[0-15]:[31-45]])</f>
        <v>3</v>
      </c>
    </row>
    <row r="251" spans="1:15" x14ac:dyDescent="0.25">
      <c r="A251" t="s">
        <v>263</v>
      </c>
      <c r="B251">
        <v>4</v>
      </c>
      <c r="C251">
        <v>13</v>
      </c>
      <c r="D251">
        <v>2</v>
      </c>
      <c r="E251">
        <v>2</v>
      </c>
      <c r="F251">
        <v>0</v>
      </c>
      <c r="G251">
        <v>0</v>
      </c>
      <c r="H251">
        <v>0</v>
      </c>
      <c r="I251">
        <v>0</v>
      </c>
      <c r="K251">
        <v>0.9</v>
      </c>
      <c r="L251" t="s">
        <v>41</v>
      </c>
      <c r="M251" t="s">
        <v>41</v>
      </c>
      <c r="N251">
        <v>0</v>
      </c>
      <c r="O251">
        <f>SUM(OGC___Away_Brazil_2[[#This Row],[0-15]:[31-45]])</f>
        <v>4</v>
      </c>
    </row>
    <row r="252" spans="1:15" x14ac:dyDescent="0.25">
      <c r="A252" t="s">
        <v>297</v>
      </c>
      <c r="B252">
        <v>4</v>
      </c>
      <c r="C252">
        <v>30</v>
      </c>
      <c r="D252">
        <v>2</v>
      </c>
      <c r="E252">
        <v>1</v>
      </c>
      <c r="F252">
        <v>0</v>
      </c>
      <c r="G252">
        <v>0</v>
      </c>
      <c r="H252">
        <v>0</v>
      </c>
      <c r="I252">
        <v>1</v>
      </c>
      <c r="K252">
        <v>6.75</v>
      </c>
      <c r="L252" t="s">
        <v>41</v>
      </c>
      <c r="M252" t="s">
        <v>41</v>
      </c>
      <c r="N252">
        <v>2.25</v>
      </c>
      <c r="O252">
        <f>SUM(OGC___Away_Brazil_2[[#This Row],[0-15]:[31-45]])</f>
        <v>3</v>
      </c>
    </row>
    <row r="253" spans="1:15" x14ac:dyDescent="0.25">
      <c r="A253" t="s">
        <v>301</v>
      </c>
      <c r="B253">
        <v>5</v>
      </c>
      <c r="C253">
        <v>23</v>
      </c>
      <c r="D253">
        <v>3</v>
      </c>
      <c r="E253">
        <v>1</v>
      </c>
      <c r="F253">
        <v>0</v>
      </c>
      <c r="G253">
        <v>1</v>
      </c>
      <c r="H253">
        <v>0</v>
      </c>
      <c r="I253">
        <v>0</v>
      </c>
      <c r="K253">
        <v>0.72</v>
      </c>
      <c r="L253" t="s">
        <v>41</v>
      </c>
      <c r="M253" t="s">
        <v>41</v>
      </c>
      <c r="N253">
        <v>0.18</v>
      </c>
      <c r="O253">
        <f>SUM(OGC___Away_Brazil_2[[#This Row],[0-15]:[31-45]])</f>
        <v>4</v>
      </c>
    </row>
    <row r="254" spans="1:15" x14ac:dyDescent="0.25">
      <c r="A254" t="s">
        <v>314</v>
      </c>
      <c r="B254">
        <v>7</v>
      </c>
      <c r="C254">
        <v>21</v>
      </c>
      <c r="D254">
        <v>3</v>
      </c>
      <c r="E254">
        <v>2</v>
      </c>
      <c r="F254">
        <v>0</v>
      </c>
      <c r="G254">
        <v>2</v>
      </c>
      <c r="H254">
        <v>0</v>
      </c>
      <c r="I254">
        <v>0</v>
      </c>
      <c r="K254">
        <v>6.39</v>
      </c>
      <c r="L254" t="s">
        <v>41</v>
      </c>
      <c r="M254" t="s">
        <v>41</v>
      </c>
      <c r="N254">
        <v>2.61</v>
      </c>
      <c r="O254">
        <f>SUM(OGC___Away_Brazil_2[[#This Row],[0-15]:[31-45]])</f>
        <v>5</v>
      </c>
    </row>
    <row r="255" spans="1:15" x14ac:dyDescent="0.25">
      <c r="A255" t="s">
        <v>352</v>
      </c>
      <c r="B255">
        <v>4</v>
      </c>
      <c r="C255">
        <v>52</v>
      </c>
      <c r="D255">
        <v>0</v>
      </c>
      <c r="E255">
        <v>1</v>
      </c>
      <c r="F255">
        <v>1</v>
      </c>
      <c r="G255">
        <v>1</v>
      </c>
      <c r="H255">
        <v>0</v>
      </c>
      <c r="I255">
        <v>1</v>
      </c>
      <c r="K255">
        <v>0.45</v>
      </c>
      <c r="L255" t="s">
        <v>41</v>
      </c>
      <c r="M255" t="s">
        <v>41</v>
      </c>
      <c r="N255">
        <v>0.45</v>
      </c>
      <c r="O255">
        <f>SUM(OGC___Away_Brazil_2[[#This Row],[0-15]:[31-45]])</f>
        <v>2</v>
      </c>
    </row>
    <row r="256" spans="1:15" x14ac:dyDescent="0.25">
      <c r="A256" t="s">
        <v>358</v>
      </c>
      <c r="B256">
        <v>7</v>
      </c>
      <c r="C256">
        <v>34</v>
      </c>
      <c r="D256">
        <v>2</v>
      </c>
      <c r="E256">
        <v>2</v>
      </c>
      <c r="F256">
        <v>0</v>
      </c>
      <c r="G256">
        <v>1</v>
      </c>
      <c r="H256">
        <v>2</v>
      </c>
      <c r="I256">
        <v>0</v>
      </c>
      <c r="K256">
        <v>5.13</v>
      </c>
      <c r="L256" t="s">
        <v>41</v>
      </c>
      <c r="M256" t="s">
        <v>41</v>
      </c>
      <c r="N256">
        <v>3.87</v>
      </c>
      <c r="O256">
        <f>SUM(OGC___Away_Brazil_2[[#This Row],[0-15]:[31-45]])</f>
        <v>4</v>
      </c>
    </row>
    <row r="257" spans="1:15" x14ac:dyDescent="0.25">
      <c r="A257" t="s">
        <v>433</v>
      </c>
      <c r="B257">
        <v>7</v>
      </c>
      <c r="C257">
        <v>43</v>
      </c>
      <c r="D257">
        <v>1</v>
      </c>
      <c r="E257">
        <v>2</v>
      </c>
      <c r="F257">
        <v>2</v>
      </c>
      <c r="G257">
        <v>0</v>
      </c>
      <c r="H257">
        <v>1</v>
      </c>
      <c r="I257">
        <v>1</v>
      </c>
      <c r="K257">
        <v>6.39</v>
      </c>
      <c r="L257" t="s">
        <v>41</v>
      </c>
      <c r="M257" t="s">
        <v>41</v>
      </c>
      <c r="N257">
        <v>2.61</v>
      </c>
      <c r="O257">
        <f>SUM(OGC___Away_Brazil_2[[#This Row],[0-15]:[31-45]])</f>
        <v>5</v>
      </c>
    </row>
    <row r="258" spans="1:15" x14ac:dyDescent="0.25">
      <c r="A258" t="s">
        <v>434</v>
      </c>
      <c r="B258">
        <v>8</v>
      </c>
      <c r="C258">
        <v>19</v>
      </c>
      <c r="D258">
        <v>4</v>
      </c>
      <c r="E258">
        <v>2</v>
      </c>
      <c r="F258">
        <v>2</v>
      </c>
      <c r="G258">
        <v>0</v>
      </c>
      <c r="H258">
        <v>0</v>
      </c>
      <c r="I258">
        <v>0</v>
      </c>
      <c r="K258">
        <v>0.9</v>
      </c>
      <c r="L258" t="s">
        <v>41</v>
      </c>
      <c r="M258" t="s">
        <v>41</v>
      </c>
      <c r="N258">
        <v>0</v>
      </c>
      <c r="O258">
        <f>SUM(OGC___Away_Brazil_2[[#This Row],[0-15]:[31-45]])</f>
        <v>8</v>
      </c>
    </row>
    <row r="259" spans="1:15" x14ac:dyDescent="0.25">
      <c r="A259" t="s">
        <v>445</v>
      </c>
      <c r="B259">
        <v>5</v>
      </c>
      <c r="C259">
        <v>54</v>
      </c>
      <c r="D259">
        <v>0</v>
      </c>
      <c r="E259">
        <v>2</v>
      </c>
      <c r="F259">
        <v>0</v>
      </c>
      <c r="G259">
        <v>0</v>
      </c>
      <c r="H259">
        <v>2</v>
      </c>
      <c r="I259">
        <v>1</v>
      </c>
      <c r="K259">
        <v>0.36</v>
      </c>
      <c r="L259" t="s">
        <v>41</v>
      </c>
      <c r="M259" t="s">
        <v>41</v>
      </c>
      <c r="N259">
        <v>0.54</v>
      </c>
      <c r="O259">
        <f>SUM(OGC___Away_Brazil_2[[#This Row],[0-15]:[31-45]])</f>
        <v>2</v>
      </c>
    </row>
    <row r="260" spans="1:15" x14ac:dyDescent="0.25">
      <c r="A260" t="s">
        <v>448</v>
      </c>
      <c r="B260">
        <v>9</v>
      </c>
      <c r="C260">
        <v>32</v>
      </c>
      <c r="D260">
        <v>3</v>
      </c>
      <c r="E260">
        <v>2</v>
      </c>
      <c r="F260">
        <v>2</v>
      </c>
      <c r="G260">
        <v>1</v>
      </c>
      <c r="H260">
        <v>0</v>
      </c>
      <c r="I260">
        <v>1</v>
      </c>
      <c r="K260">
        <v>7.02</v>
      </c>
      <c r="L260" t="s">
        <v>41</v>
      </c>
      <c r="M260" t="s">
        <v>41</v>
      </c>
      <c r="N260">
        <v>1.98</v>
      </c>
      <c r="O260">
        <f>SUM(OGC___Away_Brazil_2[[#This Row],[0-15]:[31-45]])</f>
        <v>7</v>
      </c>
    </row>
    <row r="261" spans="1:15" x14ac:dyDescent="0.25">
      <c r="A261" t="s">
        <v>544</v>
      </c>
      <c r="B261">
        <v>5</v>
      </c>
      <c r="C261">
        <v>32</v>
      </c>
      <c r="D261">
        <v>1</v>
      </c>
      <c r="E261">
        <v>1</v>
      </c>
      <c r="F261">
        <v>2</v>
      </c>
      <c r="G261">
        <v>1</v>
      </c>
      <c r="H261">
        <v>0</v>
      </c>
      <c r="I261">
        <v>0</v>
      </c>
      <c r="K261">
        <v>0.72</v>
      </c>
      <c r="L261" t="s">
        <v>41</v>
      </c>
      <c r="M261" t="s">
        <v>41</v>
      </c>
      <c r="N261">
        <v>0.18</v>
      </c>
      <c r="O261">
        <f>SUM(OGC___Away_Brazil_2[[#This Row],[0-15]:[31-45]])</f>
        <v>4</v>
      </c>
    </row>
    <row r="262" spans="1:15" x14ac:dyDescent="0.25">
      <c r="A262" t="s">
        <v>547</v>
      </c>
      <c r="B262">
        <v>7</v>
      </c>
      <c r="C262">
        <v>44</v>
      </c>
      <c r="D262">
        <v>1</v>
      </c>
      <c r="E262">
        <v>3</v>
      </c>
      <c r="F262">
        <v>0</v>
      </c>
      <c r="G262">
        <v>1</v>
      </c>
      <c r="H262">
        <v>1</v>
      </c>
      <c r="I262">
        <v>1</v>
      </c>
      <c r="K262">
        <v>5.13</v>
      </c>
      <c r="L262" t="s">
        <v>41</v>
      </c>
      <c r="M262" t="s">
        <v>41</v>
      </c>
      <c r="N262">
        <v>3.87</v>
      </c>
      <c r="O262">
        <f>SUM(OGC___Away_Brazil_2[[#This Row],[0-15]:[31-45]])</f>
        <v>4</v>
      </c>
    </row>
    <row r="263" spans="1:15" x14ac:dyDescent="0.25">
      <c r="A263" t="s">
        <v>550</v>
      </c>
      <c r="B263">
        <v>6</v>
      </c>
      <c r="C263">
        <v>35</v>
      </c>
      <c r="D263">
        <v>3</v>
      </c>
      <c r="E263">
        <v>0</v>
      </c>
      <c r="F263">
        <v>1</v>
      </c>
      <c r="G263">
        <v>1</v>
      </c>
      <c r="H263">
        <v>0</v>
      </c>
      <c r="I263">
        <v>1</v>
      </c>
      <c r="K263">
        <v>6.03</v>
      </c>
      <c r="L263" t="s">
        <v>41</v>
      </c>
      <c r="M263" t="s">
        <v>41</v>
      </c>
      <c r="N263">
        <v>2.97</v>
      </c>
      <c r="O263">
        <f>SUM(OGC___Away_Brazil_2[[#This Row],[0-15]:[31-45]])</f>
        <v>4</v>
      </c>
    </row>
    <row r="264" spans="1:15" x14ac:dyDescent="0.25">
      <c r="A264" t="s">
        <v>584</v>
      </c>
      <c r="B264">
        <v>7</v>
      </c>
      <c r="C264">
        <v>33</v>
      </c>
      <c r="D264">
        <v>2</v>
      </c>
      <c r="E264">
        <v>2</v>
      </c>
      <c r="F264">
        <v>1</v>
      </c>
      <c r="G264">
        <v>1</v>
      </c>
      <c r="H264">
        <v>0</v>
      </c>
      <c r="I264">
        <v>1</v>
      </c>
      <c r="K264">
        <v>6.39</v>
      </c>
      <c r="L264" t="s">
        <v>41</v>
      </c>
      <c r="M264" t="s">
        <v>41</v>
      </c>
      <c r="N264">
        <v>2.61</v>
      </c>
      <c r="O264">
        <f>SUM(OGC___Away_Brazil_2[[#This Row],[0-15]:[31-45]])</f>
        <v>5</v>
      </c>
    </row>
    <row r="265" spans="1:15" x14ac:dyDescent="0.25">
      <c r="A265" t="s">
        <v>598</v>
      </c>
      <c r="B265">
        <v>6</v>
      </c>
      <c r="C265">
        <v>48</v>
      </c>
      <c r="D265">
        <v>0</v>
      </c>
      <c r="E265">
        <v>3</v>
      </c>
      <c r="F265">
        <v>0</v>
      </c>
      <c r="G265">
        <v>0</v>
      </c>
      <c r="H265">
        <v>1</v>
      </c>
      <c r="I265">
        <v>2</v>
      </c>
      <c r="K265">
        <v>0.45</v>
      </c>
      <c r="L265" t="s">
        <v>41</v>
      </c>
      <c r="M265" t="s">
        <v>41</v>
      </c>
      <c r="N265">
        <v>0.45</v>
      </c>
      <c r="O265">
        <f>SUM(OGC___Away_Brazil_2[[#This Row],[0-15]:[31-45]])</f>
        <v>3</v>
      </c>
    </row>
    <row r="266" spans="1:15" x14ac:dyDescent="0.25">
      <c r="A266" t="s">
        <v>660</v>
      </c>
      <c r="B266">
        <v>6</v>
      </c>
      <c r="C266">
        <v>19</v>
      </c>
      <c r="D266">
        <v>2</v>
      </c>
      <c r="E266">
        <v>3</v>
      </c>
      <c r="F266">
        <v>1</v>
      </c>
      <c r="G266">
        <v>0</v>
      </c>
      <c r="H266">
        <v>0</v>
      </c>
      <c r="I266">
        <v>0</v>
      </c>
      <c r="K266">
        <v>0.9</v>
      </c>
      <c r="L266" t="s">
        <v>41</v>
      </c>
      <c r="M266" t="s">
        <v>41</v>
      </c>
      <c r="N266">
        <v>0</v>
      </c>
      <c r="O266">
        <f>SUM(OGC___Away_Brazil_2[[#This Row],[0-15]:[31-45]])</f>
        <v>6</v>
      </c>
    </row>
    <row r="267" spans="1:15" x14ac:dyDescent="0.25">
      <c r="A267" t="s">
        <v>885</v>
      </c>
      <c r="B267">
        <v>5</v>
      </c>
      <c r="C267">
        <v>38</v>
      </c>
      <c r="D267">
        <v>2</v>
      </c>
      <c r="E267">
        <v>1</v>
      </c>
      <c r="F267">
        <v>1</v>
      </c>
      <c r="G267">
        <v>0</v>
      </c>
      <c r="H267">
        <v>0</v>
      </c>
      <c r="I267">
        <v>1</v>
      </c>
      <c r="K267">
        <v>0.72</v>
      </c>
      <c r="L267" t="s">
        <v>41</v>
      </c>
      <c r="M267" t="s">
        <v>41</v>
      </c>
      <c r="N267">
        <v>0.18</v>
      </c>
      <c r="O267">
        <f>SUM(OGC___Away_Brazil_2[[#This Row],[0-15]:[31-45]])</f>
        <v>4</v>
      </c>
    </row>
    <row r="268" spans="1:15" x14ac:dyDescent="0.25">
      <c r="A268" t="s">
        <v>1016</v>
      </c>
      <c r="B268">
        <v>10</v>
      </c>
      <c r="C268">
        <v>41</v>
      </c>
      <c r="D268">
        <v>1</v>
      </c>
      <c r="E268">
        <v>3</v>
      </c>
      <c r="F268">
        <v>2</v>
      </c>
      <c r="G268">
        <v>3</v>
      </c>
      <c r="H268">
        <v>0</v>
      </c>
      <c r="I268">
        <v>1</v>
      </c>
      <c r="K268">
        <v>0.54</v>
      </c>
      <c r="L268" t="s">
        <v>41</v>
      </c>
      <c r="M268" t="s">
        <v>41</v>
      </c>
      <c r="N268">
        <v>0.36</v>
      </c>
      <c r="O268">
        <f>SUM(OGC___Away_Brazil_2[[#This Row],[0-15]:[31-45]])</f>
        <v>6</v>
      </c>
    </row>
    <row r="269" spans="1:15" x14ac:dyDescent="0.25">
      <c r="A269" t="s">
        <v>1017</v>
      </c>
      <c r="B269">
        <v>5</v>
      </c>
      <c r="C269">
        <v>29</v>
      </c>
      <c r="D269">
        <v>3</v>
      </c>
      <c r="E269">
        <v>0</v>
      </c>
      <c r="F269">
        <v>0</v>
      </c>
      <c r="G269">
        <v>0</v>
      </c>
      <c r="H269">
        <v>2</v>
      </c>
      <c r="I269">
        <v>0</v>
      </c>
      <c r="K269">
        <v>0.54</v>
      </c>
      <c r="L269" t="s">
        <v>41</v>
      </c>
      <c r="M269" t="s">
        <v>41</v>
      </c>
      <c r="N269">
        <v>0.36</v>
      </c>
      <c r="O269">
        <f>SUM(OGC___Away_Brazil_2[[#This Row],[0-15]:[31-45]])</f>
        <v>3</v>
      </c>
    </row>
    <row r="270" spans="1:15" x14ac:dyDescent="0.25">
      <c r="A270" t="s">
        <v>1171</v>
      </c>
      <c r="B270">
        <v>8</v>
      </c>
      <c r="C270">
        <v>43</v>
      </c>
      <c r="D270">
        <v>1</v>
      </c>
      <c r="E270">
        <v>2</v>
      </c>
      <c r="F270">
        <v>2</v>
      </c>
      <c r="G270">
        <v>1</v>
      </c>
      <c r="H270">
        <v>1</v>
      </c>
      <c r="I270">
        <v>1</v>
      </c>
      <c r="K270">
        <v>5.58</v>
      </c>
      <c r="L270" t="s">
        <v>41</v>
      </c>
      <c r="M270" t="s">
        <v>41</v>
      </c>
      <c r="N270">
        <v>3.42</v>
      </c>
      <c r="O270">
        <f>SUM(OGC___Away_Brazil_2[[#This Row],[0-15]:[31-45]])</f>
        <v>5</v>
      </c>
    </row>
    <row r="271" spans="1:15" x14ac:dyDescent="0.25">
      <c r="A271" t="s">
        <v>210</v>
      </c>
      <c r="B271">
        <v>7</v>
      </c>
      <c r="C271">
        <v>36</v>
      </c>
      <c r="D271">
        <v>3</v>
      </c>
      <c r="E271">
        <v>1</v>
      </c>
      <c r="F271">
        <v>1</v>
      </c>
      <c r="G271">
        <v>0</v>
      </c>
      <c r="H271">
        <v>0</v>
      </c>
      <c r="I271">
        <v>2</v>
      </c>
      <c r="K271">
        <v>6.39</v>
      </c>
      <c r="L271" t="s">
        <v>41</v>
      </c>
      <c r="M271" t="s">
        <v>41</v>
      </c>
      <c r="N271">
        <v>2.61</v>
      </c>
      <c r="O271">
        <f>SUM(OGC___Away_Brazil_2[[#This Row],[0-15]:[31-45]])</f>
        <v>5</v>
      </c>
    </row>
    <row r="272" spans="1:15" x14ac:dyDescent="0.25">
      <c r="A272" t="s">
        <v>299</v>
      </c>
      <c r="B272">
        <v>8</v>
      </c>
      <c r="C272">
        <v>45</v>
      </c>
      <c r="D272">
        <v>1</v>
      </c>
      <c r="E272">
        <v>1</v>
      </c>
      <c r="F272">
        <v>3</v>
      </c>
      <c r="G272">
        <v>1</v>
      </c>
      <c r="H272">
        <v>1</v>
      </c>
      <c r="I272">
        <v>1</v>
      </c>
      <c r="K272">
        <v>5.58</v>
      </c>
      <c r="L272" t="s">
        <v>41</v>
      </c>
      <c r="M272" t="s">
        <v>41</v>
      </c>
      <c r="N272">
        <v>3.42</v>
      </c>
      <c r="O272">
        <f>SUM(OGC___Away_Brazil_2[[#This Row],[0-15]:[31-45]])</f>
        <v>5</v>
      </c>
    </row>
    <row r="273" spans="1:15" x14ac:dyDescent="0.25">
      <c r="A273" t="s">
        <v>306</v>
      </c>
      <c r="B273">
        <v>7</v>
      </c>
      <c r="C273">
        <v>29</v>
      </c>
      <c r="D273">
        <v>2</v>
      </c>
      <c r="E273">
        <v>1</v>
      </c>
      <c r="F273">
        <v>3</v>
      </c>
      <c r="G273">
        <v>1</v>
      </c>
      <c r="H273">
        <v>0</v>
      </c>
      <c r="I273">
        <v>0</v>
      </c>
      <c r="K273">
        <v>7.74</v>
      </c>
      <c r="L273" t="s">
        <v>41</v>
      </c>
      <c r="M273" t="s">
        <v>41</v>
      </c>
      <c r="N273">
        <v>1.26</v>
      </c>
      <c r="O273">
        <f>SUM(OGC___Away_Brazil_2[[#This Row],[0-15]:[31-45]])</f>
        <v>6</v>
      </c>
    </row>
    <row r="274" spans="1:15" x14ac:dyDescent="0.25">
      <c r="A274" t="s">
        <v>353</v>
      </c>
      <c r="B274">
        <v>8</v>
      </c>
      <c r="C274">
        <v>40</v>
      </c>
      <c r="D274">
        <v>2</v>
      </c>
      <c r="E274">
        <v>1</v>
      </c>
      <c r="F274">
        <v>2</v>
      </c>
      <c r="G274">
        <v>0</v>
      </c>
      <c r="H274">
        <v>2</v>
      </c>
      <c r="I274">
        <v>1</v>
      </c>
      <c r="K274">
        <v>5.58</v>
      </c>
      <c r="L274" t="s">
        <v>41</v>
      </c>
      <c r="M274" t="s">
        <v>41</v>
      </c>
      <c r="N274">
        <v>3.42</v>
      </c>
      <c r="O274">
        <f>SUM(OGC___Away_Brazil_2[[#This Row],[0-15]:[31-45]])</f>
        <v>5</v>
      </c>
    </row>
    <row r="275" spans="1:15" x14ac:dyDescent="0.25">
      <c r="A275" t="s">
        <v>393</v>
      </c>
      <c r="B275">
        <v>7</v>
      </c>
      <c r="C275">
        <v>33</v>
      </c>
      <c r="D275">
        <v>3</v>
      </c>
      <c r="E275">
        <v>1</v>
      </c>
      <c r="F275">
        <v>2</v>
      </c>
      <c r="G275">
        <v>0</v>
      </c>
      <c r="H275">
        <v>0</v>
      </c>
      <c r="I275">
        <v>1</v>
      </c>
      <c r="K275">
        <v>7.74</v>
      </c>
      <c r="L275" t="s">
        <v>41</v>
      </c>
      <c r="M275" t="s">
        <v>41</v>
      </c>
      <c r="N275">
        <v>1.26</v>
      </c>
      <c r="O275">
        <f>SUM(OGC___Away_Brazil_2[[#This Row],[0-15]:[31-45]])</f>
        <v>6</v>
      </c>
    </row>
    <row r="276" spans="1:15" x14ac:dyDescent="0.25">
      <c r="A276" t="s">
        <v>403</v>
      </c>
      <c r="B276">
        <v>10</v>
      </c>
      <c r="C276">
        <v>41</v>
      </c>
      <c r="D276">
        <v>3</v>
      </c>
      <c r="E276">
        <v>2</v>
      </c>
      <c r="F276">
        <v>1</v>
      </c>
      <c r="G276">
        <v>1</v>
      </c>
      <c r="H276">
        <v>1</v>
      </c>
      <c r="I276">
        <v>2</v>
      </c>
      <c r="K276">
        <v>0.54</v>
      </c>
      <c r="L276" t="s">
        <v>41</v>
      </c>
      <c r="M276" t="s">
        <v>41</v>
      </c>
      <c r="N276">
        <v>0.36</v>
      </c>
      <c r="O276">
        <f>SUM(OGC___Away_Brazil_2[[#This Row],[0-15]:[31-45]])</f>
        <v>6</v>
      </c>
    </row>
    <row r="277" spans="1:15" x14ac:dyDescent="0.25">
      <c r="A277" t="s">
        <v>441</v>
      </c>
      <c r="B277">
        <v>7</v>
      </c>
      <c r="C277">
        <v>44</v>
      </c>
      <c r="D277">
        <v>2</v>
      </c>
      <c r="E277">
        <v>1</v>
      </c>
      <c r="F277">
        <v>0</v>
      </c>
      <c r="G277">
        <v>2</v>
      </c>
      <c r="H277">
        <v>1</v>
      </c>
      <c r="I277">
        <v>1</v>
      </c>
      <c r="K277">
        <v>3.87</v>
      </c>
      <c r="L277" t="s">
        <v>41</v>
      </c>
      <c r="M277" t="s">
        <v>41</v>
      </c>
      <c r="N277">
        <v>5.13</v>
      </c>
      <c r="O277">
        <f>SUM(OGC___Away_Brazil_2[[#This Row],[0-15]:[31-45]])</f>
        <v>3</v>
      </c>
    </row>
    <row r="278" spans="1:15" x14ac:dyDescent="0.25">
      <c r="A278" t="s">
        <v>444</v>
      </c>
      <c r="B278">
        <v>7</v>
      </c>
      <c r="C278">
        <v>37</v>
      </c>
      <c r="D278">
        <v>1</v>
      </c>
      <c r="E278">
        <v>2</v>
      </c>
      <c r="F278">
        <v>1</v>
      </c>
      <c r="G278">
        <v>2</v>
      </c>
      <c r="H278">
        <v>1</v>
      </c>
      <c r="I278">
        <v>0</v>
      </c>
      <c r="K278">
        <v>5.13</v>
      </c>
      <c r="L278" t="s">
        <v>41</v>
      </c>
      <c r="M278" t="s">
        <v>41</v>
      </c>
      <c r="N278">
        <v>3.87</v>
      </c>
      <c r="O278">
        <f>SUM(OGC___Away_Brazil_2[[#This Row],[0-15]:[31-45]])</f>
        <v>4</v>
      </c>
    </row>
    <row r="279" spans="1:15" x14ac:dyDescent="0.25">
      <c r="A279" t="s">
        <v>602</v>
      </c>
      <c r="B279">
        <v>7</v>
      </c>
      <c r="C279">
        <v>42</v>
      </c>
      <c r="D279">
        <v>2</v>
      </c>
      <c r="E279">
        <v>1</v>
      </c>
      <c r="F279">
        <v>0</v>
      </c>
      <c r="G279">
        <v>2</v>
      </c>
      <c r="H279">
        <v>1</v>
      </c>
      <c r="I279">
        <v>1</v>
      </c>
      <c r="K279">
        <v>3.87</v>
      </c>
      <c r="L279" t="s">
        <v>41</v>
      </c>
      <c r="M279" t="s">
        <v>41</v>
      </c>
      <c r="N279">
        <v>5.13</v>
      </c>
      <c r="O279">
        <f>SUM(OGC___Away_Brazil_2[[#This Row],[0-15]:[31-45]])</f>
        <v>3</v>
      </c>
    </row>
    <row r="280" spans="1:15" x14ac:dyDescent="0.25">
      <c r="A280" t="s">
        <v>665</v>
      </c>
      <c r="B280">
        <v>8</v>
      </c>
      <c r="C280">
        <v>38</v>
      </c>
      <c r="D280">
        <v>1</v>
      </c>
      <c r="E280">
        <v>1</v>
      </c>
      <c r="F280">
        <v>4</v>
      </c>
      <c r="G280">
        <v>1</v>
      </c>
      <c r="H280">
        <v>1</v>
      </c>
      <c r="I280">
        <v>0</v>
      </c>
      <c r="K280">
        <v>6.75</v>
      </c>
      <c r="L280" t="s">
        <v>41</v>
      </c>
      <c r="M280" t="s">
        <v>41</v>
      </c>
      <c r="N280">
        <v>2.25</v>
      </c>
      <c r="O280">
        <f>SUM(OGC___Away_Brazil_2[[#This Row],[0-15]:[31-45]])</f>
        <v>6</v>
      </c>
    </row>
    <row r="281" spans="1:15" x14ac:dyDescent="0.25">
      <c r="A281" t="s">
        <v>685</v>
      </c>
      <c r="B281">
        <v>5</v>
      </c>
      <c r="C281">
        <v>29</v>
      </c>
      <c r="D281">
        <v>1</v>
      </c>
      <c r="E281">
        <v>1</v>
      </c>
      <c r="F281">
        <v>3</v>
      </c>
      <c r="G281">
        <v>0</v>
      </c>
      <c r="H281">
        <v>0</v>
      </c>
      <c r="I281">
        <v>0</v>
      </c>
      <c r="K281">
        <v>0.9</v>
      </c>
      <c r="L281" t="s">
        <v>41</v>
      </c>
      <c r="M281" t="s">
        <v>41</v>
      </c>
      <c r="N281">
        <v>0</v>
      </c>
      <c r="O281">
        <f>SUM(OGC___Away_Brazil_2[[#This Row],[0-15]:[31-45]])</f>
        <v>5</v>
      </c>
    </row>
    <row r="282" spans="1:15" x14ac:dyDescent="0.25">
      <c r="A282" t="s">
        <v>766</v>
      </c>
      <c r="B282">
        <v>12</v>
      </c>
      <c r="C282">
        <v>18</v>
      </c>
      <c r="D282">
        <v>8</v>
      </c>
      <c r="E282">
        <v>1</v>
      </c>
      <c r="F282">
        <v>2</v>
      </c>
      <c r="G282">
        <v>1</v>
      </c>
      <c r="H282">
        <v>0</v>
      </c>
      <c r="I282">
        <v>0</v>
      </c>
      <c r="K282">
        <v>8.2799999999999994</v>
      </c>
      <c r="L282" t="s">
        <v>41</v>
      </c>
      <c r="M282" t="s">
        <v>41</v>
      </c>
      <c r="N282">
        <v>0.72</v>
      </c>
      <c r="O282">
        <f>SUM(OGC___Away_Brazil_2[[#This Row],[0-15]:[31-45]])</f>
        <v>11</v>
      </c>
    </row>
    <row r="283" spans="1:15" x14ac:dyDescent="0.25">
      <c r="A283" t="s">
        <v>803</v>
      </c>
      <c r="B283">
        <v>6</v>
      </c>
      <c r="C283">
        <v>49</v>
      </c>
      <c r="D283">
        <v>1</v>
      </c>
      <c r="E283">
        <v>1</v>
      </c>
      <c r="F283">
        <v>2</v>
      </c>
      <c r="G283">
        <v>0</v>
      </c>
      <c r="H283">
        <v>0</v>
      </c>
      <c r="I283">
        <v>2</v>
      </c>
      <c r="K283">
        <v>6.03</v>
      </c>
      <c r="L283" t="s">
        <v>41</v>
      </c>
      <c r="M283" t="s">
        <v>41</v>
      </c>
      <c r="N283">
        <v>2.97</v>
      </c>
      <c r="O283">
        <f>SUM(OGC___Away_Brazil_2[[#This Row],[0-15]:[31-45]])</f>
        <v>4</v>
      </c>
    </row>
    <row r="284" spans="1:15" x14ac:dyDescent="0.25">
      <c r="A284" t="s">
        <v>849</v>
      </c>
      <c r="B284">
        <v>8</v>
      </c>
      <c r="C284">
        <v>50</v>
      </c>
      <c r="D284">
        <v>1</v>
      </c>
      <c r="E284">
        <v>0</v>
      </c>
      <c r="F284">
        <v>3</v>
      </c>
      <c r="G284">
        <v>1</v>
      </c>
      <c r="H284">
        <v>1</v>
      </c>
      <c r="I284">
        <v>2</v>
      </c>
      <c r="K284">
        <v>0.45</v>
      </c>
      <c r="L284" t="s">
        <v>41</v>
      </c>
      <c r="M284" t="s">
        <v>41</v>
      </c>
      <c r="N284">
        <v>0.45</v>
      </c>
      <c r="O284">
        <f>SUM(OGC___Away_Brazil_2[[#This Row],[0-15]:[31-45]])</f>
        <v>4</v>
      </c>
    </row>
    <row r="285" spans="1:15" x14ac:dyDescent="0.25">
      <c r="A285" t="s">
        <v>923</v>
      </c>
      <c r="B285">
        <v>8</v>
      </c>
      <c r="C285">
        <v>39</v>
      </c>
      <c r="D285">
        <v>1</v>
      </c>
      <c r="E285">
        <v>1</v>
      </c>
      <c r="F285">
        <v>3</v>
      </c>
      <c r="G285">
        <v>1</v>
      </c>
      <c r="H285">
        <v>2</v>
      </c>
      <c r="I285">
        <v>0</v>
      </c>
      <c r="K285">
        <v>5.58</v>
      </c>
      <c r="L285" t="s">
        <v>41</v>
      </c>
      <c r="M285" t="s">
        <v>41</v>
      </c>
      <c r="N285">
        <v>3.42</v>
      </c>
      <c r="O285">
        <f>SUM(OGC___Away_Brazil_2[[#This Row],[0-15]:[31-45]])</f>
        <v>5</v>
      </c>
    </row>
    <row r="286" spans="1:15" x14ac:dyDescent="0.25">
      <c r="A286" t="s">
        <v>1007</v>
      </c>
      <c r="B286">
        <v>5</v>
      </c>
      <c r="C286">
        <v>15</v>
      </c>
      <c r="D286">
        <v>4</v>
      </c>
      <c r="E286">
        <v>0</v>
      </c>
      <c r="F286">
        <v>1</v>
      </c>
      <c r="G286">
        <v>0</v>
      </c>
      <c r="H286">
        <v>0</v>
      </c>
      <c r="I286">
        <v>0</v>
      </c>
      <c r="K286">
        <v>0.9</v>
      </c>
      <c r="L286" t="s">
        <v>41</v>
      </c>
      <c r="M286" t="s">
        <v>41</v>
      </c>
      <c r="N286">
        <v>0</v>
      </c>
      <c r="O286">
        <f>SUM(OGC___Away_Brazil_2[[#This Row],[0-15]:[31-45]])</f>
        <v>5</v>
      </c>
    </row>
    <row r="287" spans="1:15" x14ac:dyDescent="0.25">
      <c r="A287" t="s">
        <v>1075</v>
      </c>
      <c r="B287">
        <v>7</v>
      </c>
      <c r="C287">
        <v>9</v>
      </c>
      <c r="D287">
        <v>5</v>
      </c>
      <c r="E287">
        <v>2</v>
      </c>
      <c r="F287">
        <v>0</v>
      </c>
      <c r="G287">
        <v>0</v>
      </c>
      <c r="H287">
        <v>0</v>
      </c>
      <c r="I287">
        <v>0</v>
      </c>
      <c r="K287">
        <v>0.9</v>
      </c>
      <c r="L287" t="s">
        <v>41</v>
      </c>
      <c r="M287" t="s">
        <v>41</v>
      </c>
      <c r="N287">
        <v>0</v>
      </c>
      <c r="O287">
        <f>SUM(OGC___Away_Brazil_2[[#This Row],[0-15]:[31-45]])</f>
        <v>7</v>
      </c>
    </row>
    <row r="288" spans="1:15" x14ac:dyDescent="0.25">
      <c r="A288" t="s">
        <v>1129</v>
      </c>
      <c r="B288">
        <v>9</v>
      </c>
      <c r="C288">
        <v>36</v>
      </c>
      <c r="D288">
        <v>3</v>
      </c>
      <c r="E288">
        <v>2</v>
      </c>
      <c r="F288">
        <v>1</v>
      </c>
      <c r="G288">
        <v>1</v>
      </c>
      <c r="H288">
        <v>1</v>
      </c>
      <c r="I288">
        <v>1</v>
      </c>
      <c r="K288">
        <v>6.03</v>
      </c>
      <c r="L288" t="s">
        <v>41</v>
      </c>
      <c r="M288" t="s">
        <v>41</v>
      </c>
      <c r="N288">
        <v>2.97</v>
      </c>
      <c r="O288">
        <f>SUM(OGC___Away_Brazil_2[[#This Row],[0-15]:[31-45]])</f>
        <v>6</v>
      </c>
    </row>
    <row r="289" spans="1:15" x14ac:dyDescent="0.25">
      <c r="A289" t="s">
        <v>1186</v>
      </c>
      <c r="B289">
        <v>7</v>
      </c>
      <c r="C289">
        <v>43</v>
      </c>
      <c r="D289">
        <v>1</v>
      </c>
      <c r="E289">
        <v>2</v>
      </c>
      <c r="F289">
        <v>2</v>
      </c>
      <c r="G289">
        <v>0</v>
      </c>
      <c r="H289">
        <v>0</v>
      </c>
      <c r="I289">
        <v>2</v>
      </c>
      <c r="K289">
        <v>6.39</v>
      </c>
      <c r="L289" t="s">
        <v>41</v>
      </c>
      <c r="M289" t="s">
        <v>41</v>
      </c>
      <c r="N289">
        <v>2.61</v>
      </c>
      <c r="O289">
        <f>SUM(OGC___Away_Brazil_2[[#This Row],[0-15]:[31-45]])</f>
        <v>5</v>
      </c>
    </row>
    <row r="290" spans="1:15" x14ac:dyDescent="0.25">
      <c r="A290" t="s">
        <v>1195</v>
      </c>
      <c r="B290">
        <v>7</v>
      </c>
      <c r="C290">
        <v>41</v>
      </c>
      <c r="D290">
        <v>2</v>
      </c>
      <c r="E290">
        <v>1</v>
      </c>
      <c r="F290">
        <v>1</v>
      </c>
      <c r="G290">
        <v>1</v>
      </c>
      <c r="H290">
        <v>1</v>
      </c>
      <c r="I290">
        <v>1</v>
      </c>
      <c r="K290">
        <v>5.13</v>
      </c>
      <c r="L290" t="s">
        <v>41</v>
      </c>
      <c r="M290" t="s">
        <v>41</v>
      </c>
      <c r="N290">
        <v>3.87</v>
      </c>
      <c r="O290">
        <f>SUM(OGC___Away_Brazil_2[[#This Row],[0-15]:[31-45]])</f>
        <v>4</v>
      </c>
    </row>
    <row r="291" spans="1:15" x14ac:dyDescent="0.25">
      <c r="A291" t="s">
        <v>281</v>
      </c>
      <c r="B291">
        <v>2</v>
      </c>
      <c r="C291">
        <v>38</v>
      </c>
      <c r="D291">
        <v>1</v>
      </c>
      <c r="E291">
        <v>0</v>
      </c>
      <c r="F291">
        <v>0</v>
      </c>
      <c r="G291">
        <v>0</v>
      </c>
      <c r="H291">
        <v>1</v>
      </c>
      <c r="I291">
        <v>0</v>
      </c>
      <c r="K291">
        <v>0.45</v>
      </c>
      <c r="L291" t="s">
        <v>41</v>
      </c>
      <c r="M291" t="s">
        <v>41</v>
      </c>
      <c r="N291">
        <v>0.45</v>
      </c>
      <c r="O291">
        <f>SUM(OGC___Away_Brazil_2[[#This Row],[0-15]:[31-45]])</f>
        <v>1</v>
      </c>
    </row>
    <row r="292" spans="1:15" x14ac:dyDescent="0.25">
      <c r="A292" t="s">
        <v>332</v>
      </c>
      <c r="B292">
        <v>5</v>
      </c>
      <c r="C292">
        <v>42</v>
      </c>
      <c r="D292">
        <v>0</v>
      </c>
      <c r="E292">
        <v>2</v>
      </c>
      <c r="F292">
        <v>1</v>
      </c>
      <c r="G292">
        <v>1</v>
      </c>
      <c r="H292">
        <v>1</v>
      </c>
      <c r="I292">
        <v>0</v>
      </c>
      <c r="K292">
        <v>0.54</v>
      </c>
      <c r="L292" t="s">
        <v>41</v>
      </c>
      <c r="M292" t="s">
        <v>41</v>
      </c>
      <c r="N292">
        <v>0.36</v>
      </c>
      <c r="O292">
        <f>SUM(OGC___Away_Brazil_2[[#This Row],[0-15]:[31-45]])</f>
        <v>3</v>
      </c>
    </row>
    <row r="293" spans="1:15" x14ac:dyDescent="0.25">
      <c r="A293" t="s">
        <v>354</v>
      </c>
      <c r="B293">
        <v>2</v>
      </c>
      <c r="C293">
        <v>46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0</v>
      </c>
      <c r="K293">
        <v>0.45</v>
      </c>
      <c r="L293" t="s">
        <v>41</v>
      </c>
      <c r="M293" t="s">
        <v>41</v>
      </c>
      <c r="N293">
        <v>0.45</v>
      </c>
      <c r="O293">
        <f>SUM(OGC___Away_Brazil_2[[#This Row],[0-15]:[31-45]])</f>
        <v>1</v>
      </c>
    </row>
    <row r="294" spans="1:15" x14ac:dyDescent="0.25">
      <c r="A294" t="s">
        <v>355</v>
      </c>
      <c r="B294">
        <v>4</v>
      </c>
      <c r="C294">
        <v>41</v>
      </c>
      <c r="D294">
        <v>1</v>
      </c>
      <c r="E294">
        <v>1</v>
      </c>
      <c r="F294">
        <v>0</v>
      </c>
      <c r="G294">
        <v>1</v>
      </c>
      <c r="H294">
        <v>0</v>
      </c>
      <c r="I294">
        <v>1</v>
      </c>
      <c r="K294">
        <v>0.45</v>
      </c>
      <c r="L294" t="s">
        <v>41</v>
      </c>
      <c r="M294" t="s">
        <v>41</v>
      </c>
      <c r="N294">
        <v>0.45</v>
      </c>
      <c r="O294">
        <f>SUM(OGC___Away_Brazil_2[[#This Row],[0-15]:[31-45]])</f>
        <v>2</v>
      </c>
    </row>
    <row r="295" spans="1:15" x14ac:dyDescent="0.25">
      <c r="A295" t="s">
        <v>411</v>
      </c>
      <c r="B295">
        <v>1</v>
      </c>
      <c r="C295">
        <v>15</v>
      </c>
      <c r="D295">
        <v>1</v>
      </c>
      <c r="E295">
        <v>0</v>
      </c>
      <c r="F295">
        <v>0</v>
      </c>
      <c r="G295">
        <v>0</v>
      </c>
      <c r="H295">
        <v>0</v>
      </c>
      <c r="I295">
        <v>0</v>
      </c>
      <c r="K295">
        <v>0.9</v>
      </c>
      <c r="L295" t="s">
        <v>41</v>
      </c>
      <c r="M295" t="s">
        <v>41</v>
      </c>
      <c r="N295">
        <v>0</v>
      </c>
      <c r="O295">
        <f>SUM(OGC___Away_Brazil_2[[#This Row],[0-15]:[31-45]])</f>
        <v>1</v>
      </c>
    </row>
    <row r="296" spans="1:15" x14ac:dyDescent="0.25">
      <c r="A296" t="s">
        <v>446</v>
      </c>
      <c r="B296">
        <v>3</v>
      </c>
      <c r="C296">
        <v>60</v>
      </c>
      <c r="D296">
        <v>0</v>
      </c>
      <c r="E296">
        <v>0</v>
      </c>
      <c r="F296">
        <v>1</v>
      </c>
      <c r="G296">
        <v>0</v>
      </c>
      <c r="H296">
        <v>2</v>
      </c>
      <c r="I296">
        <v>0</v>
      </c>
      <c r="K296">
        <v>2.97</v>
      </c>
      <c r="L296" t="s">
        <v>41</v>
      </c>
      <c r="M296" t="s">
        <v>41</v>
      </c>
      <c r="N296">
        <v>6.03</v>
      </c>
      <c r="O296">
        <f>SUM(OGC___Away_Brazil_2[[#This Row],[0-15]:[31-45]])</f>
        <v>1</v>
      </c>
    </row>
    <row r="297" spans="1:15" x14ac:dyDescent="0.25">
      <c r="A297" t="s">
        <v>447</v>
      </c>
      <c r="B297">
        <v>1</v>
      </c>
      <c r="C297">
        <v>8</v>
      </c>
      <c r="D297">
        <v>1</v>
      </c>
      <c r="E297">
        <v>0</v>
      </c>
      <c r="F297">
        <v>0</v>
      </c>
      <c r="G297">
        <v>0</v>
      </c>
      <c r="H297">
        <v>0</v>
      </c>
      <c r="I297">
        <v>0</v>
      </c>
      <c r="K297">
        <v>0.9</v>
      </c>
      <c r="L297" t="s">
        <v>41</v>
      </c>
      <c r="M297" t="s">
        <v>41</v>
      </c>
      <c r="N297">
        <v>0</v>
      </c>
      <c r="O297">
        <f>SUM(OGC___Away_Brazil_2[[#This Row],[0-15]:[31-45]])</f>
        <v>1</v>
      </c>
    </row>
    <row r="298" spans="1:15" x14ac:dyDescent="0.25">
      <c r="A298" t="s">
        <v>501</v>
      </c>
      <c r="B298">
        <v>4</v>
      </c>
      <c r="C298">
        <v>34</v>
      </c>
      <c r="D298">
        <v>1</v>
      </c>
      <c r="E298">
        <v>2</v>
      </c>
      <c r="F298">
        <v>0</v>
      </c>
      <c r="G298">
        <v>0</v>
      </c>
      <c r="H298">
        <v>0</v>
      </c>
      <c r="I298">
        <v>1</v>
      </c>
      <c r="K298">
        <v>6.75</v>
      </c>
      <c r="L298" t="s">
        <v>41</v>
      </c>
      <c r="M298" t="s">
        <v>41</v>
      </c>
      <c r="N298">
        <v>2.25</v>
      </c>
      <c r="O298">
        <f>SUM(OGC___Away_Brazil_2[[#This Row],[0-15]:[31-45]])</f>
        <v>3</v>
      </c>
    </row>
    <row r="299" spans="1:15" x14ac:dyDescent="0.25">
      <c r="A299" t="s">
        <v>627</v>
      </c>
      <c r="B299">
        <v>4</v>
      </c>
      <c r="C299">
        <v>47</v>
      </c>
      <c r="D299">
        <v>0</v>
      </c>
      <c r="E299">
        <v>1</v>
      </c>
      <c r="F299">
        <v>1</v>
      </c>
      <c r="G299">
        <v>1</v>
      </c>
      <c r="H299">
        <v>0</v>
      </c>
      <c r="I299">
        <v>1</v>
      </c>
      <c r="K299">
        <v>0.45</v>
      </c>
      <c r="L299" t="s">
        <v>41</v>
      </c>
      <c r="M299" t="s">
        <v>41</v>
      </c>
      <c r="N299">
        <v>0.45</v>
      </c>
      <c r="O299">
        <f>SUM(OGC___Away_Brazil_2[[#This Row],[0-15]:[31-45]])</f>
        <v>2</v>
      </c>
    </row>
    <row r="300" spans="1:15" x14ac:dyDescent="0.25">
      <c r="A300" t="s">
        <v>722</v>
      </c>
      <c r="B300">
        <v>5</v>
      </c>
      <c r="C300">
        <v>22</v>
      </c>
      <c r="D300">
        <v>2</v>
      </c>
      <c r="E300">
        <v>2</v>
      </c>
      <c r="F300">
        <v>1</v>
      </c>
      <c r="G300">
        <v>0</v>
      </c>
      <c r="H300">
        <v>0</v>
      </c>
      <c r="I300">
        <v>0</v>
      </c>
      <c r="K300">
        <v>0.9</v>
      </c>
      <c r="L300" t="s">
        <v>41</v>
      </c>
      <c r="M300" t="s">
        <v>41</v>
      </c>
      <c r="N300">
        <v>0</v>
      </c>
      <c r="O300">
        <f>SUM(OGC___Away_Brazil_2[[#This Row],[0-15]:[31-45]])</f>
        <v>5</v>
      </c>
    </row>
    <row r="301" spans="1:15" x14ac:dyDescent="0.25">
      <c r="A301" t="s">
        <v>750</v>
      </c>
      <c r="B301">
        <v>2</v>
      </c>
      <c r="C301">
        <v>15</v>
      </c>
      <c r="D301">
        <v>1</v>
      </c>
      <c r="E301">
        <v>1</v>
      </c>
      <c r="F301">
        <v>0</v>
      </c>
      <c r="G301">
        <v>0</v>
      </c>
      <c r="H301">
        <v>0</v>
      </c>
      <c r="I301">
        <v>0</v>
      </c>
      <c r="K301">
        <v>0.9</v>
      </c>
      <c r="L301" t="s">
        <v>41</v>
      </c>
      <c r="M301" t="s">
        <v>41</v>
      </c>
      <c r="N301">
        <v>0</v>
      </c>
      <c r="O301">
        <f>SUM(OGC___Away_Brazil_2[[#This Row],[0-15]:[31-45]])</f>
        <v>2</v>
      </c>
    </row>
    <row r="302" spans="1:15" x14ac:dyDescent="0.25">
      <c r="A302" t="s">
        <v>762</v>
      </c>
      <c r="B302">
        <v>1</v>
      </c>
      <c r="C302">
        <v>22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K302">
        <v>0.9</v>
      </c>
      <c r="L302" t="s">
        <v>41</v>
      </c>
      <c r="M302" t="s">
        <v>41</v>
      </c>
      <c r="N302">
        <v>0</v>
      </c>
      <c r="O302">
        <f>SUM(OGC___Away_Brazil_2[[#This Row],[0-15]:[31-45]])</f>
        <v>1</v>
      </c>
    </row>
    <row r="303" spans="1:15" x14ac:dyDescent="0.25">
      <c r="A303" t="s">
        <v>764</v>
      </c>
      <c r="B303">
        <v>3</v>
      </c>
      <c r="C303">
        <v>14</v>
      </c>
      <c r="D303">
        <v>1</v>
      </c>
      <c r="E303">
        <v>2</v>
      </c>
      <c r="F303">
        <v>0</v>
      </c>
      <c r="G303">
        <v>0</v>
      </c>
      <c r="H303">
        <v>0</v>
      </c>
      <c r="I303">
        <v>0</v>
      </c>
      <c r="K303">
        <v>0.9</v>
      </c>
      <c r="L303" t="s">
        <v>41</v>
      </c>
      <c r="M303" t="s">
        <v>41</v>
      </c>
      <c r="N303">
        <v>0</v>
      </c>
      <c r="O303">
        <f>SUM(OGC___Away_Brazil_2[[#This Row],[0-15]:[31-45]])</f>
        <v>3</v>
      </c>
    </row>
    <row r="304" spans="1:15" x14ac:dyDescent="0.25">
      <c r="A304" t="s">
        <v>770</v>
      </c>
      <c r="B304">
        <v>3</v>
      </c>
      <c r="C304">
        <v>25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K304">
        <v>6.03</v>
      </c>
      <c r="L304" t="s">
        <v>41</v>
      </c>
      <c r="M304" t="s">
        <v>41</v>
      </c>
      <c r="N304">
        <v>2.97</v>
      </c>
      <c r="O304">
        <f>SUM(OGC___Away_Brazil_2[[#This Row],[0-15]:[31-45]])</f>
        <v>2</v>
      </c>
    </row>
    <row r="305" spans="1:15" x14ac:dyDescent="0.25">
      <c r="A305" t="s">
        <v>913</v>
      </c>
      <c r="B305">
        <v>3</v>
      </c>
      <c r="C305">
        <v>44</v>
      </c>
      <c r="D305">
        <v>1</v>
      </c>
      <c r="E305">
        <v>0</v>
      </c>
      <c r="F305">
        <v>1</v>
      </c>
      <c r="G305">
        <v>0</v>
      </c>
      <c r="H305">
        <v>0</v>
      </c>
      <c r="I305">
        <v>1</v>
      </c>
      <c r="K305">
        <v>6.03</v>
      </c>
      <c r="L305" t="s">
        <v>41</v>
      </c>
      <c r="M305" t="s">
        <v>41</v>
      </c>
      <c r="N305">
        <v>2.97</v>
      </c>
      <c r="O305">
        <f>SUM(OGC___Away_Brazil_2[[#This Row],[0-15]:[31-45]])</f>
        <v>2</v>
      </c>
    </row>
    <row r="306" spans="1:15" x14ac:dyDescent="0.25">
      <c r="A306" t="s">
        <v>1058</v>
      </c>
      <c r="B306">
        <v>4</v>
      </c>
      <c r="C306">
        <v>40</v>
      </c>
      <c r="D306">
        <v>0</v>
      </c>
      <c r="E306">
        <v>2</v>
      </c>
      <c r="F306">
        <v>0</v>
      </c>
      <c r="G306">
        <v>1</v>
      </c>
      <c r="H306">
        <v>1</v>
      </c>
      <c r="I306">
        <v>0</v>
      </c>
      <c r="K306">
        <v>0.45</v>
      </c>
      <c r="L306" t="s">
        <v>41</v>
      </c>
      <c r="M306" t="s">
        <v>41</v>
      </c>
      <c r="N306">
        <v>0.45</v>
      </c>
      <c r="O306">
        <f>SUM(OGC___Away_Brazil_2[[#This Row],[0-15]:[31-45]])</f>
        <v>2</v>
      </c>
    </row>
    <row r="307" spans="1:15" x14ac:dyDescent="0.25">
      <c r="A307" t="s">
        <v>450</v>
      </c>
      <c r="B307">
        <v>9</v>
      </c>
      <c r="C307">
        <v>27</v>
      </c>
      <c r="D307">
        <v>4</v>
      </c>
      <c r="E307">
        <v>2</v>
      </c>
      <c r="F307">
        <v>0</v>
      </c>
      <c r="G307">
        <v>2</v>
      </c>
      <c r="H307">
        <v>1</v>
      </c>
      <c r="I307">
        <v>0</v>
      </c>
      <c r="K307">
        <v>6.03</v>
      </c>
      <c r="L307" t="s">
        <v>41</v>
      </c>
      <c r="M307" t="s">
        <v>41</v>
      </c>
      <c r="N307">
        <v>2.97</v>
      </c>
      <c r="O307">
        <f>SUM(OGC___Away_Brazil_2[[#This Row],[0-15]:[31-45]])</f>
        <v>6</v>
      </c>
    </row>
    <row r="308" spans="1:15" x14ac:dyDescent="0.25">
      <c r="A308" t="s">
        <v>451</v>
      </c>
      <c r="B308">
        <v>8</v>
      </c>
      <c r="C308">
        <v>39</v>
      </c>
      <c r="D308">
        <v>2</v>
      </c>
      <c r="E308">
        <v>2</v>
      </c>
      <c r="F308">
        <v>1</v>
      </c>
      <c r="G308">
        <v>1</v>
      </c>
      <c r="H308">
        <v>0</v>
      </c>
      <c r="I308">
        <v>2</v>
      </c>
      <c r="K308">
        <v>5.58</v>
      </c>
      <c r="L308" t="s">
        <v>41</v>
      </c>
      <c r="M308" t="s">
        <v>41</v>
      </c>
      <c r="N308">
        <v>3.42</v>
      </c>
      <c r="O308">
        <f>SUM(OGC___Away_Brazil_2[[#This Row],[0-15]:[31-45]])</f>
        <v>5</v>
      </c>
    </row>
    <row r="309" spans="1:15" x14ac:dyDescent="0.25">
      <c r="A309" t="s">
        <v>563</v>
      </c>
      <c r="B309">
        <v>8</v>
      </c>
      <c r="C309">
        <v>21</v>
      </c>
      <c r="D309">
        <v>5</v>
      </c>
      <c r="E309">
        <v>1</v>
      </c>
      <c r="F309">
        <v>1</v>
      </c>
      <c r="G309">
        <v>1</v>
      </c>
      <c r="H309">
        <v>0</v>
      </c>
      <c r="I309">
        <v>0</v>
      </c>
      <c r="K309">
        <v>7.92</v>
      </c>
      <c r="L309" t="s">
        <v>41</v>
      </c>
      <c r="M309" t="s">
        <v>41</v>
      </c>
      <c r="N309">
        <v>1.08</v>
      </c>
      <c r="O309">
        <f>SUM(OGC___Away_Brazil_2[[#This Row],[0-15]:[31-45]])</f>
        <v>7</v>
      </c>
    </row>
    <row r="310" spans="1:15" x14ac:dyDescent="0.25">
      <c r="A310" t="s">
        <v>606</v>
      </c>
      <c r="B310">
        <v>5</v>
      </c>
      <c r="C310">
        <v>41</v>
      </c>
      <c r="D310">
        <v>1</v>
      </c>
      <c r="E310">
        <v>1</v>
      </c>
      <c r="F310">
        <v>0</v>
      </c>
      <c r="G310">
        <v>2</v>
      </c>
      <c r="H310">
        <v>1</v>
      </c>
      <c r="I310">
        <v>0</v>
      </c>
      <c r="K310">
        <v>0.36</v>
      </c>
      <c r="L310" t="s">
        <v>41</v>
      </c>
      <c r="M310" t="s">
        <v>41</v>
      </c>
      <c r="N310">
        <v>0.54</v>
      </c>
      <c r="O310">
        <f>SUM(OGC___Away_Brazil_2[[#This Row],[0-15]:[31-45]])</f>
        <v>2</v>
      </c>
    </row>
    <row r="311" spans="1:15" x14ac:dyDescent="0.25">
      <c r="A311" t="s">
        <v>653</v>
      </c>
      <c r="B311">
        <v>7</v>
      </c>
      <c r="C311">
        <v>21</v>
      </c>
      <c r="D311">
        <v>4</v>
      </c>
      <c r="E311">
        <v>2</v>
      </c>
      <c r="F311">
        <v>0</v>
      </c>
      <c r="G311">
        <v>1</v>
      </c>
      <c r="H311">
        <v>0</v>
      </c>
      <c r="I311">
        <v>0</v>
      </c>
      <c r="K311">
        <v>7.74</v>
      </c>
      <c r="L311" t="s">
        <v>41</v>
      </c>
      <c r="M311" t="s">
        <v>41</v>
      </c>
      <c r="N311">
        <v>1.26</v>
      </c>
      <c r="O311">
        <f>SUM(OGC___Away_Brazil_2[[#This Row],[0-15]:[31-45]])</f>
        <v>6</v>
      </c>
    </row>
    <row r="312" spans="1:15" x14ac:dyDescent="0.25">
      <c r="A312" t="s">
        <v>674</v>
      </c>
      <c r="B312">
        <v>10</v>
      </c>
      <c r="C312">
        <v>31</v>
      </c>
      <c r="D312">
        <v>2</v>
      </c>
      <c r="E312">
        <v>5</v>
      </c>
      <c r="F312">
        <v>1</v>
      </c>
      <c r="G312">
        <v>0</v>
      </c>
      <c r="H312">
        <v>1</v>
      </c>
      <c r="I312">
        <v>1</v>
      </c>
      <c r="K312">
        <v>0.72</v>
      </c>
      <c r="L312" t="s">
        <v>41</v>
      </c>
      <c r="M312" t="s">
        <v>41</v>
      </c>
      <c r="N312">
        <v>0.18</v>
      </c>
      <c r="O312">
        <f>SUM(OGC___Away_Brazil_2[[#This Row],[0-15]:[31-45]])</f>
        <v>8</v>
      </c>
    </row>
    <row r="313" spans="1:15" x14ac:dyDescent="0.25">
      <c r="A313" t="s">
        <v>675</v>
      </c>
      <c r="B313">
        <v>7</v>
      </c>
      <c r="C313">
        <v>40</v>
      </c>
      <c r="D313">
        <v>1</v>
      </c>
      <c r="E313">
        <v>2</v>
      </c>
      <c r="F313">
        <v>1</v>
      </c>
      <c r="G313">
        <v>1</v>
      </c>
      <c r="H313">
        <v>2</v>
      </c>
      <c r="I313">
        <v>0</v>
      </c>
      <c r="K313">
        <v>5.13</v>
      </c>
      <c r="L313" t="s">
        <v>41</v>
      </c>
      <c r="M313" t="s">
        <v>41</v>
      </c>
      <c r="N313">
        <v>3.87</v>
      </c>
      <c r="O313">
        <f>SUM(OGC___Away_Brazil_2[[#This Row],[0-15]:[31-45]])</f>
        <v>4</v>
      </c>
    </row>
    <row r="314" spans="1:15" x14ac:dyDescent="0.25">
      <c r="A314" t="s">
        <v>918</v>
      </c>
      <c r="B314">
        <v>4</v>
      </c>
      <c r="C314">
        <v>43</v>
      </c>
      <c r="D314">
        <v>0</v>
      </c>
      <c r="E314">
        <v>1</v>
      </c>
      <c r="F314">
        <v>1</v>
      </c>
      <c r="G314">
        <v>1</v>
      </c>
      <c r="H314">
        <v>1</v>
      </c>
      <c r="I314">
        <v>0</v>
      </c>
      <c r="K314">
        <v>0.45</v>
      </c>
      <c r="L314" t="s">
        <v>41</v>
      </c>
      <c r="M314" t="s">
        <v>41</v>
      </c>
      <c r="N314">
        <v>0.45</v>
      </c>
      <c r="O314">
        <f>SUM(OGC___Away_Brazil_2[[#This Row],[0-15]:[31-45]])</f>
        <v>2</v>
      </c>
    </row>
    <row r="315" spans="1:15" x14ac:dyDescent="0.25">
      <c r="A315" t="s">
        <v>1030</v>
      </c>
      <c r="B315">
        <v>8</v>
      </c>
      <c r="C315">
        <v>28</v>
      </c>
      <c r="D315">
        <v>3</v>
      </c>
      <c r="E315">
        <v>2</v>
      </c>
      <c r="F315">
        <v>2</v>
      </c>
      <c r="G315">
        <v>0</v>
      </c>
      <c r="H315">
        <v>1</v>
      </c>
      <c r="I315">
        <v>0</v>
      </c>
      <c r="K315">
        <v>7.92</v>
      </c>
      <c r="L315" t="s">
        <v>41</v>
      </c>
      <c r="M315" t="s">
        <v>41</v>
      </c>
      <c r="N315">
        <v>1.08</v>
      </c>
      <c r="O315">
        <f>SUM(OGC___Away_Brazil_2[[#This Row],[0-15]:[31-45]])</f>
        <v>7</v>
      </c>
    </row>
    <row r="316" spans="1:15" x14ac:dyDescent="0.25">
      <c r="A316" t="s">
        <v>1107</v>
      </c>
      <c r="B316">
        <v>8</v>
      </c>
      <c r="C316">
        <v>22</v>
      </c>
      <c r="D316">
        <v>3</v>
      </c>
      <c r="E316">
        <v>2</v>
      </c>
      <c r="F316">
        <v>3</v>
      </c>
      <c r="G316">
        <v>0</v>
      </c>
      <c r="H316">
        <v>0</v>
      </c>
      <c r="I316">
        <v>0</v>
      </c>
      <c r="K316">
        <v>0.9</v>
      </c>
      <c r="L316" t="s">
        <v>41</v>
      </c>
      <c r="M316" t="s">
        <v>41</v>
      </c>
      <c r="N316">
        <v>0</v>
      </c>
      <c r="O316">
        <f>SUM(OGC___Away_Brazil_2[[#This Row],[0-15]:[31-45]])</f>
        <v>8</v>
      </c>
    </row>
    <row r="317" spans="1:15" x14ac:dyDescent="0.25">
      <c r="A317" t="s">
        <v>1108</v>
      </c>
      <c r="B317">
        <v>12</v>
      </c>
      <c r="C317">
        <v>22</v>
      </c>
      <c r="D317">
        <v>4</v>
      </c>
      <c r="E317">
        <v>5</v>
      </c>
      <c r="F317">
        <v>2</v>
      </c>
      <c r="G317">
        <v>1</v>
      </c>
      <c r="H317">
        <v>0</v>
      </c>
      <c r="I317">
        <v>0</v>
      </c>
      <c r="K317">
        <v>8.2799999999999994</v>
      </c>
      <c r="L317" t="s">
        <v>41</v>
      </c>
      <c r="M317" t="s">
        <v>41</v>
      </c>
      <c r="N317">
        <v>0.72</v>
      </c>
      <c r="O317">
        <f>SUM(OGC___Away_Brazil_2[[#This Row],[0-15]:[31-45]])</f>
        <v>11</v>
      </c>
    </row>
    <row r="318" spans="1:15" x14ac:dyDescent="0.25">
      <c r="A318" t="s">
        <v>1149</v>
      </c>
      <c r="B318">
        <v>7</v>
      </c>
      <c r="C318">
        <v>36</v>
      </c>
      <c r="D318">
        <v>2</v>
      </c>
      <c r="E318">
        <v>1</v>
      </c>
      <c r="F318">
        <v>2</v>
      </c>
      <c r="G318">
        <v>1</v>
      </c>
      <c r="H318">
        <v>0</v>
      </c>
      <c r="I318">
        <v>1</v>
      </c>
      <c r="K318">
        <v>6.39</v>
      </c>
      <c r="L318" t="s">
        <v>41</v>
      </c>
      <c r="M318" t="s">
        <v>41</v>
      </c>
      <c r="N318">
        <v>2.61</v>
      </c>
      <c r="O318">
        <f>SUM(OGC___Away_Brazil_2[[#This Row],[0-15]:[31-45]])</f>
        <v>5</v>
      </c>
    </row>
    <row r="319" spans="1:15" x14ac:dyDescent="0.25">
      <c r="A319" t="s">
        <v>274</v>
      </c>
      <c r="B319">
        <v>12</v>
      </c>
      <c r="C319">
        <v>39</v>
      </c>
      <c r="D319">
        <v>2</v>
      </c>
      <c r="E319">
        <v>3</v>
      </c>
      <c r="F319">
        <v>2</v>
      </c>
      <c r="G319">
        <v>4</v>
      </c>
      <c r="H319">
        <v>0</v>
      </c>
      <c r="I319">
        <v>1</v>
      </c>
      <c r="K319">
        <v>5.22</v>
      </c>
      <c r="L319" t="s">
        <v>41</v>
      </c>
      <c r="M319" t="s">
        <v>41</v>
      </c>
      <c r="N319">
        <v>3.78</v>
      </c>
      <c r="O319">
        <f>SUM(OGC___Away_Brazil_2[[#This Row],[0-15]:[31-45]])</f>
        <v>7</v>
      </c>
    </row>
    <row r="320" spans="1:15" x14ac:dyDescent="0.25">
      <c r="A320" t="s">
        <v>277</v>
      </c>
      <c r="B320">
        <v>7</v>
      </c>
      <c r="C320">
        <v>35</v>
      </c>
      <c r="D320">
        <v>2</v>
      </c>
      <c r="E320">
        <v>2</v>
      </c>
      <c r="F320">
        <v>1</v>
      </c>
      <c r="G320">
        <v>0</v>
      </c>
      <c r="H320">
        <v>1</v>
      </c>
      <c r="I320">
        <v>1</v>
      </c>
      <c r="K320">
        <v>6.39</v>
      </c>
      <c r="L320" t="s">
        <v>41</v>
      </c>
      <c r="M320" t="s">
        <v>41</v>
      </c>
      <c r="N320">
        <v>2.61</v>
      </c>
      <c r="O320">
        <f>SUM(OGC___Away_Brazil_2[[#This Row],[0-15]:[31-45]])</f>
        <v>5</v>
      </c>
    </row>
    <row r="321" spans="1:15" x14ac:dyDescent="0.25">
      <c r="A321" t="s">
        <v>371</v>
      </c>
      <c r="B321">
        <v>8</v>
      </c>
      <c r="C321">
        <v>30</v>
      </c>
      <c r="D321">
        <v>2</v>
      </c>
      <c r="E321">
        <v>3</v>
      </c>
      <c r="F321">
        <v>1</v>
      </c>
      <c r="G321">
        <v>1</v>
      </c>
      <c r="H321">
        <v>1</v>
      </c>
      <c r="I321">
        <v>0</v>
      </c>
      <c r="K321">
        <v>6.75</v>
      </c>
      <c r="L321" t="s">
        <v>41</v>
      </c>
      <c r="M321" t="s">
        <v>41</v>
      </c>
      <c r="N321">
        <v>2.25</v>
      </c>
      <c r="O321">
        <f>SUM(OGC___Away_Brazil_2[[#This Row],[0-15]:[31-45]])</f>
        <v>6</v>
      </c>
    </row>
    <row r="322" spans="1:15" x14ac:dyDescent="0.25">
      <c r="A322" t="s">
        <v>374</v>
      </c>
      <c r="B322">
        <v>6</v>
      </c>
      <c r="C322">
        <v>27</v>
      </c>
      <c r="D322">
        <v>3</v>
      </c>
      <c r="E322">
        <v>0</v>
      </c>
      <c r="F322">
        <v>2</v>
      </c>
      <c r="G322">
        <v>1</v>
      </c>
      <c r="H322">
        <v>0</v>
      </c>
      <c r="I322">
        <v>0</v>
      </c>
      <c r="K322">
        <v>7.47</v>
      </c>
      <c r="L322" t="s">
        <v>41</v>
      </c>
      <c r="M322" t="s">
        <v>41</v>
      </c>
      <c r="N322">
        <v>1.53</v>
      </c>
      <c r="O322">
        <f>SUM(OGC___Away_Brazil_2[[#This Row],[0-15]:[31-45]])</f>
        <v>5</v>
      </c>
    </row>
    <row r="323" spans="1:15" x14ac:dyDescent="0.25">
      <c r="A323" t="s">
        <v>409</v>
      </c>
      <c r="B323">
        <v>12</v>
      </c>
      <c r="C323">
        <v>37</v>
      </c>
      <c r="D323">
        <v>3</v>
      </c>
      <c r="E323">
        <v>2</v>
      </c>
      <c r="F323">
        <v>3</v>
      </c>
      <c r="G323">
        <v>1</v>
      </c>
      <c r="H323">
        <v>1</v>
      </c>
      <c r="I323">
        <v>2</v>
      </c>
      <c r="K323">
        <v>6.03</v>
      </c>
      <c r="L323" t="s">
        <v>41</v>
      </c>
      <c r="M323" t="s">
        <v>41</v>
      </c>
      <c r="N323">
        <v>2.97</v>
      </c>
      <c r="O323">
        <f>SUM(OGC___Away_Brazil_2[[#This Row],[0-15]:[31-45]])</f>
        <v>8</v>
      </c>
    </row>
    <row r="324" spans="1:15" x14ac:dyDescent="0.25">
      <c r="A324" t="s">
        <v>410</v>
      </c>
      <c r="B324">
        <v>4</v>
      </c>
      <c r="C324">
        <v>32</v>
      </c>
      <c r="D324">
        <v>1</v>
      </c>
      <c r="E324">
        <v>0</v>
      </c>
      <c r="F324">
        <v>3</v>
      </c>
      <c r="G324">
        <v>0</v>
      </c>
      <c r="H324">
        <v>0</v>
      </c>
      <c r="I324">
        <v>0</v>
      </c>
      <c r="K324">
        <v>0.9</v>
      </c>
      <c r="L324" t="s">
        <v>41</v>
      </c>
      <c r="M324" t="s">
        <v>41</v>
      </c>
      <c r="N324">
        <v>0</v>
      </c>
      <c r="O324">
        <f>SUM(OGC___Away_Brazil_2[[#This Row],[0-15]:[31-45]])</f>
        <v>4</v>
      </c>
    </row>
    <row r="325" spans="1:15" x14ac:dyDescent="0.25">
      <c r="A325" t="s">
        <v>420</v>
      </c>
      <c r="B325">
        <v>11</v>
      </c>
      <c r="C325">
        <v>37</v>
      </c>
      <c r="D325">
        <v>1</v>
      </c>
      <c r="E325">
        <v>3</v>
      </c>
      <c r="F325">
        <v>5</v>
      </c>
      <c r="G325">
        <v>0</v>
      </c>
      <c r="H325">
        <v>1</v>
      </c>
      <c r="I325">
        <v>1</v>
      </c>
      <c r="K325">
        <v>7.38</v>
      </c>
      <c r="L325" t="s">
        <v>41</v>
      </c>
      <c r="M325" t="s">
        <v>41</v>
      </c>
      <c r="N325">
        <v>1.62</v>
      </c>
      <c r="O325">
        <f>SUM(OGC___Away_Brazil_2[[#This Row],[0-15]:[31-45]])</f>
        <v>9</v>
      </c>
    </row>
    <row r="326" spans="1:15" x14ac:dyDescent="0.25">
      <c r="A326" t="s">
        <v>575</v>
      </c>
      <c r="B326">
        <v>8</v>
      </c>
      <c r="C326">
        <v>41</v>
      </c>
      <c r="D326">
        <v>0</v>
      </c>
      <c r="E326">
        <v>2</v>
      </c>
      <c r="F326">
        <v>3</v>
      </c>
      <c r="G326">
        <v>3</v>
      </c>
      <c r="H326">
        <v>0</v>
      </c>
      <c r="I326">
        <v>0</v>
      </c>
      <c r="K326">
        <v>5.58</v>
      </c>
      <c r="L326" t="s">
        <v>41</v>
      </c>
      <c r="M326" t="s">
        <v>41</v>
      </c>
      <c r="N326">
        <v>3.42</v>
      </c>
      <c r="O326">
        <f>SUM(OGC___Away_Brazil_2[[#This Row],[0-15]:[31-45]])</f>
        <v>5</v>
      </c>
    </row>
    <row r="327" spans="1:15" x14ac:dyDescent="0.25">
      <c r="A327" t="s">
        <v>578</v>
      </c>
      <c r="B327">
        <v>3</v>
      </c>
      <c r="C327">
        <v>48</v>
      </c>
      <c r="D327">
        <v>1</v>
      </c>
      <c r="E327">
        <v>0</v>
      </c>
      <c r="F327">
        <v>0</v>
      </c>
      <c r="G327">
        <v>1</v>
      </c>
      <c r="H327">
        <v>0</v>
      </c>
      <c r="I327">
        <v>1</v>
      </c>
      <c r="K327">
        <v>2.97</v>
      </c>
      <c r="L327" t="s">
        <v>41</v>
      </c>
      <c r="M327" t="s">
        <v>41</v>
      </c>
      <c r="N327">
        <v>6.03</v>
      </c>
      <c r="O327">
        <f>SUM(OGC___Away_Brazil_2[[#This Row],[0-15]:[31-45]])</f>
        <v>1</v>
      </c>
    </row>
    <row r="328" spans="1:15" x14ac:dyDescent="0.25">
      <c r="A328" t="s">
        <v>607</v>
      </c>
      <c r="B328">
        <v>6</v>
      </c>
      <c r="C328">
        <v>42</v>
      </c>
      <c r="D328">
        <v>0</v>
      </c>
      <c r="E328">
        <v>2</v>
      </c>
      <c r="F328">
        <v>3</v>
      </c>
      <c r="G328">
        <v>0</v>
      </c>
      <c r="H328">
        <v>0</v>
      </c>
      <c r="I328">
        <v>1</v>
      </c>
      <c r="K328">
        <v>7.47</v>
      </c>
      <c r="L328" t="s">
        <v>41</v>
      </c>
      <c r="M328" t="s">
        <v>41</v>
      </c>
      <c r="N328">
        <v>1.53</v>
      </c>
      <c r="O328">
        <f>SUM(OGC___Away_Brazil_2[[#This Row],[0-15]:[31-45]])</f>
        <v>5</v>
      </c>
    </row>
    <row r="329" spans="1:15" x14ac:dyDescent="0.25">
      <c r="A329" t="s">
        <v>676</v>
      </c>
      <c r="B329">
        <v>9</v>
      </c>
      <c r="C329">
        <v>37</v>
      </c>
      <c r="D329">
        <v>4</v>
      </c>
      <c r="E329">
        <v>2</v>
      </c>
      <c r="F329">
        <v>0</v>
      </c>
      <c r="G329">
        <v>0</v>
      </c>
      <c r="H329">
        <v>0</v>
      </c>
      <c r="I329">
        <v>3</v>
      </c>
      <c r="K329">
        <v>6.03</v>
      </c>
      <c r="L329" t="s">
        <v>41</v>
      </c>
      <c r="M329" t="s">
        <v>41</v>
      </c>
      <c r="N329">
        <v>2.97</v>
      </c>
      <c r="O329">
        <f>SUM(OGC___Away_Brazil_2[[#This Row],[0-15]:[31-45]])</f>
        <v>6</v>
      </c>
    </row>
    <row r="330" spans="1:15" x14ac:dyDescent="0.25">
      <c r="A330" t="s">
        <v>1029</v>
      </c>
      <c r="B330">
        <v>7</v>
      </c>
      <c r="C330">
        <v>23</v>
      </c>
      <c r="D330">
        <v>1</v>
      </c>
      <c r="E330">
        <v>3</v>
      </c>
      <c r="F330">
        <v>3</v>
      </c>
      <c r="G330">
        <v>0</v>
      </c>
      <c r="H330">
        <v>0</v>
      </c>
      <c r="I330">
        <v>0</v>
      </c>
      <c r="K330">
        <v>0.9</v>
      </c>
      <c r="L330" t="s">
        <v>41</v>
      </c>
      <c r="M330" t="s">
        <v>41</v>
      </c>
      <c r="N330">
        <v>0</v>
      </c>
      <c r="O330">
        <f>SUM(OGC___Away_Brazil_2[[#This Row],[0-15]:[31-45]])</f>
        <v>7</v>
      </c>
    </row>
    <row r="331" spans="1:15" x14ac:dyDescent="0.25">
      <c r="A331" t="s">
        <v>1031</v>
      </c>
      <c r="B331">
        <v>7</v>
      </c>
      <c r="C331">
        <v>26</v>
      </c>
      <c r="D331">
        <v>3</v>
      </c>
      <c r="E331">
        <v>2</v>
      </c>
      <c r="F331">
        <v>1</v>
      </c>
      <c r="G331">
        <v>1</v>
      </c>
      <c r="H331">
        <v>0</v>
      </c>
      <c r="I331">
        <v>0</v>
      </c>
      <c r="K331">
        <v>7.74</v>
      </c>
      <c r="L331" t="s">
        <v>41</v>
      </c>
      <c r="M331" t="s">
        <v>41</v>
      </c>
      <c r="N331">
        <v>1.26</v>
      </c>
      <c r="O331">
        <f>SUM(OGC___Away_Brazil_2[[#This Row],[0-15]:[31-45]])</f>
        <v>6</v>
      </c>
    </row>
    <row r="332" spans="1:15" x14ac:dyDescent="0.25">
      <c r="A332" t="s">
        <v>467</v>
      </c>
      <c r="B332">
        <v>1</v>
      </c>
      <c r="C332">
        <v>7</v>
      </c>
      <c r="D332">
        <v>1</v>
      </c>
      <c r="E332">
        <v>0</v>
      </c>
      <c r="F332">
        <v>0</v>
      </c>
      <c r="G332">
        <v>0</v>
      </c>
      <c r="H332">
        <v>0</v>
      </c>
      <c r="I332">
        <v>0</v>
      </c>
      <c r="K332">
        <v>0.9</v>
      </c>
      <c r="L332" t="s">
        <v>41</v>
      </c>
      <c r="M332" t="s">
        <v>41</v>
      </c>
      <c r="N332">
        <v>0</v>
      </c>
      <c r="O332">
        <f>SUM(OGC___Away_Brazil_2[[#This Row],[0-15]:[31-45]])</f>
        <v>1</v>
      </c>
    </row>
    <row r="333" spans="1:15" x14ac:dyDescent="0.25">
      <c r="A333" t="s">
        <v>587</v>
      </c>
      <c r="B333">
        <v>1</v>
      </c>
      <c r="C333">
        <v>29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K333">
        <v>0.9</v>
      </c>
      <c r="L333" t="s">
        <v>41</v>
      </c>
      <c r="M333" t="s">
        <v>41</v>
      </c>
      <c r="N333">
        <v>0</v>
      </c>
      <c r="O333">
        <f>SUM(OGC___Away_Brazil_2[[#This Row],[0-15]:[31-45]])</f>
        <v>1</v>
      </c>
    </row>
    <row r="334" spans="1:15" x14ac:dyDescent="0.25">
      <c r="A334" t="s">
        <v>609</v>
      </c>
      <c r="B334">
        <v>1</v>
      </c>
      <c r="C334">
        <v>35</v>
      </c>
      <c r="D334">
        <v>0</v>
      </c>
      <c r="E334">
        <v>0</v>
      </c>
      <c r="F334">
        <v>1</v>
      </c>
      <c r="G334">
        <v>0</v>
      </c>
      <c r="H334">
        <v>0</v>
      </c>
      <c r="I334">
        <v>0</v>
      </c>
      <c r="K334">
        <v>0.9</v>
      </c>
      <c r="L334" t="s">
        <v>41</v>
      </c>
      <c r="M334" t="s">
        <v>41</v>
      </c>
      <c r="N334">
        <v>0</v>
      </c>
      <c r="O334">
        <f>SUM(OGC___Away_Brazil_2[[#This Row],[0-15]:[31-45]])</f>
        <v>1</v>
      </c>
    </row>
    <row r="335" spans="1:15" x14ac:dyDescent="0.25">
      <c r="A335" t="s">
        <v>664</v>
      </c>
      <c r="B335">
        <v>3</v>
      </c>
      <c r="C335">
        <v>40</v>
      </c>
      <c r="D335">
        <v>1</v>
      </c>
      <c r="E335">
        <v>0</v>
      </c>
      <c r="F335">
        <v>1</v>
      </c>
      <c r="G335">
        <v>0</v>
      </c>
      <c r="H335">
        <v>1</v>
      </c>
      <c r="I335">
        <v>0</v>
      </c>
      <c r="K335">
        <v>6.03</v>
      </c>
      <c r="L335" t="s">
        <v>41</v>
      </c>
      <c r="M335" t="s">
        <v>41</v>
      </c>
      <c r="N335">
        <v>2.97</v>
      </c>
      <c r="O335">
        <f>SUM(OGC___Away_Brazil_2[[#This Row],[0-15]:[31-45]])</f>
        <v>2</v>
      </c>
    </row>
    <row r="336" spans="1:15" x14ac:dyDescent="0.25">
      <c r="A336" t="s">
        <v>763</v>
      </c>
      <c r="B336">
        <v>2</v>
      </c>
      <c r="C336">
        <v>83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2</v>
      </c>
      <c r="K336">
        <v>0</v>
      </c>
      <c r="L336" t="s">
        <v>41</v>
      </c>
      <c r="M336" t="s">
        <v>41</v>
      </c>
      <c r="N336">
        <v>0.9</v>
      </c>
      <c r="O336">
        <f>SUM(OGC___Away_Brazil_2[[#This Row],[0-15]:[31-45]])</f>
        <v>0</v>
      </c>
    </row>
    <row r="337" spans="1:15" x14ac:dyDescent="0.25">
      <c r="A337" t="s">
        <v>874</v>
      </c>
      <c r="B337">
        <v>2</v>
      </c>
      <c r="C337">
        <v>35</v>
      </c>
      <c r="D337">
        <v>0</v>
      </c>
      <c r="E337">
        <v>1</v>
      </c>
      <c r="F337">
        <v>0</v>
      </c>
      <c r="G337">
        <v>1</v>
      </c>
      <c r="H337">
        <v>0</v>
      </c>
      <c r="I337">
        <v>0</v>
      </c>
      <c r="K337">
        <v>0.45</v>
      </c>
      <c r="L337" t="s">
        <v>41</v>
      </c>
      <c r="M337" t="s">
        <v>41</v>
      </c>
      <c r="N337">
        <v>0.45</v>
      </c>
      <c r="O337">
        <f>SUM(OGC___Away_Brazil_2[[#This Row],[0-15]:[31-45]])</f>
        <v>1</v>
      </c>
    </row>
    <row r="338" spans="1:15" x14ac:dyDescent="0.25">
      <c r="A338" t="s">
        <v>978</v>
      </c>
      <c r="B338">
        <v>2</v>
      </c>
      <c r="C338">
        <v>44</v>
      </c>
      <c r="D338">
        <v>0</v>
      </c>
      <c r="E338">
        <v>0</v>
      </c>
      <c r="F338">
        <v>1</v>
      </c>
      <c r="G338">
        <v>1</v>
      </c>
      <c r="H338">
        <v>0</v>
      </c>
      <c r="I338">
        <v>0</v>
      </c>
      <c r="K338">
        <v>0.45</v>
      </c>
      <c r="L338" t="s">
        <v>41</v>
      </c>
      <c r="M338" t="s">
        <v>41</v>
      </c>
      <c r="N338">
        <v>0.45</v>
      </c>
      <c r="O338">
        <f>SUM(OGC___Away_Brazil_2[[#This Row],[0-15]:[31-45]])</f>
        <v>1</v>
      </c>
    </row>
    <row r="339" spans="1:15" x14ac:dyDescent="0.25">
      <c r="A339" t="s">
        <v>993</v>
      </c>
      <c r="B339">
        <v>4</v>
      </c>
      <c r="C339">
        <v>45</v>
      </c>
      <c r="D339">
        <v>0</v>
      </c>
      <c r="E339">
        <v>0</v>
      </c>
      <c r="F339">
        <v>3</v>
      </c>
      <c r="G339">
        <v>1</v>
      </c>
      <c r="H339">
        <v>0</v>
      </c>
      <c r="I339">
        <v>0</v>
      </c>
      <c r="K339">
        <v>6.75</v>
      </c>
      <c r="L339" t="s">
        <v>41</v>
      </c>
      <c r="M339" t="s">
        <v>41</v>
      </c>
      <c r="N339">
        <v>2.25</v>
      </c>
      <c r="O339">
        <f>SUM(OGC___Away_Brazil_2[[#This Row],[0-15]:[31-45]])</f>
        <v>3</v>
      </c>
    </row>
    <row r="340" spans="1:15" x14ac:dyDescent="0.25">
      <c r="A340" t="s">
        <v>1055</v>
      </c>
      <c r="B340">
        <v>5</v>
      </c>
      <c r="C340">
        <v>27</v>
      </c>
      <c r="D340">
        <v>2</v>
      </c>
      <c r="E340">
        <v>1</v>
      </c>
      <c r="F340">
        <v>1</v>
      </c>
      <c r="G340">
        <v>1</v>
      </c>
      <c r="H340">
        <v>0</v>
      </c>
      <c r="I340">
        <v>0</v>
      </c>
      <c r="K340">
        <v>0.72</v>
      </c>
      <c r="L340" t="s">
        <v>41</v>
      </c>
      <c r="M340" t="s">
        <v>41</v>
      </c>
      <c r="N340">
        <v>0.18</v>
      </c>
      <c r="O340">
        <f>SUM(OGC___Away_Brazil_2[[#This Row],[0-15]:[31-45]])</f>
        <v>4</v>
      </c>
    </row>
    <row r="341" spans="1:15" x14ac:dyDescent="0.25">
      <c r="A341" t="s">
        <v>1167</v>
      </c>
      <c r="B341">
        <v>2</v>
      </c>
      <c r="C341">
        <v>23</v>
      </c>
      <c r="D341">
        <v>0</v>
      </c>
      <c r="E341">
        <v>2</v>
      </c>
      <c r="F341">
        <v>0</v>
      </c>
      <c r="G341">
        <v>0</v>
      </c>
      <c r="H341">
        <v>0</v>
      </c>
      <c r="I341">
        <v>0</v>
      </c>
      <c r="K341">
        <v>0.9</v>
      </c>
      <c r="L341" t="s">
        <v>41</v>
      </c>
      <c r="M341" t="s">
        <v>41</v>
      </c>
      <c r="N341">
        <v>0</v>
      </c>
      <c r="O341">
        <f>SUM(OGC___Away_Brazil_2[[#This Row],[0-15]:[31-45]])</f>
        <v>2</v>
      </c>
    </row>
    <row r="342" spans="1:15" x14ac:dyDescent="0.25">
      <c r="A342" t="s">
        <v>317</v>
      </c>
      <c r="B342">
        <v>4</v>
      </c>
      <c r="C342">
        <v>41</v>
      </c>
      <c r="D342">
        <v>0</v>
      </c>
      <c r="E342">
        <v>2</v>
      </c>
      <c r="F342">
        <v>0</v>
      </c>
      <c r="G342">
        <v>1</v>
      </c>
      <c r="H342">
        <v>0</v>
      </c>
      <c r="I342">
        <v>1</v>
      </c>
      <c r="K342">
        <v>0.45</v>
      </c>
      <c r="L342" t="s">
        <v>41</v>
      </c>
      <c r="M342" t="s">
        <v>41</v>
      </c>
      <c r="N342">
        <v>0.45</v>
      </c>
      <c r="O342">
        <f>SUM(OGC___Away_Brazil_2[[#This Row],[0-15]:[31-45]])</f>
        <v>2</v>
      </c>
    </row>
    <row r="343" spans="1:15" x14ac:dyDescent="0.25">
      <c r="A343" t="s">
        <v>343</v>
      </c>
      <c r="B343">
        <v>2</v>
      </c>
      <c r="C343">
        <v>27</v>
      </c>
      <c r="D343">
        <v>1</v>
      </c>
      <c r="E343">
        <v>0</v>
      </c>
      <c r="F343">
        <v>1</v>
      </c>
      <c r="G343">
        <v>0</v>
      </c>
      <c r="H343">
        <v>0</v>
      </c>
      <c r="I343">
        <v>0</v>
      </c>
      <c r="K343">
        <v>0.9</v>
      </c>
      <c r="L343" t="s">
        <v>41</v>
      </c>
      <c r="M343" t="s">
        <v>41</v>
      </c>
      <c r="N343">
        <v>0</v>
      </c>
      <c r="O343">
        <f>SUM(OGC___Away_Brazil_2[[#This Row],[0-15]:[31-45]])</f>
        <v>2</v>
      </c>
    </row>
    <row r="344" spans="1:15" x14ac:dyDescent="0.25">
      <c r="A344" t="s">
        <v>376</v>
      </c>
      <c r="B344">
        <v>3</v>
      </c>
      <c r="C344">
        <v>40</v>
      </c>
      <c r="D344">
        <v>0</v>
      </c>
      <c r="E344">
        <v>1</v>
      </c>
      <c r="F344">
        <v>1</v>
      </c>
      <c r="G344">
        <v>0</v>
      </c>
      <c r="H344">
        <v>1</v>
      </c>
      <c r="I344">
        <v>0</v>
      </c>
      <c r="K344">
        <v>6.03</v>
      </c>
      <c r="L344" t="s">
        <v>41</v>
      </c>
      <c r="M344" t="s">
        <v>41</v>
      </c>
      <c r="N344">
        <v>2.97</v>
      </c>
      <c r="O344">
        <f>SUM(OGC___Away_Brazil_2[[#This Row],[0-15]:[31-45]])</f>
        <v>2</v>
      </c>
    </row>
    <row r="345" spans="1:15" x14ac:dyDescent="0.25">
      <c r="A345" t="s">
        <v>645</v>
      </c>
      <c r="B345">
        <v>5</v>
      </c>
      <c r="C345">
        <v>38</v>
      </c>
      <c r="D345">
        <v>3</v>
      </c>
      <c r="E345">
        <v>0</v>
      </c>
      <c r="F345">
        <v>0</v>
      </c>
      <c r="G345">
        <v>0</v>
      </c>
      <c r="H345">
        <v>0</v>
      </c>
      <c r="I345">
        <v>2</v>
      </c>
      <c r="K345">
        <v>0.54</v>
      </c>
      <c r="L345" t="s">
        <v>41</v>
      </c>
      <c r="M345" t="s">
        <v>41</v>
      </c>
      <c r="N345">
        <v>0.36</v>
      </c>
      <c r="O345">
        <f>SUM(OGC___Away_Brazil_2[[#This Row],[0-15]:[31-45]])</f>
        <v>3</v>
      </c>
    </row>
    <row r="346" spans="1:15" x14ac:dyDescent="0.25">
      <c r="A346" t="s">
        <v>667</v>
      </c>
      <c r="B346">
        <v>2</v>
      </c>
      <c r="C346">
        <v>13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K346">
        <v>0.9</v>
      </c>
      <c r="L346" t="s">
        <v>41</v>
      </c>
      <c r="M346" t="s">
        <v>41</v>
      </c>
      <c r="N346">
        <v>0</v>
      </c>
      <c r="O346">
        <f>SUM(OGC___Away_Brazil_2[[#This Row],[0-15]:[31-45]])</f>
        <v>2</v>
      </c>
    </row>
    <row r="347" spans="1:15" x14ac:dyDescent="0.25">
      <c r="A347" t="s">
        <v>695</v>
      </c>
      <c r="B347">
        <v>4</v>
      </c>
      <c r="C347">
        <v>16</v>
      </c>
      <c r="D347">
        <v>3</v>
      </c>
      <c r="E347">
        <v>0</v>
      </c>
      <c r="F347">
        <v>1</v>
      </c>
      <c r="G347">
        <v>0</v>
      </c>
      <c r="H347">
        <v>0</v>
      </c>
      <c r="I347">
        <v>0</v>
      </c>
      <c r="K347">
        <v>0.9</v>
      </c>
      <c r="L347" t="s">
        <v>41</v>
      </c>
      <c r="M347" t="s">
        <v>41</v>
      </c>
      <c r="N347">
        <v>0</v>
      </c>
      <c r="O347">
        <f>SUM(OGC___Away_Brazil_2[[#This Row],[0-15]:[31-45]])</f>
        <v>4</v>
      </c>
    </row>
    <row r="348" spans="1:15" x14ac:dyDescent="0.25">
      <c r="A348" t="s">
        <v>806</v>
      </c>
      <c r="B348">
        <v>2</v>
      </c>
      <c r="C348">
        <v>30</v>
      </c>
      <c r="D348">
        <v>1</v>
      </c>
      <c r="E348">
        <v>0</v>
      </c>
      <c r="F348">
        <v>0</v>
      </c>
      <c r="G348">
        <v>1</v>
      </c>
      <c r="H348">
        <v>0</v>
      </c>
      <c r="I348">
        <v>0</v>
      </c>
      <c r="K348">
        <v>0.45</v>
      </c>
      <c r="L348" t="s">
        <v>41</v>
      </c>
      <c r="M348" t="s">
        <v>41</v>
      </c>
      <c r="N348">
        <v>0.45</v>
      </c>
      <c r="O348">
        <f>SUM(OGC___Away_Brazil_2[[#This Row],[0-15]:[31-45]])</f>
        <v>1</v>
      </c>
    </row>
    <row r="349" spans="1:15" x14ac:dyDescent="0.25">
      <c r="A349" t="s">
        <v>890</v>
      </c>
      <c r="B349">
        <v>2</v>
      </c>
      <c r="C349">
        <v>14</v>
      </c>
      <c r="D349">
        <v>2</v>
      </c>
      <c r="E349">
        <v>0</v>
      </c>
      <c r="F349">
        <v>0</v>
      </c>
      <c r="G349">
        <v>0</v>
      </c>
      <c r="H349">
        <v>0</v>
      </c>
      <c r="I349">
        <v>0</v>
      </c>
      <c r="K349">
        <v>0.9</v>
      </c>
      <c r="L349" t="s">
        <v>41</v>
      </c>
      <c r="M349" t="s">
        <v>41</v>
      </c>
      <c r="N349">
        <v>0</v>
      </c>
      <c r="O349">
        <f>SUM(OGC___Away_Brazil_2[[#This Row],[0-15]:[31-45]])</f>
        <v>2</v>
      </c>
    </row>
    <row r="350" spans="1:15" x14ac:dyDescent="0.25">
      <c r="A350" t="s">
        <v>1042</v>
      </c>
      <c r="B350">
        <v>2</v>
      </c>
      <c r="C350">
        <v>14</v>
      </c>
      <c r="D350">
        <v>1</v>
      </c>
      <c r="E350">
        <v>1</v>
      </c>
      <c r="F350">
        <v>0</v>
      </c>
      <c r="G350">
        <v>0</v>
      </c>
      <c r="H350">
        <v>0</v>
      </c>
      <c r="I350">
        <v>0</v>
      </c>
      <c r="K350">
        <v>0.9</v>
      </c>
      <c r="L350" t="s">
        <v>41</v>
      </c>
      <c r="M350" t="s">
        <v>41</v>
      </c>
      <c r="N350">
        <v>0</v>
      </c>
      <c r="O350">
        <f>SUM(OGC___Away_Brazil_2[[#This Row],[0-15]:[31-45]])</f>
        <v>2</v>
      </c>
    </row>
    <row r="351" spans="1:15" x14ac:dyDescent="0.25">
      <c r="A351" t="s">
        <v>1057</v>
      </c>
      <c r="B351">
        <v>1</v>
      </c>
      <c r="C351">
        <v>44</v>
      </c>
      <c r="D351">
        <v>0</v>
      </c>
      <c r="E351">
        <v>0</v>
      </c>
      <c r="F351">
        <v>1</v>
      </c>
      <c r="G351">
        <v>0</v>
      </c>
      <c r="H351">
        <v>0</v>
      </c>
      <c r="I351">
        <v>0</v>
      </c>
      <c r="K351">
        <v>0.9</v>
      </c>
      <c r="L351" t="s">
        <v>41</v>
      </c>
      <c r="M351" t="s">
        <v>41</v>
      </c>
      <c r="N351">
        <v>0</v>
      </c>
      <c r="O351">
        <f>SUM(OGC___Away_Brazil_2[[#This Row],[0-15]:[31-45]])</f>
        <v>1</v>
      </c>
    </row>
    <row r="352" spans="1:15" x14ac:dyDescent="0.25">
      <c r="A352" t="s">
        <v>1061</v>
      </c>
      <c r="B352">
        <v>1</v>
      </c>
      <c r="C352">
        <v>11</v>
      </c>
      <c r="D352">
        <v>1</v>
      </c>
      <c r="E352">
        <v>0</v>
      </c>
      <c r="F352">
        <v>0</v>
      </c>
      <c r="G352">
        <v>0</v>
      </c>
      <c r="H352">
        <v>0</v>
      </c>
      <c r="I352">
        <v>0</v>
      </c>
      <c r="K352">
        <v>0.9</v>
      </c>
      <c r="L352" t="s">
        <v>41</v>
      </c>
      <c r="M352" t="s">
        <v>41</v>
      </c>
      <c r="N352">
        <v>0</v>
      </c>
      <c r="O352">
        <f>SUM(OGC___Away_Brazil_2[[#This Row],[0-15]:[31-45]])</f>
        <v>1</v>
      </c>
    </row>
    <row r="353" spans="1:15" x14ac:dyDescent="0.25">
      <c r="A353" t="s">
        <v>1062</v>
      </c>
      <c r="B353">
        <v>1</v>
      </c>
      <c r="C353">
        <v>54</v>
      </c>
      <c r="D353">
        <v>0</v>
      </c>
      <c r="E353">
        <v>0</v>
      </c>
      <c r="F353">
        <v>0</v>
      </c>
      <c r="G353">
        <v>1</v>
      </c>
      <c r="H353">
        <v>0</v>
      </c>
      <c r="I353">
        <v>0</v>
      </c>
      <c r="K353">
        <v>0</v>
      </c>
      <c r="L353" t="s">
        <v>41</v>
      </c>
      <c r="M353" t="s">
        <v>41</v>
      </c>
      <c r="N353">
        <v>0.9</v>
      </c>
      <c r="O353">
        <f>SUM(OGC___Away_Brazil_2[[#This Row],[0-15]:[31-45]])</f>
        <v>0</v>
      </c>
    </row>
    <row r="354" spans="1:15" x14ac:dyDescent="0.25">
      <c r="A354" t="s">
        <v>1071</v>
      </c>
      <c r="B354">
        <v>1</v>
      </c>
      <c r="C354">
        <v>58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K354">
        <v>0</v>
      </c>
      <c r="L354" t="s">
        <v>41</v>
      </c>
      <c r="M354" t="s">
        <v>41</v>
      </c>
      <c r="N354">
        <v>0.9</v>
      </c>
      <c r="O354">
        <f>SUM(OGC___Away_Brazil_2[[#This Row],[0-15]:[31-45]])</f>
        <v>0</v>
      </c>
    </row>
    <row r="355" spans="1:15" x14ac:dyDescent="0.25">
      <c r="A355" t="s">
        <v>1120</v>
      </c>
      <c r="B355">
        <v>2</v>
      </c>
      <c r="C355">
        <v>55</v>
      </c>
      <c r="D355">
        <v>0</v>
      </c>
      <c r="E355">
        <v>0</v>
      </c>
      <c r="F355">
        <v>0</v>
      </c>
      <c r="G355">
        <v>2</v>
      </c>
      <c r="H355">
        <v>0</v>
      </c>
      <c r="I355">
        <v>0</v>
      </c>
      <c r="K355">
        <v>0</v>
      </c>
      <c r="L355" t="s">
        <v>41</v>
      </c>
      <c r="M355" t="s">
        <v>41</v>
      </c>
      <c r="N355">
        <v>0.9</v>
      </c>
      <c r="O355">
        <f>SUM(OGC___Away_Brazil_2[[#This Row],[0-15]:[31-45]])</f>
        <v>0</v>
      </c>
    </row>
    <row r="356" spans="1:15" x14ac:dyDescent="0.25">
      <c r="A356" t="s">
        <v>1185</v>
      </c>
      <c r="B356">
        <v>1</v>
      </c>
      <c r="C356">
        <v>28</v>
      </c>
      <c r="D356">
        <v>0</v>
      </c>
      <c r="E356">
        <v>1</v>
      </c>
      <c r="F356">
        <v>0</v>
      </c>
      <c r="G356">
        <v>0</v>
      </c>
      <c r="H356">
        <v>0</v>
      </c>
      <c r="I356">
        <v>0</v>
      </c>
      <c r="K356">
        <v>0.9</v>
      </c>
      <c r="L356" t="s">
        <v>41</v>
      </c>
      <c r="M356" t="s">
        <v>41</v>
      </c>
      <c r="N356">
        <v>0</v>
      </c>
      <c r="O356">
        <f>SUM(OGC___Away_Brazil_2[[#This Row],[0-15]:[31-45]])</f>
        <v>1</v>
      </c>
    </row>
    <row r="357" spans="1:15" x14ac:dyDescent="0.25">
      <c r="A357" t="s">
        <v>1238</v>
      </c>
      <c r="B357">
        <v>5</v>
      </c>
      <c r="C357">
        <v>37</v>
      </c>
      <c r="D357">
        <v>2</v>
      </c>
      <c r="E357">
        <v>0</v>
      </c>
      <c r="F357">
        <v>1</v>
      </c>
      <c r="G357">
        <v>1</v>
      </c>
      <c r="H357">
        <v>1</v>
      </c>
      <c r="I357">
        <v>0</v>
      </c>
      <c r="K357">
        <v>0.54</v>
      </c>
      <c r="L357" t="s">
        <v>41</v>
      </c>
      <c r="M357" t="s">
        <v>41</v>
      </c>
      <c r="N357">
        <v>0.36</v>
      </c>
      <c r="O357">
        <f>SUM(OGC___Away_Brazil_2[[#This Row],[0-15]:[31-45]])</f>
        <v>3</v>
      </c>
    </row>
    <row r="358" spans="1:15" x14ac:dyDescent="0.25">
      <c r="A358" t="s">
        <v>419</v>
      </c>
      <c r="B358">
        <v>4</v>
      </c>
      <c r="C358">
        <v>16</v>
      </c>
      <c r="D358">
        <v>3</v>
      </c>
      <c r="E358">
        <v>0</v>
      </c>
      <c r="F358">
        <v>1</v>
      </c>
      <c r="G358">
        <v>0</v>
      </c>
      <c r="H358">
        <v>0</v>
      </c>
      <c r="I358">
        <v>0</v>
      </c>
      <c r="K358">
        <v>0.9</v>
      </c>
      <c r="L358" t="s">
        <v>41</v>
      </c>
      <c r="M358" t="s">
        <v>41</v>
      </c>
      <c r="N358">
        <v>0</v>
      </c>
      <c r="O358">
        <f>SUM(OGC___Away_Brazil_2[[#This Row],[0-15]:[31-45]])</f>
        <v>4</v>
      </c>
    </row>
    <row r="359" spans="1:15" x14ac:dyDescent="0.25">
      <c r="A359" t="s">
        <v>475</v>
      </c>
      <c r="B359">
        <v>1</v>
      </c>
      <c r="C359">
        <v>48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0</v>
      </c>
      <c r="K359">
        <v>0</v>
      </c>
      <c r="L359" t="s">
        <v>41</v>
      </c>
      <c r="M359" t="s">
        <v>41</v>
      </c>
      <c r="N359">
        <v>0.9</v>
      </c>
      <c r="O359">
        <f>SUM(OGC___Away_Brazil_2[[#This Row],[0-15]:[31-45]])</f>
        <v>0</v>
      </c>
    </row>
    <row r="360" spans="1:15" x14ac:dyDescent="0.25">
      <c r="A360" t="s">
        <v>617</v>
      </c>
      <c r="B360">
        <v>4</v>
      </c>
      <c r="C360">
        <v>16</v>
      </c>
      <c r="D360">
        <v>3</v>
      </c>
      <c r="E360">
        <v>0</v>
      </c>
      <c r="F360">
        <v>1</v>
      </c>
      <c r="G360">
        <v>0</v>
      </c>
      <c r="H360">
        <v>0</v>
      </c>
      <c r="I360">
        <v>0</v>
      </c>
      <c r="K360">
        <v>0.9</v>
      </c>
      <c r="L360" t="s">
        <v>41</v>
      </c>
      <c r="M360" t="s">
        <v>41</v>
      </c>
      <c r="N360">
        <v>0</v>
      </c>
      <c r="O360">
        <f>SUM(OGC___Away_Brazil_2[[#This Row],[0-15]:[31-45]])</f>
        <v>4</v>
      </c>
    </row>
    <row r="361" spans="1:15" x14ac:dyDescent="0.25">
      <c r="A361" t="s">
        <v>677</v>
      </c>
      <c r="B361">
        <v>3</v>
      </c>
      <c r="C361">
        <v>30</v>
      </c>
      <c r="D361">
        <v>1</v>
      </c>
      <c r="E361">
        <v>1</v>
      </c>
      <c r="F361">
        <v>1</v>
      </c>
      <c r="G361">
        <v>0</v>
      </c>
      <c r="H361">
        <v>0</v>
      </c>
      <c r="I361">
        <v>0</v>
      </c>
      <c r="K361">
        <v>0.9</v>
      </c>
      <c r="L361" t="s">
        <v>41</v>
      </c>
      <c r="M361" t="s">
        <v>41</v>
      </c>
      <c r="N361">
        <v>0</v>
      </c>
      <c r="O361">
        <f>SUM(OGC___Away_Brazil_2[[#This Row],[0-15]:[31-45]])</f>
        <v>3</v>
      </c>
    </row>
    <row r="362" spans="1:15" x14ac:dyDescent="0.25">
      <c r="A362" t="s">
        <v>758</v>
      </c>
      <c r="B362">
        <v>1</v>
      </c>
      <c r="C362">
        <v>7</v>
      </c>
      <c r="D362">
        <v>1</v>
      </c>
      <c r="E362">
        <v>0</v>
      </c>
      <c r="F362">
        <v>0</v>
      </c>
      <c r="G362">
        <v>0</v>
      </c>
      <c r="H362">
        <v>0</v>
      </c>
      <c r="I362">
        <v>0</v>
      </c>
      <c r="K362">
        <v>0.9</v>
      </c>
      <c r="L362" t="s">
        <v>41</v>
      </c>
      <c r="M362" t="s">
        <v>41</v>
      </c>
      <c r="N362">
        <v>0</v>
      </c>
      <c r="O362">
        <f>SUM(OGC___Away_Brazil_2[[#This Row],[0-15]:[31-45]])</f>
        <v>1</v>
      </c>
    </row>
    <row r="363" spans="1:15" x14ac:dyDescent="0.25">
      <c r="A363" t="s">
        <v>866</v>
      </c>
      <c r="B363">
        <v>1</v>
      </c>
      <c r="C363">
        <v>74</v>
      </c>
      <c r="D363">
        <v>0</v>
      </c>
      <c r="E363">
        <v>0</v>
      </c>
      <c r="F363">
        <v>0</v>
      </c>
      <c r="G363">
        <v>0</v>
      </c>
      <c r="H363">
        <v>1</v>
      </c>
      <c r="I363">
        <v>0</v>
      </c>
      <c r="K363">
        <v>0</v>
      </c>
      <c r="L363" t="s">
        <v>41</v>
      </c>
      <c r="M363" t="s">
        <v>41</v>
      </c>
      <c r="N363">
        <v>0.9</v>
      </c>
      <c r="O363">
        <f>SUM(OGC___Away_Brazil_2[[#This Row],[0-15]:[31-45]])</f>
        <v>0</v>
      </c>
    </row>
    <row r="364" spans="1:15" x14ac:dyDescent="0.25">
      <c r="A364" t="s">
        <v>930</v>
      </c>
      <c r="B364">
        <v>5</v>
      </c>
      <c r="C364">
        <v>16</v>
      </c>
      <c r="D364">
        <v>3</v>
      </c>
      <c r="E364">
        <v>2</v>
      </c>
      <c r="F364">
        <v>0</v>
      </c>
      <c r="G364">
        <v>0</v>
      </c>
      <c r="H364">
        <v>0</v>
      </c>
      <c r="I364">
        <v>0</v>
      </c>
      <c r="K364">
        <v>0.9</v>
      </c>
      <c r="L364" t="s">
        <v>41</v>
      </c>
      <c r="M364" t="s">
        <v>41</v>
      </c>
      <c r="N364">
        <v>0</v>
      </c>
      <c r="O364">
        <f>SUM(OGC___Away_Brazil_2[[#This Row],[0-15]:[31-45]])</f>
        <v>5</v>
      </c>
    </row>
    <row r="365" spans="1:15" x14ac:dyDescent="0.25">
      <c r="A365" t="s">
        <v>934</v>
      </c>
      <c r="B365">
        <v>2</v>
      </c>
      <c r="C365">
        <v>24</v>
      </c>
      <c r="D365">
        <v>1</v>
      </c>
      <c r="E365">
        <v>0</v>
      </c>
      <c r="F365">
        <v>0</v>
      </c>
      <c r="G365">
        <v>1</v>
      </c>
      <c r="H365">
        <v>0</v>
      </c>
      <c r="I365">
        <v>0</v>
      </c>
      <c r="K365">
        <v>0.45</v>
      </c>
      <c r="L365" t="s">
        <v>41</v>
      </c>
      <c r="M365" t="s">
        <v>41</v>
      </c>
      <c r="N365">
        <v>0.45</v>
      </c>
      <c r="O365">
        <f>SUM(OGC___Away_Brazil_2[[#This Row],[0-15]:[31-45]])</f>
        <v>1</v>
      </c>
    </row>
    <row r="366" spans="1:15" x14ac:dyDescent="0.25">
      <c r="A366" t="s">
        <v>1043</v>
      </c>
      <c r="B366">
        <v>2</v>
      </c>
      <c r="C366">
        <v>23</v>
      </c>
      <c r="D366">
        <v>1</v>
      </c>
      <c r="E366">
        <v>0</v>
      </c>
      <c r="F366">
        <v>1</v>
      </c>
      <c r="G366">
        <v>0</v>
      </c>
      <c r="H366">
        <v>0</v>
      </c>
      <c r="I366">
        <v>0</v>
      </c>
      <c r="K366">
        <v>0.9</v>
      </c>
      <c r="L366" t="s">
        <v>41</v>
      </c>
      <c r="M366" t="s">
        <v>41</v>
      </c>
      <c r="N366">
        <v>0</v>
      </c>
      <c r="O366">
        <f>SUM(OGC___Away_Brazil_2[[#This Row],[0-15]:[31-45]])</f>
        <v>2</v>
      </c>
    </row>
    <row r="367" spans="1:15" x14ac:dyDescent="0.25">
      <c r="A367" t="s">
        <v>1072</v>
      </c>
      <c r="B367">
        <v>2</v>
      </c>
      <c r="C367">
        <v>23</v>
      </c>
      <c r="D367">
        <v>1</v>
      </c>
      <c r="E367">
        <v>0</v>
      </c>
      <c r="F367">
        <v>1</v>
      </c>
      <c r="G367">
        <v>0</v>
      </c>
      <c r="H367">
        <v>0</v>
      </c>
      <c r="I367">
        <v>0</v>
      </c>
      <c r="K367">
        <v>0.9</v>
      </c>
      <c r="L367" t="s">
        <v>41</v>
      </c>
      <c r="M367" t="s">
        <v>41</v>
      </c>
      <c r="N367">
        <v>0</v>
      </c>
      <c r="O367">
        <f>SUM(OGC___Away_Brazil_2[[#This Row],[0-15]:[31-45]])</f>
        <v>2</v>
      </c>
    </row>
    <row r="368" spans="1:15" x14ac:dyDescent="0.25">
      <c r="A368" t="s">
        <v>1115</v>
      </c>
      <c r="B368">
        <v>2</v>
      </c>
      <c r="C368">
        <v>18</v>
      </c>
      <c r="D368">
        <v>1</v>
      </c>
      <c r="E368">
        <v>1</v>
      </c>
      <c r="F368">
        <v>0</v>
      </c>
      <c r="G368">
        <v>0</v>
      </c>
      <c r="H368">
        <v>0</v>
      </c>
      <c r="I368">
        <v>0</v>
      </c>
      <c r="K368">
        <v>0.9</v>
      </c>
      <c r="L368" t="s">
        <v>41</v>
      </c>
      <c r="M368" t="s">
        <v>41</v>
      </c>
      <c r="N368">
        <v>0</v>
      </c>
      <c r="O368">
        <f>SUM(OGC___Away_Brazil_2[[#This Row],[0-15]:[31-45]])</f>
        <v>2</v>
      </c>
    </row>
    <row r="369" spans="1:15" x14ac:dyDescent="0.25">
      <c r="A369" t="s">
        <v>1170</v>
      </c>
      <c r="B369">
        <v>4</v>
      </c>
      <c r="C369">
        <v>40</v>
      </c>
      <c r="D369">
        <v>1</v>
      </c>
      <c r="E369">
        <v>0</v>
      </c>
      <c r="F369">
        <v>1</v>
      </c>
      <c r="G369">
        <v>1</v>
      </c>
      <c r="H369">
        <v>1</v>
      </c>
      <c r="I369">
        <v>0</v>
      </c>
      <c r="K369">
        <v>0.45</v>
      </c>
      <c r="L369" t="s">
        <v>41</v>
      </c>
      <c r="M369" t="s">
        <v>41</v>
      </c>
      <c r="N369">
        <v>0.45</v>
      </c>
      <c r="O369">
        <f>SUM(OGC___Away_Brazil_2[[#This Row],[0-15]:[31-45]])</f>
        <v>2</v>
      </c>
    </row>
    <row r="370" spans="1:15" x14ac:dyDescent="0.25">
      <c r="A370" t="s">
        <v>1184</v>
      </c>
      <c r="B370">
        <v>2</v>
      </c>
      <c r="C370">
        <v>30</v>
      </c>
      <c r="D370">
        <v>1</v>
      </c>
      <c r="E370">
        <v>0</v>
      </c>
      <c r="F370">
        <v>0</v>
      </c>
      <c r="G370">
        <v>1</v>
      </c>
      <c r="H370">
        <v>0</v>
      </c>
      <c r="I370">
        <v>0</v>
      </c>
      <c r="K370">
        <v>0.45</v>
      </c>
      <c r="L370" t="s">
        <v>41</v>
      </c>
      <c r="M370" t="s">
        <v>41</v>
      </c>
      <c r="N370">
        <v>0.45</v>
      </c>
      <c r="O370">
        <f>SUM(OGC___Away_Brazil_2[[#This Row],[0-15]:[31-45]])</f>
        <v>1</v>
      </c>
    </row>
    <row r="371" spans="1:15" x14ac:dyDescent="0.25">
      <c r="A371" t="s">
        <v>1197</v>
      </c>
      <c r="B371">
        <v>1</v>
      </c>
      <c r="C371">
        <v>28</v>
      </c>
      <c r="D371">
        <v>0</v>
      </c>
      <c r="E371">
        <v>1</v>
      </c>
      <c r="F371">
        <v>0</v>
      </c>
      <c r="G371">
        <v>0</v>
      </c>
      <c r="H371">
        <v>0</v>
      </c>
      <c r="I371">
        <v>0</v>
      </c>
      <c r="K371">
        <v>0.9</v>
      </c>
      <c r="L371" t="s">
        <v>41</v>
      </c>
      <c r="M371" t="s">
        <v>41</v>
      </c>
      <c r="N371">
        <v>0</v>
      </c>
      <c r="O371">
        <f>SUM(OGC___Away_Brazil_2[[#This Row],[0-15]:[31-45]])</f>
        <v>1</v>
      </c>
    </row>
    <row r="372" spans="1:15" x14ac:dyDescent="0.25">
      <c r="A372" t="s">
        <v>1205</v>
      </c>
      <c r="B372">
        <v>1</v>
      </c>
      <c r="C372">
        <v>3</v>
      </c>
      <c r="D372">
        <v>1</v>
      </c>
      <c r="E372">
        <v>0</v>
      </c>
      <c r="F372">
        <v>0</v>
      </c>
      <c r="G372">
        <v>0</v>
      </c>
      <c r="H372">
        <v>0</v>
      </c>
      <c r="I372">
        <v>0</v>
      </c>
      <c r="K372">
        <v>0.9</v>
      </c>
      <c r="L372" t="s">
        <v>41</v>
      </c>
      <c r="M372" t="s">
        <v>41</v>
      </c>
      <c r="N372">
        <v>0</v>
      </c>
      <c r="O372">
        <f>SUM(OGC___Away_Brazil_2[[#This Row],[0-15]:[31-45]])</f>
        <v>1</v>
      </c>
    </row>
    <row r="373" spans="1:15" x14ac:dyDescent="0.25">
      <c r="A373" t="s">
        <v>1236</v>
      </c>
      <c r="B373">
        <v>3</v>
      </c>
      <c r="C373">
        <v>11</v>
      </c>
      <c r="D373">
        <v>2</v>
      </c>
      <c r="E373">
        <v>1</v>
      </c>
      <c r="F373">
        <v>0</v>
      </c>
      <c r="G373">
        <v>0</v>
      </c>
      <c r="H373">
        <v>0</v>
      </c>
      <c r="I373">
        <v>0</v>
      </c>
      <c r="K373">
        <v>0.9</v>
      </c>
      <c r="L373" t="s">
        <v>41</v>
      </c>
      <c r="M373" t="s">
        <v>41</v>
      </c>
      <c r="N373">
        <v>0</v>
      </c>
      <c r="O373">
        <f>SUM(OGC___Away_Brazil_2[[#This Row],[0-15]:[31-45]])</f>
        <v>3</v>
      </c>
    </row>
    <row r="374" spans="1:15" x14ac:dyDescent="0.25">
      <c r="A374" t="s">
        <v>227</v>
      </c>
      <c r="B374">
        <v>2</v>
      </c>
      <c r="C374">
        <v>30</v>
      </c>
      <c r="D374">
        <v>0</v>
      </c>
      <c r="E374">
        <v>1</v>
      </c>
      <c r="F374">
        <v>1</v>
      </c>
      <c r="G374">
        <v>0</v>
      </c>
      <c r="H374">
        <v>0</v>
      </c>
      <c r="I374">
        <v>0</v>
      </c>
      <c r="K374">
        <v>0.9</v>
      </c>
      <c r="L374" t="s">
        <v>41</v>
      </c>
      <c r="M374" t="s">
        <v>41</v>
      </c>
      <c r="N374">
        <v>0</v>
      </c>
      <c r="O374">
        <f>SUM(OGC___Away_Brazil_2[[#This Row],[0-15]:[31-45]])</f>
        <v>2</v>
      </c>
    </row>
    <row r="375" spans="1:15" x14ac:dyDescent="0.25">
      <c r="A375" t="s">
        <v>369</v>
      </c>
      <c r="B375">
        <v>1</v>
      </c>
      <c r="C375">
        <v>5</v>
      </c>
      <c r="D375">
        <v>1</v>
      </c>
      <c r="E375">
        <v>0</v>
      </c>
      <c r="F375">
        <v>0</v>
      </c>
      <c r="G375">
        <v>0</v>
      </c>
      <c r="H375">
        <v>0</v>
      </c>
      <c r="I375">
        <v>0</v>
      </c>
      <c r="K375">
        <v>0.9</v>
      </c>
      <c r="L375" t="s">
        <v>41</v>
      </c>
      <c r="M375" t="s">
        <v>41</v>
      </c>
      <c r="N375">
        <v>0</v>
      </c>
      <c r="O375">
        <f>SUM(OGC___Away_Brazil_2[[#This Row],[0-15]:[31-45]])</f>
        <v>1</v>
      </c>
    </row>
    <row r="376" spans="1:15" x14ac:dyDescent="0.25">
      <c r="A376" t="s">
        <v>521</v>
      </c>
      <c r="B376">
        <v>1</v>
      </c>
      <c r="C376">
        <v>25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0</v>
      </c>
      <c r="K376">
        <v>0.9</v>
      </c>
      <c r="L376" t="s">
        <v>41</v>
      </c>
      <c r="M376" t="s">
        <v>41</v>
      </c>
      <c r="N376">
        <v>0</v>
      </c>
      <c r="O376">
        <f>SUM(OGC___Away_Brazil_2[[#This Row],[0-15]:[31-45]])</f>
        <v>1</v>
      </c>
    </row>
    <row r="377" spans="1:15" x14ac:dyDescent="0.25">
      <c r="A377" t="s">
        <v>523</v>
      </c>
      <c r="B377">
        <v>2</v>
      </c>
      <c r="C377">
        <v>12</v>
      </c>
      <c r="D377">
        <v>1</v>
      </c>
      <c r="E377">
        <v>1</v>
      </c>
      <c r="F377">
        <v>0</v>
      </c>
      <c r="G377">
        <v>0</v>
      </c>
      <c r="H377">
        <v>0</v>
      </c>
      <c r="I377">
        <v>0</v>
      </c>
      <c r="K377">
        <v>0.9</v>
      </c>
      <c r="L377" t="s">
        <v>41</v>
      </c>
      <c r="M377" t="s">
        <v>41</v>
      </c>
      <c r="N377">
        <v>0</v>
      </c>
      <c r="O377">
        <f>SUM(OGC___Away_Brazil_2[[#This Row],[0-15]:[31-45]])</f>
        <v>2</v>
      </c>
    </row>
    <row r="378" spans="1:15" x14ac:dyDescent="0.25">
      <c r="A378" t="s">
        <v>648</v>
      </c>
      <c r="B378">
        <v>3</v>
      </c>
      <c r="C378">
        <v>49</v>
      </c>
      <c r="D378">
        <v>1</v>
      </c>
      <c r="E378">
        <v>0</v>
      </c>
      <c r="F378">
        <v>0</v>
      </c>
      <c r="G378">
        <v>1</v>
      </c>
      <c r="H378">
        <v>0</v>
      </c>
      <c r="I378">
        <v>1</v>
      </c>
      <c r="K378">
        <v>2.97</v>
      </c>
      <c r="L378" t="s">
        <v>41</v>
      </c>
      <c r="M378" t="s">
        <v>41</v>
      </c>
      <c r="N378">
        <v>6.03</v>
      </c>
      <c r="O378">
        <f>SUM(OGC___Away_Brazil_2[[#This Row],[0-15]:[31-45]])</f>
        <v>1</v>
      </c>
    </row>
    <row r="379" spans="1:15" x14ac:dyDescent="0.25">
      <c r="A379" t="s">
        <v>775</v>
      </c>
      <c r="B379">
        <v>2</v>
      </c>
      <c r="C379">
        <v>17</v>
      </c>
      <c r="D379">
        <v>1</v>
      </c>
      <c r="E379">
        <v>1</v>
      </c>
      <c r="F379">
        <v>0</v>
      </c>
      <c r="G379">
        <v>0</v>
      </c>
      <c r="H379">
        <v>0</v>
      </c>
      <c r="I379">
        <v>0</v>
      </c>
      <c r="K379">
        <v>0.9</v>
      </c>
      <c r="L379" t="s">
        <v>41</v>
      </c>
      <c r="M379" t="s">
        <v>41</v>
      </c>
      <c r="N379">
        <v>0</v>
      </c>
      <c r="O379">
        <f>SUM(OGC___Away_Brazil_2[[#This Row],[0-15]:[31-45]])</f>
        <v>2</v>
      </c>
    </row>
    <row r="380" spans="1:15" x14ac:dyDescent="0.25">
      <c r="A380" t="s">
        <v>842</v>
      </c>
      <c r="B380">
        <v>2</v>
      </c>
      <c r="C380">
        <v>45</v>
      </c>
      <c r="D380">
        <v>0</v>
      </c>
      <c r="E380">
        <v>0</v>
      </c>
      <c r="F380">
        <v>1</v>
      </c>
      <c r="G380">
        <v>1</v>
      </c>
      <c r="H380">
        <v>0</v>
      </c>
      <c r="I380">
        <v>0</v>
      </c>
      <c r="K380">
        <v>0.45</v>
      </c>
      <c r="L380" t="s">
        <v>41</v>
      </c>
      <c r="M380" t="s">
        <v>41</v>
      </c>
      <c r="N380">
        <v>0.45</v>
      </c>
      <c r="O380">
        <f>SUM(OGC___Away_Brazil_2[[#This Row],[0-15]:[31-45]])</f>
        <v>1</v>
      </c>
    </row>
    <row r="381" spans="1:15" x14ac:dyDescent="0.25">
      <c r="A381" t="s">
        <v>852</v>
      </c>
      <c r="B381">
        <v>2</v>
      </c>
      <c r="C381">
        <v>53</v>
      </c>
      <c r="D381">
        <v>0</v>
      </c>
      <c r="E381">
        <v>0</v>
      </c>
      <c r="F381">
        <v>0</v>
      </c>
      <c r="G381">
        <v>2</v>
      </c>
      <c r="H381">
        <v>0</v>
      </c>
      <c r="I381">
        <v>0</v>
      </c>
      <c r="K381">
        <v>0</v>
      </c>
      <c r="L381" t="s">
        <v>41</v>
      </c>
      <c r="M381" t="s">
        <v>41</v>
      </c>
      <c r="N381">
        <v>0.9</v>
      </c>
      <c r="O381">
        <f>SUM(OGC___Away_Brazil_2[[#This Row],[0-15]:[31-45]])</f>
        <v>0</v>
      </c>
    </row>
    <row r="382" spans="1:15" x14ac:dyDescent="0.25">
      <c r="A382" t="s">
        <v>954</v>
      </c>
      <c r="B382">
        <v>3</v>
      </c>
      <c r="C382">
        <v>34</v>
      </c>
      <c r="D382">
        <v>2</v>
      </c>
      <c r="E382">
        <v>0</v>
      </c>
      <c r="F382">
        <v>0</v>
      </c>
      <c r="G382">
        <v>0</v>
      </c>
      <c r="H382">
        <v>0</v>
      </c>
      <c r="I382">
        <v>1</v>
      </c>
      <c r="K382">
        <v>6.03</v>
      </c>
      <c r="L382" t="s">
        <v>41</v>
      </c>
      <c r="M382" t="s">
        <v>41</v>
      </c>
      <c r="N382">
        <v>2.97</v>
      </c>
      <c r="O382">
        <f>SUM(OGC___Away_Brazil_2[[#This Row],[0-15]:[31-45]])</f>
        <v>2</v>
      </c>
    </row>
    <row r="383" spans="1:15" x14ac:dyDescent="0.25">
      <c r="A383" t="s">
        <v>1044</v>
      </c>
      <c r="B383">
        <v>3</v>
      </c>
      <c r="C383">
        <v>31</v>
      </c>
      <c r="D383">
        <v>1</v>
      </c>
      <c r="E383">
        <v>0</v>
      </c>
      <c r="F383">
        <v>2</v>
      </c>
      <c r="G383">
        <v>0</v>
      </c>
      <c r="H383">
        <v>0</v>
      </c>
      <c r="I383">
        <v>0</v>
      </c>
      <c r="K383">
        <v>0.9</v>
      </c>
      <c r="L383" t="s">
        <v>41</v>
      </c>
      <c r="M383" t="s">
        <v>41</v>
      </c>
      <c r="N383">
        <v>0</v>
      </c>
      <c r="O383">
        <f>SUM(OGC___Away_Brazil_2[[#This Row],[0-15]:[31-45]])</f>
        <v>3</v>
      </c>
    </row>
    <row r="384" spans="1:15" x14ac:dyDescent="0.25">
      <c r="A384" t="s">
        <v>1174</v>
      </c>
      <c r="B384">
        <v>4</v>
      </c>
      <c r="C384">
        <v>37</v>
      </c>
      <c r="D384">
        <v>1</v>
      </c>
      <c r="E384">
        <v>1</v>
      </c>
      <c r="F384">
        <v>0</v>
      </c>
      <c r="G384">
        <v>2</v>
      </c>
      <c r="H384">
        <v>0</v>
      </c>
      <c r="I384">
        <v>0</v>
      </c>
      <c r="K384">
        <v>0.45</v>
      </c>
      <c r="L384" t="s">
        <v>41</v>
      </c>
      <c r="M384" t="s">
        <v>41</v>
      </c>
      <c r="N384">
        <v>0.45</v>
      </c>
      <c r="O384">
        <f>SUM(OGC___Away_Brazil_2[[#This Row],[0-15]:[31-45]])</f>
        <v>2</v>
      </c>
    </row>
    <row r="385" spans="1:15" x14ac:dyDescent="0.25">
      <c r="A385" t="s">
        <v>1181</v>
      </c>
      <c r="B385">
        <v>3</v>
      </c>
      <c r="C385">
        <v>23</v>
      </c>
      <c r="D385">
        <v>1</v>
      </c>
      <c r="E385">
        <v>1</v>
      </c>
      <c r="F385">
        <v>1</v>
      </c>
      <c r="G385">
        <v>0</v>
      </c>
      <c r="H385">
        <v>0</v>
      </c>
      <c r="I385">
        <v>0</v>
      </c>
      <c r="K385">
        <v>0.9</v>
      </c>
      <c r="L385" t="s">
        <v>41</v>
      </c>
      <c r="M385" t="s">
        <v>41</v>
      </c>
      <c r="N385">
        <v>0</v>
      </c>
      <c r="O385">
        <f>SUM(OGC___Away_Brazil_2[[#This Row],[0-15]:[31-45]])</f>
        <v>3</v>
      </c>
    </row>
    <row r="386" spans="1:15" x14ac:dyDescent="0.25">
      <c r="A386" t="s">
        <v>207</v>
      </c>
      <c r="B386">
        <v>3</v>
      </c>
      <c r="C386">
        <v>33</v>
      </c>
      <c r="D386">
        <v>1</v>
      </c>
      <c r="E386">
        <v>0</v>
      </c>
      <c r="F386">
        <v>1</v>
      </c>
      <c r="G386">
        <v>1</v>
      </c>
      <c r="H386">
        <v>0</v>
      </c>
      <c r="I386">
        <v>0</v>
      </c>
      <c r="K386">
        <v>6.03</v>
      </c>
      <c r="L386" t="s">
        <v>41</v>
      </c>
      <c r="M386" t="s">
        <v>41</v>
      </c>
      <c r="N386">
        <v>2.97</v>
      </c>
      <c r="O386">
        <f>SUM(OGC___Away_Brazil_2[[#This Row],[0-15]:[31-45]])</f>
        <v>2</v>
      </c>
    </row>
    <row r="387" spans="1:15" x14ac:dyDescent="0.25">
      <c r="A387" t="s">
        <v>214</v>
      </c>
      <c r="B387">
        <v>3</v>
      </c>
      <c r="C387">
        <v>41</v>
      </c>
      <c r="D387">
        <v>1</v>
      </c>
      <c r="E387">
        <v>1</v>
      </c>
      <c r="F387">
        <v>0</v>
      </c>
      <c r="G387">
        <v>0</v>
      </c>
      <c r="H387">
        <v>0</v>
      </c>
      <c r="I387">
        <v>1</v>
      </c>
      <c r="K387">
        <v>6.03</v>
      </c>
      <c r="L387" t="s">
        <v>41</v>
      </c>
      <c r="M387" t="s">
        <v>41</v>
      </c>
      <c r="N387">
        <v>2.97</v>
      </c>
      <c r="O387">
        <f>SUM(OGC___Away_Brazil_2[[#This Row],[0-15]:[31-45]])</f>
        <v>2</v>
      </c>
    </row>
    <row r="388" spans="1:15" x14ac:dyDescent="0.25">
      <c r="A388" t="s">
        <v>311</v>
      </c>
      <c r="B388">
        <v>2</v>
      </c>
      <c r="C388">
        <v>25</v>
      </c>
      <c r="D388">
        <v>1</v>
      </c>
      <c r="E388">
        <v>0</v>
      </c>
      <c r="F388">
        <v>0</v>
      </c>
      <c r="G388">
        <v>1</v>
      </c>
      <c r="H388">
        <v>0</v>
      </c>
      <c r="I388">
        <v>0</v>
      </c>
      <c r="K388">
        <v>0.45</v>
      </c>
      <c r="L388" t="s">
        <v>41</v>
      </c>
      <c r="M388" t="s">
        <v>41</v>
      </c>
      <c r="N388">
        <v>0.45</v>
      </c>
      <c r="O388">
        <f>SUM(OGC___Away_Brazil_2[[#This Row],[0-15]:[31-45]])</f>
        <v>1</v>
      </c>
    </row>
    <row r="389" spans="1:15" x14ac:dyDescent="0.25">
      <c r="A389" t="s">
        <v>554</v>
      </c>
      <c r="B389">
        <v>1</v>
      </c>
      <c r="C389">
        <v>9</v>
      </c>
      <c r="D389">
        <v>1</v>
      </c>
      <c r="E389">
        <v>0</v>
      </c>
      <c r="F389">
        <v>0</v>
      </c>
      <c r="G389">
        <v>0</v>
      </c>
      <c r="H389">
        <v>0</v>
      </c>
      <c r="I389">
        <v>0</v>
      </c>
      <c r="K389">
        <v>0.9</v>
      </c>
      <c r="L389" t="s">
        <v>41</v>
      </c>
      <c r="M389" t="s">
        <v>41</v>
      </c>
      <c r="N389">
        <v>0</v>
      </c>
      <c r="O389">
        <f>SUM(OGC___Away_Brazil_2[[#This Row],[0-15]:[31-45]])</f>
        <v>1</v>
      </c>
    </row>
    <row r="390" spans="1:15" x14ac:dyDescent="0.25">
      <c r="A390" t="s">
        <v>625</v>
      </c>
      <c r="B390">
        <v>4</v>
      </c>
      <c r="C390">
        <v>23</v>
      </c>
      <c r="D390">
        <v>1</v>
      </c>
      <c r="E390">
        <v>2</v>
      </c>
      <c r="F390">
        <v>1</v>
      </c>
      <c r="G390">
        <v>0</v>
      </c>
      <c r="H390">
        <v>0</v>
      </c>
      <c r="I390">
        <v>0</v>
      </c>
      <c r="K390">
        <v>0.9</v>
      </c>
      <c r="L390" t="s">
        <v>41</v>
      </c>
      <c r="M390" t="s">
        <v>41</v>
      </c>
      <c r="N390">
        <v>0</v>
      </c>
      <c r="O390">
        <f>SUM(OGC___Away_Brazil_2[[#This Row],[0-15]:[31-45]])</f>
        <v>4</v>
      </c>
    </row>
    <row r="391" spans="1:15" x14ac:dyDescent="0.25">
      <c r="A391" t="s">
        <v>633</v>
      </c>
      <c r="B391">
        <v>2</v>
      </c>
      <c r="C391">
        <v>9</v>
      </c>
      <c r="D391">
        <v>2</v>
      </c>
      <c r="E391">
        <v>0</v>
      </c>
      <c r="F391">
        <v>0</v>
      </c>
      <c r="G391">
        <v>0</v>
      </c>
      <c r="H391">
        <v>0</v>
      </c>
      <c r="I391">
        <v>0</v>
      </c>
      <c r="K391">
        <v>0.9</v>
      </c>
      <c r="L391" t="s">
        <v>41</v>
      </c>
      <c r="M391" t="s">
        <v>41</v>
      </c>
      <c r="N391">
        <v>0</v>
      </c>
      <c r="O391">
        <f>SUM(OGC___Away_Brazil_2[[#This Row],[0-15]:[31-45]])</f>
        <v>2</v>
      </c>
    </row>
    <row r="392" spans="1:15" x14ac:dyDescent="0.25">
      <c r="A392" t="s">
        <v>638</v>
      </c>
      <c r="B392">
        <v>3</v>
      </c>
      <c r="C392">
        <v>41</v>
      </c>
      <c r="D392">
        <v>0</v>
      </c>
      <c r="E392">
        <v>1</v>
      </c>
      <c r="F392">
        <v>1</v>
      </c>
      <c r="G392">
        <v>1</v>
      </c>
      <c r="H392">
        <v>0</v>
      </c>
      <c r="I392">
        <v>0</v>
      </c>
      <c r="K392">
        <v>6.03</v>
      </c>
      <c r="L392" t="s">
        <v>41</v>
      </c>
      <c r="M392" t="s">
        <v>41</v>
      </c>
      <c r="N392">
        <v>2.97</v>
      </c>
      <c r="O392">
        <f>SUM(OGC___Away_Brazil_2[[#This Row],[0-15]:[31-45]])</f>
        <v>2</v>
      </c>
    </row>
    <row r="393" spans="1:15" x14ac:dyDescent="0.25">
      <c r="A393" t="s">
        <v>640</v>
      </c>
      <c r="B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K393">
        <v>0</v>
      </c>
      <c r="L393" t="s">
        <v>41</v>
      </c>
      <c r="M393" t="s">
        <v>41</v>
      </c>
      <c r="N393">
        <v>0</v>
      </c>
      <c r="O393">
        <f>SUM(OGC___Away_Brazil_2[[#This Row],[0-15]:[31-45]])</f>
        <v>0</v>
      </c>
    </row>
    <row r="394" spans="1:15" x14ac:dyDescent="0.25">
      <c r="A394" t="s">
        <v>707</v>
      </c>
      <c r="B394">
        <v>2</v>
      </c>
      <c r="C394">
        <v>10</v>
      </c>
      <c r="D394">
        <v>2</v>
      </c>
      <c r="E394">
        <v>0</v>
      </c>
      <c r="F394">
        <v>0</v>
      </c>
      <c r="G394">
        <v>0</v>
      </c>
      <c r="H394">
        <v>0</v>
      </c>
      <c r="I394">
        <v>0</v>
      </c>
      <c r="K394">
        <v>0.9</v>
      </c>
      <c r="L394" t="s">
        <v>41</v>
      </c>
      <c r="M394" t="s">
        <v>41</v>
      </c>
      <c r="N394">
        <v>0</v>
      </c>
      <c r="O394">
        <f>SUM(OGC___Away_Brazil_2[[#This Row],[0-15]:[31-45]])</f>
        <v>2</v>
      </c>
    </row>
    <row r="395" spans="1:15" x14ac:dyDescent="0.25">
      <c r="A395" t="s">
        <v>824</v>
      </c>
      <c r="B395">
        <v>3</v>
      </c>
      <c r="C395">
        <v>21</v>
      </c>
      <c r="D395">
        <v>1</v>
      </c>
      <c r="E395">
        <v>2</v>
      </c>
      <c r="F395">
        <v>0</v>
      </c>
      <c r="G395">
        <v>0</v>
      </c>
      <c r="H395">
        <v>0</v>
      </c>
      <c r="I395">
        <v>0</v>
      </c>
      <c r="K395">
        <v>0.9</v>
      </c>
      <c r="L395" t="s">
        <v>41</v>
      </c>
      <c r="M395" t="s">
        <v>41</v>
      </c>
      <c r="N395">
        <v>0</v>
      </c>
      <c r="O395">
        <f>SUM(OGC___Away_Brazil_2[[#This Row],[0-15]:[31-45]])</f>
        <v>3</v>
      </c>
    </row>
    <row r="396" spans="1:15" x14ac:dyDescent="0.25">
      <c r="A396" t="s">
        <v>1066</v>
      </c>
      <c r="B396">
        <v>2</v>
      </c>
      <c r="C396">
        <v>27</v>
      </c>
      <c r="D396">
        <v>0</v>
      </c>
      <c r="E396">
        <v>2</v>
      </c>
      <c r="F396">
        <v>0</v>
      </c>
      <c r="G396">
        <v>0</v>
      </c>
      <c r="H396">
        <v>0</v>
      </c>
      <c r="I396">
        <v>0</v>
      </c>
      <c r="K396">
        <v>0.9</v>
      </c>
      <c r="L396" t="s">
        <v>41</v>
      </c>
      <c r="M396" t="s">
        <v>41</v>
      </c>
      <c r="N396">
        <v>0</v>
      </c>
      <c r="O396">
        <f>SUM(OGC___Away_Brazil_2[[#This Row],[0-15]:[31-45]])</f>
        <v>2</v>
      </c>
    </row>
    <row r="397" spans="1:15" x14ac:dyDescent="0.25">
      <c r="A397" t="s">
        <v>1177</v>
      </c>
      <c r="B397">
        <v>2</v>
      </c>
      <c r="C397">
        <v>20</v>
      </c>
      <c r="D397">
        <v>1</v>
      </c>
      <c r="E397">
        <v>1</v>
      </c>
      <c r="F397">
        <v>0</v>
      </c>
      <c r="G397">
        <v>0</v>
      </c>
      <c r="H397">
        <v>0</v>
      </c>
      <c r="I397">
        <v>0</v>
      </c>
      <c r="K397">
        <v>0.9</v>
      </c>
      <c r="L397" t="s">
        <v>41</v>
      </c>
      <c r="M397" t="s">
        <v>41</v>
      </c>
      <c r="N397">
        <v>0</v>
      </c>
      <c r="O397">
        <f>SUM(OGC___Away_Brazil_2[[#This Row],[0-15]:[31-45]])</f>
        <v>2</v>
      </c>
    </row>
    <row r="398" spans="1:15" x14ac:dyDescent="0.25">
      <c r="A398" t="s">
        <v>211</v>
      </c>
      <c r="B398">
        <v>1</v>
      </c>
      <c r="C398">
        <v>14</v>
      </c>
      <c r="D398">
        <v>1</v>
      </c>
      <c r="E398">
        <v>0</v>
      </c>
      <c r="F398">
        <v>0</v>
      </c>
      <c r="G398">
        <v>0</v>
      </c>
      <c r="H398">
        <v>0</v>
      </c>
      <c r="I398">
        <v>0</v>
      </c>
      <c r="K398">
        <v>0.9</v>
      </c>
      <c r="L398" t="s">
        <v>41</v>
      </c>
      <c r="M398" t="s">
        <v>41</v>
      </c>
      <c r="N398">
        <v>0</v>
      </c>
      <c r="O398">
        <f>SUM(OGC___Away_Brazil_2[[#This Row],[0-15]:[31-45]])</f>
        <v>1</v>
      </c>
    </row>
    <row r="399" spans="1:15" x14ac:dyDescent="0.25">
      <c r="A399" t="s">
        <v>396</v>
      </c>
      <c r="B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K399">
        <v>0</v>
      </c>
      <c r="L399" t="s">
        <v>41</v>
      </c>
      <c r="M399" t="s">
        <v>41</v>
      </c>
      <c r="N399">
        <v>0</v>
      </c>
      <c r="O399">
        <f>SUM(OGC___Away_Brazil_2[[#This Row],[0-15]:[31-45]])</f>
        <v>0</v>
      </c>
    </row>
    <row r="400" spans="1:15" x14ac:dyDescent="0.25">
      <c r="A400" t="s">
        <v>477</v>
      </c>
      <c r="B400">
        <v>2</v>
      </c>
      <c r="C400">
        <v>29</v>
      </c>
      <c r="D400">
        <v>1</v>
      </c>
      <c r="E400">
        <v>0</v>
      </c>
      <c r="F400">
        <v>0</v>
      </c>
      <c r="G400">
        <v>1</v>
      </c>
      <c r="H400">
        <v>0</v>
      </c>
      <c r="I400">
        <v>0</v>
      </c>
      <c r="K400">
        <v>0.45</v>
      </c>
      <c r="L400" t="s">
        <v>41</v>
      </c>
      <c r="M400" t="s">
        <v>41</v>
      </c>
      <c r="N400">
        <v>0.45</v>
      </c>
      <c r="O400">
        <f>SUM(OGC___Away_Brazil_2[[#This Row],[0-15]:[31-45]])</f>
        <v>1</v>
      </c>
    </row>
    <row r="401" spans="1:15" x14ac:dyDescent="0.25">
      <c r="A401" t="s">
        <v>626</v>
      </c>
      <c r="B401">
        <v>2</v>
      </c>
      <c r="C401">
        <v>35</v>
      </c>
      <c r="D401">
        <v>1</v>
      </c>
      <c r="E401">
        <v>0</v>
      </c>
      <c r="F401">
        <v>0</v>
      </c>
      <c r="G401">
        <v>0</v>
      </c>
      <c r="H401">
        <v>1</v>
      </c>
      <c r="I401">
        <v>0</v>
      </c>
      <c r="K401">
        <v>0.45</v>
      </c>
      <c r="L401" t="s">
        <v>41</v>
      </c>
      <c r="M401" t="s">
        <v>41</v>
      </c>
      <c r="N401">
        <v>0.45</v>
      </c>
      <c r="O401">
        <f>SUM(OGC___Away_Brazil_2[[#This Row],[0-15]:[31-45]])</f>
        <v>1</v>
      </c>
    </row>
    <row r="402" spans="1:15" x14ac:dyDescent="0.25">
      <c r="A402" t="s">
        <v>636</v>
      </c>
      <c r="B402">
        <v>1</v>
      </c>
      <c r="C402">
        <v>66</v>
      </c>
      <c r="D402">
        <v>0</v>
      </c>
      <c r="E402">
        <v>0</v>
      </c>
      <c r="F402">
        <v>0</v>
      </c>
      <c r="G402">
        <v>0</v>
      </c>
      <c r="H402">
        <v>1</v>
      </c>
      <c r="I402">
        <v>0</v>
      </c>
      <c r="K402">
        <v>0</v>
      </c>
      <c r="L402" t="s">
        <v>41</v>
      </c>
      <c r="M402" t="s">
        <v>41</v>
      </c>
      <c r="N402">
        <v>0.9</v>
      </c>
      <c r="O402">
        <f>SUM(OGC___Away_Brazil_2[[#This Row],[0-15]:[31-45]])</f>
        <v>0</v>
      </c>
    </row>
    <row r="403" spans="1:15" x14ac:dyDescent="0.25">
      <c r="A403" t="s">
        <v>705</v>
      </c>
      <c r="B403">
        <v>1</v>
      </c>
      <c r="C403">
        <v>16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0</v>
      </c>
      <c r="K403">
        <v>0.9</v>
      </c>
      <c r="L403" t="s">
        <v>41</v>
      </c>
      <c r="M403" t="s">
        <v>41</v>
      </c>
      <c r="N403">
        <v>0</v>
      </c>
      <c r="O403">
        <f>SUM(OGC___Away_Brazil_2[[#This Row],[0-15]:[31-45]])</f>
        <v>1</v>
      </c>
    </row>
    <row r="404" spans="1:15" x14ac:dyDescent="0.25">
      <c r="A404" t="s">
        <v>759</v>
      </c>
      <c r="B404">
        <v>2</v>
      </c>
      <c r="C404">
        <v>35</v>
      </c>
      <c r="D404">
        <v>1</v>
      </c>
      <c r="E404">
        <v>0</v>
      </c>
      <c r="F404">
        <v>0</v>
      </c>
      <c r="G404">
        <v>1</v>
      </c>
      <c r="H404">
        <v>0</v>
      </c>
      <c r="I404">
        <v>0</v>
      </c>
      <c r="K404">
        <v>0.45</v>
      </c>
      <c r="L404" t="s">
        <v>41</v>
      </c>
      <c r="M404" t="s">
        <v>41</v>
      </c>
      <c r="N404">
        <v>0.45</v>
      </c>
      <c r="O404">
        <f>SUM(OGC___Away_Brazil_2[[#This Row],[0-15]:[31-45]])</f>
        <v>1</v>
      </c>
    </row>
    <row r="405" spans="1:15" x14ac:dyDescent="0.25">
      <c r="A405" t="s">
        <v>819</v>
      </c>
      <c r="B405">
        <v>1</v>
      </c>
      <c r="C405">
        <v>24</v>
      </c>
      <c r="D405">
        <v>0</v>
      </c>
      <c r="E405">
        <v>1</v>
      </c>
      <c r="F405">
        <v>0</v>
      </c>
      <c r="G405">
        <v>0</v>
      </c>
      <c r="H405">
        <v>0</v>
      </c>
      <c r="I405">
        <v>0</v>
      </c>
      <c r="K405">
        <v>0.9</v>
      </c>
      <c r="L405" t="s">
        <v>41</v>
      </c>
      <c r="M405" t="s">
        <v>41</v>
      </c>
      <c r="N405">
        <v>0</v>
      </c>
      <c r="O405">
        <f>SUM(OGC___Away_Brazil_2[[#This Row],[0-15]:[31-45]])</f>
        <v>1</v>
      </c>
    </row>
    <row r="406" spans="1:15" x14ac:dyDescent="0.25">
      <c r="A406" t="s">
        <v>955</v>
      </c>
      <c r="B406">
        <v>1</v>
      </c>
      <c r="C406">
        <v>65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0</v>
      </c>
      <c r="K406">
        <v>0</v>
      </c>
      <c r="L406" t="s">
        <v>41</v>
      </c>
      <c r="M406" t="s">
        <v>41</v>
      </c>
      <c r="N406">
        <v>0.9</v>
      </c>
      <c r="O406">
        <f>SUM(OGC___Away_Brazil_2[[#This Row],[0-15]:[31-45]])</f>
        <v>0</v>
      </c>
    </row>
    <row r="407" spans="1:15" x14ac:dyDescent="0.25">
      <c r="A407" t="s">
        <v>989</v>
      </c>
      <c r="B407">
        <v>2</v>
      </c>
      <c r="C407">
        <v>19</v>
      </c>
      <c r="D407">
        <v>0</v>
      </c>
      <c r="E407">
        <v>2</v>
      </c>
      <c r="F407">
        <v>0</v>
      </c>
      <c r="G407">
        <v>0</v>
      </c>
      <c r="H407">
        <v>0</v>
      </c>
      <c r="I407">
        <v>0</v>
      </c>
      <c r="K407">
        <v>0.9</v>
      </c>
      <c r="L407" t="s">
        <v>41</v>
      </c>
      <c r="M407" t="s">
        <v>41</v>
      </c>
      <c r="N407">
        <v>0</v>
      </c>
      <c r="O407">
        <f>SUM(OGC___Away_Brazil_2[[#This Row],[0-15]:[31-45]])</f>
        <v>2</v>
      </c>
    </row>
    <row r="408" spans="1:15" x14ac:dyDescent="0.25">
      <c r="A408" t="s">
        <v>1081</v>
      </c>
      <c r="B408">
        <v>2</v>
      </c>
      <c r="C408">
        <v>38</v>
      </c>
      <c r="D408">
        <v>0</v>
      </c>
      <c r="E408">
        <v>0</v>
      </c>
      <c r="F408">
        <v>2</v>
      </c>
      <c r="G408">
        <v>0</v>
      </c>
      <c r="H408">
        <v>0</v>
      </c>
      <c r="I408">
        <v>0</v>
      </c>
      <c r="K408">
        <v>0.9</v>
      </c>
      <c r="L408" t="s">
        <v>41</v>
      </c>
      <c r="M408" t="s">
        <v>41</v>
      </c>
      <c r="N408">
        <v>0</v>
      </c>
      <c r="O408">
        <f>SUM(OGC___Away_Brazil_2[[#This Row],[0-15]:[31-45]])</f>
        <v>2</v>
      </c>
    </row>
    <row r="409" spans="1:15" x14ac:dyDescent="0.25">
      <c r="A409" t="s">
        <v>1083</v>
      </c>
      <c r="B409">
        <v>1</v>
      </c>
      <c r="C409">
        <v>89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1</v>
      </c>
      <c r="K409">
        <v>0</v>
      </c>
      <c r="L409" t="s">
        <v>41</v>
      </c>
      <c r="M409" t="s">
        <v>41</v>
      </c>
      <c r="N409">
        <v>0.9</v>
      </c>
      <c r="O409">
        <f>SUM(OGC___Away_Brazil_2[[#This Row],[0-15]:[31-45]])</f>
        <v>0</v>
      </c>
    </row>
    <row r="410" spans="1:15" x14ac:dyDescent="0.25">
      <c r="A410" t="s">
        <v>229</v>
      </c>
      <c r="B410">
        <v>2</v>
      </c>
      <c r="C410">
        <v>16</v>
      </c>
      <c r="D410">
        <v>1</v>
      </c>
      <c r="E410">
        <v>1</v>
      </c>
      <c r="F410">
        <v>0</v>
      </c>
      <c r="G410">
        <v>0</v>
      </c>
      <c r="H410">
        <v>0</v>
      </c>
      <c r="I410">
        <v>0</v>
      </c>
      <c r="K410">
        <v>0.9</v>
      </c>
      <c r="L410" t="s">
        <v>41</v>
      </c>
      <c r="M410" t="s">
        <v>41</v>
      </c>
      <c r="N410">
        <v>0</v>
      </c>
      <c r="O410">
        <f>SUM(OGC___Away_Brazil_2[[#This Row],[0-15]:[31-45]])</f>
        <v>2</v>
      </c>
    </row>
    <row r="411" spans="1:15" x14ac:dyDescent="0.25">
      <c r="A411" t="s">
        <v>280</v>
      </c>
      <c r="B411">
        <v>1</v>
      </c>
      <c r="C411">
        <v>13</v>
      </c>
      <c r="D411">
        <v>1</v>
      </c>
      <c r="E411">
        <v>0</v>
      </c>
      <c r="F411">
        <v>0</v>
      </c>
      <c r="G411">
        <v>0</v>
      </c>
      <c r="H411">
        <v>0</v>
      </c>
      <c r="I411">
        <v>0</v>
      </c>
      <c r="K411">
        <v>0.9</v>
      </c>
      <c r="L411" t="s">
        <v>41</v>
      </c>
      <c r="M411" t="s">
        <v>41</v>
      </c>
      <c r="N411">
        <v>0</v>
      </c>
      <c r="O411">
        <f>SUM(OGC___Away_Brazil_2[[#This Row],[0-15]:[31-45]])</f>
        <v>1</v>
      </c>
    </row>
    <row r="412" spans="1:15" x14ac:dyDescent="0.25">
      <c r="A412" t="s">
        <v>309</v>
      </c>
      <c r="B412">
        <v>1</v>
      </c>
      <c r="C412">
        <v>21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0</v>
      </c>
      <c r="K412">
        <v>0.9</v>
      </c>
      <c r="L412" t="s">
        <v>41</v>
      </c>
      <c r="M412" t="s">
        <v>41</v>
      </c>
      <c r="N412">
        <v>0</v>
      </c>
      <c r="O412">
        <f>SUM(OGC___Away_Brazil_2[[#This Row],[0-15]:[31-45]])</f>
        <v>1</v>
      </c>
    </row>
    <row r="413" spans="1:15" x14ac:dyDescent="0.25">
      <c r="A413" t="s">
        <v>478</v>
      </c>
      <c r="B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K413">
        <v>0</v>
      </c>
      <c r="L413" t="s">
        <v>41</v>
      </c>
      <c r="M413" t="s">
        <v>41</v>
      </c>
      <c r="N413">
        <v>0</v>
      </c>
      <c r="O413">
        <f>SUM(OGC___Away_Brazil_2[[#This Row],[0-15]:[31-45]])</f>
        <v>0</v>
      </c>
    </row>
    <row r="414" spans="1:15" x14ac:dyDescent="0.25">
      <c r="A414" t="s">
        <v>479</v>
      </c>
      <c r="B414">
        <v>1</v>
      </c>
      <c r="C414">
        <v>12</v>
      </c>
      <c r="D414">
        <v>1</v>
      </c>
      <c r="E414">
        <v>0</v>
      </c>
      <c r="F414">
        <v>0</v>
      </c>
      <c r="G414">
        <v>0</v>
      </c>
      <c r="H414">
        <v>0</v>
      </c>
      <c r="I414">
        <v>0</v>
      </c>
      <c r="K414">
        <v>0.9</v>
      </c>
      <c r="L414" t="s">
        <v>41</v>
      </c>
      <c r="M414" t="s">
        <v>41</v>
      </c>
      <c r="N414">
        <v>0</v>
      </c>
      <c r="O414">
        <f>SUM(OGC___Away_Brazil_2[[#This Row],[0-15]:[31-45]])</f>
        <v>1</v>
      </c>
    </row>
    <row r="415" spans="1:15" x14ac:dyDescent="0.25">
      <c r="A415" t="s">
        <v>597</v>
      </c>
      <c r="B415">
        <v>3</v>
      </c>
      <c r="C415">
        <v>11</v>
      </c>
      <c r="D415">
        <v>2</v>
      </c>
      <c r="E415">
        <v>1</v>
      </c>
      <c r="F415">
        <v>0</v>
      </c>
      <c r="G415">
        <v>0</v>
      </c>
      <c r="H415">
        <v>0</v>
      </c>
      <c r="I415">
        <v>0</v>
      </c>
      <c r="K415">
        <v>0.9</v>
      </c>
      <c r="L415" t="s">
        <v>41</v>
      </c>
      <c r="M415" t="s">
        <v>41</v>
      </c>
      <c r="N415">
        <v>0</v>
      </c>
      <c r="O415">
        <f>SUM(OGC___Away_Brazil_2[[#This Row],[0-15]:[31-45]])</f>
        <v>3</v>
      </c>
    </row>
    <row r="416" spans="1:15" x14ac:dyDescent="0.25">
      <c r="A416" t="s">
        <v>661</v>
      </c>
      <c r="B416">
        <v>3</v>
      </c>
      <c r="C416">
        <v>32</v>
      </c>
      <c r="D416">
        <v>2</v>
      </c>
      <c r="E416">
        <v>0</v>
      </c>
      <c r="F416">
        <v>0</v>
      </c>
      <c r="G416">
        <v>0</v>
      </c>
      <c r="H416">
        <v>0</v>
      </c>
      <c r="I416">
        <v>1</v>
      </c>
      <c r="K416">
        <v>6.03</v>
      </c>
      <c r="L416" t="s">
        <v>41</v>
      </c>
      <c r="M416" t="s">
        <v>41</v>
      </c>
      <c r="N416">
        <v>2.97</v>
      </c>
      <c r="O416">
        <f>SUM(OGC___Away_Brazil_2[[#This Row],[0-15]:[31-45]])</f>
        <v>2</v>
      </c>
    </row>
    <row r="417" spans="1:15" x14ac:dyDescent="0.25">
      <c r="A417" t="s">
        <v>894</v>
      </c>
      <c r="B417">
        <v>1</v>
      </c>
      <c r="C417">
        <v>15</v>
      </c>
      <c r="D417">
        <v>1</v>
      </c>
      <c r="E417">
        <v>0</v>
      </c>
      <c r="F417">
        <v>0</v>
      </c>
      <c r="G417">
        <v>0</v>
      </c>
      <c r="H417">
        <v>0</v>
      </c>
      <c r="I417">
        <v>0</v>
      </c>
      <c r="K417">
        <v>0.9</v>
      </c>
      <c r="L417" t="s">
        <v>41</v>
      </c>
      <c r="M417" t="s">
        <v>41</v>
      </c>
      <c r="N417">
        <v>0</v>
      </c>
      <c r="O417">
        <f>SUM(OGC___Away_Brazil_2[[#This Row],[0-15]:[31-45]])</f>
        <v>1</v>
      </c>
    </row>
    <row r="418" spans="1:15" x14ac:dyDescent="0.25">
      <c r="A418" t="s">
        <v>939</v>
      </c>
      <c r="B418">
        <v>2</v>
      </c>
      <c r="C418">
        <v>17</v>
      </c>
      <c r="D418">
        <v>1</v>
      </c>
      <c r="E418">
        <v>1</v>
      </c>
      <c r="F418">
        <v>0</v>
      </c>
      <c r="G418">
        <v>0</v>
      </c>
      <c r="H418">
        <v>0</v>
      </c>
      <c r="I418">
        <v>0</v>
      </c>
      <c r="K418">
        <v>0.9</v>
      </c>
      <c r="L418" t="s">
        <v>41</v>
      </c>
      <c r="M418" t="s">
        <v>41</v>
      </c>
      <c r="N418">
        <v>0</v>
      </c>
      <c r="O418">
        <f>SUM(OGC___Away_Brazil_2[[#This Row],[0-15]:[31-45]])</f>
        <v>2</v>
      </c>
    </row>
    <row r="419" spans="1:15" x14ac:dyDescent="0.25">
      <c r="A419" t="s">
        <v>952</v>
      </c>
      <c r="B419">
        <v>2</v>
      </c>
      <c r="C419">
        <v>39</v>
      </c>
      <c r="D419">
        <v>1</v>
      </c>
      <c r="E419">
        <v>0</v>
      </c>
      <c r="F419">
        <v>0</v>
      </c>
      <c r="G419">
        <v>0</v>
      </c>
      <c r="H419">
        <v>1</v>
      </c>
      <c r="I419">
        <v>0</v>
      </c>
      <c r="K419">
        <v>0.45</v>
      </c>
      <c r="L419" t="s">
        <v>41</v>
      </c>
      <c r="M419" t="s">
        <v>41</v>
      </c>
      <c r="N419">
        <v>0.45</v>
      </c>
      <c r="O419">
        <f>SUM(OGC___Away_Brazil_2[[#This Row],[0-15]:[31-45]])</f>
        <v>1</v>
      </c>
    </row>
    <row r="420" spans="1:15" x14ac:dyDescent="0.25">
      <c r="A420" t="s">
        <v>256</v>
      </c>
      <c r="B420">
        <v>3</v>
      </c>
      <c r="C420">
        <v>29</v>
      </c>
      <c r="D420">
        <v>1</v>
      </c>
      <c r="E420">
        <v>0</v>
      </c>
      <c r="F420">
        <v>1</v>
      </c>
      <c r="G420">
        <v>1</v>
      </c>
      <c r="H420">
        <v>0</v>
      </c>
      <c r="I420">
        <v>0</v>
      </c>
      <c r="K420">
        <v>6.03</v>
      </c>
      <c r="L420" t="s">
        <v>41</v>
      </c>
      <c r="M420" t="s">
        <v>41</v>
      </c>
      <c r="N420">
        <v>2.97</v>
      </c>
      <c r="O420">
        <f>SUM(OGC___Away_Brazil_2[[#This Row],[0-15]:[31-45]])</f>
        <v>2</v>
      </c>
    </row>
    <row r="421" spans="1:15" x14ac:dyDescent="0.25">
      <c r="A421" t="s">
        <v>272</v>
      </c>
      <c r="B421">
        <v>2</v>
      </c>
      <c r="C421">
        <v>60</v>
      </c>
      <c r="D421">
        <v>0</v>
      </c>
      <c r="E421">
        <v>0</v>
      </c>
      <c r="F421">
        <v>0</v>
      </c>
      <c r="G421">
        <v>1</v>
      </c>
      <c r="H421">
        <v>1</v>
      </c>
      <c r="I421">
        <v>0</v>
      </c>
      <c r="K421">
        <v>0</v>
      </c>
      <c r="L421" t="s">
        <v>41</v>
      </c>
      <c r="M421" t="s">
        <v>41</v>
      </c>
      <c r="N421">
        <v>0.9</v>
      </c>
      <c r="O421">
        <f>SUM(OGC___Away_Brazil_2[[#This Row],[0-15]:[31-45]])</f>
        <v>0</v>
      </c>
    </row>
    <row r="422" spans="1:15" x14ac:dyDescent="0.25">
      <c r="A422" t="s">
        <v>438</v>
      </c>
      <c r="B422">
        <v>2</v>
      </c>
      <c r="C422">
        <v>34</v>
      </c>
      <c r="D422">
        <v>0</v>
      </c>
      <c r="E422">
        <v>0</v>
      </c>
      <c r="F422">
        <v>2</v>
      </c>
      <c r="G422">
        <v>0</v>
      </c>
      <c r="H422">
        <v>0</v>
      </c>
      <c r="I422">
        <v>0</v>
      </c>
      <c r="K422">
        <v>0.9</v>
      </c>
      <c r="L422" t="s">
        <v>41</v>
      </c>
      <c r="M422" t="s">
        <v>41</v>
      </c>
      <c r="N422">
        <v>0</v>
      </c>
      <c r="O422">
        <f>SUM(OGC___Away_Brazil_2[[#This Row],[0-15]:[31-45]])</f>
        <v>2</v>
      </c>
    </row>
    <row r="423" spans="1:15" x14ac:dyDescent="0.25">
      <c r="A423" t="s">
        <v>486</v>
      </c>
      <c r="B423">
        <v>2</v>
      </c>
      <c r="C423">
        <v>43</v>
      </c>
      <c r="D423">
        <v>0</v>
      </c>
      <c r="E423">
        <v>1</v>
      </c>
      <c r="F423">
        <v>0</v>
      </c>
      <c r="G423">
        <v>0</v>
      </c>
      <c r="H423">
        <v>1</v>
      </c>
      <c r="I423">
        <v>0</v>
      </c>
      <c r="K423">
        <v>0.45</v>
      </c>
      <c r="L423" t="s">
        <v>41</v>
      </c>
      <c r="M423" t="s">
        <v>41</v>
      </c>
      <c r="N423">
        <v>0.45</v>
      </c>
      <c r="O423">
        <f>SUM(OGC___Away_Brazil_2[[#This Row],[0-15]:[31-45]])</f>
        <v>1</v>
      </c>
    </row>
    <row r="424" spans="1:15" x14ac:dyDescent="0.25">
      <c r="A424" t="s">
        <v>508</v>
      </c>
      <c r="B424">
        <v>1</v>
      </c>
      <c r="C424">
        <v>51</v>
      </c>
      <c r="D424">
        <v>0</v>
      </c>
      <c r="E424">
        <v>0</v>
      </c>
      <c r="F424">
        <v>0</v>
      </c>
      <c r="G424">
        <v>1</v>
      </c>
      <c r="H424">
        <v>0</v>
      </c>
      <c r="I424">
        <v>0</v>
      </c>
      <c r="K424">
        <v>0</v>
      </c>
      <c r="L424" t="s">
        <v>41</v>
      </c>
      <c r="M424" t="s">
        <v>41</v>
      </c>
      <c r="N424">
        <v>0.9</v>
      </c>
      <c r="O424">
        <f>SUM(OGC___Away_Brazil_2[[#This Row],[0-15]:[31-45]])</f>
        <v>0</v>
      </c>
    </row>
    <row r="425" spans="1:15" x14ac:dyDescent="0.25">
      <c r="A425" t="s">
        <v>614</v>
      </c>
      <c r="B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K425">
        <v>0</v>
      </c>
      <c r="L425" t="s">
        <v>41</v>
      </c>
      <c r="M425" t="s">
        <v>41</v>
      </c>
      <c r="N425">
        <v>0</v>
      </c>
      <c r="O425">
        <f>SUM(OGC___Away_Brazil_2[[#This Row],[0-15]:[31-45]])</f>
        <v>0</v>
      </c>
    </row>
    <row r="426" spans="1:15" x14ac:dyDescent="0.25">
      <c r="A426" t="s">
        <v>702</v>
      </c>
      <c r="B426">
        <v>1</v>
      </c>
      <c r="C426">
        <v>88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1</v>
      </c>
      <c r="K426">
        <v>0</v>
      </c>
      <c r="L426" t="s">
        <v>41</v>
      </c>
      <c r="M426" t="s">
        <v>41</v>
      </c>
      <c r="N426">
        <v>0.9</v>
      </c>
      <c r="O426">
        <f>SUM(OGC___Away_Brazil_2[[#This Row],[0-15]:[31-45]])</f>
        <v>0</v>
      </c>
    </row>
    <row r="427" spans="1:15" x14ac:dyDescent="0.25">
      <c r="A427" t="s">
        <v>814</v>
      </c>
      <c r="B427">
        <v>1</v>
      </c>
      <c r="C427">
        <v>4</v>
      </c>
      <c r="D427">
        <v>1</v>
      </c>
      <c r="E427">
        <v>0</v>
      </c>
      <c r="F427">
        <v>0</v>
      </c>
      <c r="G427">
        <v>0</v>
      </c>
      <c r="H427">
        <v>0</v>
      </c>
      <c r="I427">
        <v>0</v>
      </c>
      <c r="K427">
        <v>0.9</v>
      </c>
      <c r="L427" t="s">
        <v>41</v>
      </c>
      <c r="M427" t="s">
        <v>41</v>
      </c>
      <c r="N427">
        <v>0</v>
      </c>
      <c r="O427">
        <f>SUM(OGC___Away_Brazil_2[[#This Row],[0-15]:[31-45]])</f>
        <v>1</v>
      </c>
    </row>
    <row r="428" spans="1:15" x14ac:dyDescent="0.25">
      <c r="A428" t="s">
        <v>938</v>
      </c>
      <c r="B428">
        <v>2</v>
      </c>
      <c r="C428">
        <v>51</v>
      </c>
      <c r="D428">
        <v>1</v>
      </c>
      <c r="E428">
        <v>0</v>
      </c>
      <c r="F428">
        <v>0</v>
      </c>
      <c r="G428">
        <v>0</v>
      </c>
      <c r="H428">
        <v>0</v>
      </c>
      <c r="I428">
        <v>1</v>
      </c>
      <c r="K428">
        <v>0.45</v>
      </c>
      <c r="L428" t="s">
        <v>41</v>
      </c>
      <c r="M428" t="s">
        <v>41</v>
      </c>
      <c r="N428">
        <v>0.45</v>
      </c>
      <c r="O428">
        <f>SUM(OGC___Away_Brazil_2[[#This Row],[0-15]:[31-45]])</f>
        <v>1</v>
      </c>
    </row>
    <row r="429" spans="1:15" x14ac:dyDescent="0.25">
      <c r="A429" t="s">
        <v>1094</v>
      </c>
      <c r="B429">
        <v>3</v>
      </c>
      <c r="C429">
        <v>33</v>
      </c>
      <c r="D429">
        <v>2</v>
      </c>
      <c r="E429">
        <v>0</v>
      </c>
      <c r="F429">
        <v>0</v>
      </c>
      <c r="G429">
        <v>0</v>
      </c>
      <c r="H429">
        <v>1</v>
      </c>
      <c r="I429">
        <v>0</v>
      </c>
      <c r="K429">
        <v>6.03</v>
      </c>
      <c r="L429" t="s">
        <v>41</v>
      </c>
      <c r="M429" t="s">
        <v>41</v>
      </c>
      <c r="N429">
        <v>2.97</v>
      </c>
      <c r="O429">
        <f>SUM(OGC___Away_Brazil_2[[#This Row],[0-15]:[31-45]])</f>
        <v>2</v>
      </c>
    </row>
    <row r="430" spans="1:15" x14ac:dyDescent="0.25">
      <c r="A430" t="s">
        <v>347</v>
      </c>
      <c r="B430">
        <v>1</v>
      </c>
      <c r="C430">
        <v>70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0</v>
      </c>
      <c r="K430">
        <v>0</v>
      </c>
      <c r="L430" t="s">
        <v>41</v>
      </c>
      <c r="M430" t="s">
        <v>41</v>
      </c>
      <c r="N430">
        <v>0.9</v>
      </c>
      <c r="O430">
        <f>SUM(OGC___Away_Brazil_2[[#This Row],[0-15]:[31-45]])</f>
        <v>0</v>
      </c>
    </row>
    <row r="431" spans="1:15" x14ac:dyDescent="0.25">
      <c r="A431" t="s">
        <v>426</v>
      </c>
      <c r="B431">
        <v>2</v>
      </c>
      <c r="C431">
        <v>52</v>
      </c>
      <c r="D431">
        <v>1</v>
      </c>
      <c r="E431">
        <v>0</v>
      </c>
      <c r="F431">
        <v>0</v>
      </c>
      <c r="G431">
        <v>0</v>
      </c>
      <c r="H431">
        <v>0</v>
      </c>
      <c r="I431">
        <v>1</v>
      </c>
      <c r="K431">
        <v>0.45</v>
      </c>
      <c r="L431" t="s">
        <v>41</v>
      </c>
      <c r="M431" t="s">
        <v>41</v>
      </c>
      <c r="N431">
        <v>0.45</v>
      </c>
      <c r="O431">
        <f>SUM(OGC___Away_Brazil_2[[#This Row],[0-15]:[31-45]])</f>
        <v>1</v>
      </c>
    </row>
    <row r="432" spans="1:15" x14ac:dyDescent="0.25">
      <c r="A432" t="s">
        <v>476</v>
      </c>
      <c r="B432">
        <v>1</v>
      </c>
      <c r="C432">
        <v>37</v>
      </c>
      <c r="D432">
        <v>0</v>
      </c>
      <c r="E432">
        <v>0</v>
      </c>
      <c r="F432">
        <v>1</v>
      </c>
      <c r="G432">
        <v>0</v>
      </c>
      <c r="H432">
        <v>0</v>
      </c>
      <c r="I432">
        <v>0</v>
      </c>
      <c r="K432">
        <v>0.9</v>
      </c>
      <c r="L432" t="s">
        <v>41</v>
      </c>
      <c r="M432" t="s">
        <v>41</v>
      </c>
      <c r="N432">
        <v>0</v>
      </c>
      <c r="O432">
        <f>SUM(OGC___Away_Brazil_2[[#This Row],[0-15]:[31-45]])</f>
        <v>1</v>
      </c>
    </row>
    <row r="433" spans="1:15" x14ac:dyDescent="0.25">
      <c r="A433" t="s">
        <v>483</v>
      </c>
      <c r="B433">
        <v>4</v>
      </c>
      <c r="C433">
        <v>44</v>
      </c>
      <c r="D433">
        <v>1</v>
      </c>
      <c r="E433">
        <v>1</v>
      </c>
      <c r="F433">
        <v>0</v>
      </c>
      <c r="G433">
        <v>1</v>
      </c>
      <c r="H433">
        <v>0</v>
      </c>
      <c r="I433">
        <v>1</v>
      </c>
      <c r="K433">
        <v>0.45</v>
      </c>
      <c r="L433" t="s">
        <v>41</v>
      </c>
      <c r="M433" t="s">
        <v>41</v>
      </c>
      <c r="N433">
        <v>0.45</v>
      </c>
      <c r="O433">
        <f>SUM(OGC___Away_Brazil_2[[#This Row],[0-15]:[31-45]])</f>
        <v>2</v>
      </c>
    </row>
    <row r="434" spans="1:15" x14ac:dyDescent="0.25">
      <c r="A434" t="s">
        <v>492</v>
      </c>
      <c r="B434">
        <v>3</v>
      </c>
      <c r="C434">
        <v>39</v>
      </c>
      <c r="D434">
        <v>1</v>
      </c>
      <c r="E434">
        <v>0</v>
      </c>
      <c r="F434">
        <v>1</v>
      </c>
      <c r="G434">
        <v>0</v>
      </c>
      <c r="H434">
        <v>1</v>
      </c>
      <c r="I434">
        <v>0</v>
      </c>
      <c r="K434">
        <v>6.03</v>
      </c>
      <c r="L434" t="s">
        <v>41</v>
      </c>
      <c r="M434" t="s">
        <v>41</v>
      </c>
      <c r="N434">
        <v>2.97</v>
      </c>
      <c r="O434">
        <f>SUM(OGC___Away_Brazil_2[[#This Row],[0-15]:[31-45]])</f>
        <v>2</v>
      </c>
    </row>
    <row r="435" spans="1:15" x14ac:dyDescent="0.25">
      <c r="A435" t="s">
        <v>549</v>
      </c>
      <c r="B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K435">
        <v>0</v>
      </c>
      <c r="L435" t="s">
        <v>41</v>
      </c>
      <c r="M435" t="s">
        <v>41</v>
      </c>
      <c r="N435">
        <v>0</v>
      </c>
      <c r="O435">
        <f>SUM(OGC___Away_Brazil_2[[#This Row],[0-15]:[31-45]])</f>
        <v>0</v>
      </c>
    </row>
    <row r="436" spans="1:15" x14ac:dyDescent="0.25">
      <c r="A436" t="s">
        <v>908</v>
      </c>
      <c r="B436">
        <v>2</v>
      </c>
      <c r="C436">
        <v>16</v>
      </c>
      <c r="D436">
        <v>1</v>
      </c>
      <c r="E436">
        <v>1</v>
      </c>
      <c r="F436">
        <v>0</v>
      </c>
      <c r="G436">
        <v>0</v>
      </c>
      <c r="H436">
        <v>0</v>
      </c>
      <c r="I436">
        <v>0</v>
      </c>
      <c r="K436">
        <v>0.9</v>
      </c>
      <c r="L436" t="s">
        <v>41</v>
      </c>
      <c r="M436" t="s">
        <v>41</v>
      </c>
      <c r="N436">
        <v>0</v>
      </c>
      <c r="O436">
        <f>SUM(OGC___Away_Brazil_2[[#This Row],[0-15]:[31-45]])</f>
        <v>2</v>
      </c>
    </row>
    <row r="437" spans="1:15" x14ac:dyDescent="0.25">
      <c r="A437" t="s">
        <v>1073</v>
      </c>
      <c r="B437">
        <v>2</v>
      </c>
      <c r="C437">
        <v>40</v>
      </c>
      <c r="D437">
        <v>0</v>
      </c>
      <c r="E437">
        <v>1</v>
      </c>
      <c r="F437">
        <v>0</v>
      </c>
      <c r="G437">
        <v>1</v>
      </c>
      <c r="H437">
        <v>0</v>
      </c>
      <c r="I437">
        <v>0</v>
      </c>
      <c r="K437">
        <v>0.45</v>
      </c>
      <c r="L437" t="s">
        <v>41</v>
      </c>
      <c r="M437" t="s">
        <v>41</v>
      </c>
      <c r="N437">
        <v>0.45</v>
      </c>
      <c r="O437">
        <f>SUM(OGC___Away_Brazil_2[[#This Row],[0-15]:[31-45]])</f>
        <v>1</v>
      </c>
    </row>
    <row r="438" spans="1:15" x14ac:dyDescent="0.25">
      <c r="A438" t="s">
        <v>1092</v>
      </c>
      <c r="B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K438">
        <v>0</v>
      </c>
      <c r="L438" t="s">
        <v>41</v>
      </c>
      <c r="M438" t="s">
        <v>41</v>
      </c>
      <c r="N438">
        <v>0</v>
      </c>
      <c r="O438">
        <f>SUM(OGC___Away_Brazil_2[[#This Row],[0-15]:[31-45]])</f>
        <v>0</v>
      </c>
    </row>
    <row r="439" spans="1:15" x14ac:dyDescent="0.25">
      <c r="A439" t="s">
        <v>1096</v>
      </c>
      <c r="B439">
        <v>2</v>
      </c>
      <c r="C439">
        <v>26</v>
      </c>
      <c r="D439">
        <v>0</v>
      </c>
      <c r="E439">
        <v>1</v>
      </c>
      <c r="F439">
        <v>1</v>
      </c>
      <c r="G439">
        <v>0</v>
      </c>
      <c r="H439">
        <v>0</v>
      </c>
      <c r="I439">
        <v>0</v>
      </c>
      <c r="K439">
        <v>0.9</v>
      </c>
      <c r="L439" t="s">
        <v>41</v>
      </c>
      <c r="M439" t="s">
        <v>41</v>
      </c>
      <c r="N439">
        <v>0</v>
      </c>
      <c r="O439">
        <f>SUM(OGC___Away_Brazil_2[[#This Row],[0-15]:[31-45]])</f>
        <v>2</v>
      </c>
    </row>
    <row r="440" spans="1:15" x14ac:dyDescent="0.25">
      <c r="A440" t="s">
        <v>249</v>
      </c>
      <c r="B440">
        <v>3</v>
      </c>
      <c r="C440">
        <v>45</v>
      </c>
      <c r="D440">
        <v>1</v>
      </c>
      <c r="E440">
        <v>0</v>
      </c>
      <c r="F440">
        <v>1</v>
      </c>
      <c r="G440">
        <v>0</v>
      </c>
      <c r="H440">
        <v>0</v>
      </c>
      <c r="I440">
        <v>1</v>
      </c>
      <c r="K440">
        <v>6.03</v>
      </c>
      <c r="L440" t="s">
        <v>41</v>
      </c>
      <c r="M440" t="s">
        <v>41</v>
      </c>
      <c r="N440">
        <v>2.97</v>
      </c>
      <c r="O440">
        <f>SUM(OGC___Away_Brazil_2[[#This Row],[0-15]:[31-45]])</f>
        <v>2</v>
      </c>
    </row>
    <row r="441" spans="1:15" x14ac:dyDescent="0.25">
      <c r="A441" t="s">
        <v>258</v>
      </c>
      <c r="B441">
        <v>1</v>
      </c>
      <c r="C441">
        <v>59</v>
      </c>
      <c r="D441">
        <v>0</v>
      </c>
      <c r="E441">
        <v>0</v>
      </c>
      <c r="F441">
        <v>0</v>
      </c>
      <c r="G441">
        <v>1</v>
      </c>
      <c r="H441">
        <v>0</v>
      </c>
      <c r="I441">
        <v>0</v>
      </c>
      <c r="K441">
        <v>0</v>
      </c>
      <c r="L441" t="s">
        <v>41</v>
      </c>
      <c r="M441" t="s">
        <v>41</v>
      </c>
      <c r="N441">
        <v>0.9</v>
      </c>
      <c r="O441">
        <f>SUM(OGC___Away_Brazil_2[[#This Row],[0-15]:[31-45]])</f>
        <v>0</v>
      </c>
    </row>
    <row r="442" spans="1:15" x14ac:dyDescent="0.25">
      <c r="A442" t="s">
        <v>296</v>
      </c>
      <c r="B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K442">
        <v>0</v>
      </c>
      <c r="L442" t="s">
        <v>41</v>
      </c>
      <c r="M442" t="s">
        <v>41</v>
      </c>
      <c r="N442">
        <v>0</v>
      </c>
      <c r="O442">
        <f>SUM(OGC___Away_Brazil_2[[#This Row],[0-15]:[31-45]])</f>
        <v>0</v>
      </c>
    </row>
    <row r="443" spans="1:15" x14ac:dyDescent="0.25">
      <c r="A443" t="s">
        <v>300</v>
      </c>
      <c r="B443">
        <v>1</v>
      </c>
      <c r="C443">
        <v>5</v>
      </c>
      <c r="D443">
        <v>1</v>
      </c>
      <c r="E443">
        <v>0</v>
      </c>
      <c r="F443">
        <v>0</v>
      </c>
      <c r="G443">
        <v>0</v>
      </c>
      <c r="H443">
        <v>0</v>
      </c>
      <c r="I443">
        <v>0</v>
      </c>
      <c r="K443">
        <v>0.9</v>
      </c>
      <c r="L443" t="s">
        <v>41</v>
      </c>
      <c r="M443" t="s">
        <v>41</v>
      </c>
      <c r="N443">
        <v>0</v>
      </c>
      <c r="O443">
        <f>SUM(OGC___Away_Brazil_2[[#This Row],[0-15]:[31-45]])</f>
        <v>1</v>
      </c>
    </row>
    <row r="444" spans="1:15" x14ac:dyDescent="0.25">
      <c r="A444" t="s">
        <v>378</v>
      </c>
      <c r="B444">
        <v>2</v>
      </c>
      <c r="C444">
        <v>74</v>
      </c>
      <c r="D444">
        <v>0</v>
      </c>
      <c r="E444">
        <v>0</v>
      </c>
      <c r="F444">
        <v>0</v>
      </c>
      <c r="G444">
        <v>0</v>
      </c>
      <c r="H444">
        <v>1</v>
      </c>
      <c r="I444">
        <v>1</v>
      </c>
      <c r="K444">
        <v>0</v>
      </c>
      <c r="L444" t="s">
        <v>41</v>
      </c>
      <c r="M444" t="s">
        <v>41</v>
      </c>
      <c r="N444">
        <v>0.9</v>
      </c>
      <c r="O444">
        <f>SUM(OGC___Away_Brazil_2[[#This Row],[0-15]:[31-45]])</f>
        <v>0</v>
      </c>
    </row>
    <row r="445" spans="1:15" x14ac:dyDescent="0.25">
      <c r="A445" t="s">
        <v>394</v>
      </c>
      <c r="B445">
        <v>1</v>
      </c>
      <c r="C445">
        <v>22</v>
      </c>
      <c r="D445">
        <v>0</v>
      </c>
      <c r="E445">
        <v>1</v>
      </c>
      <c r="F445">
        <v>0</v>
      </c>
      <c r="G445">
        <v>0</v>
      </c>
      <c r="H445">
        <v>0</v>
      </c>
      <c r="I445">
        <v>0</v>
      </c>
      <c r="K445">
        <v>0.9</v>
      </c>
      <c r="L445" t="s">
        <v>41</v>
      </c>
      <c r="M445" t="s">
        <v>41</v>
      </c>
      <c r="N445">
        <v>0</v>
      </c>
      <c r="O445">
        <f>SUM(OGC___Away_Brazil_2[[#This Row],[0-15]:[31-45]])</f>
        <v>1</v>
      </c>
    </row>
    <row r="446" spans="1:15" x14ac:dyDescent="0.25">
      <c r="A446" t="s">
        <v>513</v>
      </c>
      <c r="B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K446">
        <v>0</v>
      </c>
      <c r="L446" t="s">
        <v>41</v>
      </c>
      <c r="M446" t="s">
        <v>41</v>
      </c>
      <c r="N446">
        <v>0</v>
      </c>
      <c r="O446">
        <f>SUM(OGC___Away_Brazil_2[[#This Row],[0-15]:[31-45]])</f>
        <v>0</v>
      </c>
    </row>
    <row r="447" spans="1:15" x14ac:dyDescent="0.25">
      <c r="A447" t="s">
        <v>570</v>
      </c>
      <c r="B447">
        <v>2</v>
      </c>
      <c r="C447">
        <v>7</v>
      </c>
      <c r="D447">
        <v>2</v>
      </c>
      <c r="E447">
        <v>0</v>
      </c>
      <c r="F447">
        <v>0</v>
      </c>
      <c r="G447">
        <v>0</v>
      </c>
      <c r="H447">
        <v>0</v>
      </c>
      <c r="I447">
        <v>0</v>
      </c>
      <c r="K447">
        <v>0.9</v>
      </c>
      <c r="L447" t="s">
        <v>41</v>
      </c>
      <c r="M447" t="s">
        <v>41</v>
      </c>
      <c r="N447">
        <v>0</v>
      </c>
      <c r="O447">
        <f>SUM(OGC___Away_Brazil_2[[#This Row],[0-15]:[31-45]])</f>
        <v>2</v>
      </c>
    </row>
    <row r="448" spans="1:15" x14ac:dyDescent="0.25">
      <c r="A448" t="s">
        <v>580</v>
      </c>
      <c r="B448">
        <v>1</v>
      </c>
      <c r="C448">
        <v>5</v>
      </c>
      <c r="D448">
        <v>1</v>
      </c>
      <c r="E448">
        <v>0</v>
      </c>
      <c r="F448">
        <v>0</v>
      </c>
      <c r="G448">
        <v>0</v>
      </c>
      <c r="H448">
        <v>0</v>
      </c>
      <c r="I448">
        <v>0</v>
      </c>
      <c r="K448">
        <v>0.9</v>
      </c>
      <c r="L448" t="s">
        <v>41</v>
      </c>
      <c r="M448" t="s">
        <v>41</v>
      </c>
      <c r="N448">
        <v>0</v>
      </c>
      <c r="O448">
        <f>SUM(OGC___Away_Brazil_2[[#This Row],[0-15]:[31-45]])</f>
        <v>1</v>
      </c>
    </row>
    <row r="449" spans="1:15" x14ac:dyDescent="0.25">
      <c r="A449" t="s">
        <v>594</v>
      </c>
      <c r="B449">
        <v>3</v>
      </c>
      <c r="C449">
        <v>48</v>
      </c>
      <c r="D449">
        <v>1</v>
      </c>
      <c r="E449">
        <v>0</v>
      </c>
      <c r="F449">
        <v>1</v>
      </c>
      <c r="G449">
        <v>0</v>
      </c>
      <c r="H449">
        <v>0</v>
      </c>
      <c r="I449">
        <v>1</v>
      </c>
      <c r="K449">
        <v>6.03</v>
      </c>
      <c r="L449" t="s">
        <v>41</v>
      </c>
      <c r="M449" t="s">
        <v>41</v>
      </c>
      <c r="N449">
        <v>2.97</v>
      </c>
      <c r="O449">
        <f>SUM(OGC___Away_Brazil_2[[#This Row],[0-15]:[31-45]])</f>
        <v>2</v>
      </c>
    </row>
    <row r="450" spans="1:15" x14ac:dyDescent="0.25">
      <c r="A450" t="s">
        <v>729</v>
      </c>
      <c r="B450">
        <v>3</v>
      </c>
      <c r="C450">
        <v>78</v>
      </c>
      <c r="D450">
        <v>0</v>
      </c>
      <c r="E450">
        <v>0</v>
      </c>
      <c r="F450">
        <v>0</v>
      </c>
      <c r="G450">
        <v>0</v>
      </c>
      <c r="H450">
        <v>2</v>
      </c>
      <c r="I450">
        <v>1</v>
      </c>
      <c r="K450">
        <v>0</v>
      </c>
      <c r="L450" t="s">
        <v>41</v>
      </c>
      <c r="M450" t="s">
        <v>41</v>
      </c>
      <c r="N450">
        <v>0.9</v>
      </c>
      <c r="O450">
        <f>SUM(OGC___Away_Brazil_2[[#This Row],[0-15]:[31-45]])</f>
        <v>0</v>
      </c>
    </row>
    <row r="451" spans="1:15" x14ac:dyDescent="0.25">
      <c r="A451" t="s">
        <v>784</v>
      </c>
      <c r="B451">
        <v>2</v>
      </c>
      <c r="C451">
        <v>21</v>
      </c>
      <c r="D451">
        <v>1</v>
      </c>
      <c r="E451">
        <v>1</v>
      </c>
      <c r="F451">
        <v>0</v>
      </c>
      <c r="G451">
        <v>0</v>
      </c>
      <c r="H451">
        <v>0</v>
      </c>
      <c r="I451">
        <v>0</v>
      </c>
      <c r="K451">
        <v>0.9</v>
      </c>
      <c r="L451" t="s">
        <v>41</v>
      </c>
      <c r="M451" t="s">
        <v>41</v>
      </c>
      <c r="N451">
        <v>0</v>
      </c>
      <c r="O451">
        <f>SUM(OGC___Away_Brazil_2[[#This Row],[0-15]:[31-45]])</f>
        <v>2</v>
      </c>
    </row>
    <row r="452" spans="1:15" x14ac:dyDescent="0.25">
      <c r="A452" t="s">
        <v>872</v>
      </c>
      <c r="B452">
        <v>1</v>
      </c>
      <c r="C452">
        <v>36</v>
      </c>
      <c r="D452">
        <v>0</v>
      </c>
      <c r="E452">
        <v>0</v>
      </c>
      <c r="F452">
        <v>1</v>
      </c>
      <c r="G452">
        <v>0</v>
      </c>
      <c r="H452">
        <v>0</v>
      </c>
      <c r="I452">
        <v>0</v>
      </c>
      <c r="K452">
        <v>0.9</v>
      </c>
      <c r="L452" t="s">
        <v>41</v>
      </c>
      <c r="M452" t="s">
        <v>41</v>
      </c>
      <c r="N452">
        <v>0</v>
      </c>
      <c r="O452">
        <f>SUM(OGC___Away_Brazil_2[[#This Row],[0-15]:[31-45]])</f>
        <v>1</v>
      </c>
    </row>
    <row r="453" spans="1:15" x14ac:dyDescent="0.25">
      <c r="A453" t="s">
        <v>957</v>
      </c>
      <c r="B453">
        <v>1</v>
      </c>
      <c r="C453">
        <v>53</v>
      </c>
      <c r="D453">
        <v>0</v>
      </c>
      <c r="E453">
        <v>0</v>
      </c>
      <c r="F453">
        <v>0</v>
      </c>
      <c r="G453">
        <v>1</v>
      </c>
      <c r="H453">
        <v>0</v>
      </c>
      <c r="I453">
        <v>0</v>
      </c>
      <c r="K453">
        <v>0</v>
      </c>
      <c r="L453" t="s">
        <v>41</v>
      </c>
      <c r="M453" t="s">
        <v>41</v>
      </c>
      <c r="N453">
        <v>0.9</v>
      </c>
      <c r="O453">
        <f>SUM(OGC___Away_Brazil_2[[#This Row],[0-15]:[31-45]])</f>
        <v>0</v>
      </c>
    </row>
    <row r="454" spans="1:15" x14ac:dyDescent="0.25">
      <c r="A454" t="s">
        <v>960</v>
      </c>
      <c r="B454">
        <v>1</v>
      </c>
      <c r="C454">
        <v>25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0</v>
      </c>
      <c r="K454">
        <v>0.9</v>
      </c>
      <c r="L454" t="s">
        <v>41</v>
      </c>
      <c r="M454" t="s">
        <v>41</v>
      </c>
      <c r="N454">
        <v>0</v>
      </c>
      <c r="O454">
        <f>SUM(OGC___Away_Brazil_2[[#This Row],[0-15]:[31-45]])</f>
        <v>1</v>
      </c>
    </row>
    <row r="455" spans="1:15" x14ac:dyDescent="0.25">
      <c r="A455" t="s">
        <v>961</v>
      </c>
      <c r="B455">
        <v>2</v>
      </c>
      <c r="C455">
        <v>4</v>
      </c>
      <c r="D455">
        <v>2</v>
      </c>
      <c r="E455">
        <v>0</v>
      </c>
      <c r="F455">
        <v>0</v>
      </c>
      <c r="G455">
        <v>0</v>
      </c>
      <c r="H455">
        <v>0</v>
      </c>
      <c r="I455">
        <v>0</v>
      </c>
      <c r="K455">
        <v>0.9</v>
      </c>
      <c r="L455" t="s">
        <v>41</v>
      </c>
      <c r="M455" t="s">
        <v>41</v>
      </c>
      <c r="N455">
        <v>0</v>
      </c>
      <c r="O455">
        <f>SUM(OGC___Away_Brazil_2[[#This Row],[0-15]:[31-45]])</f>
        <v>2</v>
      </c>
    </row>
    <row r="456" spans="1:15" x14ac:dyDescent="0.25">
      <c r="A456" t="s">
        <v>964</v>
      </c>
      <c r="B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K456">
        <v>0</v>
      </c>
      <c r="L456" t="s">
        <v>41</v>
      </c>
      <c r="M456" t="s">
        <v>41</v>
      </c>
      <c r="N456">
        <v>0</v>
      </c>
      <c r="O456">
        <f>SUM(OGC___Away_Brazil_2[[#This Row],[0-15]:[31-45]])</f>
        <v>0</v>
      </c>
    </row>
    <row r="457" spans="1:15" x14ac:dyDescent="0.25">
      <c r="A457" t="s">
        <v>1036</v>
      </c>
      <c r="B457">
        <v>1</v>
      </c>
      <c r="C457">
        <v>7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K457">
        <v>0.9</v>
      </c>
      <c r="L457" t="s">
        <v>41</v>
      </c>
      <c r="M457" t="s">
        <v>41</v>
      </c>
      <c r="N457">
        <v>0</v>
      </c>
      <c r="O457">
        <f>SUM(OGC___Away_Brazil_2[[#This Row],[0-15]:[31-45]])</f>
        <v>1</v>
      </c>
    </row>
    <row r="458" spans="1:15" x14ac:dyDescent="0.25">
      <c r="A458" t="s">
        <v>1161</v>
      </c>
      <c r="B458">
        <v>1</v>
      </c>
      <c r="C458">
        <v>6</v>
      </c>
      <c r="D458">
        <v>1</v>
      </c>
      <c r="E458">
        <v>0</v>
      </c>
      <c r="F458">
        <v>0</v>
      </c>
      <c r="G458">
        <v>0</v>
      </c>
      <c r="H458">
        <v>0</v>
      </c>
      <c r="I458">
        <v>0</v>
      </c>
      <c r="K458">
        <v>0.9</v>
      </c>
      <c r="L458" t="s">
        <v>41</v>
      </c>
      <c r="M458" t="s">
        <v>41</v>
      </c>
      <c r="N458">
        <v>0</v>
      </c>
      <c r="O458">
        <f>SUM(OGC___Away_Brazil_2[[#This Row],[0-15]:[31-45]])</f>
        <v>1</v>
      </c>
    </row>
    <row r="459" spans="1:15" x14ac:dyDescent="0.25">
      <c r="A459" t="s">
        <v>1188</v>
      </c>
      <c r="B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K459">
        <v>0</v>
      </c>
      <c r="L459" t="s">
        <v>41</v>
      </c>
      <c r="M459" t="s">
        <v>41</v>
      </c>
      <c r="N459">
        <v>0</v>
      </c>
      <c r="O459">
        <f>SUM(OGC___Away_Brazil_2[[#This Row],[0-15]:[31-45]])</f>
        <v>0</v>
      </c>
    </row>
    <row r="460" spans="1:15" x14ac:dyDescent="0.25">
      <c r="A460" t="s">
        <v>250</v>
      </c>
      <c r="B460">
        <v>3</v>
      </c>
      <c r="C460">
        <v>20</v>
      </c>
      <c r="D460">
        <v>0</v>
      </c>
      <c r="E460">
        <v>3</v>
      </c>
      <c r="F460">
        <v>0</v>
      </c>
      <c r="G460">
        <v>0</v>
      </c>
      <c r="H460">
        <v>0</v>
      </c>
      <c r="I460">
        <v>0</v>
      </c>
      <c r="K460">
        <v>0.9</v>
      </c>
      <c r="L460" t="s">
        <v>41</v>
      </c>
      <c r="M460" t="s">
        <v>41</v>
      </c>
      <c r="N460">
        <v>0</v>
      </c>
      <c r="O460">
        <f>SUM(OGC___Away_Brazil_2[[#This Row],[0-15]:[31-45]])</f>
        <v>3</v>
      </c>
    </row>
    <row r="461" spans="1:15" x14ac:dyDescent="0.25">
      <c r="A461" t="s">
        <v>253</v>
      </c>
      <c r="B461">
        <v>2</v>
      </c>
      <c r="C461">
        <v>34</v>
      </c>
      <c r="D461">
        <v>0</v>
      </c>
      <c r="E461">
        <v>1</v>
      </c>
      <c r="F461">
        <v>0</v>
      </c>
      <c r="G461">
        <v>1</v>
      </c>
      <c r="H461">
        <v>0</v>
      </c>
      <c r="I461">
        <v>0</v>
      </c>
      <c r="K461">
        <v>0.45</v>
      </c>
      <c r="L461" t="s">
        <v>41</v>
      </c>
      <c r="M461" t="s">
        <v>41</v>
      </c>
      <c r="N461">
        <v>0.45</v>
      </c>
      <c r="O461">
        <f>SUM(OGC___Away_Brazil_2[[#This Row],[0-15]:[31-45]])</f>
        <v>1</v>
      </c>
    </row>
    <row r="462" spans="1:15" x14ac:dyDescent="0.25">
      <c r="A462" t="s">
        <v>265</v>
      </c>
      <c r="B462">
        <v>2</v>
      </c>
      <c r="C462">
        <v>21</v>
      </c>
      <c r="D462">
        <v>1</v>
      </c>
      <c r="E462">
        <v>0</v>
      </c>
      <c r="F462">
        <v>1</v>
      </c>
      <c r="G462">
        <v>0</v>
      </c>
      <c r="H462">
        <v>0</v>
      </c>
      <c r="I462">
        <v>0</v>
      </c>
      <c r="K462">
        <v>0.9</v>
      </c>
      <c r="L462" t="s">
        <v>41</v>
      </c>
      <c r="M462" t="s">
        <v>41</v>
      </c>
      <c r="N462">
        <v>0</v>
      </c>
      <c r="O462">
        <f>SUM(OGC___Away_Brazil_2[[#This Row],[0-15]:[31-45]])</f>
        <v>2</v>
      </c>
    </row>
    <row r="463" spans="1:15" x14ac:dyDescent="0.25">
      <c r="A463" t="s">
        <v>372</v>
      </c>
      <c r="B463">
        <v>3</v>
      </c>
      <c r="C463">
        <v>22</v>
      </c>
      <c r="D463">
        <v>1</v>
      </c>
      <c r="E463">
        <v>1</v>
      </c>
      <c r="F463">
        <v>1</v>
      </c>
      <c r="G463">
        <v>0</v>
      </c>
      <c r="H463">
        <v>0</v>
      </c>
      <c r="I463">
        <v>0</v>
      </c>
      <c r="K463">
        <v>0.9</v>
      </c>
      <c r="L463" t="s">
        <v>41</v>
      </c>
      <c r="M463" t="s">
        <v>41</v>
      </c>
      <c r="N463">
        <v>0</v>
      </c>
      <c r="O463">
        <f>SUM(OGC___Away_Brazil_2[[#This Row],[0-15]:[31-45]])</f>
        <v>3</v>
      </c>
    </row>
    <row r="464" spans="1:15" x14ac:dyDescent="0.25">
      <c r="A464" t="s">
        <v>387</v>
      </c>
      <c r="B464">
        <v>3</v>
      </c>
      <c r="C464">
        <v>51</v>
      </c>
      <c r="D464">
        <v>1</v>
      </c>
      <c r="E464">
        <v>0</v>
      </c>
      <c r="F464">
        <v>0</v>
      </c>
      <c r="G464">
        <v>1</v>
      </c>
      <c r="H464">
        <v>0</v>
      </c>
      <c r="I464">
        <v>1</v>
      </c>
      <c r="K464">
        <v>2.97</v>
      </c>
      <c r="L464" t="s">
        <v>41</v>
      </c>
      <c r="M464" t="s">
        <v>41</v>
      </c>
      <c r="N464">
        <v>6.03</v>
      </c>
      <c r="O464">
        <f>SUM(OGC___Away_Brazil_2[[#This Row],[0-15]:[31-45]])</f>
        <v>1</v>
      </c>
    </row>
    <row r="465" spans="1:15" x14ac:dyDescent="0.25">
      <c r="A465" t="s">
        <v>487</v>
      </c>
      <c r="B465">
        <v>3</v>
      </c>
      <c r="C465">
        <v>39</v>
      </c>
      <c r="D465">
        <v>0</v>
      </c>
      <c r="E465">
        <v>2</v>
      </c>
      <c r="F465">
        <v>0</v>
      </c>
      <c r="G465">
        <v>0</v>
      </c>
      <c r="H465">
        <v>1</v>
      </c>
      <c r="I465">
        <v>0</v>
      </c>
      <c r="K465">
        <v>6.03</v>
      </c>
      <c r="L465" t="s">
        <v>41</v>
      </c>
      <c r="M465" t="s">
        <v>41</v>
      </c>
      <c r="N465">
        <v>2.97</v>
      </c>
      <c r="O465">
        <f>SUM(OGC___Away_Brazil_2[[#This Row],[0-15]:[31-45]])</f>
        <v>2</v>
      </c>
    </row>
    <row r="466" spans="1:15" x14ac:dyDescent="0.25">
      <c r="A466" t="s">
        <v>489</v>
      </c>
      <c r="B466">
        <v>3</v>
      </c>
      <c r="C466">
        <v>26</v>
      </c>
      <c r="D466">
        <v>1</v>
      </c>
      <c r="E466">
        <v>0</v>
      </c>
      <c r="F466">
        <v>2</v>
      </c>
      <c r="G466">
        <v>0</v>
      </c>
      <c r="H466">
        <v>0</v>
      </c>
      <c r="I466">
        <v>0</v>
      </c>
      <c r="K466">
        <v>0.9</v>
      </c>
      <c r="L466" t="s">
        <v>41</v>
      </c>
      <c r="M466" t="s">
        <v>41</v>
      </c>
      <c r="N466">
        <v>0</v>
      </c>
      <c r="O466">
        <f>SUM(OGC___Away_Brazil_2[[#This Row],[0-15]:[31-45]])</f>
        <v>3</v>
      </c>
    </row>
    <row r="467" spans="1:15" x14ac:dyDescent="0.25">
      <c r="A467" t="s">
        <v>490</v>
      </c>
      <c r="B467">
        <v>3</v>
      </c>
      <c r="C467">
        <v>25</v>
      </c>
      <c r="D467">
        <v>1</v>
      </c>
      <c r="E467">
        <v>1</v>
      </c>
      <c r="F467">
        <v>1</v>
      </c>
      <c r="G467">
        <v>0</v>
      </c>
      <c r="H467">
        <v>0</v>
      </c>
      <c r="I467">
        <v>0</v>
      </c>
      <c r="K467">
        <v>0.9</v>
      </c>
      <c r="L467" t="s">
        <v>41</v>
      </c>
      <c r="M467" t="s">
        <v>41</v>
      </c>
      <c r="N467">
        <v>0</v>
      </c>
      <c r="O467">
        <f>SUM(OGC___Away_Brazil_2[[#This Row],[0-15]:[31-45]])</f>
        <v>3</v>
      </c>
    </row>
    <row r="468" spans="1:15" x14ac:dyDescent="0.25">
      <c r="A468" t="s">
        <v>497</v>
      </c>
      <c r="B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K468">
        <v>0</v>
      </c>
      <c r="L468" t="s">
        <v>41</v>
      </c>
      <c r="M468" t="s">
        <v>41</v>
      </c>
      <c r="N468">
        <v>0</v>
      </c>
      <c r="O468">
        <f>SUM(OGC___Away_Brazil_2[[#This Row],[0-15]:[31-45]])</f>
        <v>0</v>
      </c>
    </row>
    <row r="469" spans="1:15" x14ac:dyDescent="0.25">
      <c r="A469" t="s">
        <v>511</v>
      </c>
      <c r="B469">
        <v>2</v>
      </c>
      <c r="C469">
        <v>36</v>
      </c>
      <c r="D469">
        <v>0</v>
      </c>
      <c r="E469">
        <v>0</v>
      </c>
      <c r="F469">
        <v>2</v>
      </c>
      <c r="G469">
        <v>0</v>
      </c>
      <c r="H469">
        <v>0</v>
      </c>
      <c r="I469">
        <v>0</v>
      </c>
      <c r="K469">
        <v>0.9</v>
      </c>
      <c r="L469" t="s">
        <v>41</v>
      </c>
      <c r="M469" t="s">
        <v>41</v>
      </c>
      <c r="N469">
        <v>0</v>
      </c>
      <c r="O469">
        <f>SUM(OGC___Away_Brazil_2[[#This Row],[0-15]:[31-45]])</f>
        <v>2</v>
      </c>
    </row>
    <row r="470" spans="1:15" x14ac:dyDescent="0.25">
      <c r="A470" t="s">
        <v>646</v>
      </c>
      <c r="B470">
        <v>1</v>
      </c>
      <c r="C470">
        <v>42</v>
      </c>
      <c r="D470">
        <v>0</v>
      </c>
      <c r="E470">
        <v>0</v>
      </c>
      <c r="F470">
        <v>1</v>
      </c>
      <c r="G470">
        <v>0</v>
      </c>
      <c r="H470">
        <v>0</v>
      </c>
      <c r="I470">
        <v>0</v>
      </c>
      <c r="K470">
        <v>0.9</v>
      </c>
      <c r="L470" t="s">
        <v>41</v>
      </c>
      <c r="M470" t="s">
        <v>41</v>
      </c>
      <c r="N470">
        <v>0</v>
      </c>
      <c r="O470">
        <f>SUM(OGC___Away_Brazil_2[[#This Row],[0-15]:[31-45]])</f>
        <v>1</v>
      </c>
    </row>
    <row r="471" spans="1:15" x14ac:dyDescent="0.25">
      <c r="A471" t="s">
        <v>740</v>
      </c>
      <c r="B471">
        <v>2</v>
      </c>
      <c r="C471">
        <v>34</v>
      </c>
      <c r="D471">
        <v>0</v>
      </c>
      <c r="E471">
        <v>0</v>
      </c>
      <c r="F471">
        <v>2</v>
      </c>
      <c r="G471">
        <v>0</v>
      </c>
      <c r="H471">
        <v>0</v>
      </c>
      <c r="I471">
        <v>0</v>
      </c>
      <c r="K471">
        <v>0.9</v>
      </c>
      <c r="L471" t="s">
        <v>41</v>
      </c>
      <c r="M471" t="s">
        <v>41</v>
      </c>
      <c r="N471">
        <v>0</v>
      </c>
      <c r="O471">
        <f>SUM(OGC___Away_Brazil_2[[#This Row],[0-15]:[31-45]])</f>
        <v>2</v>
      </c>
    </row>
    <row r="472" spans="1:15" x14ac:dyDescent="0.25">
      <c r="A472" t="s">
        <v>748</v>
      </c>
      <c r="B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K472">
        <v>0</v>
      </c>
      <c r="L472" t="s">
        <v>41</v>
      </c>
      <c r="M472" t="s">
        <v>41</v>
      </c>
      <c r="N472">
        <v>0</v>
      </c>
      <c r="O472">
        <f>SUM(OGC___Away_Brazil_2[[#This Row],[0-15]:[31-45]])</f>
        <v>0</v>
      </c>
    </row>
    <row r="473" spans="1:15" x14ac:dyDescent="0.25">
      <c r="A473" t="s">
        <v>802</v>
      </c>
      <c r="B473">
        <v>3</v>
      </c>
      <c r="C473">
        <v>30</v>
      </c>
      <c r="D473">
        <v>1</v>
      </c>
      <c r="E473">
        <v>1</v>
      </c>
      <c r="F473">
        <v>0</v>
      </c>
      <c r="G473">
        <v>1</v>
      </c>
      <c r="H473">
        <v>0</v>
      </c>
      <c r="I473">
        <v>0</v>
      </c>
      <c r="K473">
        <v>6.03</v>
      </c>
      <c r="L473" t="s">
        <v>41</v>
      </c>
      <c r="M473" t="s">
        <v>41</v>
      </c>
      <c r="N473">
        <v>2.97</v>
      </c>
      <c r="O473">
        <f>SUM(OGC___Away_Brazil_2[[#This Row],[0-15]:[31-45]])</f>
        <v>2</v>
      </c>
    </row>
    <row r="474" spans="1:15" x14ac:dyDescent="0.25">
      <c r="A474" t="s">
        <v>944</v>
      </c>
      <c r="B474">
        <v>2</v>
      </c>
      <c r="C474">
        <v>18</v>
      </c>
      <c r="D474">
        <v>1</v>
      </c>
      <c r="E474">
        <v>1</v>
      </c>
      <c r="F474">
        <v>0</v>
      </c>
      <c r="G474">
        <v>0</v>
      </c>
      <c r="H474">
        <v>0</v>
      </c>
      <c r="I474">
        <v>0</v>
      </c>
      <c r="K474">
        <v>0.9</v>
      </c>
      <c r="L474" t="s">
        <v>41</v>
      </c>
      <c r="M474" t="s">
        <v>41</v>
      </c>
      <c r="N474">
        <v>0</v>
      </c>
      <c r="O474">
        <f>SUM(OGC___Away_Brazil_2[[#This Row],[0-15]:[31-45]])</f>
        <v>2</v>
      </c>
    </row>
    <row r="475" spans="1:15" x14ac:dyDescent="0.25">
      <c r="A475" t="s">
        <v>946</v>
      </c>
      <c r="B475">
        <v>2</v>
      </c>
      <c r="C475">
        <v>58</v>
      </c>
      <c r="D475">
        <v>0</v>
      </c>
      <c r="E475">
        <v>1</v>
      </c>
      <c r="F475">
        <v>0</v>
      </c>
      <c r="G475">
        <v>0</v>
      </c>
      <c r="H475">
        <v>0</v>
      </c>
      <c r="I475">
        <v>1</v>
      </c>
      <c r="K475">
        <v>0.45</v>
      </c>
      <c r="L475" t="s">
        <v>41</v>
      </c>
      <c r="M475" t="s">
        <v>41</v>
      </c>
      <c r="N475">
        <v>0.45</v>
      </c>
      <c r="O475">
        <f>SUM(OGC___Away_Brazil_2[[#This Row],[0-15]:[31-45]])</f>
        <v>1</v>
      </c>
    </row>
    <row r="476" spans="1:15" x14ac:dyDescent="0.25">
      <c r="A476" t="s">
        <v>962</v>
      </c>
      <c r="B476">
        <v>3</v>
      </c>
      <c r="C476">
        <v>38</v>
      </c>
      <c r="D476">
        <v>1</v>
      </c>
      <c r="E476">
        <v>1</v>
      </c>
      <c r="F476">
        <v>0</v>
      </c>
      <c r="G476">
        <v>0</v>
      </c>
      <c r="H476">
        <v>0</v>
      </c>
      <c r="I476">
        <v>1</v>
      </c>
      <c r="K476">
        <v>6.03</v>
      </c>
      <c r="L476" t="s">
        <v>41</v>
      </c>
      <c r="M476" t="s">
        <v>41</v>
      </c>
      <c r="N476">
        <v>2.97</v>
      </c>
      <c r="O476">
        <f>SUM(OGC___Away_Brazil_2[[#This Row],[0-15]:[31-45]])</f>
        <v>2</v>
      </c>
    </row>
    <row r="477" spans="1:15" x14ac:dyDescent="0.25">
      <c r="A477" t="s">
        <v>967</v>
      </c>
      <c r="B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K477">
        <v>0</v>
      </c>
      <c r="L477" t="s">
        <v>41</v>
      </c>
      <c r="M477" t="s">
        <v>41</v>
      </c>
      <c r="N477">
        <v>0</v>
      </c>
      <c r="O477">
        <f>SUM(OGC___Away_Brazil_2[[#This Row],[0-15]:[31-45]])</f>
        <v>0</v>
      </c>
    </row>
    <row r="478" spans="1:15" x14ac:dyDescent="0.25">
      <c r="A478" t="s">
        <v>1078</v>
      </c>
      <c r="B478">
        <v>2</v>
      </c>
      <c r="C478">
        <v>37</v>
      </c>
      <c r="D478">
        <v>0</v>
      </c>
      <c r="E478">
        <v>1</v>
      </c>
      <c r="F478">
        <v>0</v>
      </c>
      <c r="G478">
        <v>1</v>
      </c>
      <c r="H478">
        <v>0</v>
      </c>
      <c r="I478">
        <v>0</v>
      </c>
      <c r="K478">
        <v>0.45</v>
      </c>
      <c r="L478" t="s">
        <v>41</v>
      </c>
      <c r="M478" t="s">
        <v>41</v>
      </c>
      <c r="N478">
        <v>0.45</v>
      </c>
      <c r="O478">
        <f>SUM(OGC___Away_Brazil_2[[#This Row],[0-15]:[31-45]])</f>
        <v>1</v>
      </c>
    </row>
    <row r="479" spans="1:15" x14ac:dyDescent="0.25">
      <c r="A479" t="s">
        <v>1119</v>
      </c>
      <c r="B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K479">
        <v>0</v>
      </c>
      <c r="L479" t="s">
        <v>41</v>
      </c>
      <c r="M479" t="s">
        <v>41</v>
      </c>
      <c r="N479">
        <v>0</v>
      </c>
      <c r="O479">
        <f>SUM(OGC___Away_Brazil_2[[#This Row],[0-15]:[31-45]])</f>
        <v>0</v>
      </c>
    </row>
    <row r="480" spans="1:15" x14ac:dyDescent="0.25">
      <c r="A480" t="s">
        <v>1164</v>
      </c>
      <c r="B480">
        <v>2</v>
      </c>
      <c r="C480">
        <v>24</v>
      </c>
      <c r="D480">
        <v>0</v>
      </c>
      <c r="E480">
        <v>1</v>
      </c>
      <c r="F480">
        <v>1</v>
      </c>
      <c r="G480">
        <v>0</v>
      </c>
      <c r="H480">
        <v>0</v>
      </c>
      <c r="I480">
        <v>0</v>
      </c>
      <c r="K480">
        <v>0.9</v>
      </c>
      <c r="L480" t="s">
        <v>41</v>
      </c>
      <c r="M480" t="s">
        <v>41</v>
      </c>
      <c r="N480">
        <v>0</v>
      </c>
      <c r="O480">
        <f>SUM(OGC___Away_Brazil_2[[#This Row],[0-15]:[31-45]])</f>
        <v>2</v>
      </c>
    </row>
    <row r="481" spans="1:15" x14ac:dyDescent="0.25">
      <c r="A481" t="s">
        <v>1189</v>
      </c>
      <c r="B481">
        <v>2</v>
      </c>
      <c r="C481">
        <v>33</v>
      </c>
      <c r="D481">
        <v>1</v>
      </c>
      <c r="E481">
        <v>0</v>
      </c>
      <c r="F481">
        <v>0</v>
      </c>
      <c r="G481">
        <v>1</v>
      </c>
      <c r="H481">
        <v>0</v>
      </c>
      <c r="I481">
        <v>0</v>
      </c>
      <c r="K481">
        <v>0.45</v>
      </c>
      <c r="L481" t="s">
        <v>41</v>
      </c>
      <c r="M481" t="s">
        <v>41</v>
      </c>
      <c r="N481">
        <v>0.45</v>
      </c>
      <c r="O481">
        <f>SUM(OGC___Away_Brazil_2[[#This Row],[0-15]:[31-45]])</f>
        <v>1</v>
      </c>
    </row>
    <row r="482" spans="1:15" x14ac:dyDescent="0.25">
      <c r="A482" t="s">
        <v>282</v>
      </c>
      <c r="B482">
        <v>2</v>
      </c>
      <c r="C482">
        <v>9</v>
      </c>
      <c r="D482">
        <v>2</v>
      </c>
      <c r="E482">
        <v>0</v>
      </c>
      <c r="F482">
        <v>0</v>
      </c>
      <c r="G482">
        <v>0</v>
      </c>
      <c r="H482">
        <v>0</v>
      </c>
      <c r="I482">
        <v>0</v>
      </c>
      <c r="K482">
        <v>0.9</v>
      </c>
      <c r="L482" t="s">
        <v>41</v>
      </c>
      <c r="M482" t="s">
        <v>41</v>
      </c>
      <c r="N482">
        <v>0</v>
      </c>
      <c r="O482">
        <f>SUM(OGC___Away_Brazil_2[[#This Row],[0-15]:[31-45]])</f>
        <v>2</v>
      </c>
    </row>
    <row r="483" spans="1:15" x14ac:dyDescent="0.25">
      <c r="A483" t="s">
        <v>395</v>
      </c>
      <c r="B483">
        <v>1</v>
      </c>
      <c r="C483">
        <v>18</v>
      </c>
      <c r="D483">
        <v>0</v>
      </c>
      <c r="E483">
        <v>1</v>
      </c>
      <c r="F483">
        <v>0</v>
      </c>
      <c r="G483">
        <v>0</v>
      </c>
      <c r="H483">
        <v>0</v>
      </c>
      <c r="I483">
        <v>0</v>
      </c>
      <c r="K483">
        <v>0.9</v>
      </c>
      <c r="L483" t="s">
        <v>41</v>
      </c>
      <c r="M483" t="s">
        <v>41</v>
      </c>
      <c r="N483">
        <v>0</v>
      </c>
      <c r="O483">
        <f>SUM(OGC___Away_Brazil_2[[#This Row],[0-15]:[31-45]])</f>
        <v>1</v>
      </c>
    </row>
    <row r="484" spans="1:15" x14ac:dyDescent="0.25">
      <c r="A484" t="s">
        <v>435</v>
      </c>
      <c r="B484">
        <v>3</v>
      </c>
      <c r="C484">
        <v>44</v>
      </c>
      <c r="D484">
        <v>0</v>
      </c>
      <c r="E484">
        <v>1</v>
      </c>
      <c r="F484">
        <v>1</v>
      </c>
      <c r="G484">
        <v>0</v>
      </c>
      <c r="H484">
        <v>1</v>
      </c>
      <c r="I484">
        <v>0</v>
      </c>
      <c r="K484">
        <v>6.03</v>
      </c>
      <c r="L484" t="s">
        <v>41</v>
      </c>
      <c r="M484" t="s">
        <v>41</v>
      </c>
      <c r="N484">
        <v>2.97</v>
      </c>
      <c r="O484">
        <f>SUM(OGC___Away_Brazil_2[[#This Row],[0-15]:[31-45]])</f>
        <v>2</v>
      </c>
    </row>
    <row r="485" spans="1:15" x14ac:dyDescent="0.25">
      <c r="A485" t="s">
        <v>462</v>
      </c>
      <c r="B485">
        <v>1</v>
      </c>
      <c r="C485">
        <v>47</v>
      </c>
      <c r="D485">
        <v>0</v>
      </c>
      <c r="E485">
        <v>0</v>
      </c>
      <c r="F485">
        <v>0</v>
      </c>
      <c r="G485">
        <v>1</v>
      </c>
      <c r="H485">
        <v>0</v>
      </c>
      <c r="I485">
        <v>0</v>
      </c>
      <c r="K485">
        <v>0</v>
      </c>
      <c r="L485" t="s">
        <v>41</v>
      </c>
      <c r="M485" t="s">
        <v>41</v>
      </c>
      <c r="N485">
        <v>0.9</v>
      </c>
      <c r="O485">
        <f>SUM(OGC___Away_Brazil_2[[#This Row],[0-15]:[31-45]])</f>
        <v>0</v>
      </c>
    </row>
    <row r="486" spans="1:15" x14ac:dyDescent="0.25">
      <c r="A486" t="s">
        <v>514</v>
      </c>
      <c r="B486">
        <v>2</v>
      </c>
      <c r="C486">
        <v>50</v>
      </c>
      <c r="D486">
        <v>1</v>
      </c>
      <c r="E486">
        <v>0</v>
      </c>
      <c r="F486">
        <v>0</v>
      </c>
      <c r="G486">
        <v>0</v>
      </c>
      <c r="H486">
        <v>0</v>
      </c>
      <c r="I486">
        <v>1</v>
      </c>
      <c r="K486">
        <v>0.45</v>
      </c>
      <c r="L486" t="s">
        <v>41</v>
      </c>
      <c r="M486" t="s">
        <v>41</v>
      </c>
      <c r="N486">
        <v>0.45</v>
      </c>
      <c r="O486">
        <f>SUM(OGC___Away_Brazil_2[[#This Row],[0-15]:[31-45]])</f>
        <v>1</v>
      </c>
    </row>
    <row r="487" spans="1:15" x14ac:dyDescent="0.25">
      <c r="A487" t="s">
        <v>558</v>
      </c>
      <c r="B487">
        <v>3</v>
      </c>
      <c r="C487">
        <v>40</v>
      </c>
      <c r="D487">
        <v>0</v>
      </c>
      <c r="E487">
        <v>1</v>
      </c>
      <c r="F487">
        <v>0</v>
      </c>
      <c r="G487">
        <v>2</v>
      </c>
      <c r="H487">
        <v>0</v>
      </c>
      <c r="I487">
        <v>0</v>
      </c>
      <c r="K487">
        <v>2.97</v>
      </c>
      <c r="L487" t="s">
        <v>41</v>
      </c>
      <c r="M487" t="s">
        <v>41</v>
      </c>
      <c r="N487">
        <v>6.03</v>
      </c>
      <c r="O487">
        <f>SUM(OGC___Away_Brazil_2[[#This Row],[0-15]:[31-45]])</f>
        <v>1</v>
      </c>
    </row>
    <row r="488" spans="1:15" x14ac:dyDescent="0.25">
      <c r="A488" t="s">
        <v>577</v>
      </c>
      <c r="B488">
        <v>1</v>
      </c>
      <c r="C488">
        <v>1</v>
      </c>
      <c r="D488">
        <v>1</v>
      </c>
      <c r="E488">
        <v>0</v>
      </c>
      <c r="F488">
        <v>0</v>
      </c>
      <c r="G488">
        <v>0</v>
      </c>
      <c r="H488">
        <v>0</v>
      </c>
      <c r="I488">
        <v>0</v>
      </c>
      <c r="K488">
        <v>0.9</v>
      </c>
      <c r="L488" t="s">
        <v>41</v>
      </c>
      <c r="M488" t="s">
        <v>41</v>
      </c>
      <c r="N488">
        <v>0</v>
      </c>
      <c r="O488">
        <f>SUM(OGC___Away_Brazil_2[[#This Row],[0-15]:[31-45]])</f>
        <v>1</v>
      </c>
    </row>
    <row r="489" spans="1:15" x14ac:dyDescent="0.25">
      <c r="A489" t="s">
        <v>747</v>
      </c>
      <c r="B489">
        <v>1</v>
      </c>
      <c r="C489">
        <v>65</v>
      </c>
      <c r="D489">
        <v>0</v>
      </c>
      <c r="E489">
        <v>0</v>
      </c>
      <c r="F489">
        <v>0</v>
      </c>
      <c r="G489">
        <v>0</v>
      </c>
      <c r="H489">
        <v>1</v>
      </c>
      <c r="I489">
        <v>0</v>
      </c>
      <c r="K489">
        <v>0</v>
      </c>
      <c r="L489" t="s">
        <v>41</v>
      </c>
      <c r="M489" t="s">
        <v>41</v>
      </c>
      <c r="N489">
        <v>0.9</v>
      </c>
      <c r="O489">
        <f>SUM(OGC___Away_Brazil_2[[#This Row],[0-15]:[31-45]])</f>
        <v>0</v>
      </c>
    </row>
    <row r="490" spans="1:15" x14ac:dyDescent="0.25">
      <c r="A490" t="s">
        <v>772</v>
      </c>
      <c r="B490">
        <v>1</v>
      </c>
      <c r="C490">
        <v>28</v>
      </c>
      <c r="D490">
        <v>0</v>
      </c>
      <c r="E490">
        <v>1</v>
      </c>
      <c r="F490">
        <v>0</v>
      </c>
      <c r="G490">
        <v>0</v>
      </c>
      <c r="H490">
        <v>0</v>
      </c>
      <c r="I490">
        <v>0</v>
      </c>
      <c r="K490">
        <v>0.9</v>
      </c>
      <c r="L490" t="s">
        <v>41</v>
      </c>
      <c r="M490" t="s">
        <v>41</v>
      </c>
      <c r="N490">
        <v>0</v>
      </c>
      <c r="O490">
        <f>SUM(OGC___Away_Brazil_2[[#This Row],[0-15]:[31-45]])</f>
        <v>1</v>
      </c>
    </row>
    <row r="491" spans="1:15" x14ac:dyDescent="0.25">
      <c r="A491" t="s">
        <v>873</v>
      </c>
      <c r="B491">
        <v>1</v>
      </c>
      <c r="C491">
        <v>15</v>
      </c>
      <c r="D491">
        <v>1</v>
      </c>
      <c r="E491">
        <v>0</v>
      </c>
      <c r="F491">
        <v>0</v>
      </c>
      <c r="G491">
        <v>0</v>
      </c>
      <c r="H491">
        <v>0</v>
      </c>
      <c r="I491">
        <v>0</v>
      </c>
      <c r="K491">
        <v>0.9</v>
      </c>
      <c r="L491" t="s">
        <v>41</v>
      </c>
      <c r="M491" t="s">
        <v>41</v>
      </c>
      <c r="N491">
        <v>0</v>
      </c>
      <c r="O491">
        <f>SUM(OGC___Away_Brazil_2[[#This Row],[0-15]:[31-45]])</f>
        <v>1</v>
      </c>
    </row>
    <row r="492" spans="1:15" x14ac:dyDescent="0.25">
      <c r="A492" t="s">
        <v>922</v>
      </c>
      <c r="B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K492">
        <v>0</v>
      </c>
      <c r="L492" t="s">
        <v>41</v>
      </c>
      <c r="M492" t="s">
        <v>41</v>
      </c>
      <c r="N492">
        <v>0</v>
      </c>
      <c r="O492">
        <f>SUM(OGC___Away_Brazil_2[[#This Row],[0-15]:[31-45]])</f>
        <v>0</v>
      </c>
    </row>
    <row r="493" spans="1:15" x14ac:dyDescent="0.25">
      <c r="A493" t="s">
        <v>942</v>
      </c>
      <c r="B493">
        <v>1</v>
      </c>
      <c r="C493">
        <v>39</v>
      </c>
      <c r="D493">
        <v>0</v>
      </c>
      <c r="E493">
        <v>0</v>
      </c>
      <c r="F493">
        <v>1</v>
      </c>
      <c r="G493">
        <v>0</v>
      </c>
      <c r="H493">
        <v>0</v>
      </c>
      <c r="I493">
        <v>0</v>
      </c>
      <c r="K493">
        <v>0.9</v>
      </c>
      <c r="L493" t="s">
        <v>41</v>
      </c>
      <c r="M493" t="s">
        <v>41</v>
      </c>
      <c r="N493">
        <v>0</v>
      </c>
      <c r="O493">
        <f>SUM(OGC___Away_Brazil_2[[#This Row],[0-15]:[31-45]])</f>
        <v>1</v>
      </c>
    </row>
    <row r="494" spans="1:15" x14ac:dyDescent="0.25">
      <c r="A494" t="s">
        <v>965</v>
      </c>
      <c r="B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K494">
        <v>0</v>
      </c>
      <c r="L494" t="s">
        <v>41</v>
      </c>
      <c r="M494" t="s">
        <v>41</v>
      </c>
      <c r="N494">
        <v>0</v>
      </c>
      <c r="O494">
        <f>SUM(OGC___Away_Brazil_2[[#This Row],[0-15]:[31-45]])</f>
        <v>0</v>
      </c>
    </row>
    <row r="495" spans="1:15" x14ac:dyDescent="0.25">
      <c r="A495" t="s">
        <v>966</v>
      </c>
      <c r="B495">
        <v>1</v>
      </c>
      <c r="C495">
        <v>10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K495">
        <v>0.9</v>
      </c>
      <c r="L495" t="s">
        <v>41</v>
      </c>
      <c r="M495" t="s">
        <v>41</v>
      </c>
      <c r="N495">
        <v>0</v>
      </c>
      <c r="O495">
        <f>SUM(OGC___Away_Brazil_2[[#This Row],[0-15]:[31-45]])</f>
        <v>1</v>
      </c>
    </row>
    <row r="496" spans="1:15" x14ac:dyDescent="0.25">
      <c r="A496" t="s">
        <v>999</v>
      </c>
      <c r="B496">
        <v>2</v>
      </c>
      <c r="C496">
        <v>30</v>
      </c>
      <c r="D496">
        <v>1</v>
      </c>
      <c r="E496">
        <v>0</v>
      </c>
      <c r="F496">
        <v>0</v>
      </c>
      <c r="G496">
        <v>1</v>
      </c>
      <c r="H496">
        <v>0</v>
      </c>
      <c r="I496">
        <v>0</v>
      </c>
      <c r="K496">
        <v>0.45</v>
      </c>
      <c r="L496" t="s">
        <v>41</v>
      </c>
      <c r="M496" t="s">
        <v>41</v>
      </c>
      <c r="N496">
        <v>0.45</v>
      </c>
      <c r="O496">
        <f>SUM(OGC___Away_Brazil_2[[#This Row],[0-15]:[31-45]])</f>
        <v>1</v>
      </c>
    </row>
    <row r="497" spans="1:15" x14ac:dyDescent="0.25">
      <c r="A497" t="s">
        <v>1025</v>
      </c>
      <c r="B497">
        <v>1</v>
      </c>
      <c r="C497">
        <v>8</v>
      </c>
      <c r="D497">
        <v>1</v>
      </c>
      <c r="E497">
        <v>0</v>
      </c>
      <c r="F497">
        <v>0</v>
      </c>
      <c r="G497">
        <v>0</v>
      </c>
      <c r="H497">
        <v>0</v>
      </c>
      <c r="I497">
        <v>0</v>
      </c>
      <c r="K497">
        <v>0.9</v>
      </c>
      <c r="L497" t="s">
        <v>41</v>
      </c>
      <c r="M497" t="s">
        <v>41</v>
      </c>
      <c r="N497">
        <v>0</v>
      </c>
      <c r="O497">
        <f>SUM(OGC___Away_Brazil_2[[#This Row],[0-15]:[31-45]])</f>
        <v>1</v>
      </c>
    </row>
    <row r="498" spans="1:15" x14ac:dyDescent="0.25">
      <c r="A498" t="s">
        <v>1034</v>
      </c>
      <c r="B498">
        <v>1</v>
      </c>
      <c r="C498">
        <v>3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K498">
        <v>0.9</v>
      </c>
      <c r="L498" t="s">
        <v>41</v>
      </c>
      <c r="M498" t="s">
        <v>41</v>
      </c>
      <c r="N498">
        <v>0</v>
      </c>
      <c r="O498">
        <f>SUM(OGC___Away_Brazil_2[[#This Row],[0-15]:[31-45]])</f>
        <v>1</v>
      </c>
    </row>
    <row r="499" spans="1:15" x14ac:dyDescent="0.25">
      <c r="A499" t="s">
        <v>1116</v>
      </c>
      <c r="B499">
        <v>2</v>
      </c>
      <c r="C499">
        <v>65</v>
      </c>
      <c r="D499">
        <v>0</v>
      </c>
      <c r="E499">
        <v>0</v>
      </c>
      <c r="F499">
        <v>0</v>
      </c>
      <c r="G499">
        <v>1</v>
      </c>
      <c r="H499">
        <v>0</v>
      </c>
      <c r="I499">
        <v>1</v>
      </c>
      <c r="K499">
        <v>0</v>
      </c>
      <c r="L499" t="s">
        <v>41</v>
      </c>
      <c r="M499" t="s">
        <v>41</v>
      </c>
      <c r="N499">
        <v>0.9</v>
      </c>
      <c r="O499">
        <f>SUM(OGC___Away_Brazil_2[[#This Row],[0-15]:[31-45]])</f>
        <v>0</v>
      </c>
    </row>
    <row r="500" spans="1:15" x14ac:dyDescent="0.25">
      <c r="A500" t="s">
        <v>1122</v>
      </c>
      <c r="B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K500">
        <v>0</v>
      </c>
      <c r="L500" t="s">
        <v>41</v>
      </c>
      <c r="M500" t="s">
        <v>41</v>
      </c>
      <c r="N500">
        <v>0</v>
      </c>
      <c r="O500">
        <f>SUM(OGC___Away_Brazil_2[[#This Row],[0-15]:[31-45]])</f>
        <v>0</v>
      </c>
    </row>
    <row r="501" spans="1:15" x14ac:dyDescent="0.25">
      <c r="A501" t="s">
        <v>1154</v>
      </c>
      <c r="B501">
        <v>2</v>
      </c>
      <c r="C501">
        <v>41</v>
      </c>
      <c r="D501">
        <v>1</v>
      </c>
      <c r="E501">
        <v>0</v>
      </c>
      <c r="F501">
        <v>0</v>
      </c>
      <c r="G501">
        <v>0</v>
      </c>
      <c r="H501">
        <v>1</v>
      </c>
      <c r="I501">
        <v>0</v>
      </c>
      <c r="K501">
        <v>0.45</v>
      </c>
      <c r="L501" t="s">
        <v>41</v>
      </c>
      <c r="M501" t="s">
        <v>41</v>
      </c>
      <c r="N501">
        <v>0.45</v>
      </c>
      <c r="O501">
        <f>SUM(OGC___Away_Brazil_2[[#This Row],[0-15]:[31-45]])</f>
        <v>1</v>
      </c>
    </row>
    <row r="502" spans="1:15" x14ac:dyDescent="0.25">
      <c r="A502" t="s">
        <v>610</v>
      </c>
      <c r="B502">
        <v>8</v>
      </c>
      <c r="C502">
        <v>24</v>
      </c>
      <c r="D502">
        <v>3</v>
      </c>
      <c r="E502">
        <v>2</v>
      </c>
      <c r="F502">
        <v>2</v>
      </c>
      <c r="G502">
        <v>0</v>
      </c>
      <c r="H502">
        <v>1</v>
      </c>
      <c r="I502">
        <v>0</v>
      </c>
      <c r="K502">
        <v>7.92</v>
      </c>
      <c r="L502" t="s">
        <v>41</v>
      </c>
      <c r="M502" t="s">
        <v>41</v>
      </c>
      <c r="N502">
        <v>1.08</v>
      </c>
      <c r="O502">
        <f>SUM(OGC___Away_Brazil_2[[#This Row],[0-15]:[31-45]])</f>
        <v>7</v>
      </c>
    </row>
    <row r="503" spans="1:15" x14ac:dyDescent="0.25">
      <c r="A503" t="s">
        <v>639</v>
      </c>
      <c r="B503">
        <v>6</v>
      </c>
      <c r="C503">
        <v>31</v>
      </c>
      <c r="D503">
        <v>2</v>
      </c>
      <c r="E503">
        <v>1</v>
      </c>
      <c r="F503">
        <v>1</v>
      </c>
      <c r="G503">
        <v>2</v>
      </c>
      <c r="H503">
        <v>0</v>
      </c>
      <c r="I503">
        <v>0</v>
      </c>
      <c r="K503">
        <v>6.03</v>
      </c>
      <c r="L503" t="s">
        <v>41</v>
      </c>
      <c r="M503" t="s">
        <v>41</v>
      </c>
      <c r="N503">
        <v>2.97</v>
      </c>
      <c r="O503">
        <f>SUM(OGC___Away_Brazil_2[[#This Row],[0-15]:[31-45]])</f>
        <v>4</v>
      </c>
    </row>
    <row r="504" spans="1:15" x14ac:dyDescent="0.25">
      <c r="A504" t="s">
        <v>643</v>
      </c>
      <c r="B504">
        <v>8</v>
      </c>
      <c r="C504">
        <v>40</v>
      </c>
      <c r="D504">
        <v>2</v>
      </c>
      <c r="E504">
        <v>2</v>
      </c>
      <c r="F504">
        <v>1</v>
      </c>
      <c r="G504">
        <v>2</v>
      </c>
      <c r="H504">
        <v>0</v>
      </c>
      <c r="I504">
        <v>1</v>
      </c>
      <c r="K504">
        <v>5.58</v>
      </c>
      <c r="L504" t="s">
        <v>41</v>
      </c>
      <c r="M504" t="s">
        <v>41</v>
      </c>
      <c r="N504">
        <v>3.42</v>
      </c>
      <c r="O504">
        <f>SUM(OGC___Away_Brazil_2[[#This Row],[0-15]:[31-45]])</f>
        <v>5</v>
      </c>
    </row>
    <row r="505" spans="1:15" x14ac:dyDescent="0.25">
      <c r="A505" t="s">
        <v>651</v>
      </c>
      <c r="B505">
        <v>7</v>
      </c>
      <c r="C505">
        <v>38</v>
      </c>
      <c r="D505">
        <v>2</v>
      </c>
      <c r="E505">
        <v>1</v>
      </c>
      <c r="F505">
        <v>1</v>
      </c>
      <c r="G505">
        <v>1</v>
      </c>
      <c r="H505">
        <v>1</v>
      </c>
      <c r="I505">
        <v>1</v>
      </c>
      <c r="K505">
        <v>5.13</v>
      </c>
      <c r="L505" t="s">
        <v>41</v>
      </c>
      <c r="M505" t="s">
        <v>41</v>
      </c>
      <c r="N505">
        <v>3.87</v>
      </c>
      <c r="O505">
        <f>SUM(OGC___Away_Brazil_2[[#This Row],[0-15]:[31-45]])</f>
        <v>4</v>
      </c>
    </row>
    <row r="506" spans="1:15" x14ac:dyDescent="0.25">
      <c r="A506" t="s">
        <v>659</v>
      </c>
      <c r="B506">
        <v>6</v>
      </c>
      <c r="C506">
        <v>29</v>
      </c>
      <c r="D506">
        <v>2</v>
      </c>
      <c r="E506">
        <v>2</v>
      </c>
      <c r="F506">
        <v>1</v>
      </c>
      <c r="G506">
        <v>0</v>
      </c>
      <c r="H506">
        <v>1</v>
      </c>
      <c r="I506">
        <v>0</v>
      </c>
      <c r="K506">
        <v>7.47</v>
      </c>
      <c r="L506" t="s">
        <v>41</v>
      </c>
      <c r="M506" t="s">
        <v>41</v>
      </c>
      <c r="N506">
        <v>1.53</v>
      </c>
      <c r="O506">
        <f>SUM(OGC___Away_Brazil_2[[#This Row],[0-15]:[31-45]])</f>
        <v>5</v>
      </c>
    </row>
    <row r="507" spans="1:15" x14ac:dyDescent="0.25">
      <c r="A507" t="s">
        <v>717</v>
      </c>
      <c r="B507">
        <v>8</v>
      </c>
      <c r="C507">
        <v>21</v>
      </c>
      <c r="D507">
        <v>4</v>
      </c>
      <c r="E507">
        <v>2</v>
      </c>
      <c r="F507">
        <v>1</v>
      </c>
      <c r="G507">
        <v>0</v>
      </c>
      <c r="H507">
        <v>1</v>
      </c>
      <c r="I507">
        <v>0</v>
      </c>
      <c r="K507">
        <v>7.92</v>
      </c>
      <c r="L507" t="s">
        <v>41</v>
      </c>
      <c r="M507" t="s">
        <v>41</v>
      </c>
      <c r="N507">
        <v>1.08</v>
      </c>
      <c r="O507">
        <f>SUM(OGC___Away_Brazil_2[[#This Row],[0-15]:[31-45]])</f>
        <v>7</v>
      </c>
    </row>
    <row r="508" spans="1:15" x14ac:dyDescent="0.25">
      <c r="A508" t="s">
        <v>718</v>
      </c>
      <c r="B508">
        <v>3</v>
      </c>
      <c r="C508">
        <v>53</v>
      </c>
      <c r="D508">
        <v>1</v>
      </c>
      <c r="E508">
        <v>0</v>
      </c>
      <c r="F508">
        <v>0</v>
      </c>
      <c r="G508">
        <v>0</v>
      </c>
      <c r="H508">
        <v>1</v>
      </c>
      <c r="I508">
        <v>1</v>
      </c>
      <c r="K508">
        <v>2.97</v>
      </c>
      <c r="L508" t="s">
        <v>41</v>
      </c>
      <c r="M508" t="s">
        <v>41</v>
      </c>
      <c r="N508">
        <v>6.03</v>
      </c>
      <c r="O508">
        <f>SUM(OGC___Away_Brazil_2[[#This Row],[0-15]:[31-45]])</f>
        <v>1</v>
      </c>
    </row>
    <row r="509" spans="1:15" x14ac:dyDescent="0.25">
      <c r="A509" t="s">
        <v>725</v>
      </c>
      <c r="B509">
        <v>8</v>
      </c>
      <c r="C509">
        <v>29</v>
      </c>
      <c r="D509">
        <v>1</v>
      </c>
      <c r="E509">
        <v>4</v>
      </c>
      <c r="F509">
        <v>2</v>
      </c>
      <c r="G509">
        <v>1</v>
      </c>
      <c r="H509">
        <v>0</v>
      </c>
      <c r="I509">
        <v>0</v>
      </c>
      <c r="K509">
        <v>7.92</v>
      </c>
      <c r="L509" t="s">
        <v>41</v>
      </c>
      <c r="M509" t="s">
        <v>41</v>
      </c>
      <c r="N509">
        <v>1.08</v>
      </c>
      <c r="O509">
        <f>SUM(OGC___Away_Brazil_2[[#This Row],[0-15]:[31-45]])</f>
        <v>7</v>
      </c>
    </row>
    <row r="510" spans="1:15" x14ac:dyDescent="0.25">
      <c r="A510" t="s">
        <v>790</v>
      </c>
      <c r="B510">
        <v>4</v>
      </c>
      <c r="C510">
        <v>25</v>
      </c>
      <c r="D510">
        <v>2</v>
      </c>
      <c r="E510">
        <v>0</v>
      </c>
      <c r="F510">
        <v>2</v>
      </c>
      <c r="G510">
        <v>0</v>
      </c>
      <c r="H510">
        <v>0</v>
      </c>
      <c r="I510">
        <v>0</v>
      </c>
      <c r="K510">
        <v>0.9</v>
      </c>
      <c r="L510" t="s">
        <v>41</v>
      </c>
      <c r="M510" t="s">
        <v>41</v>
      </c>
      <c r="N510">
        <v>0</v>
      </c>
      <c r="O510">
        <f>SUM(OGC___Away_Brazil_2[[#This Row],[0-15]:[31-45]])</f>
        <v>4</v>
      </c>
    </row>
    <row r="511" spans="1:15" x14ac:dyDescent="0.25">
      <c r="A511" t="s">
        <v>878</v>
      </c>
      <c r="B511">
        <v>10</v>
      </c>
      <c r="C511">
        <v>20</v>
      </c>
      <c r="D511">
        <v>3</v>
      </c>
      <c r="E511">
        <v>6</v>
      </c>
      <c r="F511">
        <v>0</v>
      </c>
      <c r="G511">
        <v>1</v>
      </c>
      <c r="H511">
        <v>0</v>
      </c>
      <c r="I511">
        <v>0</v>
      </c>
      <c r="K511">
        <v>0.81</v>
      </c>
      <c r="L511" t="s">
        <v>41</v>
      </c>
      <c r="M511" t="s">
        <v>41</v>
      </c>
      <c r="N511">
        <v>0.09</v>
      </c>
      <c r="O511">
        <f>SUM(OGC___Away_Brazil_2[[#This Row],[0-15]:[31-45]])</f>
        <v>9</v>
      </c>
    </row>
    <row r="512" spans="1:15" x14ac:dyDescent="0.25">
      <c r="A512" t="s">
        <v>1051</v>
      </c>
      <c r="B512">
        <v>5</v>
      </c>
      <c r="C512">
        <v>41</v>
      </c>
      <c r="D512">
        <v>0</v>
      </c>
      <c r="E512">
        <v>2</v>
      </c>
      <c r="F512">
        <v>1</v>
      </c>
      <c r="G512">
        <v>2</v>
      </c>
      <c r="H512">
        <v>0</v>
      </c>
      <c r="I512">
        <v>0</v>
      </c>
      <c r="K512">
        <v>0.54</v>
      </c>
      <c r="L512" t="s">
        <v>41</v>
      </c>
      <c r="M512" t="s">
        <v>41</v>
      </c>
      <c r="N512">
        <v>0.36</v>
      </c>
      <c r="O512">
        <f>SUM(OGC___Away_Brazil_2[[#This Row],[0-15]:[31-45]])</f>
        <v>3</v>
      </c>
    </row>
    <row r="513" spans="1:15" x14ac:dyDescent="0.25">
      <c r="A513" t="s">
        <v>1202</v>
      </c>
      <c r="B513">
        <v>5</v>
      </c>
      <c r="C513">
        <v>38</v>
      </c>
      <c r="D513">
        <v>2</v>
      </c>
      <c r="E513">
        <v>1</v>
      </c>
      <c r="F513">
        <v>0</v>
      </c>
      <c r="G513">
        <v>0</v>
      </c>
      <c r="H513">
        <v>0</v>
      </c>
      <c r="I513">
        <v>2</v>
      </c>
      <c r="K513">
        <v>0.54</v>
      </c>
      <c r="L513" t="s">
        <v>41</v>
      </c>
      <c r="M513" t="s">
        <v>41</v>
      </c>
      <c r="N513">
        <v>0.36</v>
      </c>
      <c r="O513">
        <f>SUM(OGC___Away_Brazil_2[[#This Row],[0-15]:[31-45]])</f>
        <v>3</v>
      </c>
    </row>
    <row r="514" spans="1:15" x14ac:dyDescent="0.25">
      <c r="A514" t="s">
        <v>488</v>
      </c>
      <c r="B514">
        <v>3</v>
      </c>
      <c r="C514">
        <v>24</v>
      </c>
      <c r="D514">
        <v>2</v>
      </c>
      <c r="E514">
        <v>0</v>
      </c>
      <c r="F514">
        <v>0</v>
      </c>
      <c r="G514">
        <v>0</v>
      </c>
      <c r="H514">
        <v>1</v>
      </c>
      <c r="I514">
        <v>0</v>
      </c>
      <c r="K514">
        <v>6.03</v>
      </c>
      <c r="L514" t="s">
        <v>41</v>
      </c>
      <c r="M514" t="s">
        <v>41</v>
      </c>
      <c r="N514">
        <v>2.97</v>
      </c>
      <c r="O514">
        <f>SUM(OGC___Away_Brazil_2[[#This Row],[0-15]:[31-45]])</f>
        <v>2</v>
      </c>
    </row>
    <row r="515" spans="1:15" x14ac:dyDescent="0.25">
      <c r="A515" t="s">
        <v>581</v>
      </c>
      <c r="B515">
        <v>3</v>
      </c>
      <c r="C515">
        <v>16</v>
      </c>
      <c r="D515">
        <v>2</v>
      </c>
      <c r="E515">
        <v>0</v>
      </c>
      <c r="F515">
        <v>1</v>
      </c>
      <c r="G515">
        <v>0</v>
      </c>
      <c r="H515">
        <v>0</v>
      </c>
      <c r="I515">
        <v>0</v>
      </c>
      <c r="K515">
        <v>0.9</v>
      </c>
      <c r="L515" t="s">
        <v>41</v>
      </c>
      <c r="M515" t="s">
        <v>41</v>
      </c>
      <c r="N515">
        <v>0</v>
      </c>
      <c r="O515">
        <f>SUM(OGC___Away_Brazil_2[[#This Row],[0-15]:[31-45]])</f>
        <v>3</v>
      </c>
    </row>
    <row r="516" spans="1:15" x14ac:dyDescent="0.25">
      <c r="A516" t="s">
        <v>637</v>
      </c>
      <c r="B516">
        <v>5</v>
      </c>
      <c r="C516">
        <v>24</v>
      </c>
      <c r="D516">
        <v>3</v>
      </c>
      <c r="E516">
        <v>1</v>
      </c>
      <c r="F516">
        <v>0</v>
      </c>
      <c r="G516">
        <v>0</v>
      </c>
      <c r="H516">
        <v>1</v>
      </c>
      <c r="I516">
        <v>0</v>
      </c>
      <c r="K516">
        <v>0.72</v>
      </c>
      <c r="L516" t="s">
        <v>41</v>
      </c>
      <c r="M516" t="s">
        <v>41</v>
      </c>
      <c r="N516">
        <v>0.18</v>
      </c>
      <c r="O516">
        <f>SUM(OGC___Away_Brazil_2[[#This Row],[0-15]:[31-45]])</f>
        <v>4</v>
      </c>
    </row>
    <row r="517" spans="1:15" x14ac:dyDescent="0.25">
      <c r="A517" t="s">
        <v>669</v>
      </c>
      <c r="B517">
        <v>7</v>
      </c>
      <c r="C517">
        <v>38</v>
      </c>
      <c r="D517">
        <v>0</v>
      </c>
      <c r="E517">
        <v>1</v>
      </c>
      <c r="F517">
        <v>5</v>
      </c>
      <c r="G517">
        <v>1</v>
      </c>
      <c r="H517">
        <v>0</v>
      </c>
      <c r="I517">
        <v>0</v>
      </c>
      <c r="K517">
        <v>7.74</v>
      </c>
      <c r="L517" t="s">
        <v>41</v>
      </c>
      <c r="M517" t="s">
        <v>41</v>
      </c>
      <c r="N517">
        <v>1.26</v>
      </c>
      <c r="O517">
        <f>SUM(OGC___Away_Brazil_2[[#This Row],[0-15]:[31-45]])</f>
        <v>6</v>
      </c>
    </row>
    <row r="518" spans="1:15" x14ac:dyDescent="0.25">
      <c r="A518" t="s">
        <v>670</v>
      </c>
      <c r="B518">
        <v>8</v>
      </c>
      <c r="C518">
        <v>27</v>
      </c>
      <c r="D518">
        <v>4</v>
      </c>
      <c r="E518">
        <v>1</v>
      </c>
      <c r="F518">
        <v>0</v>
      </c>
      <c r="G518">
        <v>2</v>
      </c>
      <c r="H518">
        <v>1</v>
      </c>
      <c r="I518">
        <v>0</v>
      </c>
      <c r="K518">
        <v>5.58</v>
      </c>
      <c r="L518" t="s">
        <v>41</v>
      </c>
      <c r="M518" t="s">
        <v>41</v>
      </c>
      <c r="N518">
        <v>3.42</v>
      </c>
      <c r="O518">
        <f>SUM(OGC___Away_Brazil_2[[#This Row],[0-15]:[31-45]])</f>
        <v>5</v>
      </c>
    </row>
    <row r="519" spans="1:15" x14ac:dyDescent="0.25">
      <c r="A519" t="s">
        <v>678</v>
      </c>
      <c r="B519">
        <v>11</v>
      </c>
      <c r="C519">
        <v>21</v>
      </c>
      <c r="D519">
        <v>6</v>
      </c>
      <c r="E519">
        <v>2</v>
      </c>
      <c r="F519">
        <v>1</v>
      </c>
      <c r="G519">
        <v>2</v>
      </c>
      <c r="H519">
        <v>0</v>
      </c>
      <c r="I519">
        <v>0</v>
      </c>
      <c r="K519">
        <v>7.38</v>
      </c>
      <c r="L519" t="s">
        <v>41</v>
      </c>
      <c r="M519" t="s">
        <v>41</v>
      </c>
      <c r="N519">
        <v>1.62</v>
      </c>
      <c r="O519">
        <f>SUM(OGC___Away_Brazil_2[[#This Row],[0-15]:[31-45]])</f>
        <v>9</v>
      </c>
    </row>
    <row r="520" spans="1:15" x14ac:dyDescent="0.25">
      <c r="A520" t="s">
        <v>692</v>
      </c>
      <c r="B520">
        <v>9</v>
      </c>
      <c r="C520">
        <v>42</v>
      </c>
      <c r="D520">
        <v>3</v>
      </c>
      <c r="E520">
        <v>1</v>
      </c>
      <c r="F520">
        <v>0</v>
      </c>
      <c r="G520">
        <v>2</v>
      </c>
      <c r="H520">
        <v>2</v>
      </c>
      <c r="I520">
        <v>1</v>
      </c>
      <c r="K520">
        <v>3.96</v>
      </c>
      <c r="L520" t="s">
        <v>41</v>
      </c>
      <c r="M520" t="s">
        <v>41</v>
      </c>
      <c r="N520">
        <v>5.04</v>
      </c>
      <c r="O520">
        <f>SUM(OGC___Away_Brazil_2[[#This Row],[0-15]:[31-45]])</f>
        <v>4</v>
      </c>
    </row>
    <row r="521" spans="1:15" x14ac:dyDescent="0.25">
      <c r="A521" t="s">
        <v>713</v>
      </c>
      <c r="B521">
        <v>7</v>
      </c>
      <c r="C521">
        <v>31</v>
      </c>
      <c r="D521">
        <v>2</v>
      </c>
      <c r="E521">
        <v>3</v>
      </c>
      <c r="F521">
        <v>0</v>
      </c>
      <c r="G521">
        <v>1</v>
      </c>
      <c r="H521">
        <v>0</v>
      </c>
      <c r="I521">
        <v>1</v>
      </c>
      <c r="K521">
        <v>6.39</v>
      </c>
      <c r="L521" t="s">
        <v>41</v>
      </c>
      <c r="M521" t="s">
        <v>41</v>
      </c>
      <c r="N521">
        <v>2.61</v>
      </c>
      <c r="O521">
        <f>SUM(OGC___Away_Brazil_2[[#This Row],[0-15]:[31-45]])</f>
        <v>5</v>
      </c>
    </row>
    <row r="522" spans="1:15" x14ac:dyDescent="0.25">
      <c r="A522" t="s">
        <v>799</v>
      </c>
      <c r="B522">
        <v>4</v>
      </c>
      <c r="C522">
        <v>26</v>
      </c>
      <c r="D522">
        <v>1</v>
      </c>
      <c r="E522">
        <v>1</v>
      </c>
      <c r="F522">
        <v>2</v>
      </c>
      <c r="G522">
        <v>0</v>
      </c>
      <c r="H522">
        <v>0</v>
      </c>
      <c r="I522">
        <v>0</v>
      </c>
      <c r="K522">
        <v>0.9</v>
      </c>
      <c r="L522" t="s">
        <v>41</v>
      </c>
      <c r="M522" t="s">
        <v>41</v>
      </c>
      <c r="N522">
        <v>0</v>
      </c>
      <c r="O522">
        <f>SUM(OGC___Away_Brazil_2[[#This Row],[0-15]:[31-45]])</f>
        <v>4</v>
      </c>
    </row>
    <row r="523" spans="1:15" x14ac:dyDescent="0.25">
      <c r="A523" t="s">
        <v>1005</v>
      </c>
      <c r="B523">
        <v>5</v>
      </c>
      <c r="C523">
        <v>41</v>
      </c>
      <c r="D523">
        <v>1</v>
      </c>
      <c r="E523">
        <v>0</v>
      </c>
      <c r="F523">
        <v>2</v>
      </c>
      <c r="G523">
        <v>1</v>
      </c>
      <c r="H523">
        <v>1</v>
      </c>
      <c r="I523">
        <v>0</v>
      </c>
      <c r="K523">
        <v>0.54</v>
      </c>
      <c r="L523" t="s">
        <v>41</v>
      </c>
      <c r="M523" t="s">
        <v>41</v>
      </c>
      <c r="N523">
        <v>0.36</v>
      </c>
      <c r="O523">
        <f>SUM(OGC___Away_Brazil_2[[#This Row],[0-15]:[31-45]])</f>
        <v>3</v>
      </c>
    </row>
    <row r="524" spans="1:15" x14ac:dyDescent="0.25">
      <c r="A524" t="s">
        <v>1052</v>
      </c>
      <c r="B524">
        <v>6</v>
      </c>
      <c r="C524">
        <v>27</v>
      </c>
      <c r="D524">
        <v>3</v>
      </c>
      <c r="E524">
        <v>1</v>
      </c>
      <c r="F524">
        <v>0</v>
      </c>
      <c r="G524">
        <v>2</v>
      </c>
      <c r="H524">
        <v>0</v>
      </c>
      <c r="I524">
        <v>0</v>
      </c>
      <c r="K524">
        <v>6.03</v>
      </c>
      <c r="L524" t="s">
        <v>41</v>
      </c>
      <c r="M524" t="s">
        <v>41</v>
      </c>
      <c r="N524">
        <v>2.97</v>
      </c>
      <c r="O524">
        <f>SUM(OGC___Away_Brazil_2[[#This Row],[0-15]:[31-45]])</f>
        <v>4</v>
      </c>
    </row>
    <row r="525" spans="1:15" x14ac:dyDescent="0.25">
      <c r="A525" t="s">
        <v>1136</v>
      </c>
      <c r="B525">
        <v>8</v>
      </c>
      <c r="C525">
        <v>40</v>
      </c>
      <c r="D525">
        <v>2</v>
      </c>
      <c r="E525">
        <v>2</v>
      </c>
      <c r="F525">
        <v>2</v>
      </c>
      <c r="G525">
        <v>0</v>
      </c>
      <c r="H525">
        <v>0</v>
      </c>
      <c r="I525">
        <v>2</v>
      </c>
      <c r="K525">
        <v>6.75</v>
      </c>
      <c r="L525" t="s">
        <v>41</v>
      </c>
      <c r="M525" t="s">
        <v>41</v>
      </c>
      <c r="N525">
        <v>2.25</v>
      </c>
      <c r="O525">
        <f>SUM(OGC___Away_Brazil_2[[#This Row],[0-15]:[31-45]])</f>
        <v>6</v>
      </c>
    </row>
    <row r="526" spans="1:15" x14ac:dyDescent="0.25">
      <c r="A526" t="s">
        <v>364</v>
      </c>
      <c r="B526">
        <v>2</v>
      </c>
      <c r="C526">
        <v>12</v>
      </c>
      <c r="D526">
        <v>1</v>
      </c>
      <c r="E526">
        <v>1</v>
      </c>
      <c r="F526">
        <v>0</v>
      </c>
      <c r="G526">
        <v>0</v>
      </c>
      <c r="H526">
        <v>0</v>
      </c>
      <c r="I526">
        <v>0</v>
      </c>
      <c r="K526">
        <v>0.9</v>
      </c>
      <c r="L526" t="s">
        <v>41</v>
      </c>
      <c r="M526" t="s">
        <v>41</v>
      </c>
      <c r="N526">
        <v>0</v>
      </c>
      <c r="O526">
        <f>SUM(OGC___Away_Brazil_2[[#This Row],[0-15]:[31-45]])</f>
        <v>2</v>
      </c>
    </row>
    <row r="527" spans="1:15" x14ac:dyDescent="0.25">
      <c r="A527" t="s">
        <v>423</v>
      </c>
      <c r="B527">
        <v>3</v>
      </c>
      <c r="C527">
        <v>10</v>
      </c>
      <c r="D527">
        <v>2</v>
      </c>
      <c r="E527">
        <v>1</v>
      </c>
      <c r="F527">
        <v>0</v>
      </c>
      <c r="G527">
        <v>0</v>
      </c>
      <c r="H527">
        <v>0</v>
      </c>
      <c r="I527">
        <v>0</v>
      </c>
      <c r="K527">
        <v>0.9</v>
      </c>
      <c r="L527" t="s">
        <v>41</v>
      </c>
      <c r="M527" t="s">
        <v>41</v>
      </c>
      <c r="N527">
        <v>0</v>
      </c>
      <c r="O527">
        <f>SUM(OGC___Away_Brazil_2[[#This Row],[0-15]:[31-45]])</f>
        <v>3</v>
      </c>
    </row>
    <row r="528" spans="1:15" x14ac:dyDescent="0.25">
      <c r="A528" t="s">
        <v>735</v>
      </c>
      <c r="B528">
        <v>1</v>
      </c>
      <c r="C528">
        <v>10</v>
      </c>
      <c r="D528">
        <v>1</v>
      </c>
      <c r="E528">
        <v>0</v>
      </c>
      <c r="F528">
        <v>0</v>
      </c>
      <c r="G528">
        <v>0</v>
      </c>
      <c r="H528">
        <v>0</v>
      </c>
      <c r="I528">
        <v>0</v>
      </c>
      <c r="K528">
        <v>0.9</v>
      </c>
      <c r="L528" t="s">
        <v>41</v>
      </c>
      <c r="M528" t="s">
        <v>41</v>
      </c>
      <c r="N528">
        <v>0</v>
      </c>
      <c r="O528">
        <f>SUM(OGC___Away_Brazil_2[[#This Row],[0-15]:[31-45]])</f>
        <v>1</v>
      </c>
    </row>
    <row r="529" spans="1:15" x14ac:dyDescent="0.25">
      <c r="A529" t="s">
        <v>745</v>
      </c>
      <c r="B529">
        <v>2</v>
      </c>
      <c r="C529">
        <v>34</v>
      </c>
      <c r="D529">
        <v>0</v>
      </c>
      <c r="E529">
        <v>1</v>
      </c>
      <c r="F529">
        <v>1</v>
      </c>
      <c r="G529">
        <v>0</v>
      </c>
      <c r="H529">
        <v>0</v>
      </c>
      <c r="I529">
        <v>0</v>
      </c>
      <c r="K529">
        <v>0.9</v>
      </c>
      <c r="L529" t="s">
        <v>41</v>
      </c>
      <c r="M529" t="s">
        <v>41</v>
      </c>
      <c r="N529">
        <v>0</v>
      </c>
      <c r="O529">
        <f>SUM(OGC___Away_Brazil_2[[#This Row],[0-15]:[31-45]])</f>
        <v>2</v>
      </c>
    </row>
    <row r="530" spans="1:15" x14ac:dyDescent="0.25">
      <c r="A530" t="s">
        <v>755</v>
      </c>
      <c r="B530">
        <v>2</v>
      </c>
      <c r="C530">
        <v>14</v>
      </c>
      <c r="D530">
        <v>1</v>
      </c>
      <c r="E530">
        <v>1</v>
      </c>
      <c r="F530">
        <v>0</v>
      </c>
      <c r="G530">
        <v>0</v>
      </c>
      <c r="H530">
        <v>0</v>
      </c>
      <c r="I530">
        <v>0</v>
      </c>
      <c r="K530">
        <v>0.9</v>
      </c>
      <c r="L530" t="s">
        <v>41</v>
      </c>
      <c r="M530" t="s">
        <v>41</v>
      </c>
      <c r="N530">
        <v>0</v>
      </c>
      <c r="O530">
        <f>SUM(OGC___Away_Brazil_2[[#This Row],[0-15]:[31-45]])</f>
        <v>2</v>
      </c>
    </row>
    <row r="531" spans="1:15" x14ac:dyDescent="0.25">
      <c r="A531" t="s">
        <v>767</v>
      </c>
      <c r="B531">
        <v>1</v>
      </c>
      <c r="C531">
        <v>53</v>
      </c>
      <c r="D531">
        <v>0</v>
      </c>
      <c r="E531">
        <v>0</v>
      </c>
      <c r="F531">
        <v>0</v>
      </c>
      <c r="G531">
        <v>1</v>
      </c>
      <c r="H531">
        <v>0</v>
      </c>
      <c r="I531">
        <v>0</v>
      </c>
      <c r="K531">
        <v>0</v>
      </c>
      <c r="L531" t="s">
        <v>41</v>
      </c>
      <c r="M531" t="s">
        <v>41</v>
      </c>
      <c r="N531">
        <v>0.9</v>
      </c>
      <c r="O531">
        <f>SUM(OGC___Away_Brazil_2[[#This Row],[0-15]:[31-45]])</f>
        <v>0</v>
      </c>
    </row>
    <row r="532" spans="1:15" x14ac:dyDescent="0.25">
      <c r="A532" t="s">
        <v>776</v>
      </c>
      <c r="B532">
        <v>2</v>
      </c>
      <c r="C532">
        <v>75</v>
      </c>
      <c r="D532">
        <v>0</v>
      </c>
      <c r="E532">
        <v>0</v>
      </c>
      <c r="F532">
        <v>0</v>
      </c>
      <c r="G532">
        <v>0</v>
      </c>
      <c r="H532">
        <v>1</v>
      </c>
      <c r="I532">
        <v>1</v>
      </c>
      <c r="K532">
        <v>0</v>
      </c>
      <c r="L532" t="s">
        <v>41</v>
      </c>
      <c r="M532" t="s">
        <v>41</v>
      </c>
      <c r="N532">
        <v>0.9</v>
      </c>
      <c r="O532">
        <f>SUM(OGC___Away_Brazil_2[[#This Row],[0-15]:[31-45]])</f>
        <v>0</v>
      </c>
    </row>
    <row r="533" spans="1:15" x14ac:dyDescent="0.25">
      <c r="A533" t="s">
        <v>792</v>
      </c>
      <c r="B533">
        <v>1</v>
      </c>
      <c r="C533">
        <v>8</v>
      </c>
      <c r="D533">
        <v>1</v>
      </c>
      <c r="E533">
        <v>0</v>
      </c>
      <c r="F533">
        <v>0</v>
      </c>
      <c r="G533">
        <v>0</v>
      </c>
      <c r="H533">
        <v>0</v>
      </c>
      <c r="I533">
        <v>0</v>
      </c>
      <c r="K533">
        <v>0.9</v>
      </c>
      <c r="L533" t="s">
        <v>41</v>
      </c>
      <c r="M533" t="s">
        <v>41</v>
      </c>
      <c r="N533">
        <v>0</v>
      </c>
      <c r="O533">
        <f>SUM(OGC___Away_Brazil_2[[#This Row],[0-15]:[31-45]])</f>
        <v>1</v>
      </c>
    </row>
    <row r="534" spans="1:15" x14ac:dyDescent="0.25">
      <c r="A534" t="s">
        <v>797</v>
      </c>
      <c r="B534">
        <v>1</v>
      </c>
      <c r="C534">
        <v>20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v>0</v>
      </c>
      <c r="K534">
        <v>0.9</v>
      </c>
      <c r="L534" t="s">
        <v>41</v>
      </c>
      <c r="M534" t="s">
        <v>41</v>
      </c>
      <c r="N534">
        <v>0</v>
      </c>
      <c r="O534">
        <f>SUM(OGC___Away_Brazil_2[[#This Row],[0-15]:[31-45]])</f>
        <v>1</v>
      </c>
    </row>
    <row r="535" spans="1:15" x14ac:dyDescent="0.25">
      <c r="A535" t="s">
        <v>811</v>
      </c>
      <c r="B535">
        <v>3</v>
      </c>
      <c r="C535">
        <v>5</v>
      </c>
      <c r="D535">
        <v>3</v>
      </c>
      <c r="E535">
        <v>0</v>
      </c>
      <c r="F535">
        <v>0</v>
      </c>
      <c r="G535">
        <v>0</v>
      </c>
      <c r="H535">
        <v>0</v>
      </c>
      <c r="I535">
        <v>0</v>
      </c>
      <c r="K535">
        <v>0.9</v>
      </c>
      <c r="L535" t="s">
        <v>41</v>
      </c>
      <c r="M535" t="s">
        <v>41</v>
      </c>
      <c r="N535">
        <v>0</v>
      </c>
      <c r="O535">
        <f>SUM(OGC___Away_Brazil_2[[#This Row],[0-15]:[31-45]])</f>
        <v>3</v>
      </c>
    </row>
    <row r="536" spans="1:15" x14ac:dyDescent="0.25">
      <c r="A536" t="s">
        <v>813</v>
      </c>
      <c r="B536">
        <v>1</v>
      </c>
      <c r="C536">
        <v>2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K536">
        <v>0.9</v>
      </c>
      <c r="L536" t="s">
        <v>41</v>
      </c>
      <c r="M536" t="s">
        <v>41</v>
      </c>
      <c r="N536">
        <v>0</v>
      </c>
      <c r="O536">
        <f>SUM(OGC___Away_Brazil_2[[#This Row],[0-15]:[31-45]])</f>
        <v>1</v>
      </c>
    </row>
    <row r="537" spans="1:15" x14ac:dyDescent="0.25">
      <c r="A537" t="s">
        <v>827</v>
      </c>
      <c r="B537">
        <v>1</v>
      </c>
      <c r="C537">
        <v>66</v>
      </c>
      <c r="D537">
        <v>0</v>
      </c>
      <c r="E537">
        <v>0</v>
      </c>
      <c r="F537">
        <v>0</v>
      </c>
      <c r="G537">
        <v>0</v>
      </c>
      <c r="H537">
        <v>1</v>
      </c>
      <c r="I537">
        <v>0</v>
      </c>
      <c r="K537">
        <v>0</v>
      </c>
      <c r="L537" t="s">
        <v>41</v>
      </c>
      <c r="M537" t="s">
        <v>41</v>
      </c>
      <c r="N537">
        <v>0.9</v>
      </c>
      <c r="O537">
        <f>SUM(OGC___Away_Brazil_2[[#This Row],[0-15]:[31-45]])</f>
        <v>0</v>
      </c>
    </row>
    <row r="538" spans="1:15" x14ac:dyDescent="0.25">
      <c r="A538" t="s">
        <v>840</v>
      </c>
      <c r="B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K538">
        <v>0</v>
      </c>
      <c r="L538" t="s">
        <v>41</v>
      </c>
      <c r="M538" t="s">
        <v>41</v>
      </c>
      <c r="N538">
        <v>0</v>
      </c>
      <c r="O538">
        <f>SUM(OGC___Away_Brazil_2[[#This Row],[0-15]:[31-45]])</f>
        <v>0</v>
      </c>
    </row>
    <row r="539" spans="1:15" x14ac:dyDescent="0.25">
      <c r="A539" t="s">
        <v>892</v>
      </c>
      <c r="B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K539">
        <v>0</v>
      </c>
      <c r="L539" t="s">
        <v>41</v>
      </c>
      <c r="M539" t="s">
        <v>41</v>
      </c>
      <c r="N539">
        <v>0</v>
      </c>
      <c r="O539">
        <f>SUM(OGC___Away_Brazil_2[[#This Row],[0-15]:[31-45]])</f>
        <v>0</v>
      </c>
    </row>
    <row r="540" spans="1:15" x14ac:dyDescent="0.25">
      <c r="A540" t="s">
        <v>971</v>
      </c>
      <c r="B540">
        <v>1</v>
      </c>
      <c r="C540">
        <v>7</v>
      </c>
      <c r="D540">
        <v>1</v>
      </c>
      <c r="E540">
        <v>0</v>
      </c>
      <c r="F540">
        <v>0</v>
      </c>
      <c r="G540">
        <v>0</v>
      </c>
      <c r="H540">
        <v>0</v>
      </c>
      <c r="I540">
        <v>0</v>
      </c>
      <c r="K540">
        <v>0.9</v>
      </c>
      <c r="L540" t="s">
        <v>41</v>
      </c>
      <c r="M540" t="s">
        <v>41</v>
      </c>
      <c r="N540">
        <v>0</v>
      </c>
      <c r="O540">
        <f>SUM(OGC___Away_Brazil_2[[#This Row],[0-15]:[31-45]])</f>
        <v>1</v>
      </c>
    </row>
    <row r="541" spans="1:15" x14ac:dyDescent="0.25">
      <c r="A541" t="s">
        <v>973</v>
      </c>
      <c r="B541">
        <v>1</v>
      </c>
      <c r="C541">
        <v>3</v>
      </c>
      <c r="D541">
        <v>1</v>
      </c>
      <c r="E541">
        <v>0</v>
      </c>
      <c r="F541">
        <v>0</v>
      </c>
      <c r="G541">
        <v>0</v>
      </c>
      <c r="H541">
        <v>0</v>
      </c>
      <c r="I541">
        <v>0</v>
      </c>
      <c r="K541">
        <v>0.9</v>
      </c>
      <c r="L541" t="s">
        <v>41</v>
      </c>
      <c r="M541" t="s">
        <v>41</v>
      </c>
      <c r="N541">
        <v>0</v>
      </c>
      <c r="O541">
        <f>SUM(OGC___Away_Brazil_2[[#This Row],[0-15]:[31-45]])</f>
        <v>1</v>
      </c>
    </row>
    <row r="542" spans="1:15" x14ac:dyDescent="0.25">
      <c r="A542" t="s">
        <v>1097</v>
      </c>
      <c r="B542">
        <v>2</v>
      </c>
      <c r="C542">
        <v>33</v>
      </c>
      <c r="D542">
        <v>0</v>
      </c>
      <c r="E542">
        <v>1</v>
      </c>
      <c r="F542">
        <v>1</v>
      </c>
      <c r="G542">
        <v>0</v>
      </c>
      <c r="H542">
        <v>0</v>
      </c>
      <c r="I542">
        <v>0</v>
      </c>
      <c r="K542">
        <v>0.9</v>
      </c>
      <c r="L542" t="s">
        <v>41</v>
      </c>
      <c r="M542" t="s">
        <v>41</v>
      </c>
      <c r="N542">
        <v>0</v>
      </c>
      <c r="O542">
        <f>SUM(OGC___Away_Brazil_2[[#This Row],[0-15]:[31-45]])</f>
        <v>2</v>
      </c>
    </row>
    <row r="543" spans="1:15" x14ac:dyDescent="0.25">
      <c r="A543" t="s">
        <v>1135</v>
      </c>
      <c r="B543">
        <v>2</v>
      </c>
      <c r="C543">
        <v>33</v>
      </c>
      <c r="D543">
        <v>1</v>
      </c>
      <c r="E543">
        <v>0</v>
      </c>
      <c r="F543">
        <v>0</v>
      </c>
      <c r="G543">
        <v>1</v>
      </c>
      <c r="H543">
        <v>0</v>
      </c>
      <c r="I543">
        <v>0</v>
      </c>
      <c r="K543">
        <v>0.45</v>
      </c>
      <c r="L543" t="s">
        <v>41</v>
      </c>
      <c r="M543" t="s">
        <v>41</v>
      </c>
      <c r="N543">
        <v>0.45</v>
      </c>
      <c r="O543">
        <f>SUM(OGC___Away_Brazil_2[[#This Row],[0-15]:[31-45]])</f>
        <v>1</v>
      </c>
    </row>
    <row r="544" spans="1:15" x14ac:dyDescent="0.25">
      <c r="A544" t="s">
        <v>213</v>
      </c>
      <c r="B544">
        <v>2</v>
      </c>
      <c r="C544">
        <v>20</v>
      </c>
      <c r="D544">
        <v>1</v>
      </c>
      <c r="E544">
        <v>0</v>
      </c>
      <c r="F544">
        <v>1</v>
      </c>
      <c r="G544">
        <v>0</v>
      </c>
      <c r="H544">
        <v>0</v>
      </c>
      <c r="I544">
        <v>0</v>
      </c>
      <c r="K544">
        <v>0.9</v>
      </c>
      <c r="L544" t="s">
        <v>41</v>
      </c>
      <c r="M544" t="s">
        <v>41</v>
      </c>
      <c r="N544">
        <v>0</v>
      </c>
      <c r="O544">
        <f>SUM(OGC___Away_Brazil_2[[#This Row],[0-15]:[31-45]])</f>
        <v>2</v>
      </c>
    </row>
    <row r="545" spans="1:15" x14ac:dyDescent="0.25">
      <c r="A545" t="s">
        <v>264</v>
      </c>
      <c r="B545">
        <v>2</v>
      </c>
      <c r="C545">
        <v>31</v>
      </c>
      <c r="D545">
        <v>1</v>
      </c>
      <c r="E545">
        <v>0</v>
      </c>
      <c r="F545">
        <v>0</v>
      </c>
      <c r="G545">
        <v>1</v>
      </c>
      <c r="H545">
        <v>0</v>
      </c>
      <c r="I545">
        <v>0</v>
      </c>
      <c r="K545">
        <v>0.45</v>
      </c>
      <c r="L545" t="s">
        <v>41</v>
      </c>
      <c r="M545" t="s">
        <v>41</v>
      </c>
      <c r="N545">
        <v>0.45</v>
      </c>
      <c r="O545">
        <f>SUM(OGC___Away_Brazil_2[[#This Row],[0-15]:[31-45]])</f>
        <v>1</v>
      </c>
    </row>
    <row r="546" spans="1:15" x14ac:dyDescent="0.25">
      <c r="A546" t="s">
        <v>270</v>
      </c>
      <c r="B546">
        <v>1</v>
      </c>
      <c r="C546">
        <v>66</v>
      </c>
      <c r="D546">
        <v>0</v>
      </c>
      <c r="E546">
        <v>0</v>
      </c>
      <c r="F546">
        <v>0</v>
      </c>
      <c r="G546">
        <v>0</v>
      </c>
      <c r="H546">
        <v>1</v>
      </c>
      <c r="I546">
        <v>0</v>
      </c>
      <c r="K546">
        <v>0</v>
      </c>
      <c r="L546" t="s">
        <v>41</v>
      </c>
      <c r="M546" t="s">
        <v>41</v>
      </c>
      <c r="N546">
        <v>0.9</v>
      </c>
      <c r="O546">
        <f>SUM(OGC___Away_Brazil_2[[#This Row],[0-15]:[31-45]])</f>
        <v>0</v>
      </c>
    </row>
    <row r="547" spans="1:15" x14ac:dyDescent="0.25">
      <c r="A547" t="s">
        <v>273</v>
      </c>
      <c r="B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K547">
        <v>0</v>
      </c>
      <c r="L547" t="s">
        <v>41</v>
      </c>
      <c r="M547" t="s">
        <v>41</v>
      </c>
      <c r="N547">
        <v>0</v>
      </c>
      <c r="O547">
        <f>SUM(OGC___Away_Brazil_2[[#This Row],[0-15]:[31-45]])</f>
        <v>0</v>
      </c>
    </row>
    <row r="548" spans="1:15" x14ac:dyDescent="0.25">
      <c r="A548" t="s">
        <v>305</v>
      </c>
      <c r="B548">
        <v>1</v>
      </c>
      <c r="C548">
        <v>26</v>
      </c>
      <c r="D548">
        <v>0</v>
      </c>
      <c r="E548">
        <v>1</v>
      </c>
      <c r="F548">
        <v>0</v>
      </c>
      <c r="G548">
        <v>0</v>
      </c>
      <c r="H548">
        <v>0</v>
      </c>
      <c r="I548">
        <v>0</v>
      </c>
      <c r="K548">
        <v>0.9</v>
      </c>
      <c r="L548" t="s">
        <v>41</v>
      </c>
      <c r="M548" t="s">
        <v>41</v>
      </c>
      <c r="N548">
        <v>0</v>
      </c>
      <c r="O548">
        <f>SUM(OGC___Away_Brazil_2[[#This Row],[0-15]:[31-45]])</f>
        <v>1</v>
      </c>
    </row>
    <row r="549" spans="1:15" x14ac:dyDescent="0.25">
      <c r="A549" t="s">
        <v>349</v>
      </c>
      <c r="B549">
        <v>1</v>
      </c>
      <c r="C549">
        <v>17</v>
      </c>
      <c r="D549">
        <v>0</v>
      </c>
      <c r="E549">
        <v>1</v>
      </c>
      <c r="F549">
        <v>0</v>
      </c>
      <c r="G549">
        <v>0</v>
      </c>
      <c r="H549">
        <v>0</v>
      </c>
      <c r="I549">
        <v>0</v>
      </c>
      <c r="K549">
        <v>0.9</v>
      </c>
      <c r="L549" t="s">
        <v>41</v>
      </c>
      <c r="M549" t="s">
        <v>41</v>
      </c>
      <c r="N549">
        <v>0</v>
      </c>
      <c r="O549">
        <f>SUM(OGC___Away_Brazil_2[[#This Row],[0-15]:[31-45]])</f>
        <v>1</v>
      </c>
    </row>
    <row r="550" spans="1:15" x14ac:dyDescent="0.25">
      <c r="A550" t="s">
        <v>379</v>
      </c>
      <c r="B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K550">
        <v>0</v>
      </c>
      <c r="L550" t="s">
        <v>41</v>
      </c>
      <c r="M550" t="s">
        <v>41</v>
      </c>
      <c r="N550">
        <v>0</v>
      </c>
      <c r="O550">
        <f>SUM(OGC___Away_Brazil_2[[#This Row],[0-15]:[31-45]])</f>
        <v>0</v>
      </c>
    </row>
    <row r="551" spans="1:15" x14ac:dyDescent="0.25">
      <c r="A551" t="s">
        <v>432</v>
      </c>
      <c r="B551">
        <v>2</v>
      </c>
      <c r="C551">
        <v>66</v>
      </c>
      <c r="D551">
        <v>0</v>
      </c>
      <c r="E551">
        <v>0</v>
      </c>
      <c r="F551">
        <v>1</v>
      </c>
      <c r="G551">
        <v>0</v>
      </c>
      <c r="H551">
        <v>0</v>
      </c>
      <c r="I551">
        <v>1</v>
      </c>
      <c r="K551">
        <v>0.45</v>
      </c>
      <c r="L551" t="s">
        <v>41</v>
      </c>
      <c r="M551" t="s">
        <v>41</v>
      </c>
      <c r="N551">
        <v>0.45</v>
      </c>
      <c r="O551">
        <f>SUM(OGC___Away_Brazil_2[[#This Row],[0-15]:[31-45]])</f>
        <v>1</v>
      </c>
    </row>
    <row r="552" spans="1:15" x14ac:dyDescent="0.25">
      <c r="A552" t="s">
        <v>599</v>
      </c>
      <c r="B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K552">
        <v>0</v>
      </c>
      <c r="L552" t="s">
        <v>41</v>
      </c>
      <c r="M552" t="s">
        <v>41</v>
      </c>
      <c r="N552">
        <v>0</v>
      </c>
      <c r="O552">
        <f>SUM(OGC___Away_Brazil_2[[#This Row],[0-15]:[31-45]])</f>
        <v>0</v>
      </c>
    </row>
    <row r="553" spans="1:15" x14ac:dyDescent="0.25">
      <c r="A553" t="s">
        <v>605</v>
      </c>
      <c r="B553">
        <v>1</v>
      </c>
      <c r="C553">
        <v>45</v>
      </c>
      <c r="D553">
        <v>0</v>
      </c>
      <c r="E553">
        <v>0</v>
      </c>
      <c r="F553">
        <v>1</v>
      </c>
      <c r="G553">
        <v>0</v>
      </c>
      <c r="H553">
        <v>0</v>
      </c>
      <c r="I553">
        <v>0</v>
      </c>
      <c r="K553">
        <v>0.9</v>
      </c>
      <c r="L553" t="s">
        <v>41</v>
      </c>
      <c r="M553" t="s">
        <v>41</v>
      </c>
      <c r="N553">
        <v>0</v>
      </c>
      <c r="O553">
        <f>SUM(OGC___Away_Brazil_2[[#This Row],[0-15]:[31-45]])</f>
        <v>1</v>
      </c>
    </row>
    <row r="554" spans="1:15" x14ac:dyDescent="0.25">
      <c r="A554" t="s">
        <v>733</v>
      </c>
      <c r="B554">
        <v>1</v>
      </c>
      <c r="C554">
        <v>15</v>
      </c>
      <c r="D554">
        <v>1</v>
      </c>
      <c r="E554">
        <v>0</v>
      </c>
      <c r="F554">
        <v>0</v>
      </c>
      <c r="G554">
        <v>0</v>
      </c>
      <c r="H554">
        <v>0</v>
      </c>
      <c r="I554">
        <v>0</v>
      </c>
      <c r="K554">
        <v>0.9</v>
      </c>
      <c r="L554" t="s">
        <v>41</v>
      </c>
      <c r="M554" t="s">
        <v>41</v>
      </c>
      <c r="N554">
        <v>0</v>
      </c>
      <c r="O554">
        <f>SUM(OGC___Away_Brazil_2[[#This Row],[0-15]:[31-45]])</f>
        <v>1</v>
      </c>
    </row>
    <row r="555" spans="1:15" x14ac:dyDescent="0.25">
      <c r="A555" t="s">
        <v>891</v>
      </c>
      <c r="B555">
        <v>4</v>
      </c>
      <c r="C555">
        <v>47</v>
      </c>
      <c r="D555">
        <v>0</v>
      </c>
      <c r="E555">
        <v>0</v>
      </c>
      <c r="F555">
        <v>2</v>
      </c>
      <c r="G555">
        <v>1</v>
      </c>
      <c r="H555">
        <v>1</v>
      </c>
      <c r="I555">
        <v>0</v>
      </c>
      <c r="K555">
        <v>0.45</v>
      </c>
      <c r="L555" t="s">
        <v>41</v>
      </c>
      <c r="M555" t="s">
        <v>41</v>
      </c>
      <c r="N555">
        <v>0.45</v>
      </c>
      <c r="O555">
        <f>SUM(OGC___Away_Brazil_2[[#This Row],[0-15]:[31-45]])</f>
        <v>2</v>
      </c>
    </row>
    <row r="556" spans="1:15" x14ac:dyDescent="0.25">
      <c r="A556" t="s">
        <v>898</v>
      </c>
      <c r="B556">
        <v>3</v>
      </c>
      <c r="C556">
        <v>23</v>
      </c>
      <c r="D556">
        <v>1</v>
      </c>
      <c r="E556">
        <v>1</v>
      </c>
      <c r="F556">
        <v>1</v>
      </c>
      <c r="G556">
        <v>0</v>
      </c>
      <c r="H556">
        <v>0</v>
      </c>
      <c r="I556">
        <v>0</v>
      </c>
      <c r="K556">
        <v>0.9</v>
      </c>
      <c r="L556" t="s">
        <v>41</v>
      </c>
      <c r="M556" t="s">
        <v>41</v>
      </c>
      <c r="N556">
        <v>0</v>
      </c>
      <c r="O556">
        <f>SUM(OGC___Away_Brazil_2[[#This Row],[0-15]:[31-45]])</f>
        <v>3</v>
      </c>
    </row>
    <row r="557" spans="1:15" x14ac:dyDescent="0.25">
      <c r="A557" t="s">
        <v>940</v>
      </c>
      <c r="B557">
        <v>3</v>
      </c>
      <c r="C557">
        <v>44</v>
      </c>
      <c r="D557">
        <v>1</v>
      </c>
      <c r="E557">
        <v>1</v>
      </c>
      <c r="F557">
        <v>0</v>
      </c>
      <c r="G557">
        <v>0</v>
      </c>
      <c r="H557">
        <v>0</v>
      </c>
      <c r="I557">
        <v>1</v>
      </c>
      <c r="K557">
        <v>6.03</v>
      </c>
      <c r="L557" t="s">
        <v>41</v>
      </c>
      <c r="M557" t="s">
        <v>41</v>
      </c>
      <c r="N557">
        <v>2.97</v>
      </c>
      <c r="O557">
        <f>SUM(OGC___Away_Brazil_2[[#This Row],[0-15]:[31-45]])</f>
        <v>2</v>
      </c>
    </row>
    <row r="558" spans="1:15" x14ac:dyDescent="0.25">
      <c r="A558" t="s">
        <v>986</v>
      </c>
      <c r="B558">
        <v>2</v>
      </c>
      <c r="C558">
        <v>55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1</v>
      </c>
      <c r="K558">
        <v>0.45</v>
      </c>
      <c r="L558" t="s">
        <v>41</v>
      </c>
      <c r="M558" t="s">
        <v>41</v>
      </c>
      <c r="N558">
        <v>0.45</v>
      </c>
      <c r="O558">
        <f>SUM(OGC___Away_Brazil_2[[#This Row],[0-15]:[31-45]])</f>
        <v>1</v>
      </c>
    </row>
    <row r="559" spans="1:15" x14ac:dyDescent="0.25">
      <c r="A559" t="s">
        <v>1001</v>
      </c>
      <c r="B559">
        <v>2</v>
      </c>
      <c r="C559">
        <v>34</v>
      </c>
      <c r="D559">
        <v>0</v>
      </c>
      <c r="E559">
        <v>1</v>
      </c>
      <c r="F559">
        <v>1</v>
      </c>
      <c r="G559">
        <v>0</v>
      </c>
      <c r="H559">
        <v>0</v>
      </c>
      <c r="I559">
        <v>0</v>
      </c>
      <c r="K559">
        <v>0.9</v>
      </c>
      <c r="L559" t="s">
        <v>41</v>
      </c>
      <c r="M559" t="s">
        <v>41</v>
      </c>
      <c r="N559">
        <v>0</v>
      </c>
      <c r="O559">
        <f>SUM(OGC___Away_Brazil_2[[#This Row],[0-15]:[31-45]])</f>
        <v>2</v>
      </c>
    </row>
    <row r="560" spans="1:15" x14ac:dyDescent="0.25">
      <c r="A560" t="s">
        <v>1022</v>
      </c>
      <c r="B560">
        <v>2</v>
      </c>
      <c r="C560">
        <v>33</v>
      </c>
      <c r="D560">
        <v>0</v>
      </c>
      <c r="E560">
        <v>1</v>
      </c>
      <c r="F560">
        <v>1</v>
      </c>
      <c r="G560">
        <v>0</v>
      </c>
      <c r="H560">
        <v>0</v>
      </c>
      <c r="I560">
        <v>0</v>
      </c>
      <c r="K560">
        <v>0.9</v>
      </c>
      <c r="L560" t="s">
        <v>41</v>
      </c>
      <c r="M560" t="s">
        <v>41</v>
      </c>
      <c r="N560">
        <v>0</v>
      </c>
      <c r="O560">
        <f>SUM(OGC___Away_Brazil_2[[#This Row],[0-15]:[31-45]])</f>
        <v>2</v>
      </c>
    </row>
    <row r="561" spans="1:15" x14ac:dyDescent="0.25">
      <c r="A561" t="s">
        <v>1143</v>
      </c>
      <c r="B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K561">
        <v>0</v>
      </c>
      <c r="L561" t="s">
        <v>41</v>
      </c>
      <c r="M561" t="s">
        <v>41</v>
      </c>
      <c r="N561">
        <v>0</v>
      </c>
      <c r="O561">
        <f>SUM(OGC___Away_Brazil_2[[#This Row],[0-15]:[31-45]])</f>
        <v>0</v>
      </c>
    </row>
    <row r="562" spans="1:15" x14ac:dyDescent="0.25">
      <c r="A562" t="s">
        <v>1157</v>
      </c>
      <c r="B562">
        <v>1</v>
      </c>
      <c r="C562">
        <v>55</v>
      </c>
      <c r="D562">
        <v>0</v>
      </c>
      <c r="E562">
        <v>0</v>
      </c>
      <c r="F562">
        <v>0</v>
      </c>
      <c r="G562">
        <v>1</v>
      </c>
      <c r="H562">
        <v>0</v>
      </c>
      <c r="I562">
        <v>0</v>
      </c>
      <c r="K562">
        <v>0</v>
      </c>
      <c r="L562" t="s">
        <v>41</v>
      </c>
      <c r="M562" t="s">
        <v>41</v>
      </c>
      <c r="N562">
        <v>0.9</v>
      </c>
      <c r="O562">
        <f>SUM(OGC___Away_Brazil_2[[#This Row],[0-15]:[31-45]])</f>
        <v>0</v>
      </c>
    </row>
    <row r="563" spans="1:15" x14ac:dyDescent="0.25">
      <c r="A563" t="s">
        <v>1162</v>
      </c>
      <c r="B563">
        <v>1</v>
      </c>
      <c r="C563">
        <v>40</v>
      </c>
      <c r="D563">
        <v>0</v>
      </c>
      <c r="E563">
        <v>0</v>
      </c>
      <c r="F563">
        <v>1</v>
      </c>
      <c r="G563">
        <v>0</v>
      </c>
      <c r="H563">
        <v>0</v>
      </c>
      <c r="I563">
        <v>0</v>
      </c>
      <c r="K563">
        <v>0.9</v>
      </c>
      <c r="L563" t="s">
        <v>41</v>
      </c>
      <c r="M563" t="s">
        <v>41</v>
      </c>
      <c r="N563">
        <v>0</v>
      </c>
      <c r="O563">
        <f>SUM(OGC___Away_Brazil_2[[#This Row],[0-15]:[31-45]])</f>
        <v>1</v>
      </c>
    </row>
    <row r="564" spans="1:15" x14ac:dyDescent="0.25">
      <c r="A564" t="s">
        <v>223</v>
      </c>
      <c r="B564">
        <v>1</v>
      </c>
      <c r="C564">
        <v>8</v>
      </c>
      <c r="D564">
        <v>1</v>
      </c>
      <c r="E564">
        <v>0</v>
      </c>
      <c r="F564">
        <v>0</v>
      </c>
      <c r="G564">
        <v>0</v>
      </c>
      <c r="H564">
        <v>0</v>
      </c>
      <c r="I564">
        <v>0</v>
      </c>
      <c r="K564">
        <v>0.9</v>
      </c>
      <c r="L564" t="s">
        <v>41</v>
      </c>
      <c r="M564" t="s">
        <v>41</v>
      </c>
      <c r="N564">
        <v>0</v>
      </c>
      <c r="O564">
        <f>SUM(OGC___Away_Brazil_2[[#This Row],[0-15]:[31-45]])</f>
        <v>1</v>
      </c>
    </row>
    <row r="565" spans="1:15" x14ac:dyDescent="0.25">
      <c r="A565" t="s">
        <v>285</v>
      </c>
      <c r="B565">
        <v>2</v>
      </c>
      <c r="C565">
        <v>28</v>
      </c>
      <c r="D565">
        <v>0</v>
      </c>
      <c r="E565">
        <v>1</v>
      </c>
      <c r="F565">
        <v>1</v>
      </c>
      <c r="G565">
        <v>0</v>
      </c>
      <c r="H565">
        <v>0</v>
      </c>
      <c r="I565">
        <v>0</v>
      </c>
      <c r="K565">
        <v>0.9</v>
      </c>
      <c r="L565" t="s">
        <v>41</v>
      </c>
      <c r="M565" t="s">
        <v>41</v>
      </c>
      <c r="N565">
        <v>0</v>
      </c>
      <c r="O565">
        <f>SUM(OGC___Away_Brazil_2[[#This Row],[0-15]:[31-45]])</f>
        <v>2</v>
      </c>
    </row>
    <row r="566" spans="1:15" x14ac:dyDescent="0.25">
      <c r="A566" t="s">
        <v>292</v>
      </c>
      <c r="B566">
        <v>2</v>
      </c>
      <c r="C566">
        <v>19</v>
      </c>
      <c r="D566">
        <v>0</v>
      </c>
      <c r="E566">
        <v>2</v>
      </c>
      <c r="F566">
        <v>0</v>
      </c>
      <c r="G566">
        <v>0</v>
      </c>
      <c r="H566">
        <v>0</v>
      </c>
      <c r="I566">
        <v>0</v>
      </c>
      <c r="K566">
        <v>0.9</v>
      </c>
      <c r="L566" t="s">
        <v>41</v>
      </c>
      <c r="M566" t="s">
        <v>41</v>
      </c>
      <c r="N566">
        <v>0</v>
      </c>
      <c r="O566">
        <f>SUM(OGC___Away_Brazil_2[[#This Row],[0-15]:[31-45]])</f>
        <v>2</v>
      </c>
    </row>
    <row r="567" spans="1:15" x14ac:dyDescent="0.25">
      <c r="A567" t="s">
        <v>302</v>
      </c>
      <c r="B567">
        <v>3</v>
      </c>
      <c r="C567">
        <v>34</v>
      </c>
      <c r="D567">
        <v>0</v>
      </c>
      <c r="E567">
        <v>0</v>
      </c>
      <c r="F567">
        <v>3</v>
      </c>
      <c r="G567">
        <v>0</v>
      </c>
      <c r="H567">
        <v>0</v>
      </c>
      <c r="I567">
        <v>0</v>
      </c>
      <c r="K567">
        <v>0.9</v>
      </c>
      <c r="L567" t="s">
        <v>41</v>
      </c>
      <c r="M567" t="s">
        <v>41</v>
      </c>
      <c r="N567">
        <v>0</v>
      </c>
      <c r="O567">
        <f>SUM(OGC___Away_Brazil_2[[#This Row],[0-15]:[31-45]])</f>
        <v>3</v>
      </c>
    </row>
    <row r="568" spans="1:15" x14ac:dyDescent="0.25">
      <c r="A568" t="s">
        <v>704</v>
      </c>
      <c r="B568">
        <v>3</v>
      </c>
      <c r="C568">
        <v>32</v>
      </c>
      <c r="D568">
        <v>0</v>
      </c>
      <c r="E568">
        <v>1</v>
      </c>
      <c r="F568">
        <v>2</v>
      </c>
      <c r="G568">
        <v>0</v>
      </c>
      <c r="H568">
        <v>0</v>
      </c>
      <c r="I568">
        <v>0</v>
      </c>
      <c r="K568">
        <v>0.9</v>
      </c>
      <c r="L568" t="s">
        <v>41</v>
      </c>
      <c r="M568" t="s">
        <v>41</v>
      </c>
      <c r="N568">
        <v>0</v>
      </c>
      <c r="O568">
        <f>SUM(OGC___Away_Brazil_2[[#This Row],[0-15]:[31-45]])</f>
        <v>3</v>
      </c>
    </row>
    <row r="569" spans="1:15" x14ac:dyDescent="0.25">
      <c r="A569" t="s">
        <v>726</v>
      </c>
      <c r="B569">
        <v>2</v>
      </c>
      <c r="C569">
        <v>42</v>
      </c>
      <c r="D569">
        <v>0</v>
      </c>
      <c r="E569">
        <v>1</v>
      </c>
      <c r="F569">
        <v>0</v>
      </c>
      <c r="G569">
        <v>0</v>
      </c>
      <c r="H569">
        <v>1</v>
      </c>
      <c r="I569">
        <v>0</v>
      </c>
      <c r="K569">
        <v>0.45</v>
      </c>
      <c r="L569" t="s">
        <v>41</v>
      </c>
      <c r="M569" t="s">
        <v>41</v>
      </c>
      <c r="N569">
        <v>0.45</v>
      </c>
      <c r="O569">
        <f>SUM(OGC___Away_Brazil_2[[#This Row],[0-15]:[31-45]])</f>
        <v>1</v>
      </c>
    </row>
    <row r="570" spans="1:15" x14ac:dyDescent="0.25">
      <c r="A570" t="s">
        <v>854</v>
      </c>
      <c r="B570">
        <v>1</v>
      </c>
      <c r="C570">
        <v>14</v>
      </c>
      <c r="D570">
        <v>1</v>
      </c>
      <c r="E570">
        <v>0</v>
      </c>
      <c r="F570">
        <v>0</v>
      </c>
      <c r="G570">
        <v>0</v>
      </c>
      <c r="H570">
        <v>0</v>
      </c>
      <c r="I570">
        <v>0</v>
      </c>
      <c r="K570">
        <v>0.9</v>
      </c>
      <c r="L570" t="s">
        <v>41</v>
      </c>
      <c r="M570" t="s">
        <v>41</v>
      </c>
      <c r="N570">
        <v>0</v>
      </c>
      <c r="O570">
        <f>SUM(OGC___Away_Brazil_2[[#This Row],[0-15]:[31-45]])</f>
        <v>1</v>
      </c>
    </row>
    <row r="571" spans="1:15" x14ac:dyDescent="0.25">
      <c r="A571" t="s">
        <v>863</v>
      </c>
      <c r="B571">
        <v>1</v>
      </c>
      <c r="C571">
        <v>22</v>
      </c>
      <c r="D571">
        <v>0</v>
      </c>
      <c r="E571">
        <v>1</v>
      </c>
      <c r="F571">
        <v>0</v>
      </c>
      <c r="G571">
        <v>0</v>
      </c>
      <c r="H571">
        <v>0</v>
      </c>
      <c r="I571">
        <v>0</v>
      </c>
      <c r="K571">
        <v>0.9</v>
      </c>
      <c r="L571" t="s">
        <v>41</v>
      </c>
      <c r="M571" t="s">
        <v>41</v>
      </c>
      <c r="N571">
        <v>0</v>
      </c>
      <c r="O571">
        <f>SUM(OGC___Away_Brazil_2[[#This Row],[0-15]:[31-45]])</f>
        <v>1</v>
      </c>
    </row>
    <row r="572" spans="1:15" x14ac:dyDescent="0.25">
      <c r="A572" t="s">
        <v>886</v>
      </c>
      <c r="B572">
        <v>2</v>
      </c>
      <c r="C572">
        <v>26</v>
      </c>
      <c r="D572">
        <v>0</v>
      </c>
      <c r="E572">
        <v>2</v>
      </c>
      <c r="F572">
        <v>0</v>
      </c>
      <c r="G572">
        <v>0</v>
      </c>
      <c r="H572">
        <v>0</v>
      </c>
      <c r="I572">
        <v>0</v>
      </c>
      <c r="K572">
        <v>0.9</v>
      </c>
      <c r="L572" t="s">
        <v>41</v>
      </c>
      <c r="M572" t="s">
        <v>41</v>
      </c>
      <c r="N572">
        <v>0</v>
      </c>
      <c r="O572">
        <f>SUM(OGC___Away_Brazil_2[[#This Row],[0-15]:[31-45]])</f>
        <v>2</v>
      </c>
    </row>
    <row r="573" spans="1:15" x14ac:dyDescent="0.25">
      <c r="A573" t="s">
        <v>887</v>
      </c>
      <c r="B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K573">
        <v>0</v>
      </c>
      <c r="L573" t="s">
        <v>41</v>
      </c>
      <c r="M573" t="s">
        <v>41</v>
      </c>
      <c r="N573">
        <v>0</v>
      </c>
      <c r="O573">
        <f>SUM(OGC___Away_Brazil_2[[#This Row],[0-15]:[31-45]])</f>
        <v>0</v>
      </c>
    </row>
    <row r="574" spans="1:15" x14ac:dyDescent="0.25">
      <c r="A574" t="s">
        <v>888</v>
      </c>
      <c r="B574">
        <v>1</v>
      </c>
      <c r="C574">
        <v>63</v>
      </c>
      <c r="D574">
        <v>0</v>
      </c>
      <c r="E574">
        <v>0</v>
      </c>
      <c r="F574">
        <v>0</v>
      </c>
      <c r="G574">
        <v>0</v>
      </c>
      <c r="H574">
        <v>1</v>
      </c>
      <c r="I574">
        <v>0</v>
      </c>
      <c r="K574">
        <v>0</v>
      </c>
      <c r="L574" t="s">
        <v>41</v>
      </c>
      <c r="M574" t="s">
        <v>41</v>
      </c>
      <c r="N574">
        <v>0.9</v>
      </c>
      <c r="O574">
        <f>SUM(OGC___Away_Brazil_2[[#This Row],[0-15]:[31-45]])</f>
        <v>0</v>
      </c>
    </row>
    <row r="575" spans="1:15" x14ac:dyDescent="0.25">
      <c r="A575" t="s">
        <v>889</v>
      </c>
      <c r="B575">
        <v>1</v>
      </c>
      <c r="C575">
        <v>90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1</v>
      </c>
      <c r="K575">
        <v>0</v>
      </c>
      <c r="L575" t="s">
        <v>41</v>
      </c>
      <c r="M575" t="s">
        <v>41</v>
      </c>
      <c r="N575">
        <v>0.9</v>
      </c>
      <c r="O575">
        <f>SUM(OGC___Away_Brazil_2[[#This Row],[0-15]:[31-45]])</f>
        <v>0</v>
      </c>
    </row>
    <row r="576" spans="1:15" x14ac:dyDescent="0.25">
      <c r="A576" t="s">
        <v>896</v>
      </c>
      <c r="B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K576">
        <v>0</v>
      </c>
      <c r="L576" t="s">
        <v>41</v>
      </c>
      <c r="M576" t="s">
        <v>41</v>
      </c>
      <c r="N576">
        <v>0</v>
      </c>
      <c r="O576">
        <f>SUM(OGC___Away_Brazil_2[[#This Row],[0-15]:[31-45]])</f>
        <v>0</v>
      </c>
    </row>
    <row r="577" spans="1:15" x14ac:dyDescent="0.25">
      <c r="A577" t="s">
        <v>1199</v>
      </c>
      <c r="B577">
        <v>2</v>
      </c>
      <c r="C577">
        <v>24</v>
      </c>
      <c r="D577">
        <v>1</v>
      </c>
      <c r="E577">
        <v>0</v>
      </c>
      <c r="F577">
        <v>1</v>
      </c>
      <c r="G577">
        <v>0</v>
      </c>
      <c r="H577">
        <v>0</v>
      </c>
      <c r="I577">
        <v>0</v>
      </c>
      <c r="K577">
        <v>0.9</v>
      </c>
      <c r="L577" t="s">
        <v>41</v>
      </c>
      <c r="M577" t="s">
        <v>41</v>
      </c>
      <c r="N577">
        <v>0</v>
      </c>
      <c r="O577">
        <f>SUM(OGC___Away_Brazil_2[[#This Row],[0-15]:[31-45]])</f>
        <v>2</v>
      </c>
    </row>
    <row r="578" spans="1:15" x14ac:dyDescent="0.25">
      <c r="A578" t="s">
        <v>230</v>
      </c>
      <c r="B578">
        <v>1</v>
      </c>
      <c r="C578">
        <v>7</v>
      </c>
      <c r="D578">
        <v>1</v>
      </c>
      <c r="E578">
        <v>0</v>
      </c>
      <c r="F578">
        <v>0</v>
      </c>
      <c r="G578">
        <v>0</v>
      </c>
      <c r="H578">
        <v>0</v>
      </c>
      <c r="I578">
        <v>0</v>
      </c>
      <c r="K578">
        <v>0.9</v>
      </c>
      <c r="L578" t="s">
        <v>41</v>
      </c>
      <c r="M578" t="s">
        <v>41</v>
      </c>
      <c r="N578">
        <v>0</v>
      </c>
      <c r="O578">
        <f>SUM(OGC___Away_Brazil_2[[#This Row],[0-15]:[31-45]])</f>
        <v>1</v>
      </c>
    </row>
    <row r="579" spans="1:15" x14ac:dyDescent="0.25">
      <c r="A579" t="s">
        <v>257</v>
      </c>
      <c r="B579">
        <v>2</v>
      </c>
      <c r="C579">
        <v>6</v>
      </c>
      <c r="D579">
        <v>2</v>
      </c>
      <c r="E579">
        <v>0</v>
      </c>
      <c r="F579">
        <v>0</v>
      </c>
      <c r="G579">
        <v>0</v>
      </c>
      <c r="H579">
        <v>0</v>
      </c>
      <c r="I579">
        <v>0</v>
      </c>
      <c r="K579">
        <v>0.9</v>
      </c>
      <c r="L579" t="s">
        <v>41</v>
      </c>
      <c r="M579" t="s">
        <v>41</v>
      </c>
      <c r="N579">
        <v>0</v>
      </c>
      <c r="O579">
        <f>SUM(OGC___Away_Brazil_2[[#This Row],[0-15]:[31-45]])</f>
        <v>2</v>
      </c>
    </row>
    <row r="580" spans="1:15" x14ac:dyDescent="0.25">
      <c r="A580" t="s">
        <v>310</v>
      </c>
      <c r="B580">
        <v>1</v>
      </c>
      <c r="C580">
        <v>41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0</v>
      </c>
      <c r="K580">
        <v>0.9</v>
      </c>
      <c r="L580" t="s">
        <v>41</v>
      </c>
      <c r="M580" t="s">
        <v>41</v>
      </c>
      <c r="N580">
        <v>0</v>
      </c>
      <c r="O580">
        <f>SUM(OGC___Away_Brazil_2[[#This Row],[0-15]:[31-45]])</f>
        <v>1</v>
      </c>
    </row>
    <row r="581" spans="1:15" x14ac:dyDescent="0.25">
      <c r="A581" t="s">
        <v>503</v>
      </c>
      <c r="B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K581">
        <v>0</v>
      </c>
      <c r="L581" t="s">
        <v>41</v>
      </c>
      <c r="M581" t="s">
        <v>41</v>
      </c>
      <c r="N581">
        <v>0</v>
      </c>
      <c r="O581">
        <f>SUM(OGC___Away_Brazil_2[[#This Row],[0-15]:[31-45]])</f>
        <v>0</v>
      </c>
    </row>
    <row r="582" spans="1:15" x14ac:dyDescent="0.25">
      <c r="A582" t="s">
        <v>530</v>
      </c>
      <c r="B582">
        <v>1</v>
      </c>
      <c r="C582">
        <v>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1</v>
      </c>
      <c r="K582">
        <v>0</v>
      </c>
      <c r="L582" t="s">
        <v>41</v>
      </c>
      <c r="M582" t="s">
        <v>41</v>
      </c>
      <c r="N582">
        <v>0.9</v>
      </c>
      <c r="O582">
        <f>SUM(OGC___Away_Brazil_2[[#This Row],[0-15]:[31-45]])</f>
        <v>0</v>
      </c>
    </row>
    <row r="583" spans="1:15" x14ac:dyDescent="0.25">
      <c r="A583" t="s">
        <v>531</v>
      </c>
      <c r="B583">
        <v>3</v>
      </c>
      <c r="C583">
        <v>48</v>
      </c>
      <c r="D583">
        <v>0</v>
      </c>
      <c r="E583">
        <v>0</v>
      </c>
      <c r="F583">
        <v>2</v>
      </c>
      <c r="G583">
        <v>0</v>
      </c>
      <c r="H583">
        <v>1</v>
      </c>
      <c r="I583">
        <v>0</v>
      </c>
      <c r="K583">
        <v>6.03</v>
      </c>
      <c r="L583" t="s">
        <v>41</v>
      </c>
      <c r="M583" t="s">
        <v>41</v>
      </c>
      <c r="N583">
        <v>2.97</v>
      </c>
      <c r="O583">
        <f>SUM(OGC___Away_Brazil_2[[#This Row],[0-15]:[31-45]])</f>
        <v>2</v>
      </c>
    </row>
    <row r="584" spans="1:15" x14ac:dyDescent="0.25">
      <c r="A584" t="s">
        <v>532</v>
      </c>
      <c r="B584">
        <v>1</v>
      </c>
      <c r="C584">
        <v>13</v>
      </c>
      <c r="D584">
        <v>1</v>
      </c>
      <c r="E584">
        <v>0</v>
      </c>
      <c r="F584">
        <v>0</v>
      </c>
      <c r="G584">
        <v>0</v>
      </c>
      <c r="H584">
        <v>0</v>
      </c>
      <c r="I584">
        <v>0</v>
      </c>
      <c r="K584">
        <v>0.9</v>
      </c>
      <c r="L584" t="s">
        <v>41</v>
      </c>
      <c r="M584" t="s">
        <v>41</v>
      </c>
      <c r="N584">
        <v>0</v>
      </c>
      <c r="O584">
        <f>SUM(OGC___Away_Brazil_2[[#This Row],[0-15]:[31-45]])</f>
        <v>1</v>
      </c>
    </row>
    <row r="585" spans="1:15" x14ac:dyDescent="0.25">
      <c r="A585" t="s">
        <v>538</v>
      </c>
      <c r="B585">
        <v>1</v>
      </c>
      <c r="C585">
        <v>40</v>
      </c>
      <c r="D585">
        <v>0</v>
      </c>
      <c r="E585">
        <v>0</v>
      </c>
      <c r="F585">
        <v>1</v>
      </c>
      <c r="G585">
        <v>0</v>
      </c>
      <c r="H585">
        <v>0</v>
      </c>
      <c r="I585">
        <v>0</v>
      </c>
      <c r="K585">
        <v>0.9</v>
      </c>
      <c r="L585" t="s">
        <v>41</v>
      </c>
      <c r="M585" t="s">
        <v>41</v>
      </c>
      <c r="N585">
        <v>0</v>
      </c>
      <c r="O585">
        <f>SUM(OGC___Away_Brazil_2[[#This Row],[0-15]:[31-45]])</f>
        <v>1</v>
      </c>
    </row>
    <row r="586" spans="1:15" x14ac:dyDescent="0.25">
      <c r="A586" t="s">
        <v>551</v>
      </c>
      <c r="B586">
        <v>2</v>
      </c>
      <c r="C586">
        <v>34</v>
      </c>
      <c r="D586">
        <v>0</v>
      </c>
      <c r="E586">
        <v>1</v>
      </c>
      <c r="F586">
        <v>1</v>
      </c>
      <c r="G586">
        <v>0</v>
      </c>
      <c r="H586">
        <v>0</v>
      </c>
      <c r="I586">
        <v>0</v>
      </c>
      <c r="K586">
        <v>0.9</v>
      </c>
      <c r="L586" t="s">
        <v>41</v>
      </c>
      <c r="M586" t="s">
        <v>41</v>
      </c>
      <c r="N586">
        <v>0</v>
      </c>
      <c r="O586">
        <f>SUM(OGC___Away_Brazil_2[[#This Row],[0-15]:[31-45]])</f>
        <v>2</v>
      </c>
    </row>
    <row r="587" spans="1:15" x14ac:dyDescent="0.25">
      <c r="A587" t="s">
        <v>582</v>
      </c>
      <c r="B587">
        <v>2</v>
      </c>
      <c r="C587">
        <v>28</v>
      </c>
      <c r="D587">
        <v>1</v>
      </c>
      <c r="E587">
        <v>0</v>
      </c>
      <c r="F587">
        <v>0</v>
      </c>
      <c r="G587">
        <v>1</v>
      </c>
      <c r="H587">
        <v>0</v>
      </c>
      <c r="I587">
        <v>0</v>
      </c>
      <c r="K587">
        <v>0.45</v>
      </c>
      <c r="L587" t="s">
        <v>41</v>
      </c>
      <c r="M587" t="s">
        <v>41</v>
      </c>
      <c r="N587">
        <v>0.45</v>
      </c>
      <c r="O587">
        <f>SUM(OGC___Away_Brazil_2[[#This Row],[0-15]:[31-45]])</f>
        <v>1</v>
      </c>
    </row>
    <row r="588" spans="1:15" x14ac:dyDescent="0.25">
      <c r="A588" t="s">
        <v>628</v>
      </c>
      <c r="B588">
        <v>2</v>
      </c>
      <c r="C588">
        <v>17</v>
      </c>
      <c r="D588">
        <v>1</v>
      </c>
      <c r="E588">
        <v>1</v>
      </c>
      <c r="F588">
        <v>0</v>
      </c>
      <c r="G588">
        <v>0</v>
      </c>
      <c r="H588">
        <v>0</v>
      </c>
      <c r="I588">
        <v>0</v>
      </c>
      <c r="K588">
        <v>0.9</v>
      </c>
      <c r="L588" t="s">
        <v>41</v>
      </c>
      <c r="M588" t="s">
        <v>41</v>
      </c>
      <c r="N588">
        <v>0</v>
      </c>
      <c r="O588">
        <f>SUM(OGC___Away_Brazil_2[[#This Row],[0-15]:[31-45]])</f>
        <v>2</v>
      </c>
    </row>
    <row r="589" spans="1:15" x14ac:dyDescent="0.25">
      <c r="A589" t="s">
        <v>634</v>
      </c>
      <c r="B589">
        <v>1</v>
      </c>
      <c r="C589">
        <v>45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0</v>
      </c>
      <c r="K589">
        <v>0.9</v>
      </c>
      <c r="L589" t="s">
        <v>41</v>
      </c>
      <c r="M589" t="s">
        <v>41</v>
      </c>
      <c r="N589">
        <v>0</v>
      </c>
      <c r="O589">
        <f>SUM(OGC___Away_Brazil_2[[#This Row],[0-15]:[31-45]])</f>
        <v>1</v>
      </c>
    </row>
    <row r="590" spans="1:15" x14ac:dyDescent="0.25">
      <c r="A590" t="s">
        <v>831</v>
      </c>
      <c r="B590">
        <v>1</v>
      </c>
      <c r="C590">
        <v>37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0</v>
      </c>
      <c r="K590">
        <v>0.9</v>
      </c>
      <c r="L590" t="s">
        <v>41</v>
      </c>
      <c r="M590" t="s">
        <v>41</v>
      </c>
      <c r="N590">
        <v>0</v>
      </c>
      <c r="O590">
        <f>SUM(OGC___Away_Brazil_2[[#This Row],[0-15]:[31-45]])</f>
        <v>1</v>
      </c>
    </row>
    <row r="591" spans="1:15" x14ac:dyDescent="0.25">
      <c r="A591" t="s">
        <v>900</v>
      </c>
      <c r="B591">
        <v>1</v>
      </c>
      <c r="C591">
        <v>18</v>
      </c>
      <c r="D591">
        <v>0</v>
      </c>
      <c r="E591">
        <v>1</v>
      </c>
      <c r="F591">
        <v>0</v>
      </c>
      <c r="G591">
        <v>0</v>
      </c>
      <c r="H591">
        <v>0</v>
      </c>
      <c r="I591">
        <v>0</v>
      </c>
      <c r="K591">
        <v>0.9</v>
      </c>
      <c r="L591" t="s">
        <v>41</v>
      </c>
      <c r="M591" t="s">
        <v>41</v>
      </c>
      <c r="N591">
        <v>0</v>
      </c>
      <c r="O591">
        <f>SUM(OGC___Away_Brazil_2[[#This Row],[0-15]:[31-45]])</f>
        <v>1</v>
      </c>
    </row>
    <row r="592" spans="1:15" x14ac:dyDescent="0.25">
      <c r="A592" t="s">
        <v>935</v>
      </c>
      <c r="B592">
        <v>1</v>
      </c>
      <c r="C592">
        <v>19</v>
      </c>
      <c r="D592">
        <v>0</v>
      </c>
      <c r="E592">
        <v>1</v>
      </c>
      <c r="F592">
        <v>0</v>
      </c>
      <c r="G592">
        <v>0</v>
      </c>
      <c r="H592">
        <v>0</v>
      </c>
      <c r="I592">
        <v>0</v>
      </c>
      <c r="K592">
        <v>0.9</v>
      </c>
      <c r="L592" t="s">
        <v>41</v>
      </c>
      <c r="M592" t="s">
        <v>41</v>
      </c>
      <c r="N592">
        <v>0</v>
      </c>
      <c r="O592">
        <f>SUM(OGC___Away_Brazil_2[[#This Row],[0-15]:[31-45]])</f>
        <v>1</v>
      </c>
    </row>
    <row r="593" spans="1:15" x14ac:dyDescent="0.25">
      <c r="A593" t="s">
        <v>983</v>
      </c>
      <c r="B593">
        <v>2</v>
      </c>
      <c r="C593">
        <v>24</v>
      </c>
      <c r="D593">
        <v>0</v>
      </c>
      <c r="E593">
        <v>2</v>
      </c>
      <c r="F593">
        <v>0</v>
      </c>
      <c r="G593">
        <v>0</v>
      </c>
      <c r="H593">
        <v>0</v>
      </c>
      <c r="I593">
        <v>0</v>
      </c>
      <c r="K593">
        <v>0.9</v>
      </c>
      <c r="L593" t="s">
        <v>41</v>
      </c>
      <c r="M593" t="s">
        <v>41</v>
      </c>
      <c r="N593">
        <v>0</v>
      </c>
      <c r="O593">
        <f>SUM(OGC___Away_Brazil_2[[#This Row],[0-15]:[31-45]])</f>
        <v>2</v>
      </c>
    </row>
    <row r="594" spans="1:15" x14ac:dyDescent="0.25">
      <c r="A594" t="s">
        <v>1070</v>
      </c>
      <c r="B594">
        <v>1</v>
      </c>
      <c r="C594">
        <v>18</v>
      </c>
      <c r="D594">
        <v>0</v>
      </c>
      <c r="E594">
        <v>1</v>
      </c>
      <c r="F594">
        <v>0</v>
      </c>
      <c r="G594">
        <v>0</v>
      </c>
      <c r="H594">
        <v>0</v>
      </c>
      <c r="I594">
        <v>0</v>
      </c>
      <c r="K594">
        <v>0.9</v>
      </c>
      <c r="L594" t="s">
        <v>41</v>
      </c>
      <c r="M594" t="s">
        <v>41</v>
      </c>
      <c r="N594">
        <v>0</v>
      </c>
      <c r="O594">
        <f>SUM(OGC___Away_Brazil_2[[#This Row],[0-15]:[31-45]])</f>
        <v>1</v>
      </c>
    </row>
    <row r="595" spans="1:15" x14ac:dyDescent="0.25">
      <c r="A595" t="s">
        <v>1194</v>
      </c>
      <c r="B595">
        <v>2</v>
      </c>
      <c r="C595">
        <v>8</v>
      </c>
      <c r="D595">
        <v>2</v>
      </c>
      <c r="E595">
        <v>0</v>
      </c>
      <c r="F595">
        <v>0</v>
      </c>
      <c r="G595">
        <v>0</v>
      </c>
      <c r="H595">
        <v>0</v>
      </c>
      <c r="I595">
        <v>0</v>
      </c>
      <c r="K595">
        <v>0.9</v>
      </c>
      <c r="L595" t="s">
        <v>41</v>
      </c>
      <c r="M595" t="s">
        <v>41</v>
      </c>
      <c r="N595">
        <v>0</v>
      </c>
      <c r="O595">
        <f>SUM(OGC___Away_Brazil_2[[#This Row],[0-15]:[31-45]])</f>
        <v>2</v>
      </c>
    </row>
    <row r="596" spans="1:15" x14ac:dyDescent="0.25">
      <c r="A596" t="s">
        <v>222</v>
      </c>
      <c r="B596">
        <v>1</v>
      </c>
      <c r="C596">
        <v>23</v>
      </c>
      <c r="D596">
        <v>0</v>
      </c>
      <c r="E596">
        <v>1</v>
      </c>
      <c r="F596">
        <v>0</v>
      </c>
      <c r="G596">
        <v>0</v>
      </c>
      <c r="H596">
        <v>0</v>
      </c>
      <c r="I596">
        <v>0</v>
      </c>
      <c r="K596">
        <v>0.9</v>
      </c>
      <c r="L596" t="s">
        <v>41</v>
      </c>
      <c r="M596" t="s">
        <v>41</v>
      </c>
      <c r="N596">
        <v>0</v>
      </c>
      <c r="O596">
        <f>SUM(OGC___Away_Brazil_2[[#This Row],[0-15]:[31-45]])</f>
        <v>1</v>
      </c>
    </row>
    <row r="597" spans="1:15" x14ac:dyDescent="0.25">
      <c r="A597" t="s">
        <v>382</v>
      </c>
      <c r="B597">
        <v>2</v>
      </c>
      <c r="C597">
        <v>26</v>
      </c>
      <c r="D597">
        <v>1</v>
      </c>
      <c r="E597">
        <v>0</v>
      </c>
      <c r="F597">
        <v>0</v>
      </c>
      <c r="G597">
        <v>1</v>
      </c>
      <c r="H597">
        <v>0</v>
      </c>
      <c r="I597">
        <v>0</v>
      </c>
      <c r="K597">
        <v>0.45</v>
      </c>
      <c r="L597" t="s">
        <v>41</v>
      </c>
      <c r="M597" t="s">
        <v>41</v>
      </c>
      <c r="N597">
        <v>0.45</v>
      </c>
      <c r="O597">
        <f>SUM(OGC___Away_Brazil_2[[#This Row],[0-15]:[31-45]])</f>
        <v>1</v>
      </c>
    </row>
    <row r="598" spans="1:15" x14ac:dyDescent="0.25">
      <c r="A598" t="s">
        <v>457</v>
      </c>
      <c r="B598">
        <v>3</v>
      </c>
      <c r="C598">
        <v>26</v>
      </c>
      <c r="D598">
        <v>0</v>
      </c>
      <c r="E598">
        <v>2</v>
      </c>
      <c r="F598">
        <v>1</v>
      </c>
      <c r="G598">
        <v>0</v>
      </c>
      <c r="H598">
        <v>0</v>
      </c>
      <c r="I598">
        <v>0</v>
      </c>
      <c r="K598">
        <v>0.9</v>
      </c>
      <c r="L598" t="s">
        <v>41</v>
      </c>
      <c r="M598" t="s">
        <v>41</v>
      </c>
      <c r="N598">
        <v>0</v>
      </c>
      <c r="O598">
        <f>SUM(OGC___Away_Brazil_2[[#This Row],[0-15]:[31-45]])</f>
        <v>3</v>
      </c>
    </row>
    <row r="599" spans="1:15" x14ac:dyDescent="0.25">
      <c r="A599" t="s">
        <v>516</v>
      </c>
      <c r="B599">
        <v>3</v>
      </c>
      <c r="C599">
        <v>27</v>
      </c>
      <c r="D599">
        <v>1</v>
      </c>
      <c r="E599">
        <v>1</v>
      </c>
      <c r="F599">
        <v>1</v>
      </c>
      <c r="G599">
        <v>0</v>
      </c>
      <c r="H599">
        <v>0</v>
      </c>
      <c r="I599">
        <v>0</v>
      </c>
      <c r="K599">
        <v>0.9</v>
      </c>
      <c r="L599" t="s">
        <v>41</v>
      </c>
      <c r="M599" t="s">
        <v>41</v>
      </c>
      <c r="N599">
        <v>0</v>
      </c>
      <c r="O599">
        <f>SUM(OGC___Away_Brazil_2[[#This Row],[0-15]:[31-45]])</f>
        <v>3</v>
      </c>
    </row>
    <row r="600" spans="1:15" x14ac:dyDescent="0.25">
      <c r="A600" t="s">
        <v>517</v>
      </c>
      <c r="B600">
        <v>1</v>
      </c>
      <c r="C600">
        <v>32</v>
      </c>
      <c r="D600">
        <v>0</v>
      </c>
      <c r="E600">
        <v>0</v>
      </c>
      <c r="F600">
        <v>1</v>
      </c>
      <c r="G600">
        <v>0</v>
      </c>
      <c r="H600">
        <v>0</v>
      </c>
      <c r="I600">
        <v>0</v>
      </c>
      <c r="K600">
        <v>0.9</v>
      </c>
      <c r="L600" t="s">
        <v>41</v>
      </c>
      <c r="M600" t="s">
        <v>41</v>
      </c>
      <c r="N600">
        <v>0</v>
      </c>
      <c r="O600">
        <f>SUM(OGC___Away_Brazil_2[[#This Row],[0-15]:[31-45]])</f>
        <v>1</v>
      </c>
    </row>
    <row r="601" spans="1:15" x14ac:dyDescent="0.25">
      <c r="A601" t="s">
        <v>518</v>
      </c>
      <c r="B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K601">
        <v>0</v>
      </c>
      <c r="L601" t="s">
        <v>41</v>
      </c>
      <c r="M601" t="s">
        <v>41</v>
      </c>
      <c r="N601">
        <v>0</v>
      </c>
      <c r="O601">
        <f>SUM(OGC___Away_Brazil_2[[#This Row],[0-15]:[31-45]])</f>
        <v>0</v>
      </c>
    </row>
    <row r="602" spans="1:15" x14ac:dyDescent="0.25">
      <c r="A602" t="s">
        <v>519</v>
      </c>
      <c r="B602">
        <v>2</v>
      </c>
      <c r="C602">
        <v>8</v>
      </c>
      <c r="D602">
        <v>2</v>
      </c>
      <c r="E602">
        <v>0</v>
      </c>
      <c r="F602">
        <v>0</v>
      </c>
      <c r="G602">
        <v>0</v>
      </c>
      <c r="H602">
        <v>0</v>
      </c>
      <c r="I602">
        <v>0</v>
      </c>
      <c r="K602">
        <v>0.9</v>
      </c>
      <c r="L602" t="s">
        <v>41</v>
      </c>
      <c r="M602" t="s">
        <v>41</v>
      </c>
      <c r="N602">
        <v>0</v>
      </c>
      <c r="O602">
        <f>SUM(OGC___Away_Brazil_2[[#This Row],[0-15]:[31-45]])</f>
        <v>2</v>
      </c>
    </row>
    <row r="603" spans="1:15" x14ac:dyDescent="0.25">
      <c r="A603" t="s">
        <v>520</v>
      </c>
      <c r="B603">
        <v>1</v>
      </c>
      <c r="C603">
        <v>38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0</v>
      </c>
      <c r="K603">
        <v>0.9</v>
      </c>
      <c r="L603" t="s">
        <v>41</v>
      </c>
      <c r="M603" t="s">
        <v>41</v>
      </c>
      <c r="N603">
        <v>0</v>
      </c>
      <c r="O603">
        <f>SUM(OGC___Away_Brazil_2[[#This Row],[0-15]:[31-45]])</f>
        <v>1</v>
      </c>
    </row>
    <row r="604" spans="1:15" x14ac:dyDescent="0.25">
      <c r="A604" t="s">
        <v>631</v>
      </c>
      <c r="B604">
        <v>3</v>
      </c>
      <c r="C604">
        <v>29</v>
      </c>
      <c r="D604">
        <v>1</v>
      </c>
      <c r="E604">
        <v>0</v>
      </c>
      <c r="F604">
        <v>2</v>
      </c>
      <c r="G604">
        <v>0</v>
      </c>
      <c r="H604">
        <v>0</v>
      </c>
      <c r="I604">
        <v>0</v>
      </c>
      <c r="K604">
        <v>0.9</v>
      </c>
      <c r="L604" t="s">
        <v>41</v>
      </c>
      <c r="M604" t="s">
        <v>41</v>
      </c>
      <c r="N604">
        <v>0</v>
      </c>
      <c r="O604">
        <f>SUM(OGC___Away_Brazil_2[[#This Row],[0-15]:[31-45]])</f>
        <v>3</v>
      </c>
    </row>
    <row r="605" spans="1:15" x14ac:dyDescent="0.25">
      <c r="A605" t="s">
        <v>679</v>
      </c>
      <c r="B605">
        <v>2</v>
      </c>
      <c r="C605">
        <v>18</v>
      </c>
      <c r="D605">
        <v>1</v>
      </c>
      <c r="E605">
        <v>0</v>
      </c>
      <c r="F605">
        <v>1</v>
      </c>
      <c r="G605">
        <v>0</v>
      </c>
      <c r="H605">
        <v>0</v>
      </c>
      <c r="I605">
        <v>0</v>
      </c>
      <c r="K605">
        <v>0.9</v>
      </c>
      <c r="L605" t="s">
        <v>41</v>
      </c>
      <c r="M605" t="s">
        <v>41</v>
      </c>
      <c r="N605">
        <v>0</v>
      </c>
      <c r="O605">
        <f>SUM(OGC___Away_Brazil_2[[#This Row],[0-15]:[31-45]])</f>
        <v>2</v>
      </c>
    </row>
    <row r="606" spans="1:15" x14ac:dyDescent="0.25">
      <c r="A606" t="s">
        <v>680</v>
      </c>
      <c r="B606">
        <v>1</v>
      </c>
      <c r="C606">
        <v>41</v>
      </c>
      <c r="D606">
        <v>0</v>
      </c>
      <c r="E606">
        <v>0</v>
      </c>
      <c r="F606">
        <v>1</v>
      </c>
      <c r="G606">
        <v>0</v>
      </c>
      <c r="H606">
        <v>0</v>
      </c>
      <c r="I606">
        <v>0</v>
      </c>
      <c r="K606">
        <v>0.9</v>
      </c>
      <c r="L606" t="s">
        <v>41</v>
      </c>
      <c r="M606" t="s">
        <v>41</v>
      </c>
      <c r="N606">
        <v>0</v>
      </c>
      <c r="O606">
        <f>SUM(OGC___Away_Brazil_2[[#This Row],[0-15]:[31-45]])</f>
        <v>1</v>
      </c>
    </row>
    <row r="607" spans="1:15" x14ac:dyDescent="0.25">
      <c r="A607" t="s">
        <v>681</v>
      </c>
      <c r="B607">
        <v>3</v>
      </c>
      <c r="C607">
        <v>10</v>
      </c>
      <c r="D607">
        <v>3</v>
      </c>
      <c r="E607">
        <v>0</v>
      </c>
      <c r="F607">
        <v>0</v>
      </c>
      <c r="G607">
        <v>0</v>
      </c>
      <c r="H607">
        <v>0</v>
      </c>
      <c r="I607">
        <v>0</v>
      </c>
      <c r="K607">
        <v>0.9</v>
      </c>
      <c r="L607" t="s">
        <v>41</v>
      </c>
      <c r="M607" t="s">
        <v>41</v>
      </c>
      <c r="N607">
        <v>0</v>
      </c>
      <c r="O607">
        <f>SUM(OGC___Away_Brazil_2[[#This Row],[0-15]:[31-45]])</f>
        <v>3</v>
      </c>
    </row>
    <row r="608" spans="1:15" x14ac:dyDescent="0.25">
      <c r="A608" t="s">
        <v>682</v>
      </c>
      <c r="B608">
        <v>3</v>
      </c>
      <c r="C608">
        <v>31</v>
      </c>
      <c r="D608">
        <v>1</v>
      </c>
      <c r="E608">
        <v>0</v>
      </c>
      <c r="F608">
        <v>2</v>
      </c>
      <c r="G608">
        <v>0</v>
      </c>
      <c r="H608">
        <v>0</v>
      </c>
      <c r="I608">
        <v>0</v>
      </c>
      <c r="K608">
        <v>0.9</v>
      </c>
      <c r="L608" t="s">
        <v>41</v>
      </c>
      <c r="M608" t="s">
        <v>41</v>
      </c>
      <c r="N608">
        <v>0</v>
      </c>
      <c r="O608">
        <f>SUM(OGC___Away_Brazil_2[[#This Row],[0-15]:[31-45]])</f>
        <v>3</v>
      </c>
    </row>
    <row r="609" spans="1:15" x14ac:dyDescent="0.25">
      <c r="A609" t="s">
        <v>821</v>
      </c>
      <c r="B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K609">
        <v>0</v>
      </c>
      <c r="L609" t="s">
        <v>41</v>
      </c>
      <c r="M609" t="s">
        <v>41</v>
      </c>
      <c r="N609">
        <v>0</v>
      </c>
      <c r="O609">
        <f>SUM(OGC___Away_Brazil_2[[#This Row],[0-15]:[31-45]])</f>
        <v>0</v>
      </c>
    </row>
    <row r="610" spans="1:15" x14ac:dyDescent="0.25">
      <c r="A610" t="s">
        <v>822</v>
      </c>
      <c r="B610">
        <v>3</v>
      </c>
      <c r="C610">
        <v>24</v>
      </c>
      <c r="D610">
        <v>1</v>
      </c>
      <c r="E610">
        <v>1</v>
      </c>
      <c r="F610">
        <v>1</v>
      </c>
      <c r="G610">
        <v>0</v>
      </c>
      <c r="H610">
        <v>0</v>
      </c>
      <c r="I610">
        <v>0</v>
      </c>
      <c r="K610">
        <v>0.9</v>
      </c>
      <c r="L610" t="s">
        <v>41</v>
      </c>
      <c r="M610" t="s">
        <v>41</v>
      </c>
      <c r="N610">
        <v>0</v>
      </c>
      <c r="O610">
        <f>SUM(OGC___Away_Brazil_2[[#This Row],[0-15]:[31-45]])</f>
        <v>3</v>
      </c>
    </row>
    <row r="611" spans="1:15" x14ac:dyDescent="0.25">
      <c r="A611" t="s">
        <v>985</v>
      </c>
      <c r="B611">
        <v>1</v>
      </c>
      <c r="C611">
        <v>90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1</v>
      </c>
      <c r="K611">
        <v>0</v>
      </c>
      <c r="L611" t="s">
        <v>41</v>
      </c>
      <c r="M611" t="s">
        <v>41</v>
      </c>
      <c r="N611">
        <v>0.9</v>
      </c>
      <c r="O611">
        <f>SUM(OGC___Away_Brazil_2[[#This Row],[0-15]:[31-45]])</f>
        <v>0</v>
      </c>
    </row>
    <row r="612" spans="1:15" x14ac:dyDescent="0.25">
      <c r="A612" t="s">
        <v>1118</v>
      </c>
      <c r="B612">
        <v>4</v>
      </c>
      <c r="C612">
        <v>32</v>
      </c>
      <c r="D612">
        <v>1</v>
      </c>
      <c r="E612">
        <v>2</v>
      </c>
      <c r="F612">
        <v>0</v>
      </c>
      <c r="G612">
        <v>0</v>
      </c>
      <c r="H612">
        <v>1</v>
      </c>
      <c r="I612">
        <v>0</v>
      </c>
      <c r="K612">
        <v>6.75</v>
      </c>
      <c r="L612" t="s">
        <v>41</v>
      </c>
      <c r="M612" t="s">
        <v>41</v>
      </c>
      <c r="N612">
        <v>2.25</v>
      </c>
      <c r="O612">
        <f>SUM(OGC___Away_Brazil_2[[#This Row],[0-15]:[31-45]])</f>
        <v>3</v>
      </c>
    </row>
    <row r="613" spans="1:15" x14ac:dyDescent="0.25">
      <c r="A613" t="s">
        <v>1131</v>
      </c>
      <c r="B613">
        <v>3</v>
      </c>
      <c r="C613">
        <v>54</v>
      </c>
      <c r="D613">
        <v>0</v>
      </c>
      <c r="E613">
        <v>0</v>
      </c>
      <c r="F613">
        <v>1</v>
      </c>
      <c r="G613">
        <v>1</v>
      </c>
      <c r="H613">
        <v>1</v>
      </c>
      <c r="I613">
        <v>0</v>
      </c>
      <c r="K613">
        <v>2.97</v>
      </c>
      <c r="L613" t="s">
        <v>41</v>
      </c>
      <c r="M613" t="s">
        <v>41</v>
      </c>
      <c r="N613">
        <v>6.03</v>
      </c>
      <c r="O613">
        <f>SUM(OGC___Away_Brazil_2[[#This Row],[0-15]:[31-45]])</f>
        <v>1</v>
      </c>
    </row>
    <row r="614" spans="1:15" x14ac:dyDescent="0.25">
      <c r="A614" t="s">
        <v>1204</v>
      </c>
      <c r="B614">
        <v>2</v>
      </c>
      <c r="C614">
        <v>14</v>
      </c>
      <c r="D614">
        <v>2</v>
      </c>
      <c r="E614">
        <v>0</v>
      </c>
      <c r="F614">
        <v>0</v>
      </c>
      <c r="G614">
        <v>0</v>
      </c>
      <c r="H614">
        <v>0</v>
      </c>
      <c r="I614">
        <v>0</v>
      </c>
      <c r="K614">
        <v>0.9</v>
      </c>
      <c r="L614" t="s">
        <v>41</v>
      </c>
      <c r="M614" t="s">
        <v>41</v>
      </c>
      <c r="N614">
        <v>0</v>
      </c>
      <c r="O614">
        <f>SUM(OGC___Away_Brazil_2[[#This Row],[0-15]:[31-45]])</f>
        <v>2</v>
      </c>
    </row>
    <row r="615" spans="1:15" x14ac:dyDescent="0.25">
      <c r="A615" t="s">
        <v>1219</v>
      </c>
      <c r="B615">
        <v>1</v>
      </c>
      <c r="C615">
        <v>77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1</v>
      </c>
      <c r="K615">
        <v>0</v>
      </c>
      <c r="L615" t="s">
        <v>41</v>
      </c>
      <c r="M615" t="s">
        <v>41</v>
      </c>
      <c r="N615">
        <v>0.9</v>
      </c>
      <c r="O615">
        <f>SUM(OGC___Away_Brazil_2[[#This Row],[0-15]:[31-45]])</f>
        <v>0</v>
      </c>
    </row>
    <row r="616" spans="1:15" x14ac:dyDescent="0.25">
      <c r="A616" t="s">
        <v>150</v>
      </c>
      <c r="B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K616">
        <v>0</v>
      </c>
      <c r="L616" t="s">
        <v>41</v>
      </c>
      <c r="M616" t="s">
        <v>41</v>
      </c>
      <c r="N616">
        <v>0</v>
      </c>
      <c r="O616">
        <f>SUM(OGC___Away_Brazil_2[[#This Row],[0-15]:[31-45]])</f>
        <v>0</v>
      </c>
    </row>
    <row r="617" spans="1:15" x14ac:dyDescent="0.25">
      <c r="A617" t="s">
        <v>155</v>
      </c>
      <c r="B617">
        <v>2</v>
      </c>
      <c r="C617">
        <v>5</v>
      </c>
      <c r="D617">
        <v>2</v>
      </c>
      <c r="E617">
        <v>0</v>
      </c>
      <c r="F617">
        <v>0</v>
      </c>
      <c r="G617">
        <v>0</v>
      </c>
      <c r="H617">
        <v>0</v>
      </c>
      <c r="I617">
        <v>0</v>
      </c>
      <c r="K617">
        <v>0.9</v>
      </c>
      <c r="L617" t="s">
        <v>41</v>
      </c>
      <c r="M617" t="s">
        <v>41</v>
      </c>
      <c r="N617">
        <v>0</v>
      </c>
      <c r="O617">
        <f>SUM(OGC___Away_Brazil_2[[#This Row],[0-15]:[31-45]])</f>
        <v>2</v>
      </c>
    </row>
    <row r="618" spans="1:15" x14ac:dyDescent="0.25">
      <c r="A618" t="s">
        <v>161</v>
      </c>
      <c r="B618">
        <v>1</v>
      </c>
      <c r="C618">
        <v>7</v>
      </c>
      <c r="D618">
        <v>1</v>
      </c>
      <c r="E618">
        <v>0</v>
      </c>
      <c r="F618">
        <v>0</v>
      </c>
      <c r="G618">
        <v>0</v>
      </c>
      <c r="H618">
        <v>0</v>
      </c>
      <c r="I618">
        <v>0</v>
      </c>
      <c r="K618">
        <v>0.9</v>
      </c>
      <c r="L618" t="s">
        <v>41</v>
      </c>
      <c r="M618" t="s">
        <v>41</v>
      </c>
      <c r="N618">
        <v>0</v>
      </c>
      <c r="O618">
        <f>SUM(OGC___Away_Brazil_2[[#This Row],[0-15]:[31-45]])</f>
        <v>1</v>
      </c>
    </row>
    <row r="619" spans="1:15" x14ac:dyDescent="0.25">
      <c r="A619" t="s">
        <v>153</v>
      </c>
      <c r="B619">
        <v>1</v>
      </c>
      <c r="C619">
        <v>64</v>
      </c>
      <c r="D619">
        <v>0</v>
      </c>
      <c r="E619">
        <v>0</v>
      </c>
      <c r="F619">
        <v>0</v>
      </c>
      <c r="G619">
        <v>0</v>
      </c>
      <c r="H619">
        <v>1</v>
      </c>
      <c r="I619">
        <v>0</v>
      </c>
      <c r="K619">
        <v>0</v>
      </c>
      <c r="L619" t="s">
        <v>41</v>
      </c>
      <c r="M619" t="s">
        <v>41</v>
      </c>
      <c r="N619">
        <v>0.9</v>
      </c>
      <c r="O619">
        <f>SUM(OGC___Away_Brazil_2[[#This Row],[0-15]:[31-45]])</f>
        <v>0</v>
      </c>
    </row>
    <row r="620" spans="1:15" x14ac:dyDescent="0.25">
      <c r="A620" t="s">
        <v>151</v>
      </c>
      <c r="B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K620">
        <v>0</v>
      </c>
      <c r="L620" t="s">
        <v>41</v>
      </c>
      <c r="M620" t="s">
        <v>41</v>
      </c>
      <c r="N620">
        <v>0</v>
      </c>
      <c r="O620">
        <f>SUM(OGC___Away_Brazil_2[[#This Row],[0-15]:[31-45]])</f>
        <v>0</v>
      </c>
    </row>
    <row r="621" spans="1:15" x14ac:dyDescent="0.25">
      <c r="A621" t="s">
        <v>165</v>
      </c>
      <c r="B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K621">
        <v>0</v>
      </c>
      <c r="L621" t="s">
        <v>41</v>
      </c>
      <c r="M621" t="s">
        <v>41</v>
      </c>
      <c r="N621">
        <v>0</v>
      </c>
      <c r="O621">
        <f>SUM(OGC___Away_Brazil_2[[#This Row],[0-15]:[31-45]])</f>
        <v>0</v>
      </c>
    </row>
    <row r="622" spans="1:15" x14ac:dyDescent="0.25">
      <c r="A622" t="s">
        <v>157</v>
      </c>
      <c r="B622">
        <v>1</v>
      </c>
      <c r="C622">
        <v>7</v>
      </c>
      <c r="D622">
        <v>1</v>
      </c>
      <c r="E622">
        <v>0</v>
      </c>
      <c r="F622">
        <v>0</v>
      </c>
      <c r="G622">
        <v>0</v>
      </c>
      <c r="H622">
        <v>0</v>
      </c>
      <c r="I622">
        <v>0</v>
      </c>
      <c r="K622">
        <v>0.9</v>
      </c>
      <c r="L622" t="s">
        <v>41</v>
      </c>
      <c r="M622" t="s">
        <v>41</v>
      </c>
      <c r="N622">
        <v>0</v>
      </c>
      <c r="O622">
        <f>SUM(OGC___Away_Brazil_2[[#This Row],[0-15]:[31-45]])</f>
        <v>1</v>
      </c>
    </row>
    <row r="623" spans="1:15" x14ac:dyDescent="0.25">
      <c r="A623" t="s">
        <v>152</v>
      </c>
      <c r="B623">
        <v>1</v>
      </c>
      <c r="C623">
        <v>18</v>
      </c>
      <c r="D623">
        <v>0</v>
      </c>
      <c r="E623">
        <v>1</v>
      </c>
      <c r="F623">
        <v>0</v>
      </c>
      <c r="G623">
        <v>0</v>
      </c>
      <c r="H623">
        <v>0</v>
      </c>
      <c r="I623">
        <v>0</v>
      </c>
      <c r="K623">
        <v>0.9</v>
      </c>
      <c r="L623" t="s">
        <v>41</v>
      </c>
      <c r="M623" t="s">
        <v>41</v>
      </c>
      <c r="N623">
        <v>0</v>
      </c>
      <c r="O623">
        <f>SUM(OGC___Away_Brazil_2[[#This Row],[0-15]:[31-45]])</f>
        <v>1</v>
      </c>
    </row>
    <row r="624" spans="1:15" x14ac:dyDescent="0.25">
      <c r="A624" t="s">
        <v>163</v>
      </c>
      <c r="B624">
        <v>1</v>
      </c>
      <c r="C624">
        <v>18</v>
      </c>
      <c r="D624">
        <v>0</v>
      </c>
      <c r="E624">
        <v>1</v>
      </c>
      <c r="F624">
        <v>0</v>
      </c>
      <c r="G624">
        <v>0</v>
      </c>
      <c r="H624">
        <v>0</v>
      </c>
      <c r="I624">
        <v>0</v>
      </c>
      <c r="K624">
        <v>0.9</v>
      </c>
      <c r="L624" t="s">
        <v>41</v>
      </c>
      <c r="M624" t="s">
        <v>41</v>
      </c>
      <c r="N624">
        <v>0</v>
      </c>
      <c r="O624">
        <f>SUM(OGC___Away_Brazil_2[[#This Row],[0-15]:[31-45]])</f>
        <v>1</v>
      </c>
    </row>
    <row r="625" spans="1:15" x14ac:dyDescent="0.25">
      <c r="A625" t="s">
        <v>158</v>
      </c>
      <c r="B625">
        <v>1</v>
      </c>
      <c r="C625">
        <v>31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0</v>
      </c>
      <c r="K625">
        <v>0.9</v>
      </c>
      <c r="L625" t="s">
        <v>41</v>
      </c>
      <c r="M625" t="s">
        <v>41</v>
      </c>
      <c r="N625">
        <v>0</v>
      </c>
      <c r="O625">
        <f>SUM(OGC___Away_Brazil_2[[#This Row],[0-15]:[31-45]])</f>
        <v>1</v>
      </c>
    </row>
    <row r="626" spans="1:15" x14ac:dyDescent="0.25">
      <c r="A626" t="s">
        <v>148</v>
      </c>
      <c r="B626">
        <v>2</v>
      </c>
      <c r="C626">
        <v>16</v>
      </c>
      <c r="D626">
        <v>1</v>
      </c>
      <c r="E626">
        <v>1</v>
      </c>
      <c r="F626">
        <v>0</v>
      </c>
      <c r="G626">
        <v>0</v>
      </c>
      <c r="H626">
        <v>0</v>
      </c>
      <c r="I626">
        <v>0</v>
      </c>
      <c r="K626">
        <v>0.9</v>
      </c>
      <c r="L626" t="s">
        <v>41</v>
      </c>
      <c r="M626" t="s">
        <v>41</v>
      </c>
      <c r="N626">
        <v>0</v>
      </c>
      <c r="O626">
        <f>SUM(OGC___Away_Brazil_2[[#This Row],[0-15]:[31-45]])</f>
        <v>2</v>
      </c>
    </row>
    <row r="627" spans="1:15" x14ac:dyDescent="0.25">
      <c r="A627" t="s">
        <v>164</v>
      </c>
      <c r="B627">
        <v>3</v>
      </c>
      <c r="C627">
        <v>39</v>
      </c>
      <c r="D627">
        <v>0</v>
      </c>
      <c r="E627">
        <v>1</v>
      </c>
      <c r="F627">
        <v>1</v>
      </c>
      <c r="G627">
        <v>0</v>
      </c>
      <c r="H627">
        <v>1</v>
      </c>
      <c r="I627">
        <v>0</v>
      </c>
      <c r="K627">
        <v>6.03</v>
      </c>
      <c r="L627" t="s">
        <v>41</v>
      </c>
      <c r="M627" t="s">
        <v>41</v>
      </c>
      <c r="N627">
        <v>2.97</v>
      </c>
      <c r="O627">
        <f>SUM(OGC___Away_Brazil_2[[#This Row],[0-15]:[31-45]])</f>
        <v>2</v>
      </c>
    </row>
    <row r="628" spans="1:15" x14ac:dyDescent="0.25">
      <c r="A628" t="s">
        <v>146</v>
      </c>
      <c r="B628">
        <v>1</v>
      </c>
      <c r="C628">
        <v>36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0</v>
      </c>
      <c r="K628">
        <v>0.9</v>
      </c>
      <c r="L628" t="s">
        <v>41</v>
      </c>
      <c r="M628" t="s">
        <v>41</v>
      </c>
      <c r="N628">
        <v>0</v>
      </c>
      <c r="O628">
        <f>SUM(OGC___Away_Brazil_2[[#This Row],[0-15]:[31-45]])</f>
        <v>1</v>
      </c>
    </row>
    <row r="629" spans="1:15" x14ac:dyDescent="0.25">
      <c r="A629" t="s">
        <v>156</v>
      </c>
      <c r="B629">
        <v>1</v>
      </c>
      <c r="C629">
        <v>49</v>
      </c>
      <c r="D629">
        <v>0</v>
      </c>
      <c r="E629">
        <v>0</v>
      </c>
      <c r="F629">
        <v>0</v>
      </c>
      <c r="G629">
        <v>1</v>
      </c>
      <c r="H629">
        <v>0</v>
      </c>
      <c r="I629">
        <v>0</v>
      </c>
      <c r="K629">
        <v>0</v>
      </c>
      <c r="L629" t="s">
        <v>41</v>
      </c>
      <c r="M629" t="s">
        <v>41</v>
      </c>
      <c r="N629">
        <v>0.9</v>
      </c>
      <c r="O629">
        <f>SUM(OGC___Away_Brazil_2[[#This Row],[0-15]:[31-45]])</f>
        <v>0</v>
      </c>
    </row>
    <row r="630" spans="1:15" x14ac:dyDescent="0.25">
      <c r="A630" t="s">
        <v>159</v>
      </c>
      <c r="B630">
        <v>2</v>
      </c>
      <c r="C630">
        <v>29</v>
      </c>
      <c r="D630">
        <v>0</v>
      </c>
      <c r="E630">
        <v>1</v>
      </c>
      <c r="F630">
        <v>1</v>
      </c>
      <c r="G630">
        <v>0</v>
      </c>
      <c r="H630">
        <v>0</v>
      </c>
      <c r="I630">
        <v>0</v>
      </c>
      <c r="K630">
        <v>0.9</v>
      </c>
      <c r="L630" t="s">
        <v>41</v>
      </c>
      <c r="M630" t="s">
        <v>41</v>
      </c>
      <c r="N630">
        <v>0</v>
      </c>
      <c r="O630">
        <f>SUM(OGC___Away_Brazil_2[[#This Row],[0-15]:[31-45]])</f>
        <v>2</v>
      </c>
    </row>
    <row r="631" spans="1:15" x14ac:dyDescent="0.25">
      <c r="A631" t="s">
        <v>154</v>
      </c>
      <c r="B631">
        <v>2</v>
      </c>
      <c r="C631">
        <v>17</v>
      </c>
      <c r="D631">
        <v>1</v>
      </c>
      <c r="E631">
        <v>1</v>
      </c>
      <c r="F631">
        <v>0</v>
      </c>
      <c r="G631">
        <v>0</v>
      </c>
      <c r="H631">
        <v>0</v>
      </c>
      <c r="I631">
        <v>0</v>
      </c>
      <c r="K631">
        <v>0.9</v>
      </c>
      <c r="L631" t="s">
        <v>41</v>
      </c>
      <c r="M631" t="s">
        <v>41</v>
      </c>
      <c r="N631">
        <v>0</v>
      </c>
      <c r="O631">
        <f>SUM(OGC___Away_Brazil_2[[#This Row],[0-15]:[31-45]])</f>
        <v>2</v>
      </c>
    </row>
    <row r="632" spans="1:15" x14ac:dyDescent="0.25">
      <c r="A632" t="s">
        <v>162</v>
      </c>
      <c r="B632">
        <v>1</v>
      </c>
      <c r="C632">
        <v>3</v>
      </c>
      <c r="D632">
        <v>1</v>
      </c>
      <c r="E632">
        <v>0</v>
      </c>
      <c r="F632">
        <v>0</v>
      </c>
      <c r="G632">
        <v>0</v>
      </c>
      <c r="H632">
        <v>0</v>
      </c>
      <c r="I632">
        <v>0</v>
      </c>
      <c r="K632">
        <v>0.9</v>
      </c>
      <c r="L632" t="s">
        <v>41</v>
      </c>
      <c r="M632" t="s">
        <v>41</v>
      </c>
      <c r="N632">
        <v>0</v>
      </c>
      <c r="O632">
        <f>SUM(OGC___Away_Brazil_2[[#This Row],[0-15]:[31-45]])</f>
        <v>1</v>
      </c>
    </row>
    <row r="633" spans="1:15" x14ac:dyDescent="0.25">
      <c r="A633" t="s">
        <v>147</v>
      </c>
      <c r="B633">
        <v>2</v>
      </c>
      <c r="C633">
        <v>15</v>
      </c>
      <c r="D633">
        <v>1</v>
      </c>
      <c r="E633">
        <v>1</v>
      </c>
      <c r="F633">
        <v>0</v>
      </c>
      <c r="G633">
        <v>0</v>
      </c>
      <c r="H633">
        <v>0</v>
      </c>
      <c r="I633">
        <v>0</v>
      </c>
      <c r="K633">
        <v>0.9</v>
      </c>
      <c r="L633" t="s">
        <v>41</v>
      </c>
      <c r="M633" t="s">
        <v>41</v>
      </c>
      <c r="N633">
        <v>0</v>
      </c>
      <c r="O633">
        <f>SUM(OGC___Away_Brazil_2[[#This Row],[0-15]:[31-45]])</f>
        <v>2</v>
      </c>
    </row>
    <row r="634" spans="1:15" x14ac:dyDescent="0.25">
      <c r="A634" t="s">
        <v>149</v>
      </c>
      <c r="B634">
        <v>1</v>
      </c>
      <c r="C634">
        <v>16</v>
      </c>
      <c r="D634">
        <v>0</v>
      </c>
      <c r="E634">
        <v>1</v>
      </c>
      <c r="F634">
        <v>0</v>
      </c>
      <c r="G634">
        <v>0</v>
      </c>
      <c r="H634">
        <v>0</v>
      </c>
      <c r="I634">
        <v>0</v>
      </c>
      <c r="K634">
        <v>0.9</v>
      </c>
      <c r="L634" t="s">
        <v>41</v>
      </c>
      <c r="M634" t="s">
        <v>41</v>
      </c>
      <c r="N634">
        <v>0</v>
      </c>
      <c r="O634">
        <f>SUM(OGC___Away_Brazil_2[[#This Row],[0-15]:[31-45]])</f>
        <v>1</v>
      </c>
    </row>
    <row r="635" spans="1:15" x14ac:dyDescent="0.25">
      <c r="A635" t="s">
        <v>160</v>
      </c>
      <c r="B635">
        <v>2</v>
      </c>
      <c r="C635">
        <v>66</v>
      </c>
      <c r="D635">
        <v>0</v>
      </c>
      <c r="E635">
        <v>0</v>
      </c>
      <c r="F635">
        <v>0</v>
      </c>
      <c r="G635">
        <v>1</v>
      </c>
      <c r="H635">
        <v>0</v>
      </c>
      <c r="I635">
        <v>1</v>
      </c>
      <c r="K635">
        <v>0</v>
      </c>
      <c r="L635" t="s">
        <v>41</v>
      </c>
      <c r="M635" t="s">
        <v>41</v>
      </c>
      <c r="N635">
        <v>0.9</v>
      </c>
      <c r="O635">
        <f>SUM(OGC___Away_Brazil_2[[#This Row],[0-15]:[31-45]])</f>
        <v>0</v>
      </c>
    </row>
    <row r="636" spans="1:15" x14ac:dyDescent="0.25">
      <c r="A636" t="s">
        <v>169</v>
      </c>
      <c r="B636">
        <v>1</v>
      </c>
      <c r="C636">
        <v>90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1</v>
      </c>
      <c r="K636">
        <v>0</v>
      </c>
      <c r="L636" t="s">
        <v>41</v>
      </c>
      <c r="M636" t="s">
        <v>41</v>
      </c>
      <c r="N636">
        <v>0.9</v>
      </c>
      <c r="O636">
        <f>SUM(OGC___Away_Brazil_2[[#This Row],[0-15]:[31-45]])</f>
        <v>0</v>
      </c>
    </row>
    <row r="637" spans="1:15" x14ac:dyDescent="0.25">
      <c r="A637" t="s">
        <v>178</v>
      </c>
      <c r="B637">
        <v>3</v>
      </c>
      <c r="C637">
        <v>18</v>
      </c>
      <c r="D637">
        <v>1</v>
      </c>
      <c r="E637">
        <v>2</v>
      </c>
      <c r="F637">
        <v>0</v>
      </c>
      <c r="G637">
        <v>0</v>
      </c>
      <c r="H637">
        <v>0</v>
      </c>
      <c r="I637">
        <v>0</v>
      </c>
      <c r="K637">
        <v>0.9</v>
      </c>
      <c r="L637" t="s">
        <v>41</v>
      </c>
      <c r="M637" t="s">
        <v>41</v>
      </c>
      <c r="N637">
        <v>0</v>
      </c>
      <c r="O637">
        <f>SUM(OGC___Away_Brazil_2[[#This Row],[0-15]:[31-45]])</f>
        <v>3</v>
      </c>
    </row>
    <row r="638" spans="1:15" x14ac:dyDescent="0.25">
      <c r="A638" t="s">
        <v>173</v>
      </c>
      <c r="B638">
        <v>3</v>
      </c>
      <c r="C638">
        <v>31</v>
      </c>
      <c r="D638">
        <v>1</v>
      </c>
      <c r="E638">
        <v>1</v>
      </c>
      <c r="F638">
        <v>0</v>
      </c>
      <c r="G638">
        <v>0</v>
      </c>
      <c r="H638">
        <v>1</v>
      </c>
      <c r="I638">
        <v>0</v>
      </c>
      <c r="K638">
        <v>6.03</v>
      </c>
      <c r="L638" t="s">
        <v>41</v>
      </c>
      <c r="M638" t="s">
        <v>41</v>
      </c>
      <c r="N638">
        <v>2.97</v>
      </c>
      <c r="O638">
        <f>SUM(OGC___Away_Brazil_2[[#This Row],[0-15]:[31-45]])</f>
        <v>2</v>
      </c>
    </row>
    <row r="639" spans="1:15" x14ac:dyDescent="0.25">
      <c r="A639" t="s">
        <v>184</v>
      </c>
      <c r="B639">
        <v>1</v>
      </c>
      <c r="C639">
        <v>36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0</v>
      </c>
      <c r="K639">
        <v>0.9</v>
      </c>
      <c r="L639" t="s">
        <v>41</v>
      </c>
      <c r="M639" t="s">
        <v>41</v>
      </c>
      <c r="N639">
        <v>0</v>
      </c>
      <c r="O639">
        <f>SUM(OGC___Away_Brazil_2[[#This Row],[0-15]:[31-45]])</f>
        <v>1</v>
      </c>
    </row>
    <row r="640" spans="1:15" x14ac:dyDescent="0.25">
      <c r="A640" t="s">
        <v>179</v>
      </c>
      <c r="B640">
        <v>1</v>
      </c>
      <c r="C640">
        <v>8</v>
      </c>
      <c r="D640">
        <v>1</v>
      </c>
      <c r="E640">
        <v>0</v>
      </c>
      <c r="F640">
        <v>0</v>
      </c>
      <c r="G640">
        <v>0</v>
      </c>
      <c r="H640">
        <v>0</v>
      </c>
      <c r="I640">
        <v>0</v>
      </c>
      <c r="K640">
        <v>0.9</v>
      </c>
      <c r="L640" t="s">
        <v>41</v>
      </c>
      <c r="M640" t="s">
        <v>41</v>
      </c>
      <c r="N640">
        <v>0</v>
      </c>
      <c r="O640">
        <f>SUM(OGC___Away_Brazil_2[[#This Row],[0-15]:[31-45]])</f>
        <v>1</v>
      </c>
    </row>
    <row r="641" spans="1:15" x14ac:dyDescent="0.25">
      <c r="A641" t="s">
        <v>186</v>
      </c>
      <c r="B641">
        <v>1</v>
      </c>
      <c r="C641">
        <v>6</v>
      </c>
      <c r="D641">
        <v>1</v>
      </c>
      <c r="E641">
        <v>0</v>
      </c>
      <c r="F641">
        <v>0</v>
      </c>
      <c r="G641">
        <v>0</v>
      </c>
      <c r="H641">
        <v>0</v>
      </c>
      <c r="I641">
        <v>0</v>
      </c>
      <c r="K641">
        <v>0.9</v>
      </c>
      <c r="L641" t="s">
        <v>41</v>
      </c>
      <c r="M641" t="s">
        <v>41</v>
      </c>
      <c r="N641">
        <v>0</v>
      </c>
      <c r="O641">
        <f>SUM(OGC___Away_Brazil_2[[#This Row],[0-15]:[31-45]])</f>
        <v>1</v>
      </c>
    </row>
    <row r="642" spans="1:15" x14ac:dyDescent="0.25">
      <c r="A642" t="s">
        <v>171</v>
      </c>
      <c r="B642">
        <v>1</v>
      </c>
      <c r="C642">
        <v>74</v>
      </c>
      <c r="D642">
        <v>0</v>
      </c>
      <c r="E642">
        <v>0</v>
      </c>
      <c r="F642">
        <v>0</v>
      </c>
      <c r="G642">
        <v>0</v>
      </c>
      <c r="H642">
        <v>1</v>
      </c>
      <c r="I642">
        <v>0</v>
      </c>
      <c r="K642">
        <v>0</v>
      </c>
      <c r="L642" t="s">
        <v>41</v>
      </c>
      <c r="M642" t="s">
        <v>41</v>
      </c>
      <c r="N642">
        <v>0.9</v>
      </c>
      <c r="O642">
        <f>SUM(OGC___Away_Brazil_2[[#This Row],[0-15]:[31-45]])</f>
        <v>0</v>
      </c>
    </row>
    <row r="643" spans="1:15" x14ac:dyDescent="0.25">
      <c r="A643" t="s">
        <v>167</v>
      </c>
      <c r="B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K643">
        <v>0</v>
      </c>
      <c r="L643" t="s">
        <v>41</v>
      </c>
      <c r="M643" t="s">
        <v>41</v>
      </c>
      <c r="N643">
        <v>0</v>
      </c>
      <c r="O643">
        <f>SUM(OGC___Away_Brazil_2[[#This Row],[0-15]:[31-45]])</f>
        <v>0</v>
      </c>
    </row>
    <row r="644" spans="1:15" x14ac:dyDescent="0.25">
      <c r="A644" t="s">
        <v>180</v>
      </c>
      <c r="B644">
        <v>2</v>
      </c>
      <c r="C644">
        <v>49</v>
      </c>
      <c r="D644">
        <v>1</v>
      </c>
      <c r="E644">
        <v>0</v>
      </c>
      <c r="F644">
        <v>0</v>
      </c>
      <c r="G644">
        <v>0</v>
      </c>
      <c r="H644">
        <v>0</v>
      </c>
      <c r="I644">
        <v>1</v>
      </c>
      <c r="K644">
        <v>0.45</v>
      </c>
      <c r="L644" t="s">
        <v>41</v>
      </c>
      <c r="M644" t="s">
        <v>41</v>
      </c>
      <c r="N644">
        <v>0.45</v>
      </c>
      <c r="O644">
        <f>SUM(OGC___Away_Brazil_2[[#This Row],[0-15]:[31-45]])</f>
        <v>1</v>
      </c>
    </row>
    <row r="645" spans="1:15" x14ac:dyDescent="0.25">
      <c r="A645" t="s">
        <v>168</v>
      </c>
      <c r="B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K645">
        <v>0</v>
      </c>
      <c r="L645" t="s">
        <v>41</v>
      </c>
      <c r="M645" t="s">
        <v>41</v>
      </c>
      <c r="N645">
        <v>0</v>
      </c>
      <c r="O645">
        <f>SUM(OGC___Away_Brazil_2[[#This Row],[0-15]:[31-45]])</f>
        <v>0</v>
      </c>
    </row>
    <row r="646" spans="1:15" x14ac:dyDescent="0.25">
      <c r="A646" t="s">
        <v>189</v>
      </c>
      <c r="B646">
        <v>4</v>
      </c>
      <c r="C646">
        <v>26</v>
      </c>
      <c r="D646">
        <v>1</v>
      </c>
      <c r="E646">
        <v>1</v>
      </c>
      <c r="F646">
        <v>2</v>
      </c>
      <c r="G646">
        <v>0</v>
      </c>
      <c r="H646">
        <v>0</v>
      </c>
      <c r="I646">
        <v>0</v>
      </c>
      <c r="K646">
        <v>0.9</v>
      </c>
      <c r="L646" t="s">
        <v>41</v>
      </c>
      <c r="M646" t="s">
        <v>41</v>
      </c>
      <c r="N646">
        <v>0</v>
      </c>
      <c r="O646">
        <f>SUM(OGC___Away_Brazil_2[[#This Row],[0-15]:[31-45]])</f>
        <v>4</v>
      </c>
    </row>
    <row r="647" spans="1:15" x14ac:dyDescent="0.25">
      <c r="A647" t="s">
        <v>177</v>
      </c>
      <c r="B647">
        <v>1</v>
      </c>
      <c r="C647">
        <v>25</v>
      </c>
      <c r="D647">
        <v>0</v>
      </c>
      <c r="E647">
        <v>1</v>
      </c>
      <c r="F647">
        <v>0</v>
      </c>
      <c r="G647">
        <v>0</v>
      </c>
      <c r="H647">
        <v>0</v>
      </c>
      <c r="I647">
        <v>0</v>
      </c>
      <c r="K647">
        <v>0.9</v>
      </c>
      <c r="L647" t="s">
        <v>41</v>
      </c>
      <c r="M647" t="s">
        <v>41</v>
      </c>
      <c r="N647">
        <v>0</v>
      </c>
      <c r="O647">
        <f>SUM(OGC___Away_Brazil_2[[#This Row],[0-15]:[31-45]])</f>
        <v>1</v>
      </c>
    </row>
    <row r="648" spans="1:15" x14ac:dyDescent="0.25">
      <c r="A648" t="s">
        <v>170</v>
      </c>
      <c r="B648">
        <v>2</v>
      </c>
      <c r="C648">
        <v>19</v>
      </c>
      <c r="D648">
        <v>1</v>
      </c>
      <c r="E648">
        <v>1</v>
      </c>
      <c r="F648">
        <v>0</v>
      </c>
      <c r="G648">
        <v>0</v>
      </c>
      <c r="H648">
        <v>0</v>
      </c>
      <c r="I648">
        <v>0</v>
      </c>
      <c r="K648">
        <v>0.9</v>
      </c>
      <c r="L648" t="s">
        <v>41</v>
      </c>
      <c r="M648" t="s">
        <v>41</v>
      </c>
      <c r="N648">
        <v>0</v>
      </c>
      <c r="O648">
        <f>SUM(OGC___Away_Brazil_2[[#This Row],[0-15]:[31-45]])</f>
        <v>2</v>
      </c>
    </row>
    <row r="649" spans="1:15" x14ac:dyDescent="0.25">
      <c r="A649" t="s">
        <v>175</v>
      </c>
      <c r="B649">
        <v>3</v>
      </c>
      <c r="C649">
        <v>4</v>
      </c>
      <c r="D649">
        <v>3</v>
      </c>
      <c r="E649">
        <v>0</v>
      </c>
      <c r="F649">
        <v>0</v>
      </c>
      <c r="G649">
        <v>0</v>
      </c>
      <c r="H649">
        <v>0</v>
      </c>
      <c r="I649">
        <v>0</v>
      </c>
      <c r="K649">
        <v>0.9</v>
      </c>
      <c r="L649" t="s">
        <v>41</v>
      </c>
      <c r="M649" t="s">
        <v>41</v>
      </c>
      <c r="N649">
        <v>0</v>
      </c>
      <c r="O649">
        <f>SUM(OGC___Away_Brazil_2[[#This Row],[0-15]:[31-45]])</f>
        <v>3</v>
      </c>
    </row>
    <row r="650" spans="1:15" x14ac:dyDescent="0.25">
      <c r="A650" t="s">
        <v>166</v>
      </c>
      <c r="B650">
        <v>2</v>
      </c>
      <c r="C650">
        <v>41</v>
      </c>
      <c r="D650">
        <v>0</v>
      </c>
      <c r="E650">
        <v>0</v>
      </c>
      <c r="F650">
        <v>1</v>
      </c>
      <c r="G650">
        <v>1</v>
      </c>
      <c r="H650">
        <v>0</v>
      </c>
      <c r="I650">
        <v>0</v>
      </c>
      <c r="K650">
        <v>0.45</v>
      </c>
      <c r="L650" t="s">
        <v>41</v>
      </c>
      <c r="M650" t="s">
        <v>41</v>
      </c>
      <c r="N650">
        <v>0.45</v>
      </c>
      <c r="O650">
        <f>SUM(OGC___Away_Brazil_2[[#This Row],[0-15]:[31-45]])</f>
        <v>1</v>
      </c>
    </row>
    <row r="651" spans="1:15" x14ac:dyDescent="0.25">
      <c r="A651" t="s">
        <v>182</v>
      </c>
      <c r="B651">
        <v>2</v>
      </c>
      <c r="C651">
        <v>16</v>
      </c>
      <c r="D651">
        <v>1</v>
      </c>
      <c r="E651">
        <v>1</v>
      </c>
      <c r="F651">
        <v>0</v>
      </c>
      <c r="G651">
        <v>0</v>
      </c>
      <c r="H651">
        <v>0</v>
      </c>
      <c r="I651">
        <v>0</v>
      </c>
      <c r="K651">
        <v>0.9</v>
      </c>
      <c r="L651" t="s">
        <v>41</v>
      </c>
      <c r="M651" t="s">
        <v>41</v>
      </c>
      <c r="N651">
        <v>0</v>
      </c>
      <c r="O651">
        <f>SUM(OGC___Away_Brazil_2[[#This Row],[0-15]:[31-45]])</f>
        <v>2</v>
      </c>
    </row>
    <row r="652" spans="1:15" x14ac:dyDescent="0.25">
      <c r="A652" t="s">
        <v>185</v>
      </c>
      <c r="B652">
        <v>3</v>
      </c>
      <c r="C652">
        <v>17</v>
      </c>
      <c r="D652">
        <v>1</v>
      </c>
      <c r="E652">
        <v>2</v>
      </c>
      <c r="F652">
        <v>0</v>
      </c>
      <c r="G652">
        <v>0</v>
      </c>
      <c r="H652">
        <v>0</v>
      </c>
      <c r="I652">
        <v>0</v>
      </c>
      <c r="K652">
        <v>0.9</v>
      </c>
      <c r="L652" t="s">
        <v>41</v>
      </c>
      <c r="M652" t="s">
        <v>41</v>
      </c>
      <c r="N652">
        <v>0</v>
      </c>
      <c r="O652">
        <f>SUM(OGC___Away_Brazil_2[[#This Row],[0-15]:[31-45]])</f>
        <v>3</v>
      </c>
    </row>
    <row r="653" spans="1:15" x14ac:dyDescent="0.25">
      <c r="A653" t="s">
        <v>188</v>
      </c>
      <c r="B653">
        <v>2</v>
      </c>
      <c r="C653">
        <v>38</v>
      </c>
      <c r="D653">
        <v>0</v>
      </c>
      <c r="E653">
        <v>1</v>
      </c>
      <c r="F653">
        <v>0</v>
      </c>
      <c r="G653">
        <v>1</v>
      </c>
      <c r="H653">
        <v>0</v>
      </c>
      <c r="I653">
        <v>0</v>
      </c>
      <c r="K653">
        <v>0.45</v>
      </c>
      <c r="L653" t="s">
        <v>41</v>
      </c>
      <c r="M653" t="s">
        <v>41</v>
      </c>
      <c r="N653">
        <v>0.45</v>
      </c>
      <c r="O653">
        <f>SUM(OGC___Away_Brazil_2[[#This Row],[0-15]:[31-45]])</f>
        <v>1</v>
      </c>
    </row>
    <row r="654" spans="1:15" x14ac:dyDescent="0.25">
      <c r="A654" t="s">
        <v>172</v>
      </c>
      <c r="B654">
        <v>1</v>
      </c>
      <c r="C654">
        <v>1</v>
      </c>
      <c r="D654">
        <v>1</v>
      </c>
      <c r="E654">
        <v>0</v>
      </c>
      <c r="F654">
        <v>0</v>
      </c>
      <c r="G654">
        <v>0</v>
      </c>
      <c r="H654">
        <v>0</v>
      </c>
      <c r="I654">
        <v>0</v>
      </c>
      <c r="K654">
        <v>0.9</v>
      </c>
      <c r="L654" t="s">
        <v>41</v>
      </c>
      <c r="M654" t="s">
        <v>41</v>
      </c>
      <c r="N654">
        <v>0</v>
      </c>
      <c r="O654">
        <f>SUM(OGC___Away_Brazil_2[[#This Row],[0-15]:[31-45]])</f>
        <v>1</v>
      </c>
    </row>
    <row r="655" spans="1:15" x14ac:dyDescent="0.25">
      <c r="A655" t="s">
        <v>181</v>
      </c>
      <c r="B655">
        <v>4</v>
      </c>
      <c r="C655">
        <v>34</v>
      </c>
      <c r="D655">
        <v>0</v>
      </c>
      <c r="E655">
        <v>1</v>
      </c>
      <c r="F655">
        <v>3</v>
      </c>
      <c r="G655">
        <v>0</v>
      </c>
      <c r="H655">
        <v>0</v>
      </c>
      <c r="I655">
        <v>0</v>
      </c>
      <c r="K655">
        <v>0.9</v>
      </c>
      <c r="L655" t="s">
        <v>41</v>
      </c>
      <c r="M655" t="s">
        <v>41</v>
      </c>
      <c r="N655">
        <v>0</v>
      </c>
      <c r="O655">
        <f>SUM(OGC___Away_Brazil_2[[#This Row],[0-15]:[31-45]])</f>
        <v>4</v>
      </c>
    </row>
    <row r="656" spans="1:15" x14ac:dyDescent="0.25">
      <c r="A656" t="s">
        <v>174</v>
      </c>
      <c r="B656">
        <v>2</v>
      </c>
      <c r="C656">
        <v>19</v>
      </c>
      <c r="D656">
        <v>1</v>
      </c>
      <c r="E656">
        <v>1</v>
      </c>
      <c r="F656">
        <v>0</v>
      </c>
      <c r="G656">
        <v>0</v>
      </c>
      <c r="H656">
        <v>0</v>
      </c>
      <c r="I656">
        <v>0</v>
      </c>
      <c r="K656">
        <v>0.9</v>
      </c>
      <c r="L656" t="s">
        <v>41</v>
      </c>
      <c r="M656" t="s">
        <v>41</v>
      </c>
      <c r="N656">
        <v>0</v>
      </c>
      <c r="O656">
        <f>SUM(OGC___Away_Brazil_2[[#This Row],[0-15]:[31-45]])</f>
        <v>2</v>
      </c>
    </row>
    <row r="657" spans="1:15" x14ac:dyDescent="0.25">
      <c r="A657" t="s">
        <v>187</v>
      </c>
      <c r="B657">
        <v>2</v>
      </c>
      <c r="C657">
        <v>45</v>
      </c>
      <c r="D657">
        <v>0</v>
      </c>
      <c r="E657">
        <v>1</v>
      </c>
      <c r="F657">
        <v>0</v>
      </c>
      <c r="G657">
        <v>0</v>
      </c>
      <c r="H657">
        <v>1</v>
      </c>
      <c r="I657">
        <v>0</v>
      </c>
      <c r="K657">
        <v>0.45</v>
      </c>
      <c r="L657" t="s">
        <v>41</v>
      </c>
      <c r="M657" t="s">
        <v>41</v>
      </c>
      <c r="N657">
        <v>0.45</v>
      </c>
      <c r="O657">
        <f>SUM(OGC___Away_Brazil_2[[#This Row],[0-15]:[31-45]])</f>
        <v>1</v>
      </c>
    </row>
    <row r="658" spans="1:15" x14ac:dyDescent="0.25">
      <c r="A658" t="s">
        <v>183</v>
      </c>
      <c r="B658">
        <v>2</v>
      </c>
      <c r="C658">
        <v>60</v>
      </c>
      <c r="D658">
        <v>0</v>
      </c>
      <c r="E658">
        <v>0</v>
      </c>
      <c r="F658">
        <v>0</v>
      </c>
      <c r="G658">
        <v>1</v>
      </c>
      <c r="H658">
        <v>1</v>
      </c>
      <c r="I658">
        <v>0</v>
      </c>
      <c r="K658">
        <v>0</v>
      </c>
      <c r="L658" t="s">
        <v>41</v>
      </c>
      <c r="M658" t="s">
        <v>41</v>
      </c>
      <c r="N658">
        <v>0.9</v>
      </c>
      <c r="O658">
        <f>SUM(OGC___Away_Brazil_2[[#This Row],[0-15]:[31-45]])</f>
        <v>0</v>
      </c>
    </row>
    <row r="659" spans="1:15" x14ac:dyDescent="0.25">
      <c r="A659" t="s">
        <v>176</v>
      </c>
      <c r="B659">
        <v>2</v>
      </c>
      <c r="C659">
        <v>12</v>
      </c>
      <c r="D659">
        <v>1</v>
      </c>
      <c r="E659">
        <v>1</v>
      </c>
      <c r="F659">
        <v>0</v>
      </c>
      <c r="G659">
        <v>0</v>
      </c>
      <c r="H659">
        <v>0</v>
      </c>
      <c r="I659">
        <v>0</v>
      </c>
      <c r="K659">
        <v>0.9</v>
      </c>
      <c r="L659" t="s">
        <v>41</v>
      </c>
      <c r="M659" t="s">
        <v>41</v>
      </c>
      <c r="N659">
        <v>0</v>
      </c>
      <c r="O659">
        <f>SUM(OGC___Away_Brazil_2[[#This Row],[0-15]:[31-45]])</f>
        <v>2</v>
      </c>
    </row>
    <row r="660" spans="1:15" x14ac:dyDescent="0.25">
      <c r="A660" t="s">
        <v>320</v>
      </c>
      <c r="B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K660">
        <v>0</v>
      </c>
      <c r="L660" t="s">
        <v>41</v>
      </c>
      <c r="M660" t="s">
        <v>41</v>
      </c>
      <c r="N660">
        <v>0</v>
      </c>
      <c r="O660">
        <f>SUM(OGC___Away_Brazil_2[[#This Row],[0-15]:[31-45]])</f>
        <v>0</v>
      </c>
    </row>
    <row r="661" spans="1:15" x14ac:dyDescent="0.25">
      <c r="A661" t="s">
        <v>336</v>
      </c>
      <c r="B661">
        <v>2</v>
      </c>
      <c r="C661">
        <v>10</v>
      </c>
      <c r="D661">
        <v>2</v>
      </c>
      <c r="E661">
        <v>0</v>
      </c>
      <c r="F661">
        <v>0</v>
      </c>
      <c r="G661">
        <v>0</v>
      </c>
      <c r="H661">
        <v>0</v>
      </c>
      <c r="I661">
        <v>0</v>
      </c>
      <c r="K661">
        <v>0.9</v>
      </c>
      <c r="L661" t="s">
        <v>41</v>
      </c>
      <c r="M661" t="s">
        <v>41</v>
      </c>
      <c r="N661">
        <v>0</v>
      </c>
      <c r="O661">
        <f>SUM(OGC___Away_Brazil_2[[#This Row],[0-15]:[31-45]])</f>
        <v>2</v>
      </c>
    </row>
    <row r="662" spans="1:15" x14ac:dyDescent="0.25">
      <c r="A662" t="s">
        <v>345</v>
      </c>
      <c r="B662">
        <v>1</v>
      </c>
      <c r="C662">
        <v>46</v>
      </c>
      <c r="D662">
        <v>0</v>
      </c>
      <c r="E662">
        <v>0</v>
      </c>
      <c r="F662">
        <v>0</v>
      </c>
      <c r="G662">
        <v>1</v>
      </c>
      <c r="H662">
        <v>0</v>
      </c>
      <c r="I662">
        <v>0</v>
      </c>
      <c r="K662">
        <v>0</v>
      </c>
      <c r="L662" t="s">
        <v>41</v>
      </c>
      <c r="M662" t="s">
        <v>41</v>
      </c>
      <c r="N662">
        <v>0.9</v>
      </c>
      <c r="O662">
        <f>SUM(OGC___Away_Brazil_2[[#This Row],[0-15]:[31-45]])</f>
        <v>0</v>
      </c>
    </row>
    <row r="663" spans="1:15" x14ac:dyDescent="0.25">
      <c r="A663" t="s">
        <v>366</v>
      </c>
      <c r="B663">
        <v>1</v>
      </c>
      <c r="C663">
        <v>79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1</v>
      </c>
      <c r="K663">
        <v>0</v>
      </c>
      <c r="L663" t="s">
        <v>41</v>
      </c>
      <c r="M663" t="s">
        <v>41</v>
      </c>
      <c r="N663">
        <v>0.9</v>
      </c>
      <c r="O663">
        <f>SUM(OGC___Away_Brazil_2[[#This Row],[0-15]:[31-45]])</f>
        <v>0</v>
      </c>
    </row>
    <row r="664" spans="1:15" x14ac:dyDescent="0.25">
      <c r="A664" t="s">
        <v>373</v>
      </c>
      <c r="B664">
        <v>3</v>
      </c>
      <c r="C664">
        <v>14</v>
      </c>
      <c r="D664">
        <v>1</v>
      </c>
      <c r="E664">
        <v>2</v>
      </c>
      <c r="F664">
        <v>0</v>
      </c>
      <c r="G664">
        <v>0</v>
      </c>
      <c r="H664">
        <v>0</v>
      </c>
      <c r="I664">
        <v>0</v>
      </c>
      <c r="K664">
        <v>0.9</v>
      </c>
      <c r="L664" t="s">
        <v>41</v>
      </c>
      <c r="M664" t="s">
        <v>41</v>
      </c>
      <c r="N664">
        <v>0</v>
      </c>
      <c r="O664">
        <f>SUM(OGC___Away_Brazil_2[[#This Row],[0-15]:[31-45]])</f>
        <v>3</v>
      </c>
    </row>
    <row r="665" spans="1:15" x14ac:dyDescent="0.25">
      <c r="A665" t="s">
        <v>381</v>
      </c>
      <c r="B665">
        <v>2</v>
      </c>
      <c r="C665">
        <v>43</v>
      </c>
      <c r="D665">
        <v>0</v>
      </c>
      <c r="E665">
        <v>1</v>
      </c>
      <c r="F665">
        <v>0</v>
      </c>
      <c r="G665">
        <v>1</v>
      </c>
      <c r="H665">
        <v>0</v>
      </c>
      <c r="I665">
        <v>0</v>
      </c>
      <c r="K665">
        <v>0.45</v>
      </c>
      <c r="L665" t="s">
        <v>41</v>
      </c>
      <c r="M665" t="s">
        <v>41</v>
      </c>
      <c r="N665">
        <v>0.45</v>
      </c>
      <c r="O665">
        <f>SUM(OGC___Away_Brazil_2[[#This Row],[0-15]:[31-45]])</f>
        <v>1</v>
      </c>
    </row>
    <row r="666" spans="1:15" x14ac:dyDescent="0.25">
      <c r="A666" t="s">
        <v>385</v>
      </c>
      <c r="B666">
        <v>3</v>
      </c>
      <c r="C666">
        <v>47</v>
      </c>
      <c r="D666">
        <v>1</v>
      </c>
      <c r="E666">
        <v>0</v>
      </c>
      <c r="F666">
        <v>0</v>
      </c>
      <c r="G666">
        <v>1</v>
      </c>
      <c r="H666">
        <v>0</v>
      </c>
      <c r="I666">
        <v>1</v>
      </c>
      <c r="K666">
        <v>2.97</v>
      </c>
      <c r="L666" t="s">
        <v>41</v>
      </c>
      <c r="M666" t="s">
        <v>41</v>
      </c>
      <c r="N666">
        <v>6.03</v>
      </c>
      <c r="O666">
        <f>SUM(OGC___Away_Brazil_2[[#This Row],[0-15]:[31-45]])</f>
        <v>1</v>
      </c>
    </row>
    <row r="667" spans="1:15" x14ac:dyDescent="0.25">
      <c r="A667" t="s">
        <v>406</v>
      </c>
      <c r="B667">
        <v>3</v>
      </c>
      <c r="C667">
        <v>30</v>
      </c>
      <c r="D667">
        <v>1</v>
      </c>
      <c r="E667">
        <v>0</v>
      </c>
      <c r="F667">
        <v>2</v>
      </c>
      <c r="G667">
        <v>0</v>
      </c>
      <c r="H667">
        <v>0</v>
      </c>
      <c r="I667">
        <v>0</v>
      </c>
      <c r="K667">
        <v>0.9</v>
      </c>
      <c r="L667" t="s">
        <v>41</v>
      </c>
      <c r="M667" t="s">
        <v>41</v>
      </c>
      <c r="N667">
        <v>0</v>
      </c>
      <c r="O667">
        <f>SUM(OGC___Away_Brazil_2[[#This Row],[0-15]:[31-45]])</f>
        <v>3</v>
      </c>
    </row>
    <row r="668" spans="1:15" x14ac:dyDescent="0.25">
      <c r="A668" t="s">
        <v>408</v>
      </c>
      <c r="B668">
        <v>4</v>
      </c>
      <c r="C668">
        <v>51</v>
      </c>
      <c r="D668">
        <v>0</v>
      </c>
      <c r="E668">
        <v>0</v>
      </c>
      <c r="F668">
        <v>1</v>
      </c>
      <c r="G668">
        <v>2</v>
      </c>
      <c r="H668">
        <v>1</v>
      </c>
      <c r="I668">
        <v>0</v>
      </c>
      <c r="K668">
        <v>2.25</v>
      </c>
      <c r="L668" t="s">
        <v>41</v>
      </c>
      <c r="M668" t="s">
        <v>41</v>
      </c>
      <c r="N668">
        <v>6.75</v>
      </c>
      <c r="O668">
        <f>SUM(OGC___Away_Brazil_2[[#This Row],[0-15]:[31-45]])</f>
        <v>1</v>
      </c>
    </row>
    <row r="669" spans="1:15" x14ac:dyDescent="0.25">
      <c r="A669" t="s">
        <v>463</v>
      </c>
      <c r="B669">
        <v>1</v>
      </c>
      <c r="C669">
        <v>23</v>
      </c>
      <c r="D669">
        <v>0</v>
      </c>
      <c r="E669">
        <v>1</v>
      </c>
      <c r="F669">
        <v>0</v>
      </c>
      <c r="G669">
        <v>0</v>
      </c>
      <c r="H669">
        <v>0</v>
      </c>
      <c r="I669">
        <v>0</v>
      </c>
      <c r="K669">
        <v>0.9</v>
      </c>
      <c r="L669" t="s">
        <v>41</v>
      </c>
      <c r="M669" t="s">
        <v>41</v>
      </c>
      <c r="N669">
        <v>0</v>
      </c>
      <c r="O669">
        <f>SUM(OGC___Away_Brazil_2[[#This Row],[0-15]:[31-45]])</f>
        <v>1</v>
      </c>
    </row>
    <row r="670" spans="1:15" x14ac:dyDescent="0.25">
      <c r="A670" t="s">
        <v>504</v>
      </c>
      <c r="B670">
        <v>2</v>
      </c>
      <c r="C670">
        <v>39</v>
      </c>
      <c r="D670">
        <v>1</v>
      </c>
      <c r="E670">
        <v>0</v>
      </c>
      <c r="F670">
        <v>0</v>
      </c>
      <c r="G670">
        <v>0</v>
      </c>
      <c r="H670">
        <v>1</v>
      </c>
      <c r="I670">
        <v>0</v>
      </c>
      <c r="K670">
        <v>0.45</v>
      </c>
      <c r="L670" t="s">
        <v>41</v>
      </c>
      <c r="M670" t="s">
        <v>41</v>
      </c>
      <c r="N670">
        <v>0.45</v>
      </c>
      <c r="O670">
        <f>SUM(OGC___Away_Brazil_2[[#This Row],[0-15]:[31-45]])</f>
        <v>1</v>
      </c>
    </row>
    <row r="671" spans="1:15" x14ac:dyDescent="0.25">
      <c r="A671" t="s">
        <v>545</v>
      </c>
      <c r="B671">
        <v>4</v>
      </c>
      <c r="C671">
        <v>20</v>
      </c>
      <c r="D671">
        <v>1</v>
      </c>
      <c r="E671">
        <v>2</v>
      </c>
      <c r="F671">
        <v>1</v>
      </c>
      <c r="G671">
        <v>0</v>
      </c>
      <c r="H671">
        <v>0</v>
      </c>
      <c r="I671">
        <v>0</v>
      </c>
      <c r="K671">
        <v>0.9</v>
      </c>
      <c r="L671" t="s">
        <v>41</v>
      </c>
      <c r="M671" t="s">
        <v>41</v>
      </c>
      <c r="N671">
        <v>0</v>
      </c>
      <c r="O671">
        <f>SUM(OGC___Away_Brazil_2[[#This Row],[0-15]:[31-45]])</f>
        <v>4</v>
      </c>
    </row>
    <row r="672" spans="1:15" x14ac:dyDescent="0.25">
      <c r="A672" t="s">
        <v>751</v>
      </c>
      <c r="B672">
        <v>4</v>
      </c>
      <c r="C672">
        <v>32</v>
      </c>
      <c r="D672">
        <v>1</v>
      </c>
      <c r="E672">
        <v>1</v>
      </c>
      <c r="F672">
        <v>1</v>
      </c>
      <c r="G672">
        <v>1</v>
      </c>
      <c r="H672">
        <v>0</v>
      </c>
      <c r="I672">
        <v>0</v>
      </c>
      <c r="K672">
        <v>6.75</v>
      </c>
      <c r="L672" t="s">
        <v>41</v>
      </c>
      <c r="M672" t="s">
        <v>41</v>
      </c>
      <c r="N672">
        <v>2.25</v>
      </c>
      <c r="O672">
        <f>SUM(OGC___Away_Brazil_2[[#This Row],[0-15]:[31-45]])</f>
        <v>3</v>
      </c>
    </row>
    <row r="673" spans="1:15" x14ac:dyDescent="0.25">
      <c r="A673" t="s">
        <v>757</v>
      </c>
      <c r="B673">
        <v>1</v>
      </c>
      <c r="C673">
        <v>4</v>
      </c>
      <c r="D673">
        <v>1</v>
      </c>
      <c r="E673">
        <v>0</v>
      </c>
      <c r="F673">
        <v>0</v>
      </c>
      <c r="G673">
        <v>0</v>
      </c>
      <c r="H673">
        <v>0</v>
      </c>
      <c r="I673">
        <v>0</v>
      </c>
      <c r="K673">
        <v>0.9</v>
      </c>
      <c r="L673" t="s">
        <v>41</v>
      </c>
      <c r="M673" t="s">
        <v>41</v>
      </c>
      <c r="N673">
        <v>0</v>
      </c>
      <c r="O673">
        <f>SUM(OGC___Away_Brazil_2[[#This Row],[0-15]:[31-45]])</f>
        <v>1</v>
      </c>
    </row>
    <row r="674" spans="1:15" x14ac:dyDescent="0.25">
      <c r="A674" t="s">
        <v>844</v>
      </c>
      <c r="B674">
        <v>1</v>
      </c>
      <c r="C674">
        <v>84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1</v>
      </c>
      <c r="K674">
        <v>0</v>
      </c>
      <c r="L674" t="s">
        <v>41</v>
      </c>
      <c r="M674" t="s">
        <v>41</v>
      </c>
      <c r="N674">
        <v>0.9</v>
      </c>
      <c r="O674">
        <f>SUM(OGC___Away_Brazil_2[[#This Row],[0-15]:[31-45]])</f>
        <v>0</v>
      </c>
    </row>
    <row r="675" spans="1:15" x14ac:dyDescent="0.25">
      <c r="A675" t="s">
        <v>880</v>
      </c>
      <c r="B675">
        <v>1</v>
      </c>
      <c r="C675">
        <v>15</v>
      </c>
      <c r="D675">
        <v>1</v>
      </c>
      <c r="E675">
        <v>0</v>
      </c>
      <c r="F675">
        <v>0</v>
      </c>
      <c r="G675">
        <v>0</v>
      </c>
      <c r="H675">
        <v>0</v>
      </c>
      <c r="I675">
        <v>0</v>
      </c>
      <c r="K675">
        <v>0.9</v>
      </c>
      <c r="L675" t="s">
        <v>41</v>
      </c>
      <c r="M675" t="s">
        <v>41</v>
      </c>
      <c r="N675">
        <v>0</v>
      </c>
      <c r="O675">
        <f>SUM(OGC___Away_Brazil_2[[#This Row],[0-15]:[31-45]])</f>
        <v>1</v>
      </c>
    </row>
    <row r="676" spans="1:15" x14ac:dyDescent="0.25">
      <c r="A676" t="s">
        <v>907</v>
      </c>
      <c r="B676">
        <v>2</v>
      </c>
      <c r="C676">
        <v>71</v>
      </c>
      <c r="D676">
        <v>0</v>
      </c>
      <c r="E676">
        <v>0</v>
      </c>
      <c r="F676">
        <v>0</v>
      </c>
      <c r="G676">
        <v>1</v>
      </c>
      <c r="H676">
        <v>0</v>
      </c>
      <c r="I676">
        <v>1</v>
      </c>
      <c r="K676">
        <v>0</v>
      </c>
      <c r="L676" t="s">
        <v>41</v>
      </c>
      <c r="M676" t="s">
        <v>41</v>
      </c>
      <c r="N676">
        <v>0.9</v>
      </c>
      <c r="O676">
        <f>SUM(OGC___Away_Brazil_2[[#This Row],[0-15]:[31-45]])</f>
        <v>0</v>
      </c>
    </row>
    <row r="677" spans="1:15" x14ac:dyDescent="0.25">
      <c r="A677" t="s">
        <v>925</v>
      </c>
      <c r="B677">
        <v>2</v>
      </c>
      <c r="C677">
        <v>17</v>
      </c>
      <c r="D677">
        <v>1</v>
      </c>
      <c r="E677">
        <v>1</v>
      </c>
      <c r="F677">
        <v>0</v>
      </c>
      <c r="G677">
        <v>0</v>
      </c>
      <c r="H677">
        <v>0</v>
      </c>
      <c r="I677">
        <v>0</v>
      </c>
      <c r="K677">
        <v>0.9</v>
      </c>
      <c r="L677" t="s">
        <v>41</v>
      </c>
      <c r="M677" t="s">
        <v>41</v>
      </c>
      <c r="N677">
        <v>0</v>
      </c>
      <c r="O677">
        <f>SUM(OGC___Away_Brazil_2[[#This Row],[0-15]:[31-45]])</f>
        <v>2</v>
      </c>
    </row>
    <row r="678" spans="1:15" x14ac:dyDescent="0.25">
      <c r="A678" t="s">
        <v>928</v>
      </c>
      <c r="B678">
        <v>1</v>
      </c>
      <c r="C678">
        <v>86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1</v>
      </c>
      <c r="K678">
        <v>0</v>
      </c>
      <c r="L678" t="s">
        <v>41</v>
      </c>
      <c r="M678" t="s">
        <v>41</v>
      </c>
      <c r="N678">
        <v>0.9</v>
      </c>
      <c r="O678">
        <f>SUM(OGC___Away_Brazil_2[[#This Row],[0-15]:[31-45]])</f>
        <v>0</v>
      </c>
    </row>
    <row r="679" spans="1:15" x14ac:dyDescent="0.25">
      <c r="A679" t="s">
        <v>959</v>
      </c>
      <c r="B679">
        <v>4</v>
      </c>
      <c r="C679">
        <v>52</v>
      </c>
      <c r="D679">
        <v>0</v>
      </c>
      <c r="E679">
        <v>1</v>
      </c>
      <c r="F679">
        <v>1</v>
      </c>
      <c r="G679">
        <v>0</v>
      </c>
      <c r="H679">
        <v>1</v>
      </c>
      <c r="I679">
        <v>1</v>
      </c>
      <c r="K679">
        <v>0.45</v>
      </c>
      <c r="L679" t="s">
        <v>41</v>
      </c>
      <c r="M679" t="s">
        <v>41</v>
      </c>
      <c r="N679">
        <v>0.45</v>
      </c>
      <c r="O679">
        <f>SUM(OGC___Away_Brazil_2[[#This Row],[0-15]:[31-45]])</f>
        <v>2</v>
      </c>
    </row>
    <row r="680" spans="1:15" x14ac:dyDescent="0.25">
      <c r="A680" t="s">
        <v>1041</v>
      </c>
      <c r="B680">
        <v>3</v>
      </c>
      <c r="C680">
        <v>45</v>
      </c>
      <c r="D680">
        <v>0</v>
      </c>
      <c r="E680">
        <v>1</v>
      </c>
      <c r="F680">
        <v>0</v>
      </c>
      <c r="G680">
        <v>2</v>
      </c>
      <c r="H680">
        <v>0</v>
      </c>
      <c r="I680">
        <v>0</v>
      </c>
      <c r="K680">
        <v>2.97</v>
      </c>
      <c r="L680" t="s">
        <v>41</v>
      </c>
      <c r="M680" t="s">
        <v>41</v>
      </c>
      <c r="N680">
        <v>6.03</v>
      </c>
      <c r="O680">
        <f>SUM(OGC___Away_Brazil_2[[#This Row],[0-15]:[31-45]])</f>
        <v>1</v>
      </c>
    </row>
    <row r="681" spans="1:15" x14ac:dyDescent="0.25">
      <c r="A681" t="s">
        <v>1093</v>
      </c>
      <c r="B681">
        <v>1</v>
      </c>
      <c r="C681">
        <v>45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0</v>
      </c>
      <c r="K681">
        <v>0.9</v>
      </c>
      <c r="L681" t="s">
        <v>41</v>
      </c>
      <c r="M681" t="s">
        <v>41</v>
      </c>
      <c r="N681">
        <v>0</v>
      </c>
      <c r="O681">
        <f>SUM(OGC___Away_Brazil_2[[#This Row],[0-15]:[31-45]])</f>
        <v>1</v>
      </c>
    </row>
    <row r="682" spans="1:15" x14ac:dyDescent="0.25">
      <c r="A682" t="s">
        <v>1217</v>
      </c>
      <c r="B682">
        <v>2</v>
      </c>
      <c r="C682">
        <v>9</v>
      </c>
      <c r="D682">
        <v>2</v>
      </c>
      <c r="E682">
        <v>0</v>
      </c>
      <c r="F682">
        <v>0</v>
      </c>
      <c r="G682">
        <v>0</v>
      </c>
      <c r="H682">
        <v>0</v>
      </c>
      <c r="I682">
        <v>0</v>
      </c>
      <c r="K682">
        <v>0.9</v>
      </c>
      <c r="L682" t="s">
        <v>41</v>
      </c>
      <c r="M682" t="s">
        <v>41</v>
      </c>
      <c r="N682">
        <v>0</v>
      </c>
      <c r="O682">
        <f>SUM(OGC___Away_Brazil_2[[#This Row],[0-15]:[31-45]])</f>
        <v>2</v>
      </c>
    </row>
    <row r="683" spans="1:15" x14ac:dyDescent="0.25">
      <c r="A683" t="s">
        <v>1227</v>
      </c>
      <c r="B683">
        <v>2</v>
      </c>
      <c r="C683">
        <v>48</v>
      </c>
      <c r="D683">
        <v>0</v>
      </c>
      <c r="E683">
        <v>1</v>
      </c>
      <c r="F683">
        <v>0</v>
      </c>
      <c r="G683">
        <v>0</v>
      </c>
      <c r="H683">
        <v>1</v>
      </c>
      <c r="I683">
        <v>0</v>
      </c>
      <c r="K683">
        <v>0.45</v>
      </c>
      <c r="L683" t="s">
        <v>41</v>
      </c>
      <c r="M683" t="s">
        <v>41</v>
      </c>
      <c r="N683">
        <v>0.45</v>
      </c>
      <c r="O683">
        <f>SUM(OGC___Away_Brazil_2[[#This Row],[0-15]:[31-45]])</f>
        <v>1</v>
      </c>
    </row>
    <row r="684" spans="1:15" x14ac:dyDescent="0.25">
      <c r="A684" t="s">
        <v>217</v>
      </c>
      <c r="B684">
        <v>3</v>
      </c>
      <c r="C684">
        <v>17</v>
      </c>
      <c r="D684">
        <v>2</v>
      </c>
      <c r="E684">
        <v>1</v>
      </c>
      <c r="F684">
        <v>0</v>
      </c>
      <c r="G684">
        <v>0</v>
      </c>
      <c r="H684">
        <v>0</v>
      </c>
      <c r="I684">
        <v>0</v>
      </c>
      <c r="K684">
        <v>0.9</v>
      </c>
      <c r="L684" t="s">
        <v>41</v>
      </c>
      <c r="M684" t="s">
        <v>41</v>
      </c>
      <c r="N684">
        <v>0</v>
      </c>
      <c r="O684">
        <f>SUM(OGC___Away_Brazil_2[[#This Row],[0-15]:[31-45]])</f>
        <v>3</v>
      </c>
    </row>
    <row r="685" spans="1:15" x14ac:dyDescent="0.25">
      <c r="A685" t="s">
        <v>226</v>
      </c>
      <c r="B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K685">
        <v>0</v>
      </c>
      <c r="L685" t="s">
        <v>41</v>
      </c>
      <c r="M685" t="s">
        <v>41</v>
      </c>
      <c r="N685">
        <v>0</v>
      </c>
      <c r="O685">
        <f>SUM(OGC___Away_Brazil_2[[#This Row],[0-15]:[31-45]])</f>
        <v>0</v>
      </c>
    </row>
    <row r="686" spans="1:15" x14ac:dyDescent="0.25">
      <c r="A686" t="s">
        <v>322</v>
      </c>
      <c r="B686">
        <v>4</v>
      </c>
      <c r="C686">
        <v>54</v>
      </c>
      <c r="D686">
        <v>0</v>
      </c>
      <c r="E686">
        <v>0</v>
      </c>
      <c r="F686">
        <v>2</v>
      </c>
      <c r="G686">
        <v>0</v>
      </c>
      <c r="H686">
        <v>2</v>
      </c>
      <c r="I686">
        <v>0</v>
      </c>
      <c r="K686">
        <v>0.45</v>
      </c>
      <c r="L686" t="s">
        <v>41</v>
      </c>
      <c r="M686" t="s">
        <v>41</v>
      </c>
      <c r="N686">
        <v>0.45</v>
      </c>
      <c r="O686">
        <f>SUM(OGC___Away_Brazil_2[[#This Row],[0-15]:[31-45]])</f>
        <v>2</v>
      </c>
    </row>
    <row r="687" spans="1:15" x14ac:dyDescent="0.25">
      <c r="A687" t="s">
        <v>357</v>
      </c>
      <c r="B687">
        <v>2</v>
      </c>
      <c r="C687">
        <v>18</v>
      </c>
      <c r="D687">
        <v>1</v>
      </c>
      <c r="E687">
        <v>1</v>
      </c>
      <c r="F687">
        <v>0</v>
      </c>
      <c r="G687">
        <v>0</v>
      </c>
      <c r="H687">
        <v>0</v>
      </c>
      <c r="I687">
        <v>0</v>
      </c>
      <c r="K687">
        <v>0.9</v>
      </c>
      <c r="L687" t="s">
        <v>41</v>
      </c>
      <c r="M687" t="s">
        <v>41</v>
      </c>
      <c r="N687">
        <v>0</v>
      </c>
      <c r="O687">
        <f>SUM(OGC___Away_Brazil_2[[#This Row],[0-15]:[31-45]])</f>
        <v>2</v>
      </c>
    </row>
    <row r="688" spans="1:15" x14ac:dyDescent="0.25">
      <c r="A688" t="s">
        <v>427</v>
      </c>
      <c r="B688">
        <v>2</v>
      </c>
      <c r="C688">
        <v>34</v>
      </c>
      <c r="D688">
        <v>1</v>
      </c>
      <c r="E688">
        <v>0</v>
      </c>
      <c r="F688">
        <v>0</v>
      </c>
      <c r="G688">
        <v>0</v>
      </c>
      <c r="H688">
        <v>1</v>
      </c>
      <c r="I688">
        <v>0</v>
      </c>
      <c r="K688">
        <v>0.45</v>
      </c>
      <c r="L688" t="s">
        <v>41</v>
      </c>
      <c r="M688" t="s">
        <v>41</v>
      </c>
      <c r="N688">
        <v>0.45</v>
      </c>
      <c r="O688">
        <f>SUM(OGC___Away_Brazil_2[[#This Row],[0-15]:[31-45]])</f>
        <v>1</v>
      </c>
    </row>
    <row r="689" spans="1:15" x14ac:dyDescent="0.25">
      <c r="A689" t="s">
        <v>440</v>
      </c>
      <c r="B689">
        <v>3</v>
      </c>
      <c r="C689">
        <v>24</v>
      </c>
      <c r="D689">
        <v>1</v>
      </c>
      <c r="E689">
        <v>1</v>
      </c>
      <c r="F689">
        <v>1</v>
      </c>
      <c r="G689">
        <v>0</v>
      </c>
      <c r="H689">
        <v>0</v>
      </c>
      <c r="I689">
        <v>0</v>
      </c>
      <c r="K689">
        <v>0.9</v>
      </c>
      <c r="L689" t="s">
        <v>41</v>
      </c>
      <c r="M689" t="s">
        <v>41</v>
      </c>
      <c r="N689">
        <v>0</v>
      </c>
      <c r="O689">
        <f>SUM(OGC___Away_Brazil_2[[#This Row],[0-15]:[31-45]])</f>
        <v>3</v>
      </c>
    </row>
    <row r="690" spans="1:15" x14ac:dyDescent="0.25">
      <c r="A690" t="s">
        <v>443</v>
      </c>
      <c r="B690">
        <v>4</v>
      </c>
      <c r="C690">
        <v>32</v>
      </c>
      <c r="D690">
        <v>0</v>
      </c>
      <c r="E690">
        <v>2</v>
      </c>
      <c r="F690">
        <v>2</v>
      </c>
      <c r="G690">
        <v>0</v>
      </c>
      <c r="H690">
        <v>0</v>
      </c>
      <c r="I690">
        <v>0</v>
      </c>
      <c r="K690">
        <v>0.9</v>
      </c>
      <c r="L690" t="s">
        <v>41</v>
      </c>
      <c r="M690" t="s">
        <v>41</v>
      </c>
      <c r="N690">
        <v>0</v>
      </c>
      <c r="O690">
        <f>SUM(OGC___Away_Brazil_2[[#This Row],[0-15]:[31-45]])</f>
        <v>4</v>
      </c>
    </row>
    <row r="691" spans="1:15" x14ac:dyDescent="0.25">
      <c r="A691" t="s">
        <v>470</v>
      </c>
      <c r="B691">
        <v>3</v>
      </c>
      <c r="C691">
        <v>20</v>
      </c>
      <c r="D691">
        <v>1</v>
      </c>
      <c r="E691">
        <v>1</v>
      </c>
      <c r="F691">
        <v>1</v>
      </c>
      <c r="G691">
        <v>0</v>
      </c>
      <c r="H691">
        <v>0</v>
      </c>
      <c r="I691">
        <v>0</v>
      </c>
      <c r="K691">
        <v>0.9</v>
      </c>
      <c r="L691" t="s">
        <v>41</v>
      </c>
      <c r="M691" t="s">
        <v>41</v>
      </c>
      <c r="N691">
        <v>0</v>
      </c>
      <c r="O691">
        <f>SUM(OGC___Away_Brazil_2[[#This Row],[0-15]:[31-45]])</f>
        <v>3</v>
      </c>
    </row>
    <row r="692" spans="1:15" x14ac:dyDescent="0.25">
      <c r="A692" t="s">
        <v>548</v>
      </c>
      <c r="B692">
        <v>2</v>
      </c>
      <c r="C692">
        <v>27</v>
      </c>
      <c r="D692">
        <v>0</v>
      </c>
      <c r="E692">
        <v>1</v>
      </c>
      <c r="F692">
        <v>1</v>
      </c>
      <c r="G692">
        <v>0</v>
      </c>
      <c r="H692">
        <v>0</v>
      </c>
      <c r="I692">
        <v>0</v>
      </c>
      <c r="K692">
        <v>0.9</v>
      </c>
      <c r="L692" t="s">
        <v>41</v>
      </c>
      <c r="M692" t="s">
        <v>41</v>
      </c>
      <c r="N692">
        <v>0</v>
      </c>
      <c r="O692">
        <f>SUM(OGC___Away_Brazil_2[[#This Row],[0-15]:[31-45]])</f>
        <v>2</v>
      </c>
    </row>
    <row r="693" spans="1:15" x14ac:dyDescent="0.25">
      <c r="A693" t="s">
        <v>574</v>
      </c>
      <c r="B693">
        <v>2</v>
      </c>
      <c r="C693">
        <v>12</v>
      </c>
      <c r="D693">
        <v>2</v>
      </c>
      <c r="E693">
        <v>0</v>
      </c>
      <c r="F693">
        <v>0</v>
      </c>
      <c r="G693">
        <v>0</v>
      </c>
      <c r="H693">
        <v>0</v>
      </c>
      <c r="I693">
        <v>0</v>
      </c>
      <c r="K693">
        <v>0.9</v>
      </c>
      <c r="L693" t="s">
        <v>41</v>
      </c>
      <c r="M693" t="s">
        <v>41</v>
      </c>
      <c r="N693">
        <v>0</v>
      </c>
      <c r="O693">
        <f>SUM(OGC___Away_Brazil_2[[#This Row],[0-15]:[31-45]])</f>
        <v>2</v>
      </c>
    </row>
    <row r="694" spans="1:15" x14ac:dyDescent="0.25">
      <c r="A694" t="s">
        <v>601</v>
      </c>
      <c r="B694">
        <v>1</v>
      </c>
      <c r="C694">
        <v>21</v>
      </c>
      <c r="D694">
        <v>0</v>
      </c>
      <c r="E694">
        <v>1</v>
      </c>
      <c r="F694">
        <v>0</v>
      </c>
      <c r="G694">
        <v>0</v>
      </c>
      <c r="H694">
        <v>0</v>
      </c>
      <c r="I694">
        <v>0</v>
      </c>
      <c r="K694">
        <v>0.9</v>
      </c>
      <c r="L694" t="s">
        <v>41</v>
      </c>
      <c r="M694" t="s">
        <v>41</v>
      </c>
      <c r="N694">
        <v>0</v>
      </c>
      <c r="O694">
        <f>SUM(OGC___Away_Brazil_2[[#This Row],[0-15]:[31-45]])</f>
        <v>1</v>
      </c>
    </row>
    <row r="695" spans="1:15" x14ac:dyDescent="0.25">
      <c r="A695" t="s">
        <v>620</v>
      </c>
      <c r="B695">
        <v>3</v>
      </c>
      <c r="C695">
        <v>47</v>
      </c>
      <c r="D695">
        <v>0</v>
      </c>
      <c r="E695">
        <v>2</v>
      </c>
      <c r="F695">
        <v>0</v>
      </c>
      <c r="G695">
        <v>0</v>
      </c>
      <c r="H695">
        <v>0</v>
      </c>
      <c r="I695">
        <v>1</v>
      </c>
      <c r="K695">
        <v>6.03</v>
      </c>
      <c r="L695" t="s">
        <v>41</v>
      </c>
      <c r="M695" t="s">
        <v>41</v>
      </c>
      <c r="N695">
        <v>2.97</v>
      </c>
      <c r="O695">
        <f>SUM(OGC___Away_Brazil_2[[#This Row],[0-15]:[31-45]])</f>
        <v>2</v>
      </c>
    </row>
    <row r="696" spans="1:15" x14ac:dyDescent="0.25">
      <c r="A696" t="s">
        <v>788</v>
      </c>
      <c r="B696">
        <v>3</v>
      </c>
      <c r="C696">
        <v>19</v>
      </c>
      <c r="D696">
        <v>1</v>
      </c>
      <c r="E696">
        <v>2</v>
      </c>
      <c r="F696">
        <v>0</v>
      </c>
      <c r="G696">
        <v>0</v>
      </c>
      <c r="H696">
        <v>0</v>
      </c>
      <c r="I696">
        <v>0</v>
      </c>
      <c r="K696">
        <v>0.9</v>
      </c>
      <c r="L696" t="s">
        <v>41</v>
      </c>
      <c r="M696" t="s">
        <v>41</v>
      </c>
      <c r="N696">
        <v>0</v>
      </c>
      <c r="O696">
        <f>SUM(OGC___Away_Brazil_2[[#This Row],[0-15]:[31-45]])</f>
        <v>3</v>
      </c>
    </row>
    <row r="697" spans="1:15" x14ac:dyDescent="0.25">
      <c r="A697" t="s">
        <v>800</v>
      </c>
      <c r="B697">
        <v>2</v>
      </c>
      <c r="C697">
        <v>27</v>
      </c>
      <c r="D697">
        <v>0</v>
      </c>
      <c r="E697">
        <v>1</v>
      </c>
      <c r="F697">
        <v>1</v>
      </c>
      <c r="G697">
        <v>0</v>
      </c>
      <c r="H697">
        <v>0</v>
      </c>
      <c r="I697">
        <v>0</v>
      </c>
      <c r="K697">
        <v>0.9</v>
      </c>
      <c r="L697" t="s">
        <v>41</v>
      </c>
      <c r="M697" t="s">
        <v>41</v>
      </c>
      <c r="N697">
        <v>0</v>
      </c>
      <c r="O697">
        <f>SUM(OGC___Away_Brazil_2[[#This Row],[0-15]:[31-45]])</f>
        <v>2</v>
      </c>
    </row>
    <row r="698" spans="1:15" x14ac:dyDescent="0.25">
      <c r="A698" t="s">
        <v>816</v>
      </c>
      <c r="B698">
        <v>3</v>
      </c>
      <c r="C698">
        <v>25</v>
      </c>
      <c r="D698">
        <v>1</v>
      </c>
      <c r="E698">
        <v>1</v>
      </c>
      <c r="F698">
        <v>1</v>
      </c>
      <c r="G698">
        <v>0</v>
      </c>
      <c r="H698">
        <v>0</v>
      </c>
      <c r="I698">
        <v>0</v>
      </c>
      <c r="K698">
        <v>0.9</v>
      </c>
      <c r="L698" t="s">
        <v>41</v>
      </c>
      <c r="M698" t="s">
        <v>41</v>
      </c>
      <c r="N698">
        <v>0</v>
      </c>
      <c r="O698">
        <f>SUM(OGC___Away_Brazil_2[[#This Row],[0-15]:[31-45]])</f>
        <v>3</v>
      </c>
    </row>
    <row r="699" spans="1:15" x14ac:dyDescent="0.25">
      <c r="A699" t="s">
        <v>839</v>
      </c>
      <c r="B699">
        <v>3</v>
      </c>
      <c r="C699">
        <v>12</v>
      </c>
      <c r="D699">
        <v>2</v>
      </c>
      <c r="E699">
        <v>1</v>
      </c>
      <c r="F699">
        <v>0</v>
      </c>
      <c r="G699">
        <v>0</v>
      </c>
      <c r="H699">
        <v>0</v>
      </c>
      <c r="I699">
        <v>0</v>
      </c>
      <c r="K699">
        <v>0.9</v>
      </c>
      <c r="L699" t="s">
        <v>41</v>
      </c>
      <c r="M699" t="s">
        <v>41</v>
      </c>
      <c r="N699">
        <v>0</v>
      </c>
      <c r="O699">
        <f>SUM(OGC___Away_Brazil_2[[#This Row],[0-15]:[31-45]])</f>
        <v>3</v>
      </c>
    </row>
    <row r="700" spans="1:15" x14ac:dyDescent="0.25">
      <c r="A700" t="s">
        <v>845</v>
      </c>
      <c r="B700">
        <v>2</v>
      </c>
      <c r="C700">
        <v>24</v>
      </c>
      <c r="D700">
        <v>1</v>
      </c>
      <c r="E700">
        <v>0</v>
      </c>
      <c r="F700">
        <v>0</v>
      </c>
      <c r="G700">
        <v>1</v>
      </c>
      <c r="H700">
        <v>0</v>
      </c>
      <c r="I700">
        <v>0</v>
      </c>
      <c r="K700">
        <v>0.45</v>
      </c>
      <c r="L700" t="s">
        <v>41</v>
      </c>
      <c r="M700" t="s">
        <v>41</v>
      </c>
      <c r="N700">
        <v>0.45</v>
      </c>
      <c r="O700">
        <f>SUM(OGC___Away_Brazil_2[[#This Row],[0-15]:[31-45]])</f>
        <v>1</v>
      </c>
    </row>
    <row r="701" spans="1:15" x14ac:dyDescent="0.25">
      <c r="A701" t="s">
        <v>1004</v>
      </c>
      <c r="B701">
        <v>4</v>
      </c>
      <c r="C701">
        <v>17</v>
      </c>
      <c r="D701">
        <v>1</v>
      </c>
      <c r="E701">
        <v>3</v>
      </c>
      <c r="F701">
        <v>0</v>
      </c>
      <c r="G701">
        <v>0</v>
      </c>
      <c r="H701">
        <v>0</v>
      </c>
      <c r="I701">
        <v>0</v>
      </c>
      <c r="K701">
        <v>0.9</v>
      </c>
      <c r="L701" t="s">
        <v>41</v>
      </c>
      <c r="M701" t="s">
        <v>41</v>
      </c>
      <c r="N701">
        <v>0</v>
      </c>
      <c r="O701">
        <f>SUM(OGC___Away_Brazil_2[[#This Row],[0-15]:[31-45]])</f>
        <v>4</v>
      </c>
    </row>
    <row r="702" spans="1:15" x14ac:dyDescent="0.25">
      <c r="A702" t="s">
        <v>1095</v>
      </c>
      <c r="B702">
        <v>2</v>
      </c>
      <c r="C702">
        <v>28</v>
      </c>
      <c r="D702">
        <v>0</v>
      </c>
      <c r="E702">
        <v>1</v>
      </c>
      <c r="F702">
        <v>1</v>
      </c>
      <c r="G702">
        <v>0</v>
      </c>
      <c r="H702">
        <v>0</v>
      </c>
      <c r="I702">
        <v>0</v>
      </c>
      <c r="K702">
        <v>0.9</v>
      </c>
      <c r="L702" t="s">
        <v>41</v>
      </c>
      <c r="M702" t="s">
        <v>41</v>
      </c>
      <c r="N702">
        <v>0</v>
      </c>
      <c r="O702">
        <f>SUM(OGC___Away_Brazil_2[[#This Row],[0-15]:[31-45]])</f>
        <v>2</v>
      </c>
    </row>
    <row r="703" spans="1:15" x14ac:dyDescent="0.25">
      <c r="A703" t="s">
        <v>1106</v>
      </c>
      <c r="B703">
        <v>2</v>
      </c>
      <c r="C703">
        <v>25</v>
      </c>
      <c r="D703">
        <v>1</v>
      </c>
      <c r="E703">
        <v>0</v>
      </c>
      <c r="F703">
        <v>1</v>
      </c>
      <c r="G703">
        <v>0</v>
      </c>
      <c r="H703">
        <v>0</v>
      </c>
      <c r="I703">
        <v>0</v>
      </c>
      <c r="K703">
        <v>0.9</v>
      </c>
      <c r="L703" t="s">
        <v>41</v>
      </c>
      <c r="M703" t="s">
        <v>41</v>
      </c>
      <c r="N703">
        <v>0</v>
      </c>
      <c r="O703">
        <f>SUM(OGC___Away_Brazil_2[[#This Row],[0-15]:[31-45]])</f>
        <v>2</v>
      </c>
    </row>
    <row r="704" spans="1:15" x14ac:dyDescent="0.25">
      <c r="A704" t="s">
        <v>1110</v>
      </c>
      <c r="B704">
        <v>1</v>
      </c>
      <c r="C704">
        <v>14</v>
      </c>
      <c r="D704">
        <v>1</v>
      </c>
      <c r="E704">
        <v>0</v>
      </c>
      <c r="F704">
        <v>0</v>
      </c>
      <c r="G704">
        <v>0</v>
      </c>
      <c r="H704">
        <v>0</v>
      </c>
      <c r="I704">
        <v>0</v>
      </c>
      <c r="K704">
        <v>0.9</v>
      </c>
      <c r="L704" t="s">
        <v>41</v>
      </c>
      <c r="M704" t="s">
        <v>41</v>
      </c>
      <c r="N704">
        <v>0</v>
      </c>
      <c r="O704">
        <f>SUM(OGC___Away_Brazil_2[[#This Row],[0-15]:[31-45]])</f>
        <v>1</v>
      </c>
    </row>
    <row r="705" spans="1:15" x14ac:dyDescent="0.25">
      <c r="A705" t="s">
        <v>1138</v>
      </c>
      <c r="B705">
        <v>3</v>
      </c>
      <c r="C705">
        <v>10</v>
      </c>
      <c r="D705">
        <v>3</v>
      </c>
      <c r="E705">
        <v>0</v>
      </c>
      <c r="F705">
        <v>0</v>
      </c>
      <c r="G705">
        <v>0</v>
      </c>
      <c r="H705">
        <v>0</v>
      </c>
      <c r="I705">
        <v>0</v>
      </c>
      <c r="K705">
        <v>0.9</v>
      </c>
      <c r="L705" t="s">
        <v>41</v>
      </c>
      <c r="M705" t="s">
        <v>41</v>
      </c>
      <c r="N705">
        <v>0</v>
      </c>
      <c r="O705">
        <f>SUM(OGC___Away_Brazil_2[[#This Row],[0-15]:[31-45]])</f>
        <v>3</v>
      </c>
    </row>
    <row r="706" spans="1:15" x14ac:dyDescent="0.25">
      <c r="A706" t="s">
        <v>1206</v>
      </c>
      <c r="B706">
        <v>4</v>
      </c>
      <c r="C706">
        <v>13</v>
      </c>
      <c r="D706">
        <v>3</v>
      </c>
      <c r="E706">
        <v>1</v>
      </c>
      <c r="F706">
        <v>0</v>
      </c>
      <c r="G706">
        <v>0</v>
      </c>
      <c r="H706">
        <v>0</v>
      </c>
      <c r="I706">
        <v>0</v>
      </c>
      <c r="K706">
        <v>0.9</v>
      </c>
      <c r="L706" t="s">
        <v>41</v>
      </c>
      <c r="M706" t="s">
        <v>41</v>
      </c>
      <c r="N706">
        <v>0</v>
      </c>
      <c r="O706">
        <f>SUM(OGC___Away_Brazil_2[[#This Row],[0-15]:[31-45]])</f>
        <v>4</v>
      </c>
    </row>
    <row r="707" spans="1:15" x14ac:dyDescent="0.25">
      <c r="A707" t="s">
        <v>1226</v>
      </c>
      <c r="B707">
        <v>1</v>
      </c>
      <c r="C707">
        <v>21</v>
      </c>
      <c r="D707">
        <v>0</v>
      </c>
      <c r="E707">
        <v>1</v>
      </c>
      <c r="F707">
        <v>0</v>
      </c>
      <c r="G707">
        <v>0</v>
      </c>
      <c r="H707">
        <v>0</v>
      </c>
      <c r="I707">
        <v>0</v>
      </c>
      <c r="K707">
        <v>0.9</v>
      </c>
      <c r="L707" t="s">
        <v>41</v>
      </c>
      <c r="M707" t="s">
        <v>41</v>
      </c>
      <c r="N707">
        <v>0</v>
      </c>
      <c r="O707">
        <f>SUM(OGC___Away_Brazil_2[[#This Row],[0-15]:[31-45]])</f>
        <v>1</v>
      </c>
    </row>
    <row r="708" spans="1:15" x14ac:dyDescent="0.25">
      <c r="A708" t="s">
        <v>225</v>
      </c>
      <c r="B708">
        <v>4</v>
      </c>
      <c r="C708">
        <v>17</v>
      </c>
      <c r="D708">
        <v>2</v>
      </c>
      <c r="E708">
        <v>2</v>
      </c>
      <c r="F708">
        <v>0</v>
      </c>
      <c r="G708">
        <v>0</v>
      </c>
      <c r="H708">
        <v>0</v>
      </c>
      <c r="I708">
        <v>0</v>
      </c>
      <c r="K708">
        <v>0.9</v>
      </c>
      <c r="L708" t="s">
        <v>41</v>
      </c>
      <c r="M708" t="s">
        <v>41</v>
      </c>
      <c r="N708">
        <v>0</v>
      </c>
      <c r="O708">
        <f>SUM(OGC___Away_Brazil_2[[#This Row],[0-15]:[31-45]])</f>
        <v>4</v>
      </c>
    </row>
    <row r="709" spans="1:15" x14ac:dyDescent="0.25">
      <c r="A709" t="s">
        <v>254</v>
      </c>
      <c r="B709">
        <v>4</v>
      </c>
      <c r="C709">
        <v>36</v>
      </c>
      <c r="D709">
        <v>0</v>
      </c>
      <c r="E709">
        <v>0</v>
      </c>
      <c r="F709">
        <v>4</v>
      </c>
      <c r="G709">
        <v>0</v>
      </c>
      <c r="H709">
        <v>0</v>
      </c>
      <c r="I709">
        <v>0</v>
      </c>
      <c r="K709">
        <v>0.9</v>
      </c>
      <c r="L709" t="s">
        <v>41</v>
      </c>
      <c r="M709" t="s">
        <v>41</v>
      </c>
      <c r="N709">
        <v>0</v>
      </c>
      <c r="O709">
        <f>SUM(OGC___Away_Brazil_2[[#This Row],[0-15]:[31-45]])</f>
        <v>4</v>
      </c>
    </row>
    <row r="710" spans="1:15" x14ac:dyDescent="0.25">
      <c r="A710" t="s">
        <v>261</v>
      </c>
      <c r="B710">
        <v>2</v>
      </c>
      <c r="C710">
        <v>9</v>
      </c>
      <c r="D710">
        <v>2</v>
      </c>
      <c r="E710">
        <v>0</v>
      </c>
      <c r="F710">
        <v>0</v>
      </c>
      <c r="G710">
        <v>0</v>
      </c>
      <c r="H710">
        <v>0</v>
      </c>
      <c r="I710">
        <v>0</v>
      </c>
      <c r="K710">
        <v>0.9</v>
      </c>
      <c r="L710" t="s">
        <v>41</v>
      </c>
      <c r="M710" t="s">
        <v>41</v>
      </c>
      <c r="N710">
        <v>0</v>
      </c>
      <c r="O710">
        <f>SUM(OGC___Away_Brazil_2[[#This Row],[0-15]:[31-45]])</f>
        <v>2</v>
      </c>
    </row>
    <row r="711" spans="1:15" x14ac:dyDescent="0.25">
      <c r="A711" t="s">
        <v>319</v>
      </c>
      <c r="B711">
        <v>2</v>
      </c>
      <c r="C711">
        <v>55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1</v>
      </c>
      <c r="K711">
        <v>0.45</v>
      </c>
      <c r="L711" t="s">
        <v>41</v>
      </c>
      <c r="M711" t="s">
        <v>41</v>
      </c>
      <c r="N711">
        <v>0.45</v>
      </c>
      <c r="O711">
        <f>SUM(OGC___Away_Brazil_2[[#This Row],[0-15]:[31-45]])</f>
        <v>1</v>
      </c>
    </row>
    <row r="712" spans="1:15" x14ac:dyDescent="0.25">
      <c r="A712" t="s">
        <v>350</v>
      </c>
      <c r="B712">
        <v>4</v>
      </c>
      <c r="C712">
        <v>32</v>
      </c>
      <c r="D712">
        <v>1</v>
      </c>
      <c r="E712">
        <v>1</v>
      </c>
      <c r="F712">
        <v>1</v>
      </c>
      <c r="G712">
        <v>0</v>
      </c>
      <c r="H712">
        <v>1</v>
      </c>
      <c r="I712">
        <v>0</v>
      </c>
      <c r="K712">
        <v>6.75</v>
      </c>
      <c r="L712" t="s">
        <v>41</v>
      </c>
      <c r="M712" t="s">
        <v>41</v>
      </c>
      <c r="N712">
        <v>2.25</v>
      </c>
      <c r="O712">
        <f>SUM(OGC___Away_Brazil_2[[#This Row],[0-15]:[31-45]])</f>
        <v>3</v>
      </c>
    </row>
    <row r="713" spans="1:15" x14ac:dyDescent="0.25">
      <c r="A713" t="s">
        <v>367</v>
      </c>
      <c r="B713">
        <v>1</v>
      </c>
      <c r="C713">
        <v>53</v>
      </c>
      <c r="D713">
        <v>0</v>
      </c>
      <c r="E713">
        <v>0</v>
      </c>
      <c r="F713">
        <v>0</v>
      </c>
      <c r="G713">
        <v>1</v>
      </c>
      <c r="H713">
        <v>0</v>
      </c>
      <c r="I713">
        <v>0</v>
      </c>
      <c r="K713">
        <v>0</v>
      </c>
      <c r="L713" t="s">
        <v>41</v>
      </c>
      <c r="M713" t="s">
        <v>41</v>
      </c>
      <c r="N713">
        <v>0.9</v>
      </c>
      <c r="O713">
        <f>SUM(OGC___Away_Brazil_2[[#This Row],[0-15]:[31-45]])</f>
        <v>0</v>
      </c>
    </row>
    <row r="714" spans="1:15" x14ac:dyDescent="0.25">
      <c r="A714" t="s">
        <v>412</v>
      </c>
      <c r="B714">
        <v>1</v>
      </c>
      <c r="C714">
        <v>25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0</v>
      </c>
      <c r="K714">
        <v>0.9</v>
      </c>
      <c r="L714" t="s">
        <v>41</v>
      </c>
      <c r="M714" t="s">
        <v>41</v>
      </c>
      <c r="N714">
        <v>0</v>
      </c>
      <c r="O714">
        <f>SUM(OGC___Away_Brazil_2[[#This Row],[0-15]:[31-45]])</f>
        <v>1</v>
      </c>
    </row>
    <row r="715" spans="1:15" x14ac:dyDescent="0.25">
      <c r="A715" t="s">
        <v>452</v>
      </c>
      <c r="B715">
        <v>2</v>
      </c>
      <c r="C715">
        <v>69</v>
      </c>
      <c r="D715">
        <v>0</v>
      </c>
      <c r="E715">
        <v>0</v>
      </c>
      <c r="F715">
        <v>0</v>
      </c>
      <c r="G715">
        <v>1</v>
      </c>
      <c r="H715">
        <v>0</v>
      </c>
      <c r="I715">
        <v>1</v>
      </c>
      <c r="K715">
        <v>0</v>
      </c>
      <c r="L715" t="s">
        <v>41</v>
      </c>
      <c r="M715" t="s">
        <v>41</v>
      </c>
      <c r="N715">
        <v>0.9</v>
      </c>
      <c r="O715">
        <f>SUM(OGC___Away_Brazil_2[[#This Row],[0-15]:[31-45]])</f>
        <v>0</v>
      </c>
    </row>
    <row r="716" spans="1:15" x14ac:dyDescent="0.25">
      <c r="A716" t="s">
        <v>471</v>
      </c>
      <c r="B716">
        <v>3</v>
      </c>
      <c r="C716">
        <v>24</v>
      </c>
      <c r="D716">
        <v>0</v>
      </c>
      <c r="E716">
        <v>2</v>
      </c>
      <c r="F716">
        <v>1</v>
      </c>
      <c r="G716">
        <v>0</v>
      </c>
      <c r="H716">
        <v>0</v>
      </c>
      <c r="I716">
        <v>0</v>
      </c>
      <c r="K716">
        <v>0.9</v>
      </c>
      <c r="L716" t="s">
        <v>41</v>
      </c>
      <c r="M716" t="s">
        <v>41</v>
      </c>
      <c r="N716">
        <v>0</v>
      </c>
      <c r="O716">
        <f>SUM(OGC___Away_Brazil_2[[#This Row],[0-15]:[31-45]])</f>
        <v>3</v>
      </c>
    </row>
    <row r="717" spans="1:15" x14ac:dyDescent="0.25">
      <c r="A717" t="s">
        <v>484</v>
      </c>
      <c r="B717">
        <v>2</v>
      </c>
      <c r="C717">
        <v>14</v>
      </c>
      <c r="D717">
        <v>1</v>
      </c>
      <c r="E717">
        <v>1</v>
      </c>
      <c r="F717">
        <v>0</v>
      </c>
      <c r="G717">
        <v>0</v>
      </c>
      <c r="H717">
        <v>0</v>
      </c>
      <c r="I717">
        <v>0</v>
      </c>
      <c r="K717">
        <v>0.9</v>
      </c>
      <c r="L717" t="s">
        <v>41</v>
      </c>
      <c r="M717" t="s">
        <v>41</v>
      </c>
      <c r="N717">
        <v>0</v>
      </c>
      <c r="O717">
        <f>SUM(OGC___Away_Brazil_2[[#This Row],[0-15]:[31-45]])</f>
        <v>2</v>
      </c>
    </row>
    <row r="718" spans="1:15" x14ac:dyDescent="0.25">
      <c r="A718" t="s">
        <v>485</v>
      </c>
      <c r="B718">
        <v>4</v>
      </c>
      <c r="C718">
        <v>29</v>
      </c>
      <c r="D718">
        <v>2</v>
      </c>
      <c r="E718">
        <v>0</v>
      </c>
      <c r="F718">
        <v>1</v>
      </c>
      <c r="G718">
        <v>0</v>
      </c>
      <c r="H718">
        <v>1</v>
      </c>
      <c r="I718">
        <v>0</v>
      </c>
      <c r="K718">
        <v>6.75</v>
      </c>
      <c r="L718" t="s">
        <v>41</v>
      </c>
      <c r="M718" t="s">
        <v>41</v>
      </c>
      <c r="N718">
        <v>2.25</v>
      </c>
      <c r="O718">
        <f>SUM(OGC___Away_Brazil_2[[#This Row],[0-15]:[31-45]])</f>
        <v>3</v>
      </c>
    </row>
    <row r="719" spans="1:15" x14ac:dyDescent="0.25">
      <c r="A719" t="s">
        <v>564</v>
      </c>
      <c r="B719">
        <v>2</v>
      </c>
      <c r="C719">
        <v>34</v>
      </c>
      <c r="D719">
        <v>1</v>
      </c>
      <c r="E719">
        <v>0</v>
      </c>
      <c r="F719">
        <v>0</v>
      </c>
      <c r="G719">
        <v>1</v>
      </c>
      <c r="H719">
        <v>0</v>
      </c>
      <c r="I719">
        <v>0</v>
      </c>
      <c r="K719">
        <v>0.45</v>
      </c>
      <c r="L719" t="s">
        <v>41</v>
      </c>
      <c r="M719" t="s">
        <v>41</v>
      </c>
      <c r="N719">
        <v>0.45</v>
      </c>
      <c r="O719">
        <f>SUM(OGC___Away_Brazil_2[[#This Row],[0-15]:[31-45]])</f>
        <v>1</v>
      </c>
    </row>
    <row r="720" spans="1:15" x14ac:dyDescent="0.25">
      <c r="A720" t="s">
        <v>611</v>
      </c>
      <c r="B720">
        <v>3</v>
      </c>
      <c r="C720">
        <v>26</v>
      </c>
      <c r="D720">
        <v>1</v>
      </c>
      <c r="E720">
        <v>1</v>
      </c>
      <c r="F720">
        <v>0</v>
      </c>
      <c r="G720">
        <v>1</v>
      </c>
      <c r="H720">
        <v>0</v>
      </c>
      <c r="I720">
        <v>0</v>
      </c>
      <c r="K720">
        <v>6.03</v>
      </c>
      <c r="L720" t="s">
        <v>41</v>
      </c>
      <c r="M720" t="s">
        <v>41</v>
      </c>
      <c r="N720">
        <v>2.97</v>
      </c>
      <c r="O720">
        <f>SUM(OGC___Away_Brazil_2[[#This Row],[0-15]:[31-45]])</f>
        <v>2</v>
      </c>
    </row>
    <row r="721" spans="1:15" x14ac:dyDescent="0.25">
      <c r="A721" t="s">
        <v>622</v>
      </c>
      <c r="B721">
        <v>2</v>
      </c>
      <c r="C721">
        <v>13</v>
      </c>
      <c r="D721">
        <v>1</v>
      </c>
      <c r="E721">
        <v>1</v>
      </c>
      <c r="F721">
        <v>0</v>
      </c>
      <c r="G721">
        <v>0</v>
      </c>
      <c r="H721">
        <v>0</v>
      </c>
      <c r="I721">
        <v>0</v>
      </c>
      <c r="K721">
        <v>0.9</v>
      </c>
      <c r="L721" t="s">
        <v>41</v>
      </c>
      <c r="M721" t="s">
        <v>41</v>
      </c>
      <c r="N721">
        <v>0</v>
      </c>
      <c r="O721">
        <f>SUM(OGC___Away_Brazil_2[[#This Row],[0-15]:[31-45]])</f>
        <v>2</v>
      </c>
    </row>
    <row r="722" spans="1:15" x14ac:dyDescent="0.25">
      <c r="A722" t="s">
        <v>703</v>
      </c>
      <c r="B722">
        <v>4</v>
      </c>
      <c r="C722">
        <v>40</v>
      </c>
      <c r="D722">
        <v>1</v>
      </c>
      <c r="E722">
        <v>1</v>
      </c>
      <c r="F722">
        <v>0</v>
      </c>
      <c r="G722">
        <v>1</v>
      </c>
      <c r="H722">
        <v>0</v>
      </c>
      <c r="I722">
        <v>1</v>
      </c>
      <c r="K722">
        <v>0.45</v>
      </c>
      <c r="L722" t="s">
        <v>41</v>
      </c>
      <c r="M722" t="s">
        <v>41</v>
      </c>
      <c r="N722">
        <v>0.45</v>
      </c>
      <c r="O722">
        <f>SUM(OGC___Away_Brazil_2[[#This Row],[0-15]:[31-45]])</f>
        <v>2</v>
      </c>
    </row>
    <row r="723" spans="1:15" x14ac:dyDescent="0.25">
      <c r="A723" t="s">
        <v>783</v>
      </c>
      <c r="B723">
        <v>4</v>
      </c>
      <c r="C723">
        <v>54</v>
      </c>
      <c r="D723">
        <v>0</v>
      </c>
      <c r="E723">
        <v>1</v>
      </c>
      <c r="F723">
        <v>0</v>
      </c>
      <c r="G723">
        <v>1</v>
      </c>
      <c r="H723">
        <v>2</v>
      </c>
      <c r="I723">
        <v>0</v>
      </c>
      <c r="K723">
        <v>2.25</v>
      </c>
      <c r="L723" t="s">
        <v>41</v>
      </c>
      <c r="M723" t="s">
        <v>41</v>
      </c>
      <c r="N723">
        <v>6.75</v>
      </c>
      <c r="O723">
        <f>SUM(OGC___Away_Brazil_2[[#This Row],[0-15]:[31-45]])</f>
        <v>1</v>
      </c>
    </row>
    <row r="724" spans="1:15" x14ac:dyDescent="0.25">
      <c r="A724" t="s">
        <v>860</v>
      </c>
      <c r="B724">
        <v>3</v>
      </c>
      <c r="C724">
        <v>33</v>
      </c>
      <c r="D724">
        <v>1</v>
      </c>
      <c r="E724">
        <v>1</v>
      </c>
      <c r="F724">
        <v>0</v>
      </c>
      <c r="G724">
        <v>0</v>
      </c>
      <c r="H724">
        <v>1</v>
      </c>
      <c r="I724">
        <v>0</v>
      </c>
      <c r="K724">
        <v>6.03</v>
      </c>
      <c r="L724" t="s">
        <v>41</v>
      </c>
      <c r="M724" t="s">
        <v>41</v>
      </c>
      <c r="N724">
        <v>2.97</v>
      </c>
      <c r="O724">
        <f>SUM(OGC___Away_Brazil_2[[#This Row],[0-15]:[31-45]])</f>
        <v>2</v>
      </c>
    </row>
    <row r="725" spans="1:15" x14ac:dyDescent="0.25">
      <c r="A725" t="s">
        <v>879</v>
      </c>
      <c r="B725">
        <v>4</v>
      </c>
      <c r="C725">
        <v>19</v>
      </c>
      <c r="D725">
        <v>2</v>
      </c>
      <c r="E725">
        <v>1</v>
      </c>
      <c r="F725">
        <v>1</v>
      </c>
      <c r="G725">
        <v>0</v>
      </c>
      <c r="H725">
        <v>0</v>
      </c>
      <c r="I725">
        <v>0</v>
      </c>
      <c r="K725">
        <v>0.9</v>
      </c>
      <c r="L725" t="s">
        <v>41</v>
      </c>
      <c r="M725" t="s">
        <v>41</v>
      </c>
      <c r="N725">
        <v>0</v>
      </c>
      <c r="O725">
        <f>SUM(OGC___Away_Brazil_2[[#This Row],[0-15]:[31-45]])</f>
        <v>4</v>
      </c>
    </row>
    <row r="726" spans="1:15" x14ac:dyDescent="0.25">
      <c r="A726" t="s">
        <v>984</v>
      </c>
      <c r="B726">
        <v>2</v>
      </c>
      <c r="C726">
        <v>38</v>
      </c>
      <c r="D726">
        <v>0</v>
      </c>
      <c r="E726">
        <v>1</v>
      </c>
      <c r="F726">
        <v>0</v>
      </c>
      <c r="G726">
        <v>1</v>
      </c>
      <c r="H726">
        <v>0</v>
      </c>
      <c r="I726">
        <v>0</v>
      </c>
      <c r="K726">
        <v>0.45</v>
      </c>
      <c r="L726" t="s">
        <v>41</v>
      </c>
      <c r="M726" t="s">
        <v>41</v>
      </c>
      <c r="N726">
        <v>0.45</v>
      </c>
      <c r="O726">
        <f>SUM(OGC___Away_Brazil_2[[#This Row],[0-15]:[31-45]])</f>
        <v>1</v>
      </c>
    </row>
    <row r="727" spans="1:15" x14ac:dyDescent="0.25">
      <c r="A727" t="s">
        <v>1065</v>
      </c>
      <c r="B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K727">
        <v>0</v>
      </c>
      <c r="L727" t="s">
        <v>41</v>
      </c>
      <c r="M727" t="s">
        <v>41</v>
      </c>
      <c r="N727">
        <v>0</v>
      </c>
      <c r="O727">
        <f>SUM(OGC___Away_Brazil_2[[#This Row],[0-15]:[31-45]])</f>
        <v>0</v>
      </c>
    </row>
    <row r="728" spans="1:15" x14ac:dyDescent="0.25">
      <c r="A728" t="s">
        <v>1067</v>
      </c>
      <c r="B728">
        <v>2</v>
      </c>
      <c r="C728">
        <v>22</v>
      </c>
      <c r="D728">
        <v>0</v>
      </c>
      <c r="E728">
        <v>2</v>
      </c>
      <c r="F728">
        <v>0</v>
      </c>
      <c r="G728">
        <v>0</v>
      </c>
      <c r="H728">
        <v>0</v>
      </c>
      <c r="I728">
        <v>0</v>
      </c>
      <c r="K728">
        <v>0.9</v>
      </c>
      <c r="L728" t="s">
        <v>41</v>
      </c>
      <c r="M728" t="s">
        <v>41</v>
      </c>
      <c r="N728">
        <v>0</v>
      </c>
      <c r="O728">
        <f>SUM(OGC___Away_Brazil_2[[#This Row],[0-15]:[31-45]])</f>
        <v>2</v>
      </c>
    </row>
    <row r="729" spans="1:15" x14ac:dyDescent="0.25">
      <c r="A729" t="s">
        <v>1208</v>
      </c>
      <c r="B729">
        <v>3</v>
      </c>
      <c r="C729">
        <v>18</v>
      </c>
      <c r="D729">
        <v>2</v>
      </c>
      <c r="E729">
        <v>0</v>
      </c>
      <c r="F729">
        <v>1</v>
      </c>
      <c r="G729">
        <v>0</v>
      </c>
      <c r="H729">
        <v>0</v>
      </c>
      <c r="I729">
        <v>0</v>
      </c>
      <c r="K729">
        <v>0.9</v>
      </c>
      <c r="L729" t="s">
        <v>41</v>
      </c>
      <c r="M729" t="s">
        <v>41</v>
      </c>
      <c r="N729">
        <v>0</v>
      </c>
      <c r="O729">
        <f>SUM(OGC___Away_Brazil_2[[#This Row],[0-15]:[31-45]])</f>
        <v>3</v>
      </c>
    </row>
    <row r="730" spans="1:15" x14ac:dyDescent="0.25">
      <c r="A730" t="s">
        <v>1223</v>
      </c>
      <c r="B730">
        <v>2</v>
      </c>
      <c r="C730">
        <v>19</v>
      </c>
      <c r="D730">
        <v>1</v>
      </c>
      <c r="E730">
        <v>1</v>
      </c>
      <c r="F730">
        <v>0</v>
      </c>
      <c r="G730">
        <v>0</v>
      </c>
      <c r="H730">
        <v>0</v>
      </c>
      <c r="I730">
        <v>0</v>
      </c>
      <c r="K730">
        <v>0.9</v>
      </c>
      <c r="L730" t="s">
        <v>41</v>
      </c>
      <c r="M730" t="s">
        <v>41</v>
      </c>
      <c r="N730">
        <v>0</v>
      </c>
      <c r="O730">
        <f>SUM(OGC___Away_Brazil_2[[#This Row],[0-15]:[31-45]])</f>
        <v>2</v>
      </c>
    </row>
    <row r="731" spans="1:15" x14ac:dyDescent="0.25">
      <c r="A731" t="s">
        <v>1230</v>
      </c>
      <c r="B731">
        <v>4</v>
      </c>
      <c r="C731">
        <v>21</v>
      </c>
      <c r="D731">
        <v>1</v>
      </c>
      <c r="E731">
        <v>2</v>
      </c>
      <c r="F731">
        <v>1</v>
      </c>
      <c r="G731">
        <v>0</v>
      </c>
      <c r="H731">
        <v>0</v>
      </c>
      <c r="I731">
        <v>0</v>
      </c>
      <c r="K731">
        <v>0.9</v>
      </c>
      <c r="L731" t="s">
        <v>41</v>
      </c>
      <c r="M731" t="s">
        <v>41</v>
      </c>
      <c r="N731">
        <v>0</v>
      </c>
      <c r="O731">
        <f>SUM(OGC___Away_Brazil_2[[#This Row],[0-15]:[31-45]])</f>
        <v>4</v>
      </c>
    </row>
    <row r="732" spans="1:15" x14ac:dyDescent="0.25">
      <c r="A732" t="s">
        <v>215</v>
      </c>
      <c r="B732">
        <v>1</v>
      </c>
      <c r="C732">
        <v>5</v>
      </c>
      <c r="D732">
        <v>1</v>
      </c>
      <c r="E732">
        <v>0</v>
      </c>
      <c r="F732">
        <v>0</v>
      </c>
      <c r="G732">
        <v>0</v>
      </c>
      <c r="H732">
        <v>0</v>
      </c>
      <c r="I732">
        <v>0</v>
      </c>
      <c r="K732">
        <v>0.9</v>
      </c>
      <c r="L732" t="s">
        <v>41</v>
      </c>
      <c r="M732" t="s">
        <v>41</v>
      </c>
      <c r="N732">
        <v>0</v>
      </c>
      <c r="O732">
        <f>SUM(OGC___Away_Brazil_2[[#This Row],[0-15]:[31-45]])</f>
        <v>1</v>
      </c>
    </row>
    <row r="733" spans="1:15" x14ac:dyDescent="0.25">
      <c r="A733" t="s">
        <v>290</v>
      </c>
      <c r="B733">
        <v>1</v>
      </c>
      <c r="C733">
        <v>4</v>
      </c>
      <c r="D733">
        <v>1</v>
      </c>
      <c r="E733">
        <v>0</v>
      </c>
      <c r="F733">
        <v>0</v>
      </c>
      <c r="G733">
        <v>0</v>
      </c>
      <c r="H733">
        <v>0</v>
      </c>
      <c r="I733">
        <v>0</v>
      </c>
      <c r="K733">
        <v>0.9</v>
      </c>
      <c r="L733" t="s">
        <v>41</v>
      </c>
      <c r="M733" t="s">
        <v>41</v>
      </c>
      <c r="N733">
        <v>0</v>
      </c>
      <c r="O733">
        <f>SUM(OGC___Away_Brazil_2[[#This Row],[0-15]:[31-45]])</f>
        <v>1</v>
      </c>
    </row>
    <row r="734" spans="1:15" x14ac:dyDescent="0.25">
      <c r="A734" t="s">
        <v>294</v>
      </c>
      <c r="B734">
        <v>1</v>
      </c>
      <c r="C734">
        <v>5</v>
      </c>
      <c r="D734">
        <v>1</v>
      </c>
      <c r="E734">
        <v>0</v>
      </c>
      <c r="F734">
        <v>0</v>
      </c>
      <c r="G734">
        <v>0</v>
      </c>
      <c r="H734">
        <v>0</v>
      </c>
      <c r="I734">
        <v>0</v>
      </c>
      <c r="K734">
        <v>0.9</v>
      </c>
      <c r="L734" t="s">
        <v>41</v>
      </c>
      <c r="M734" t="s">
        <v>41</v>
      </c>
      <c r="N734">
        <v>0</v>
      </c>
      <c r="O734">
        <f>SUM(OGC___Away_Brazil_2[[#This Row],[0-15]:[31-45]])</f>
        <v>1</v>
      </c>
    </row>
    <row r="735" spans="1:15" x14ac:dyDescent="0.25">
      <c r="A735" t="s">
        <v>344</v>
      </c>
      <c r="B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K735">
        <v>0</v>
      </c>
      <c r="L735" t="s">
        <v>41</v>
      </c>
      <c r="M735" t="s">
        <v>41</v>
      </c>
      <c r="N735">
        <v>0</v>
      </c>
      <c r="O735">
        <f>SUM(OGC___Away_Brazil_2[[#This Row],[0-15]:[31-45]])</f>
        <v>0</v>
      </c>
    </row>
    <row r="736" spans="1:15" x14ac:dyDescent="0.25">
      <c r="A736" t="s">
        <v>380</v>
      </c>
      <c r="B736">
        <v>1</v>
      </c>
      <c r="C736">
        <v>33</v>
      </c>
      <c r="D736">
        <v>0</v>
      </c>
      <c r="E736">
        <v>0</v>
      </c>
      <c r="F736">
        <v>1</v>
      </c>
      <c r="G736">
        <v>0</v>
      </c>
      <c r="H736">
        <v>0</v>
      </c>
      <c r="I736">
        <v>0</v>
      </c>
      <c r="K736">
        <v>0.9</v>
      </c>
      <c r="L736" t="s">
        <v>41</v>
      </c>
      <c r="M736" t="s">
        <v>41</v>
      </c>
      <c r="N736">
        <v>0</v>
      </c>
      <c r="O736">
        <f>SUM(OGC___Away_Brazil_2[[#This Row],[0-15]:[31-45]])</f>
        <v>1</v>
      </c>
    </row>
    <row r="737" spans="1:15" x14ac:dyDescent="0.25">
      <c r="A737" t="s">
        <v>494</v>
      </c>
      <c r="B737">
        <v>2</v>
      </c>
      <c r="C737">
        <v>24</v>
      </c>
      <c r="D737">
        <v>1</v>
      </c>
      <c r="E737">
        <v>0</v>
      </c>
      <c r="F737">
        <v>1</v>
      </c>
      <c r="G737">
        <v>0</v>
      </c>
      <c r="H737">
        <v>0</v>
      </c>
      <c r="I737">
        <v>0</v>
      </c>
      <c r="K737">
        <v>0.9</v>
      </c>
      <c r="L737" t="s">
        <v>41</v>
      </c>
      <c r="M737" t="s">
        <v>41</v>
      </c>
      <c r="N737">
        <v>0</v>
      </c>
      <c r="O737">
        <f>SUM(OGC___Away_Brazil_2[[#This Row],[0-15]:[31-45]])</f>
        <v>2</v>
      </c>
    </row>
    <row r="738" spans="1:15" x14ac:dyDescent="0.25">
      <c r="A738" t="s">
        <v>540</v>
      </c>
      <c r="B738">
        <v>1</v>
      </c>
      <c r="C738">
        <v>23</v>
      </c>
      <c r="D738">
        <v>0</v>
      </c>
      <c r="E738">
        <v>1</v>
      </c>
      <c r="F738">
        <v>0</v>
      </c>
      <c r="G738">
        <v>0</v>
      </c>
      <c r="H738">
        <v>0</v>
      </c>
      <c r="I738">
        <v>0</v>
      </c>
      <c r="K738">
        <v>0.9</v>
      </c>
      <c r="L738" t="s">
        <v>41</v>
      </c>
      <c r="M738" t="s">
        <v>41</v>
      </c>
      <c r="N738">
        <v>0</v>
      </c>
      <c r="O738">
        <f>SUM(OGC___Away_Brazil_2[[#This Row],[0-15]:[31-45]])</f>
        <v>1</v>
      </c>
    </row>
    <row r="739" spans="1:15" x14ac:dyDescent="0.25">
      <c r="A739" t="s">
        <v>556</v>
      </c>
      <c r="B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K739">
        <v>0</v>
      </c>
      <c r="L739" t="s">
        <v>41</v>
      </c>
      <c r="M739" t="s">
        <v>41</v>
      </c>
      <c r="N739">
        <v>0</v>
      </c>
      <c r="O739">
        <f>SUM(OGC___Away_Brazil_2[[#This Row],[0-15]:[31-45]])</f>
        <v>0</v>
      </c>
    </row>
    <row r="740" spans="1:15" x14ac:dyDescent="0.25">
      <c r="A740" t="s">
        <v>568</v>
      </c>
      <c r="B740">
        <v>2</v>
      </c>
      <c r="C740">
        <v>87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2</v>
      </c>
      <c r="K740">
        <v>0</v>
      </c>
      <c r="L740" t="s">
        <v>41</v>
      </c>
      <c r="M740" t="s">
        <v>41</v>
      </c>
      <c r="N740">
        <v>0.9</v>
      </c>
      <c r="O740">
        <f>SUM(OGC___Away_Brazil_2[[#This Row],[0-15]:[31-45]])</f>
        <v>0</v>
      </c>
    </row>
    <row r="741" spans="1:15" x14ac:dyDescent="0.25">
      <c r="A741" t="s">
        <v>630</v>
      </c>
      <c r="B741">
        <v>2</v>
      </c>
      <c r="C741">
        <v>10</v>
      </c>
      <c r="D741">
        <v>2</v>
      </c>
      <c r="E741">
        <v>0</v>
      </c>
      <c r="F741">
        <v>0</v>
      </c>
      <c r="G741">
        <v>0</v>
      </c>
      <c r="H741">
        <v>0</v>
      </c>
      <c r="I741">
        <v>0</v>
      </c>
      <c r="K741">
        <v>0.9</v>
      </c>
      <c r="L741" t="s">
        <v>41</v>
      </c>
      <c r="M741" t="s">
        <v>41</v>
      </c>
      <c r="N741">
        <v>0</v>
      </c>
      <c r="O741">
        <f>SUM(OGC___Away_Brazil_2[[#This Row],[0-15]:[31-45]])</f>
        <v>2</v>
      </c>
    </row>
    <row r="742" spans="1:15" x14ac:dyDescent="0.25">
      <c r="A742" t="s">
        <v>658</v>
      </c>
      <c r="B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K742">
        <v>0</v>
      </c>
      <c r="L742" t="s">
        <v>41</v>
      </c>
      <c r="M742" t="s">
        <v>41</v>
      </c>
      <c r="N742">
        <v>0</v>
      </c>
      <c r="O742">
        <f>SUM(OGC___Away_Brazil_2[[#This Row],[0-15]:[31-45]])</f>
        <v>0</v>
      </c>
    </row>
    <row r="743" spans="1:15" x14ac:dyDescent="0.25">
      <c r="A743" t="s">
        <v>686</v>
      </c>
      <c r="B743">
        <v>1</v>
      </c>
      <c r="C743">
        <v>12</v>
      </c>
      <c r="D743">
        <v>1</v>
      </c>
      <c r="E743">
        <v>0</v>
      </c>
      <c r="F743">
        <v>0</v>
      </c>
      <c r="G743">
        <v>0</v>
      </c>
      <c r="H743">
        <v>0</v>
      </c>
      <c r="I743">
        <v>0</v>
      </c>
      <c r="K743">
        <v>0.9</v>
      </c>
      <c r="L743" t="s">
        <v>41</v>
      </c>
      <c r="M743" t="s">
        <v>41</v>
      </c>
      <c r="N743">
        <v>0</v>
      </c>
      <c r="O743">
        <f>SUM(OGC___Away_Brazil_2[[#This Row],[0-15]:[31-45]])</f>
        <v>1</v>
      </c>
    </row>
    <row r="744" spans="1:15" x14ac:dyDescent="0.25">
      <c r="A744" t="s">
        <v>734</v>
      </c>
      <c r="B744">
        <v>1</v>
      </c>
      <c r="C744">
        <v>10</v>
      </c>
      <c r="D744">
        <v>1</v>
      </c>
      <c r="E744">
        <v>0</v>
      </c>
      <c r="F744">
        <v>0</v>
      </c>
      <c r="G744">
        <v>0</v>
      </c>
      <c r="H744">
        <v>0</v>
      </c>
      <c r="I744">
        <v>0</v>
      </c>
      <c r="K744">
        <v>0.9</v>
      </c>
      <c r="L744" t="s">
        <v>41</v>
      </c>
      <c r="M744" t="s">
        <v>41</v>
      </c>
      <c r="N744">
        <v>0</v>
      </c>
      <c r="O744">
        <f>SUM(OGC___Away_Brazil_2[[#This Row],[0-15]:[31-45]])</f>
        <v>1</v>
      </c>
    </row>
    <row r="745" spans="1:15" x14ac:dyDescent="0.25">
      <c r="A745" t="s">
        <v>736</v>
      </c>
      <c r="B745">
        <v>1</v>
      </c>
      <c r="C745">
        <v>3</v>
      </c>
      <c r="D745">
        <v>1</v>
      </c>
      <c r="E745">
        <v>0</v>
      </c>
      <c r="F745">
        <v>0</v>
      </c>
      <c r="G745">
        <v>0</v>
      </c>
      <c r="H745">
        <v>0</v>
      </c>
      <c r="I745">
        <v>0</v>
      </c>
      <c r="K745">
        <v>0.9</v>
      </c>
      <c r="L745" t="s">
        <v>41</v>
      </c>
      <c r="M745" t="s">
        <v>41</v>
      </c>
      <c r="N745">
        <v>0</v>
      </c>
      <c r="O745">
        <f>SUM(OGC___Away_Brazil_2[[#This Row],[0-15]:[31-45]])</f>
        <v>1</v>
      </c>
    </row>
    <row r="746" spans="1:15" x14ac:dyDescent="0.25">
      <c r="A746" t="s">
        <v>815</v>
      </c>
      <c r="B746">
        <v>3</v>
      </c>
      <c r="C746">
        <v>18</v>
      </c>
      <c r="D746">
        <v>2</v>
      </c>
      <c r="E746">
        <v>0</v>
      </c>
      <c r="F746">
        <v>1</v>
      </c>
      <c r="G746">
        <v>0</v>
      </c>
      <c r="H746">
        <v>0</v>
      </c>
      <c r="I746">
        <v>0</v>
      </c>
      <c r="K746">
        <v>0.9</v>
      </c>
      <c r="L746" t="s">
        <v>41</v>
      </c>
      <c r="M746" t="s">
        <v>41</v>
      </c>
      <c r="N746">
        <v>0</v>
      </c>
      <c r="O746">
        <f>SUM(OGC___Away_Brazil_2[[#This Row],[0-15]:[31-45]])</f>
        <v>3</v>
      </c>
    </row>
    <row r="747" spans="1:15" x14ac:dyDescent="0.25">
      <c r="A747" t="s">
        <v>828</v>
      </c>
      <c r="B747">
        <v>2</v>
      </c>
      <c r="C747">
        <v>24</v>
      </c>
      <c r="D747">
        <v>1</v>
      </c>
      <c r="E747">
        <v>0</v>
      </c>
      <c r="F747">
        <v>1</v>
      </c>
      <c r="G747">
        <v>0</v>
      </c>
      <c r="H747">
        <v>0</v>
      </c>
      <c r="I747">
        <v>0</v>
      </c>
      <c r="K747">
        <v>0.9</v>
      </c>
      <c r="L747" t="s">
        <v>41</v>
      </c>
      <c r="M747" t="s">
        <v>41</v>
      </c>
      <c r="N747">
        <v>0</v>
      </c>
      <c r="O747">
        <f>SUM(OGC___Away_Brazil_2[[#This Row],[0-15]:[31-45]])</f>
        <v>2</v>
      </c>
    </row>
    <row r="748" spans="1:15" x14ac:dyDescent="0.25">
      <c r="A748" t="s">
        <v>1003</v>
      </c>
      <c r="B748">
        <v>2</v>
      </c>
      <c r="C748">
        <v>12</v>
      </c>
      <c r="D748">
        <v>1</v>
      </c>
      <c r="E748">
        <v>1</v>
      </c>
      <c r="F748">
        <v>0</v>
      </c>
      <c r="G748">
        <v>0</v>
      </c>
      <c r="H748">
        <v>0</v>
      </c>
      <c r="I748">
        <v>0</v>
      </c>
      <c r="K748">
        <v>0.9</v>
      </c>
      <c r="L748" t="s">
        <v>41</v>
      </c>
      <c r="M748" t="s">
        <v>41</v>
      </c>
      <c r="N748">
        <v>0</v>
      </c>
      <c r="O748">
        <f>SUM(OGC___Away_Brazil_2[[#This Row],[0-15]:[31-45]])</f>
        <v>2</v>
      </c>
    </row>
    <row r="749" spans="1:15" x14ac:dyDescent="0.25">
      <c r="A749" t="s">
        <v>1021</v>
      </c>
      <c r="B749">
        <v>1</v>
      </c>
      <c r="C749">
        <v>16</v>
      </c>
      <c r="D749">
        <v>0</v>
      </c>
      <c r="E749">
        <v>1</v>
      </c>
      <c r="F749">
        <v>0</v>
      </c>
      <c r="G749">
        <v>0</v>
      </c>
      <c r="H749">
        <v>0</v>
      </c>
      <c r="I749">
        <v>0</v>
      </c>
      <c r="K749">
        <v>0.9</v>
      </c>
      <c r="L749" t="s">
        <v>41</v>
      </c>
      <c r="M749" t="s">
        <v>41</v>
      </c>
      <c r="N749">
        <v>0</v>
      </c>
      <c r="O749">
        <f>SUM(OGC___Away_Brazil_2[[#This Row],[0-15]:[31-45]])</f>
        <v>1</v>
      </c>
    </row>
    <row r="750" spans="1:15" x14ac:dyDescent="0.25">
      <c r="A750" t="s">
        <v>1132</v>
      </c>
      <c r="B750">
        <v>1</v>
      </c>
      <c r="C750">
        <v>33</v>
      </c>
      <c r="D750">
        <v>0</v>
      </c>
      <c r="E750">
        <v>0</v>
      </c>
      <c r="F750">
        <v>1</v>
      </c>
      <c r="G750">
        <v>0</v>
      </c>
      <c r="H750">
        <v>0</v>
      </c>
      <c r="I750">
        <v>0</v>
      </c>
      <c r="K750">
        <v>0.9</v>
      </c>
      <c r="L750" t="s">
        <v>41</v>
      </c>
      <c r="M750" t="s">
        <v>41</v>
      </c>
      <c r="N750">
        <v>0</v>
      </c>
      <c r="O750">
        <f>SUM(OGC___Away_Brazil_2[[#This Row],[0-15]:[31-45]])</f>
        <v>1</v>
      </c>
    </row>
    <row r="751" spans="1:15" x14ac:dyDescent="0.25">
      <c r="A751" t="s">
        <v>1148</v>
      </c>
      <c r="B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K751">
        <v>0</v>
      </c>
      <c r="L751" t="s">
        <v>41</v>
      </c>
      <c r="M751" t="s">
        <v>41</v>
      </c>
      <c r="N751">
        <v>0</v>
      </c>
      <c r="O751">
        <f>SUM(OGC___Away_Brazil_2[[#This Row],[0-15]:[31-45]])</f>
        <v>0</v>
      </c>
    </row>
    <row r="752" spans="1:15" x14ac:dyDescent="0.25">
      <c r="A752" t="s">
        <v>291</v>
      </c>
      <c r="B752">
        <v>3</v>
      </c>
      <c r="C752">
        <v>31</v>
      </c>
      <c r="D752">
        <v>1</v>
      </c>
      <c r="E752">
        <v>1</v>
      </c>
      <c r="F752">
        <v>0</v>
      </c>
      <c r="G752">
        <v>1</v>
      </c>
      <c r="H752">
        <v>0</v>
      </c>
      <c r="I752">
        <v>0</v>
      </c>
      <c r="K752">
        <v>6.03</v>
      </c>
      <c r="L752" t="s">
        <v>41</v>
      </c>
      <c r="M752" t="s">
        <v>41</v>
      </c>
      <c r="N752">
        <v>2.97</v>
      </c>
      <c r="O752">
        <f>SUM(OGC___Away_Brazil_2[[#This Row],[0-15]:[31-45]])</f>
        <v>2</v>
      </c>
    </row>
    <row r="753" spans="1:15" x14ac:dyDescent="0.25">
      <c r="A753" t="s">
        <v>318</v>
      </c>
      <c r="B753">
        <v>1</v>
      </c>
      <c r="C753">
        <v>12</v>
      </c>
      <c r="D753">
        <v>1</v>
      </c>
      <c r="E753">
        <v>0</v>
      </c>
      <c r="F753">
        <v>0</v>
      </c>
      <c r="G753">
        <v>0</v>
      </c>
      <c r="H753">
        <v>0</v>
      </c>
      <c r="I753">
        <v>0</v>
      </c>
      <c r="K753">
        <v>0.9</v>
      </c>
      <c r="L753" t="s">
        <v>41</v>
      </c>
      <c r="M753" t="s">
        <v>41</v>
      </c>
      <c r="N753">
        <v>0</v>
      </c>
      <c r="O753">
        <f>SUM(OGC___Away_Brazil_2[[#This Row],[0-15]:[31-45]])</f>
        <v>1</v>
      </c>
    </row>
    <row r="754" spans="1:15" x14ac:dyDescent="0.25">
      <c r="A754" t="s">
        <v>363</v>
      </c>
      <c r="B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K754">
        <v>0</v>
      </c>
      <c r="L754" t="s">
        <v>41</v>
      </c>
      <c r="M754" t="s">
        <v>41</v>
      </c>
      <c r="N754">
        <v>0</v>
      </c>
      <c r="O754">
        <f>SUM(OGC___Away_Brazil_2[[#This Row],[0-15]:[31-45]])</f>
        <v>0</v>
      </c>
    </row>
    <row r="755" spans="1:15" x14ac:dyDescent="0.25">
      <c r="A755" t="s">
        <v>392</v>
      </c>
      <c r="B755">
        <v>1</v>
      </c>
      <c r="C755">
        <v>28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0</v>
      </c>
      <c r="K755">
        <v>0.9</v>
      </c>
      <c r="L755" t="s">
        <v>41</v>
      </c>
      <c r="M755" t="s">
        <v>41</v>
      </c>
      <c r="N755">
        <v>0</v>
      </c>
      <c r="O755">
        <f>SUM(OGC___Away_Brazil_2[[#This Row],[0-15]:[31-45]])</f>
        <v>1</v>
      </c>
    </row>
    <row r="756" spans="1:15" x14ac:dyDescent="0.25">
      <c r="A756" t="s">
        <v>422</v>
      </c>
      <c r="B756">
        <v>3</v>
      </c>
      <c r="C756">
        <v>17</v>
      </c>
      <c r="D756">
        <v>2</v>
      </c>
      <c r="E756">
        <v>0</v>
      </c>
      <c r="F756">
        <v>1</v>
      </c>
      <c r="G756">
        <v>0</v>
      </c>
      <c r="H756">
        <v>0</v>
      </c>
      <c r="I756">
        <v>0</v>
      </c>
      <c r="K756">
        <v>0.9</v>
      </c>
      <c r="L756" t="s">
        <v>41</v>
      </c>
      <c r="M756" t="s">
        <v>41</v>
      </c>
      <c r="N756">
        <v>0</v>
      </c>
      <c r="O756">
        <f>SUM(OGC___Away_Brazil_2[[#This Row],[0-15]:[31-45]])</f>
        <v>3</v>
      </c>
    </row>
    <row r="757" spans="1:15" x14ac:dyDescent="0.25">
      <c r="A757" t="s">
        <v>431</v>
      </c>
      <c r="B757">
        <v>1</v>
      </c>
      <c r="C757">
        <v>19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0</v>
      </c>
      <c r="K757">
        <v>0.9</v>
      </c>
      <c r="L757" t="s">
        <v>41</v>
      </c>
      <c r="M757" t="s">
        <v>41</v>
      </c>
      <c r="N757">
        <v>0</v>
      </c>
      <c r="O757">
        <f>SUM(OGC___Away_Brazil_2[[#This Row],[0-15]:[31-45]])</f>
        <v>1</v>
      </c>
    </row>
    <row r="758" spans="1:15" x14ac:dyDescent="0.25">
      <c r="A758" t="s">
        <v>437</v>
      </c>
      <c r="B758">
        <v>1</v>
      </c>
      <c r="C758">
        <v>53</v>
      </c>
      <c r="D758">
        <v>0</v>
      </c>
      <c r="E758">
        <v>0</v>
      </c>
      <c r="F758">
        <v>0</v>
      </c>
      <c r="G758">
        <v>1</v>
      </c>
      <c r="H758">
        <v>0</v>
      </c>
      <c r="I758">
        <v>0</v>
      </c>
      <c r="K758">
        <v>0</v>
      </c>
      <c r="L758" t="s">
        <v>41</v>
      </c>
      <c r="M758" t="s">
        <v>41</v>
      </c>
      <c r="N758">
        <v>0.9</v>
      </c>
      <c r="O758">
        <f>SUM(OGC___Away_Brazil_2[[#This Row],[0-15]:[31-45]])</f>
        <v>0</v>
      </c>
    </row>
    <row r="759" spans="1:15" x14ac:dyDescent="0.25">
      <c r="A759" t="s">
        <v>442</v>
      </c>
      <c r="B759">
        <v>1</v>
      </c>
      <c r="C759">
        <v>15</v>
      </c>
      <c r="D759">
        <v>1</v>
      </c>
      <c r="E759">
        <v>0</v>
      </c>
      <c r="F759">
        <v>0</v>
      </c>
      <c r="G759">
        <v>0</v>
      </c>
      <c r="H759">
        <v>0</v>
      </c>
      <c r="I759">
        <v>0</v>
      </c>
      <c r="K759">
        <v>0.9</v>
      </c>
      <c r="L759" t="s">
        <v>41</v>
      </c>
      <c r="M759" t="s">
        <v>41</v>
      </c>
      <c r="N759">
        <v>0</v>
      </c>
      <c r="O759">
        <f>SUM(OGC___Away_Brazil_2[[#This Row],[0-15]:[31-45]])</f>
        <v>1</v>
      </c>
    </row>
    <row r="760" spans="1:15" x14ac:dyDescent="0.25">
      <c r="A760" t="s">
        <v>536</v>
      </c>
      <c r="B760">
        <v>3</v>
      </c>
      <c r="C760">
        <v>27</v>
      </c>
      <c r="D760">
        <v>1</v>
      </c>
      <c r="E760">
        <v>1</v>
      </c>
      <c r="F760">
        <v>1</v>
      </c>
      <c r="G760">
        <v>0</v>
      </c>
      <c r="H760">
        <v>0</v>
      </c>
      <c r="I760">
        <v>0</v>
      </c>
      <c r="K760">
        <v>0.9</v>
      </c>
      <c r="L760" t="s">
        <v>41</v>
      </c>
      <c r="M760" t="s">
        <v>41</v>
      </c>
      <c r="N760">
        <v>0</v>
      </c>
      <c r="O760">
        <f>SUM(OGC___Away_Brazil_2[[#This Row],[0-15]:[31-45]])</f>
        <v>3</v>
      </c>
    </row>
    <row r="761" spans="1:15" x14ac:dyDescent="0.25">
      <c r="A761" t="s">
        <v>737</v>
      </c>
      <c r="B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K761">
        <v>0</v>
      </c>
      <c r="L761" t="s">
        <v>41</v>
      </c>
      <c r="M761" t="s">
        <v>41</v>
      </c>
      <c r="N761">
        <v>0</v>
      </c>
      <c r="O761">
        <f>SUM(OGC___Away_Brazil_2[[#This Row],[0-15]:[31-45]])</f>
        <v>0</v>
      </c>
    </row>
    <row r="762" spans="1:15" x14ac:dyDescent="0.25">
      <c r="A762" t="s">
        <v>809</v>
      </c>
      <c r="B762">
        <v>1</v>
      </c>
      <c r="C762">
        <v>12</v>
      </c>
      <c r="D762">
        <v>1</v>
      </c>
      <c r="E762">
        <v>0</v>
      </c>
      <c r="F762">
        <v>0</v>
      </c>
      <c r="G762">
        <v>0</v>
      </c>
      <c r="H762">
        <v>0</v>
      </c>
      <c r="I762">
        <v>0</v>
      </c>
      <c r="K762">
        <v>0.9</v>
      </c>
      <c r="L762" t="s">
        <v>41</v>
      </c>
      <c r="M762" t="s">
        <v>41</v>
      </c>
      <c r="N762">
        <v>0</v>
      </c>
      <c r="O762">
        <f>SUM(OGC___Away_Brazil_2[[#This Row],[0-15]:[31-45]])</f>
        <v>1</v>
      </c>
    </row>
    <row r="763" spans="1:15" x14ac:dyDescent="0.25">
      <c r="A763" t="s">
        <v>884</v>
      </c>
      <c r="B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K763">
        <v>0</v>
      </c>
      <c r="L763" t="s">
        <v>41</v>
      </c>
      <c r="M763" t="s">
        <v>41</v>
      </c>
      <c r="N763">
        <v>0</v>
      </c>
      <c r="O763">
        <f>SUM(OGC___Away_Brazil_2[[#This Row],[0-15]:[31-45]])</f>
        <v>0</v>
      </c>
    </row>
    <row r="764" spans="1:15" x14ac:dyDescent="0.25">
      <c r="A764" t="s">
        <v>893</v>
      </c>
      <c r="B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K764">
        <v>0</v>
      </c>
      <c r="L764" t="s">
        <v>41</v>
      </c>
      <c r="M764" t="s">
        <v>41</v>
      </c>
      <c r="N764">
        <v>0</v>
      </c>
      <c r="O764">
        <f>SUM(OGC___Away_Brazil_2[[#This Row],[0-15]:[31-45]])</f>
        <v>0</v>
      </c>
    </row>
    <row r="765" spans="1:15" x14ac:dyDescent="0.25">
      <c r="A765" t="s">
        <v>914</v>
      </c>
      <c r="B765">
        <v>1</v>
      </c>
      <c r="C765">
        <v>4</v>
      </c>
      <c r="D765">
        <v>1</v>
      </c>
      <c r="E765">
        <v>0</v>
      </c>
      <c r="F765">
        <v>0</v>
      </c>
      <c r="G765">
        <v>0</v>
      </c>
      <c r="H765">
        <v>0</v>
      </c>
      <c r="I765">
        <v>0</v>
      </c>
      <c r="K765">
        <v>0.9</v>
      </c>
      <c r="L765" t="s">
        <v>41</v>
      </c>
      <c r="M765" t="s">
        <v>41</v>
      </c>
      <c r="N765">
        <v>0</v>
      </c>
      <c r="O765">
        <f>SUM(OGC___Away_Brazil_2[[#This Row],[0-15]:[31-45]])</f>
        <v>1</v>
      </c>
    </row>
    <row r="766" spans="1:15" x14ac:dyDescent="0.25">
      <c r="A766" t="s">
        <v>970</v>
      </c>
      <c r="B766">
        <v>2</v>
      </c>
      <c r="C766">
        <v>25</v>
      </c>
      <c r="D766">
        <v>1</v>
      </c>
      <c r="E766">
        <v>0</v>
      </c>
      <c r="F766">
        <v>1</v>
      </c>
      <c r="G766">
        <v>0</v>
      </c>
      <c r="H766">
        <v>0</v>
      </c>
      <c r="I766">
        <v>0</v>
      </c>
      <c r="K766">
        <v>0.9</v>
      </c>
      <c r="L766" t="s">
        <v>41</v>
      </c>
      <c r="M766" t="s">
        <v>41</v>
      </c>
      <c r="N766">
        <v>0</v>
      </c>
      <c r="O766">
        <f>SUM(OGC___Away_Brazil_2[[#This Row],[0-15]:[31-45]])</f>
        <v>2</v>
      </c>
    </row>
    <row r="767" spans="1:15" x14ac:dyDescent="0.25">
      <c r="A767" t="s">
        <v>1008</v>
      </c>
      <c r="B767">
        <v>1</v>
      </c>
      <c r="C767">
        <v>27</v>
      </c>
      <c r="D767">
        <v>0</v>
      </c>
      <c r="E767">
        <v>1</v>
      </c>
      <c r="F767">
        <v>0</v>
      </c>
      <c r="G767">
        <v>0</v>
      </c>
      <c r="H767">
        <v>0</v>
      </c>
      <c r="I767">
        <v>0</v>
      </c>
      <c r="K767">
        <v>0.9</v>
      </c>
      <c r="L767" t="s">
        <v>41</v>
      </c>
      <c r="M767" t="s">
        <v>41</v>
      </c>
      <c r="N767">
        <v>0</v>
      </c>
      <c r="O767">
        <f>SUM(OGC___Away_Brazil_2[[#This Row],[0-15]:[31-45]])</f>
        <v>1</v>
      </c>
    </row>
    <row r="768" spans="1:15" x14ac:dyDescent="0.25">
      <c r="A768" t="s">
        <v>1074</v>
      </c>
      <c r="B768">
        <v>2</v>
      </c>
      <c r="C768">
        <v>54</v>
      </c>
      <c r="D768">
        <v>0</v>
      </c>
      <c r="E768">
        <v>0</v>
      </c>
      <c r="F768">
        <v>0</v>
      </c>
      <c r="G768">
        <v>2</v>
      </c>
      <c r="H768">
        <v>0</v>
      </c>
      <c r="I768">
        <v>0</v>
      </c>
      <c r="K768">
        <v>0</v>
      </c>
      <c r="L768" t="s">
        <v>41</v>
      </c>
      <c r="M768" t="s">
        <v>41</v>
      </c>
      <c r="N768">
        <v>0.9</v>
      </c>
      <c r="O768">
        <f>SUM(OGC___Away_Brazil_2[[#This Row],[0-15]:[31-45]])</f>
        <v>0</v>
      </c>
    </row>
    <row r="769" spans="1:15" x14ac:dyDescent="0.25">
      <c r="A769" t="s">
        <v>1104</v>
      </c>
      <c r="B769">
        <v>2</v>
      </c>
      <c r="C769">
        <v>16</v>
      </c>
      <c r="D769">
        <v>1</v>
      </c>
      <c r="E769">
        <v>1</v>
      </c>
      <c r="F769">
        <v>0</v>
      </c>
      <c r="G769">
        <v>0</v>
      </c>
      <c r="H769">
        <v>0</v>
      </c>
      <c r="I769">
        <v>0</v>
      </c>
      <c r="K769">
        <v>0.9</v>
      </c>
      <c r="L769" t="s">
        <v>41</v>
      </c>
      <c r="M769" t="s">
        <v>41</v>
      </c>
      <c r="N769">
        <v>0</v>
      </c>
      <c r="O769">
        <f>SUM(OGC___Away_Brazil_2[[#This Row],[0-15]:[31-45]])</f>
        <v>2</v>
      </c>
    </row>
    <row r="770" spans="1:15" x14ac:dyDescent="0.25">
      <c r="A770" t="s">
        <v>1121</v>
      </c>
      <c r="B770">
        <v>1</v>
      </c>
      <c r="C770">
        <v>10</v>
      </c>
      <c r="D770">
        <v>1</v>
      </c>
      <c r="E770">
        <v>0</v>
      </c>
      <c r="F770">
        <v>0</v>
      </c>
      <c r="G770">
        <v>0</v>
      </c>
      <c r="H770">
        <v>0</v>
      </c>
      <c r="I770">
        <v>0</v>
      </c>
      <c r="K770">
        <v>0.9</v>
      </c>
      <c r="L770" t="s">
        <v>41</v>
      </c>
      <c r="M770" t="s">
        <v>41</v>
      </c>
      <c r="N770">
        <v>0</v>
      </c>
      <c r="O770">
        <f>SUM(OGC___Away_Brazil_2[[#This Row],[0-15]:[31-45]])</f>
        <v>1</v>
      </c>
    </row>
    <row r="771" spans="1:15" x14ac:dyDescent="0.25">
      <c r="A771" t="s">
        <v>1178</v>
      </c>
      <c r="B771">
        <v>1</v>
      </c>
      <c r="C771">
        <v>46</v>
      </c>
      <c r="D771">
        <v>0</v>
      </c>
      <c r="E771">
        <v>0</v>
      </c>
      <c r="F771">
        <v>0</v>
      </c>
      <c r="G771">
        <v>1</v>
      </c>
      <c r="H771">
        <v>0</v>
      </c>
      <c r="I771">
        <v>0</v>
      </c>
      <c r="K771">
        <v>0</v>
      </c>
      <c r="L771" t="s">
        <v>41</v>
      </c>
      <c r="M771" t="s">
        <v>41</v>
      </c>
      <c r="N771">
        <v>0.9</v>
      </c>
      <c r="O771">
        <f>SUM(OGC___Away_Brazil_2[[#This Row],[0-15]:[31-45]])</f>
        <v>0</v>
      </c>
    </row>
    <row r="772" spans="1:15" x14ac:dyDescent="0.25">
      <c r="A772" t="s">
        <v>251</v>
      </c>
      <c r="B772">
        <v>2</v>
      </c>
      <c r="C772">
        <v>9</v>
      </c>
      <c r="D772">
        <v>2</v>
      </c>
      <c r="E772">
        <v>0</v>
      </c>
      <c r="F772">
        <v>0</v>
      </c>
      <c r="G772">
        <v>0</v>
      </c>
      <c r="H772">
        <v>0</v>
      </c>
      <c r="I772">
        <v>0</v>
      </c>
      <c r="K772">
        <v>0.9</v>
      </c>
      <c r="L772" t="s">
        <v>41</v>
      </c>
      <c r="M772" t="s">
        <v>41</v>
      </c>
      <c r="N772">
        <v>0</v>
      </c>
      <c r="O772">
        <f>SUM(OGC___Away_Brazil_2[[#This Row],[0-15]:[31-45]])</f>
        <v>2</v>
      </c>
    </row>
    <row r="773" spans="1:15" x14ac:dyDescent="0.25">
      <c r="A773" t="s">
        <v>255</v>
      </c>
      <c r="B773">
        <v>2</v>
      </c>
      <c r="C773">
        <v>34</v>
      </c>
      <c r="D773">
        <v>0</v>
      </c>
      <c r="E773">
        <v>0</v>
      </c>
      <c r="F773">
        <v>2</v>
      </c>
      <c r="G773">
        <v>0</v>
      </c>
      <c r="H773">
        <v>0</v>
      </c>
      <c r="I773">
        <v>0</v>
      </c>
      <c r="K773">
        <v>0.9</v>
      </c>
      <c r="L773" t="s">
        <v>41</v>
      </c>
      <c r="M773" t="s">
        <v>41</v>
      </c>
      <c r="N773">
        <v>0</v>
      </c>
      <c r="O773">
        <f>SUM(OGC___Away_Brazil_2[[#This Row],[0-15]:[31-45]])</f>
        <v>2</v>
      </c>
    </row>
    <row r="774" spans="1:15" x14ac:dyDescent="0.25">
      <c r="A774" t="s">
        <v>289</v>
      </c>
      <c r="B774">
        <v>2</v>
      </c>
      <c r="C774">
        <v>35</v>
      </c>
      <c r="D774">
        <v>0</v>
      </c>
      <c r="E774">
        <v>1</v>
      </c>
      <c r="F774">
        <v>0</v>
      </c>
      <c r="G774">
        <v>1</v>
      </c>
      <c r="H774">
        <v>0</v>
      </c>
      <c r="I774">
        <v>0</v>
      </c>
      <c r="K774">
        <v>0.45</v>
      </c>
      <c r="L774" t="s">
        <v>41</v>
      </c>
      <c r="M774" t="s">
        <v>41</v>
      </c>
      <c r="N774">
        <v>0.45</v>
      </c>
      <c r="O774">
        <f>SUM(OGC___Away_Brazil_2[[#This Row],[0-15]:[31-45]])</f>
        <v>1</v>
      </c>
    </row>
    <row r="775" spans="1:15" x14ac:dyDescent="0.25">
      <c r="A775" t="s">
        <v>295</v>
      </c>
      <c r="B775">
        <v>1</v>
      </c>
      <c r="C775">
        <v>8</v>
      </c>
      <c r="D775">
        <v>1</v>
      </c>
      <c r="E775">
        <v>0</v>
      </c>
      <c r="F775">
        <v>0</v>
      </c>
      <c r="G775">
        <v>0</v>
      </c>
      <c r="H775">
        <v>0</v>
      </c>
      <c r="I775">
        <v>0</v>
      </c>
      <c r="K775">
        <v>0.9</v>
      </c>
      <c r="L775" t="s">
        <v>41</v>
      </c>
      <c r="M775" t="s">
        <v>41</v>
      </c>
      <c r="N775">
        <v>0</v>
      </c>
      <c r="O775">
        <f>SUM(OGC___Away_Brazil_2[[#This Row],[0-15]:[31-45]])</f>
        <v>1</v>
      </c>
    </row>
    <row r="776" spans="1:15" x14ac:dyDescent="0.25">
      <c r="A776" t="s">
        <v>541</v>
      </c>
      <c r="B776">
        <v>2</v>
      </c>
      <c r="C776">
        <v>22</v>
      </c>
      <c r="D776">
        <v>1</v>
      </c>
      <c r="E776">
        <v>0</v>
      </c>
      <c r="F776">
        <v>1</v>
      </c>
      <c r="G776">
        <v>0</v>
      </c>
      <c r="H776">
        <v>0</v>
      </c>
      <c r="I776">
        <v>0</v>
      </c>
      <c r="K776">
        <v>0.9</v>
      </c>
      <c r="L776" t="s">
        <v>41</v>
      </c>
      <c r="M776" t="s">
        <v>41</v>
      </c>
      <c r="N776">
        <v>0</v>
      </c>
      <c r="O776">
        <f>SUM(OGC___Away_Brazil_2[[#This Row],[0-15]:[31-45]])</f>
        <v>2</v>
      </c>
    </row>
    <row r="777" spans="1:15" x14ac:dyDescent="0.25">
      <c r="A777" t="s">
        <v>571</v>
      </c>
      <c r="B777">
        <v>2</v>
      </c>
      <c r="C777">
        <v>37</v>
      </c>
      <c r="D777">
        <v>1</v>
      </c>
      <c r="E777">
        <v>0</v>
      </c>
      <c r="F777">
        <v>0</v>
      </c>
      <c r="G777">
        <v>0</v>
      </c>
      <c r="H777">
        <v>1</v>
      </c>
      <c r="I777">
        <v>0</v>
      </c>
      <c r="K777">
        <v>0.45</v>
      </c>
      <c r="L777" t="s">
        <v>41</v>
      </c>
      <c r="M777" t="s">
        <v>41</v>
      </c>
      <c r="N777">
        <v>0.45</v>
      </c>
      <c r="O777">
        <f>SUM(OGC___Away_Brazil_2[[#This Row],[0-15]:[31-45]])</f>
        <v>1</v>
      </c>
    </row>
    <row r="778" spans="1:15" x14ac:dyDescent="0.25">
      <c r="A778" t="s">
        <v>742</v>
      </c>
      <c r="B778">
        <v>1</v>
      </c>
      <c r="C778">
        <v>33</v>
      </c>
      <c r="D778">
        <v>0</v>
      </c>
      <c r="E778">
        <v>0</v>
      </c>
      <c r="F778">
        <v>1</v>
      </c>
      <c r="G778">
        <v>0</v>
      </c>
      <c r="H778">
        <v>0</v>
      </c>
      <c r="I778">
        <v>0</v>
      </c>
      <c r="K778">
        <v>0.9</v>
      </c>
      <c r="L778" t="s">
        <v>41</v>
      </c>
      <c r="M778" t="s">
        <v>41</v>
      </c>
      <c r="N778">
        <v>0</v>
      </c>
      <c r="O778">
        <f>SUM(OGC___Away_Brazil_2[[#This Row],[0-15]:[31-45]])</f>
        <v>1</v>
      </c>
    </row>
    <row r="779" spans="1:15" x14ac:dyDescent="0.25">
      <c r="A779" t="s">
        <v>773</v>
      </c>
      <c r="B779">
        <v>2</v>
      </c>
      <c r="C779">
        <v>50</v>
      </c>
      <c r="D779">
        <v>0</v>
      </c>
      <c r="E779">
        <v>1</v>
      </c>
      <c r="F779">
        <v>0</v>
      </c>
      <c r="G779">
        <v>0</v>
      </c>
      <c r="H779">
        <v>0</v>
      </c>
      <c r="I779">
        <v>1</v>
      </c>
      <c r="K779">
        <v>0.45</v>
      </c>
      <c r="L779" t="s">
        <v>41</v>
      </c>
      <c r="M779" t="s">
        <v>41</v>
      </c>
      <c r="N779">
        <v>0.45</v>
      </c>
      <c r="O779">
        <f>SUM(OGC___Away_Brazil_2[[#This Row],[0-15]:[31-45]])</f>
        <v>1</v>
      </c>
    </row>
    <row r="780" spans="1:15" x14ac:dyDescent="0.25">
      <c r="A780" t="s">
        <v>789</v>
      </c>
      <c r="B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K780">
        <v>0</v>
      </c>
      <c r="L780" t="s">
        <v>41</v>
      </c>
      <c r="M780" t="s">
        <v>41</v>
      </c>
      <c r="N780">
        <v>0</v>
      </c>
      <c r="O780">
        <f>SUM(OGC___Away_Brazil_2[[#This Row],[0-15]:[31-45]])</f>
        <v>0</v>
      </c>
    </row>
    <row r="781" spans="1:15" x14ac:dyDescent="0.25">
      <c r="A781" t="s">
        <v>846</v>
      </c>
      <c r="B781">
        <v>1</v>
      </c>
      <c r="C781">
        <v>29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0</v>
      </c>
      <c r="K781">
        <v>0.9</v>
      </c>
      <c r="L781" t="s">
        <v>41</v>
      </c>
      <c r="M781" t="s">
        <v>41</v>
      </c>
      <c r="N781">
        <v>0</v>
      </c>
      <c r="O781">
        <f>SUM(OGC___Away_Brazil_2[[#This Row],[0-15]:[31-45]])</f>
        <v>1</v>
      </c>
    </row>
    <row r="782" spans="1:15" x14ac:dyDescent="0.25">
      <c r="A782" t="s">
        <v>883</v>
      </c>
      <c r="B782">
        <v>1</v>
      </c>
      <c r="C782">
        <v>11</v>
      </c>
      <c r="D782">
        <v>1</v>
      </c>
      <c r="E782">
        <v>0</v>
      </c>
      <c r="F782">
        <v>0</v>
      </c>
      <c r="G782">
        <v>0</v>
      </c>
      <c r="H782">
        <v>0</v>
      </c>
      <c r="I782">
        <v>0</v>
      </c>
      <c r="K782">
        <v>0.9</v>
      </c>
      <c r="L782" t="s">
        <v>41</v>
      </c>
      <c r="M782" t="s">
        <v>41</v>
      </c>
      <c r="N782">
        <v>0</v>
      </c>
      <c r="O782">
        <f>SUM(OGC___Away_Brazil_2[[#This Row],[0-15]:[31-45]])</f>
        <v>1</v>
      </c>
    </row>
    <row r="783" spans="1:15" x14ac:dyDescent="0.25">
      <c r="A783" t="s">
        <v>903</v>
      </c>
      <c r="B783">
        <v>2</v>
      </c>
      <c r="C783">
        <v>71</v>
      </c>
      <c r="D783">
        <v>0</v>
      </c>
      <c r="E783">
        <v>0</v>
      </c>
      <c r="F783">
        <v>0</v>
      </c>
      <c r="G783">
        <v>1</v>
      </c>
      <c r="H783">
        <v>0</v>
      </c>
      <c r="I783">
        <v>1</v>
      </c>
      <c r="K783">
        <v>0</v>
      </c>
      <c r="L783" t="s">
        <v>41</v>
      </c>
      <c r="M783" t="s">
        <v>41</v>
      </c>
      <c r="N783">
        <v>0.9</v>
      </c>
      <c r="O783">
        <f>SUM(OGC___Away_Brazil_2[[#This Row],[0-15]:[31-45]])</f>
        <v>0</v>
      </c>
    </row>
    <row r="784" spans="1:15" x14ac:dyDescent="0.25">
      <c r="A784" t="s">
        <v>931</v>
      </c>
      <c r="B784">
        <v>1</v>
      </c>
      <c r="C784">
        <v>7</v>
      </c>
      <c r="D784">
        <v>1</v>
      </c>
      <c r="E784">
        <v>0</v>
      </c>
      <c r="F784">
        <v>0</v>
      </c>
      <c r="G784">
        <v>0</v>
      </c>
      <c r="H784">
        <v>0</v>
      </c>
      <c r="I784">
        <v>0</v>
      </c>
      <c r="K784">
        <v>0.9</v>
      </c>
      <c r="L784" t="s">
        <v>41</v>
      </c>
      <c r="M784" t="s">
        <v>41</v>
      </c>
      <c r="N784">
        <v>0</v>
      </c>
      <c r="O784">
        <f>SUM(OGC___Away_Brazil_2[[#This Row],[0-15]:[31-45]])</f>
        <v>1</v>
      </c>
    </row>
    <row r="785" spans="1:15" x14ac:dyDescent="0.25">
      <c r="A785" t="s">
        <v>932</v>
      </c>
      <c r="B785">
        <v>2</v>
      </c>
      <c r="C785">
        <v>27</v>
      </c>
      <c r="D785">
        <v>1</v>
      </c>
      <c r="E785">
        <v>0</v>
      </c>
      <c r="F785">
        <v>0</v>
      </c>
      <c r="G785">
        <v>1</v>
      </c>
      <c r="H785">
        <v>0</v>
      </c>
      <c r="I785">
        <v>0</v>
      </c>
      <c r="K785">
        <v>0.45</v>
      </c>
      <c r="L785" t="s">
        <v>41</v>
      </c>
      <c r="M785" t="s">
        <v>41</v>
      </c>
      <c r="N785">
        <v>0.45</v>
      </c>
      <c r="O785">
        <f>SUM(OGC___Away_Brazil_2[[#This Row],[0-15]:[31-45]])</f>
        <v>1</v>
      </c>
    </row>
    <row r="786" spans="1:15" x14ac:dyDescent="0.25">
      <c r="A786" t="s">
        <v>933</v>
      </c>
      <c r="B786">
        <v>2</v>
      </c>
      <c r="C786">
        <v>9</v>
      </c>
      <c r="D786">
        <v>2</v>
      </c>
      <c r="E786">
        <v>0</v>
      </c>
      <c r="F786">
        <v>0</v>
      </c>
      <c r="G786">
        <v>0</v>
      </c>
      <c r="H786">
        <v>0</v>
      </c>
      <c r="I786">
        <v>0</v>
      </c>
      <c r="K786">
        <v>0.9</v>
      </c>
      <c r="L786" t="s">
        <v>41</v>
      </c>
      <c r="M786" t="s">
        <v>41</v>
      </c>
      <c r="N786">
        <v>0</v>
      </c>
      <c r="O786">
        <f>SUM(OGC___Away_Brazil_2[[#This Row],[0-15]:[31-45]])</f>
        <v>2</v>
      </c>
    </row>
    <row r="787" spans="1:15" x14ac:dyDescent="0.25">
      <c r="A787" t="s">
        <v>972</v>
      </c>
      <c r="B787">
        <v>1</v>
      </c>
      <c r="C787">
        <v>39</v>
      </c>
      <c r="D787">
        <v>0</v>
      </c>
      <c r="E787">
        <v>0</v>
      </c>
      <c r="F787">
        <v>1</v>
      </c>
      <c r="G787">
        <v>0</v>
      </c>
      <c r="H787">
        <v>0</v>
      </c>
      <c r="I787">
        <v>0</v>
      </c>
      <c r="K787">
        <v>0.9</v>
      </c>
      <c r="L787" t="s">
        <v>41</v>
      </c>
      <c r="M787" t="s">
        <v>41</v>
      </c>
      <c r="N787">
        <v>0</v>
      </c>
      <c r="O787">
        <f>SUM(OGC___Away_Brazil_2[[#This Row],[0-15]:[31-45]])</f>
        <v>1</v>
      </c>
    </row>
    <row r="788" spans="1:15" x14ac:dyDescent="0.25">
      <c r="A788" t="s">
        <v>1140</v>
      </c>
      <c r="B788">
        <v>1</v>
      </c>
      <c r="C788">
        <v>24</v>
      </c>
      <c r="D788">
        <v>0</v>
      </c>
      <c r="E788">
        <v>1</v>
      </c>
      <c r="F788">
        <v>0</v>
      </c>
      <c r="G788">
        <v>0</v>
      </c>
      <c r="H788">
        <v>0</v>
      </c>
      <c r="I788">
        <v>0</v>
      </c>
      <c r="K788">
        <v>0.9</v>
      </c>
      <c r="L788" t="s">
        <v>41</v>
      </c>
      <c r="M788" t="s">
        <v>41</v>
      </c>
      <c r="N788">
        <v>0</v>
      </c>
      <c r="O788">
        <f>SUM(OGC___Away_Brazil_2[[#This Row],[0-15]:[31-45]])</f>
        <v>1</v>
      </c>
    </row>
    <row r="789" spans="1:15" x14ac:dyDescent="0.25">
      <c r="A789" t="s">
        <v>1141</v>
      </c>
      <c r="B789">
        <v>2</v>
      </c>
      <c r="C789">
        <v>44</v>
      </c>
      <c r="D789">
        <v>0</v>
      </c>
      <c r="E789">
        <v>1</v>
      </c>
      <c r="F789">
        <v>0</v>
      </c>
      <c r="G789">
        <v>0</v>
      </c>
      <c r="H789">
        <v>1</v>
      </c>
      <c r="I789">
        <v>0</v>
      </c>
      <c r="K789">
        <v>0.45</v>
      </c>
      <c r="L789" t="s">
        <v>41</v>
      </c>
      <c r="M789" t="s">
        <v>41</v>
      </c>
      <c r="N789">
        <v>0.45</v>
      </c>
      <c r="O789">
        <f>SUM(OGC___Away_Brazil_2[[#This Row],[0-15]:[31-45]])</f>
        <v>1</v>
      </c>
    </row>
    <row r="790" spans="1:15" x14ac:dyDescent="0.25">
      <c r="A790" t="s">
        <v>1182</v>
      </c>
      <c r="B790">
        <v>1</v>
      </c>
      <c r="C790">
        <v>46</v>
      </c>
      <c r="D790">
        <v>0</v>
      </c>
      <c r="E790">
        <v>0</v>
      </c>
      <c r="F790">
        <v>0</v>
      </c>
      <c r="G790">
        <v>1</v>
      </c>
      <c r="H790">
        <v>0</v>
      </c>
      <c r="I790">
        <v>0</v>
      </c>
      <c r="K790">
        <v>0</v>
      </c>
      <c r="L790" t="s">
        <v>41</v>
      </c>
      <c r="M790" t="s">
        <v>41</v>
      </c>
      <c r="N790">
        <v>0.9</v>
      </c>
      <c r="O790">
        <f>SUM(OGC___Away_Brazil_2[[#This Row],[0-15]:[31-45]])</f>
        <v>0</v>
      </c>
    </row>
    <row r="791" spans="1:15" x14ac:dyDescent="0.25">
      <c r="A791" t="s">
        <v>1191</v>
      </c>
      <c r="B791">
        <v>2</v>
      </c>
      <c r="C791">
        <v>43</v>
      </c>
      <c r="D791">
        <v>1</v>
      </c>
      <c r="E791">
        <v>0</v>
      </c>
      <c r="F791">
        <v>0</v>
      </c>
      <c r="G791">
        <v>0</v>
      </c>
      <c r="H791">
        <v>1</v>
      </c>
      <c r="I791">
        <v>0</v>
      </c>
      <c r="K791">
        <v>0.45</v>
      </c>
      <c r="L791" t="s">
        <v>41</v>
      </c>
      <c r="M791" t="s">
        <v>41</v>
      </c>
      <c r="N791">
        <v>0.45</v>
      </c>
      <c r="O791">
        <f>SUM(OGC___Away_Brazil_2[[#This Row],[0-15]:[31-45]])</f>
        <v>1</v>
      </c>
    </row>
    <row r="792" spans="1:15" x14ac:dyDescent="0.25">
      <c r="A792" t="s">
        <v>267</v>
      </c>
      <c r="B792">
        <v>1</v>
      </c>
      <c r="C792">
        <v>33</v>
      </c>
      <c r="D792">
        <v>0</v>
      </c>
      <c r="E792">
        <v>0</v>
      </c>
      <c r="F792">
        <v>1</v>
      </c>
      <c r="G792">
        <v>0</v>
      </c>
      <c r="H792">
        <v>0</v>
      </c>
      <c r="I792">
        <v>0</v>
      </c>
      <c r="K792">
        <v>0.9</v>
      </c>
      <c r="L792" t="s">
        <v>41</v>
      </c>
      <c r="M792" t="s">
        <v>41</v>
      </c>
      <c r="N792">
        <v>0</v>
      </c>
      <c r="O792">
        <f>SUM(OGC___Away_Brazil_2[[#This Row],[0-15]:[31-45]])</f>
        <v>1</v>
      </c>
    </row>
    <row r="793" spans="1:15" x14ac:dyDescent="0.25">
      <c r="A793" t="s">
        <v>283</v>
      </c>
      <c r="B793">
        <v>1</v>
      </c>
      <c r="C793">
        <v>11</v>
      </c>
      <c r="D793">
        <v>1</v>
      </c>
      <c r="E793">
        <v>0</v>
      </c>
      <c r="F793">
        <v>0</v>
      </c>
      <c r="G793">
        <v>0</v>
      </c>
      <c r="H793">
        <v>0</v>
      </c>
      <c r="I793">
        <v>0</v>
      </c>
      <c r="K793">
        <v>0.9</v>
      </c>
      <c r="L793" t="s">
        <v>41</v>
      </c>
      <c r="M793" t="s">
        <v>41</v>
      </c>
      <c r="N793">
        <v>0</v>
      </c>
      <c r="O793">
        <f>SUM(OGC___Away_Brazil_2[[#This Row],[0-15]:[31-45]])</f>
        <v>1</v>
      </c>
    </row>
    <row r="794" spans="1:15" x14ac:dyDescent="0.25">
      <c r="A794" t="s">
        <v>386</v>
      </c>
      <c r="B794">
        <v>2</v>
      </c>
      <c r="C794">
        <v>40</v>
      </c>
      <c r="D794">
        <v>0</v>
      </c>
      <c r="E794">
        <v>1</v>
      </c>
      <c r="F794">
        <v>0</v>
      </c>
      <c r="G794">
        <v>1</v>
      </c>
      <c r="H794">
        <v>0</v>
      </c>
      <c r="I794">
        <v>0</v>
      </c>
      <c r="K794">
        <v>0.45</v>
      </c>
      <c r="L794" t="s">
        <v>41</v>
      </c>
      <c r="M794" t="s">
        <v>41</v>
      </c>
      <c r="N794">
        <v>0.45</v>
      </c>
      <c r="O794">
        <f>SUM(OGC___Away_Brazil_2[[#This Row],[0-15]:[31-45]])</f>
        <v>1</v>
      </c>
    </row>
    <row r="795" spans="1:15" x14ac:dyDescent="0.25">
      <c r="A795" t="s">
        <v>401</v>
      </c>
      <c r="B795">
        <v>1</v>
      </c>
      <c r="C795">
        <v>28</v>
      </c>
      <c r="D795">
        <v>0</v>
      </c>
      <c r="E795">
        <v>1</v>
      </c>
      <c r="F795">
        <v>0</v>
      </c>
      <c r="G795">
        <v>0</v>
      </c>
      <c r="H795">
        <v>0</v>
      </c>
      <c r="I795">
        <v>0</v>
      </c>
      <c r="K795">
        <v>0.9</v>
      </c>
      <c r="L795" t="s">
        <v>41</v>
      </c>
      <c r="M795" t="s">
        <v>41</v>
      </c>
      <c r="N795">
        <v>0</v>
      </c>
      <c r="O795">
        <f>SUM(OGC___Away_Brazil_2[[#This Row],[0-15]:[31-45]])</f>
        <v>1</v>
      </c>
    </row>
    <row r="796" spans="1:15" x14ac:dyDescent="0.25">
      <c r="A796" t="s">
        <v>537</v>
      </c>
      <c r="B796">
        <v>1</v>
      </c>
      <c r="C796">
        <v>40</v>
      </c>
      <c r="D796">
        <v>0</v>
      </c>
      <c r="E796">
        <v>0</v>
      </c>
      <c r="F796">
        <v>1</v>
      </c>
      <c r="G796">
        <v>0</v>
      </c>
      <c r="H796">
        <v>0</v>
      </c>
      <c r="I796">
        <v>0</v>
      </c>
      <c r="K796">
        <v>0.9</v>
      </c>
      <c r="L796" t="s">
        <v>41</v>
      </c>
      <c r="M796" t="s">
        <v>41</v>
      </c>
      <c r="N796">
        <v>0</v>
      </c>
      <c r="O796">
        <f>SUM(OGC___Away_Brazil_2[[#This Row],[0-15]:[31-45]])</f>
        <v>1</v>
      </c>
    </row>
    <row r="797" spans="1:15" x14ac:dyDescent="0.25">
      <c r="A797" t="s">
        <v>603</v>
      </c>
      <c r="B797">
        <v>1</v>
      </c>
      <c r="C797">
        <v>48</v>
      </c>
      <c r="D797">
        <v>0</v>
      </c>
      <c r="E797">
        <v>0</v>
      </c>
      <c r="F797">
        <v>0</v>
      </c>
      <c r="G797">
        <v>1</v>
      </c>
      <c r="H797">
        <v>0</v>
      </c>
      <c r="I797">
        <v>0</v>
      </c>
      <c r="K797">
        <v>0</v>
      </c>
      <c r="L797" t="s">
        <v>41</v>
      </c>
      <c r="M797" t="s">
        <v>41</v>
      </c>
      <c r="N797">
        <v>0.9</v>
      </c>
      <c r="O797">
        <f>SUM(OGC___Away_Brazil_2[[#This Row],[0-15]:[31-45]])</f>
        <v>0</v>
      </c>
    </row>
    <row r="798" spans="1:15" x14ac:dyDescent="0.25">
      <c r="A798" t="s">
        <v>687</v>
      </c>
      <c r="B798">
        <v>1</v>
      </c>
      <c r="C798">
        <v>11</v>
      </c>
      <c r="D798">
        <v>1</v>
      </c>
      <c r="E798">
        <v>0</v>
      </c>
      <c r="F798">
        <v>0</v>
      </c>
      <c r="G798">
        <v>0</v>
      </c>
      <c r="H798">
        <v>0</v>
      </c>
      <c r="I798">
        <v>0</v>
      </c>
      <c r="K798">
        <v>0.9</v>
      </c>
      <c r="L798" t="s">
        <v>41</v>
      </c>
      <c r="M798" t="s">
        <v>41</v>
      </c>
      <c r="N798">
        <v>0</v>
      </c>
      <c r="O798">
        <f>SUM(OGC___Away_Brazil_2[[#This Row],[0-15]:[31-45]])</f>
        <v>1</v>
      </c>
    </row>
    <row r="799" spans="1:15" x14ac:dyDescent="0.25">
      <c r="A799" t="s">
        <v>769</v>
      </c>
      <c r="B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K799">
        <v>0</v>
      </c>
      <c r="L799" t="s">
        <v>41</v>
      </c>
      <c r="M799" t="s">
        <v>41</v>
      </c>
      <c r="N799">
        <v>0</v>
      </c>
      <c r="O799">
        <f>SUM(OGC___Away_Brazil_2[[#This Row],[0-15]:[31-45]])</f>
        <v>0</v>
      </c>
    </row>
    <row r="800" spans="1:15" x14ac:dyDescent="0.25">
      <c r="A800" t="s">
        <v>859</v>
      </c>
      <c r="B800">
        <v>1</v>
      </c>
      <c r="C800">
        <v>62</v>
      </c>
      <c r="D800">
        <v>0</v>
      </c>
      <c r="E800">
        <v>0</v>
      </c>
      <c r="F800">
        <v>0</v>
      </c>
      <c r="G800">
        <v>0</v>
      </c>
      <c r="H800">
        <v>1</v>
      </c>
      <c r="I800">
        <v>0</v>
      </c>
      <c r="K800">
        <v>0</v>
      </c>
      <c r="L800" t="s">
        <v>41</v>
      </c>
      <c r="M800" t="s">
        <v>41</v>
      </c>
      <c r="N800">
        <v>0.9</v>
      </c>
      <c r="O800">
        <f>SUM(OGC___Away_Brazil_2[[#This Row],[0-15]:[31-45]])</f>
        <v>0</v>
      </c>
    </row>
    <row r="801" spans="1:15" x14ac:dyDescent="0.25">
      <c r="A801" t="s">
        <v>905</v>
      </c>
      <c r="B801">
        <v>1</v>
      </c>
      <c r="C801">
        <v>6</v>
      </c>
      <c r="D801">
        <v>1</v>
      </c>
      <c r="E801">
        <v>0</v>
      </c>
      <c r="F801">
        <v>0</v>
      </c>
      <c r="G801">
        <v>0</v>
      </c>
      <c r="H801">
        <v>0</v>
      </c>
      <c r="I801">
        <v>0</v>
      </c>
      <c r="K801">
        <v>0.9</v>
      </c>
      <c r="L801" t="s">
        <v>41</v>
      </c>
      <c r="M801" t="s">
        <v>41</v>
      </c>
      <c r="N801">
        <v>0</v>
      </c>
      <c r="O801">
        <f>SUM(OGC___Away_Brazil_2[[#This Row],[0-15]:[31-45]])</f>
        <v>1</v>
      </c>
    </row>
    <row r="802" spans="1:15" x14ac:dyDescent="0.25">
      <c r="A802" t="s">
        <v>906</v>
      </c>
      <c r="B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K802">
        <v>0</v>
      </c>
      <c r="L802" t="s">
        <v>41</v>
      </c>
      <c r="M802" t="s">
        <v>41</v>
      </c>
      <c r="N802">
        <v>0</v>
      </c>
      <c r="O802">
        <f>SUM(OGC___Away_Brazil_2[[#This Row],[0-15]:[31-45]])</f>
        <v>0</v>
      </c>
    </row>
    <row r="803" spans="1:15" x14ac:dyDescent="0.25">
      <c r="A803" t="s">
        <v>912</v>
      </c>
      <c r="B803">
        <v>2</v>
      </c>
      <c r="C803">
        <v>44</v>
      </c>
      <c r="D803">
        <v>0</v>
      </c>
      <c r="E803">
        <v>0</v>
      </c>
      <c r="F803">
        <v>1</v>
      </c>
      <c r="G803">
        <v>1</v>
      </c>
      <c r="H803">
        <v>0</v>
      </c>
      <c r="I803">
        <v>0</v>
      </c>
      <c r="K803">
        <v>0.45</v>
      </c>
      <c r="L803" t="s">
        <v>41</v>
      </c>
      <c r="M803" t="s">
        <v>41</v>
      </c>
      <c r="N803">
        <v>0.45</v>
      </c>
      <c r="O803">
        <f>SUM(OGC___Away_Brazil_2[[#This Row],[0-15]:[31-45]])</f>
        <v>1</v>
      </c>
    </row>
    <row r="804" spans="1:15" x14ac:dyDescent="0.25">
      <c r="A804" t="s">
        <v>924</v>
      </c>
      <c r="B804">
        <v>1</v>
      </c>
      <c r="C804">
        <v>64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0</v>
      </c>
      <c r="K804">
        <v>0</v>
      </c>
      <c r="L804" t="s">
        <v>41</v>
      </c>
      <c r="M804" t="s">
        <v>41</v>
      </c>
      <c r="N804">
        <v>0.9</v>
      </c>
      <c r="O804">
        <f>SUM(OGC___Away_Brazil_2[[#This Row],[0-15]:[31-45]])</f>
        <v>0</v>
      </c>
    </row>
    <row r="805" spans="1:15" x14ac:dyDescent="0.25">
      <c r="A805" t="s">
        <v>968</v>
      </c>
      <c r="B805">
        <v>1</v>
      </c>
      <c r="C805">
        <v>31</v>
      </c>
      <c r="D805">
        <v>0</v>
      </c>
      <c r="E805">
        <v>0</v>
      </c>
      <c r="F805">
        <v>1</v>
      </c>
      <c r="G805">
        <v>0</v>
      </c>
      <c r="H805">
        <v>0</v>
      </c>
      <c r="I805">
        <v>0</v>
      </c>
      <c r="K805">
        <v>0.9</v>
      </c>
      <c r="L805" t="s">
        <v>41</v>
      </c>
      <c r="M805" t="s">
        <v>41</v>
      </c>
      <c r="N805">
        <v>0</v>
      </c>
      <c r="O805">
        <f>SUM(OGC___Away_Brazil_2[[#This Row],[0-15]:[31-45]])</f>
        <v>1</v>
      </c>
    </row>
    <row r="806" spans="1:15" x14ac:dyDescent="0.25">
      <c r="A806" t="s">
        <v>979</v>
      </c>
      <c r="B806">
        <v>1</v>
      </c>
      <c r="C806">
        <v>88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1</v>
      </c>
      <c r="K806">
        <v>0</v>
      </c>
      <c r="L806" t="s">
        <v>41</v>
      </c>
      <c r="M806" t="s">
        <v>41</v>
      </c>
      <c r="N806">
        <v>0.9</v>
      </c>
      <c r="O806">
        <f>SUM(OGC___Away_Brazil_2[[#This Row],[0-15]:[31-45]])</f>
        <v>0</v>
      </c>
    </row>
    <row r="807" spans="1:15" x14ac:dyDescent="0.25">
      <c r="A807" t="s">
        <v>1020</v>
      </c>
      <c r="B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K807">
        <v>0</v>
      </c>
      <c r="L807" t="s">
        <v>41</v>
      </c>
      <c r="M807" t="s">
        <v>41</v>
      </c>
      <c r="N807">
        <v>0</v>
      </c>
      <c r="O807">
        <f>SUM(OGC___Away_Brazil_2[[#This Row],[0-15]:[31-45]])</f>
        <v>0</v>
      </c>
    </row>
    <row r="808" spans="1:15" x14ac:dyDescent="0.25">
      <c r="A808" t="s">
        <v>1035</v>
      </c>
      <c r="B808">
        <v>1</v>
      </c>
      <c r="C808">
        <v>26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0</v>
      </c>
      <c r="K808">
        <v>0.9</v>
      </c>
      <c r="L808" t="s">
        <v>41</v>
      </c>
      <c r="M808" t="s">
        <v>41</v>
      </c>
      <c r="N808">
        <v>0</v>
      </c>
      <c r="O808">
        <f>SUM(OGC___Away_Brazil_2[[#This Row],[0-15]:[31-45]])</f>
        <v>1</v>
      </c>
    </row>
    <row r="809" spans="1:15" x14ac:dyDescent="0.25">
      <c r="A809" t="s">
        <v>1069</v>
      </c>
      <c r="B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K809">
        <v>0</v>
      </c>
      <c r="L809" t="s">
        <v>41</v>
      </c>
      <c r="M809" t="s">
        <v>41</v>
      </c>
      <c r="N809">
        <v>0</v>
      </c>
      <c r="O809">
        <f>SUM(OGC___Away_Brazil_2[[#This Row],[0-15]:[31-45]])</f>
        <v>0</v>
      </c>
    </row>
    <row r="810" spans="1:15" x14ac:dyDescent="0.25">
      <c r="A810" t="s">
        <v>1190</v>
      </c>
      <c r="B810">
        <v>1</v>
      </c>
      <c r="C810">
        <v>23</v>
      </c>
      <c r="D810">
        <v>0</v>
      </c>
      <c r="E810">
        <v>1</v>
      </c>
      <c r="F810">
        <v>0</v>
      </c>
      <c r="G810">
        <v>0</v>
      </c>
      <c r="H810">
        <v>0</v>
      </c>
      <c r="I810">
        <v>0</v>
      </c>
      <c r="K810">
        <v>0.9</v>
      </c>
      <c r="L810" t="s">
        <v>41</v>
      </c>
      <c r="M810" t="s">
        <v>41</v>
      </c>
      <c r="N810">
        <v>0</v>
      </c>
      <c r="O810">
        <f>SUM(OGC___Away_Brazil_2[[#This Row],[0-15]:[31-45]])</f>
        <v>1</v>
      </c>
    </row>
    <row r="811" spans="1:15" x14ac:dyDescent="0.25">
      <c r="A811" t="s">
        <v>1192</v>
      </c>
      <c r="B811">
        <v>3</v>
      </c>
      <c r="C811">
        <v>52</v>
      </c>
      <c r="D811">
        <v>0</v>
      </c>
      <c r="E811">
        <v>0</v>
      </c>
      <c r="F811">
        <v>1</v>
      </c>
      <c r="G811">
        <v>2</v>
      </c>
      <c r="H811">
        <v>0</v>
      </c>
      <c r="I811">
        <v>0</v>
      </c>
      <c r="K811">
        <v>2.97</v>
      </c>
      <c r="L811" t="s">
        <v>41</v>
      </c>
      <c r="M811" t="s">
        <v>41</v>
      </c>
      <c r="N811">
        <v>6.03</v>
      </c>
      <c r="O811">
        <f>SUM(OGC___Away_Brazil_2[[#This Row],[0-15]:[31-45]])</f>
        <v>1</v>
      </c>
    </row>
    <row r="812" spans="1:15" x14ac:dyDescent="0.25">
      <c r="A812" t="s">
        <v>1309</v>
      </c>
      <c r="B812">
        <v>5</v>
      </c>
      <c r="C812">
        <v>33</v>
      </c>
      <c r="D812">
        <v>1</v>
      </c>
      <c r="E812">
        <v>1</v>
      </c>
      <c r="F812">
        <v>2</v>
      </c>
      <c r="G812">
        <v>1</v>
      </c>
      <c r="H812">
        <v>0</v>
      </c>
      <c r="I812">
        <v>0</v>
      </c>
      <c r="K812">
        <v>0.8</v>
      </c>
      <c r="L812" t="s">
        <v>41</v>
      </c>
      <c r="M812" t="s">
        <v>41</v>
      </c>
      <c r="N812">
        <v>0.2</v>
      </c>
      <c r="O812">
        <f>SUM(OGC___Away_Brazil_2[[#This Row],[0-15]:[31-45]])</f>
        <v>4</v>
      </c>
    </row>
    <row r="813" spans="1:15" x14ac:dyDescent="0.25">
      <c r="A813" t="s">
        <v>1310</v>
      </c>
      <c r="B813">
        <v>4</v>
      </c>
      <c r="C813">
        <v>13</v>
      </c>
      <c r="D813">
        <v>3</v>
      </c>
      <c r="E813">
        <v>1</v>
      </c>
      <c r="F813">
        <v>0</v>
      </c>
      <c r="G813">
        <v>0</v>
      </c>
      <c r="H813">
        <v>0</v>
      </c>
      <c r="I813">
        <v>0</v>
      </c>
      <c r="K813">
        <v>1</v>
      </c>
      <c r="L813" t="s">
        <v>41</v>
      </c>
      <c r="M813" t="s">
        <v>41</v>
      </c>
      <c r="N813">
        <v>0</v>
      </c>
      <c r="O813">
        <f>SUM(OGC___Away_Brazil_2[[#This Row],[0-15]:[31-45]])</f>
        <v>4</v>
      </c>
    </row>
    <row r="814" spans="1:15" x14ac:dyDescent="0.25">
      <c r="A814" t="s">
        <v>318</v>
      </c>
      <c r="B814">
        <v>2</v>
      </c>
      <c r="C814">
        <v>27</v>
      </c>
      <c r="D814">
        <v>1</v>
      </c>
      <c r="E814">
        <v>0</v>
      </c>
      <c r="F814">
        <v>1</v>
      </c>
      <c r="G814">
        <v>0</v>
      </c>
      <c r="H814">
        <v>0</v>
      </c>
      <c r="I814">
        <v>0</v>
      </c>
      <c r="K814">
        <v>1</v>
      </c>
      <c r="L814" t="s">
        <v>41</v>
      </c>
      <c r="M814" t="s">
        <v>41</v>
      </c>
      <c r="N814">
        <v>0</v>
      </c>
      <c r="O814">
        <f>SUM(OGC___Away_Brazil_2[[#This Row],[0-15]:[31-45]])</f>
        <v>2</v>
      </c>
    </row>
    <row r="815" spans="1:15" x14ac:dyDescent="0.25">
      <c r="A815" t="s">
        <v>1311</v>
      </c>
      <c r="B815">
        <v>5</v>
      </c>
      <c r="C815">
        <v>31</v>
      </c>
      <c r="D815">
        <v>2</v>
      </c>
      <c r="E815">
        <v>1</v>
      </c>
      <c r="F815">
        <v>1</v>
      </c>
      <c r="G815">
        <v>0</v>
      </c>
      <c r="H815">
        <v>0</v>
      </c>
      <c r="I815">
        <v>1</v>
      </c>
      <c r="K815">
        <v>0.8</v>
      </c>
      <c r="L815" t="s">
        <v>41</v>
      </c>
      <c r="M815" t="s">
        <v>41</v>
      </c>
      <c r="N815">
        <v>0.2</v>
      </c>
      <c r="O815">
        <f>SUM(OGC___Away_Brazil_2[[#This Row],[0-15]:[31-45]])</f>
        <v>4</v>
      </c>
    </row>
    <row r="816" spans="1:15" x14ac:dyDescent="0.25">
      <c r="A816" t="s">
        <v>1312</v>
      </c>
      <c r="B816">
        <v>5</v>
      </c>
      <c r="C816">
        <v>26</v>
      </c>
      <c r="D816">
        <v>3</v>
      </c>
      <c r="E816">
        <v>1</v>
      </c>
      <c r="F816">
        <v>0</v>
      </c>
      <c r="G816">
        <v>0</v>
      </c>
      <c r="H816">
        <v>1</v>
      </c>
      <c r="I816">
        <v>0</v>
      </c>
      <c r="K816">
        <v>0.8</v>
      </c>
      <c r="L816" t="s">
        <v>41</v>
      </c>
      <c r="M816" t="s">
        <v>41</v>
      </c>
      <c r="N816">
        <v>0.2</v>
      </c>
      <c r="O816">
        <f>SUM(OGC___Away_Brazil_2[[#This Row],[0-15]:[31-45]])</f>
        <v>4</v>
      </c>
    </row>
    <row r="817" spans="1:15" x14ac:dyDescent="0.25">
      <c r="A817" t="s">
        <v>392</v>
      </c>
      <c r="B817">
        <v>3</v>
      </c>
      <c r="C817">
        <v>32</v>
      </c>
      <c r="D817">
        <v>1</v>
      </c>
      <c r="E817">
        <v>1</v>
      </c>
      <c r="F817">
        <v>0</v>
      </c>
      <c r="G817">
        <v>0</v>
      </c>
      <c r="H817">
        <v>0</v>
      </c>
      <c r="I817">
        <v>1</v>
      </c>
      <c r="K817">
        <v>0.67</v>
      </c>
      <c r="L817" t="s">
        <v>41</v>
      </c>
      <c r="M817" t="s">
        <v>41</v>
      </c>
      <c r="N817">
        <v>0.33</v>
      </c>
      <c r="O817">
        <f>SUM(OGC___Away_Brazil_2[[#This Row],[0-15]:[31-45]])</f>
        <v>2</v>
      </c>
    </row>
    <row r="818" spans="1:15" x14ac:dyDescent="0.25">
      <c r="A818" t="s">
        <v>1313</v>
      </c>
      <c r="B818">
        <v>6</v>
      </c>
      <c r="C818">
        <v>28</v>
      </c>
      <c r="D818">
        <v>3</v>
      </c>
      <c r="E818">
        <v>0</v>
      </c>
      <c r="F818">
        <v>1</v>
      </c>
      <c r="G818">
        <v>2</v>
      </c>
      <c r="H818">
        <v>0</v>
      </c>
      <c r="I818">
        <v>0</v>
      </c>
      <c r="K818">
        <v>0.67</v>
      </c>
      <c r="L818" t="s">
        <v>41</v>
      </c>
      <c r="M818" t="s">
        <v>41</v>
      </c>
      <c r="N818">
        <v>0.33</v>
      </c>
      <c r="O818">
        <f>SUM(OGC___Away_Brazil_2[[#This Row],[0-15]:[31-45]])</f>
        <v>4</v>
      </c>
    </row>
    <row r="819" spans="1:15" x14ac:dyDescent="0.25">
      <c r="A819" t="s">
        <v>1314</v>
      </c>
      <c r="B819">
        <v>6</v>
      </c>
      <c r="C819">
        <v>34</v>
      </c>
      <c r="D819">
        <v>1</v>
      </c>
      <c r="E819">
        <v>1</v>
      </c>
      <c r="F819">
        <v>3</v>
      </c>
      <c r="G819">
        <v>1</v>
      </c>
      <c r="H819">
        <v>0</v>
      </c>
      <c r="I819">
        <v>0</v>
      </c>
      <c r="K819">
        <v>0.83</v>
      </c>
      <c r="L819" t="s">
        <v>41</v>
      </c>
      <c r="M819" t="s">
        <v>41</v>
      </c>
      <c r="N819">
        <v>0.17</v>
      </c>
      <c r="O819">
        <f>SUM(OGC___Away_Brazil_2[[#This Row],[0-15]:[31-45]])</f>
        <v>5</v>
      </c>
    </row>
    <row r="820" spans="1:15" x14ac:dyDescent="0.25">
      <c r="A820" t="s">
        <v>1315</v>
      </c>
      <c r="B820">
        <v>6</v>
      </c>
      <c r="C820">
        <v>35</v>
      </c>
      <c r="D820">
        <v>2</v>
      </c>
      <c r="E820">
        <v>1</v>
      </c>
      <c r="F820">
        <v>1</v>
      </c>
      <c r="G820">
        <v>1</v>
      </c>
      <c r="H820">
        <v>0</v>
      </c>
      <c r="I820">
        <v>1</v>
      </c>
      <c r="K820">
        <v>0.67</v>
      </c>
      <c r="L820" t="s">
        <v>41</v>
      </c>
      <c r="M820" t="s">
        <v>41</v>
      </c>
      <c r="N820">
        <v>0.33</v>
      </c>
      <c r="O820">
        <f>SUM(OGC___Away_Brazil_2[[#This Row],[0-15]:[31-45]])</f>
        <v>4</v>
      </c>
    </row>
    <row r="821" spans="1:15" x14ac:dyDescent="0.25">
      <c r="A821" t="s">
        <v>1316</v>
      </c>
      <c r="B821">
        <v>7</v>
      </c>
      <c r="C821">
        <v>34</v>
      </c>
      <c r="D821">
        <v>1</v>
      </c>
      <c r="E821">
        <v>1</v>
      </c>
      <c r="F821">
        <v>3</v>
      </c>
      <c r="G821">
        <v>1</v>
      </c>
      <c r="H821">
        <v>1</v>
      </c>
      <c r="I821">
        <v>0</v>
      </c>
      <c r="K821">
        <v>0.71</v>
      </c>
      <c r="L821" t="s">
        <v>41</v>
      </c>
      <c r="M821" t="s">
        <v>41</v>
      </c>
      <c r="N821">
        <v>0.28999999999999998</v>
      </c>
      <c r="O821">
        <f>SUM(OGC___Away_Brazil_2[[#This Row],[0-15]:[31-45]])</f>
        <v>5</v>
      </c>
    </row>
    <row r="822" spans="1:15" x14ac:dyDescent="0.25">
      <c r="A822" t="s">
        <v>1317</v>
      </c>
      <c r="B822">
        <v>4</v>
      </c>
      <c r="C822">
        <v>39</v>
      </c>
      <c r="D822">
        <v>0</v>
      </c>
      <c r="E822">
        <v>2</v>
      </c>
      <c r="F822">
        <v>1</v>
      </c>
      <c r="G822">
        <v>0</v>
      </c>
      <c r="H822">
        <v>0</v>
      </c>
      <c r="I822">
        <v>1</v>
      </c>
      <c r="K822">
        <v>0.75</v>
      </c>
      <c r="L822" t="s">
        <v>41</v>
      </c>
      <c r="M822" t="s">
        <v>41</v>
      </c>
      <c r="N822">
        <v>0.25</v>
      </c>
      <c r="O822">
        <f>SUM(OGC___Away_Brazil_2[[#This Row],[0-15]:[31-45]])</f>
        <v>3</v>
      </c>
    </row>
    <row r="823" spans="1:15" x14ac:dyDescent="0.25">
      <c r="A823" t="s">
        <v>1318</v>
      </c>
      <c r="B823">
        <v>4</v>
      </c>
      <c r="C823">
        <v>49</v>
      </c>
      <c r="D823">
        <v>0</v>
      </c>
      <c r="E823">
        <v>0</v>
      </c>
      <c r="F823">
        <v>2</v>
      </c>
      <c r="G823">
        <v>1</v>
      </c>
      <c r="H823">
        <v>1</v>
      </c>
      <c r="I823">
        <v>0</v>
      </c>
      <c r="K823">
        <v>0.5</v>
      </c>
      <c r="L823" t="s">
        <v>41</v>
      </c>
      <c r="M823" t="s">
        <v>41</v>
      </c>
      <c r="N823">
        <v>0.5</v>
      </c>
      <c r="O823">
        <f>SUM(OGC___Away_Brazil_2[[#This Row],[0-15]:[31-45]])</f>
        <v>2</v>
      </c>
    </row>
    <row r="824" spans="1:15" x14ac:dyDescent="0.25">
      <c r="A824" t="s">
        <v>1319</v>
      </c>
      <c r="B824">
        <v>9</v>
      </c>
      <c r="C824">
        <v>34</v>
      </c>
      <c r="D824">
        <v>3</v>
      </c>
      <c r="E824">
        <v>1</v>
      </c>
      <c r="F824">
        <v>3</v>
      </c>
      <c r="G824">
        <v>1</v>
      </c>
      <c r="H824">
        <v>0</v>
      </c>
      <c r="I824">
        <v>1</v>
      </c>
      <c r="K824">
        <v>0.78</v>
      </c>
      <c r="L824" t="s">
        <v>41</v>
      </c>
      <c r="M824" t="s">
        <v>41</v>
      </c>
      <c r="N824">
        <v>0.22</v>
      </c>
      <c r="O824">
        <f>SUM(OGC___Away_Brazil_2[[#This Row],[0-15]:[31-45]])</f>
        <v>7</v>
      </c>
    </row>
    <row r="825" spans="1:15" x14ac:dyDescent="0.25">
      <c r="A825" t="s">
        <v>884</v>
      </c>
      <c r="B825">
        <v>6</v>
      </c>
      <c r="C825">
        <v>26</v>
      </c>
      <c r="D825">
        <v>2</v>
      </c>
      <c r="E825">
        <v>2</v>
      </c>
      <c r="F825">
        <v>2</v>
      </c>
      <c r="G825">
        <v>0</v>
      </c>
      <c r="H825">
        <v>0</v>
      </c>
      <c r="I825">
        <v>0</v>
      </c>
      <c r="K825">
        <v>1</v>
      </c>
      <c r="L825" t="s">
        <v>41</v>
      </c>
      <c r="M825" t="s">
        <v>41</v>
      </c>
      <c r="N825">
        <v>0</v>
      </c>
      <c r="O825">
        <f>SUM(OGC___Away_Brazil_2[[#This Row],[0-15]:[31-45]])</f>
        <v>6</v>
      </c>
    </row>
    <row r="826" spans="1:15" x14ac:dyDescent="0.25">
      <c r="A826" t="s">
        <v>1320</v>
      </c>
      <c r="B826">
        <v>4</v>
      </c>
      <c r="C826">
        <v>22</v>
      </c>
      <c r="D826">
        <v>1</v>
      </c>
      <c r="E826">
        <v>2</v>
      </c>
      <c r="F826">
        <v>1</v>
      </c>
      <c r="G826">
        <v>0</v>
      </c>
      <c r="H826">
        <v>0</v>
      </c>
      <c r="I826">
        <v>0</v>
      </c>
      <c r="K826">
        <v>1</v>
      </c>
      <c r="L826" t="s">
        <v>41</v>
      </c>
      <c r="M826" t="s">
        <v>41</v>
      </c>
      <c r="N826">
        <v>0</v>
      </c>
      <c r="O826">
        <f>SUM(OGC___Away_Brazil_2[[#This Row],[0-15]:[31-45]])</f>
        <v>4</v>
      </c>
    </row>
    <row r="827" spans="1:15" x14ac:dyDescent="0.25">
      <c r="A827" t="s">
        <v>1321</v>
      </c>
      <c r="B827">
        <v>8</v>
      </c>
      <c r="C827">
        <v>37</v>
      </c>
      <c r="D827">
        <v>2</v>
      </c>
      <c r="E827">
        <v>1</v>
      </c>
      <c r="F827">
        <v>3</v>
      </c>
      <c r="G827">
        <v>1</v>
      </c>
      <c r="H827">
        <v>0</v>
      </c>
      <c r="I827">
        <v>1</v>
      </c>
      <c r="K827">
        <v>0.75</v>
      </c>
      <c r="L827" t="s">
        <v>41</v>
      </c>
      <c r="M827" t="s">
        <v>41</v>
      </c>
      <c r="N827">
        <v>0.25</v>
      </c>
      <c r="O827">
        <f>SUM(OGC___Away_Brazil_2[[#This Row],[0-15]:[31-45]])</f>
        <v>6</v>
      </c>
    </row>
    <row r="828" spans="1:15" x14ac:dyDescent="0.25">
      <c r="A828" t="s">
        <v>1322</v>
      </c>
      <c r="B828">
        <v>6</v>
      </c>
      <c r="C828">
        <v>26</v>
      </c>
      <c r="D828">
        <v>2</v>
      </c>
      <c r="E828">
        <v>2</v>
      </c>
      <c r="F828">
        <v>2</v>
      </c>
      <c r="G828">
        <v>0</v>
      </c>
      <c r="H828">
        <v>0</v>
      </c>
      <c r="I828">
        <v>0</v>
      </c>
      <c r="K828">
        <v>1</v>
      </c>
      <c r="L828" t="s">
        <v>41</v>
      </c>
      <c r="M828" t="s">
        <v>41</v>
      </c>
      <c r="N828">
        <v>0</v>
      </c>
      <c r="O828">
        <f>SUM(OGC___Away_Brazil_2[[#This Row],[0-15]:[31-45]])</f>
        <v>6</v>
      </c>
    </row>
    <row r="829" spans="1:15" x14ac:dyDescent="0.25">
      <c r="A829" t="s">
        <v>1323</v>
      </c>
      <c r="B829">
        <v>4</v>
      </c>
      <c r="C829">
        <v>32</v>
      </c>
      <c r="D829">
        <v>2</v>
      </c>
      <c r="E829">
        <v>0</v>
      </c>
      <c r="F829">
        <v>0</v>
      </c>
      <c r="G829">
        <v>1</v>
      </c>
      <c r="H829">
        <v>1</v>
      </c>
      <c r="I829">
        <v>0</v>
      </c>
      <c r="K829">
        <v>0.5</v>
      </c>
      <c r="L829" t="s">
        <v>41</v>
      </c>
      <c r="M829" t="s">
        <v>41</v>
      </c>
      <c r="N829">
        <v>0.5</v>
      </c>
      <c r="O829">
        <f>SUM(OGC___Away_Brazil_2[[#This Row],[0-15]:[31-45]])</f>
        <v>2</v>
      </c>
    </row>
    <row r="830" spans="1:15" x14ac:dyDescent="0.25">
      <c r="A830" t="s">
        <v>1324</v>
      </c>
      <c r="B830">
        <v>7</v>
      </c>
      <c r="C830">
        <v>31</v>
      </c>
      <c r="D830">
        <v>3</v>
      </c>
      <c r="E830">
        <v>1</v>
      </c>
      <c r="F830">
        <v>1</v>
      </c>
      <c r="G830">
        <v>2</v>
      </c>
      <c r="H830">
        <v>0</v>
      </c>
      <c r="I830">
        <v>0</v>
      </c>
      <c r="K830">
        <v>0.71</v>
      </c>
      <c r="L830" t="s">
        <v>41</v>
      </c>
      <c r="M830" t="s">
        <v>41</v>
      </c>
      <c r="N830">
        <v>0.28999999999999998</v>
      </c>
      <c r="O830">
        <f>SUM(OGC___Away_Brazil_2[[#This Row],[0-15]:[31-45]])</f>
        <v>5</v>
      </c>
    </row>
    <row r="831" spans="1:15" x14ac:dyDescent="0.25">
      <c r="A831" t="s">
        <v>1325</v>
      </c>
      <c r="B831">
        <v>6</v>
      </c>
      <c r="C831">
        <v>34</v>
      </c>
      <c r="D831">
        <v>1</v>
      </c>
      <c r="E831">
        <v>3</v>
      </c>
      <c r="F831">
        <v>1</v>
      </c>
      <c r="G831">
        <v>0</v>
      </c>
      <c r="H831">
        <v>0</v>
      </c>
      <c r="I831">
        <v>1</v>
      </c>
      <c r="K831">
        <v>0.83</v>
      </c>
      <c r="L831" t="s">
        <v>41</v>
      </c>
      <c r="M831" t="s">
        <v>41</v>
      </c>
      <c r="N831">
        <v>0.17</v>
      </c>
      <c r="O831">
        <f>SUM(OGC___Away_Brazil_2[[#This Row],[0-15]:[31-45]])</f>
        <v>5</v>
      </c>
    </row>
    <row r="832" spans="1:15" x14ac:dyDescent="0.25">
      <c r="A832" t="s">
        <v>252</v>
      </c>
      <c r="B832">
        <v>7</v>
      </c>
      <c r="C832">
        <v>23</v>
      </c>
      <c r="D832">
        <v>5</v>
      </c>
      <c r="E832">
        <v>0</v>
      </c>
      <c r="F832">
        <v>0</v>
      </c>
      <c r="G832">
        <v>1</v>
      </c>
      <c r="H832">
        <v>1</v>
      </c>
      <c r="I832">
        <v>0</v>
      </c>
      <c r="K832">
        <v>6.39</v>
      </c>
      <c r="L832" t="s">
        <v>41</v>
      </c>
      <c r="M832" t="s">
        <v>41</v>
      </c>
      <c r="N832">
        <v>2.61</v>
      </c>
      <c r="O832">
        <f>SUM(OGC___Away_Brazil_2[[#This Row],[0-15]:[31-45]])</f>
        <v>5</v>
      </c>
    </row>
    <row r="833" spans="1:15" x14ac:dyDescent="0.25">
      <c r="A833" t="s">
        <v>307</v>
      </c>
      <c r="B833">
        <v>6</v>
      </c>
      <c r="C833">
        <v>26</v>
      </c>
      <c r="D833">
        <v>4</v>
      </c>
      <c r="E833">
        <v>0</v>
      </c>
      <c r="F833">
        <v>1</v>
      </c>
      <c r="G833">
        <v>0</v>
      </c>
      <c r="H833">
        <v>1</v>
      </c>
      <c r="I833">
        <v>0</v>
      </c>
      <c r="K833">
        <v>7.47</v>
      </c>
      <c r="L833" t="s">
        <v>41</v>
      </c>
      <c r="M833" t="s">
        <v>41</v>
      </c>
      <c r="N833">
        <v>1.53</v>
      </c>
      <c r="O833">
        <f>SUM(OGC___Away_Brazil_2[[#This Row],[0-15]:[31-45]])</f>
        <v>5</v>
      </c>
    </row>
    <row r="834" spans="1:15" x14ac:dyDescent="0.25">
      <c r="A834" t="s">
        <v>377</v>
      </c>
      <c r="B834">
        <v>5</v>
      </c>
      <c r="C834">
        <v>32</v>
      </c>
      <c r="D834">
        <v>2</v>
      </c>
      <c r="E834">
        <v>0</v>
      </c>
      <c r="F834">
        <v>1</v>
      </c>
      <c r="G834">
        <v>1</v>
      </c>
      <c r="H834">
        <v>1</v>
      </c>
      <c r="I834">
        <v>0</v>
      </c>
      <c r="K834">
        <v>0.54</v>
      </c>
      <c r="L834" t="s">
        <v>41</v>
      </c>
      <c r="M834" t="s">
        <v>41</v>
      </c>
      <c r="N834">
        <v>0.36</v>
      </c>
      <c r="O834">
        <f>SUM(OGC___Away_Brazil_2[[#This Row],[0-15]:[31-45]])</f>
        <v>3</v>
      </c>
    </row>
    <row r="835" spans="1:15" x14ac:dyDescent="0.25">
      <c r="A835" t="s">
        <v>400</v>
      </c>
      <c r="B835">
        <v>4</v>
      </c>
      <c r="C835">
        <v>31</v>
      </c>
      <c r="D835">
        <v>2</v>
      </c>
      <c r="E835">
        <v>0</v>
      </c>
      <c r="F835">
        <v>0</v>
      </c>
      <c r="G835">
        <v>2</v>
      </c>
      <c r="H835">
        <v>0</v>
      </c>
      <c r="I835">
        <v>0</v>
      </c>
      <c r="K835">
        <v>0.45</v>
      </c>
      <c r="L835" t="s">
        <v>41</v>
      </c>
      <c r="M835" t="s">
        <v>41</v>
      </c>
      <c r="N835">
        <v>0.45</v>
      </c>
      <c r="O835">
        <f>SUM(OGC___Away_Brazil_2[[#This Row],[0-15]:[31-45]])</f>
        <v>2</v>
      </c>
    </row>
    <row r="836" spans="1:15" x14ac:dyDescent="0.25">
      <c r="A836" t="s">
        <v>529</v>
      </c>
      <c r="B836">
        <v>10</v>
      </c>
      <c r="C836">
        <v>39</v>
      </c>
      <c r="D836">
        <v>3</v>
      </c>
      <c r="E836">
        <v>3</v>
      </c>
      <c r="F836">
        <v>0</v>
      </c>
      <c r="G836">
        <v>1</v>
      </c>
      <c r="H836">
        <v>2</v>
      </c>
      <c r="I836">
        <v>1</v>
      </c>
      <c r="K836">
        <v>0.54</v>
      </c>
      <c r="L836" t="s">
        <v>41</v>
      </c>
      <c r="M836" t="s">
        <v>41</v>
      </c>
      <c r="N836">
        <v>0.36</v>
      </c>
      <c r="O836">
        <f>SUM(OGC___Away_Brazil_2[[#This Row],[0-15]:[31-45]])</f>
        <v>6</v>
      </c>
    </row>
    <row r="837" spans="1:15" x14ac:dyDescent="0.25">
      <c r="A837" t="s">
        <v>562</v>
      </c>
      <c r="B837">
        <v>10</v>
      </c>
      <c r="C837">
        <v>33</v>
      </c>
      <c r="D837">
        <v>2</v>
      </c>
      <c r="E837">
        <v>3</v>
      </c>
      <c r="F837">
        <v>2</v>
      </c>
      <c r="G837">
        <v>1</v>
      </c>
      <c r="H837">
        <v>2</v>
      </c>
      <c r="I837">
        <v>0</v>
      </c>
      <c r="K837">
        <v>0.63</v>
      </c>
      <c r="L837" t="s">
        <v>41</v>
      </c>
      <c r="M837" t="s">
        <v>41</v>
      </c>
      <c r="N837">
        <v>0.27</v>
      </c>
      <c r="O837">
        <f>SUM(OGC___Away_Brazil_2[[#This Row],[0-15]:[31-45]])</f>
        <v>7</v>
      </c>
    </row>
    <row r="838" spans="1:15" x14ac:dyDescent="0.25">
      <c r="A838" t="s">
        <v>688</v>
      </c>
      <c r="B838">
        <v>10</v>
      </c>
      <c r="C838">
        <v>28</v>
      </c>
      <c r="D838">
        <v>4</v>
      </c>
      <c r="E838">
        <v>2</v>
      </c>
      <c r="F838">
        <v>2</v>
      </c>
      <c r="G838">
        <v>2</v>
      </c>
      <c r="H838">
        <v>0</v>
      </c>
      <c r="I838">
        <v>0</v>
      </c>
      <c r="K838">
        <v>0.72</v>
      </c>
      <c r="L838" t="s">
        <v>41</v>
      </c>
      <c r="M838" t="s">
        <v>41</v>
      </c>
      <c r="N838">
        <v>0.18</v>
      </c>
      <c r="O838">
        <f>SUM(OGC___Away_Brazil_2[[#This Row],[0-15]:[31-45]])</f>
        <v>8</v>
      </c>
    </row>
    <row r="839" spans="1:15" x14ac:dyDescent="0.25">
      <c r="A839" t="s">
        <v>696</v>
      </c>
      <c r="B839">
        <v>6</v>
      </c>
      <c r="C839">
        <v>29</v>
      </c>
      <c r="D839">
        <v>2</v>
      </c>
      <c r="E839">
        <v>1</v>
      </c>
      <c r="F839">
        <v>2</v>
      </c>
      <c r="G839">
        <v>1</v>
      </c>
      <c r="H839">
        <v>0</v>
      </c>
      <c r="I839">
        <v>0</v>
      </c>
      <c r="K839">
        <v>7.47</v>
      </c>
      <c r="L839" t="s">
        <v>41</v>
      </c>
      <c r="M839" t="s">
        <v>41</v>
      </c>
      <c r="N839">
        <v>1.53</v>
      </c>
      <c r="O839">
        <f>SUM(OGC___Away_Brazil_2[[#This Row],[0-15]:[31-45]])</f>
        <v>5</v>
      </c>
    </row>
    <row r="840" spans="1:15" x14ac:dyDescent="0.25">
      <c r="A840" t="s">
        <v>697</v>
      </c>
      <c r="B840">
        <v>8</v>
      </c>
      <c r="C840">
        <v>41</v>
      </c>
      <c r="D840">
        <v>2</v>
      </c>
      <c r="E840">
        <v>2</v>
      </c>
      <c r="F840">
        <v>1</v>
      </c>
      <c r="G840">
        <v>1</v>
      </c>
      <c r="H840">
        <v>0</v>
      </c>
      <c r="I840">
        <v>2</v>
      </c>
      <c r="K840">
        <v>5.58</v>
      </c>
      <c r="L840" t="s">
        <v>41</v>
      </c>
      <c r="M840" t="s">
        <v>41</v>
      </c>
      <c r="N840">
        <v>3.42</v>
      </c>
      <c r="O840">
        <f>SUM(OGC___Away_Brazil_2[[#This Row],[0-15]:[31-45]])</f>
        <v>5</v>
      </c>
    </row>
    <row r="841" spans="1:15" x14ac:dyDescent="0.25">
      <c r="A841" t="s">
        <v>721</v>
      </c>
      <c r="B841">
        <v>7</v>
      </c>
      <c r="C841">
        <v>37</v>
      </c>
      <c r="D841">
        <v>3</v>
      </c>
      <c r="E841">
        <v>0</v>
      </c>
      <c r="F841">
        <v>1</v>
      </c>
      <c r="G841">
        <v>1</v>
      </c>
      <c r="H841">
        <v>2</v>
      </c>
      <c r="I841">
        <v>0</v>
      </c>
      <c r="K841">
        <v>5.13</v>
      </c>
      <c r="L841" t="s">
        <v>41</v>
      </c>
      <c r="M841" t="s">
        <v>41</v>
      </c>
      <c r="N841">
        <v>3.87</v>
      </c>
      <c r="O841">
        <f>SUM(OGC___Away_Brazil_2[[#This Row],[0-15]:[31-45]])</f>
        <v>4</v>
      </c>
    </row>
    <row r="842" spans="1:15" x14ac:dyDescent="0.25">
      <c r="A842" t="s">
        <v>826</v>
      </c>
      <c r="B842">
        <v>8</v>
      </c>
      <c r="C842">
        <v>35</v>
      </c>
      <c r="D842">
        <v>3</v>
      </c>
      <c r="E842">
        <v>2</v>
      </c>
      <c r="F842">
        <v>1</v>
      </c>
      <c r="G842">
        <v>0</v>
      </c>
      <c r="H842">
        <v>0</v>
      </c>
      <c r="I842">
        <v>2</v>
      </c>
      <c r="K842">
        <v>6.75</v>
      </c>
      <c r="L842" t="s">
        <v>41</v>
      </c>
      <c r="M842" t="s">
        <v>41</v>
      </c>
      <c r="N842">
        <v>2.25</v>
      </c>
      <c r="O842">
        <f>SUM(OGC___Away_Brazil_2[[#This Row],[0-15]:[31-45]])</f>
        <v>6</v>
      </c>
    </row>
    <row r="843" spans="1:15" x14ac:dyDescent="0.25">
      <c r="A843" t="s">
        <v>996</v>
      </c>
      <c r="B843">
        <v>6</v>
      </c>
      <c r="C843">
        <v>49</v>
      </c>
      <c r="D843">
        <v>0</v>
      </c>
      <c r="E843">
        <v>1</v>
      </c>
      <c r="F843">
        <v>0</v>
      </c>
      <c r="G843">
        <v>4</v>
      </c>
      <c r="H843">
        <v>1</v>
      </c>
      <c r="I843">
        <v>0</v>
      </c>
      <c r="K843">
        <v>1.53</v>
      </c>
      <c r="L843" t="s">
        <v>41</v>
      </c>
      <c r="M843" t="s">
        <v>41</v>
      </c>
      <c r="N843">
        <v>7.47</v>
      </c>
      <c r="O843">
        <f>SUM(OGC___Away_Brazil_2[[#This Row],[0-15]:[31-45]])</f>
        <v>1</v>
      </c>
    </row>
    <row r="844" spans="1:15" x14ac:dyDescent="0.25">
      <c r="A844" t="s">
        <v>1000</v>
      </c>
      <c r="B844">
        <v>7</v>
      </c>
      <c r="C844">
        <v>45</v>
      </c>
      <c r="D844">
        <v>0</v>
      </c>
      <c r="E844">
        <v>2</v>
      </c>
      <c r="F844">
        <v>1</v>
      </c>
      <c r="G844">
        <v>3</v>
      </c>
      <c r="H844">
        <v>1</v>
      </c>
      <c r="I844">
        <v>0</v>
      </c>
      <c r="K844">
        <v>3.87</v>
      </c>
      <c r="L844" t="s">
        <v>41</v>
      </c>
      <c r="M844" t="s">
        <v>41</v>
      </c>
      <c r="N844">
        <v>5.13</v>
      </c>
      <c r="O844">
        <f>SUM(OGC___Away_Brazil_2[[#This Row],[0-15]:[31-45]])</f>
        <v>3</v>
      </c>
    </row>
    <row r="845" spans="1:15" x14ac:dyDescent="0.25">
      <c r="A845" t="s">
        <v>1040</v>
      </c>
      <c r="B845">
        <v>9</v>
      </c>
      <c r="C845">
        <v>34</v>
      </c>
      <c r="D845">
        <v>1</v>
      </c>
      <c r="E845">
        <v>4</v>
      </c>
      <c r="F845">
        <v>3</v>
      </c>
      <c r="G845">
        <v>0</v>
      </c>
      <c r="H845">
        <v>0</v>
      </c>
      <c r="I845">
        <v>1</v>
      </c>
      <c r="K845">
        <v>8.01</v>
      </c>
      <c r="L845" t="s">
        <v>41</v>
      </c>
      <c r="M845" t="s">
        <v>41</v>
      </c>
      <c r="N845">
        <v>0.99</v>
      </c>
      <c r="O845">
        <f>SUM(OGC___Away_Brazil_2[[#This Row],[0-15]:[31-45]])</f>
        <v>8</v>
      </c>
    </row>
    <row r="846" spans="1:15" x14ac:dyDescent="0.25">
      <c r="A846" t="s">
        <v>1156</v>
      </c>
      <c r="B846">
        <v>6</v>
      </c>
      <c r="C846">
        <v>27</v>
      </c>
      <c r="D846">
        <v>2</v>
      </c>
      <c r="E846">
        <v>2</v>
      </c>
      <c r="F846">
        <v>0</v>
      </c>
      <c r="G846">
        <v>1</v>
      </c>
      <c r="H846">
        <v>1</v>
      </c>
      <c r="I846">
        <v>0</v>
      </c>
      <c r="K846">
        <v>6.03</v>
      </c>
      <c r="L846" t="s">
        <v>41</v>
      </c>
      <c r="M846" t="s">
        <v>41</v>
      </c>
      <c r="N846">
        <v>2.97</v>
      </c>
      <c r="O846">
        <f>SUM(OGC___Away_Brazil_2[[#This Row],[0-15]:[31-45]])</f>
        <v>4</v>
      </c>
    </row>
    <row r="847" spans="1:15" x14ac:dyDescent="0.25">
      <c r="A847" t="s">
        <v>1193</v>
      </c>
      <c r="B847">
        <v>4</v>
      </c>
      <c r="C847">
        <v>25</v>
      </c>
      <c r="D847">
        <v>1</v>
      </c>
      <c r="E847">
        <v>2</v>
      </c>
      <c r="F847">
        <v>0</v>
      </c>
      <c r="G847">
        <v>1</v>
      </c>
      <c r="H847">
        <v>0</v>
      </c>
      <c r="I847">
        <v>0</v>
      </c>
      <c r="K847">
        <v>6.75</v>
      </c>
      <c r="L847" t="s">
        <v>41</v>
      </c>
      <c r="M847" t="s">
        <v>41</v>
      </c>
      <c r="N847">
        <v>2.25</v>
      </c>
      <c r="O847">
        <f>SUM(OGC___Away_Brazil_2[[#This Row],[0-15]:[31-45]])</f>
        <v>3</v>
      </c>
    </row>
    <row r="848" spans="1:15" x14ac:dyDescent="0.25">
      <c r="A848" t="s">
        <v>1228</v>
      </c>
      <c r="B848">
        <v>9</v>
      </c>
      <c r="C848">
        <v>22</v>
      </c>
      <c r="D848">
        <v>5</v>
      </c>
      <c r="E848">
        <v>1</v>
      </c>
      <c r="F848">
        <v>2</v>
      </c>
      <c r="G848">
        <v>1</v>
      </c>
      <c r="H848">
        <v>0</v>
      </c>
      <c r="I848">
        <v>0</v>
      </c>
      <c r="K848">
        <v>8.01</v>
      </c>
      <c r="L848" t="s">
        <v>41</v>
      </c>
      <c r="M848" t="s">
        <v>41</v>
      </c>
      <c r="N848">
        <v>0.99</v>
      </c>
      <c r="O848">
        <f>SUM(OGC___Away_Brazil_2[[#This Row],[0-15]:[31-45]])</f>
        <v>8</v>
      </c>
    </row>
    <row r="849" spans="1:15" x14ac:dyDescent="0.25">
      <c r="A849" t="s">
        <v>1229</v>
      </c>
      <c r="B849">
        <v>7</v>
      </c>
      <c r="C849">
        <v>17</v>
      </c>
      <c r="D849">
        <v>4</v>
      </c>
      <c r="E849">
        <v>2</v>
      </c>
      <c r="F849">
        <v>0</v>
      </c>
      <c r="G849">
        <v>1</v>
      </c>
      <c r="H849">
        <v>0</v>
      </c>
      <c r="I849">
        <v>0</v>
      </c>
      <c r="K849">
        <v>7.74</v>
      </c>
      <c r="L849" t="s">
        <v>41</v>
      </c>
      <c r="M849" t="s">
        <v>41</v>
      </c>
      <c r="N849">
        <v>1.26</v>
      </c>
      <c r="O849">
        <f>SUM(OGC___Away_Brazil_2[[#This Row],[0-15]:[31-45]])</f>
        <v>6</v>
      </c>
    </row>
    <row r="850" spans="1:15" x14ac:dyDescent="0.25">
      <c r="A850" t="s">
        <v>337</v>
      </c>
      <c r="B850">
        <v>8</v>
      </c>
      <c r="C850">
        <v>37</v>
      </c>
      <c r="D850">
        <v>3</v>
      </c>
      <c r="E850">
        <v>0</v>
      </c>
      <c r="F850">
        <v>2</v>
      </c>
      <c r="G850">
        <v>1</v>
      </c>
      <c r="H850">
        <v>1</v>
      </c>
      <c r="I850">
        <v>1</v>
      </c>
      <c r="K850">
        <v>5.58</v>
      </c>
      <c r="L850" t="s">
        <v>41</v>
      </c>
      <c r="M850" t="s">
        <v>41</v>
      </c>
      <c r="N850">
        <v>3.42</v>
      </c>
      <c r="O850">
        <f>SUM(OGC___Away_Brazil_2[[#This Row],[0-15]:[31-45]])</f>
        <v>5</v>
      </c>
    </row>
    <row r="851" spans="1:15" x14ac:dyDescent="0.25">
      <c r="A851" t="s">
        <v>507</v>
      </c>
      <c r="B851">
        <v>7</v>
      </c>
      <c r="C851">
        <v>45</v>
      </c>
      <c r="D851">
        <v>2</v>
      </c>
      <c r="E851">
        <v>0</v>
      </c>
      <c r="F851">
        <v>1</v>
      </c>
      <c r="G851">
        <v>2</v>
      </c>
      <c r="H851">
        <v>0</v>
      </c>
      <c r="I851">
        <v>2</v>
      </c>
      <c r="K851">
        <v>3.87</v>
      </c>
      <c r="L851" t="s">
        <v>41</v>
      </c>
      <c r="M851" t="s">
        <v>41</v>
      </c>
      <c r="N851">
        <v>5.13</v>
      </c>
      <c r="O851">
        <f>SUM(OGC___Away_Brazil_2[[#This Row],[0-15]:[31-45]])</f>
        <v>3</v>
      </c>
    </row>
    <row r="852" spans="1:15" x14ac:dyDescent="0.25">
      <c r="A852" t="s">
        <v>559</v>
      </c>
      <c r="B852">
        <v>8</v>
      </c>
      <c r="C852">
        <v>21</v>
      </c>
      <c r="D852">
        <v>3</v>
      </c>
      <c r="E852">
        <v>2</v>
      </c>
      <c r="F852">
        <v>3</v>
      </c>
      <c r="G852">
        <v>0</v>
      </c>
      <c r="H852">
        <v>0</v>
      </c>
      <c r="I852">
        <v>0</v>
      </c>
      <c r="K852">
        <v>0.9</v>
      </c>
      <c r="L852" t="s">
        <v>41</v>
      </c>
      <c r="M852" t="s">
        <v>41</v>
      </c>
      <c r="N852">
        <v>0</v>
      </c>
      <c r="O852">
        <f>SUM(OGC___Away_Brazil_2[[#This Row],[0-15]:[31-45]])</f>
        <v>8</v>
      </c>
    </row>
    <row r="853" spans="1:15" x14ac:dyDescent="0.25">
      <c r="A853" t="s">
        <v>666</v>
      </c>
      <c r="B853">
        <v>10</v>
      </c>
      <c r="C853">
        <v>36</v>
      </c>
      <c r="D853">
        <v>3</v>
      </c>
      <c r="E853">
        <v>2</v>
      </c>
      <c r="F853">
        <v>1</v>
      </c>
      <c r="G853">
        <v>2</v>
      </c>
      <c r="H853">
        <v>0</v>
      </c>
      <c r="I853">
        <v>2</v>
      </c>
      <c r="K853">
        <v>0.54</v>
      </c>
      <c r="L853" t="s">
        <v>41</v>
      </c>
      <c r="M853" t="s">
        <v>41</v>
      </c>
      <c r="N853">
        <v>0.36</v>
      </c>
      <c r="O853">
        <f>SUM(OGC___Away_Brazil_2[[#This Row],[0-15]:[31-45]])</f>
        <v>6</v>
      </c>
    </row>
    <row r="854" spans="1:15" x14ac:dyDescent="0.25">
      <c r="A854" t="s">
        <v>673</v>
      </c>
      <c r="B854">
        <v>10</v>
      </c>
      <c r="C854">
        <v>32</v>
      </c>
      <c r="D854">
        <v>4</v>
      </c>
      <c r="E854">
        <v>3</v>
      </c>
      <c r="F854">
        <v>0</v>
      </c>
      <c r="G854">
        <v>1</v>
      </c>
      <c r="H854">
        <v>1</v>
      </c>
      <c r="I854">
        <v>1</v>
      </c>
      <c r="K854">
        <v>0.63</v>
      </c>
      <c r="L854" t="s">
        <v>41</v>
      </c>
      <c r="M854" t="s">
        <v>41</v>
      </c>
      <c r="N854">
        <v>0.27</v>
      </c>
      <c r="O854">
        <f>SUM(OGC___Away_Brazil_2[[#This Row],[0-15]:[31-45]])</f>
        <v>7</v>
      </c>
    </row>
    <row r="855" spans="1:15" x14ac:dyDescent="0.25">
      <c r="A855" t="s">
        <v>684</v>
      </c>
      <c r="B855">
        <v>6</v>
      </c>
      <c r="C855">
        <v>53</v>
      </c>
      <c r="D855">
        <v>1</v>
      </c>
      <c r="E855">
        <v>0</v>
      </c>
      <c r="F855">
        <v>2</v>
      </c>
      <c r="G855">
        <v>1</v>
      </c>
      <c r="H855">
        <v>1</v>
      </c>
      <c r="I855">
        <v>1</v>
      </c>
      <c r="K855">
        <v>0.45</v>
      </c>
      <c r="L855" t="s">
        <v>41</v>
      </c>
      <c r="M855" t="s">
        <v>41</v>
      </c>
      <c r="N855">
        <v>0.45</v>
      </c>
      <c r="O855">
        <f>SUM(OGC___Away_Brazil_2[[#This Row],[0-15]:[31-45]])</f>
        <v>3</v>
      </c>
    </row>
    <row r="856" spans="1:15" x14ac:dyDescent="0.25">
      <c r="A856" t="s">
        <v>719</v>
      </c>
      <c r="B856">
        <v>7</v>
      </c>
      <c r="C856">
        <v>34</v>
      </c>
      <c r="D856">
        <v>3</v>
      </c>
      <c r="E856">
        <v>0</v>
      </c>
      <c r="F856">
        <v>2</v>
      </c>
      <c r="G856">
        <v>0</v>
      </c>
      <c r="H856">
        <v>2</v>
      </c>
      <c r="I856">
        <v>0</v>
      </c>
      <c r="K856">
        <v>6.39</v>
      </c>
      <c r="L856" t="s">
        <v>41</v>
      </c>
      <c r="M856" t="s">
        <v>41</v>
      </c>
      <c r="N856">
        <v>2.61</v>
      </c>
      <c r="O856">
        <f>SUM(OGC___Away_Brazil_2[[#This Row],[0-15]:[31-45]])</f>
        <v>5</v>
      </c>
    </row>
    <row r="857" spans="1:15" x14ac:dyDescent="0.25">
      <c r="A857" t="s">
        <v>777</v>
      </c>
      <c r="B857">
        <v>12</v>
      </c>
      <c r="C857">
        <v>27</v>
      </c>
      <c r="D857">
        <v>5</v>
      </c>
      <c r="E857">
        <v>2</v>
      </c>
      <c r="F857">
        <v>2</v>
      </c>
      <c r="G857">
        <v>1</v>
      </c>
      <c r="H857">
        <v>2</v>
      </c>
      <c r="I857">
        <v>0</v>
      </c>
      <c r="K857">
        <v>6.75</v>
      </c>
      <c r="L857" t="s">
        <v>41</v>
      </c>
      <c r="M857" t="s">
        <v>41</v>
      </c>
      <c r="N857">
        <v>2.25</v>
      </c>
      <c r="O857">
        <f>SUM(OGC___Away_Brazil_2[[#This Row],[0-15]:[31-45]])</f>
        <v>9</v>
      </c>
    </row>
    <row r="858" spans="1:15" x14ac:dyDescent="0.25">
      <c r="A858" t="s">
        <v>779</v>
      </c>
      <c r="B858">
        <v>3</v>
      </c>
      <c r="C858">
        <v>25</v>
      </c>
      <c r="D858">
        <v>1</v>
      </c>
      <c r="E858">
        <v>1</v>
      </c>
      <c r="F858">
        <v>1</v>
      </c>
      <c r="G858">
        <v>0</v>
      </c>
      <c r="H858">
        <v>0</v>
      </c>
      <c r="I858">
        <v>0</v>
      </c>
      <c r="K858">
        <v>0.9</v>
      </c>
      <c r="L858" t="s">
        <v>41</v>
      </c>
      <c r="M858" t="s">
        <v>41</v>
      </c>
      <c r="N858">
        <v>0</v>
      </c>
      <c r="O858">
        <f>SUM(OGC___Away_Brazil_2[[#This Row],[0-15]:[31-45]])</f>
        <v>3</v>
      </c>
    </row>
    <row r="859" spans="1:15" x14ac:dyDescent="0.25">
      <c r="A859" t="s">
        <v>804</v>
      </c>
      <c r="B859">
        <v>6</v>
      </c>
      <c r="C859">
        <v>27</v>
      </c>
      <c r="D859">
        <v>2</v>
      </c>
      <c r="E859">
        <v>1</v>
      </c>
      <c r="F859">
        <v>3</v>
      </c>
      <c r="G859">
        <v>0</v>
      </c>
      <c r="H859">
        <v>0</v>
      </c>
      <c r="I859">
        <v>0</v>
      </c>
      <c r="K859">
        <v>0.9</v>
      </c>
      <c r="L859" t="s">
        <v>41</v>
      </c>
      <c r="M859" t="s">
        <v>41</v>
      </c>
      <c r="N859">
        <v>0</v>
      </c>
      <c r="O859">
        <f>SUM(OGC___Away_Brazil_2[[#This Row],[0-15]:[31-45]])</f>
        <v>6</v>
      </c>
    </row>
    <row r="860" spans="1:15" x14ac:dyDescent="0.25">
      <c r="A860" t="s">
        <v>858</v>
      </c>
      <c r="B860">
        <v>7</v>
      </c>
      <c r="C860">
        <v>25</v>
      </c>
      <c r="D860">
        <v>2</v>
      </c>
      <c r="E860">
        <v>3</v>
      </c>
      <c r="F860">
        <v>1</v>
      </c>
      <c r="G860">
        <v>1</v>
      </c>
      <c r="H860">
        <v>0</v>
      </c>
      <c r="I860">
        <v>0</v>
      </c>
      <c r="K860">
        <v>7.74</v>
      </c>
      <c r="L860" t="s">
        <v>41</v>
      </c>
      <c r="M860" t="s">
        <v>41</v>
      </c>
      <c r="N860">
        <v>1.26</v>
      </c>
      <c r="O860">
        <f>SUM(OGC___Away_Brazil_2[[#This Row],[0-15]:[31-45]])</f>
        <v>6</v>
      </c>
    </row>
    <row r="861" spans="1:15" x14ac:dyDescent="0.25">
      <c r="A861" t="s">
        <v>864</v>
      </c>
      <c r="B861">
        <v>9</v>
      </c>
      <c r="C861">
        <v>50</v>
      </c>
      <c r="D861">
        <v>1</v>
      </c>
      <c r="E861">
        <v>2</v>
      </c>
      <c r="F861">
        <v>1</v>
      </c>
      <c r="G861">
        <v>1</v>
      </c>
      <c r="H861">
        <v>3</v>
      </c>
      <c r="I861">
        <v>1</v>
      </c>
      <c r="K861">
        <v>3.96</v>
      </c>
      <c r="L861" t="s">
        <v>41</v>
      </c>
      <c r="M861" t="s">
        <v>41</v>
      </c>
      <c r="N861">
        <v>5.04</v>
      </c>
      <c r="O861">
        <f>SUM(OGC___Away_Brazil_2[[#This Row],[0-15]:[31-45]])</f>
        <v>4</v>
      </c>
    </row>
    <row r="862" spans="1:15" x14ac:dyDescent="0.25">
      <c r="A862" t="s">
        <v>941</v>
      </c>
      <c r="B862">
        <v>7</v>
      </c>
      <c r="C862">
        <v>23</v>
      </c>
      <c r="D862">
        <v>3</v>
      </c>
      <c r="E862">
        <v>3</v>
      </c>
      <c r="F862">
        <v>0</v>
      </c>
      <c r="G862">
        <v>0</v>
      </c>
      <c r="H862">
        <v>0</v>
      </c>
      <c r="I862">
        <v>1</v>
      </c>
      <c r="K862">
        <v>7.74</v>
      </c>
      <c r="L862" t="s">
        <v>41</v>
      </c>
      <c r="M862" t="s">
        <v>41</v>
      </c>
      <c r="N862">
        <v>1.26</v>
      </c>
      <c r="O862">
        <f>SUM(OGC___Away_Brazil_2[[#This Row],[0-15]:[31-45]])</f>
        <v>6</v>
      </c>
    </row>
    <row r="863" spans="1:15" x14ac:dyDescent="0.25">
      <c r="A863" t="s">
        <v>943</v>
      </c>
      <c r="B863">
        <v>10</v>
      </c>
      <c r="C863">
        <v>28</v>
      </c>
      <c r="D863">
        <v>5</v>
      </c>
      <c r="E863">
        <v>2</v>
      </c>
      <c r="F863">
        <v>1</v>
      </c>
      <c r="G863">
        <v>0</v>
      </c>
      <c r="H863">
        <v>1</v>
      </c>
      <c r="I863">
        <v>1</v>
      </c>
      <c r="K863">
        <v>0.72</v>
      </c>
      <c r="L863" t="s">
        <v>41</v>
      </c>
      <c r="M863" t="s">
        <v>41</v>
      </c>
      <c r="N863">
        <v>0.18</v>
      </c>
      <c r="O863">
        <f>SUM(OGC___Away_Brazil_2[[#This Row],[0-15]:[31-45]])</f>
        <v>8</v>
      </c>
    </row>
    <row r="864" spans="1:15" x14ac:dyDescent="0.25">
      <c r="A864" t="s">
        <v>1038</v>
      </c>
      <c r="B864">
        <v>9</v>
      </c>
      <c r="C864">
        <v>42</v>
      </c>
      <c r="D864">
        <v>2</v>
      </c>
      <c r="E864">
        <v>0</v>
      </c>
      <c r="F864">
        <v>4</v>
      </c>
      <c r="G864">
        <v>1</v>
      </c>
      <c r="H864">
        <v>0</v>
      </c>
      <c r="I864">
        <v>2</v>
      </c>
      <c r="K864">
        <v>6.03</v>
      </c>
      <c r="L864" t="s">
        <v>41</v>
      </c>
      <c r="M864" t="s">
        <v>41</v>
      </c>
      <c r="N864">
        <v>2.97</v>
      </c>
      <c r="O864">
        <f>SUM(OGC___Away_Brazil_2[[#This Row],[0-15]:[31-45]])</f>
        <v>6</v>
      </c>
    </row>
    <row r="865" spans="1:15" x14ac:dyDescent="0.25">
      <c r="A865" t="s">
        <v>1126</v>
      </c>
      <c r="B865">
        <v>12</v>
      </c>
      <c r="C865">
        <v>49</v>
      </c>
      <c r="D865">
        <v>1</v>
      </c>
      <c r="E865">
        <v>4</v>
      </c>
      <c r="F865">
        <v>1</v>
      </c>
      <c r="G865">
        <v>1</v>
      </c>
      <c r="H865">
        <v>1</v>
      </c>
      <c r="I865">
        <v>4</v>
      </c>
      <c r="K865">
        <v>0.45</v>
      </c>
      <c r="L865" t="s">
        <v>41</v>
      </c>
      <c r="M865" t="s">
        <v>41</v>
      </c>
      <c r="N865">
        <v>0.45</v>
      </c>
      <c r="O865">
        <f>SUM(OGC___Away_Brazil_2[[#This Row],[0-15]:[31-45]])</f>
        <v>6</v>
      </c>
    </row>
    <row r="866" spans="1:15" x14ac:dyDescent="0.25">
      <c r="A866" t="s">
        <v>1127</v>
      </c>
      <c r="B866">
        <v>7</v>
      </c>
      <c r="C866">
        <v>49</v>
      </c>
      <c r="D866">
        <v>0</v>
      </c>
      <c r="E866">
        <v>1</v>
      </c>
      <c r="F866">
        <v>3</v>
      </c>
      <c r="G866">
        <v>1</v>
      </c>
      <c r="H866">
        <v>2</v>
      </c>
      <c r="I866">
        <v>0</v>
      </c>
      <c r="K866">
        <v>5.13</v>
      </c>
      <c r="L866" t="s">
        <v>41</v>
      </c>
      <c r="M866" t="s">
        <v>41</v>
      </c>
      <c r="N866">
        <v>3.87</v>
      </c>
      <c r="O866">
        <f>SUM(OGC___Away_Brazil_2[[#This Row],[0-15]:[31-45]])</f>
        <v>4</v>
      </c>
    </row>
    <row r="867" spans="1:15" x14ac:dyDescent="0.25">
      <c r="A867" t="s">
        <v>1128</v>
      </c>
      <c r="B867">
        <v>5</v>
      </c>
      <c r="C867">
        <v>35</v>
      </c>
      <c r="D867">
        <v>1</v>
      </c>
      <c r="E867">
        <v>1</v>
      </c>
      <c r="F867">
        <v>1</v>
      </c>
      <c r="G867">
        <v>2</v>
      </c>
      <c r="H867">
        <v>0</v>
      </c>
      <c r="I867">
        <v>0</v>
      </c>
      <c r="K867">
        <v>0.54</v>
      </c>
      <c r="L867" t="s">
        <v>41</v>
      </c>
      <c r="M867" t="s">
        <v>41</v>
      </c>
      <c r="N867">
        <v>0.36</v>
      </c>
      <c r="O867">
        <f>SUM(OGC___Away_Brazil_2[[#This Row],[0-15]:[31-45]])</f>
        <v>3</v>
      </c>
    </row>
    <row r="868" spans="1:15" x14ac:dyDescent="0.25">
      <c r="A868" t="s">
        <v>1173</v>
      </c>
      <c r="B868">
        <v>11</v>
      </c>
      <c r="C868">
        <v>35</v>
      </c>
      <c r="D868">
        <v>2</v>
      </c>
      <c r="E868">
        <v>2</v>
      </c>
      <c r="F868">
        <v>5</v>
      </c>
      <c r="G868">
        <v>1</v>
      </c>
      <c r="H868">
        <v>0</v>
      </c>
      <c r="I868">
        <v>1</v>
      </c>
      <c r="K868">
        <v>7.38</v>
      </c>
      <c r="L868" t="s">
        <v>41</v>
      </c>
      <c r="M868" t="s">
        <v>41</v>
      </c>
      <c r="N868">
        <v>1.62</v>
      </c>
      <c r="O868">
        <f>SUM(OGC___Away_Brazil_2[[#This Row],[0-15]:[31-45]])</f>
        <v>9</v>
      </c>
    </row>
    <row r="869" spans="1:15" x14ac:dyDescent="0.25">
      <c r="A869" t="s">
        <v>1179</v>
      </c>
      <c r="B869">
        <v>6</v>
      </c>
      <c r="C869">
        <v>24</v>
      </c>
      <c r="D869">
        <v>2</v>
      </c>
      <c r="E869">
        <v>1</v>
      </c>
      <c r="F869">
        <v>3</v>
      </c>
      <c r="G869">
        <v>0</v>
      </c>
      <c r="H869">
        <v>0</v>
      </c>
      <c r="I869">
        <v>0</v>
      </c>
      <c r="K869">
        <v>0.9</v>
      </c>
      <c r="L869" t="s">
        <v>41</v>
      </c>
      <c r="M869" t="s">
        <v>41</v>
      </c>
      <c r="N869">
        <v>0</v>
      </c>
      <c r="O869">
        <f>SUM(OGC___Away_Brazil_2[[#This Row],[0-15]:[31-45]])</f>
        <v>6</v>
      </c>
    </row>
    <row r="870" spans="1:15" x14ac:dyDescent="0.25">
      <c r="A870" t="s">
        <v>1203</v>
      </c>
      <c r="B870">
        <v>10</v>
      </c>
      <c r="C870">
        <v>25</v>
      </c>
      <c r="D870">
        <v>4</v>
      </c>
      <c r="E870">
        <v>2</v>
      </c>
      <c r="F870">
        <v>3</v>
      </c>
      <c r="G870">
        <v>1</v>
      </c>
      <c r="H870">
        <v>0</v>
      </c>
      <c r="I870">
        <v>0</v>
      </c>
      <c r="K870">
        <v>0.81</v>
      </c>
      <c r="L870" t="s">
        <v>41</v>
      </c>
      <c r="M870" t="s">
        <v>41</v>
      </c>
      <c r="N870">
        <v>0.09</v>
      </c>
      <c r="O870">
        <f>SUM(OGC___Away_Brazil_2[[#This Row],[0-15]:[31-45]])</f>
        <v>9</v>
      </c>
    </row>
    <row r="871" spans="1:15" x14ac:dyDescent="0.25">
      <c r="A871" t="s">
        <v>1232</v>
      </c>
      <c r="B871">
        <v>14</v>
      </c>
      <c r="C871">
        <v>35</v>
      </c>
      <c r="D871">
        <v>6</v>
      </c>
      <c r="E871">
        <v>0</v>
      </c>
      <c r="F871">
        <v>5</v>
      </c>
      <c r="G871">
        <v>0</v>
      </c>
      <c r="H871">
        <v>1</v>
      </c>
      <c r="I871">
        <v>2</v>
      </c>
      <c r="K871">
        <v>7.11</v>
      </c>
      <c r="L871" t="s">
        <v>41</v>
      </c>
      <c r="M871" t="s">
        <v>41</v>
      </c>
      <c r="N871">
        <v>1.89</v>
      </c>
      <c r="O871">
        <f>SUM(OGC___Away_Brazil_2[[#This Row],[0-15]:[31-45]])</f>
        <v>11</v>
      </c>
    </row>
    <row r="872" spans="1:15" x14ac:dyDescent="0.25">
      <c r="A872" t="s">
        <v>208</v>
      </c>
      <c r="B872">
        <v>9</v>
      </c>
      <c r="C872">
        <v>36</v>
      </c>
      <c r="D872">
        <v>2</v>
      </c>
      <c r="E872">
        <v>3</v>
      </c>
      <c r="F872">
        <v>1</v>
      </c>
      <c r="G872">
        <v>1</v>
      </c>
      <c r="H872">
        <v>1</v>
      </c>
      <c r="I872">
        <v>1</v>
      </c>
      <c r="K872">
        <v>6.03</v>
      </c>
      <c r="L872" t="s">
        <v>41</v>
      </c>
      <c r="M872" t="s">
        <v>41</v>
      </c>
      <c r="N872">
        <v>2.97</v>
      </c>
      <c r="O872">
        <f>SUM(OGC___Away_Brazil_2[[#This Row],[0-15]:[31-45]])</f>
        <v>6</v>
      </c>
    </row>
    <row r="873" spans="1:15" x14ac:dyDescent="0.25">
      <c r="A873" t="s">
        <v>341</v>
      </c>
      <c r="B873">
        <v>5</v>
      </c>
      <c r="C873">
        <v>20</v>
      </c>
      <c r="D873">
        <v>3</v>
      </c>
      <c r="E873">
        <v>0</v>
      </c>
      <c r="F873">
        <v>1</v>
      </c>
      <c r="G873">
        <v>1</v>
      </c>
      <c r="H873">
        <v>0</v>
      </c>
      <c r="I873">
        <v>0</v>
      </c>
      <c r="K873">
        <v>0.72</v>
      </c>
      <c r="L873" t="s">
        <v>41</v>
      </c>
      <c r="M873" t="s">
        <v>41</v>
      </c>
      <c r="N873">
        <v>0.18</v>
      </c>
      <c r="O873">
        <f>SUM(OGC___Away_Brazil_2[[#This Row],[0-15]:[31-45]])</f>
        <v>4</v>
      </c>
    </row>
    <row r="874" spans="1:15" x14ac:dyDescent="0.25">
      <c r="A874" t="s">
        <v>360</v>
      </c>
      <c r="B874">
        <v>5</v>
      </c>
      <c r="C874">
        <v>26</v>
      </c>
      <c r="D874">
        <v>2</v>
      </c>
      <c r="E874">
        <v>1</v>
      </c>
      <c r="F874">
        <v>2</v>
      </c>
      <c r="G874">
        <v>0</v>
      </c>
      <c r="H874">
        <v>0</v>
      </c>
      <c r="I874">
        <v>0</v>
      </c>
      <c r="K874">
        <v>0.9</v>
      </c>
      <c r="L874" t="s">
        <v>41</v>
      </c>
      <c r="M874" t="s">
        <v>41</v>
      </c>
      <c r="N874">
        <v>0</v>
      </c>
      <c r="O874">
        <f>SUM(OGC___Away_Brazil_2[[#This Row],[0-15]:[31-45]])</f>
        <v>5</v>
      </c>
    </row>
    <row r="875" spans="1:15" x14ac:dyDescent="0.25">
      <c r="A875" t="s">
        <v>615</v>
      </c>
      <c r="B875">
        <v>7</v>
      </c>
      <c r="C875">
        <v>35</v>
      </c>
      <c r="D875">
        <v>0</v>
      </c>
      <c r="E875">
        <v>3</v>
      </c>
      <c r="F875">
        <v>3</v>
      </c>
      <c r="G875">
        <v>0</v>
      </c>
      <c r="H875">
        <v>1</v>
      </c>
      <c r="I875">
        <v>0</v>
      </c>
      <c r="K875">
        <v>7.74</v>
      </c>
      <c r="L875" t="s">
        <v>41</v>
      </c>
      <c r="M875" t="s">
        <v>41</v>
      </c>
      <c r="N875">
        <v>1.26</v>
      </c>
      <c r="O875">
        <f>SUM(OGC___Away_Brazil_2[[#This Row],[0-15]:[31-45]])</f>
        <v>6</v>
      </c>
    </row>
    <row r="876" spans="1:15" x14ac:dyDescent="0.25">
      <c r="A876" t="s">
        <v>624</v>
      </c>
      <c r="B876">
        <v>5</v>
      </c>
      <c r="C876">
        <v>42</v>
      </c>
      <c r="D876">
        <v>0</v>
      </c>
      <c r="E876">
        <v>1</v>
      </c>
      <c r="F876">
        <v>2</v>
      </c>
      <c r="G876">
        <v>1</v>
      </c>
      <c r="H876">
        <v>1</v>
      </c>
      <c r="I876">
        <v>0</v>
      </c>
      <c r="K876">
        <v>0.54</v>
      </c>
      <c r="L876" t="s">
        <v>41</v>
      </c>
      <c r="M876" t="s">
        <v>41</v>
      </c>
      <c r="N876">
        <v>0.36</v>
      </c>
      <c r="O876">
        <f>SUM(OGC___Away_Brazil_2[[#This Row],[0-15]:[31-45]])</f>
        <v>3</v>
      </c>
    </row>
    <row r="877" spans="1:15" x14ac:dyDescent="0.25">
      <c r="A877" t="s">
        <v>756</v>
      </c>
      <c r="B877">
        <v>5</v>
      </c>
      <c r="C877">
        <v>40</v>
      </c>
      <c r="D877">
        <v>2</v>
      </c>
      <c r="E877">
        <v>0</v>
      </c>
      <c r="F877">
        <v>1</v>
      </c>
      <c r="G877">
        <v>0</v>
      </c>
      <c r="H877">
        <v>0</v>
      </c>
      <c r="I877">
        <v>2</v>
      </c>
      <c r="K877">
        <v>0.54</v>
      </c>
      <c r="L877" t="s">
        <v>41</v>
      </c>
      <c r="M877" t="s">
        <v>41</v>
      </c>
      <c r="N877">
        <v>0.36</v>
      </c>
      <c r="O877">
        <f>SUM(OGC___Away_Brazil_2[[#This Row],[0-15]:[31-45]])</f>
        <v>3</v>
      </c>
    </row>
    <row r="878" spans="1:15" x14ac:dyDescent="0.25">
      <c r="A878" t="s">
        <v>810</v>
      </c>
      <c r="B878">
        <v>6</v>
      </c>
      <c r="C878">
        <v>37</v>
      </c>
      <c r="D878">
        <v>2</v>
      </c>
      <c r="E878">
        <v>0</v>
      </c>
      <c r="F878">
        <v>2</v>
      </c>
      <c r="G878">
        <v>1</v>
      </c>
      <c r="H878">
        <v>0</v>
      </c>
      <c r="I878">
        <v>1</v>
      </c>
      <c r="K878">
        <v>6.03</v>
      </c>
      <c r="L878" t="s">
        <v>41</v>
      </c>
      <c r="M878" t="s">
        <v>41</v>
      </c>
      <c r="N878">
        <v>2.97</v>
      </c>
      <c r="O878">
        <f>SUM(OGC___Away_Brazil_2[[#This Row],[0-15]:[31-45]])</f>
        <v>4</v>
      </c>
    </row>
    <row r="879" spans="1:15" x14ac:dyDescent="0.25">
      <c r="A879" t="s">
        <v>851</v>
      </c>
      <c r="B879">
        <v>3</v>
      </c>
      <c r="C879">
        <v>32</v>
      </c>
      <c r="D879">
        <v>1</v>
      </c>
      <c r="E879">
        <v>0</v>
      </c>
      <c r="F879">
        <v>1</v>
      </c>
      <c r="G879">
        <v>1</v>
      </c>
      <c r="H879">
        <v>0</v>
      </c>
      <c r="I879">
        <v>0</v>
      </c>
      <c r="K879">
        <v>6.03</v>
      </c>
      <c r="L879" t="s">
        <v>41</v>
      </c>
      <c r="M879" t="s">
        <v>41</v>
      </c>
      <c r="N879">
        <v>2.97</v>
      </c>
      <c r="O879">
        <f>SUM(OGC___Away_Brazil_2[[#This Row],[0-15]:[31-45]])</f>
        <v>2</v>
      </c>
    </row>
    <row r="880" spans="1:15" x14ac:dyDescent="0.25">
      <c r="A880" t="s">
        <v>988</v>
      </c>
      <c r="B880">
        <v>9</v>
      </c>
      <c r="C880">
        <v>18</v>
      </c>
      <c r="D880">
        <v>6</v>
      </c>
      <c r="E880">
        <v>1</v>
      </c>
      <c r="F880">
        <v>1</v>
      </c>
      <c r="G880">
        <v>1</v>
      </c>
      <c r="H880">
        <v>0</v>
      </c>
      <c r="I880">
        <v>0</v>
      </c>
      <c r="K880">
        <v>8.01</v>
      </c>
      <c r="L880" t="s">
        <v>41</v>
      </c>
      <c r="M880" t="s">
        <v>41</v>
      </c>
      <c r="N880">
        <v>0.99</v>
      </c>
      <c r="O880">
        <f>SUM(OGC___Away_Brazil_2[[#This Row],[0-15]:[31-45]])</f>
        <v>8</v>
      </c>
    </row>
    <row r="881" spans="1:15" x14ac:dyDescent="0.25">
      <c r="A881" t="s">
        <v>1011</v>
      </c>
      <c r="B881">
        <v>9</v>
      </c>
      <c r="C881">
        <v>30</v>
      </c>
      <c r="D881">
        <v>4</v>
      </c>
      <c r="E881">
        <v>2</v>
      </c>
      <c r="F881">
        <v>1</v>
      </c>
      <c r="G881">
        <v>1</v>
      </c>
      <c r="H881">
        <v>0</v>
      </c>
      <c r="I881">
        <v>1</v>
      </c>
      <c r="K881">
        <v>7.02</v>
      </c>
      <c r="L881" t="s">
        <v>41</v>
      </c>
      <c r="M881" t="s">
        <v>41</v>
      </c>
      <c r="N881">
        <v>1.98</v>
      </c>
      <c r="O881">
        <f>SUM(OGC___Away_Brazil_2[[#This Row],[0-15]:[31-45]])</f>
        <v>7</v>
      </c>
    </row>
    <row r="882" spans="1:15" x14ac:dyDescent="0.25">
      <c r="A882" t="s">
        <v>1019</v>
      </c>
      <c r="B882">
        <v>3</v>
      </c>
      <c r="C882">
        <v>26</v>
      </c>
      <c r="D882">
        <v>2</v>
      </c>
      <c r="E882">
        <v>0</v>
      </c>
      <c r="F882">
        <v>0</v>
      </c>
      <c r="G882">
        <v>0</v>
      </c>
      <c r="H882">
        <v>1</v>
      </c>
      <c r="I882">
        <v>0</v>
      </c>
      <c r="K882">
        <v>6.03</v>
      </c>
      <c r="L882" t="s">
        <v>41</v>
      </c>
      <c r="M882" t="s">
        <v>41</v>
      </c>
      <c r="N882">
        <v>2.97</v>
      </c>
      <c r="O882">
        <f>SUM(OGC___Away_Brazil_2[[#This Row],[0-15]:[31-45]])</f>
        <v>2</v>
      </c>
    </row>
    <row r="883" spans="1:15" x14ac:dyDescent="0.25">
      <c r="A883" t="s">
        <v>1085</v>
      </c>
      <c r="B883">
        <v>8</v>
      </c>
      <c r="C883">
        <v>26</v>
      </c>
      <c r="D883">
        <v>3</v>
      </c>
      <c r="E883">
        <v>3</v>
      </c>
      <c r="F883">
        <v>1</v>
      </c>
      <c r="G883">
        <v>0</v>
      </c>
      <c r="H883">
        <v>0</v>
      </c>
      <c r="I883">
        <v>1</v>
      </c>
      <c r="K883">
        <v>7.92</v>
      </c>
      <c r="L883" t="s">
        <v>41</v>
      </c>
      <c r="M883" t="s">
        <v>41</v>
      </c>
      <c r="N883">
        <v>1.08</v>
      </c>
      <c r="O883">
        <f>SUM(OGC___Away_Brazil_2[[#This Row],[0-15]:[31-45]])</f>
        <v>7</v>
      </c>
    </row>
    <row r="884" spans="1:15" x14ac:dyDescent="0.25">
      <c r="A884" t="s">
        <v>1100</v>
      </c>
      <c r="B884">
        <v>8</v>
      </c>
      <c r="C884">
        <v>48</v>
      </c>
      <c r="D884">
        <v>1</v>
      </c>
      <c r="E884">
        <v>2</v>
      </c>
      <c r="F884">
        <v>1</v>
      </c>
      <c r="G884">
        <v>2</v>
      </c>
      <c r="H884">
        <v>1</v>
      </c>
      <c r="I884">
        <v>1</v>
      </c>
      <c r="K884">
        <v>0.45</v>
      </c>
      <c r="L884" t="s">
        <v>41</v>
      </c>
      <c r="M884" t="s">
        <v>41</v>
      </c>
      <c r="N884">
        <v>0.45</v>
      </c>
      <c r="O884">
        <f>SUM(OGC___Away_Brazil_2[[#This Row],[0-15]:[31-45]])</f>
        <v>4</v>
      </c>
    </row>
    <row r="885" spans="1:15" x14ac:dyDescent="0.25">
      <c r="A885" t="s">
        <v>1142</v>
      </c>
      <c r="B885">
        <v>4</v>
      </c>
      <c r="C885">
        <v>29</v>
      </c>
      <c r="D885">
        <v>1</v>
      </c>
      <c r="E885">
        <v>1</v>
      </c>
      <c r="F885">
        <v>2</v>
      </c>
      <c r="G885">
        <v>0</v>
      </c>
      <c r="H885">
        <v>0</v>
      </c>
      <c r="I885">
        <v>0</v>
      </c>
      <c r="K885">
        <v>0.9</v>
      </c>
      <c r="L885" t="s">
        <v>41</v>
      </c>
      <c r="M885" t="s">
        <v>41</v>
      </c>
      <c r="N885">
        <v>0</v>
      </c>
      <c r="O885">
        <f>SUM(OGC___Away_Brazil_2[[#This Row],[0-15]:[31-45]])</f>
        <v>4</v>
      </c>
    </row>
    <row r="886" spans="1:15" x14ac:dyDescent="0.25">
      <c r="A886" t="s">
        <v>1163</v>
      </c>
      <c r="B886">
        <v>7</v>
      </c>
      <c r="C886">
        <v>26</v>
      </c>
      <c r="D886">
        <v>4</v>
      </c>
      <c r="E886">
        <v>0</v>
      </c>
      <c r="F886">
        <v>1</v>
      </c>
      <c r="G886">
        <v>0</v>
      </c>
      <c r="H886">
        <v>2</v>
      </c>
      <c r="I886">
        <v>0</v>
      </c>
      <c r="K886">
        <v>6.39</v>
      </c>
      <c r="L886" t="s">
        <v>41</v>
      </c>
      <c r="M886" t="s">
        <v>41</v>
      </c>
      <c r="N886">
        <v>2.61</v>
      </c>
      <c r="O886">
        <f>SUM(OGC___Away_Brazil_2[[#This Row],[0-15]:[31-45]])</f>
        <v>5</v>
      </c>
    </row>
    <row r="887" spans="1:15" x14ac:dyDescent="0.25">
      <c r="A887" t="s">
        <v>1183</v>
      </c>
      <c r="B887">
        <v>4</v>
      </c>
      <c r="C887">
        <v>29</v>
      </c>
      <c r="D887">
        <v>1</v>
      </c>
      <c r="E887">
        <v>2</v>
      </c>
      <c r="F887">
        <v>0</v>
      </c>
      <c r="G887">
        <v>1</v>
      </c>
      <c r="H887">
        <v>0</v>
      </c>
      <c r="I887">
        <v>0</v>
      </c>
      <c r="K887">
        <v>6.75</v>
      </c>
      <c r="L887" t="s">
        <v>41</v>
      </c>
      <c r="M887" t="s">
        <v>41</v>
      </c>
      <c r="N887">
        <v>2.25</v>
      </c>
      <c r="O887">
        <f>SUM(OGC___Away_Brazil_2[[#This Row],[0-15]:[31-45]])</f>
        <v>3</v>
      </c>
    </row>
    <row r="888" spans="1:15" x14ac:dyDescent="0.25">
      <c r="A888" t="s">
        <v>1328</v>
      </c>
      <c r="B888">
        <v>7</v>
      </c>
      <c r="C888">
        <v>29</v>
      </c>
      <c r="D888">
        <v>3</v>
      </c>
      <c r="E888">
        <v>0</v>
      </c>
      <c r="F888">
        <v>2</v>
      </c>
      <c r="G888">
        <v>2</v>
      </c>
      <c r="H888">
        <v>0</v>
      </c>
      <c r="I888">
        <v>0</v>
      </c>
      <c r="K888">
        <v>6.39</v>
      </c>
      <c r="L888" t="s">
        <v>41</v>
      </c>
      <c r="M888" t="s">
        <v>41</v>
      </c>
      <c r="N888">
        <v>2.61</v>
      </c>
      <c r="O888">
        <f>SUM(OGC___Away_Brazil_2[[#This Row],[0-15]:[31-45]])</f>
        <v>5</v>
      </c>
    </row>
    <row r="889" spans="1:15" x14ac:dyDescent="0.25">
      <c r="A889" t="s">
        <v>1329</v>
      </c>
      <c r="B889">
        <v>5</v>
      </c>
      <c r="C889">
        <v>20</v>
      </c>
      <c r="D889">
        <v>2</v>
      </c>
      <c r="E889">
        <v>2</v>
      </c>
      <c r="F889">
        <v>0</v>
      </c>
      <c r="G889">
        <v>1</v>
      </c>
      <c r="H889">
        <v>0</v>
      </c>
      <c r="I889">
        <v>0</v>
      </c>
      <c r="K889">
        <v>0.72</v>
      </c>
      <c r="L889" t="s">
        <v>41</v>
      </c>
      <c r="M889" t="s">
        <v>41</v>
      </c>
      <c r="N889">
        <v>0.18</v>
      </c>
      <c r="O889">
        <f>SUM(OGC___Away_Brazil_2[[#This Row],[0-15]:[31-45]])</f>
        <v>4</v>
      </c>
    </row>
    <row r="890" spans="1:15" x14ac:dyDescent="0.25">
      <c r="A890" t="s">
        <v>1330</v>
      </c>
      <c r="B890">
        <v>2</v>
      </c>
      <c r="C890">
        <v>42</v>
      </c>
      <c r="D890">
        <v>0</v>
      </c>
      <c r="E890">
        <v>1</v>
      </c>
      <c r="F890">
        <v>0</v>
      </c>
      <c r="G890">
        <v>1</v>
      </c>
      <c r="H890">
        <v>0</v>
      </c>
      <c r="I890">
        <v>0</v>
      </c>
      <c r="K890">
        <v>0.45</v>
      </c>
      <c r="L890" t="s">
        <v>41</v>
      </c>
      <c r="M890" t="s">
        <v>41</v>
      </c>
      <c r="N890">
        <v>0.45</v>
      </c>
      <c r="O890">
        <f>SUM(OGC___Away_Brazil_2[[#This Row],[0-15]:[31-45]])</f>
        <v>1</v>
      </c>
    </row>
    <row r="891" spans="1:15" x14ac:dyDescent="0.25">
      <c r="A891" t="s">
        <v>1331</v>
      </c>
      <c r="B891">
        <v>7</v>
      </c>
      <c r="C891">
        <v>35</v>
      </c>
      <c r="D891">
        <v>1</v>
      </c>
      <c r="E891">
        <v>2</v>
      </c>
      <c r="F891">
        <v>3</v>
      </c>
      <c r="G891">
        <v>1</v>
      </c>
      <c r="H891">
        <v>0</v>
      </c>
      <c r="I891">
        <v>0</v>
      </c>
      <c r="K891">
        <v>7.74</v>
      </c>
      <c r="L891" t="s">
        <v>41</v>
      </c>
      <c r="M891" t="s">
        <v>41</v>
      </c>
      <c r="N891">
        <v>1.26</v>
      </c>
      <c r="O891">
        <f>SUM(OGC___Away_Brazil_2[[#This Row],[0-15]:[31-45]])</f>
        <v>6</v>
      </c>
    </row>
    <row r="892" spans="1:15" x14ac:dyDescent="0.25">
      <c r="A892" t="s">
        <v>1332</v>
      </c>
      <c r="B892">
        <v>5</v>
      </c>
      <c r="C892">
        <v>25</v>
      </c>
      <c r="D892">
        <v>2</v>
      </c>
      <c r="E892">
        <v>1</v>
      </c>
      <c r="F892">
        <v>1</v>
      </c>
      <c r="G892">
        <v>0</v>
      </c>
      <c r="H892">
        <v>1</v>
      </c>
      <c r="I892">
        <v>0</v>
      </c>
      <c r="K892">
        <v>0.72</v>
      </c>
      <c r="L892" t="s">
        <v>41</v>
      </c>
      <c r="M892" t="s">
        <v>41</v>
      </c>
      <c r="N892">
        <v>0.18</v>
      </c>
      <c r="O892">
        <f>SUM(OGC___Away_Brazil_2[[#This Row],[0-15]:[31-45]])</f>
        <v>4</v>
      </c>
    </row>
    <row r="893" spans="1:15" x14ac:dyDescent="0.25">
      <c r="A893" t="s">
        <v>1333</v>
      </c>
      <c r="B893">
        <v>5</v>
      </c>
      <c r="C893">
        <v>19</v>
      </c>
      <c r="D893">
        <v>3</v>
      </c>
      <c r="E893">
        <v>1</v>
      </c>
      <c r="F893">
        <v>0</v>
      </c>
      <c r="G893">
        <v>1</v>
      </c>
      <c r="H893">
        <v>0</v>
      </c>
      <c r="I893">
        <v>0</v>
      </c>
      <c r="K893">
        <v>0.72</v>
      </c>
      <c r="L893" t="s">
        <v>41</v>
      </c>
      <c r="M893" t="s">
        <v>41</v>
      </c>
      <c r="N893">
        <v>0.18</v>
      </c>
      <c r="O893">
        <f>SUM(OGC___Away_Brazil_2[[#This Row],[0-15]:[31-45]])</f>
        <v>4</v>
      </c>
    </row>
    <row r="894" spans="1:15" x14ac:dyDescent="0.25">
      <c r="A894" t="s">
        <v>1334</v>
      </c>
      <c r="B894">
        <v>6</v>
      </c>
      <c r="C894">
        <v>28</v>
      </c>
      <c r="D894">
        <v>2</v>
      </c>
      <c r="E894">
        <v>1</v>
      </c>
      <c r="F894">
        <v>2</v>
      </c>
      <c r="G894">
        <v>1</v>
      </c>
      <c r="H894">
        <v>0</v>
      </c>
      <c r="I894">
        <v>0</v>
      </c>
      <c r="K894">
        <v>7.47</v>
      </c>
      <c r="L894" t="s">
        <v>41</v>
      </c>
      <c r="M894" t="s">
        <v>41</v>
      </c>
      <c r="N894">
        <v>1.53</v>
      </c>
      <c r="O894">
        <f>SUM(OGC___Away_Brazil_2[[#This Row],[0-15]:[31-45]])</f>
        <v>5</v>
      </c>
    </row>
    <row r="895" spans="1:15" x14ac:dyDescent="0.25">
      <c r="A895" t="s">
        <v>1335</v>
      </c>
      <c r="B895">
        <v>6</v>
      </c>
      <c r="C895">
        <v>31</v>
      </c>
      <c r="D895">
        <v>2</v>
      </c>
      <c r="E895">
        <v>1</v>
      </c>
      <c r="F895">
        <v>0</v>
      </c>
      <c r="G895">
        <v>2</v>
      </c>
      <c r="H895">
        <v>1</v>
      </c>
      <c r="I895">
        <v>0</v>
      </c>
      <c r="K895">
        <v>0.45</v>
      </c>
      <c r="L895" t="s">
        <v>41</v>
      </c>
      <c r="M895" t="s">
        <v>41</v>
      </c>
      <c r="N895">
        <v>0.45</v>
      </c>
      <c r="O895">
        <f>SUM(OGC___Away_Brazil_2[[#This Row],[0-15]:[31-45]])</f>
        <v>3</v>
      </c>
    </row>
    <row r="896" spans="1:15" x14ac:dyDescent="0.25">
      <c r="A896" t="s">
        <v>1336</v>
      </c>
      <c r="B896">
        <v>9</v>
      </c>
      <c r="C896">
        <v>22</v>
      </c>
      <c r="D896">
        <v>4</v>
      </c>
      <c r="E896">
        <v>2</v>
      </c>
      <c r="F896">
        <v>2</v>
      </c>
      <c r="G896">
        <v>1</v>
      </c>
      <c r="H896">
        <v>0</v>
      </c>
      <c r="I896">
        <v>0</v>
      </c>
      <c r="K896">
        <v>8.01</v>
      </c>
      <c r="L896" t="s">
        <v>41</v>
      </c>
      <c r="M896" t="s">
        <v>41</v>
      </c>
      <c r="N896">
        <v>0.99</v>
      </c>
      <c r="O896">
        <f>SUM(OGC___Away_Brazil_2[[#This Row],[0-15]:[31-45]])</f>
        <v>8</v>
      </c>
    </row>
    <row r="897" spans="1:15" x14ac:dyDescent="0.25">
      <c r="A897" t="s">
        <v>1337</v>
      </c>
      <c r="B897">
        <v>6</v>
      </c>
      <c r="C897">
        <v>28</v>
      </c>
      <c r="D897">
        <v>2</v>
      </c>
      <c r="E897">
        <v>1</v>
      </c>
      <c r="F897">
        <v>2</v>
      </c>
      <c r="G897">
        <v>0</v>
      </c>
      <c r="H897">
        <v>1</v>
      </c>
      <c r="I897">
        <v>0</v>
      </c>
      <c r="K897">
        <v>7.47</v>
      </c>
      <c r="L897" t="s">
        <v>41</v>
      </c>
      <c r="M897" t="s">
        <v>41</v>
      </c>
      <c r="N897">
        <v>1.53</v>
      </c>
      <c r="O897">
        <f>SUM(OGC___Away_Brazil_2[[#This Row],[0-15]:[31-45]])</f>
        <v>5</v>
      </c>
    </row>
    <row r="898" spans="1:15" x14ac:dyDescent="0.25">
      <c r="A898" t="s">
        <v>1338</v>
      </c>
      <c r="B898">
        <v>3</v>
      </c>
      <c r="C898">
        <v>47</v>
      </c>
      <c r="D898">
        <v>0</v>
      </c>
      <c r="E898">
        <v>2</v>
      </c>
      <c r="F898">
        <v>0</v>
      </c>
      <c r="G898">
        <v>0</v>
      </c>
      <c r="H898">
        <v>0</v>
      </c>
      <c r="I898">
        <v>1</v>
      </c>
      <c r="K898">
        <v>6.03</v>
      </c>
      <c r="L898" t="s">
        <v>41</v>
      </c>
      <c r="M898" t="s">
        <v>41</v>
      </c>
      <c r="N898">
        <v>2.97</v>
      </c>
      <c r="O898">
        <f>SUM(OGC___Away_Brazil_2[[#This Row],[0-15]:[31-45]])</f>
        <v>2</v>
      </c>
    </row>
    <row r="899" spans="1:15" x14ac:dyDescent="0.25">
      <c r="A899" t="s">
        <v>1339</v>
      </c>
      <c r="B899">
        <v>9</v>
      </c>
      <c r="C899">
        <v>35</v>
      </c>
      <c r="D899">
        <v>2</v>
      </c>
      <c r="E899">
        <v>3</v>
      </c>
      <c r="F899">
        <v>2</v>
      </c>
      <c r="G899">
        <v>0</v>
      </c>
      <c r="H899">
        <v>1</v>
      </c>
      <c r="I899">
        <v>1</v>
      </c>
      <c r="K899">
        <v>7.02</v>
      </c>
      <c r="L899" t="s">
        <v>41</v>
      </c>
      <c r="M899" t="s">
        <v>41</v>
      </c>
      <c r="N899">
        <v>1.98</v>
      </c>
      <c r="O899">
        <f>SUM(OGC___Away_Brazil_2[[#This Row],[0-15]:[31-45]])</f>
        <v>7</v>
      </c>
    </row>
    <row r="900" spans="1:15" x14ac:dyDescent="0.25">
      <c r="A900" t="s">
        <v>1340</v>
      </c>
      <c r="B900">
        <v>6</v>
      </c>
      <c r="C900">
        <v>39</v>
      </c>
      <c r="D900">
        <v>1</v>
      </c>
      <c r="E900">
        <v>2</v>
      </c>
      <c r="F900">
        <v>1</v>
      </c>
      <c r="G900">
        <v>0</v>
      </c>
      <c r="H900">
        <v>1</v>
      </c>
      <c r="I900">
        <v>1</v>
      </c>
      <c r="K900">
        <v>6.03</v>
      </c>
      <c r="L900" t="s">
        <v>41</v>
      </c>
      <c r="M900" t="s">
        <v>41</v>
      </c>
      <c r="N900">
        <v>2.97</v>
      </c>
      <c r="O900">
        <f>SUM(OGC___Away_Brazil_2[[#This Row],[0-15]:[31-45]])</f>
        <v>4</v>
      </c>
    </row>
    <row r="901" spans="1:15" x14ac:dyDescent="0.25">
      <c r="A901" t="s">
        <v>1341</v>
      </c>
      <c r="B901">
        <v>8</v>
      </c>
      <c r="C901">
        <v>19</v>
      </c>
      <c r="D901">
        <v>3</v>
      </c>
      <c r="E901">
        <v>4</v>
      </c>
      <c r="F901">
        <v>0</v>
      </c>
      <c r="G901">
        <v>1</v>
      </c>
      <c r="H901">
        <v>0</v>
      </c>
      <c r="I901">
        <v>0</v>
      </c>
      <c r="K901">
        <v>7.92</v>
      </c>
      <c r="L901" t="s">
        <v>41</v>
      </c>
      <c r="M901" t="s">
        <v>41</v>
      </c>
      <c r="N901">
        <v>1.08</v>
      </c>
      <c r="O901">
        <f>SUM(OGC___Away_Brazil_2[[#This Row],[0-15]:[31-45]])</f>
        <v>7</v>
      </c>
    </row>
    <row r="902" spans="1:15" x14ac:dyDescent="0.25">
      <c r="A902" t="s">
        <v>1342</v>
      </c>
      <c r="B902">
        <v>6</v>
      </c>
      <c r="C902">
        <v>20</v>
      </c>
      <c r="D902">
        <v>1</v>
      </c>
      <c r="E902">
        <v>4</v>
      </c>
      <c r="F902">
        <v>1</v>
      </c>
      <c r="G902">
        <v>0</v>
      </c>
      <c r="H902">
        <v>0</v>
      </c>
      <c r="I902">
        <v>0</v>
      </c>
      <c r="K902">
        <v>0.9</v>
      </c>
      <c r="L902" t="s">
        <v>41</v>
      </c>
      <c r="M902" t="s">
        <v>41</v>
      </c>
      <c r="N902">
        <v>0</v>
      </c>
      <c r="O902">
        <f>SUM(OGC___Away_Brazil_2[[#This Row],[0-15]:[31-45]])</f>
        <v>6</v>
      </c>
    </row>
    <row r="903" spans="1:15" x14ac:dyDescent="0.25">
      <c r="A903" t="s">
        <v>1343</v>
      </c>
      <c r="B903">
        <v>5</v>
      </c>
      <c r="C903">
        <v>32</v>
      </c>
      <c r="D903">
        <v>1</v>
      </c>
      <c r="E903">
        <v>1</v>
      </c>
      <c r="F903">
        <v>2</v>
      </c>
      <c r="G903">
        <v>1</v>
      </c>
      <c r="H903">
        <v>0</v>
      </c>
      <c r="I903">
        <v>0</v>
      </c>
      <c r="K903">
        <v>0.72</v>
      </c>
      <c r="L903" t="s">
        <v>41</v>
      </c>
      <c r="M903" t="s">
        <v>41</v>
      </c>
      <c r="N903">
        <v>0.18</v>
      </c>
      <c r="O903">
        <f>SUM(OGC___Away_Brazil_2[[#This Row],[0-15]:[31-45]])</f>
        <v>4</v>
      </c>
    </row>
    <row r="904" spans="1:15" x14ac:dyDescent="0.25">
      <c r="A904" t="s">
        <v>439</v>
      </c>
      <c r="B904">
        <v>2</v>
      </c>
      <c r="C904">
        <v>30</v>
      </c>
      <c r="D904">
        <v>0</v>
      </c>
      <c r="E904">
        <v>1</v>
      </c>
      <c r="F904">
        <v>1</v>
      </c>
      <c r="G904">
        <v>0</v>
      </c>
      <c r="H904">
        <v>0</v>
      </c>
      <c r="I904">
        <v>0</v>
      </c>
      <c r="K904">
        <v>0.9</v>
      </c>
      <c r="L904" t="s">
        <v>41</v>
      </c>
      <c r="M904" t="s">
        <v>41</v>
      </c>
      <c r="N904">
        <v>0</v>
      </c>
      <c r="O904">
        <f>SUM(OGC___Away_Brazil_2[[#This Row],[0-15]:[31-45]])</f>
        <v>2</v>
      </c>
    </row>
    <row r="905" spans="1:15" x14ac:dyDescent="0.25">
      <c r="A905" t="s">
        <v>589</v>
      </c>
      <c r="B905">
        <v>3</v>
      </c>
      <c r="C905">
        <v>17</v>
      </c>
      <c r="D905">
        <v>2</v>
      </c>
      <c r="E905">
        <v>0</v>
      </c>
      <c r="F905">
        <v>1</v>
      </c>
      <c r="G905">
        <v>0</v>
      </c>
      <c r="H905">
        <v>0</v>
      </c>
      <c r="I905">
        <v>0</v>
      </c>
      <c r="K905">
        <v>0.9</v>
      </c>
      <c r="L905" t="s">
        <v>41</v>
      </c>
      <c r="M905" t="s">
        <v>41</v>
      </c>
      <c r="N905">
        <v>0</v>
      </c>
      <c r="O905">
        <f>SUM(OGC___Away_Brazil_2[[#This Row],[0-15]:[31-45]])</f>
        <v>3</v>
      </c>
    </row>
    <row r="906" spans="1:15" x14ac:dyDescent="0.25">
      <c r="A906" t="s">
        <v>668</v>
      </c>
      <c r="B906">
        <v>3</v>
      </c>
      <c r="C906">
        <v>38</v>
      </c>
      <c r="D906">
        <v>0</v>
      </c>
      <c r="E906">
        <v>1</v>
      </c>
      <c r="F906">
        <v>1</v>
      </c>
      <c r="G906">
        <v>1</v>
      </c>
      <c r="H906">
        <v>0</v>
      </c>
      <c r="I906">
        <v>0</v>
      </c>
      <c r="K906">
        <v>6.03</v>
      </c>
      <c r="L906" t="s">
        <v>41</v>
      </c>
      <c r="M906" t="s">
        <v>41</v>
      </c>
      <c r="N906">
        <v>2.97</v>
      </c>
      <c r="O906">
        <f>SUM(OGC___Away_Brazil_2[[#This Row],[0-15]:[31-45]])</f>
        <v>2</v>
      </c>
    </row>
    <row r="907" spans="1:15" x14ac:dyDescent="0.25">
      <c r="A907" t="s">
        <v>711</v>
      </c>
      <c r="B907">
        <v>2</v>
      </c>
      <c r="C907">
        <v>27</v>
      </c>
      <c r="D907">
        <v>0</v>
      </c>
      <c r="E907">
        <v>2</v>
      </c>
      <c r="F907">
        <v>0</v>
      </c>
      <c r="G907">
        <v>0</v>
      </c>
      <c r="H907">
        <v>0</v>
      </c>
      <c r="I907">
        <v>0</v>
      </c>
      <c r="K907">
        <v>0.9</v>
      </c>
      <c r="L907" t="s">
        <v>41</v>
      </c>
      <c r="M907" t="s">
        <v>41</v>
      </c>
      <c r="N907">
        <v>0</v>
      </c>
      <c r="O907">
        <f>SUM(OGC___Away_Brazil_2[[#This Row],[0-15]:[31-45]])</f>
        <v>2</v>
      </c>
    </row>
    <row r="908" spans="1:15" x14ac:dyDescent="0.25">
      <c r="A908" t="s">
        <v>738</v>
      </c>
      <c r="B908">
        <v>3</v>
      </c>
      <c r="C908">
        <v>40</v>
      </c>
      <c r="D908">
        <v>0</v>
      </c>
      <c r="E908">
        <v>0</v>
      </c>
      <c r="F908">
        <v>3</v>
      </c>
      <c r="G908">
        <v>0</v>
      </c>
      <c r="H908">
        <v>0</v>
      </c>
      <c r="I908">
        <v>0</v>
      </c>
      <c r="K908">
        <v>0.9</v>
      </c>
      <c r="L908" t="s">
        <v>41</v>
      </c>
      <c r="M908" t="s">
        <v>41</v>
      </c>
      <c r="N908">
        <v>0</v>
      </c>
      <c r="O908">
        <f>SUM(OGC___Away_Brazil_2[[#This Row],[0-15]:[31-45]])</f>
        <v>3</v>
      </c>
    </row>
    <row r="909" spans="1:15" x14ac:dyDescent="0.25">
      <c r="A909" t="s">
        <v>741</v>
      </c>
      <c r="B909">
        <v>2</v>
      </c>
      <c r="C909">
        <v>36</v>
      </c>
      <c r="D909">
        <v>0</v>
      </c>
      <c r="E909">
        <v>1</v>
      </c>
      <c r="F909">
        <v>1</v>
      </c>
      <c r="G909">
        <v>0</v>
      </c>
      <c r="H909">
        <v>0</v>
      </c>
      <c r="I909">
        <v>0</v>
      </c>
      <c r="K909">
        <v>0.9</v>
      </c>
      <c r="L909" t="s">
        <v>41</v>
      </c>
      <c r="M909" t="s">
        <v>41</v>
      </c>
      <c r="N909">
        <v>0</v>
      </c>
      <c r="O909">
        <f>SUM(OGC___Away_Brazil_2[[#This Row],[0-15]:[31-45]])</f>
        <v>2</v>
      </c>
    </row>
    <row r="910" spans="1:15" x14ac:dyDescent="0.25">
      <c r="A910" t="s">
        <v>760</v>
      </c>
      <c r="B910">
        <v>5</v>
      </c>
      <c r="C910">
        <v>23</v>
      </c>
      <c r="D910">
        <v>2</v>
      </c>
      <c r="E910">
        <v>2</v>
      </c>
      <c r="F910">
        <v>1</v>
      </c>
      <c r="G910">
        <v>0</v>
      </c>
      <c r="H910">
        <v>0</v>
      </c>
      <c r="I910">
        <v>0</v>
      </c>
      <c r="K910">
        <v>0.9</v>
      </c>
      <c r="L910" t="s">
        <v>41</v>
      </c>
      <c r="M910" t="s">
        <v>41</v>
      </c>
      <c r="N910">
        <v>0</v>
      </c>
      <c r="O910">
        <f>SUM(OGC___Away_Brazil_2[[#This Row],[0-15]:[31-45]])</f>
        <v>5</v>
      </c>
    </row>
    <row r="911" spans="1:15" x14ac:dyDescent="0.25">
      <c r="A911" t="s">
        <v>910</v>
      </c>
      <c r="B911">
        <v>3</v>
      </c>
      <c r="C911">
        <v>46</v>
      </c>
      <c r="D911">
        <v>0</v>
      </c>
      <c r="E911">
        <v>0</v>
      </c>
      <c r="F911">
        <v>2</v>
      </c>
      <c r="G911">
        <v>1</v>
      </c>
      <c r="H911">
        <v>0</v>
      </c>
      <c r="I911">
        <v>0</v>
      </c>
      <c r="K911">
        <v>6.03</v>
      </c>
      <c r="L911" t="s">
        <v>41</v>
      </c>
      <c r="M911" t="s">
        <v>41</v>
      </c>
      <c r="N911">
        <v>2.97</v>
      </c>
      <c r="O911">
        <f>SUM(OGC___Away_Brazil_2[[#This Row],[0-15]:[31-45]])</f>
        <v>2</v>
      </c>
    </row>
    <row r="912" spans="1:15" x14ac:dyDescent="0.25">
      <c r="A912" t="s">
        <v>917</v>
      </c>
      <c r="B912">
        <v>2</v>
      </c>
      <c r="C912">
        <v>84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2</v>
      </c>
      <c r="K912">
        <v>0</v>
      </c>
      <c r="L912" t="s">
        <v>41</v>
      </c>
      <c r="M912" t="s">
        <v>41</v>
      </c>
      <c r="N912">
        <v>0.9</v>
      </c>
      <c r="O912">
        <f>SUM(OGC___Away_Brazil_2[[#This Row],[0-15]:[31-45]])</f>
        <v>0</v>
      </c>
    </row>
    <row r="913" spans="1:15" x14ac:dyDescent="0.25">
      <c r="A913" t="s">
        <v>936</v>
      </c>
      <c r="B913">
        <v>3</v>
      </c>
      <c r="C913">
        <v>38</v>
      </c>
      <c r="D913">
        <v>0</v>
      </c>
      <c r="E913">
        <v>1</v>
      </c>
      <c r="F913">
        <v>1</v>
      </c>
      <c r="G913">
        <v>1</v>
      </c>
      <c r="H913">
        <v>0</v>
      </c>
      <c r="I913">
        <v>0</v>
      </c>
      <c r="K913">
        <v>6.03</v>
      </c>
      <c r="L913" t="s">
        <v>41</v>
      </c>
      <c r="M913" t="s">
        <v>41</v>
      </c>
      <c r="N913">
        <v>2.97</v>
      </c>
      <c r="O913">
        <f>SUM(OGC___Away_Brazil_2[[#This Row],[0-15]:[31-45]])</f>
        <v>2</v>
      </c>
    </row>
    <row r="914" spans="1:15" x14ac:dyDescent="0.25">
      <c r="A914" t="s">
        <v>951</v>
      </c>
      <c r="B914">
        <v>2</v>
      </c>
      <c r="C914">
        <v>31</v>
      </c>
      <c r="D914">
        <v>0</v>
      </c>
      <c r="E914">
        <v>1</v>
      </c>
      <c r="F914">
        <v>1</v>
      </c>
      <c r="G914">
        <v>0</v>
      </c>
      <c r="H914">
        <v>0</v>
      </c>
      <c r="I914">
        <v>0</v>
      </c>
      <c r="K914">
        <v>0.9</v>
      </c>
      <c r="L914" t="s">
        <v>41</v>
      </c>
      <c r="M914" t="s">
        <v>41</v>
      </c>
      <c r="N914">
        <v>0</v>
      </c>
      <c r="O914">
        <f>SUM(OGC___Away_Brazil_2[[#This Row],[0-15]:[31-45]])</f>
        <v>2</v>
      </c>
    </row>
    <row r="915" spans="1:15" x14ac:dyDescent="0.25">
      <c r="A915" t="s">
        <v>953</v>
      </c>
      <c r="B915">
        <v>2</v>
      </c>
      <c r="C915">
        <v>40</v>
      </c>
      <c r="D915">
        <v>1</v>
      </c>
      <c r="E915">
        <v>0</v>
      </c>
      <c r="F915">
        <v>0</v>
      </c>
      <c r="G915">
        <v>0</v>
      </c>
      <c r="H915">
        <v>1</v>
      </c>
      <c r="I915">
        <v>0</v>
      </c>
      <c r="K915">
        <v>0.45</v>
      </c>
      <c r="L915" t="s">
        <v>41</v>
      </c>
      <c r="M915" t="s">
        <v>41</v>
      </c>
      <c r="N915">
        <v>0.45</v>
      </c>
      <c r="O915">
        <f>SUM(OGC___Away_Brazil_2[[#This Row],[0-15]:[31-45]])</f>
        <v>1</v>
      </c>
    </row>
    <row r="916" spans="1:15" x14ac:dyDescent="0.25">
      <c r="A916" t="s">
        <v>992</v>
      </c>
      <c r="B916">
        <v>3</v>
      </c>
      <c r="C916">
        <v>29</v>
      </c>
      <c r="D916">
        <v>0</v>
      </c>
      <c r="E916">
        <v>2</v>
      </c>
      <c r="F916">
        <v>0</v>
      </c>
      <c r="G916">
        <v>1</v>
      </c>
      <c r="H916">
        <v>0</v>
      </c>
      <c r="I916">
        <v>0</v>
      </c>
      <c r="K916">
        <v>6.03</v>
      </c>
      <c r="L916" t="s">
        <v>41</v>
      </c>
      <c r="M916" t="s">
        <v>41</v>
      </c>
      <c r="N916">
        <v>2.97</v>
      </c>
      <c r="O916">
        <f>SUM(OGC___Away_Brazil_2[[#This Row],[0-15]:[31-45]])</f>
        <v>2</v>
      </c>
    </row>
    <row r="917" spans="1:15" x14ac:dyDescent="0.25">
      <c r="A917" t="s">
        <v>1054</v>
      </c>
      <c r="B917">
        <v>2</v>
      </c>
      <c r="C917">
        <v>33</v>
      </c>
      <c r="D917">
        <v>0</v>
      </c>
      <c r="E917">
        <v>1</v>
      </c>
      <c r="F917">
        <v>1</v>
      </c>
      <c r="G917">
        <v>0</v>
      </c>
      <c r="H917">
        <v>0</v>
      </c>
      <c r="I917">
        <v>0</v>
      </c>
      <c r="K917">
        <v>0.9</v>
      </c>
      <c r="L917" t="s">
        <v>41</v>
      </c>
      <c r="M917" t="s">
        <v>41</v>
      </c>
      <c r="N917">
        <v>0</v>
      </c>
      <c r="O917">
        <f>SUM(OGC___Away_Brazil_2[[#This Row],[0-15]:[31-45]])</f>
        <v>2</v>
      </c>
    </row>
    <row r="918" spans="1:15" x14ac:dyDescent="0.25">
      <c r="A918" t="s">
        <v>1087</v>
      </c>
      <c r="B918">
        <v>3</v>
      </c>
      <c r="C918">
        <v>43</v>
      </c>
      <c r="D918">
        <v>0</v>
      </c>
      <c r="E918">
        <v>1</v>
      </c>
      <c r="F918">
        <v>1</v>
      </c>
      <c r="G918">
        <v>0</v>
      </c>
      <c r="H918">
        <v>1</v>
      </c>
      <c r="I918">
        <v>0</v>
      </c>
      <c r="K918">
        <v>6.03</v>
      </c>
      <c r="L918" t="s">
        <v>41</v>
      </c>
      <c r="M918" t="s">
        <v>41</v>
      </c>
      <c r="N918">
        <v>2.97</v>
      </c>
      <c r="O918">
        <f>SUM(OGC___Away_Brazil_2[[#This Row],[0-15]:[31-45]])</f>
        <v>2</v>
      </c>
    </row>
    <row r="919" spans="1:15" x14ac:dyDescent="0.25">
      <c r="A919" t="s">
        <v>1207</v>
      </c>
      <c r="B919">
        <v>2</v>
      </c>
      <c r="C919">
        <v>30</v>
      </c>
      <c r="D919">
        <v>1</v>
      </c>
      <c r="E919">
        <v>0</v>
      </c>
      <c r="F919">
        <v>0</v>
      </c>
      <c r="G919">
        <v>1</v>
      </c>
      <c r="H919">
        <v>0</v>
      </c>
      <c r="I919">
        <v>0</v>
      </c>
      <c r="K919">
        <v>0.45</v>
      </c>
      <c r="L919" t="s">
        <v>41</v>
      </c>
      <c r="M919" t="s">
        <v>41</v>
      </c>
      <c r="N919">
        <v>0.45</v>
      </c>
      <c r="O919">
        <f>SUM(OGC___Away_Brazil_2[[#This Row],[0-15]:[31-45]])</f>
        <v>1</v>
      </c>
    </row>
    <row r="920" spans="1:15" x14ac:dyDescent="0.25">
      <c r="A920" t="s">
        <v>1216</v>
      </c>
      <c r="B920">
        <v>3</v>
      </c>
      <c r="C920">
        <v>10</v>
      </c>
      <c r="D920">
        <v>2</v>
      </c>
      <c r="E920">
        <v>1</v>
      </c>
      <c r="F920">
        <v>0</v>
      </c>
      <c r="G920">
        <v>0</v>
      </c>
      <c r="H920">
        <v>0</v>
      </c>
      <c r="I920">
        <v>0</v>
      </c>
      <c r="K920">
        <v>0.9</v>
      </c>
      <c r="L920" t="s">
        <v>41</v>
      </c>
      <c r="M920" t="s">
        <v>41</v>
      </c>
      <c r="N920">
        <v>0</v>
      </c>
      <c r="O920">
        <f>SUM(OGC___Away_Brazil_2[[#This Row],[0-15]:[31-45]])</f>
        <v>3</v>
      </c>
    </row>
    <row r="921" spans="1:15" x14ac:dyDescent="0.25">
      <c r="A921" t="s">
        <v>1235</v>
      </c>
      <c r="B921">
        <v>4</v>
      </c>
      <c r="C921">
        <v>18</v>
      </c>
      <c r="D921">
        <v>2</v>
      </c>
      <c r="E921">
        <v>2</v>
      </c>
      <c r="F921">
        <v>0</v>
      </c>
      <c r="G921">
        <v>0</v>
      </c>
      <c r="H921">
        <v>0</v>
      </c>
      <c r="I921">
        <v>0</v>
      </c>
      <c r="K921">
        <v>0.9</v>
      </c>
      <c r="L921" t="s">
        <v>41</v>
      </c>
      <c r="M921" t="s">
        <v>41</v>
      </c>
      <c r="N921">
        <v>0</v>
      </c>
      <c r="O921">
        <f>SUM(OGC___Away_Brazil_2[[#This Row],[0-15]:[31-45]])</f>
        <v>4</v>
      </c>
    </row>
    <row r="922" spans="1:15" x14ac:dyDescent="0.25">
      <c r="A922" t="s">
        <v>286</v>
      </c>
      <c r="B922">
        <v>3</v>
      </c>
      <c r="C922">
        <v>31</v>
      </c>
      <c r="D922">
        <v>1</v>
      </c>
      <c r="E922">
        <v>0</v>
      </c>
      <c r="F922">
        <v>1</v>
      </c>
      <c r="G922">
        <v>1</v>
      </c>
      <c r="H922">
        <v>0</v>
      </c>
      <c r="I922">
        <v>0</v>
      </c>
      <c r="K922">
        <v>6.03</v>
      </c>
      <c r="L922" t="s">
        <v>41</v>
      </c>
      <c r="M922" t="s">
        <v>41</v>
      </c>
      <c r="N922">
        <v>2.97</v>
      </c>
      <c r="O922">
        <f>SUM(OGC___Away_Brazil_2[[#This Row],[0-15]:[31-45]])</f>
        <v>2</v>
      </c>
    </row>
    <row r="923" spans="1:15" x14ac:dyDescent="0.25">
      <c r="A923" t="s">
        <v>418</v>
      </c>
      <c r="B923">
        <v>3</v>
      </c>
      <c r="C923">
        <v>30</v>
      </c>
      <c r="D923">
        <v>0</v>
      </c>
      <c r="E923">
        <v>1</v>
      </c>
      <c r="F923">
        <v>2</v>
      </c>
      <c r="G923">
        <v>0</v>
      </c>
      <c r="H923">
        <v>0</v>
      </c>
      <c r="I923">
        <v>0</v>
      </c>
      <c r="K923">
        <v>0.9</v>
      </c>
      <c r="L923" t="s">
        <v>41</v>
      </c>
      <c r="M923" t="s">
        <v>41</v>
      </c>
      <c r="N923">
        <v>0</v>
      </c>
      <c r="O923">
        <f>SUM(OGC___Away_Brazil_2[[#This Row],[0-15]:[31-45]])</f>
        <v>3</v>
      </c>
    </row>
    <row r="924" spans="1:15" x14ac:dyDescent="0.25">
      <c r="A924" t="s">
        <v>588</v>
      </c>
      <c r="B924">
        <v>1</v>
      </c>
      <c r="C924">
        <v>43</v>
      </c>
      <c r="D924">
        <v>0</v>
      </c>
      <c r="E924">
        <v>0</v>
      </c>
      <c r="F924">
        <v>1</v>
      </c>
      <c r="G924">
        <v>0</v>
      </c>
      <c r="H924">
        <v>0</v>
      </c>
      <c r="I924">
        <v>0</v>
      </c>
      <c r="K924">
        <v>0.9</v>
      </c>
      <c r="L924" t="s">
        <v>41</v>
      </c>
      <c r="M924" t="s">
        <v>41</v>
      </c>
      <c r="N924">
        <v>0</v>
      </c>
      <c r="O924">
        <f>SUM(OGC___Away_Brazil_2[[#This Row],[0-15]:[31-45]])</f>
        <v>1</v>
      </c>
    </row>
    <row r="925" spans="1:15" x14ac:dyDescent="0.25">
      <c r="A925" t="s">
        <v>699</v>
      </c>
      <c r="B925">
        <v>3</v>
      </c>
      <c r="C925">
        <v>48</v>
      </c>
      <c r="D925">
        <v>1</v>
      </c>
      <c r="E925">
        <v>0</v>
      </c>
      <c r="F925">
        <v>0</v>
      </c>
      <c r="G925">
        <v>0</v>
      </c>
      <c r="H925">
        <v>2</v>
      </c>
      <c r="I925">
        <v>0</v>
      </c>
      <c r="K925">
        <v>2.97</v>
      </c>
      <c r="L925" t="s">
        <v>41</v>
      </c>
      <c r="M925" t="s">
        <v>41</v>
      </c>
      <c r="N925">
        <v>6.03</v>
      </c>
      <c r="O925">
        <f>SUM(OGC___Away_Brazil_2[[#This Row],[0-15]:[31-45]])</f>
        <v>1</v>
      </c>
    </row>
    <row r="926" spans="1:15" x14ac:dyDescent="0.25">
      <c r="A926" t="s">
        <v>739</v>
      </c>
      <c r="B926">
        <v>3</v>
      </c>
      <c r="C926">
        <v>17</v>
      </c>
      <c r="D926">
        <v>1</v>
      </c>
      <c r="E926">
        <v>2</v>
      </c>
      <c r="F926">
        <v>0</v>
      </c>
      <c r="G926">
        <v>0</v>
      </c>
      <c r="H926">
        <v>0</v>
      </c>
      <c r="I926">
        <v>0</v>
      </c>
      <c r="K926">
        <v>0.9</v>
      </c>
      <c r="L926" t="s">
        <v>41</v>
      </c>
      <c r="M926" t="s">
        <v>41</v>
      </c>
      <c r="N926">
        <v>0</v>
      </c>
      <c r="O926">
        <f>SUM(OGC___Away_Brazil_2[[#This Row],[0-15]:[31-45]])</f>
        <v>3</v>
      </c>
    </row>
    <row r="927" spans="1:15" x14ac:dyDescent="0.25">
      <c r="A927" t="s">
        <v>798</v>
      </c>
      <c r="B927">
        <v>2</v>
      </c>
      <c r="C927">
        <v>38</v>
      </c>
      <c r="D927">
        <v>1</v>
      </c>
      <c r="E927">
        <v>0</v>
      </c>
      <c r="F927">
        <v>0</v>
      </c>
      <c r="G927">
        <v>0</v>
      </c>
      <c r="H927">
        <v>1</v>
      </c>
      <c r="I927">
        <v>0</v>
      </c>
      <c r="K927">
        <v>0.45</v>
      </c>
      <c r="L927" t="s">
        <v>41</v>
      </c>
      <c r="M927" t="s">
        <v>41</v>
      </c>
      <c r="N927">
        <v>0.45</v>
      </c>
      <c r="O927">
        <f>SUM(OGC___Away_Brazil_2[[#This Row],[0-15]:[31-45]])</f>
        <v>1</v>
      </c>
    </row>
    <row r="928" spans="1:15" x14ac:dyDescent="0.25">
      <c r="A928" t="s">
        <v>820</v>
      </c>
      <c r="B928">
        <v>1</v>
      </c>
      <c r="C928">
        <v>14</v>
      </c>
      <c r="D928">
        <v>1</v>
      </c>
      <c r="E928">
        <v>0</v>
      </c>
      <c r="F928">
        <v>0</v>
      </c>
      <c r="G928">
        <v>0</v>
      </c>
      <c r="H928">
        <v>0</v>
      </c>
      <c r="I928">
        <v>0</v>
      </c>
      <c r="K928">
        <v>0.9</v>
      </c>
      <c r="L928" t="s">
        <v>41</v>
      </c>
      <c r="M928" t="s">
        <v>41</v>
      </c>
      <c r="N928">
        <v>0</v>
      </c>
      <c r="O928">
        <f>SUM(OGC___Away_Brazil_2[[#This Row],[0-15]:[31-45]])</f>
        <v>1</v>
      </c>
    </row>
    <row r="929" spans="1:15" x14ac:dyDescent="0.25">
      <c r="A929" t="s">
        <v>853</v>
      </c>
      <c r="B929">
        <v>1</v>
      </c>
      <c r="C929">
        <v>45</v>
      </c>
      <c r="D929">
        <v>0</v>
      </c>
      <c r="E929">
        <v>0</v>
      </c>
      <c r="F929">
        <v>1</v>
      </c>
      <c r="G929">
        <v>0</v>
      </c>
      <c r="H929">
        <v>0</v>
      </c>
      <c r="I929">
        <v>0</v>
      </c>
      <c r="K929">
        <v>0.9</v>
      </c>
      <c r="L929" t="s">
        <v>41</v>
      </c>
      <c r="M929" t="s">
        <v>41</v>
      </c>
      <c r="N929">
        <v>0</v>
      </c>
      <c r="O929">
        <f>SUM(OGC___Away_Brazil_2[[#This Row],[0-15]:[31-45]])</f>
        <v>1</v>
      </c>
    </row>
    <row r="930" spans="1:15" x14ac:dyDescent="0.25">
      <c r="A930" t="s">
        <v>916</v>
      </c>
      <c r="B930">
        <v>3</v>
      </c>
      <c r="C930">
        <v>58</v>
      </c>
      <c r="D930">
        <v>0</v>
      </c>
      <c r="E930">
        <v>0</v>
      </c>
      <c r="F930">
        <v>1</v>
      </c>
      <c r="G930">
        <v>1</v>
      </c>
      <c r="H930">
        <v>1</v>
      </c>
      <c r="I930">
        <v>0</v>
      </c>
      <c r="K930">
        <v>2.97</v>
      </c>
      <c r="L930" t="s">
        <v>41</v>
      </c>
      <c r="M930" t="s">
        <v>41</v>
      </c>
      <c r="N930">
        <v>6.03</v>
      </c>
      <c r="O930">
        <f>SUM(OGC___Away_Brazil_2[[#This Row],[0-15]:[31-45]])</f>
        <v>1</v>
      </c>
    </row>
    <row r="931" spans="1:15" x14ac:dyDescent="0.25">
      <c r="A931" t="s">
        <v>921</v>
      </c>
      <c r="B931">
        <v>1</v>
      </c>
      <c r="C931">
        <v>16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0</v>
      </c>
      <c r="K931">
        <v>0.9</v>
      </c>
      <c r="L931" t="s">
        <v>41</v>
      </c>
      <c r="M931" t="s">
        <v>41</v>
      </c>
      <c r="N931">
        <v>0</v>
      </c>
      <c r="O931">
        <f>SUM(OGC___Away_Brazil_2[[#This Row],[0-15]:[31-45]])</f>
        <v>1</v>
      </c>
    </row>
    <row r="932" spans="1:15" x14ac:dyDescent="0.25">
      <c r="A932" t="s">
        <v>974</v>
      </c>
      <c r="B932">
        <v>4</v>
      </c>
      <c r="C932">
        <v>37</v>
      </c>
      <c r="D932">
        <v>1</v>
      </c>
      <c r="E932">
        <v>0</v>
      </c>
      <c r="F932">
        <v>1</v>
      </c>
      <c r="G932">
        <v>2</v>
      </c>
      <c r="H932">
        <v>0</v>
      </c>
      <c r="I932">
        <v>0</v>
      </c>
      <c r="K932">
        <v>0.45</v>
      </c>
      <c r="L932" t="s">
        <v>41</v>
      </c>
      <c r="M932" t="s">
        <v>41</v>
      </c>
      <c r="N932">
        <v>0.45</v>
      </c>
      <c r="O932">
        <f>SUM(OGC___Away_Brazil_2[[#This Row],[0-15]:[31-45]])</f>
        <v>2</v>
      </c>
    </row>
    <row r="933" spans="1:15" x14ac:dyDescent="0.25">
      <c r="A933" t="s">
        <v>1088</v>
      </c>
      <c r="B933">
        <v>2</v>
      </c>
      <c r="C933">
        <v>11</v>
      </c>
      <c r="D933">
        <v>1</v>
      </c>
      <c r="E933">
        <v>1</v>
      </c>
      <c r="F933">
        <v>0</v>
      </c>
      <c r="G933">
        <v>0</v>
      </c>
      <c r="H933">
        <v>0</v>
      </c>
      <c r="I933">
        <v>0</v>
      </c>
      <c r="K933">
        <v>0.9</v>
      </c>
      <c r="L933" t="s">
        <v>41</v>
      </c>
      <c r="M933" t="s">
        <v>41</v>
      </c>
      <c r="N933">
        <v>0</v>
      </c>
      <c r="O933">
        <f>SUM(OGC___Away_Brazil_2[[#This Row],[0-15]:[31-45]])</f>
        <v>2</v>
      </c>
    </row>
    <row r="934" spans="1:15" x14ac:dyDescent="0.25">
      <c r="A934" t="s">
        <v>1113</v>
      </c>
      <c r="B934">
        <v>1</v>
      </c>
      <c r="C934">
        <v>1</v>
      </c>
      <c r="D934">
        <v>1</v>
      </c>
      <c r="E934">
        <v>0</v>
      </c>
      <c r="F934">
        <v>0</v>
      </c>
      <c r="G934">
        <v>0</v>
      </c>
      <c r="H934">
        <v>0</v>
      </c>
      <c r="I934">
        <v>0</v>
      </c>
      <c r="K934">
        <v>0.9</v>
      </c>
      <c r="L934" t="s">
        <v>41</v>
      </c>
      <c r="M934" t="s">
        <v>41</v>
      </c>
      <c r="N934">
        <v>0</v>
      </c>
      <c r="O934">
        <f>SUM(OGC___Away_Brazil_2[[#This Row],[0-15]:[31-45]])</f>
        <v>1</v>
      </c>
    </row>
    <row r="935" spans="1:15" x14ac:dyDescent="0.25">
      <c r="A935" t="s">
        <v>1147</v>
      </c>
      <c r="B935">
        <v>3</v>
      </c>
      <c r="C935">
        <v>34</v>
      </c>
      <c r="D935">
        <v>1</v>
      </c>
      <c r="E935">
        <v>0</v>
      </c>
      <c r="F935">
        <v>1</v>
      </c>
      <c r="G935">
        <v>1</v>
      </c>
      <c r="H935">
        <v>0</v>
      </c>
      <c r="I935">
        <v>0</v>
      </c>
      <c r="K935">
        <v>6.03</v>
      </c>
      <c r="L935" t="s">
        <v>41</v>
      </c>
      <c r="M935" t="s">
        <v>41</v>
      </c>
      <c r="N935">
        <v>2.97</v>
      </c>
      <c r="O935">
        <f>SUM(OGC___Away_Brazil_2[[#This Row],[0-15]:[31-45]])</f>
        <v>2</v>
      </c>
    </row>
    <row r="936" spans="1:15" x14ac:dyDescent="0.25">
      <c r="A936" t="s">
        <v>1221</v>
      </c>
      <c r="B936">
        <v>2</v>
      </c>
      <c r="C936">
        <v>35</v>
      </c>
      <c r="D936">
        <v>0</v>
      </c>
      <c r="E936">
        <v>1</v>
      </c>
      <c r="F936">
        <v>1</v>
      </c>
      <c r="G936">
        <v>0</v>
      </c>
      <c r="H936">
        <v>0</v>
      </c>
      <c r="I936">
        <v>0</v>
      </c>
      <c r="K936">
        <v>0.9</v>
      </c>
      <c r="L936" t="s">
        <v>41</v>
      </c>
      <c r="M936" t="s">
        <v>41</v>
      </c>
      <c r="N936">
        <v>0</v>
      </c>
      <c r="O936">
        <f>SUM(OGC___Away_Brazil_2[[#This Row],[0-15]:[31-45]])</f>
        <v>2</v>
      </c>
    </row>
    <row r="937" spans="1:15" x14ac:dyDescent="0.25">
      <c r="A937" t="s">
        <v>1222</v>
      </c>
      <c r="B937">
        <v>3</v>
      </c>
      <c r="C937">
        <v>17</v>
      </c>
      <c r="D937">
        <v>1</v>
      </c>
      <c r="E937">
        <v>2</v>
      </c>
      <c r="F937">
        <v>0</v>
      </c>
      <c r="G937">
        <v>0</v>
      </c>
      <c r="H937">
        <v>0</v>
      </c>
      <c r="I937">
        <v>0</v>
      </c>
      <c r="K937">
        <v>0.9</v>
      </c>
      <c r="L937" t="s">
        <v>41</v>
      </c>
      <c r="M937" t="s">
        <v>41</v>
      </c>
      <c r="N937">
        <v>0</v>
      </c>
      <c r="O937">
        <f>SUM(OGC___Away_Brazil_2[[#This Row],[0-15]:[31-45]])</f>
        <v>3</v>
      </c>
    </row>
    <row r="938" spans="1:15" x14ac:dyDescent="0.25">
      <c r="A938" t="s">
        <v>1234</v>
      </c>
      <c r="B938">
        <v>2</v>
      </c>
      <c r="C938">
        <v>22</v>
      </c>
      <c r="D938">
        <v>1</v>
      </c>
      <c r="E938">
        <v>0</v>
      </c>
      <c r="F938">
        <v>1</v>
      </c>
      <c r="G938">
        <v>0</v>
      </c>
      <c r="H938">
        <v>0</v>
      </c>
      <c r="I938">
        <v>0</v>
      </c>
      <c r="K938">
        <v>0.9</v>
      </c>
      <c r="L938" t="s">
        <v>41</v>
      </c>
      <c r="M938" t="s">
        <v>41</v>
      </c>
      <c r="N938">
        <v>0</v>
      </c>
      <c r="O938">
        <f>SUM(OGC___Away_Brazil_2[[#This Row],[0-15]:[31-45]])</f>
        <v>2</v>
      </c>
    </row>
    <row r="939" spans="1:15" x14ac:dyDescent="0.25">
      <c r="A939" t="s">
        <v>1239</v>
      </c>
      <c r="B939">
        <v>3</v>
      </c>
      <c r="C939">
        <v>27</v>
      </c>
      <c r="D939">
        <v>0</v>
      </c>
      <c r="E939">
        <v>2</v>
      </c>
      <c r="F939">
        <v>1</v>
      </c>
      <c r="G939">
        <v>0</v>
      </c>
      <c r="H939">
        <v>0</v>
      </c>
      <c r="I939">
        <v>0</v>
      </c>
      <c r="K939">
        <v>0.9</v>
      </c>
      <c r="L939" t="s">
        <v>41</v>
      </c>
      <c r="M939" t="s">
        <v>41</v>
      </c>
      <c r="N939">
        <v>0</v>
      </c>
      <c r="O939">
        <f>SUM(OGC___Away_Brazil_2[[#This Row],[0-15]:[31-45]])</f>
        <v>3</v>
      </c>
    </row>
    <row r="940" spans="1:15" x14ac:dyDescent="0.25">
      <c r="A940" t="s">
        <v>312</v>
      </c>
      <c r="B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K940">
        <v>0</v>
      </c>
      <c r="L940" t="s">
        <v>41</v>
      </c>
      <c r="M940" t="s">
        <v>41</v>
      </c>
      <c r="N940">
        <v>0</v>
      </c>
      <c r="O940">
        <f>SUM(OGC___Away_Brazil_2[[#This Row],[0-15]:[31-45]])</f>
        <v>0</v>
      </c>
    </row>
    <row r="941" spans="1:15" x14ac:dyDescent="0.25">
      <c r="A941" t="s">
        <v>449</v>
      </c>
      <c r="B941">
        <v>2</v>
      </c>
      <c r="C941">
        <v>32</v>
      </c>
      <c r="D941">
        <v>0</v>
      </c>
      <c r="E941">
        <v>1</v>
      </c>
      <c r="F941">
        <v>1</v>
      </c>
      <c r="G941">
        <v>0</v>
      </c>
      <c r="H941">
        <v>0</v>
      </c>
      <c r="I941">
        <v>0</v>
      </c>
      <c r="K941">
        <v>0.9</v>
      </c>
      <c r="L941" t="s">
        <v>41</v>
      </c>
      <c r="M941" t="s">
        <v>41</v>
      </c>
      <c r="N941">
        <v>0</v>
      </c>
      <c r="O941">
        <f>SUM(OGC___Away_Brazil_2[[#This Row],[0-15]:[31-45]])</f>
        <v>2</v>
      </c>
    </row>
    <row r="942" spans="1:15" x14ac:dyDescent="0.25">
      <c r="A942" t="s">
        <v>652</v>
      </c>
      <c r="B942">
        <v>3</v>
      </c>
      <c r="C942">
        <v>41</v>
      </c>
      <c r="D942">
        <v>1</v>
      </c>
      <c r="E942">
        <v>0</v>
      </c>
      <c r="F942">
        <v>1</v>
      </c>
      <c r="G942">
        <v>0</v>
      </c>
      <c r="H942">
        <v>0</v>
      </c>
      <c r="I942">
        <v>1</v>
      </c>
      <c r="K942">
        <v>6.03</v>
      </c>
      <c r="L942" t="s">
        <v>41</v>
      </c>
      <c r="M942" t="s">
        <v>41</v>
      </c>
      <c r="N942">
        <v>2.97</v>
      </c>
      <c r="O942">
        <f>SUM(OGC___Away_Brazil_2[[#This Row],[0-15]:[31-45]])</f>
        <v>2</v>
      </c>
    </row>
    <row r="943" spans="1:15" x14ac:dyDescent="0.25">
      <c r="A943" t="s">
        <v>671</v>
      </c>
      <c r="B943">
        <v>3</v>
      </c>
      <c r="C943">
        <v>27</v>
      </c>
      <c r="D943">
        <v>1</v>
      </c>
      <c r="E943">
        <v>1</v>
      </c>
      <c r="F943">
        <v>1</v>
      </c>
      <c r="G943">
        <v>0</v>
      </c>
      <c r="H943">
        <v>0</v>
      </c>
      <c r="I943">
        <v>0</v>
      </c>
      <c r="K943">
        <v>0.9</v>
      </c>
      <c r="L943" t="s">
        <v>41</v>
      </c>
      <c r="M943" t="s">
        <v>41</v>
      </c>
      <c r="N943">
        <v>0</v>
      </c>
      <c r="O943">
        <f>SUM(OGC___Away_Brazil_2[[#This Row],[0-15]:[31-45]])</f>
        <v>3</v>
      </c>
    </row>
    <row r="944" spans="1:15" x14ac:dyDescent="0.25">
      <c r="A944" t="s">
        <v>807</v>
      </c>
      <c r="B944">
        <v>1</v>
      </c>
      <c r="C944">
        <v>16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0</v>
      </c>
      <c r="K944">
        <v>0.9</v>
      </c>
      <c r="L944" t="s">
        <v>41</v>
      </c>
      <c r="M944" t="s">
        <v>41</v>
      </c>
      <c r="N944">
        <v>0</v>
      </c>
      <c r="O944">
        <f>SUM(OGC___Away_Brazil_2[[#This Row],[0-15]:[31-45]])</f>
        <v>1</v>
      </c>
    </row>
    <row r="945" spans="1:15" x14ac:dyDescent="0.25">
      <c r="A945" t="s">
        <v>829</v>
      </c>
      <c r="B945">
        <v>2</v>
      </c>
      <c r="C945">
        <v>8</v>
      </c>
      <c r="D945">
        <v>2</v>
      </c>
      <c r="E945">
        <v>0</v>
      </c>
      <c r="F945">
        <v>0</v>
      </c>
      <c r="G945">
        <v>0</v>
      </c>
      <c r="H945">
        <v>0</v>
      </c>
      <c r="I945">
        <v>0</v>
      </c>
      <c r="K945">
        <v>0.9</v>
      </c>
      <c r="L945" t="s">
        <v>41</v>
      </c>
      <c r="M945" t="s">
        <v>41</v>
      </c>
      <c r="N945">
        <v>0</v>
      </c>
      <c r="O945">
        <f>SUM(OGC___Away_Brazil_2[[#This Row],[0-15]:[31-45]])</f>
        <v>2</v>
      </c>
    </row>
    <row r="946" spans="1:15" x14ac:dyDescent="0.25">
      <c r="A946" t="s">
        <v>847</v>
      </c>
      <c r="B946">
        <v>3</v>
      </c>
      <c r="C946">
        <v>12</v>
      </c>
      <c r="D946">
        <v>3</v>
      </c>
      <c r="E946">
        <v>0</v>
      </c>
      <c r="F946">
        <v>0</v>
      </c>
      <c r="G946">
        <v>0</v>
      </c>
      <c r="H946">
        <v>0</v>
      </c>
      <c r="I946">
        <v>0</v>
      </c>
      <c r="K946">
        <v>0.9</v>
      </c>
      <c r="L946" t="s">
        <v>41</v>
      </c>
      <c r="M946" t="s">
        <v>41</v>
      </c>
      <c r="N946">
        <v>0</v>
      </c>
      <c r="O946">
        <f>SUM(OGC___Away_Brazil_2[[#This Row],[0-15]:[31-45]])</f>
        <v>3</v>
      </c>
    </row>
    <row r="947" spans="1:15" x14ac:dyDescent="0.25">
      <c r="A947" t="s">
        <v>895</v>
      </c>
      <c r="B947">
        <v>2</v>
      </c>
      <c r="C947">
        <v>9</v>
      </c>
      <c r="D947">
        <v>2</v>
      </c>
      <c r="E947">
        <v>0</v>
      </c>
      <c r="F947">
        <v>0</v>
      </c>
      <c r="G947">
        <v>0</v>
      </c>
      <c r="H947">
        <v>0</v>
      </c>
      <c r="I947">
        <v>0</v>
      </c>
      <c r="K947">
        <v>0.9</v>
      </c>
      <c r="L947" t="s">
        <v>41</v>
      </c>
      <c r="M947" t="s">
        <v>41</v>
      </c>
      <c r="N947">
        <v>0</v>
      </c>
      <c r="O947">
        <f>SUM(OGC___Away_Brazil_2[[#This Row],[0-15]:[31-45]])</f>
        <v>2</v>
      </c>
    </row>
    <row r="948" spans="1:15" x14ac:dyDescent="0.25">
      <c r="A948" t="s">
        <v>947</v>
      </c>
      <c r="B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K948">
        <v>0</v>
      </c>
      <c r="L948" t="s">
        <v>41</v>
      </c>
      <c r="M948" t="s">
        <v>41</v>
      </c>
      <c r="N948">
        <v>0</v>
      </c>
      <c r="O948">
        <f>SUM(OGC___Away_Brazil_2[[#This Row],[0-15]:[31-45]])</f>
        <v>0</v>
      </c>
    </row>
    <row r="949" spans="1:15" x14ac:dyDescent="0.25">
      <c r="A949" t="s">
        <v>948</v>
      </c>
      <c r="B949">
        <v>4</v>
      </c>
      <c r="C949">
        <v>47</v>
      </c>
      <c r="D949">
        <v>1</v>
      </c>
      <c r="E949">
        <v>1</v>
      </c>
      <c r="F949">
        <v>0</v>
      </c>
      <c r="G949">
        <v>0</v>
      </c>
      <c r="H949">
        <v>1</v>
      </c>
      <c r="I949">
        <v>1</v>
      </c>
      <c r="K949">
        <v>0.45</v>
      </c>
      <c r="L949" t="s">
        <v>41</v>
      </c>
      <c r="M949" t="s">
        <v>41</v>
      </c>
      <c r="N949">
        <v>0.45</v>
      </c>
      <c r="O949">
        <f>SUM(OGC___Away_Brazil_2[[#This Row],[0-15]:[31-45]])</f>
        <v>2</v>
      </c>
    </row>
    <row r="950" spans="1:15" x14ac:dyDescent="0.25">
      <c r="A950" t="s">
        <v>950</v>
      </c>
      <c r="B950">
        <v>3</v>
      </c>
      <c r="C950">
        <v>31</v>
      </c>
      <c r="D950">
        <v>1</v>
      </c>
      <c r="E950">
        <v>1</v>
      </c>
      <c r="F950">
        <v>0</v>
      </c>
      <c r="G950">
        <v>1</v>
      </c>
      <c r="H950">
        <v>0</v>
      </c>
      <c r="I950">
        <v>0</v>
      </c>
      <c r="K950">
        <v>6.03</v>
      </c>
      <c r="L950" t="s">
        <v>41</v>
      </c>
      <c r="M950" t="s">
        <v>41</v>
      </c>
      <c r="N950">
        <v>2.97</v>
      </c>
      <c r="O950">
        <f>SUM(OGC___Away_Brazil_2[[#This Row],[0-15]:[31-45]])</f>
        <v>2</v>
      </c>
    </row>
    <row r="951" spans="1:15" x14ac:dyDescent="0.25">
      <c r="A951" t="s">
        <v>969</v>
      </c>
      <c r="B951">
        <v>2</v>
      </c>
      <c r="C951">
        <v>15</v>
      </c>
      <c r="D951">
        <v>1</v>
      </c>
      <c r="E951">
        <v>1</v>
      </c>
      <c r="F951">
        <v>0</v>
      </c>
      <c r="G951">
        <v>0</v>
      </c>
      <c r="H951">
        <v>0</v>
      </c>
      <c r="I951">
        <v>0</v>
      </c>
      <c r="K951">
        <v>0.9</v>
      </c>
      <c r="L951" t="s">
        <v>41</v>
      </c>
      <c r="M951" t="s">
        <v>41</v>
      </c>
      <c r="N951">
        <v>0</v>
      </c>
      <c r="O951">
        <f>SUM(OGC___Away_Brazil_2[[#This Row],[0-15]:[31-45]])</f>
        <v>2</v>
      </c>
    </row>
    <row r="952" spans="1:15" x14ac:dyDescent="0.25">
      <c r="A952" t="s">
        <v>1068</v>
      </c>
      <c r="B952">
        <v>3</v>
      </c>
      <c r="C952">
        <v>21</v>
      </c>
      <c r="D952">
        <v>1</v>
      </c>
      <c r="E952">
        <v>1</v>
      </c>
      <c r="F952">
        <v>1</v>
      </c>
      <c r="G952">
        <v>0</v>
      </c>
      <c r="H952">
        <v>0</v>
      </c>
      <c r="I952">
        <v>0</v>
      </c>
      <c r="K952">
        <v>0.9</v>
      </c>
      <c r="L952" t="s">
        <v>41</v>
      </c>
      <c r="M952" t="s">
        <v>41</v>
      </c>
      <c r="N952">
        <v>0</v>
      </c>
      <c r="O952">
        <f>SUM(OGC___Away_Brazil_2[[#This Row],[0-15]:[31-45]])</f>
        <v>3</v>
      </c>
    </row>
    <row r="953" spans="1:15" x14ac:dyDescent="0.25">
      <c r="A953" t="s">
        <v>1198</v>
      </c>
      <c r="B953">
        <v>3</v>
      </c>
      <c r="C953">
        <v>11</v>
      </c>
      <c r="D953">
        <v>3</v>
      </c>
      <c r="E953">
        <v>0</v>
      </c>
      <c r="F953">
        <v>0</v>
      </c>
      <c r="G953">
        <v>0</v>
      </c>
      <c r="H953">
        <v>0</v>
      </c>
      <c r="I953">
        <v>0</v>
      </c>
      <c r="K953">
        <v>0.9</v>
      </c>
      <c r="L953" t="s">
        <v>41</v>
      </c>
      <c r="M953" t="s">
        <v>41</v>
      </c>
      <c r="N953">
        <v>0</v>
      </c>
      <c r="O953">
        <f>SUM(OGC___Away_Brazil_2[[#This Row],[0-15]:[31-45]])</f>
        <v>3</v>
      </c>
    </row>
    <row r="954" spans="1:15" x14ac:dyDescent="0.25">
      <c r="A954" t="s">
        <v>1201</v>
      </c>
      <c r="B954">
        <v>2</v>
      </c>
      <c r="C954">
        <v>52</v>
      </c>
      <c r="D954">
        <v>1</v>
      </c>
      <c r="E954">
        <v>0</v>
      </c>
      <c r="F954">
        <v>0</v>
      </c>
      <c r="G954">
        <v>0</v>
      </c>
      <c r="H954">
        <v>0</v>
      </c>
      <c r="I954">
        <v>1</v>
      </c>
      <c r="K954">
        <v>0.45</v>
      </c>
      <c r="L954" t="s">
        <v>41</v>
      </c>
      <c r="M954" t="s">
        <v>41</v>
      </c>
      <c r="N954">
        <v>0.45</v>
      </c>
      <c r="O954">
        <f>SUM(OGC___Away_Brazil_2[[#This Row],[0-15]:[31-45]])</f>
        <v>1</v>
      </c>
    </row>
    <row r="955" spans="1:15" x14ac:dyDescent="0.25">
      <c r="A955" t="s">
        <v>1233</v>
      </c>
      <c r="B955">
        <v>3</v>
      </c>
      <c r="C955">
        <v>24</v>
      </c>
      <c r="D955">
        <v>1</v>
      </c>
      <c r="E955">
        <v>1</v>
      </c>
      <c r="F955">
        <v>1</v>
      </c>
      <c r="G955">
        <v>0</v>
      </c>
      <c r="H955">
        <v>0</v>
      </c>
      <c r="I955">
        <v>0</v>
      </c>
      <c r="K955">
        <v>0.9</v>
      </c>
      <c r="L955" t="s">
        <v>41</v>
      </c>
      <c r="M955" t="s">
        <v>41</v>
      </c>
      <c r="N955">
        <v>0</v>
      </c>
      <c r="O955">
        <f>SUM(OGC___Away_Brazil_2[[#This Row],[0-15]:[31-45]])</f>
        <v>3</v>
      </c>
    </row>
    <row r="956" spans="1:15" x14ac:dyDescent="0.25">
      <c r="A956" t="s">
        <v>228</v>
      </c>
      <c r="B956">
        <v>5</v>
      </c>
      <c r="C956">
        <v>41</v>
      </c>
      <c r="D956">
        <v>1</v>
      </c>
      <c r="E956">
        <v>1</v>
      </c>
      <c r="F956">
        <v>1</v>
      </c>
      <c r="G956">
        <v>0</v>
      </c>
      <c r="H956">
        <v>1</v>
      </c>
      <c r="I956">
        <v>1</v>
      </c>
      <c r="K956">
        <v>0.54</v>
      </c>
      <c r="L956" t="s">
        <v>41</v>
      </c>
      <c r="M956" t="s">
        <v>41</v>
      </c>
      <c r="N956">
        <v>0.36</v>
      </c>
      <c r="O956">
        <f>SUM(OGC___Away_Brazil_2[[#This Row],[0-15]:[31-45]])</f>
        <v>3</v>
      </c>
    </row>
    <row r="957" spans="1:15" x14ac:dyDescent="0.25">
      <c r="A957" t="s">
        <v>368</v>
      </c>
      <c r="B957">
        <v>7</v>
      </c>
      <c r="C957">
        <v>37</v>
      </c>
      <c r="D957">
        <v>2</v>
      </c>
      <c r="E957">
        <v>1</v>
      </c>
      <c r="F957">
        <v>2</v>
      </c>
      <c r="G957">
        <v>0</v>
      </c>
      <c r="H957">
        <v>1</v>
      </c>
      <c r="I957">
        <v>1</v>
      </c>
      <c r="K957">
        <v>6.39</v>
      </c>
      <c r="L957" t="s">
        <v>41</v>
      </c>
      <c r="M957" t="s">
        <v>41</v>
      </c>
      <c r="N957">
        <v>2.61</v>
      </c>
      <c r="O957">
        <f>SUM(OGC___Away_Brazil_2[[#This Row],[0-15]:[31-45]])</f>
        <v>5</v>
      </c>
    </row>
    <row r="958" spans="1:15" x14ac:dyDescent="0.25">
      <c r="A958" t="s">
        <v>459</v>
      </c>
      <c r="B958">
        <v>10</v>
      </c>
      <c r="C958">
        <v>24</v>
      </c>
      <c r="D958">
        <v>5</v>
      </c>
      <c r="E958">
        <v>2</v>
      </c>
      <c r="F958">
        <v>2</v>
      </c>
      <c r="G958">
        <v>0</v>
      </c>
      <c r="H958">
        <v>0</v>
      </c>
      <c r="I958">
        <v>1</v>
      </c>
      <c r="K958">
        <v>0.81</v>
      </c>
      <c r="L958" t="s">
        <v>41</v>
      </c>
      <c r="M958" t="s">
        <v>41</v>
      </c>
      <c r="N958">
        <v>0.09</v>
      </c>
      <c r="O958">
        <f>SUM(OGC___Away_Brazil_2[[#This Row],[0-15]:[31-45]])</f>
        <v>9</v>
      </c>
    </row>
    <row r="959" spans="1:15" x14ac:dyDescent="0.25">
      <c r="A959" t="s">
        <v>468</v>
      </c>
      <c r="B959">
        <v>6</v>
      </c>
      <c r="C959">
        <v>30</v>
      </c>
      <c r="D959">
        <v>1</v>
      </c>
      <c r="E959">
        <v>2</v>
      </c>
      <c r="F959">
        <v>1</v>
      </c>
      <c r="G959">
        <v>2</v>
      </c>
      <c r="H959">
        <v>0</v>
      </c>
      <c r="I959">
        <v>0</v>
      </c>
      <c r="K959">
        <v>6.03</v>
      </c>
      <c r="L959" t="s">
        <v>41</v>
      </c>
      <c r="M959" t="s">
        <v>41</v>
      </c>
      <c r="N959">
        <v>2.97</v>
      </c>
      <c r="O959">
        <f>SUM(OGC___Away_Brazil_2[[#This Row],[0-15]:[31-45]])</f>
        <v>4</v>
      </c>
    </row>
    <row r="960" spans="1:15" x14ac:dyDescent="0.25">
      <c r="A960" t="s">
        <v>491</v>
      </c>
      <c r="B960">
        <v>3</v>
      </c>
      <c r="C960">
        <v>34</v>
      </c>
      <c r="D960">
        <v>0</v>
      </c>
      <c r="E960">
        <v>1</v>
      </c>
      <c r="F960">
        <v>2</v>
      </c>
      <c r="G960">
        <v>0</v>
      </c>
      <c r="H960">
        <v>0</v>
      </c>
      <c r="I960">
        <v>0</v>
      </c>
      <c r="K960">
        <v>0.9</v>
      </c>
      <c r="L960" t="s">
        <v>41</v>
      </c>
      <c r="M960" t="s">
        <v>41</v>
      </c>
      <c r="N960">
        <v>0</v>
      </c>
      <c r="O960">
        <f>SUM(OGC___Away_Brazil_2[[#This Row],[0-15]:[31-45]])</f>
        <v>3</v>
      </c>
    </row>
    <row r="961" spans="1:15" x14ac:dyDescent="0.25">
      <c r="A961" t="s">
        <v>608</v>
      </c>
      <c r="B961">
        <v>7</v>
      </c>
      <c r="C961">
        <v>44</v>
      </c>
      <c r="D961">
        <v>1</v>
      </c>
      <c r="E961">
        <v>2</v>
      </c>
      <c r="F961">
        <v>1</v>
      </c>
      <c r="G961">
        <v>0</v>
      </c>
      <c r="H961">
        <v>2</v>
      </c>
      <c r="I961">
        <v>1</v>
      </c>
      <c r="K961">
        <v>5.13</v>
      </c>
      <c r="L961" t="s">
        <v>41</v>
      </c>
      <c r="M961" t="s">
        <v>41</v>
      </c>
      <c r="N961">
        <v>3.87</v>
      </c>
      <c r="O961">
        <f>SUM(OGC___Away_Brazil_2[[#This Row],[0-15]:[31-45]])</f>
        <v>4</v>
      </c>
    </row>
    <row r="962" spans="1:15" x14ac:dyDescent="0.25">
      <c r="A962" t="s">
        <v>612</v>
      </c>
      <c r="B962">
        <v>5</v>
      </c>
      <c r="C962">
        <v>16</v>
      </c>
      <c r="D962">
        <v>3</v>
      </c>
      <c r="E962">
        <v>2</v>
      </c>
      <c r="F962">
        <v>0</v>
      </c>
      <c r="G962">
        <v>0</v>
      </c>
      <c r="H962">
        <v>0</v>
      </c>
      <c r="I962">
        <v>0</v>
      </c>
      <c r="K962">
        <v>0.9</v>
      </c>
      <c r="L962" t="s">
        <v>41</v>
      </c>
      <c r="M962" t="s">
        <v>41</v>
      </c>
      <c r="N962">
        <v>0</v>
      </c>
      <c r="O962">
        <f>SUM(OGC___Away_Brazil_2[[#This Row],[0-15]:[31-45]])</f>
        <v>5</v>
      </c>
    </row>
    <row r="963" spans="1:15" x14ac:dyDescent="0.25">
      <c r="A963" t="s">
        <v>616</v>
      </c>
      <c r="B963">
        <v>6</v>
      </c>
      <c r="C963">
        <v>35</v>
      </c>
      <c r="D963">
        <v>3</v>
      </c>
      <c r="E963">
        <v>0</v>
      </c>
      <c r="F963">
        <v>1</v>
      </c>
      <c r="G963">
        <v>1</v>
      </c>
      <c r="H963">
        <v>0</v>
      </c>
      <c r="I963">
        <v>1</v>
      </c>
      <c r="K963">
        <v>6.03</v>
      </c>
      <c r="L963" t="s">
        <v>41</v>
      </c>
      <c r="M963" t="s">
        <v>41</v>
      </c>
      <c r="N963">
        <v>2.97</v>
      </c>
      <c r="O963">
        <f>SUM(OGC___Away_Brazil_2[[#This Row],[0-15]:[31-45]])</f>
        <v>4</v>
      </c>
    </row>
    <row r="964" spans="1:15" x14ac:dyDescent="0.25">
      <c r="A964" t="s">
        <v>649</v>
      </c>
      <c r="B964">
        <v>6</v>
      </c>
      <c r="C964">
        <v>24</v>
      </c>
      <c r="D964">
        <v>2</v>
      </c>
      <c r="E964">
        <v>1</v>
      </c>
      <c r="F964">
        <v>2</v>
      </c>
      <c r="G964">
        <v>1</v>
      </c>
      <c r="H964">
        <v>0</v>
      </c>
      <c r="I964">
        <v>0</v>
      </c>
      <c r="K964">
        <v>7.47</v>
      </c>
      <c r="L964" t="s">
        <v>41</v>
      </c>
      <c r="M964" t="s">
        <v>41</v>
      </c>
      <c r="N964">
        <v>1.53</v>
      </c>
      <c r="O964">
        <f>SUM(OGC___Away_Brazil_2[[#This Row],[0-15]:[31-45]])</f>
        <v>5</v>
      </c>
    </row>
    <row r="965" spans="1:15" x14ac:dyDescent="0.25">
      <c r="A965" t="s">
        <v>691</v>
      </c>
      <c r="B965">
        <v>6</v>
      </c>
      <c r="C965">
        <v>26</v>
      </c>
      <c r="D965">
        <v>3</v>
      </c>
      <c r="E965">
        <v>1</v>
      </c>
      <c r="F965">
        <v>1</v>
      </c>
      <c r="G965">
        <v>0</v>
      </c>
      <c r="H965">
        <v>1</v>
      </c>
      <c r="I965">
        <v>0</v>
      </c>
      <c r="K965">
        <v>7.47</v>
      </c>
      <c r="L965" t="s">
        <v>41</v>
      </c>
      <c r="M965" t="s">
        <v>41</v>
      </c>
      <c r="N965">
        <v>1.53</v>
      </c>
      <c r="O965">
        <f>SUM(OGC___Away_Brazil_2[[#This Row],[0-15]:[31-45]])</f>
        <v>5</v>
      </c>
    </row>
    <row r="966" spans="1:15" x14ac:dyDescent="0.25">
      <c r="A966" t="s">
        <v>785</v>
      </c>
      <c r="B966">
        <v>5</v>
      </c>
      <c r="C966">
        <v>19</v>
      </c>
      <c r="D966">
        <v>2</v>
      </c>
      <c r="E966">
        <v>1</v>
      </c>
      <c r="F966">
        <v>2</v>
      </c>
      <c r="G966">
        <v>0</v>
      </c>
      <c r="H966">
        <v>0</v>
      </c>
      <c r="I966">
        <v>0</v>
      </c>
      <c r="K966">
        <v>0.9</v>
      </c>
      <c r="L966" t="s">
        <v>41</v>
      </c>
      <c r="M966" t="s">
        <v>41</v>
      </c>
      <c r="N966">
        <v>0</v>
      </c>
      <c r="O966">
        <f>SUM(OGC___Away_Brazil_2[[#This Row],[0-15]:[31-45]])</f>
        <v>5</v>
      </c>
    </row>
    <row r="967" spans="1:15" x14ac:dyDescent="0.25">
      <c r="A967" t="s">
        <v>805</v>
      </c>
      <c r="B967">
        <v>5</v>
      </c>
      <c r="C967">
        <v>28</v>
      </c>
      <c r="D967">
        <v>2</v>
      </c>
      <c r="E967">
        <v>0</v>
      </c>
      <c r="F967">
        <v>2</v>
      </c>
      <c r="G967">
        <v>1</v>
      </c>
      <c r="H967">
        <v>0</v>
      </c>
      <c r="I967">
        <v>0</v>
      </c>
      <c r="K967">
        <v>0.72</v>
      </c>
      <c r="L967" t="s">
        <v>41</v>
      </c>
      <c r="M967" t="s">
        <v>41</v>
      </c>
      <c r="N967">
        <v>0.18</v>
      </c>
      <c r="O967">
        <f>SUM(OGC___Away_Brazil_2[[#This Row],[0-15]:[31-45]])</f>
        <v>4</v>
      </c>
    </row>
    <row r="968" spans="1:15" x14ac:dyDescent="0.25">
      <c r="A968" t="s">
        <v>843</v>
      </c>
      <c r="B968">
        <v>6</v>
      </c>
      <c r="C968">
        <v>20</v>
      </c>
      <c r="D968">
        <v>4</v>
      </c>
      <c r="E968">
        <v>1</v>
      </c>
      <c r="F968">
        <v>0</v>
      </c>
      <c r="G968">
        <v>1</v>
      </c>
      <c r="H968">
        <v>0</v>
      </c>
      <c r="I968">
        <v>0</v>
      </c>
      <c r="K968">
        <v>7.47</v>
      </c>
      <c r="L968" t="s">
        <v>41</v>
      </c>
      <c r="M968" t="s">
        <v>41</v>
      </c>
      <c r="N968">
        <v>1.53</v>
      </c>
      <c r="O968">
        <f>SUM(OGC___Away_Brazil_2[[#This Row],[0-15]:[31-45]])</f>
        <v>5</v>
      </c>
    </row>
    <row r="969" spans="1:15" x14ac:dyDescent="0.25">
      <c r="A969" t="s">
        <v>1047</v>
      </c>
      <c r="B969">
        <v>7</v>
      </c>
      <c r="C969">
        <v>23</v>
      </c>
      <c r="D969">
        <v>3</v>
      </c>
      <c r="E969">
        <v>2</v>
      </c>
      <c r="F969">
        <v>1</v>
      </c>
      <c r="G969">
        <v>1</v>
      </c>
      <c r="H969">
        <v>0</v>
      </c>
      <c r="I969">
        <v>0</v>
      </c>
      <c r="K969">
        <v>7.74</v>
      </c>
      <c r="L969" t="s">
        <v>41</v>
      </c>
      <c r="M969" t="s">
        <v>41</v>
      </c>
      <c r="N969">
        <v>1.26</v>
      </c>
      <c r="O969">
        <f>SUM(OGC___Away_Brazil_2[[#This Row],[0-15]:[31-45]])</f>
        <v>6</v>
      </c>
    </row>
    <row r="970" spans="1:15" x14ac:dyDescent="0.25">
      <c r="A970" t="s">
        <v>1168</v>
      </c>
      <c r="B970">
        <v>9</v>
      </c>
      <c r="C970">
        <v>26</v>
      </c>
      <c r="D970">
        <v>4</v>
      </c>
      <c r="E970">
        <v>2</v>
      </c>
      <c r="F970">
        <v>2</v>
      </c>
      <c r="G970">
        <v>0</v>
      </c>
      <c r="H970">
        <v>0</v>
      </c>
      <c r="I970">
        <v>1</v>
      </c>
      <c r="K970">
        <v>8.01</v>
      </c>
      <c r="L970" t="s">
        <v>41</v>
      </c>
      <c r="M970" t="s">
        <v>41</v>
      </c>
      <c r="N970">
        <v>0.99</v>
      </c>
      <c r="O970">
        <f>SUM(OGC___Away_Brazil_2[[#This Row],[0-15]:[31-45]])</f>
        <v>8</v>
      </c>
    </row>
    <row r="971" spans="1:15" x14ac:dyDescent="0.25">
      <c r="A971" t="s">
        <v>1169</v>
      </c>
      <c r="B971">
        <v>5</v>
      </c>
      <c r="C971">
        <v>26</v>
      </c>
      <c r="D971">
        <v>2</v>
      </c>
      <c r="E971">
        <v>1</v>
      </c>
      <c r="F971">
        <v>1</v>
      </c>
      <c r="G971">
        <v>1</v>
      </c>
      <c r="H971">
        <v>0</v>
      </c>
      <c r="I971">
        <v>0</v>
      </c>
      <c r="K971">
        <v>0.72</v>
      </c>
      <c r="L971" t="s">
        <v>41</v>
      </c>
      <c r="M971" t="s">
        <v>41</v>
      </c>
      <c r="N971">
        <v>0.18</v>
      </c>
      <c r="O971">
        <f>SUM(OGC___Away_Brazil_2[[#This Row],[0-15]:[31-45]])</f>
        <v>4</v>
      </c>
    </row>
    <row r="972" spans="1:15" x14ac:dyDescent="0.25">
      <c r="A972" t="s">
        <v>224</v>
      </c>
      <c r="B972">
        <v>10</v>
      </c>
      <c r="C972">
        <v>42</v>
      </c>
      <c r="D972">
        <v>2</v>
      </c>
      <c r="E972">
        <v>1</v>
      </c>
      <c r="F972">
        <v>3</v>
      </c>
      <c r="G972">
        <v>2</v>
      </c>
      <c r="H972">
        <v>1</v>
      </c>
      <c r="I972">
        <v>1</v>
      </c>
      <c r="K972">
        <v>0.54</v>
      </c>
      <c r="L972" t="s">
        <v>41</v>
      </c>
      <c r="M972" t="s">
        <v>41</v>
      </c>
      <c r="N972">
        <v>0.36</v>
      </c>
      <c r="O972">
        <f>SUM(OGC___Away_Brazil_2[[#This Row],[0-15]:[31-45]])</f>
        <v>6</v>
      </c>
    </row>
    <row r="973" spans="1:15" x14ac:dyDescent="0.25">
      <c r="A973" t="s">
        <v>359</v>
      </c>
      <c r="B973">
        <v>7</v>
      </c>
      <c r="C973">
        <v>33</v>
      </c>
      <c r="D973">
        <v>2</v>
      </c>
      <c r="E973">
        <v>1</v>
      </c>
      <c r="F973">
        <v>2</v>
      </c>
      <c r="G973">
        <v>2</v>
      </c>
      <c r="H973">
        <v>0</v>
      </c>
      <c r="I973">
        <v>0</v>
      </c>
      <c r="K973">
        <v>6.39</v>
      </c>
      <c r="L973" t="s">
        <v>41</v>
      </c>
      <c r="M973" t="s">
        <v>41</v>
      </c>
      <c r="N973">
        <v>2.61</v>
      </c>
      <c r="O973">
        <f>SUM(OGC___Away_Brazil_2[[#This Row],[0-15]:[31-45]])</f>
        <v>5</v>
      </c>
    </row>
    <row r="974" spans="1:15" x14ac:dyDescent="0.25">
      <c r="A974" t="s">
        <v>560</v>
      </c>
      <c r="B974">
        <v>1</v>
      </c>
      <c r="C974">
        <v>20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0</v>
      </c>
      <c r="K974">
        <v>0.9</v>
      </c>
      <c r="L974" t="s">
        <v>41</v>
      </c>
      <c r="M974" t="s">
        <v>41</v>
      </c>
      <c r="N974">
        <v>0</v>
      </c>
      <c r="O974">
        <f>SUM(OGC___Away_Brazil_2[[#This Row],[0-15]:[31-45]])</f>
        <v>1</v>
      </c>
    </row>
    <row r="975" spans="1:15" x14ac:dyDescent="0.25">
      <c r="A975" t="s">
        <v>566</v>
      </c>
      <c r="B975">
        <v>6</v>
      </c>
      <c r="C975">
        <v>31</v>
      </c>
      <c r="D975">
        <v>0</v>
      </c>
      <c r="E975">
        <v>4</v>
      </c>
      <c r="F975">
        <v>1</v>
      </c>
      <c r="G975">
        <v>1</v>
      </c>
      <c r="H975">
        <v>0</v>
      </c>
      <c r="I975">
        <v>0</v>
      </c>
      <c r="K975">
        <v>7.47</v>
      </c>
      <c r="L975" t="s">
        <v>41</v>
      </c>
      <c r="M975" t="s">
        <v>41</v>
      </c>
      <c r="N975">
        <v>1.53</v>
      </c>
      <c r="O975">
        <f>SUM(OGC___Away_Brazil_2[[#This Row],[0-15]:[31-45]])</f>
        <v>5</v>
      </c>
    </row>
    <row r="976" spans="1:15" x14ac:dyDescent="0.25">
      <c r="A976" t="s">
        <v>572</v>
      </c>
      <c r="B976">
        <v>9</v>
      </c>
      <c r="C976">
        <v>29</v>
      </c>
      <c r="D976">
        <v>2</v>
      </c>
      <c r="E976">
        <v>4</v>
      </c>
      <c r="F976">
        <v>1</v>
      </c>
      <c r="G976">
        <v>1</v>
      </c>
      <c r="H976">
        <v>1</v>
      </c>
      <c r="I976">
        <v>0</v>
      </c>
      <c r="K976">
        <v>7.02</v>
      </c>
      <c r="L976" t="s">
        <v>41</v>
      </c>
      <c r="M976" t="s">
        <v>41</v>
      </c>
      <c r="N976">
        <v>1.98</v>
      </c>
      <c r="O976">
        <f>SUM(OGC___Away_Brazil_2[[#This Row],[0-15]:[31-45]])</f>
        <v>7</v>
      </c>
    </row>
    <row r="977" spans="1:15" x14ac:dyDescent="0.25">
      <c r="A977" t="s">
        <v>632</v>
      </c>
      <c r="B977">
        <v>8</v>
      </c>
      <c r="C977">
        <v>31</v>
      </c>
      <c r="D977">
        <v>3</v>
      </c>
      <c r="E977">
        <v>2</v>
      </c>
      <c r="F977">
        <v>1</v>
      </c>
      <c r="G977">
        <v>0</v>
      </c>
      <c r="H977">
        <v>1</v>
      </c>
      <c r="I977">
        <v>1</v>
      </c>
      <c r="K977">
        <v>6.75</v>
      </c>
      <c r="L977" t="s">
        <v>41</v>
      </c>
      <c r="M977" t="s">
        <v>41</v>
      </c>
      <c r="N977">
        <v>2.25</v>
      </c>
      <c r="O977">
        <f>SUM(OGC___Away_Brazil_2[[#This Row],[0-15]:[31-45]])</f>
        <v>6</v>
      </c>
    </row>
    <row r="978" spans="1:15" x14ac:dyDescent="0.25">
      <c r="A978" t="s">
        <v>683</v>
      </c>
      <c r="B978">
        <v>6</v>
      </c>
      <c r="C978">
        <v>18</v>
      </c>
      <c r="D978">
        <v>3</v>
      </c>
      <c r="E978">
        <v>2</v>
      </c>
      <c r="F978">
        <v>1</v>
      </c>
      <c r="G978">
        <v>0</v>
      </c>
      <c r="H978">
        <v>0</v>
      </c>
      <c r="I978">
        <v>0</v>
      </c>
      <c r="K978">
        <v>0.9</v>
      </c>
      <c r="L978" t="s">
        <v>41</v>
      </c>
      <c r="M978" t="s">
        <v>41</v>
      </c>
      <c r="N978">
        <v>0</v>
      </c>
      <c r="O978">
        <f>SUM(OGC___Away_Brazil_2[[#This Row],[0-15]:[31-45]])</f>
        <v>6</v>
      </c>
    </row>
    <row r="979" spans="1:15" x14ac:dyDescent="0.25">
      <c r="A979" t="s">
        <v>727</v>
      </c>
      <c r="B979">
        <v>7</v>
      </c>
      <c r="C979">
        <v>22</v>
      </c>
      <c r="D979">
        <v>4</v>
      </c>
      <c r="E979">
        <v>1</v>
      </c>
      <c r="F979">
        <v>1</v>
      </c>
      <c r="G979">
        <v>0</v>
      </c>
      <c r="H979">
        <v>1</v>
      </c>
      <c r="I979">
        <v>0</v>
      </c>
      <c r="K979">
        <v>7.74</v>
      </c>
      <c r="L979" t="s">
        <v>41</v>
      </c>
      <c r="M979" t="s">
        <v>41</v>
      </c>
      <c r="N979">
        <v>1.26</v>
      </c>
      <c r="O979">
        <f>SUM(OGC___Away_Brazil_2[[#This Row],[0-15]:[31-45]])</f>
        <v>6</v>
      </c>
    </row>
    <row r="980" spans="1:15" x14ac:dyDescent="0.25">
      <c r="A980" t="s">
        <v>867</v>
      </c>
      <c r="B980">
        <v>4</v>
      </c>
      <c r="C980">
        <v>17</v>
      </c>
      <c r="D980">
        <v>2</v>
      </c>
      <c r="E980">
        <v>1</v>
      </c>
      <c r="F980">
        <v>1</v>
      </c>
      <c r="G980">
        <v>0</v>
      </c>
      <c r="H980">
        <v>0</v>
      </c>
      <c r="I980">
        <v>0</v>
      </c>
      <c r="K980">
        <v>0.9</v>
      </c>
      <c r="L980" t="s">
        <v>41</v>
      </c>
      <c r="M980" t="s">
        <v>41</v>
      </c>
      <c r="N980">
        <v>0</v>
      </c>
      <c r="O980">
        <f>SUM(OGC___Away_Brazil_2[[#This Row],[0-15]:[31-45]])</f>
        <v>4</v>
      </c>
    </row>
    <row r="981" spans="1:15" x14ac:dyDescent="0.25">
      <c r="A981" t="s">
        <v>868</v>
      </c>
      <c r="B981">
        <v>7</v>
      </c>
      <c r="C981">
        <v>17</v>
      </c>
      <c r="D981">
        <v>4</v>
      </c>
      <c r="E981">
        <v>1</v>
      </c>
      <c r="F981">
        <v>2</v>
      </c>
      <c r="G981">
        <v>0</v>
      </c>
      <c r="H981">
        <v>0</v>
      </c>
      <c r="I981">
        <v>0</v>
      </c>
      <c r="K981">
        <v>0.9</v>
      </c>
      <c r="L981" t="s">
        <v>41</v>
      </c>
      <c r="M981" t="s">
        <v>41</v>
      </c>
      <c r="N981">
        <v>0</v>
      </c>
      <c r="O981">
        <f>SUM(OGC___Away_Brazil_2[[#This Row],[0-15]:[31-45]])</f>
        <v>7</v>
      </c>
    </row>
    <row r="982" spans="1:15" x14ac:dyDescent="0.25">
      <c r="A982" t="s">
        <v>876</v>
      </c>
      <c r="B982">
        <v>3</v>
      </c>
      <c r="C982">
        <v>37</v>
      </c>
      <c r="D982">
        <v>1</v>
      </c>
      <c r="E982">
        <v>0</v>
      </c>
      <c r="F982">
        <v>1</v>
      </c>
      <c r="G982">
        <v>1</v>
      </c>
      <c r="H982">
        <v>0</v>
      </c>
      <c r="I982">
        <v>0</v>
      </c>
      <c r="K982">
        <v>6.03</v>
      </c>
      <c r="L982" t="s">
        <v>41</v>
      </c>
      <c r="M982" t="s">
        <v>41</v>
      </c>
      <c r="N982">
        <v>2.97</v>
      </c>
      <c r="O982">
        <f>SUM(OGC___Away_Brazil_2[[#This Row],[0-15]:[31-45]])</f>
        <v>2</v>
      </c>
    </row>
    <row r="983" spans="1:15" x14ac:dyDescent="0.25">
      <c r="A983" t="s">
        <v>877</v>
      </c>
      <c r="B983">
        <v>5</v>
      </c>
      <c r="C983">
        <v>37</v>
      </c>
      <c r="D983">
        <v>1</v>
      </c>
      <c r="E983">
        <v>1</v>
      </c>
      <c r="F983">
        <v>1</v>
      </c>
      <c r="G983">
        <v>1</v>
      </c>
      <c r="H983">
        <v>0</v>
      </c>
      <c r="I983">
        <v>1</v>
      </c>
      <c r="K983">
        <v>0.54</v>
      </c>
      <c r="L983" t="s">
        <v>41</v>
      </c>
      <c r="M983" t="s">
        <v>41</v>
      </c>
      <c r="N983">
        <v>0.36</v>
      </c>
      <c r="O983">
        <f>SUM(OGC___Away_Brazil_2[[#This Row],[0-15]:[31-45]])</f>
        <v>3</v>
      </c>
    </row>
    <row r="984" spans="1:15" x14ac:dyDescent="0.25">
      <c r="A984" t="s">
        <v>1053</v>
      </c>
      <c r="B984">
        <v>6</v>
      </c>
      <c r="C984">
        <v>42</v>
      </c>
      <c r="D984">
        <v>1</v>
      </c>
      <c r="E984">
        <v>1</v>
      </c>
      <c r="F984">
        <v>1</v>
      </c>
      <c r="G984">
        <v>2</v>
      </c>
      <c r="H984">
        <v>1</v>
      </c>
      <c r="I984">
        <v>0</v>
      </c>
      <c r="K984">
        <v>0.45</v>
      </c>
      <c r="L984" t="s">
        <v>41</v>
      </c>
      <c r="M984" t="s">
        <v>41</v>
      </c>
      <c r="N984">
        <v>0.45</v>
      </c>
      <c r="O984">
        <f>SUM(OGC___Away_Brazil_2[[#This Row],[0-15]:[31-45]])</f>
        <v>3</v>
      </c>
    </row>
    <row r="985" spans="1:15" x14ac:dyDescent="0.25">
      <c r="A985" t="s">
        <v>1139</v>
      </c>
      <c r="B985">
        <v>6</v>
      </c>
      <c r="C985">
        <v>46</v>
      </c>
      <c r="D985">
        <v>0</v>
      </c>
      <c r="E985">
        <v>3</v>
      </c>
      <c r="F985">
        <v>0</v>
      </c>
      <c r="G985">
        <v>1</v>
      </c>
      <c r="H985">
        <v>1</v>
      </c>
      <c r="I985">
        <v>1</v>
      </c>
      <c r="K985">
        <v>0.45</v>
      </c>
      <c r="L985" t="s">
        <v>41</v>
      </c>
      <c r="M985" t="s">
        <v>41</v>
      </c>
      <c r="N985">
        <v>0.45</v>
      </c>
      <c r="O985">
        <f>SUM(OGC___Away_Brazil_2[[#This Row],[0-15]:[31-45]])</f>
        <v>3</v>
      </c>
    </row>
    <row r="986" spans="1:15" x14ac:dyDescent="0.25">
      <c r="A986" t="s">
        <v>1158</v>
      </c>
      <c r="B986">
        <v>4</v>
      </c>
      <c r="C986">
        <v>51</v>
      </c>
      <c r="D986">
        <v>0</v>
      </c>
      <c r="E986">
        <v>1</v>
      </c>
      <c r="F986">
        <v>0</v>
      </c>
      <c r="G986">
        <v>2</v>
      </c>
      <c r="H986">
        <v>1</v>
      </c>
      <c r="I986">
        <v>0</v>
      </c>
      <c r="K986">
        <v>2.25</v>
      </c>
      <c r="L986" t="s">
        <v>41</v>
      </c>
      <c r="M986" t="s">
        <v>41</v>
      </c>
      <c r="N986">
        <v>6.75</v>
      </c>
      <c r="O986">
        <f>SUM(OGC___Away_Brazil_2[[#This Row],[0-15]:[31-45]])</f>
        <v>1</v>
      </c>
    </row>
    <row r="987" spans="1:15" x14ac:dyDescent="0.25">
      <c r="A987" t="s">
        <v>1172</v>
      </c>
      <c r="B987">
        <v>5</v>
      </c>
      <c r="C987">
        <v>31</v>
      </c>
      <c r="D987">
        <v>0</v>
      </c>
      <c r="E987">
        <v>3</v>
      </c>
      <c r="F987">
        <v>1</v>
      </c>
      <c r="G987">
        <v>1</v>
      </c>
      <c r="H987">
        <v>0</v>
      </c>
      <c r="I987">
        <v>0</v>
      </c>
      <c r="K987">
        <v>0.72</v>
      </c>
      <c r="L987" t="s">
        <v>41</v>
      </c>
      <c r="M987" t="s">
        <v>41</v>
      </c>
      <c r="N987">
        <v>0.18</v>
      </c>
      <c r="O987">
        <f>SUM(OGC___Away_Brazil_2[[#This Row],[0-15]:[31-45]])</f>
        <v>4</v>
      </c>
    </row>
    <row r="988" spans="1:15" x14ac:dyDescent="0.25">
      <c r="A988" t="s">
        <v>370</v>
      </c>
      <c r="B988">
        <v>1</v>
      </c>
      <c r="C988">
        <v>38</v>
      </c>
      <c r="D988">
        <v>0</v>
      </c>
      <c r="E988">
        <v>0</v>
      </c>
      <c r="F988">
        <v>1</v>
      </c>
      <c r="G988">
        <v>0</v>
      </c>
      <c r="H988">
        <v>0</v>
      </c>
      <c r="I988">
        <v>0</v>
      </c>
      <c r="K988">
        <v>0.9</v>
      </c>
      <c r="L988" t="s">
        <v>41</v>
      </c>
      <c r="M988" t="s">
        <v>41</v>
      </c>
      <c r="N988">
        <v>0</v>
      </c>
      <c r="O988">
        <f>SUM(OGC___Away_Brazil_2[[#This Row],[0-15]:[31-45]])</f>
        <v>1</v>
      </c>
    </row>
    <row r="989" spans="1:15" x14ac:dyDescent="0.25">
      <c r="A989" t="s">
        <v>515</v>
      </c>
      <c r="B989">
        <v>3</v>
      </c>
      <c r="C989">
        <v>19</v>
      </c>
      <c r="D989">
        <v>2</v>
      </c>
      <c r="E989">
        <v>0</v>
      </c>
      <c r="F989">
        <v>1</v>
      </c>
      <c r="G989">
        <v>0</v>
      </c>
      <c r="H989">
        <v>0</v>
      </c>
      <c r="I989">
        <v>0</v>
      </c>
      <c r="K989">
        <v>0.9</v>
      </c>
      <c r="L989" t="s">
        <v>41</v>
      </c>
      <c r="M989" t="s">
        <v>41</v>
      </c>
      <c r="N989">
        <v>0</v>
      </c>
      <c r="O989">
        <f>SUM(OGC___Away_Brazil_2[[#This Row],[0-15]:[31-45]])</f>
        <v>3</v>
      </c>
    </row>
    <row r="990" spans="1:15" x14ac:dyDescent="0.25">
      <c r="A990" t="s">
        <v>533</v>
      </c>
      <c r="B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K990">
        <v>0</v>
      </c>
      <c r="L990" t="s">
        <v>41</v>
      </c>
      <c r="M990" t="s">
        <v>41</v>
      </c>
      <c r="N990">
        <v>0</v>
      </c>
      <c r="O990">
        <f>SUM(OGC___Away_Brazil_2[[#This Row],[0-15]:[31-45]])</f>
        <v>0</v>
      </c>
    </row>
    <row r="991" spans="1:15" x14ac:dyDescent="0.25">
      <c r="A991" t="s">
        <v>595</v>
      </c>
      <c r="B991">
        <v>1</v>
      </c>
      <c r="C991">
        <v>43</v>
      </c>
      <c r="D991">
        <v>0</v>
      </c>
      <c r="E991">
        <v>0</v>
      </c>
      <c r="F991">
        <v>1</v>
      </c>
      <c r="G991">
        <v>0</v>
      </c>
      <c r="H991">
        <v>0</v>
      </c>
      <c r="I991">
        <v>0</v>
      </c>
      <c r="K991">
        <v>0.9</v>
      </c>
      <c r="L991" t="s">
        <v>41</v>
      </c>
      <c r="M991" t="s">
        <v>41</v>
      </c>
      <c r="N991">
        <v>0</v>
      </c>
      <c r="O991">
        <f>SUM(OGC___Away_Brazil_2[[#This Row],[0-15]:[31-45]])</f>
        <v>1</v>
      </c>
    </row>
    <row r="992" spans="1:15" x14ac:dyDescent="0.25">
      <c r="A992" t="s">
        <v>731</v>
      </c>
      <c r="B992">
        <v>2</v>
      </c>
      <c r="C992">
        <v>41</v>
      </c>
      <c r="D992">
        <v>0</v>
      </c>
      <c r="E992">
        <v>0</v>
      </c>
      <c r="F992">
        <v>1</v>
      </c>
      <c r="G992">
        <v>1</v>
      </c>
      <c r="H992">
        <v>0</v>
      </c>
      <c r="I992">
        <v>0</v>
      </c>
      <c r="K992">
        <v>0.45</v>
      </c>
      <c r="L992" t="s">
        <v>41</v>
      </c>
      <c r="M992" t="s">
        <v>41</v>
      </c>
      <c r="N992">
        <v>0.45</v>
      </c>
      <c r="O992">
        <f>SUM(OGC___Away_Brazil_2[[#This Row],[0-15]:[31-45]])</f>
        <v>1</v>
      </c>
    </row>
    <row r="993" spans="1:15" x14ac:dyDescent="0.25">
      <c r="A993" t="s">
        <v>732</v>
      </c>
      <c r="B993">
        <v>2</v>
      </c>
      <c r="C993">
        <v>63</v>
      </c>
      <c r="D993">
        <v>0</v>
      </c>
      <c r="E993">
        <v>0</v>
      </c>
      <c r="F993">
        <v>0</v>
      </c>
      <c r="G993">
        <v>1</v>
      </c>
      <c r="H993">
        <v>1</v>
      </c>
      <c r="I993">
        <v>0</v>
      </c>
      <c r="K993">
        <v>0</v>
      </c>
      <c r="L993" t="s">
        <v>41</v>
      </c>
      <c r="M993" t="s">
        <v>41</v>
      </c>
      <c r="N993">
        <v>0.9</v>
      </c>
      <c r="O993">
        <f>SUM(OGC___Away_Brazil_2[[#This Row],[0-15]:[31-45]])</f>
        <v>0</v>
      </c>
    </row>
    <row r="994" spans="1:15" x14ac:dyDescent="0.25">
      <c r="A994" t="s">
        <v>771</v>
      </c>
      <c r="B994">
        <v>2</v>
      </c>
      <c r="C994">
        <v>44</v>
      </c>
      <c r="D994">
        <v>0</v>
      </c>
      <c r="E994">
        <v>1</v>
      </c>
      <c r="F994">
        <v>0</v>
      </c>
      <c r="G994">
        <v>0</v>
      </c>
      <c r="H994">
        <v>1</v>
      </c>
      <c r="I994">
        <v>0</v>
      </c>
      <c r="K994">
        <v>0.45</v>
      </c>
      <c r="L994" t="s">
        <v>41</v>
      </c>
      <c r="M994" t="s">
        <v>41</v>
      </c>
      <c r="N994">
        <v>0.45</v>
      </c>
      <c r="O994">
        <f>SUM(OGC___Away_Brazil_2[[#This Row],[0-15]:[31-45]])</f>
        <v>1</v>
      </c>
    </row>
    <row r="995" spans="1:15" x14ac:dyDescent="0.25">
      <c r="A995" t="s">
        <v>774</v>
      </c>
      <c r="B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K995">
        <v>0</v>
      </c>
      <c r="L995" t="s">
        <v>41</v>
      </c>
      <c r="M995" t="s">
        <v>41</v>
      </c>
      <c r="N995">
        <v>0</v>
      </c>
      <c r="O995">
        <f>SUM(OGC___Away_Brazil_2[[#This Row],[0-15]:[31-45]])</f>
        <v>0</v>
      </c>
    </row>
    <row r="996" spans="1:15" x14ac:dyDescent="0.25">
      <c r="A996" t="s">
        <v>1033</v>
      </c>
      <c r="B996">
        <v>3</v>
      </c>
      <c r="C996">
        <v>26</v>
      </c>
      <c r="D996">
        <v>2</v>
      </c>
      <c r="E996">
        <v>0</v>
      </c>
      <c r="F996">
        <v>0</v>
      </c>
      <c r="G996">
        <v>0</v>
      </c>
      <c r="H996">
        <v>1</v>
      </c>
      <c r="I996">
        <v>0</v>
      </c>
      <c r="K996">
        <v>6.03</v>
      </c>
      <c r="L996" t="s">
        <v>41</v>
      </c>
      <c r="M996" t="s">
        <v>41</v>
      </c>
      <c r="N996">
        <v>2.97</v>
      </c>
      <c r="O996">
        <f>SUM(OGC___Away_Brazil_2[[#This Row],[0-15]:[31-45]])</f>
        <v>2</v>
      </c>
    </row>
    <row r="997" spans="1:15" x14ac:dyDescent="0.25">
      <c r="A997" t="s">
        <v>1080</v>
      </c>
      <c r="B997">
        <v>4</v>
      </c>
      <c r="C997">
        <v>39</v>
      </c>
      <c r="D997">
        <v>1</v>
      </c>
      <c r="E997">
        <v>1</v>
      </c>
      <c r="F997">
        <v>0</v>
      </c>
      <c r="G997">
        <v>1</v>
      </c>
      <c r="H997">
        <v>1</v>
      </c>
      <c r="I997">
        <v>0</v>
      </c>
      <c r="K997">
        <v>0.45</v>
      </c>
      <c r="L997" t="s">
        <v>41</v>
      </c>
      <c r="M997" t="s">
        <v>41</v>
      </c>
      <c r="N997">
        <v>0.45</v>
      </c>
      <c r="O997">
        <f>SUM(OGC___Away_Brazil_2[[#This Row],[0-15]:[31-45]])</f>
        <v>2</v>
      </c>
    </row>
    <row r="998" spans="1:15" x14ac:dyDescent="0.25">
      <c r="A998" t="s">
        <v>1220</v>
      </c>
      <c r="B998">
        <v>1</v>
      </c>
      <c r="C998">
        <v>3</v>
      </c>
      <c r="D998">
        <v>1</v>
      </c>
      <c r="E998">
        <v>0</v>
      </c>
      <c r="F998">
        <v>0</v>
      </c>
      <c r="G998">
        <v>0</v>
      </c>
      <c r="H998">
        <v>0</v>
      </c>
      <c r="I998">
        <v>0</v>
      </c>
      <c r="K998">
        <v>0.9</v>
      </c>
      <c r="L998" t="s">
        <v>41</v>
      </c>
      <c r="M998" t="s">
        <v>41</v>
      </c>
      <c r="N998">
        <v>0</v>
      </c>
      <c r="O998">
        <f>SUM(OGC___Away_Brazil_2[[#This Row],[0-15]:[31-45]])</f>
        <v>1</v>
      </c>
    </row>
    <row r="999" spans="1:15" x14ac:dyDescent="0.25">
      <c r="A999" t="s">
        <v>1231</v>
      </c>
      <c r="B999">
        <v>3</v>
      </c>
      <c r="C999">
        <v>29</v>
      </c>
      <c r="D999">
        <v>0</v>
      </c>
      <c r="E999">
        <v>2</v>
      </c>
      <c r="F999">
        <v>1</v>
      </c>
      <c r="G999">
        <v>0</v>
      </c>
      <c r="H999">
        <v>0</v>
      </c>
      <c r="I999">
        <v>0</v>
      </c>
      <c r="K999">
        <v>0.9</v>
      </c>
      <c r="L999" t="s">
        <v>41</v>
      </c>
      <c r="M999" t="s">
        <v>41</v>
      </c>
      <c r="N999">
        <v>0</v>
      </c>
      <c r="O999">
        <f>SUM(OGC___Away_Brazil_2[[#This Row],[0-15]:[31-45]])</f>
        <v>3</v>
      </c>
    </row>
    <row r="1000" spans="1:15" x14ac:dyDescent="0.25">
      <c r="A1000" t="s">
        <v>209</v>
      </c>
      <c r="B1000">
        <v>3</v>
      </c>
      <c r="C1000">
        <v>27</v>
      </c>
      <c r="D1000">
        <v>0</v>
      </c>
      <c r="E1000">
        <v>2</v>
      </c>
      <c r="F1000">
        <v>1</v>
      </c>
      <c r="G1000">
        <v>0</v>
      </c>
      <c r="H1000">
        <v>0</v>
      </c>
      <c r="I1000">
        <v>0</v>
      </c>
      <c r="K1000">
        <v>0.9</v>
      </c>
      <c r="L1000" t="s">
        <v>41</v>
      </c>
      <c r="M1000" t="s">
        <v>41</v>
      </c>
      <c r="N1000">
        <v>0</v>
      </c>
      <c r="O1000">
        <f>SUM(OGC___Away_Brazil_2[[#This Row],[0-15]:[31-45]])</f>
        <v>3</v>
      </c>
    </row>
    <row r="1001" spans="1:15" x14ac:dyDescent="0.25">
      <c r="A1001" t="s">
        <v>313</v>
      </c>
      <c r="B1001">
        <v>2</v>
      </c>
      <c r="C1001">
        <v>13</v>
      </c>
      <c r="D1001">
        <v>1</v>
      </c>
      <c r="E1001">
        <v>1</v>
      </c>
      <c r="F1001">
        <v>0</v>
      </c>
      <c r="G1001">
        <v>0</v>
      </c>
      <c r="H1001">
        <v>0</v>
      </c>
      <c r="I1001">
        <v>0</v>
      </c>
      <c r="K1001">
        <v>0.9</v>
      </c>
      <c r="L1001" t="s">
        <v>41</v>
      </c>
      <c r="M1001" t="s">
        <v>41</v>
      </c>
      <c r="N1001">
        <v>0</v>
      </c>
      <c r="O1001">
        <f>SUM(OGC___Away_Brazil_2[[#This Row],[0-15]:[31-45]])</f>
        <v>2</v>
      </c>
    </row>
    <row r="1002" spans="1:15" x14ac:dyDescent="0.25">
      <c r="A1002" t="s">
        <v>328</v>
      </c>
      <c r="B1002">
        <v>2</v>
      </c>
      <c r="C1002">
        <v>27</v>
      </c>
      <c r="D1002">
        <v>1</v>
      </c>
      <c r="E1002">
        <v>0</v>
      </c>
      <c r="F1002">
        <v>1</v>
      </c>
      <c r="G1002">
        <v>0</v>
      </c>
      <c r="H1002">
        <v>0</v>
      </c>
      <c r="I1002">
        <v>0</v>
      </c>
      <c r="K1002">
        <v>0.9</v>
      </c>
      <c r="L1002" t="s">
        <v>41</v>
      </c>
      <c r="M1002" t="s">
        <v>41</v>
      </c>
      <c r="N1002">
        <v>0</v>
      </c>
      <c r="O1002">
        <f>SUM(OGC___Away_Brazil_2[[#This Row],[0-15]:[31-45]])</f>
        <v>2</v>
      </c>
    </row>
    <row r="1003" spans="1:15" x14ac:dyDescent="0.25">
      <c r="A1003" t="s">
        <v>833</v>
      </c>
      <c r="B1003">
        <v>3</v>
      </c>
      <c r="C1003">
        <v>61</v>
      </c>
      <c r="D1003">
        <v>0</v>
      </c>
      <c r="E1003">
        <v>0</v>
      </c>
      <c r="F1003">
        <v>0</v>
      </c>
      <c r="G1003">
        <v>2</v>
      </c>
      <c r="H1003">
        <v>0</v>
      </c>
      <c r="I1003">
        <v>1</v>
      </c>
      <c r="K1003">
        <v>0</v>
      </c>
      <c r="L1003" t="s">
        <v>41</v>
      </c>
      <c r="M1003" t="s">
        <v>41</v>
      </c>
      <c r="N1003">
        <v>0.9</v>
      </c>
      <c r="O1003">
        <f>SUM(OGC___Away_Brazil_2[[#This Row],[0-15]:[31-45]])</f>
        <v>0</v>
      </c>
    </row>
    <row r="1004" spans="1:15" x14ac:dyDescent="0.25">
      <c r="A1004" t="s">
        <v>1023</v>
      </c>
      <c r="B1004">
        <v>2</v>
      </c>
      <c r="C1004">
        <v>18</v>
      </c>
      <c r="D1004">
        <v>0</v>
      </c>
      <c r="E1004">
        <v>2</v>
      </c>
      <c r="F1004">
        <v>0</v>
      </c>
      <c r="G1004">
        <v>0</v>
      </c>
      <c r="H1004">
        <v>0</v>
      </c>
      <c r="I1004">
        <v>0</v>
      </c>
      <c r="K1004">
        <v>0.9</v>
      </c>
      <c r="L1004" t="s">
        <v>41</v>
      </c>
      <c r="M1004" t="s">
        <v>41</v>
      </c>
      <c r="N1004">
        <v>0</v>
      </c>
      <c r="O1004">
        <f>SUM(OGC___Away_Brazil_2[[#This Row],[0-15]:[31-45]])</f>
        <v>2</v>
      </c>
    </row>
    <row r="1005" spans="1:15" x14ac:dyDescent="0.25">
      <c r="A1005" t="s">
        <v>1046</v>
      </c>
      <c r="B1005">
        <v>1</v>
      </c>
      <c r="C1005">
        <v>24</v>
      </c>
      <c r="D1005">
        <v>0</v>
      </c>
      <c r="E1005">
        <v>1</v>
      </c>
      <c r="F1005">
        <v>0</v>
      </c>
      <c r="G1005">
        <v>0</v>
      </c>
      <c r="H1005">
        <v>0</v>
      </c>
      <c r="I1005">
        <v>0</v>
      </c>
      <c r="K1005">
        <v>0.9</v>
      </c>
      <c r="L1005" t="s">
        <v>41</v>
      </c>
      <c r="M1005" t="s">
        <v>41</v>
      </c>
      <c r="N1005">
        <v>0</v>
      </c>
      <c r="O1005">
        <f>SUM(OGC___Away_Brazil_2[[#This Row],[0-15]:[31-45]])</f>
        <v>1</v>
      </c>
    </row>
    <row r="1006" spans="1:15" x14ac:dyDescent="0.25">
      <c r="A1006" t="s">
        <v>1086</v>
      </c>
      <c r="B1006">
        <v>1</v>
      </c>
      <c r="C1006">
        <v>18</v>
      </c>
      <c r="D1006">
        <v>0</v>
      </c>
      <c r="E1006">
        <v>1</v>
      </c>
      <c r="F1006">
        <v>0</v>
      </c>
      <c r="G1006">
        <v>0</v>
      </c>
      <c r="H1006">
        <v>0</v>
      </c>
      <c r="I1006">
        <v>0</v>
      </c>
      <c r="K1006">
        <v>0.9</v>
      </c>
      <c r="L1006" t="s">
        <v>41</v>
      </c>
      <c r="M1006" t="s">
        <v>41</v>
      </c>
      <c r="N1006">
        <v>0</v>
      </c>
      <c r="O1006">
        <f>SUM(OGC___Away_Brazil_2[[#This Row],[0-15]:[31-45]])</f>
        <v>1</v>
      </c>
    </row>
    <row r="1007" spans="1:15" x14ac:dyDescent="0.25">
      <c r="A1007" t="s">
        <v>1123</v>
      </c>
      <c r="B1007">
        <v>1</v>
      </c>
      <c r="C1007">
        <v>25</v>
      </c>
      <c r="D1007">
        <v>0</v>
      </c>
      <c r="E1007">
        <v>1</v>
      </c>
      <c r="F1007">
        <v>0</v>
      </c>
      <c r="G1007">
        <v>0</v>
      </c>
      <c r="H1007">
        <v>0</v>
      </c>
      <c r="I1007">
        <v>0</v>
      </c>
      <c r="K1007">
        <v>0.9</v>
      </c>
      <c r="L1007" t="s">
        <v>41</v>
      </c>
      <c r="M1007" t="s">
        <v>41</v>
      </c>
      <c r="N1007">
        <v>0</v>
      </c>
      <c r="O1007">
        <f>SUM(OGC___Away_Brazil_2[[#This Row],[0-15]:[31-45]])</f>
        <v>1</v>
      </c>
    </row>
    <row r="1008" spans="1:15" x14ac:dyDescent="0.25">
      <c r="A1008" t="s">
        <v>1160</v>
      </c>
      <c r="B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K1008">
        <v>0</v>
      </c>
      <c r="L1008" t="s">
        <v>41</v>
      </c>
      <c r="M1008" t="s">
        <v>41</v>
      </c>
      <c r="N1008">
        <v>0</v>
      </c>
      <c r="O1008">
        <f>SUM(OGC___Away_Brazil_2[[#This Row],[0-15]:[31-45]])</f>
        <v>0</v>
      </c>
    </row>
    <row r="1009" spans="1:15" x14ac:dyDescent="0.25">
      <c r="A1009" t="s">
        <v>1218</v>
      </c>
      <c r="B1009">
        <v>1</v>
      </c>
      <c r="C1009">
        <v>22</v>
      </c>
      <c r="D1009">
        <v>0</v>
      </c>
      <c r="E1009">
        <v>1</v>
      </c>
      <c r="F1009">
        <v>0</v>
      </c>
      <c r="G1009">
        <v>0</v>
      </c>
      <c r="H1009">
        <v>0</v>
      </c>
      <c r="I1009">
        <v>0</v>
      </c>
      <c r="K1009">
        <v>0.9</v>
      </c>
      <c r="L1009" t="s">
        <v>41</v>
      </c>
      <c r="M1009" t="s">
        <v>41</v>
      </c>
      <c r="N1009">
        <v>0</v>
      </c>
      <c r="O1009">
        <f>SUM(OGC___Away_Brazil_2[[#This Row],[0-15]:[31-45]])</f>
        <v>1</v>
      </c>
    </row>
    <row r="1010" spans="1:15" x14ac:dyDescent="0.25">
      <c r="A1010" t="s">
        <v>218</v>
      </c>
      <c r="B1010">
        <v>1</v>
      </c>
      <c r="C1010">
        <v>25</v>
      </c>
      <c r="D1010">
        <v>0</v>
      </c>
      <c r="E1010">
        <v>1</v>
      </c>
      <c r="F1010">
        <v>0</v>
      </c>
      <c r="G1010">
        <v>0</v>
      </c>
      <c r="H1010">
        <v>0</v>
      </c>
      <c r="I1010">
        <v>0</v>
      </c>
      <c r="K1010">
        <v>0.9</v>
      </c>
      <c r="L1010" t="s">
        <v>41</v>
      </c>
      <c r="M1010" t="s">
        <v>41</v>
      </c>
      <c r="N1010">
        <v>0</v>
      </c>
      <c r="O1010">
        <f>SUM(OGC___Away_Brazil_2[[#This Row],[0-15]:[31-45]])</f>
        <v>1</v>
      </c>
    </row>
    <row r="1011" spans="1:15" x14ac:dyDescent="0.25">
      <c r="A1011" t="s">
        <v>247</v>
      </c>
      <c r="B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K1011">
        <v>0</v>
      </c>
      <c r="L1011" t="s">
        <v>41</v>
      </c>
      <c r="M1011" t="s">
        <v>41</v>
      </c>
      <c r="N1011">
        <v>0</v>
      </c>
      <c r="O1011">
        <f>SUM(OGC___Away_Brazil_2[[#This Row],[0-15]:[31-45]])</f>
        <v>0</v>
      </c>
    </row>
    <row r="1012" spans="1:15" x14ac:dyDescent="0.25">
      <c r="A1012" t="s">
        <v>271</v>
      </c>
      <c r="B1012">
        <v>3</v>
      </c>
      <c r="C1012">
        <v>31</v>
      </c>
      <c r="D1012">
        <v>0</v>
      </c>
      <c r="E1012">
        <v>2</v>
      </c>
      <c r="F1012">
        <v>1</v>
      </c>
      <c r="G1012">
        <v>0</v>
      </c>
      <c r="H1012">
        <v>0</v>
      </c>
      <c r="I1012">
        <v>0</v>
      </c>
      <c r="K1012">
        <v>0.9</v>
      </c>
      <c r="L1012" t="s">
        <v>41</v>
      </c>
      <c r="M1012" t="s">
        <v>41</v>
      </c>
      <c r="N1012">
        <v>0</v>
      </c>
      <c r="O1012">
        <f>SUM(OGC___Away_Brazil_2[[#This Row],[0-15]:[31-45]])</f>
        <v>3</v>
      </c>
    </row>
    <row r="1013" spans="1:15" x14ac:dyDescent="0.25">
      <c r="A1013" t="s">
        <v>275</v>
      </c>
      <c r="B1013">
        <v>1</v>
      </c>
      <c r="C1013">
        <v>8</v>
      </c>
      <c r="D1013">
        <v>1</v>
      </c>
      <c r="E1013">
        <v>0</v>
      </c>
      <c r="F1013">
        <v>0</v>
      </c>
      <c r="G1013">
        <v>0</v>
      </c>
      <c r="H1013">
        <v>0</v>
      </c>
      <c r="I1013">
        <v>0</v>
      </c>
      <c r="K1013">
        <v>0.9</v>
      </c>
      <c r="L1013" t="s">
        <v>41</v>
      </c>
      <c r="M1013" t="s">
        <v>41</v>
      </c>
      <c r="N1013">
        <v>0</v>
      </c>
      <c r="O1013">
        <f>SUM(OGC___Away_Brazil_2[[#This Row],[0-15]:[31-45]])</f>
        <v>1</v>
      </c>
    </row>
    <row r="1014" spans="1:15" x14ac:dyDescent="0.25">
      <c r="A1014" t="s">
        <v>323</v>
      </c>
      <c r="B1014">
        <v>1</v>
      </c>
      <c r="C1014">
        <v>45</v>
      </c>
      <c r="D1014">
        <v>0</v>
      </c>
      <c r="E1014">
        <v>0</v>
      </c>
      <c r="F1014">
        <v>1</v>
      </c>
      <c r="G1014">
        <v>0</v>
      </c>
      <c r="H1014">
        <v>0</v>
      </c>
      <c r="I1014">
        <v>0</v>
      </c>
      <c r="K1014">
        <v>0.9</v>
      </c>
      <c r="L1014" t="s">
        <v>41</v>
      </c>
      <c r="M1014" t="s">
        <v>41</v>
      </c>
      <c r="N1014">
        <v>0</v>
      </c>
      <c r="O1014">
        <f>SUM(OGC___Away_Brazil_2[[#This Row],[0-15]:[31-45]])</f>
        <v>1</v>
      </c>
    </row>
    <row r="1015" spans="1:15" x14ac:dyDescent="0.25">
      <c r="A1015" t="s">
        <v>333</v>
      </c>
      <c r="B1015">
        <v>1</v>
      </c>
      <c r="C1015">
        <v>29</v>
      </c>
      <c r="D1015">
        <v>0</v>
      </c>
      <c r="E1015">
        <v>1</v>
      </c>
      <c r="F1015">
        <v>0</v>
      </c>
      <c r="G1015">
        <v>0</v>
      </c>
      <c r="H1015">
        <v>0</v>
      </c>
      <c r="I1015">
        <v>0</v>
      </c>
      <c r="K1015">
        <v>0.9</v>
      </c>
      <c r="L1015" t="s">
        <v>41</v>
      </c>
      <c r="M1015" t="s">
        <v>41</v>
      </c>
      <c r="N1015">
        <v>0</v>
      </c>
      <c r="O1015">
        <f>SUM(OGC___Away_Brazil_2[[#This Row],[0-15]:[31-45]])</f>
        <v>1</v>
      </c>
    </row>
    <row r="1016" spans="1:15" x14ac:dyDescent="0.25">
      <c r="A1016" t="s">
        <v>506</v>
      </c>
      <c r="B1016">
        <v>2</v>
      </c>
      <c r="C1016">
        <v>45</v>
      </c>
      <c r="D1016">
        <v>0</v>
      </c>
      <c r="E1016">
        <v>0</v>
      </c>
      <c r="F1016">
        <v>2</v>
      </c>
      <c r="G1016">
        <v>0</v>
      </c>
      <c r="H1016">
        <v>0</v>
      </c>
      <c r="I1016">
        <v>0</v>
      </c>
      <c r="K1016">
        <v>0.9</v>
      </c>
      <c r="L1016" t="s">
        <v>41</v>
      </c>
      <c r="M1016" t="s">
        <v>41</v>
      </c>
      <c r="N1016">
        <v>0</v>
      </c>
      <c r="O1016">
        <f>SUM(OGC___Away_Brazil_2[[#This Row],[0-15]:[31-45]])</f>
        <v>2</v>
      </c>
    </row>
    <row r="1017" spans="1:15" x14ac:dyDescent="0.25">
      <c r="A1017" t="s">
        <v>535</v>
      </c>
      <c r="B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K1017">
        <v>0</v>
      </c>
      <c r="L1017" t="s">
        <v>41</v>
      </c>
      <c r="M1017" t="s">
        <v>41</v>
      </c>
      <c r="N1017">
        <v>0</v>
      </c>
      <c r="O1017">
        <f>SUM(OGC___Away_Brazil_2[[#This Row],[0-15]:[31-45]])</f>
        <v>0</v>
      </c>
    </row>
    <row r="1018" spans="1:15" x14ac:dyDescent="0.25">
      <c r="A1018" t="s">
        <v>561</v>
      </c>
      <c r="B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K1018">
        <v>0</v>
      </c>
      <c r="L1018" t="s">
        <v>41</v>
      </c>
      <c r="M1018" t="s">
        <v>41</v>
      </c>
      <c r="N1018">
        <v>0</v>
      </c>
      <c r="O1018">
        <f>SUM(OGC___Away_Brazil_2[[#This Row],[0-15]:[31-45]])</f>
        <v>0</v>
      </c>
    </row>
    <row r="1019" spans="1:15" x14ac:dyDescent="0.25">
      <c r="A1019" t="s">
        <v>565</v>
      </c>
      <c r="B1019">
        <v>3</v>
      </c>
      <c r="C1019">
        <v>26</v>
      </c>
      <c r="D1019">
        <v>2</v>
      </c>
      <c r="E1019">
        <v>0</v>
      </c>
      <c r="F1019">
        <v>0</v>
      </c>
      <c r="G1019">
        <v>0</v>
      </c>
      <c r="H1019">
        <v>1</v>
      </c>
      <c r="I1019">
        <v>0</v>
      </c>
      <c r="K1019">
        <v>6.03</v>
      </c>
      <c r="L1019" t="s">
        <v>41</v>
      </c>
      <c r="M1019" t="s">
        <v>41</v>
      </c>
      <c r="N1019">
        <v>2.97</v>
      </c>
      <c r="O1019">
        <f>SUM(OGC___Away_Brazil_2[[#This Row],[0-15]:[31-45]])</f>
        <v>2</v>
      </c>
    </row>
    <row r="1020" spans="1:15" x14ac:dyDescent="0.25">
      <c r="A1020" t="s">
        <v>623</v>
      </c>
      <c r="B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K1020">
        <v>0</v>
      </c>
      <c r="L1020" t="s">
        <v>41</v>
      </c>
      <c r="M1020" t="s">
        <v>41</v>
      </c>
      <c r="N1020">
        <v>0</v>
      </c>
      <c r="O1020">
        <f>SUM(OGC___Away_Brazil_2[[#This Row],[0-15]:[31-45]])</f>
        <v>0</v>
      </c>
    </row>
    <row r="1021" spans="1:15" x14ac:dyDescent="0.25">
      <c r="A1021" t="s">
        <v>663</v>
      </c>
      <c r="B1021">
        <v>1</v>
      </c>
      <c r="C1021">
        <v>74</v>
      </c>
      <c r="D1021">
        <v>0</v>
      </c>
      <c r="E1021">
        <v>0</v>
      </c>
      <c r="F1021">
        <v>0</v>
      </c>
      <c r="G1021">
        <v>0</v>
      </c>
      <c r="H1021">
        <v>1</v>
      </c>
      <c r="I1021">
        <v>0</v>
      </c>
      <c r="K1021">
        <v>0</v>
      </c>
      <c r="L1021" t="s">
        <v>41</v>
      </c>
      <c r="M1021" t="s">
        <v>41</v>
      </c>
      <c r="N1021">
        <v>0.9</v>
      </c>
      <c r="O1021">
        <f>SUM(OGC___Away_Brazil_2[[#This Row],[0-15]:[31-45]])</f>
        <v>0</v>
      </c>
    </row>
    <row r="1022" spans="1:15" x14ac:dyDescent="0.25">
      <c r="A1022" t="s">
        <v>698</v>
      </c>
      <c r="B1022">
        <v>1</v>
      </c>
      <c r="C1022">
        <v>18</v>
      </c>
      <c r="D1022">
        <v>0</v>
      </c>
      <c r="E1022">
        <v>1</v>
      </c>
      <c r="F1022">
        <v>0</v>
      </c>
      <c r="G1022">
        <v>0</v>
      </c>
      <c r="H1022">
        <v>0</v>
      </c>
      <c r="I1022">
        <v>0</v>
      </c>
      <c r="K1022">
        <v>0.9</v>
      </c>
      <c r="L1022" t="s">
        <v>41</v>
      </c>
      <c r="M1022" t="s">
        <v>41</v>
      </c>
      <c r="N1022">
        <v>0</v>
      </c>
      <c r="O1022">
        <f>SUM(OGC___Away_Brazil_2[[#This Row],[0-15]:[31-45]])</f>
        <v>1</v>
      </c>
    </row>
    <row r="1023" spans="1:15" x14ac:dyDescent="0.25">
      <c r="A1023" t="s">
        <v>700</v>
      </c>
      <c r="B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K1023">
        <v>0</v>
      </c>
      <c r="L1023" t="s">
        <v>41</v>
      </c>
      <c r="M1023" t="s">
        <v>41</v>
      </c>
      <c r="N1023">
        <v>0</v>
      </c>
      <c r="O1023">
        <f>SUM(OGC___Away_Brazil_2[[#This Row],[0-15]:[31-45]])</f>
        <v>0</v>
      </c>
    </row>
    <row r="1024" spans="1:15" x14ac:dyDescent="0.25">
      <c r="A1024" t="s">
        <v>710</v>
      </c>
      <c r="B1024">
        <v>1</v>
      </c>
      <c r="C1024">
        <v>3</v>
      </c>
      <c r="D1024">
        <v>1</v>
      </c>
      <c r="E1024">
        <v>0</v>
      </c>
      <c r="F1024">
        <v>0</v>
      </c>
      <c r="G1024">
        <v>0</v>
      </c>
      <c r="H1024">
        <v>0</v>
      </c>
      <c r="I1024">
        <v>0</v>
      </c>
      <c r="K1024">
        <v>0.9</v>
      </c>
      <c r="L1024" t="s">
        <v>41</v>
      </c>
      <c r="M1024" t="s">
        <v>41</v>
      </c>
      <c r="N1024">
        <v>0</v>
      </c>
      <c r="O1024">
        <f>SUM(OGC___Away_Brazil_2[[#This Row],[0-15]:[31-45]])</f>
        <v>1</v>
      </c>
    </row>
    <row r="1025" spans="1:15" x14ac:dyDescent="0.25">
      <c r="A1025" t="s">
        <v>902</v>
      </c>
      <c r="B1025">
        <v>2</v>
      </c>
      <c r="C1025">
        <v>14</v>
      </c>
      <c r="D1025">
        <v>2</v>
      </c>
      <c r="E1025">
        <v>0</v>
      </c>
      <c r="F1025">
        <v>0</v>
      </c>
      <c r="G1025">
        <v>0</v>
      </c>
      <c r="H1025">
        <v>0</v>
      </c>
      <c r="I1025">
        <v>0</v>
      </c>
      <c r="K1025">
        <v>0.9</v>
      </c>
      <c r="L1025" t="s">
        <v>41</v>
      </c>
      <c r="M1025" t="s">
        <v>41</v>
      </c>
      <c r="N1025">
        <v>0</v>
      </c>
      <c r="O1025">
        <f>SUM(OGC___Away_Brazil_2[[#This Row],[0-15]:[31-45]])</f>
        <v>2</v>
      </c>
    </row>
    <row r="1026" spans="1:15" x14ac:dyDescent="0.25">
      <c r="A1026" t="s">
        <v>982</v>
      </c>
      <c r="B1026">
        <v>2</v>
      </c>
      <c r="C1026">
        <v>31</v>
      </c>
      <c r="D1026">
        <v>0</v>
      </c>
      <c r="E1026">
        <v>1</v>
      </c>
      <c r="F1026">
        <v>1</v>
      </c>
      <c r="G1026">
        <v>0</v>
      </c>
      <c r="H1026">
        <v>0</v>
      </c>
      <c r="I1026">
        <v>0</v>
      </c>
      <c r="K1026">
        <v>0.9</v>
      </c>
      <c r="L1026" t="s">
        <v>41</v>
      </c>
      <c r="M1026" t="s">
        <v>41</v>
      </c>
      <c r="N1026">
        <v>0</v>
      </c>
      <c r="O1026">
        <f>SUM(OGC___Away_Brazil_2[[#This Row],[0-15]:[31-45]])</f>
        <v>2</v>
      </c>
    </row>
    <row r="1027" spans="1:15" x14ac:dyDescent="0.25">
      <c r="A1027" t="s">
        <v>1009</v>
      </c>
      <c r="B1027">
        <v>4</v>
      </c>
      <c r="C1027">
        <v>11</v>
      </c>
      <c r="D1027">
        <v>3</v>
      </c>
      <c r="E1027">
        <v>1</v>
      </c>
      <c r="F1027">
        <v>0</v>
      </c>
      <c r="G1027">
        <v>0</v>
      </c>
      <c r="H1027">
        <v>0</v>
      </c>
      <c r="I1027">
        <v>0</v>
      </c>
      <c r="K1027">
        <v>0.9</v>
      </c>
      <c r="L1027" t="s">
        <v>41</v>
      </c>
      <c r="M1027" t="s">
        <v>41</v>
      </c>
      <c r="N1027">
        <v>0</v>
      </c>
      <c r="O1027">
        <f>SUM(OGC___Away_Brazil_2[[#This Row],[0-15]:[31-45]])</f>
        <v>4</v>
      </c>
    </row>
    <row r="1028" spans="1:15" x14ac:dyDescent="0.25">
      <c r="A1028" t="s">
        <v>1049</v>
      </c>
      <c r="B1028">
        <v>1</v>
      </c>
      <c r="C1028">
        <v>25</v>
      </c>
      <c r="D1028">
        <v>0</v>
      </c>
      <c r="E1028">
        <v>1</v>
      </c>
      <c r="F1028">
        <v>0</v>
      </c>
      <c r="G1028">
        <v>0</v>
      </c>
      <c r="H1028">
        <v>0</v>
      </c>
      <c r="I1028">
        <v>0</v>
      </c>
      <c r="K1028">
        <v>0.9</v>
      </c>
      <c r="L1028" t="s">
        <v>41</v>
      </c>
      <c r="M1028" t="s">
        <v>41</v>
      </c>
      <c r="N1028">
        <v>0</v>
      </c>
      <c r="O1028">
        <f>SUM(OGC___Away_Brazil_2[[#This Row],[0-15]:[31-45]])</f>
        <v>1</v>
      </c>
    </row>
    <row r="1029" spans="1:15" x14ac:dyDescent="0.25">
      <c r="A1029" t="s">
        <v>1137</v>
      </c>
      <c r="B1029">
        <v>1</v>
      </c>
      <c r="C1029">
        <v>23</v>
      </c>
      <c r="D1029">
        <v>0</v>
      </c>
      <c r="E1029">
        <v>1</v>
      </c>
      <c r="F1029">
        <v>0</v>
      </c>
      <c r="G1029">
        <v>0</v>
      </c>
      <c r="H1029">
        <v>0</v>
      </c>
      <c r="I1029">
        <v>0</v>
      </c>
      <c r="K1029">
        <v>0.9</v>
      </c>
      <c r="L1029" t="s">
        <v>41</v>
      </c>
      <c r="M1029" t="s">
        <v>41</v>
      </c>
      <c r="N1029">
        <v>0</v>
      </c>
      <c r="O1029">
        <f>SUM(OGC___Away_Brazil_2[[#This Row],[0-15]:[31-45]])</f>
        <v>1</v>
      </c>
    </row>
    <row r="1030" spans="1:15" x14ac:dyDescent="0.25">
      <c r="A1030" t="s">
        <v>219</v>
      </c>
      <c r="B1030">
        <v>5</v>
      </c>
      <c r="C1030">
        <v>32</v>
      </c>
      <c r="D1030">
        <v>2</v>
      </c>
      <c r="E1030">
        <v>1</v>
      </c>
      <c r="F1030">
        <v>0</v>
      </c>
      <c r="G1030">
        <v>1</v>
      </c>
      <c r="H1030">
        <v>1</v>
      </c>
      <c r="I1030">
        <v>0</v>
      </c>
      <c r="K1030">
        <v>0.54</v>
      </c>
      <c r="L1030" t="s">
        <v>41</v>
      </c>
      <c r="M1030" t="s">
        <v>41</v>
      </c>
      <c r="N1030">
        <v>0.36</v>
      </c>
      <c r="O1030">
        <f>SUM(OGC___Away_Brazil_2[[#This Row],[0-15]:[31-45]])</f>
        <v>3</v>
      </c>
    </row>
    <row r="1031" spans="1:15" x14ac:dyDescent="0.25">
      <c r="A1031" t="s">
        <v>260</v>
      </c>
      <c r="B1031">
        <v>6</v>
      </c>
      <c r="C1031">
        <v>37</v>
      </c>
      <c r="D1031">
        <v>2</v>
      </c>
      <c r="E1031">
        <v>2</v>
      </c>
      <c r="F1031">
        <v>0</v>
      </c>
      <c r="G1031">
        <v>0</v>
      </c>
      <c r="H1031">
        <v>1</v>
      </c>
      <c r="I1031">
        <v>1</v>
      </c>
      <c r="K1031">
        <v>6.03</v>
      </c>
      <c r="L1031" t="s">
        <v>41</v>
      </c>
      <c r="M1031" t="s">
        <v>41</v>
      </c>
      <c r="N1031">
        <v>2.97</v>
      </c>
      <c r="O1031">
        <f>SUM(OGC___Away_Brazil_2[[#This Row],[0-15]:[31-45]])</f>
        <v>4</v>
      </c>
    </row>
    <row r="1032" spans="1:15" x14ac:dyDescent="0.25">
      <c r="A1032" t="s">
        <v>1351</v>
      </c>
      <c r="B1032">
        <v>8</v>
      </c>
      <c r="C1032">
        <v>36</v>
      </c>
      <c r="D1032">
        <v>2</v>
      </c>
      <c r="E1032">
        <v>2</v>
      </c>
      <c r="F1032">
        <v>2</v>
      </c>
      <c r="G1032">
        <v>0</v>
      </c>
      <c r="H1032">
        <v>1</v>
      </c>
      <c r="I1032">
        <v>1</v>
      </c>
      <c r="K1032">
        <v>6.75</v>
      </c>
      <c r="L1032" t="s">
        <v>41</v>
      </c>
      <c r="M1032" t="s">
        <v>41</v>
      </c>
      <c r="N1032">
        <v>2.25</v>
      </c>
      <c r="O1032">
        <f>SUM(OGC___Away_Brazil_2[[#This Row],[0-15]:[31-45]])</f>
        <v>6</v>
      </c>
    </row>
    <row r="1033" spans="1:15" x14ac:dyDescent="0.25">
      <c r="A1033" t="s">
        <v>315</v>
      </c>
      <c r="B1033">
        <v>5</v>
      </c>
      <c r="C1033">
        <v>28</v>
      </c>
      <c r="D1033">
        <v>2</v>
      </c>
      <c r="E1033">
        <v>0</v>
      </c>
      <c r="F1033">
        <v>1</v>
      </c>
      <c r="G1033">
        <v>2</v>
      </c>
      <c r="H1033">
        <v>0</v>
      </c>
      <c r="I1033">
        <v>0</v>
      </c>
      <c r="K1033">
        <v>0.54</v>
      </c>
      <c r="L1033" t="s">
        <v>41</v>
      </c>
      <c r="M1033" t="s">
        <v>41</v>
      </c>
      <c r="N1033">
        <v>0.36</v>
      </c>
      <c r="O1033">
        <f>SUM(OGC___Away_Brazil_2[[#This Row],[0-15]:[31-45]])</f>
        <v>3</v>
      </c>
    </row>
    <row r="1034" spans="1:15" x14ac:dyDescent="0.25">
      <c r="A1034" t="s">
        <v>342</v>
      </c>
      <c r="B1034">
        <v>7</v>
      </c>
      <c r="C1034">
        <v>47</v>
      </c>
      <c r="D1034">
        <v>1</v>
      </c>
      <c r="E1034">
        <v>0</v>
      </c>
      <c r="F1034">
        <v>3</v>
      </c>
      <c r="G1034">
        <v>1</v>
      </c>
      <c r="H1034">
        <v>1</v>
      </c>
      <c r="I1034">
        <v>1</v>
      </c>
      <c r="K1034">
        <v>5.13</v>
      </c>
      <c r="L1034" t="s">
        <v>41</v>
      </c>
      <c r="M1034" t="s">
        <v>41</v>
      </c>
      <c r="N1034">
        <v>3.87</v>
      </c>
      <c r="O1034">
        <f>SUM(OGC___Away_Brazil_2[[#This Row],[0-15]:[31-45]])</f>
        <v>4</v>
      </c>
    </row>
    <row r="1035" spans="1:15" x14ac:dyDescent="0.25">
      <c r="A1035" t="s">
        <v>346</v>
      </c>
      <c r="B1035">
        <v>7</v>
      </c>
      <c r="C1035">
        <v>33</v>
      </c>
      <c r="D1035">
        <v>2</v>
      </c>
      <c r="E1035">
        <v>1</v>
      </c>
      <c r="F1035">
        <v>2</v>
      </c>
      <c r="G1035">
        <v>1</v>
      </c>
      <c r="H1035">
        <v>1</v>
      </c>
      <c r="I1035">
        <v>0</v>
      </c>
      <c r="K1035">
        <v>6.39</v>
      </c>
      <c r="L1035" t="s">
        <v>41</v>
      </c>
      <c r="M1035" t="s">
        <v>41</v>
      </c>
      <c r="N1035">
        <v>2.61</v>
      </c>
      <c r="O1035">
        <f>SUM(OGC___Away_Brazil_2[[#This Row],[0-15]:[31-45]])</f>
        <v>5</v>
      </c>
    </row>
    <row r="1036" spans="1:15" x14ac:dyDescent="0.25">
      <c r="A1036" t="s">
        <v>1352</v>
      </c>
      <c r="B1036">
        <v>10</v>
      </c>
      <c r="C1036">
        <v>35</v>
      </c>
      <c r="D1036">
        <v>2</v>
      </c>
      <c r="E1036">
        <v>1</v>
      </c>
      <c r="F1036">
        <v>6</v>
      </c>
      <c r="G1036">
        <v>0</v>
      </c>
      <c r="H1036">
        <v>1</v>
      </c>
      <c r="I1036">
        <v>0</v>
      </c>
      <c r="K1036">
        <v>0.81</v>
      </c>
      <c r="L1036" t="s">
        <v>41</v>
      </c>
      <c r="M1036" t="s">
        <v>41</v>
      </c>
      <c r="N1036">
        <v>0.09</v>
      </c>
      <c r="O1036">
        <f>SUM(OGC___Away_Brazil_2[[#This Row],[0-15]:[31-45]])</f>
        <v>9</v>
      </c>
    </row>
    <row r="1037" spans="1:15" x14ac:dyDescent="0.25">
      <c r="A1037" t="s">
        <v>496</v>
      </c>
      <c r="B1037">
        <v>6</v>
      </c>
      <c r="C1037">
        <v>38</v>
      </c>
      <c r="D1037">
        <v>2</v>
      </c>
      <c r="E1037">
        <v>0</v>
      </c>
      <c r="F1037">
        <v>2</v>
      </c>
      <c r="G1037">
        <v>0</v>
      </c>
      <c r="H1037">
        <v>2</v>
      </c>
      <c r="I1037">
        <v>0</v>
      </c>
      <c r="K1037">
        <v>6.03</v>
      </c>
      <c r="L1037" t="s">
        <v>41</v>
      </c>
      <c r="M1037" t="s">
        <v>41</v>
      </c>
      <c r="N1037">
        <v>2.97</v>
      </c>
      <c r="O1037">
        <f>SUM(OGC___Away_Brazil_2[[#This Row],[0-15]:[31-45]])</f>
        <v>4</v>
      </c>
    </row>
    <row r="1038" spans="1:15" x14ac:dyDescent="0.25">
      <c r="A1038" t="s">
        <v>505</v>
      </c>
      <c r="B1038">
        <v>4</v>
      </c>
      <c r="C1038">
        <v>18</v>
      </c>
      <c r="D1038">
        <v>1</v>
      </c>
      <c r="E1038">
        <v>2</v>
      </c>
      <c r="F1038">
        <v>1</v>
      </c>
      <c r="G1038">
        <v>0</v>
      </c>
      <c r="H1038">
        <v>0</v>
      </c>
      <c r="I1038">
        <v>0</v>
      </c>
      <c r="K1038">
        <v>0.9</v>
      </c>
      <c r="L1038" t="s">
        <v>41</v>
      </c>
      <c r="M1038" t="s">
        <v>41</v>
      </c>
      <c r="N1038">
        <v>0</v>
      </c>
      <c r="O1038">
        <f>SUM(OGC___Away_Brazil_2[[#This Row],[0-15]:[31-45]])</f>
        <v>4</v>
      </c>
    </row>
    <row r="1039" spans="1:15" x14ac:dyDescent="0.25">
      <c r="A1039" t="s">
        <v>567</v>
      </c>
      <c r="B1039">
        <v>9</v>
      </c>
      <c r="C1039">
        <v>24</v>
      </c>
      <c r="D1039">
        <v>3</v>
      </c>
      <c r="E1039">
        <v>3</v>
      </c>
      <c r="F1039">
        <v>2</v>
      </c>
      <c r="G1039">
        <v>0</v>
      </c>
      <c r="H1039">
        <v>0</v>
      </c>
      <c r="I1039">
        <v>1</v>
      </c>
      <c r="K1039">
        <v>8.01</v>
      </c>
      <c r="L1039" t="s">
        <v>41</v>
      </c>
      <c r="M1039" t="s">
        <v>41</v>
      </c>
      <c r="N1039">
        <v>0.99</v>
      </c>
      <c r="O1039">
        <f>SUM(OGC___Away_Brazil_2[[#This Row],[0-15]:[31-45]])</f>
        <v>8</v>
      </c>
    </row>
    <row r="1040" spans="1:15" x14ac:dyDescent="0.25">
      <c r="A1040" t="s">
        <v>591</v>
      </c>
      <c r="B1040">
        <v>8</v>
      </c>
      <c r="C1040">
        <v>46</v>
      </c>
      <c r="D1040">
        <v>2</v>
      </c>
      <c r="E1040">
        <v>1</v>
      </c>
      <c r="F1040">
        <v>1</v>
      </c>
      <c r="G1040">
        <v>0</v>
      </c>
      <c r="H1040">
        <v>2</v>
      </c>
      <c r="I1040">
        <v>2</v>
      </c>
      <c r="K1040">
        <v>0.45</v>
      </c>
      <c r="L1040" t="s">
        <v>41</v>
      </c>
      <c r="M1040" t="s">
        <v>41</v>
      </c>
      <c r="N1040">
        <v>0.45</v>
      </c>
      <c r="O1040">
        <f>SUM(OGC___Away_Brazil_2[[#This Row],[0-15]:[31-45]])</f>
        <v>4</v>
      </c>
    </row>
    <row r="1041" spans="1:15" x14ac:dyDescent="0.25">
      <c r="A1041" t="s">
        <v>701</v>
      </c>
      <c r="B1041">
        <v>6</v>
      </c>
      <c r="C1041">
        <v>25</v>
      </c>
      <c r="D1041">
        <v>3</v>
      </c>
      <c r="E1041">
        <v>0</v>
      </c>
      <c r="F1041">
        <v>2</v>
      </c>
      <c r="G1041">
        <v>1</v>
      </c>
      <c r="H1041">
        <v>0</v>
      </c>
      <c r="I1041">
        <v>0</v>
      </c>
      <c r="K1041">
        <v>7.47</v>
      </c>
      <c r="L1041" t="s">
        <v>41</v>
      </c>
      <c r="M1041" t="s">
        <v>41</v>
      </c>
      <c r="N1041">
        <v>1.53</v>
      </c>
      <c r="O1041">
        <f>SUM(OGC___Away_Brazil_2[[#This Row],[0-15]:[31-45]])</f>
        <v>5</v>
      </c>
    </row>
    <row r="1042" spans="1:15" x14ac:dyDescent="0.25">
      <c r="A1042" t="s">
        <v>787</v>
      </c>
      <c r="B1042">
        <v>8</v>
      </c>
      <c r="C1042">
        <v>33</v>
      </c>
      <c r="D1042">
        <v>2</v>
      </c>
      <c r="E1042">
        <v>1</v>
      </c>
      <c r="F1042">
        <v>3</v>
      </c>
      <c r="G1042">
        <v>1</v>
      </c>
      <c r="H1042">
        <v>1</v>
      </c>
      <c r="I1042">
        <v>0</v>
      </c>
      <c r="K1042">
        <v>6.75</v>
      </c>
      <c r="L1042" t="s">
        <v>41</v>
      </c>
      <c r="M1042" t="s">
        <v>41</v>
      </c>
      <c r="N1042">
        <v>2.25</v>
      </c>
      <c r="O1042">
        <f>SUM(OGC___Away_Brazil_2[[#This Row],[0-15]:[31-45]])</f>
        <v>6</v>
      </c>
    </row>
    <row r="1043" spans="1:15" x14ac:dyDescent="0.25">
      <c r="A1043" t="s">
        <v>902</v>
      </c>
      <c r="B1043">
        <v>10</v>
      </c>
      <c r="C1043">
        <v>33</v>
      </c>
      <c r="D1043">
        <v>3</v>
      </c>
      <c r="E1043">
        <v>3</v>
      </c>
      <c r="F1043">
        <v>2</v>
      </c>
      <c r="G1043">
        <v>1</v>
      </c>
      <c r="H1043">
        <v>0</v>
      </c>
      <c r="I1043">
        <v>1</v>
      </c>
      <c r="K1043">
        <v>0.72</v>
      </c>
      <c r="L1043" t="s">
        <v>41</v>
      </c>
      <c r="M1043" t="s">
        <v>41</v>
      </c>
      <c r="N1043">
        <v>0.18</v>
      </c>
      <c r="O1043">
        <f>SUM(OGC___Away_Brazil_2[[#This Row],[0-15]:[31-45]])</f>
        <v>8</v>
      </c>
    </row>
    <row r="1044" spans="1:15" x14ac:dyDescent="0.25">
      <c r="A1044" t="s">
        <v>982</v>
      </c>
      <c r="B1044">
        <v>8</v>
      </c>
      <c r="C1044">
        <v>37</v>
      </c>
      <c r="D1044">
        <v>1</v>
      </c>
      <c r="E1044">
        <v>3</v>
      </c>
      <c r="F1044">
        <v>1</v>
      </c>
      <c r="G1044">
        <v>2</v>
      </c>
      <c r="H1044">
        <v>1</v>
      </c>
      <c r="I1044">
        <v>0</v>
      </c>
      <c r="K1044">
        <v>5.58</v>
      </c>
      <c r="L1044" t="s">
        <v>41</v>
      </c>
      <c r="M1044" t="s">
        <v>41</v>
      </c>
      <c r="N1044">
        <v>3.42</v>
      </c>
      <c r="O1044">
        <f>SUM(OGC___Away_Brazil_2[[#This Row],[0-15]:[31-45]])</f>
        <v>5</v>
      </c>
    </row>
    <row r="1045" spans="1:15" x14ac:dyDescent="0.25">
      <c r="A1045" t="s">
        <v>1002</v>
      </c>
      <c r="B1045">
        <v>8</v>
      </c>
      <c r="C1045">
        <v>47</v>
      </c>
      <c r="D1045">
        <v>1</v>
      </c>
      <c r="E1045">
        <v>3</v>
      </c>
      <c r="F1045">
        <v>0</v>
      </c>
      <c r="G1045">
        <v>0</v>
      </c>
      <c r="H1045">
        <v>2</v>
      </c>
      <c r="I1045">
        <v>2</v>
      </c>
      <c r="K1045">
        <v>0.45</v>
      </c>
      <c r="L1045" t="s">
        <v>41</v>
      </c>
      <c r="M1045" t="s">
        <v>41</v>
      </c>
      <c r="N1045">
        <v>0.45</v>
      </c>
      <c r="O1045">
        <f>SUM(OGC___Away_Brazil_2[[#This Row],[0-15]:[31-45]])</f>
        <v>4</v>
      </c>
    </row>
    <row r="1046" spans="1:15" x14ac:dyDescent="0.25">
      <c r="A1046" t="s">
        <v>1009</v>
      </c>
      <c r="B1046">
        <v>6</v>
      </c>
      <c r="C1046">
        <v>29</v>
      </c>
      <c r="D1046">
        <v>3</v>
      </c>
      <c r="E1046">
        <v>0</v>
      </c>
      <c r="F1046">
        <v>1</v>
      </c>
      <c r="G1046">
        <v>2</v>
      </c>
      <c r="H1046">
        <v>0</v>
      </c>
      <c r="I1046">
        <v>0</v>
      </c>
      <c r="K1046">
        <v>6.03</v>
      </c>
      <c r="L1046" t="s">
        <v>41</v>
      </c>
      <c r="M1046" t="s">
        <v>41</v>
      </c>
      <c r="N1046">
        <v>2.97</v>
      </c>
      <c r="O1046">
        <f>SUM(OGC___Away_Brazil_2[[#This Row],[0-15]:[31-45]])</f>
        <v>4</v>
      </c>
    </row>
    <row r="1047" spans="1:15" x14ac:dyDescent="0.25">
      <c r="A1047" t="s">
        <v>1146</v>
      </c>
      <c r="B1047">
        <v>8</v>
      </c>
      <c r="C1047">
        <v>23</v>
      </c>
      <c r="D1047">
        <v>4</v>
      </c>
      <c r="E1047">
        <v>2</v>
      </c>
      <c r="F1047">
        <v>1</v>
      </c>
      <c r="G1047">
        <v>0</v>
      </c>
      <c r="H1047">
        <v>0</v>
      </c>
      <c r="I1047">
        <v>1</v>
      </c>
      <c r="K1047">
        <v>7.92</v>
      </c>
      <c r="L1047" t="s">
        <v>41</v>
      </c>
      <c r="M1047" t="s">
        <v>41</v>
      </c>
      <c r="N1047">
        <v>1.08</v>
      </c>
      <c r="O1047">
        <f>SUM(OGC___Away_Brazil_2[[#This Row],[0-15]:[31-45]])</f>
        <v>7</v>
      </c>
    </row>
    <row r="1048" spans="1:15" x14ac:dyDescent="0.25">
      <c r="A1048" t="s">
        <v>1353</v>
      </c>
      <c r="B1048">
        <v>5</v>
      </c>
      <c r="C1048">
        <v>36</v>
      </c>
      <c r="D1048">
        <v>0</v>
      </c>
      <c r="E1048">
        <v>3</v>
      </c>
      <c r="F1048">
        <v>1</v>
      </c>
      <c r="G1048">
        <v>0</v>
      </c>
      <c r="H1048">
        <v>0</v>
      </c>
      <c r="I1048">
        <v>1</v>
      </c>
      <c r="K1048">
        <v>0.72</v>
      </c>
      <c r="L1048" t="s">
        <v>41</v>
      </c>
      <c r="M1048" t="s">
        <v>41</v>
      </c>
      <c r="N1048">
        <v>0.18</v>
      </c>
      <c r="O1048">
        <f>SUM(OGC___Away_Brazil_2[[#This Row],[0-15]:[31-45]])</f>
        <v>4</v>
      </c>
    </row>
    <row r="1049" spans="1:15" x14ac:dyDescent="0.25">
      <c r="A1049" t="s">
        <v>417</v>
      </c>
      <c r="B1049">
        <v>2</v>
      </c>
      <c r="C1049">
        <v>41</v>
      </c>
      <c r="D1049">
        <v>1</v>
      </c>
      <c r="E1049">
        <v>0</v>
      </c>
      <c r="F1049">
        <v>0</v>
      </c>
      <c r="G1049">
        <v>0</v>
      </c>
      <c r="H1049">
        <v>0</v>
      </c>
      <c r="I1049">
        <v>1</v>
      </c>
      <c r="K1049">
        <v>0.45</v>
      </c>
      <c r="L1049" t="s">
        <v>41</v>
      </c>
      <c r="M1049" t="s">
        <v>41</v>
      </c>
      <c r="N1049">
        <v>0.45</v>
      </c>
      <c r="O1049">
        <f>SUM(OGC___Away_Brazil_2[[#This Row],[0-15]:[31-45]])</f>
        <v>1</v>
      </c>
    </row>
    <row r="1050" spans="1:15" x14ac:dyDescent="0.25">
      <c r="A1050" t="s">
        <v>469</v>
      </c>
      <c r="B1050">
        <v>1</v>
      </c>
      <c r="C1050">
        <v>89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1</v>
      </c>
      <c r="K1050">
        <v>0</v>
      </c>
      <c r="L1050" t="s">
        <v>41</v>
      </c>
      <c r="M1050" t="s">
        <v>41</v>
      </c>
      <c r="N1050">
        <v>0.9</v>
      </c>
      <c r="O1050">
        <f>SUM(OGC___Away_Brazil_2[[#This Row],[0-15]:[31-45]])</f>
        <v>0</v>
      </c>
    </row>
    <row r="1051" spans="1:15" x14ac:dyDescent="0.25">
      <c r="A1051" t="s">
        <v>481</v>
      </c>
      <c r="B1051">
        <v>1</v>
      </c>
      <c r="C1051">
        <v>20</v>
      </c>
      <c r="D1051">
        <v>0</v>
      </c>
      <c r="E1051">
        <v>1</v>
      </c>
      <c r="F1051">
        <v>0</v>
      </c>
      <c r="G1051">
        <v>0</v>
      </c>
      <c r="H1051">
        <v>0</v>
      </c>
      <c r="I1051">
        <v>0</v>
      </c>
      <c r="K1051">
        <v>0.9</v>
      </c>
      <c r="L1051" t="s">
        <v>41</v>
      </c>
      <c r="M1051" t="s">
        <v>41</v>
      </c>
      <c r="N1051">
        <v>0</v>
      </c>
      <c r="O1051">
        <f>SUM(OGC___Away_Brazil_2[[#This Row],[0-15]:[31-45]])</f>
        <v>1</v>
      </c>
    </row>
    <row r="1052" spans="1:15" x14ac:dyDescent="0.25">
      <c r="A1052" t="s">
        <v>524</v>
      </c>
      <c r="B1052">
        <v>1</v>
      </c>
      <c r="C1052">
        <v>70</v>
      </c>
      <c r="D1052">
        <v>0</v>
      </c>
      <c r="E1052">
        <v>0</v>
      </c>
      <c r="F1052">
        <v>0</v>
      </c>
      <c r="G1052">
        <v>0</v>
      </c>
      <c r="H1052">
        <v>1</v>
      </c>
      <c r="I1052">
        <v>0</v>
      </c>
      <c r="K1052">
        <v>0</v>
      </c>
      <c r="L1052" t="s">
        <v>41</v>
      </c>
      <c r="M1052" t="s">
        <v>41</v>
      </c>
      <c r="N1052">
        <v>0.9</v>
      </c>
      <c r="O1052">
        <f>SUM(OGC___Away_Brazil_2[[#This Row],[0-15]:[31-45]])</f>
        <v>0</v>
      </c>
    </row>
    <row r="1053" spans="1:15" x14ac:dyDescent="0.25">
      <c r="A1053" t="s">
        <v>708</v>
      </c>
      <c r="B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K1053">
        <v>0</v>
      </c>
      <c r="L1053" t="s">
        <v>41</v>
      </c>
      <c r="M1053" t="s">
        <v>41</v>
      </c>
      <c r="N1053">
        <v>0</v>
      </c>
      <c r="O1053">
        <f>SUM(OGC___Away_Brazil_2[[#This Row],[0-15]:[31-45]])</f>
        <v>0</v>
      </c>
    </row>
    <row r="1054" spans="1:15" x14ac:dyDescent="0.25">
      <c r="A1054" t="s">
        <v>716</v>
      </c>
      <c r="B1054">
        <v>3</v>
      </c>
      <c r="C1054">
        <v>9</v>
      </c>
      <c r="D1054">
        <v>2</v>
      </c>
      <c r="E1054">
        <v>1</v>
      </c>
      <c r="F1054">
        <v>0</v>
      </c>
      <c r="G1054">
        <v>0</v>
      </c>
      <c r="H1054">
        <v>0</v>
      </c>
      <c r="I1054">
        <v>0</v>
      </c>
      <c r="K1054">
        <v>0.9</v>
      </c>
      <c r="L1054" t="s">
        <v>41</v>
      </c>
      <c r="M1054" t="s">
        <v>41</v>
      </c>
      <c r="N1054">
        <v>0</v>
      </c>
      <c r="O1054">
        <f>SUM(OGC___Away_Brazil_2[[#This Row],[0-15]:[31-45]])</f>
        <v>3</v>
      </c>
    </row>
    <row r="1055" spans="1:15" x14ac:dyDescent="0.25">
      <c r="A1055" t="s">
        <v>761</v>
      </c>
      <c r="B1055">
        <v>1</v>
      </c>
      <c r="C1055">
        <v>38</v>
      </c>
      <c r="D1055">
        <v>0</v>
      </c>
      <c r="E1055">
        <v>0</v>
      </c>
      <c r="F1055">
        <v>1</v>
      </c>
      <c r="G1055">
        <v>0</v>
      </c>
      <c r="H1055">
        <v>0</v>
      </c>
      <c r="I1055">
        <v>0</v>
      </c>
      <c r="K1055">
        <v>0.9</v>
      </c>
      <c r="L1055" t="s">
        <v>41</v>
      </c>
      <c r="M1055" t="s">
        <v>41</v>
      </c>
      <c r="N1055">
        <v>0</v>
      </c>
      <c r="O1055">
        <f>SUM(OGC___Away_Brazil_2[[#This Row],[0-15]:[31-45]])</f>
        <v>1</v>
      </c>
    </row>
    <row r="1056" spans="1:15" x14ac:dyDescent="0.25">
      <c r="A1056" t="s">
        <v>796</v>
      </c>
      <c r="B1056">
        <v>1</v>
      </c>
      <c r="C1056">
        <v>37</v>
      </c>
      <c r="D1056">
        <v>0</v>
      </c>
      <c r="E1056">
        <v>0</v>
      </c>
      <c r="F1056">
        <v>1</v>
      </c>
      <c r="G1056">
        <v>0</v>
      </c>
      <c r="H1056">
        <v>0</v>
      </c>
      <c r="I1056">
        <v>0</v>
      </c>
      <c r="K1056">
        <v>0.9</v>
      </c>
      <c r="L1056" t="s">
        <v>41</v>
      </c>
      <c r="M1056" t="s">
        <v>41</v>
      </c>
      <c r="N1056">
        <v>0</v>
      </c>
      <c r="O1056">
        <f>SUM(OGC___Away_Brazil_2[[#This Row],[0-15]:[31-45]])</f>
        <v>1</v>
      </c>
    </row>
    <row r="1057" spans="1:15" x14ac:dyDescent="0.25">
      <c r="A1057" t="s">
        <v>850</v>
      </c>
      <c r="B1057">
        <v>4</v>
      </c>
      <c r="C1057">
        <v>50</v>
      </c>
      <c r="D1057">
        <v>1</v>
      </c>
      <c r="E1057">
        <v>1</v>
      </c>
      <c r="F1057">
        <v>0</v>
      </c>
      <c r="G1057">
        <v>0</v>
      </c>
      <c r="H1057">
        <v>0</v>
      </c>
      <c r="I1057">
        <v>2</v>
      </c>
      <c r="K1057">
        <v>0.45</v>
      </c>
      <c r="L1057" t="s">
        <v>41</v>
      </c>
      <c r="M1057" t="s">
        <v>41</v>
      </c>
      <c r="N1057">
        <v>0.45</v>
      </c>
      <c r="O1057">
        <f>SUM(OGC___Away_Brazil_2[[#This Row],[0-15]:[31-45]])</f>
        <v>2</v>
      </c>
    </row>
    <row r="1058" spans="1:15" x14ac:dyDescent="0.25">
      <c r="A1058" t="s">
        <v>861</v>
      </c>
      <c r="B1058">
        <v>2</v>
      </c>
      <c r="C1058">
        <v>19</v>
      </c>
      <c r="D1058">
        <v>1</v>
      </c>
      <c r="E1058">
        <v>1</v>
      </c>
      <c r="F1058">
        <v>0</v>
      </c>
      <c r="G1058">
        <v>0</v>
      </c>
      <c r="H1058">
        <v>0</v>
      </c>
      <c r="I1058">
        <v>0</v>
      </c>
      <c r="K1058">
        <v>0.9</v>
      </c>
      <c r="L1058" t="s">
        <v>41</v>
      </c>
      <c r="M1058" t="s">
        <v>41</v>
      </c>
      <c r="N1058">
        <v>0</v>
      </c>
      <c r="O1058">
        <f>SUM(OGC___Away_Brazil_2[[#This Row],[0-15]:[31-45]])</f>
        <v>2</v>
      </c>
    </row>
    <row r="1059" spans="1:15" x14ac:dyDescent="0.25">
      <c r="A1059" t="s">
        <v>919</v>
      </c>
      <c r="B1059">
        <v>2</v>
      </c>
      <c r="C1059">
        <v>38</v>
      </c>
      <c r="D1059">
        <v>1</v>
      </c>
      <c r="E1059">
        <v>0</v>
      </c>
      <c r="F1059">
        <v>0</v>
      </c>
      <c r="G1059">
        <v>0</v>
      </c>
      <c r="H1059">
        <v>1</v>
      </c>
      <c r="I1059">
        <v>0</v>
      </c>
      <c r="K1059">
        <v>0.45</v>
      </c>
      <c r="L1059" t="s">
        <v>41</v>
      </c>
      <c r="M1059" t="s">
        <v>41</v>
      </c>
      <c r="N1059">
        <v>0.45</v>
      </c>
      <c r="O1059">
        <f>SUM(OGC___Away_Brazil_2[[#This Row],[0-15]:[31-45]])</f>
        <v>1</v>
      </c>
    </row>
    <row r="1060" spans="1:15" x14ac:dyDescent="0.25">
      <c r="A1060" t="s">
        <v>994</v>
      </c>
      <c r="B1060">
        <v>1</v>
      </c>
      <c r="C1060">
        <v>36</v>
      </c>
      <c r="D1060">
        <v>0</v>
      </c>
      <c r="E1060">
        <v>0</v>
      </c>
      <c r="F1060">
        <v>1</v>
      </c>
      <c r="G1060">
        <v>0</v>
      </c>
      <c r="H1060">
        <v>0</v>
      </c>
      <c r="I1060">
        <v>0</v>
      </c>
      <c r="K1060">
        <v>0.9</v>
      </c>
      <c r="L1060" t="s">
        <v>41</v>
      </c>
      <c r="M1060" t="s">
        <v>41</v>
      </c>
      <c r="N1060">
        <v>0</v>
      </c>
      <c r="O1060">
        <f>SUM(OGC___Away_Brazil_2[[#This Row],[0-15]:[31-45]])</f>
        <v>1</v>
      </c>
    </row>
    <row r="1061" spans="1:15" x14ac:dyDescent="0.25">
      <c r="A1061" t="s">
        <v>1037</v>
      </c>
      <c r="B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K1061">
        <v>0</v>
      </c>
      <c r="L1061" t="s">
        <v>41</v>
      </c>
      <c r="M1061" t="s">
        <v>41</v>
      </c>
      <c r="N1061">
        <v>0</v>
      </c>
      <c r="O1061">
        <f>SUM(OGC___Away_Brazil_2[[#This Row],[0-15]:[31-45]])</f>
        <v>0</v>
      </c>
    </row>
    <row r="1062" spans="1:15" x14ac:dyDescent="0.25">
      <c r="A1062" t="s">
        <v>1180</v>
      </c>
      <c r="B1062">
        <v>2</v>
      </c>
      <c r="C1062">
        <v>18</v>
      </c>
      <c r="D1062">
        <v>1</v>
      </c>
      <c r="E1062">
        <v>1</v>
      </c>
      <c r="F1062">
        <v>0</v>
      </c>
      <c r="G1062">
        <v>0</v>
      </c>
      <c r="H1062">
        <v>0</v>
      </c>
      <c r="I1062">
        <v>0</v>
      </c>
      <c r="K1062">
        <v>0.9</v>
      </c>
      <c r="L1062" t="s">
        <v>41</v>
      </c>
      <c r="M1062" t="s">
        <v>41</v>
      </c>
      <c r="N1062">
        <v>0</v>
      </c>
      <c r="O1062">
        <f>SUM(OGC___Away_Brazil_2[[#This Row],[0-15]:[31-45]])</f>
        <v>2</v>
      </c>
    </row>
    <row r="1063" spans="1:15" x14ac:dyDescent="0.25">
      <c r="A1063" t="s">
        <v>1200</v>
      </c>
      <c r="B1063">
        <v>1</v>
      </c>
      <c r="C1063">
        <v>5</v>
      </c>
      <c r="D1063">
        <v>1</v>
      </c>
      <c r="E1063">
        <v>0</v>
      </c>
      <c r="F1063">
        <v>0</v>
      </c>
      <c r="G1063">
        <v>0</v>
      </c>
      <c r="H1063">
        <v>0</v>
      </c>
      <c r="I1063">
        <v>0</v>
      </c>
      <c r="K1063">
        <v>0.9</v>
      </c>
      <c r="L1063" t="s">
        <v>41</v>
      </c>
      <c r="M1063" t="s">
        <v>41</v>
      </c>
      <c r="N1063">
        <v>0</v>
      </c>
      <c r="O1063">
        <f>SUM(OGC___Away_Brazil_2[[#This Row],[0-15]:[31-45]])</f>
        <v>1</v>
      </c>
    </row>
    <row r="1064" spans="1:15" x14ac:dyDescent="0.25">
      <c r="A1064" t="s">
        <v>1240</v>
      </c>
      <c r="B1064">
        <v>1</v>
      </c>
      <c r="C1064">
        <v>6</v>
      </c>
      <c r="D1064">
        <v>1</v>
      </c>
      <c r="E1064">
        <v>0</v>
      </c>
      <c r="F1064">
        <v>0</v>
      </c>
      <c r="G1064">
        <v>0</v>
      </c>
      <c r="H1064">
        <v>0</v>
      </c>
      <c r="I1064">
        <v>0</v>
      </c>
      <c r="K1064">
        <v>0.9</v>
      </c>
      <c r="L1064" t="s">
        <v>41</v>
      </c>
      <c r="M1064" t="s">
        <v>41</v>
      </c>
      <c r="N1064">
        <v>0</v>
      </c>
      <c r="O1064">
        <f>SUM(OGC___Away_Brazil_2[[#This Row],[0-15]:[31-45]])</f>
        <v>1</v>
      </c>
    </row>
    <row r="1065" spans="1:15" x14ac:dyDescent="0.25">
      <c r="A1065" t="s">
        <v>298</v>
      </c>
      <c r="B1065">
        <v>7</v>
      </c>
      <c r="C1065">
        <v>26</v>
      </c>
      <c r="D1065">
        <v>3</v>
      </c>
      <c r="E1065">
        <v>1</v>
      </c>
      <c r="F1065">
        <v>2</v>
      </c>
      <c r="G1065">
        <v>1</v>
      </c>
      <c r="H1065">
        <v>0</v>
      </c>
      <c r="I1065">
        <v>0</v>
      </c>
      <c r="K1065">
        <v>7.74</v>
      </c>
      <c r="L1065" t="s">
        <v>41</v>
      </c>
      <c r="M1065" t="s">
        <v>41</v>
      </c>
      <c r="N1065">
        <v>1.26</v>
      </c>
      <c r="O1065">
        <f>SUM(OGC___Away_Brazil_2[[#This Row],[0-15]:[31-45]])</f>
        <v>6</v>
      </c>
    </row>
    <row r="1066" spans="1:15" x14ac:dyDescent="0.25">
      <c r="A1066" t="s">
        <v>303</v>
      </c>
      <c r="B1066">
        <v>10</v>
      </c>
      <c r="C1066">
        <v>38</v>
      </c>
      <c r="D1066">
        <v>2</v>
      </c>
      <c r="E1066">
        <v>2</v>
      </c>
      <c r="F1066">
        <v>2</v>
      </c>
      <c r="G1066">
        <v>2</v>
      </c>
      <c r="H1066">
        <v>1</v>
      </c>
      <c r="I1066">
        <v>1</v>
      </c>
      <c r="K1066">
        <v>0.54</v>
      </c>
      <c r="L1066" t="s">
        <v>41</v>
      </c>
      <c r="M1066" t="s">
        <v>41</v>
      </c>
      <c r="N1066">
        <v>0.36</v>
      </c>
      <c r="O1066">
        <f>SUM(OGC___Away_Brazil_2[[#This Row],[0-15]:[31-45]])</f>
        <v>6</v>
      </c>
    </row>
    <row r="1067" spans="1:15" x14ac:dyDescent="0.25">
      <c r="A1067" t="s">
        <v>402</v>
      </c>
      <c r="B1067">
        <v>12</v>
      </c>
      <c r="C1067">
        <v>31</v>
      </c>
      <c r="D1067">
        <v>3</v>
      </c>
      <c r="E1067">
        <v>4</v>
      </c>
      <c r="F1067">
        <v>4</v>
      </c>
      <c r="G1067">
        <v>0</v>
      </c>
      <c r="H1067">
        <v>0</v>
      </c>
      <c r="I1067">
        <v>1</v>
      </c>
      <c r="K1067">
        <v>8.2799999999999994</v>
      </c>
      <c r="L1067" t="s">
        <v>41</v>
      </c>
      <c r="M1067" t="s">
        <v>41</v>
      </c>
      <c r="N1067">
        <v>0.72</v>
      </c>
      <c r="O1067">
        <f>SUM(OGC___Away_Brazil_2[[#This Row],[0-15]:[31-45]])</f>
        <v>11</v>
      </c>
    </row>
    <row r="1068" spans="1:15" x14ac:dyDescent="0.25">
      <c r="A1068" t="s">
        <v>405</v>
      </c>
      <c r="B1068">
        <v>6</v>
      </c>
      <c r="C1068">
        <v>32</v>
      </c>
      <c r="D1068">
        <v>2</v>
      </c>
      <c r="E1068">
        <v>1</v>
      </c>
      <c r="F1068">
        <v>2</v>
      </c>
      <c r="G1068">
        <v>0</v>
      </c>
      <c r="H1068">
        <v>1</v>
      </c>
      <c r="I1068">
        <v>0</v>
      </c>
      <c r="K1068">
        <v>7.47</v>
      </c>
      <c r="L1068" t="s">
        <v>41</v>
      </c>
      <c r="M1068" t="s">
        <v>41</v>
      </c>
      <c r="N1068">
        <v>1.53</v>
      </c>
      <c r="O1068">
        <f>SUM(OGC___Away_Brazil_2[[#This Row],[0-15]:[31-45]])</f>
        <v>5</v>
      </c>
    </row>
    <row r="1069" spans="1:15" x14ac:dyDescent="0.25">
      <c r="A1069" t="s">
        <v>413</v>
      </c>
      <c r="B1069">
        <v>8</v>
      </c>
      <c r="C1069">
        <v>40</v>
      </c>
      <c r="D1069">
        <v>3</v>
      </c>
      <c r="E1069">
        <v>1</v>
      </c>
      <c r="F1069">
        <v>2</v>
      </c>
      <c r="G1069">
        <v>0</v>
      </c>
      <c r="H1069">
        <v>0</v>
      </c>
      <c r="I1069">
        <v>2</v>
      </c>
      <c r="K1069">
        <v>6.75</v>
      </c>
      <c r="L1069" t="s">
        <v>41</v>
      </c>
      <c r="M1069" t="s">
        <v>41</v>
      </c>
      <c r="N1069">
        <v>2.25</v>
      </c>
      <c r="O1069">
        <f>SUM(OGC___Away_Brazil_2[[#This Row],[0-15]:[31-45]])</f>
        <v>6</v>
      </c>
    </row>
    <row r="1070" spans="1:15" x14ac:dyDescent="0.25">
      <c r="A1070" t="s">
        <v>421</v>
      </c>
      <c r="B1070">
        <v>8</v>
      </c>
      <c r="C1070">
        <v>20</v>
      </c>
      <c r="D1070">
        <v>5</v>
      </c>
      <c r="E1070">
        <v>2</v>
      </c>
      <c r="F1070">
        <v>0</v>
      </c>
      <c r="G1070">
        <v>1</v>
      </c>
      <c r="H1070">
        <v>0</v>
      </c>
      <c r="I1070">
        <v>0</v>
      </c>
      <c r="K1070">
        <v>7.92</v>
      </c>
      <c r="L1070" t="s">
        <v>41</v>
      </c>
      <c r="M1070" t="s">
        <v>41</v>
      </c>
      <c r="N1070">
        <v>1.08</v>
      </c>
      <c r="O1070">
        <f>SUM(OGC___Away_Brazil_2[[#This Row],[0-15]:[31-45]])</f>
        <v>7</v>
      </c>
    </row>
    <row r="1071" spans="1:15" x14ac:dyDescent="0.25">
      <c r="A1071" t="s">
        <v>429</v>
      </c>
      <c r="B1071">
        <v>10</v>
      </c>
      <c r="C1071">
        <v>27</v>
      </c>
      <c r="D1071">
        <v>2</v>
      </c>
      <c r="E1071">
        <v>6</v>
      </c>
      <c r="F1071">
        <v>0</v>
      </c>
      <c r="G1071">
        <v>1</v>
      </c>
      <c r="H1071">
        <v>0</v>
      </c>
      <c r="I1071">
        <v>1</v>
      </c>
      <c r="K1071">
        <v>0.72</v>
      </c>
      <c r="L1071" t="s">
        <v>41</v>
      </c>
      <c r="M1071" t="s">
        <v>41</v>
      </c>
      <c r="N1071">
        <v>0.18</v>
      </c>
      <c r="O1071">
        <f>SUM(OGC___Away_Brazil_2[[#This Row],[0-15]:[31-45]])</f>
        <v>8</v>
      </c>
    </row>
    <row r="1072" spans="1:15" x14ac:dyDescent="0.25">
      <c r="A1072" t="s">
        <v>430</v>
      </c>
      <c r="B1072">
        <v>5</v>
      </c>
      <c r="C1072">
        <v>24</v>
      </c>
      <c r="D1072">
        <v>1</v>
      </c>
      <c r="E1072">
        <v>3</v>
      </c>
      <c r="F1072">
        <v>1</v>
      </c>
      <c r="G1072">
        <v>0</v>
      </c>
      <c r="H1072">
        <v>0</v>
      </c>
      <c r="I1072">
        <v>0</v>
      </c>
      <c r="K1072">
        <v>0.9</v>
      </c>
      <c r="L1072" t="s">
        <v>41</v>
      </c>
      <c r="M1072" t="s">
        <v>41</v>
      </c>
      <c r="N1072">
        <v>0</v>
      </c>
      <c r="O1072">
        <f>SUM(OGC___Away_Brazil_2[[#This Row],[0-15]:[31-45]])</f>
        <v>5</v>
      </c>
    </row>
    <row r="1073" spans="1:15" x14ac:dyDescent="0.25">
      <c r="A1073" t="s">
        <v>453</v>
      </c>
      <c r="B1073">
        <v>9</v>
      </c>
      <c r="C1073">
        <v>41</v>
      </c>
      <c r="D1073">
        <v>1</v>
      </c>
      <c r="E1073">
        <v>1</v>
      </c>
      <c r="F1073">
        <v>5</v>
      </c>
      <c r="G1073">
        <v>0</v>
      </c>
      <c r="H1073">
        <v>1</v>
      </c>
      <c r="I1073">
        <v>1</v>
      </c>
      <c r="K1073">
        <v>7.02</v>
      </c>
      <c r="L1073" t="s">
        <v>41</v>
      </c>
      <c r="M1073" t="s">
        <v>41</v>
      </c>
      <c r="N1073">
        <v>1.98</v>
      </c>
      <c r="O1073">
        <f>SUM(OGC___Away_Brazil_2[[#This Row],[0-15]:[31-45]])</f>
        <v>7</v>
      </c>
    </row>
    <row r="1074" spans="1:15" x14ac:dyDescent="0.25">
      <c r="A1074" t="s">
        <v>456</v>
      </c>
      <c r="B1074">
        <v>8</v>
      </c>
      <c r="C1074">
        <v>33</v>
      </c>
      <c r="D1074">
        <v>3</v>
      </c>
      <c r="E1074">
        <v>2</v>
      </c>
      <c r="F1074">
        <v>1</v>
      </c>
      <c r="G1074">
        <v>1</v>
      </c>
      <c r="H1074">
        <v>0</v>
      </c>
      <c r="I1074">
        <v>1</v>
      </c>
      <c r="K1074">
        <v>6.75</v>
      </c>
      <c r="L1074" t="s">
        <v>41</v>
      </c>
      <c r="M1074" t="s">
        <v>41</v>
      </c>
      <c r="N1074">
        <v>2.25</v>
      </c>
      <c r="O1074">
        <f>SUM(OGC___Away_Brazil_2[[#This Row],[0-15]:[31-45]])</f>
        <v>6</v>
      </c>
    </row>
    <row r="1075" spans="1:15" x14ac:dyDescent="0.25">
      <c r="A1075" t="s">
        <v>644</v>
      </c>
      <c r="B1075">
        <v>10</v>
      </c>
      <c r="C1075">
        <v>24</v>
      </c>
      <c r="D1075">
        <v>5</v>
      </c>
      <c r="E1075">
        <v>2</v>
      </c>
      <c r="F1075">
        <v>1</v>
      </c>
      <c r="G1075">
        <v>1</v>
      </c>
      <c r="H1075">
        <v>1</v>
      </c>
      <c r="I1075">
        <v>0</v>
      </c>
      <c r="K1075">
        <v>0.72</v>
      </c>
      <c r="L1075" t="s">
        <v>41</v>
      </c>
      <c r="M1075" t="s">
        <v>41</v>
      </c>
      <c r="N1075">
        <v>0.18</v>
      </c>
      <c r="O1075">
        <f>SUM(OGC___Away_Brazil_2[[#This Row],[0-15]:[31-45]])</f>
        <v>8</v>
      </c>
    </row>
    <row r="1076" spans="1:15" x14ac:dyDescent="0.25">
      <c r="A1076" t="s">
        <v>657</v>
      </c>
      <c r="B1076">
        <v>9</v>
      </c>
      <c r="C1076">
        <v>40</v>
      </c>
      <c r="D1076">
        <v>1</v>
      </c>
      <c r="E1076">
        <v>2</v>
      </c>
      <c r="F1076">
        <v>3</v>
      </c>
      <c r="G1076">
        <v>2</v>
      </c>
      <c r="H1076">
        <v>1</v>
      </c>
      <c r="I1076">
        <v>0</v>
      </c>
      <c r="K1076">
        <v>6.03</v>
      </c>
      <c r="L1076" t="s">
        <v>41</v>
      </c>
      <c r="M1076" t="s">
        <v>41</v>
      </c>
      <c r="N1076">
        <v>2.97</v>
      </c>
      <c r="O1076">
        <f>SUM(OGC___Away_Brazil_2[[#This Row],[0-15]:[31-45]])</f>
        <v>6</v>
      </c>
    </row>
    <row r="1077" spans="1:15" x14ac:dyDescent="0.25">
      <c r="A1077" t="s">
        <v>723</v>
      </c>
      <c r="B1077">
        <v>8</v>
      </c>
      <c r="C1077">
        <v>34</v>
      </c>
      <c r="D1077">
        <v>2</v>
      </c>
      <c r="E1077">
        <v>2</v>
      </c>
      <c r="F1077">
        <v>2</v>
      </c>
      <c r="G1077">
        <v>0</v>
      </c>
      <c r="H1077">
        <v>2</v>
      </c>
      <c r="I1077">
        <v>0</v>
      </c>
      <c r="K1077">
        <v>6.75</v>
      </c>
      <c r="L1077" t="s">
        <v>41</v>
      </c>
      <c r="M1077" t="s">
        <v>41</v>
      </c>
      <c r="N1077">
        <v>2.25</v>
      </c>
      <c r="O1077">
        <f>SUM(OGC___Away_Brazil_2[[#This Row],[0-15]:[31-45]])</f>
        <v>6</v>
      </c>
    </row>
    <row r="1078" spans="1:15" x14ac:dyDescent="0.25">
      <c r="A1078" t="s">
        <v>768</v>
      </c>
      <c r="B1078">
        <v>8</v>
      </c>
      <c r="C1078">
        <v>26</v>
      </c>
      <c r="D1078">
        <v>2</v>
      </c>
      <c r="E1078">
        <v>4</v>
      </c>
      <c r="F1078">
        <v>1</v>
      </c>
      <c r="G1078">
        <v>1</v>
      </c>
      <c r="H1078">
        <v>0</v>
      </c>
      <c r="I1078">
        <v>0</v>
      </c>
      <c r="K1078">
        <v>7.92</v>
      </c>
      <c r="L1078" t="s">
        <v>41</v>
      </c>
      <c r="M1078" t="s">
        <v>41</v>
      </c>
      <c r="N1078">
        <v>1.08</v>
      </c>
      <c r="O1078">
        <f>SUM(OGC___Away_Brazil_2[[#This Row],[0-15]:[31-45]])</f>
        <v>7</v>
      </c>
    </row>
    <row r="1079" spans="1:15" x14ac:dyDescent="0.25">
      <c r="A1079" t="s">
        <v>801</v>
      </c>
      <c r="B1079">
        <v>8</v>
      </c>
      <c r="C1079">
        <v>28</v>
      </c>
      <c r="D1079">
        <v>2</v>
      </c>
      <c r="E1079">
        <v>4</v>
      </c>
      <c r="F1079">
        <v>0</v>
      </c>
      <c r="G1079">
        <v>1</v>
      </c>
      <c r="H1079">
        <v>0</v>
      </c>
      <c r="I1079">
        <v>1</v>
      </c>
      <c r="K1079">
        <v>6.75</v>
      </c>
      <c r="L1079" t="s">
        <v>41</v>
      </c>
      <c r="M1079" t="s">
        <v>41</v>
      </c>
      <c r="N1079">
        <v>2.25</v>
      </c>
      <c r="O1079">
        <f>SUM(OGC___Away_Brazil_2[[#This Row],[0-15]:[31-45]])</f>
        <v>6</v>
      </c>
    </row>
    <row r="1080" spans="1:15" x14ac:dyDescent="0.25">
      <c r="A1080" t="s">
        <v>830</v>
      </c>
      <c r="B1080">
        <v>8</v>
      </c>
      <c r="C1080">
        <v>27</v>
      </c>
      <c r="D1080">
        <v>2</v>
      </c>
      <c r="E1080">
        <v>3</v>
      </c>
      <c r="F1080">
        <v>2</v>
      </c>
      <c r="G1080">
        <v>1</v>
      </c>
      <c r="H1080">
        <v>0</v>
      </c>
      <c r="I1080">
        <v>0</v>
      </c>
      <c r="K1080">
        <v>7.92</v>
      </c>
      <c r="L1080" t="s">
        <v>41</v>
      </c>
      <c r="M1080" t="s">
        <v>41</v>
      </c>
      <c r="N1080">
        <v>1.08</v>
      </c>
      <c r="O1080">
        <f>SUM(OGC___Away_Brazil_2[[#This Row],[0-15]:[31-45]])</f>
        <v>7</v>
      </c>
    </row>
    <row r="1081" spans="1:15" x14ac:dyDescent="0.25">
      <c r="A1081" t="s">
        <v>834</v>
      </c>
      <c r="B1081">
        <v>8</v>
      </c>
      <c r="C1081">
        <v>41</v>
      </c>
      <c r="D1081">
        <v>3</v>
      </c>
      <c r="E1081">
        <v>0</v>
      </c>
      <c r="F1081">
        <v>1</v>
      </c>
      <c r="G1081">
        <v>3</v>
      </c>
      <c r="H1081">
        <v>0</v>
      </c>
      <c r="I1081">
        <v>1</v>
      </c>
      <c r="K1081">
        <v>0.45</v>
      </c>
      <c r="L1081" t="s">
        <v>41</v>
      </c>
      <c r="M1081" t="s">
        <v>41</v>
      </c>
      <c r="N1081">
        <v>0.45</v>
      </c>
      <c r="O1081">
        <f>SUM(OGC___Away_Brazil_2[[#This Row],[0-15]:[31-45]])</f>
        <v>4</v>
      </c>
    </row>
    <row r="1082" spans="1:15" x14ac:dyDescent="0.25">
      <c r="A1082" t="s">
        <v>835</v>
      </c>
      <c r="B1082">
        <v>10</v>
      </c>
      <c r="C1082">
        <v>36</v>
      </c>
      <c r="D1082">
        <v>3</v>
      </c>
      <c r="E1082">
        <v>1</v>
      </c>
      <c r="F1082">
        <v>2</v>
      </c>
      <c r="G1082">
        <v>2</v>
      </c>
      <c r="H1082">
        <v>1</v>
      </c>
      <c r="I1082">
        <v>1</v>
      </c>
      <c r="K1082">
        <v>0.54</v>
      </c>
      <c r="L1082" t="s">
        <v>41</v>
      </c>
      <c r="M1082" t="s">
        <v>41</v>
      </c>
      <c r="N1082">
        <v>0.36</v>
      </c>
      <c r="O1082">
        <f>SUM(OGC___Away_Brazil_2[[#This Row],[0-15]:[31-45]])</f>
        <v>6</v>
      </c>
    </row>
    <row r="1083" spans="1:15" x14ac:dyDescent="0.25">
      <c r="A1083" t="s">
        <v>836</v>
      </c>
      <c r="B1083">
        <v>9</v>
      </c>
      <c r="C1083">
        <v>24</v>
      </c>
      <c r="D1083">
        <v>2</v>
      </c>
      <c r="E1083">
        <v>5</v>
      </c>
      <c r="F1083">
        <v>1</v>
      </c>
      <c r="G1083">
        <v>1</v>
      </c>
      <c r="H1083">
        <v>0</v>
      </c>
      <c r="I1083">
        <v>0</v>
      </c>
      <c r="K1083">
        <v>8.01</v>
      </c>
      <c r="L1083" t="s">
        <v>41</v>
      </c>
      <c r="M1083" t="s">
        <v>41</v>
      </c>
      <c r="N1083">
        <v>0.99</v>
      </c>
      <c r="O1083">
        <f>SUM(OGC___Away_Brazil_2[[#This Row],[0-15]:[31-45]])</f>
        <v>8</v>
      </c>
    </row>
    <row r="1084" spans="1:15" x14ac:dyDescent="0.25">
      <c r="A1084" t="s">
        <v>869</v>
      </c>
      <c r="B1084">
        <v>9</v>
      </c>
      <c r="C1084">
        <v>47</v>
      </c>
      <c r="D1084">
        <v>0</v>
      </c>
      <c r="E1084">
        <v>2</v>
      </c>
      <c r="F1084">
        <v>2</v>
      </c>
      <c r="G1084">
        <v>3</v>
      </c>
      <c r="H1084">
        <v>1</v>
      </c>
      <c r="I1084">
        <v>1</v>
      </c>
      <c r="K1084">
        <v>3.96</v>
      </c>
      <c r="L1084" t="s">
        <v>41</v>
      </c>
      <c r="M1084" t="s">
        <v>41</v>
      </c>
      <c r="N1084">
        <v>5.04</v>
      </c>
      <c r="O1084">
        <f>SUM(OGC___Away_Brazil_2[[#This Row],[0-15]:[31-45]])</f>
        <v>4</v>
      </c>
    </row>
    <row r="1085" spans="1:15" x14ac:dyDescent="0.25">
      <c r="A1085" t="s">
        <v>909</v>
      </c>
      <c r="B1085">
        <v>12</v>
      </c>
      <c r="C1085">
        <v>26</v>
      </c>
      <c r="D1085">
        <v>5</v>
      </c>
      <c r="E1085">
        <v>3</v>
      </c>
      <c r="F1085">
        <v>2</v>
      </c>
      <c r="G1085">
        <v>1</v>
      </c>
      <c r="H1085">
        <v>1</v>
      </c>
      <c r="I1085">
        <v>0</v>
      </c>
      <c r="K1085">
        <v>7.47</v>
      </c>
      <c r="L1085" t="s">
        <v>41</v>
      </c>
      <c r="M1085" t="s">
        <v>41</v>
      </c>
      <c r="N1085">
        <v>1.53</v>
      </c>
      <c r="O1085">
        <f>SUM(OGC___Away_Brazil_2[[#This Row],[0-15]:[31-45]])</f>
        <v>10</v>
      </c>
    </row>
    <row r="1086" spans="1:15" x14ac:dyDescent="0.25">
      <c r="A1086" t="s">
        <v>927</v>
      </c>
      <c r="B1086">
        <v>8</v>
      </c>
      <c r="C1086">
        <v>36</v>
      </c>
      <c r="D1086">
        <v>2</v>
      </c>
      <c r="E1086">
        <v>2</v>
      </c>
      <c r="F1086">
        <v>2</v>
      </c>
      <c r="G1086">
        <v>0</v>
      </c>
      <c r="H1086">
        <v>2</v>
      </c>
      <c r="I1086">
        <v>0</v>
      </c>
      <c r="K1086">
        <v>6.75</v>
      </c>
      <c r="L1086" t="s">
        <v>41</v>
      </c>
      <c r="M1086" t="s">
        <v>41</v>
      </c>
      <c r="N1086">
        <v>2.25</v>
      </c>
      <c r="O1086">
        <f>SUM(OGC___Away_Brazil_2[[#This Row],[0-15]:[31-45]])</f>
        <v>6</v>
      </c>
    </row>
    <row r="1087" spans="1:15" x14ac:dyDescent="0.25">
      <c r="A1087" t="s">
        <v>963</v>
      </c>
      <c r="B1087">
        <v>7</v>
      </c>
      <c r="C1087">
        <v>18</v>
      </c>
      <c r="D1087">
        <v>4</v>
      </c>
      <c r="E1087">
        <v>2</v>
      </c>
      <c r="F1087">
        <v>1</v>
      </c>
      <c r="G1087">
        <v>0</v>
      </c>
      <c r="H1087">
        <v>0</v>
      </c>
      <c r="I1087">
        <v>0</v>
      </c>
      <c r="K1087">
        <v>0.9</v>
      </c>
      <c r="L1087" t="s">
        <v>41</v>
      </c>
      <c r="M1087" t="s">
        <v>41</v>
      </c>
      <c r="N1087">
        <v>0</v>
      </c>
      <c r="O1087">
        <f>SUM(OGC___Away_Brazil_2[[#This Row],[0-15]:[31-45]])</f>
        <v>7</v>
      </c>
    </row>
    <row r="1088" spans="1:15" x14ac:dyDescent="0.25">
      <c r="A1088" t="s">
        <v>1026</v>
      </c>
      <c r="B1088">
        <v>7</v>
      </c>
      <c r="C1088">
        <v>24</v>
      </c>
      <c r="D1088">
        <v>3</v>
      </c>
      <c r="E1088">
        <v>2</v>
      </c>
      <c r="F1088">
        <v>1</v>
      </c>
      <c r="G1088">
        <v>0</v>
      </c>
      <c r="H1088">
        <v>1</v>
      </c>
      <c r="I1088">
        <v>0</v>
      </c>
      <c r="K1088">
        <v>7.74</v>
      </c>
      <c r="L1088" t="s">
        <v>41</v>
      </c>
      <c r="M1088" t="s">
        <v>41</v>
      </c>
      <c r="N1088">
        <v>1.26</v>
      </c>
      <c r="O1088">
        <f>SUM(OGC___Away_Brazil_2[[#This Row],[0-15]:[31-45]])</f>
        <v>6</v>
      </c>
    </row>
    <row r="1089" spans="1:15" x14ac:dyDescent="0.25">
      <c r="A1089" t="s">
        <v>1050</v>
      </c>
      <c r="B1089">
        <v>7</v>
      </c>
      <c r="C1089">
        <v>27</v>
      </c>
      <c r="D1089">
        <v>3</v>
      </c>
      <c r="E1089">
        <v>0</v>
      </c>
      <c r="F1089">
        <v>3</v>
      </c>
      <c r="G1089">
        <v>1</v>
      </c>
      <c r="H1089">
        <v>0</v>
      </c>
      <c r="I1089">
        <v>0</v>
      </c>
      <c r="K1089">
        <v>7.74</v>
      </c>
      <c r="L1089" t="s">
        <v>41</v>
      </c>
      <c r="M1089" t="s">
        <v>41</v>
      </c>
      <c r="N1089">
        <v>1.26</v>
      </c>
      <c r="O1089">
        <f>SUM(OGC___Away_Brazil_2[[#This Row],[0-15]:[31-45]])</f>
        <v>6</v>
      </c>
    </row>
    <row r="1090" spans="1:15" x14ac:dyDescent="0.25">
      <c r="A1090" t="s">
        <v>1079</v>
      </c>
      <c r="B1090">
        <v>6</v>
      </c>
      <c r="C1090">
        <v>16</v>
      </c>
      <c r="D1090">
        <v>3</v>
      </c>
      <c r="E1090">
        <v>2</v>
      </c>
      <c r="F1090">
        <v>1</v>
      </c>
      <c r="G1090">
        <v>0</v>
      </c>
      <c r="H1090">
        <v>0</v>
      </c>
      <c r="I1090">
        <v>0</v>
      </c>
      <c r="K1090">
        <v>0.9</v>
      </c>
      <c r="L1090" t="s">
        <v>41</v>
      </c>
      <c r="M1090" t="s">
        <v>41</v>
      </c>
      <c r="N1090">
        <v>0</v>
      </c>
      <c r="O1090">
        <f>SUM(OGC___Away_Brazil_2[[#This Row],[0-15]:[31-45]])</f>
        <v>6</v>
      </c>
    </row>
    <row r="1091" spans="1:15" x14ac:dyDescent="0.25">
      <c r="A1091" t="s">
        <v>1082</v>
      </c>
      <c r="B1091">
        <v>9</v>
      </c>
      <c r="C1091">
        <v>45</v>
      </c>
      <c r="D1091">
        <v>2</v>
      </c>
      <c r="E1091">
        <v>0</v>
      </c>
      <c r="F1091">
        <v>2</v>
      </c>
      <c r="G1091">
        <v>2</v>
      </c>
      <c r="H1091">
        <v>2</v>
      </c>
      <c r="I1091">
        <v>1</v>
      </c>
      <c r="K1091">
        <v>3.96</v>
      </c>
      <c r="L1091" t="s">
        <v>41</v>
      </c>
      <c r="M1091" t="s">
        <v>41</v>
      </c>
      <c r="N1091">
        <v>5.04</v>
      </c>
      <c r="O1091">
        <f>SUM(OGC___Away_Brazil_2[[#This Row],[0-15]:[31-45]])</f>
        <v>4</v>
      </c>
    </row>
    <row r="1092" spans="1:15" x14ac:dyDescent="0.25">
      <c r="A1092" t="s">
        <v>1133</v>
      </c>
      <c r="B1092">
        <v>10</v>
      </c>
      <c r="C1092">
        <v>38</v>
      </c>
      <c r="D1092">
        <v>2</v>
      </c>
      <c r="E1092">
        <v>3</v>
      </c>
      <c r="F1092">
        <v>2</v>
      </c>
      <c r="G1092">
        <v>1</v>
      </c>
      <c r="H1092">
        <v>0</v>
      </c>
      <c r="I1092">
        <v>2</v>
      </c>
      <c r="K1092">
        <v>0.63</v>
      </c>
      <c r="L1092" t="s">
        <v>41</v>
      </c>
      <c r="M1092" t="s">
        <v>41</v>
      </c>
      <c r="N1092">
        <v>0.27</v>
      </c>
      <c r="O1092">
        <f>SUM(OGC___Away_Brazil_2[[#This Row],[0-15]:[31-45]])</f>
        <v>7</v>
      </c>
    </row>
    <row r="1093" spans="1:15" x14ac:dyDescent="0.25">
      <c r="A1093" t="s">
        <v>1166</v>
      </c>
      <c r="B1093">
        <v>7</v>
      </c>
      <c r="C1093">
        <v>29</v>
      </c>
      <c r="D1093">
        <v>3</v>
      </c>
      <c r="E1093">
        <v>0</v>
      </c>
      <c r="F1093">
        <v>2</v>
      </c>
      <c r="G1093">
        <v>2</v>
      </c>
      <c r="H1093">
        <v>0</v>
      </c>
      <c r="I1093">
        <v>0</v>
      </c>
      <c r="K1093">
        <v>6.39</v>
      </c>
      <c r="L1093" t="s">
        <v>41</v>
      </c>
      <c r="M1093" t="s">
        <v>41</v>
      </c>
      <c r="N1093">
        <v>2.61</v>
      </c>
      <c r="O1093">
        <f>SUM(OGC___Away_Brazil_2[[#This Row],[0-15]:[31-45]])</f>
        <v>5</v>
      </c>
    </row>
    <row r="1094" spans="1:15" x14ac:dyDescent="0.25">
      <c r="A1094" t="s">
        <v>298</v>
      </c>
      <c r="B1094">
        <v>7</v>
      </c>
      <c r="C1094">
        <v>26</v>
      </c>
      <c r="D1094">
        <v>3</v>
      </c>
      <c r="E1094">
        <v>1</v>
      </c>
      <c r="F1094">
        <v>2</v>
      </c>
      <c r="G1094">
        <v>1</v>
      </c>
      <c r="H1094">
        <v>0</v>
      </c>
      <c r="I1094">
        <v>0</v>
      </c>
      <c r="K1094">
        <v>7.74</v>
      </c>
      <c r="L1094" t="s">
        <v>41</v>
      </c>
      <c r="M1094" t="s">
        <v>41</v>
      </c>
      <c r="N1094">
        <v>1.26</v>
      </c>
      <c r="O1094">
        <f>SUM(OGC___Away_Brazil_2[[#This Row],[0-15]:[31-45]])</f>
        <v>6</v>
      </c>
    </row>
    <row r="1095" spans="1:15" x14ac:dyDescent="0.25">
      <c r="A1095" t="s">
        <v>303</v>
      </c>
      <c r="B1095">
        <v>10</v>
      </c>
      <c r="C1095">
        <v>38</v>
      </c>
      <c r="D1095">
        <v>2</v>
      </c>
      <c r="E1095">
        <v>2</v>
      </c>
      <c r="F1095">
        <v>2</v>
      </c>
      <c r="G1095">
        <v>2</v>
      </c>
      <c r="H1095">
        <v>1</v>
      </c>
      <c r="I1095">
        <v>1</v>
      </c>
      <c r="K1095">
        <v>0.54</v>
      </c>
      <c r="L1095" t="s">
        <v>41</v>
      </c>
      <c r="M1095" t="s">
        <v>41</v>
      </c>
      <c r="N1095">
        <v>0.36</v>
      </c>
      <c r="O1095">
        <f>SUM(OGC___Away_Brazil_2[[#This Row],[0-15]:[31-45]])</f>
        <v>6</v>
      </c>
    </row>
    <row r="1096" spans="1:15" x14ac:dyDescent="0.25">
      <c r="A1096" t="s">
        <v>402</v>
      </c>
      <c r="B1096">
        <v>12</v>
      </c>
      <c r="C1096">
        <v>31</v>
      </c>
      <c r="D1096">
        <v>3</v>
      </c>
      <c r="E1096">
        <v>4</v>
      </c>
      <c r="F1096">
        <v>4</v>
      </c>
      <c r="G1096">
        <v>0</v>
      </c>
      <c r="H1096">
        <v>0</v>
      </c>
      <c r="I1096">
        <v>1</v>
      </c>
      <c r="K1096">
        <v>8.2799999999999994</v>
      </c>
      <c r="L1096" t="s">
        <v>41</v>
      </c>
      <c r="M1096" t="s">
        <v>41</v>
      </c>
      <c r="N1096">
        <v>0.72</v>
      </c>
      <c r="O1096">
        <f>SUM(OGC___Away_Brazil_2[[#This Row],[0-15]:[31-45]])</f>
        <v>11</v>
      </c>
    </row>
    <row r="1097" spans="1:15" x14ac:dyDescent="0.25">
      <c r="A1097" t="s">
        <v>405</v>
      </c>
      <c r="B1097">
        <v>6</v>
      </c>
      <c r="C1097">
        <v>32</v>
      </c>
      <c r="D1097">
        <v>2</v>
      </c>
      <c r="E1097">
        <v>1</v>
      </c>
      <c r="F1097">
        <v>2</v>
      </c>
      <c r="G1097">
        <v>0</v>
      </c>
      <c r="H1097">
        <v>1</v>
      </c>
      <c r="I1097">
        <v>0</v>
      </c>
      <c r="K1097">
        <v>7.47</v>
      </c>
      <c r="L1097" t="s">
        <v>41</v>
      </c>
      <c r="M1097" t="s">
        <v>41</v>
      </c>
      <c r="N1097">
        <v>1.53</v>
      </c>
      <c r="O1097">
        <f>SUM(OGC___Away_Brazil_2[[#This Row],[0-15]:[31-45]])</f>
        <v>5</v>
      </c>
    </row>
    <row r="1098" spans="1:15" x14ac:dyDescent="0.25">
      <c r="A1098" t="s">
        <v>413</v>
      </c>
      <c r="B1098">
        <v>8</v>
      </c>
      <c r="C1098">
        <v>40</v>
      </c>
      <c r="D1098">
        <v>3</v>
      </c>
      <c r="E1098">
        <v>1</v>
      </c>
      <c r="F1098">
        <v>2</v>
      </c>
      <c r="G1098">
        <v>0</v>
      </c>
      <c r="H1098">
        <v>0</v>
      </c>
      <c r="I1098">
        <v>2</v>
      </c>
      <c r="K1098">
        <v>6.75</v>
      </c>
      <c r="L1098" t="s">
        <v>41</v>
      </c>
      <c r="M1098" t="s">
        <v>41</v>
      </c>
      <c r="N1098">
        <v>2.25</v>
      </c>
      <c r="O1098">
        <f>SUM(OGC___Away_Brazil_2[[#This Row],[0-15]:[31-45]])</f>
        <v>6</v>
      </c>
    </row>
    <row r="1099" spans="1:15" x14ac:dyDescent="0.25">
      <c r="A1099" t="s">
        <v>421</v>
      </c>
      <c r="B1099">
        <v>8</v>
      </c>
      <c r="C1099">
        <v>20</v>
      </c>
      <c r="D1099">
        <v>5</v>
      </c>
      <c r="E1099">
        <v>2</v>
      </c>
      <c r="F1099">
        <v>0</v>
      </c>
      <c r="G1099">
        <v>1</v>
      </c>
      <c r="H1099">
        <v>0</v>
      </c>
      <c r="I1099">
        <v>0</v>
      </c>
      <c r="K1099">
        <v>7.92</v>
      </c>
      <c r="L1099" t="s">
        <v>41</v>
      </c>
      <c r="M1099" t="s">
        <v>41</v>
      </c>
      <c r="N1099">
        <v>1.08</v>
      </c>
      <c r="O1099">
        <f>SUM(OGC___Away_Brazil_2[[#This Row],[0-15]:[31-45]])</f>
        <v>7</v>
      </c>
    </row>
    <row r="1100" spans="1:15" x14ac:dyDescent="0.25">
      <c r="A1100" t="s">
        <v>429</v>
      </c>
      <c r="B1100">
        <v>10</v>
      </c>
      <c r="C1100">
        <v>27</v>
      </c>
      <c r="D1100">
        <v>2</v>
      </c>
      <c r="E1100">
        <v>6</v>
      </c>
      <c r="F1100">
        <v>0</v>
      </c>
      <c r="G1100">
        <v>1</v>
      </c>
      <c r="H1100">
        <v>0</v>
      </c>
      <c r="I1100">
        <v>1</v>
      </c>
      <c r="K1100">
        <v>0.72</v>
      </c>
      <c r="L1100" t="s">
        <v>41</v>
      </c>
      <c r="M1100" t="s">
        <v>41</v>
      </c>
      <c r="N1100">
        <v>0.18</v>
      </c>
      <c r="O1100">
        <f>SUM(OGC___Away_Brazil_2[[#This Row],[0-15]:[31-45]])</f>
        <v>8</v>
      </c>
    </row>
    <row r="1101" spans="1:15" x14ac:dyDescent="0.25">
      <c r="A1101" t="s">
        <v>430</v>
      </c>
      <c r="B1101">
        <v>5</v>
      </c>
      <c r="C1101">
        <v>24</v>
      </c>
      <c r="D1101">
        <v>1</v>
      </c>
      <c r="E1101">
        <v>3</v>
      </c>
      <c r="F1101">
        <v>1</v>
      </c>
      <c r="G1101">
        <v>0</v>
      </c>
      <c r="H1101">
        <v>0</v>
      </c>
      <c r="I1101">
        <v>0</v>
      </c>
      <c r="K1101">
        <v>0.9</v>
      </c>
      <c r="L1101" t="s">
        <v>41</v>
      </c>
      <c r="M1101" t="s">
        <v>41</v>
      </c>
      <c r="N1101">
        <v>0</v>
      </c>
      <c r="O1101">
        <f>SUM(OGC___Away_Brazil_2[[#This Row],[0-15]:[31-45]])</f>
        <v>5</v>
      </c>
    </row>
    <row r="1102" spans="1:15" x14ac:dyDescent="0.25">
      <c r="A1102" t="s">
        <v>453</v>
      </c>
      <c r="B1102">
        <v>9</v>
      </c>
      <c r="C1102">
        <v>41</v>
      </c>
      <c r="D1102">
        <v>1</v>
      </c>
      <c r="E1102">
        <v>1</v>
      </c>
      <c r="F1102">
        <v>5</v>
      </c>
      <c r="G1102">
        <v>0</v>
      </c>
      <c r="H1102">
        <v>1</v>
      </c>
      <c r="I1102">
        <v>1</v>
      </c>
      <c r="K1102">
        <v>7.02</v>
      </c>
      <c r="L1102" t="s">
        <v>41</v>
      </c>
      <c r="M1102" t="s">
        <v>41</v>
      </c>
      <c r="N1102">
        <v>1.98</v>
      </c>
      <c r="O1102">
        <f>SUM(OGC___Away_Brazil_2[[#This Row],[0-15]:[31-45]])</f>
        <v>7</v>
      </c>
    </row>
    <row r="1103" spans="1:15" x14ac:dyDescent="0.25">
      <c r="A1103" t="s">
        <v>456</v>
      </c>
      <c r="B1103">
        <v>8</v>
      </c>
      <c r="C1103">
        <v>33</v>
      </c>
      <c r="D1103">
        <v>3</v>
      </c>
      <c r="E1103">
        <v>2</v>
      </c>
      <c r="F1103">
        <v>1</v>
      </c>
      <c r="G1103">
        <v>1</v>
      </c>
      <c r="H1103">
        <v>0</v>
      </c>
      <c r="I1103">
        <v>1</v>
      </c>
      <c r="K1103">
        <v>6.75</v>
      </c>
      <c r="L1103" t="s">
        <v>41</v>
      </c>
      <c r="M1103" t="s">
        <v>41</v>
      </c>
      <c r="N1103">
        <v>2.25</v>
      </c>
      <c r="O1103">
        <f>SUM(OGC___Away_Brazil_2[[#This Row],[0-15]:[31-45]])</f>
        <v>6</v>
      </c>
    </row>
    <row r="1104" spans="1:15" x14ac:dyDescent="0.25">
      <c r="A1104" t="s">
        <v>644</v>
      </c>
      <c r="B1104">
        <v>10</v>
      </c>
      <c r="C1104">
        <v>24</v>
      </c>
      <c r="D1104">
        <v>5</v>
      </c>
      <c r="E1104">
        <v>2</v>
      </c>
      <c r="F1104">
        <v>1</v>
      </c>
      <c r="G1104">
        <v>1</v>
      </c>
      <c r="H1104">
        <v>1</v>
      </c>
      <c r="I1104">
        <v>0</v>
      </c>
      <c r="K1104">
        <v>0.72</v>
      </c>
      <c r="L1104" t="s">
        <v>41</v>
      </c>
      <c r="M1104" t="s">
        <v>41</v>
      </c>
      <c r="N1104">
        <v>0.18</v>
      </c>
      <c r="O1104">
        <f>SUM(OGC___Away_Brazil_2[[#This Row],[0-15]:[31-45]])</f>
        <v>8</v>
      </c>
    </row>
    <row r="1105" spans="1:15" x14ac:dyDescent="0.25">
      <c r="A1105" t="s">
        <v>657</v>
      </c>
      <c r="B1105">
        <v>9</v>
      </c>
      <c r="C1105">
        <v>40</v>
      </c>
      <c r="D1105">
        <v>1</v>
      </c>
      <c r="E1105">
        <v>2</v>
      </c>
      <c r="F1105">
        <v>3</v>
      </c>
      <c r="G1105">
        <v>2</v>
      </c>
      <c r="H1105">
        <v>1</v>
      </c>
      <c r="I1105">
        <v>0</v>
      </c>
      <c r="K1105">
        <v>6.03</v>
      </c>
      <c r="L1105" t="s">
        <v>41</v>
      </c>
      <c r="M1105" t="s">
        <v>41</v>
      </c>
      <c r="N1105">
        <v>2.97</v>
      </c>
      <c r="O1105">
        <f>SUM(OGC___Away_Brazil_2[[#This Row],[0-15]:[31-45]])</f>
        <v>6</v>
      </c>
    </row>
    <row r="1106" spans="1:15" x14ac:dyDescent="0.25">
      <c r="A1106" t="s">
        <v>723</v>
      </c>
      <c r="B1106">
        <v>8</v>
      </c>
      <c r="C1106">
        <v>34</v>
      </c>
      <c r="D1106">
        <v>2</v>
      </c>
      <c r="E1106">
        <v>2</v>
      </c>
      <c r="F1106">
        <v>2</v>
      </c>
      <c r="G1106">
        <v>0</v>
      </c>
      <c r="H1106">
        <v>2</v>
      </c>
      <c r="I1106">
        <v>0</v>
      </c>
      <c r="K1106">
        <v>6.75</v>
      </c>
      <c r="L1106" t="s">
        <v>41</v>
      </c>
      <c r="M1106" t="s">
        <v>41</v>
      </c>
      <c r="N1106">
        <v>2.25</v>
      </c>
      <c r="O1106">
        <f>SUM(OGC___Away_Brazil_2[[#This Row],[0-15]:[31-45]])</f>
        <v>6</v>
      </c>
    </row>
    <row r="1107" spans="1:15" x14ac:dyDescent="0.25">
      <c r="A1107" t="s">
        <v>768</v>
      </c>
      <c r="B1107">
        <v>8</v>
      </c>
      <c r="C1107">
        <v>26</v>
      </c>
      <c r="D1107">
        <v>2</v>
      </c>
      <c r="E1107">
        <v>4</v>
      </c>
      <c r="F1107">
        <v>1</v>
      </c>
      <c r="G1107">
        <v>1</v>
      </c>
      <c r="H1107">
        <v>0</v>
      </c>
      <c r="I1107">
        <v>0</v>
      </c>
      <c r="K1107">
        <v>7.92</v>
      </c>
      <c r="L1107" t="s">
        <v>41</v>
      </c>
      <c r="M1107" t="s">
        <v>41</v>
      </c>
      <c r="N1107">
        <v>1.08</v>
      </c>
      <c r="O1107">
        <f>SUM(OGC___Away_Brazil_2[[#This Row],[0-15]:[31-45]])</f>
        <v>7</v>
      </c>
    </row>
    <row r="1108" spans="1:15" x14ac:dyDescent="0.25">
      <c r="A1108" t="s">
        <v>801</v>
      </c>
      <c r="B1108">
        <v>8</v>
      </c>
      <c r="C1108">
        <v>28</v>
      </c>
      <c r="D1108">
        <v>2</v>
      </c>
      <c r="E1108">
        <v>4</v>
      </c>
      <c r="F1108">
        <v>0</v>
      </c>
      <c r="G1108">
        <v>1</v>
      </c>
      <c r="H1108">
        <v>0</v>
      </c>
      <c r="I1108">
        <v>1</v>
      </c>
      <c r="K1108">
        <v>6.75</v>
      </c>
      <c r="L1108" t="s">
        <v>41</v>
      </c>
      <c r="M1108" t="s">
        <v>41</v>
      </c>
      <c r="N1108">
        <v>2.25</v>
      </c>
      <c r="O1108">
        <f>SUM(OGC___Away_Brazil_2[[#This Row],[0-15]:[31-45]])</f>
        <v>6</v>
      </c>
    </row>
    <row r="1109" spans="1:15" x14ac:dyDescent="0.25">
      <c r="A1109" t="s">
        <v>830</v>
      </c>
      <c r="B1109">
        <v>8</v>
      </c>
      <c r="C1109">
        <v>27</v>
      </c>
      <c r="D1109">
        <v>2</v>
      </c>
      <c r="E1109">
        <v>3</v>
      </c>
      <c r="F1109">
        <v>2</v>
      </c>
      <c r="G1109">
        <v>1</v>
      </c>
      <c r="H1109">
        <v>0</v>
      </c>
      <c r="I1109">
        <v>0</v>
      </c>
      <c r="K1109">
        <v>7.92</v>
      </c>
      <c r="L1109" t="s">
        <v>41</v>
      </c>
      <c r="M1109" t="s">
        <v>41</v>
      </c>
      <c r="N1109">
        <v>1.08</v>
      </c>
      <c r="O1109">
        <f>SUM(OGC___Away_Brazil_2[[#This Row],[0-15]:[31-45]])</f>
        <v>7</v>
      </c>
    </row>
    <row r="1110" spans="1:15" x14ac:dyDescent="0.25">
      <c r="A1110" t="s">
        <v>834</v>
      </c>
      <c r="B1110">
        <v>8</v>
      </c>
      <c r="C1110">
        <v>41</v>
      </c>
      <c r="D1110">
        <v>3</v>
      </c>
      <c r="E1110">
        <v>0</v>
      </c>
      <c r="F1110">
        <v>1</v>
      </c>
      <c r="G1110">
        <v>3</v>
      </c>
      <c r="H1110">
        <v>0</v>
      </c>
      <c r="I1110">
        <v>1</v>
      </c>
      <c r="K1110">
        <v>0.45</v>
      </c>
      <c r="L1110" t="s">
        <v>41</v>
      </c>
      <c r="M1110" t="s">
        <v>41</v>
      </c>
      <c r="N1110">
        <v>0.45</v>
      </c>
      <c r="O1110">
        <f>SUM(OGC___Away_Brazil_2[[#This Row],[0-15]:[31-45]])</f>
        <v>4</v>
      </c>
    </row>
    <row r="1111" spans="1:15" x14ac:dyDescent="0.25">
      <c r="A1111" t="s">
        <v>835</v>
      </c>
      <c r="B1111">
        <v>10</v>
      </c>
      <c r="C1111">
        <v>36</v>
      </c>
      <c r="D1111">
        <v>3</v>
      </c>
      <c r="E1111">
        <v>1</v>
      </c>
      <c r="F1111">
        <v>2</v>
      </c>
      <c r="G1111">
        <v>2</v>
      </c>
      <c r="H1111">
        <v>1</v>
      </c>
      <c r="I1111">
        <v>1</v>
      </c>
      <c r="K1111">
        <v>0.54</v>
      </c>
      <c r="L1111" t="s">
        <v>41</v>
      </c>
      <c r="M1111" t="s">
        <v>41</v>
      </c>
      <c r="N1111">
        <v>0.36</v>
      </c>
      <c r="O1111">
        <f>SUM(OGC___Away_Brazil_2[[#This Row],[0-15]:[31-45]])</f>
        <v>6</v>
      </c>
    </row>
    <row r="1112" spans="1:15" x14ac:dyDescent="0.25">
      <c r="A1112" t="s">
        <v>836</v>
      </c>
      <c r="B1112">
        <v>9</v>
      </c>
      <c r="C1112">
        <v>24</v>
      </c>
      <c r="D1112">
        <v>2</v>
      </c>
      <c r="E1112">
        <v>5</v>
      </c>
      <c r="F1112">
        <v>1</v>
      </c>
      <c r="G1112">
        <v>1</v>
      </c>
      <c r="H1112">
        <v>0</v>
      </c>
      <c r="I1112">
        <v>0</v>
      </c>
      <c r="K1112">
        <v>8.01</v>
      </c>
      <c r="L1112" t="s">
        <v>41</v>
      </c>
      <c r="M1112" t="s">
        <v>41</v>
      </c>
      <c r="N1112">
        <v>0.99</v>
      </c>
      <c r="O1112">
        <f>SUM(OGC___Away_Brazil_2[[#This Row],[0-15]:[31-45]])</f>
        <v>8</v>
      </c>
    </row>
    <row r="1113" spans="1:15" x14ac:dyDescent="0.25">
      <c r="A1113" t="s">
        <v>869</v>
      </c>
      <c r="B1113">
        <v>9</v>
      </c>
      <c r="C1113">
        <v>47</v>
      </c>
      <c r="D1113">
        <v>0</v>
      </c>
      <c r="E1113">
        <v>2</v>
      </c>
      <c r="F1113">
        <v>2</v>
      </c>
      <c r="G1113">
        <v>3</v>
      </c>
      <c r="H1113">
        <v>1</v>
      </c>
      <c r="I1113">
        <v>1</v>
      </c>
      <c r="K1113">
        <v>3.96</v>
      </c>
      <c r="L1113" t="s">
        <v>41</v>
      </c>
      <c r="M1113" t="s">
        <v>41</v>
      </c>
      <c r="N1113">
        <v>5.04</v>
      </c>
      <c r="O1113">
        <f>SUM(OGC___Away_Brazil_2[[#This Row],[0-15]:[31-45]])</f>
        <v>4</v>
      </c>
    </row>
    <row r="1114" spans="1:15" x14ac:dyDescent="0.25">
      <c r="A1114" t="s">
        <v>909</v>
      </c>
      <c r="B1114">
        <v>12</v>
      </c>
      <c r="C1114">
        <v>26</v>
      </c>
      <c r="D1114">
        <v>5</v>
      </c>
      <c r="E1114">
        <v>3</v>
      </c>
      <c r="F1114">
        <v>2</v>
      </c>
      <c r="G1114">
        <v>1</v>
      </c>
      <c r="H1114">
        <v>1</v>
      </c>
      <c r="I1114">
        <v>0</v>
      </c>
      <c r="K1114">
        <v>7.47</v>
      </c>
      <c r="L1114" t="s">
        <v>41</v>
      </c>
      <c r="M1114" t="s">
        <v>41</v>
      </c>
      <c r="N1114">
        <v>1.53</v>
      </c>
      <c r="O1114">
        <f>SUM(OGC___Away_Brazil_2[[#This Row],[0-15]:[31-45]])</f>
        <v>10</v>
      </c>
    </row>
    <row r="1115" spans="1:15" x14ac:dyDescent="0.25">
      <c r="A1115" t="s">
        <v>927</v>
      </c>
      <c r="B1115">
        <v>8</v>
      </c>
      <c r="C1115">
        <v>36</v>
      </c>
      <c r="D1115">
        <v>2</v>
      </c>
      <c r="E1115">
        <v>2</v>
      </c>
      <c r="F1115">
        <v>2</v>
      </c>
      <c r="G1115">
        <v>0</v>
      </c>
      <c r="H1115">
        <v>2</v>
      </c>
      <c r="I1115">
        <v>0</v>
      </c>
      <c r="K1115">
        <v>6.75</v>
      </c>
      <c r="L1115" t="s">
        <v>41</v>
      </c>
      <c r="M1115" t="s">
        <v>41</v>
      </c>
      <c r="N1115">
        <v>2.25</v>
      </c>
      <c r="O1115">
        <f>SUM(OGC___Away_Brazil_2[[#This Row],[0-15]:[31-45]])</f>
        <v>6</v>
      </c>
    </row>
    <row r="1116" spans="1:15" x14ac:dyDescent="0.25">
      <c r="A1116" t="s">
        <v>963</v>
      </c>
      <c r="B1116">
        <v>7</v>
      </c>
      <c r="C1116">
        <v>18</v>
      </c>
      <c r="D1116">
        <v>4</v>
      </c>
      <c r="E1116">
        <v>2</v>
      </c>
      <c r="F1116">
        <v>1</v>
      </c>
      <c r="G1116">
        <v>0</v>
      </c>
      <c r="H1116">
        <v>0</v>
      </c>
      <c r="I1116">
        <v>0</v>
      </c>
      <c r="K1116">
        <v>0.9</v>
      </c>
      <c r="L1116" t="s">
        <v>41</v>
      </c>
      <c r="M1116" t="s">
        <v>41</v>
      </c>
      <c r="N1116">
        <v>0</v>
      </c>
      <c r="O1116">
        <f>SUM(OGC___Away_Brazil_2[[#This Row],[0-15]:[31-45]])</f>
        <v>7</v>
      </c>
    </row>
    <row r="1117" spans="1:15" x14ac:dyDescent="0.25">
      <c r="A1117" t="s">
        <v>1026</v>
      </c>
      <c r="B1117">
        <v>7</v>
      </c>
      <c r="C1117">
        <v>24</v>
      </c>
      <c r="D1117">
        <v>3</v>
      </c>
      <c r="E1117">
        <v>2</v>
      </c>
      <c r="F1117">
        <v>1</v>
      </c>
      <c r="G1117">
        <v>0</v>
      </c>
      <c r="H1117">
        <v>1</v>
      </c>
      <c r="I1117">
        <v>0</v>
      </c>
      <c r="K1117">
        <v>7.74</v>
      </c>
      <c r="L1117" t="s">
        <v>41</v>
      </c>
      <c r="M1117" t="s">
        <v>41</v>
      </c>
      <c r="N1117">
        <v>1.26</v>
      </c>
      <c r="O1117">
        <f>SUM(OGC___Away_Brazil_2[[#This Row],[0-15]:[31-45]])</f>
        <v>6</v>
      </c>
    </row>
    <row r="1118" spans="1:15" x14ac:dyDescent="0.25">
      <c r="A1118" t="s">
        <v>1050</v>
      </c>
      <c r="B1118">
        <v>7</v>
      </c>
      <c r="C1118">
        <v>27</v>
      </c>
      <c r="D1118">
        <v>3</v>
      </c>
      <c r="E1118">
        <v>0</v>
      </c>
      <c r="F1118">
        <v>3</v>
      </c>
      <c r="G1118">
        <v>1</v>
      </c>
      <c r="H1118">
        <v>0</v>
      </c>
      <c r="I1118">
        <v>0</v>
      </c>
      <c r="K1118">
        <v>7.74</v>
      </c>
      <c r="L1118" t="s">
        <v>41</v>
      </c>
      <c r="M1118" t="s">
        <v>41</v>
      </c>
      <c r="N1118">
        <v>1.26</v>
      </c>
      <c r="O1118">
        <f>SUM(OGC___Away_Brazil_2[[#This Row],[0-15]:[31-45]])</f>
        <v>6</v>
      </c>
    </row>
    <row r="1119" spans="1:15" x14ac:dyDescent="0.25">
      <c r="A1119" t="s">
        <v>1079</v>
      </c>
      <c r="B1119">
        <v>6</v>
      </c>
      <c r="C1119">
        <v>16</v>
      </c>
      <c r="D1119">
        <v>3</v>
      </c>
      <c r="E1119">
        <v>2</v>
      </c>
      <c r="F1119">
        <v>1</v>
      </c>
      <c r="G1119">
        <v>0</v>
      </c>
      <c r="H1119">
        <v>0</v>
      </c>
      <c r="I1119">
        <v>0</v>
      </c>
      <c r="K1119">
        <v>0.9</v>
      </c>
      <c r="L1119" t="s">
        <v>41</v>
      </c>
      <c r="M1119" t="s">
        <v>41</v>
      </c>
      <c r="N1119">
        <v>0</v>
      </c>
      <c r="O1119">
        <f>SUM(OGC___Away_Brazil_2[[#This Row],[0-15]:[31-45]])</f>
        <v>6</v>
      </c>
    </row>
    <row r="1120" spans="1:15" x14ac:dyDescent="0.25">
      <c r="A1120" t="s">
        <v>1082</v>
      </c>
      <c r="B1120">
        <v>9</v>
      </c>
      <c r="C1120">
        <v>45</v>
      </c>
      <c r="D1120">
        <v>2</v>
      </c>
      <c r="E1120">
        <v>0</v>
      </c>
      <c r="F1120">
        <v>2</v>
      </c>
      <c r="G1120">
        <v>2</v>
      </c>
      <c r="H1120">
        <v>2</v>
      </c>
      <c r="I1120">
        <v>1</v>
      </c>
      <c r="K1120">
        <v>3.96</v>
      </c>
      <c r="L1120" t="s">
        <v>41</v>
      </c>
      <c r="M1120" t="s">
        <v>41</v>
      </c>
      <c r="N1120">
        <v>5.04</v>
      </c>
      <c r="O1120">
        <f>SUM(OGC___Away_Brazil_2[[#This Row],[0-15]:[31-45]])</f>
        <v>4</v>
      </c>
    </row>
    <row r="1121" spans="1:15" x14ac:dyDescent="0.25">
      <c r="A1121" t="s">
        <v>1133</v>
      </c>
      <c r="B1121">
        <v>10</v>
      </c>
      <c r="C1121">
        <v>38</v>
      </c>
      <c r="D1121">
        <v>2</v>
      </c>
      <c r="E1121">
        <v>3</v>
      </c>
      <c r="F1121">
        <v>2</v>
      </c>
      <c r="G1121">
        <v>1</v>
      </c>
      <c r="H1121">
        <v>0</v>
      </c>
      <c r="I1121">
        <v>2</v>
      </c>
      <c r="K1121">
        <v>0.63</v>
      </c>
      <c r="L1121" t="s">
        <v>41</v>
      </c>
      <c r="M1121" t="s">
        <v>41</v>
      </c>
      <c r="N1121">
        <v>0.27</v>
      </c>
      <c r="O1121">
        <f>SUM(OGC___Away_Brazil_2[[#This Row],[0-15]:[31-45]])</f>
        <v>7</v>
      </c>
    </row>
    <row r="1122" spans="1:15" x14ac:dyDescent="0.25">
      <c r="A1122" t="s">
        <v>1166</v>
      </c>
      <c r="B1122">
        <v>7</v>
      </c>
      <c r="C1122">
        <v>29</v>
      </c>
      <c r="D1122">
        <v>3</v>
      </c>
      <c r="E1122">
        <v>0</v>
      </c>
      <c r="F1122">
        <v>2</v>
      </c>
      <c r="G1122">
        <v>2</v>
      </c>
      <c r="H1122">
        <v>0</v>
      </c>
      <c r="I1122">
        <v>0</v>
      </c>
      <c r="K1122">
        <v>6.39</v>
      </c>
      <c r="L1122" t="s">
        <v>41</v>
      </c>
      <c r="M1122" t="s">
        <v>41</v>
      </c>
      <c r="N1122">
        <v>2.61</v>
      </c>
      <c r="O1122">
        <f>SUM(OGC___Away_Brazil_2[[#This Row],[0-15]:[31-45]])</f>
        <v>5</v>
      </c>
    </row>
    <row r="1123" spans="1:15" x14ac:dyDescent="0.25">
      <c r="A1123" t="s">
        <v>287</v>
      </c>
      <c r="B1123">
        <v>2</v>
      </c>
      <c r="C1123">
        <v>19</v>
      </c>
      <c r="D1123">
        <v>1</v>
      </c>
      <c r="E1123">
        <v>1</v>
      </c>
      <c r="F1123">
        <v>0</v>
      </c>
      <c r="G1123">
        <v>0</v>
      </c>
      <c r="H1123">
        <v>0</v>
      </c>
      <c r="I1123">
        <v>0</v>
      </c>
      <c r="K1123">
        <v>0.9</v>
      </c>
      <c r="L1123" t="s">
        <v>41</v>
      </c>
      <c r="M1123" t="s">
        <v>41</v>
      </c>
      <c r="N1123">
        <v>0</v>
      </c>
      <c r="O1123">
        <f>SUM(OGC___Away_Brazil_2[[#This Row],[0-15]:[31-45]])</f>
        <v>2</v>
      </c>
    </row>
    <row r="1124" spans="1:15" x14ac:dyDescent="0.25">
      <c r="A1124" t="s">
        <v>330</v>
      </c>
      <c r="B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K1124">
        <v>0</v>
      </c>
      <c r="L1124" t="s">
        <v>41</v>
      </c>
      <c r="M1124" t="s">
        <v>41</v>
      </c>
      <c r="N1124">
        <v>0</v>
      </c>
      <c r="O1124">
        <f>SUM(OGC___Away_Brazil_2[[#This Row],[0-15]:[31-45]])</f>
        <v>0</v>
      </c>
    </row>
    <row r="1125" spans="1:15" x14ac:dyDescent="0.25">
      <c r="A1125" t="s">
        <v>338</v>
      </c>
      <c r="B1125">
        <v>1</v>
      </c>
      <c r="C1125">
        <v>19</v>
      </c>
      <c r="D1125">
        <v>0</v>
      </c>
      <c r="E1125">
        <v>1</v>
      </c>
      <c r="F1125">
        <v>0</v>
      </c>
      <c r="G1125">
        <v>0</v>
      </c>
      <c r="H1125">
        <v>0</v>
      </c>
      <c r="I1125">
        <v>0</v>
      </c>
      <c r="K1125">
        <v>0.9</v>
      </c>
      <c r="L1125" t="s">
        <v>41</v>
      </c>
      <c r="M1125" t="s">
        <v>41</v>
      </c>
      <c r="N1125">
        <v>0</v>
      </c>
      <c r="O1125">
        <f>SUM(OGC___Away_Brazil_2[[#This Row],[0-15]:[31-45]])</f>
        <v>1</v>
      </c>
    </row>
    <row r="1126" spans="1:15" x14ac:dyDescent="0.25">
      <c r="A1126" t="s">
        <v>388</v>
      </c>
      <c r="B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K1126">
        <v>0</v>
      </c>
      <c r="L1126" t="s">
        <v>41</v>
      </c>
      <c r="M1126" t="s">
        <v>41</v>
      </c>
      <c r="N1126">
        <v>0</v>
      </c>
      <c r="O1126">
        <f>SUM(OGC___Away_Brazil_2[[#This Row],[0-15]:[31-45]])</f>
        <v>0</v>
      </c>
    </row>
    <row r="1127" spans="1:15" x14ac:dyDescent="0.25">
      <c r="A1127" t="s">
        <v>407</v>
      </c>
      <c r="B1127">
        <v>3</v>
      </c>
      <c r="C1127">
        <v>25</v>
      </c>
      <c r="D1127">
        <v>2</v>
      </c>
      <c r="E1127">
        <v>0</v>
      </c>
      <c r="F1127">
        <v>0</v>
      </c>
      <c r="G1127">
        <v>0</v>
      </c>
      <c r="H1127">
        <v>1</v>
      </c>
      <c r="I1127">
        <v>0</v>
      </c>
      <c r="K1127">
        <v>6.03</v>
      </c>
      <c r="L1127" t="s">
        <v>41</v>
      </c>
      <c r="M1127" t="s">
        <v>41</v>
      </c>
      <c r="N1127">
        <v>2.97</v>
      </c>
      <c r="O1127">
        <f>SUM(OGC___Away_Brazil_2[[#This Row],[0-15]:[31-45]])</f>
        <v>2</v>
      </c>
    </row>
    <row r="1128" spans="1:15" x14ac:dyDescent="0.25">
      <c r="A1128" t="s">
        <v>498</v>
      </c>
      <c r="B1128">
        <v>2</v>
      </c>
      <c r="C1128">
        <v>28</v>
      </c>
      <c r="D1128">
        <v>1</v>
      </c>
      <c r="E1128">
        <v>0</v>
      </c>
      <c r="F1128">
        <v>0</v>
      </c>
      <c r="G1128">
        <v>1</v>
      </c>
      <c r="H1128">
        <v>0</v>
      </c>
      <c r="I1128">
        <v>0</v>
      </c>
      <c r="K1128">
        <v>0.45</v>
      </c>
      <c r="L1128" t="s">
        <v>41</v>
      </c>
      <c r="M1128" t="s">
        <v>41</v>
      </c>
      <c r="N1128">
        <v>0.45</v>
      </c>
      <c r="O1128">
        <f>SUM(OGC___Away_Brazil_2[[#This Row],[0-15]:[31-45]])</f>
        <v>1</v>
      </c>
    </row>
    <row r="1129" spans="1:15" x14ac:dyDescent="0.25">
      <c r="A1129" t="s">
        <v>499</v>
      </c>
      <c r="B1129">
        <v>1</v>
      </c>
      <c r="C1129">
        <v>79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1</v>
      </c>
      <c r="K1129">
        <v>0</v>
      </c>
      <c r="L1129" t="s">
        <v>41</v>
      </c>
      <c r="M1129" t="s">
        <v>41</v>
      </c>
      <c r="N1129">
        <v>0.9</v>
      </c>
      <c r="O1129">
        <f>SUM(OGC___Away_Brazil_2[[#This Row],[0-15]:[31-45]])</f>
        <v>0</v>
      </c>
    </row>
    <row r="1130" spans="1:15" x14ac:dyDescent="0.25">
      <c r="A1130" t="s">
        <v>509</v>
      </c>
      <c r="B1130">
        <v>2</v>
      </c>
      <c r="C1130">
        <v>31</v>
      </c>
      <c r="D1130">
        <v>1</v>
      </c>
      <c r="E1130">
        <v>0</v>
      </c>
      <c r="F1130">
        <v>0</v>
      </c>
      <c r="G1130">
        <v>1</v>
      </c>
      <c r="H1130">
        <v>0</v>
      </c>
      <c r="I1130">
        <v>0</v>
      </c>
      <c r="K1130">
        <v>0.45</v>
      </c>
      <c r="L1130" t="s">
        <v>41</v>
      </c>
      <c r="M1130" t="s">
        <v>41</v>
      </c>
      <c r="N1130">
        <v>0.45</v>
      </c>
      <c r="O1130">
        <f>SUM(OGC___Away_Brazil_2[[#This Row],[0-15]:[31-45]])</f>
        <v>1</v>
      </c>
    </row>
    <row r="1131" spans="1:15" x14ac:dyDescent="0.25">
      <c r="A1131" t="s">
        <v>510</v>
      </c>
      <c r="B1131">
        <v>3</v>
      </c>
      <c r="C1131">
        <v>36</v>
      </c>
      <c r="D1131">
        <v>1</v>
      </c>
      <c r="E1131">
        <v>1</v>
      </c>
      <c r="F1131">
        <v>0</v>
      </c>
      <c r="G1131">
        <v>0</v>
      </c>
      <c r="H1131">
        <v>0</v>
      </c>
      <c r="I1131">
        <v>1</v>
      </c>
      <c r="K1131">
        <v>6.03</v>
      </c>
      <c r="L1131" t="s">
        <v>41</v>
      </c>
      <c r="M1131" t="s">
        <v>41</v>
      </c>
      <c r="N1131">
        <v>2.97</v>
      </c>
      <c r="O1131">
        <f>SUM(OGC___Away_Brazil_2[[#This Row],[0-15]:[31-45]])</f>
        <v>2</v>
      </c>
    </row>
    <row r="1132" spans="1:15" x14ac:dyDescent="0.25">
      <c r="A1132" t="s">
        <v>527</v>
      </c>
      <c r="B1132">
        <v>2</v>
      </c>
      <c r="C1132">
        <v>52</v>
      </c>
      <c r="D1132">
        <v>0</v>
      </c>
      <c r="E1132">
        <v>0</v>
      </c>
      <c r="F1132">
        <v>0</v>
      </c>
      <c r="G1132">
        <v>2</v>
      </c>
      <c r="H1132">
        <v>0</v>
      </c>
      <c r="I1132">
        <v>0</v>
      </c>
      <c r="K1132">
        <v>0</v>
      </c>
      <c r="L1132" t="s">
        <v>41</v>
      </c>
      <c r="M1132" t="s">
        <v>41</v>
      </c>
      <c r="N1132">
        <v>0.9</v>
      </c>
      <c r="O1132">
        <f>SUM(OGC___Away_Brazil_2[[#This Row],[0-15]:[31-45]])</f>
        <v>0</v>
      </c>
    </row>
    <row r="1133" spans="1:15" x14ac:dyDescent="0.25">
      <c r="A1133" t="s">
        <v>573</v>
      </c>
      <c r="B1133">
        <v>2</v>
      </c>
      <c r="C1133">
        <v>32</v>
      </c>
      <c r="D1133">
        <v>1</v>
      </c>
      <c r="E1133">
        <v>0</v>
      </c>
      <c r="F1133">
        <v>0</v>
      </c>
      <c r="G1133">
        <v>1</v>
      </c>
      <c r="H1133">
        <v>0</v>
      </c>
      <c r="I1133">
        <v>0</v>
      </c>
      <c r="K1133">
        <v>0.45</v>
      </c>
      <c r="L1133" t="s">
        <v>41</v>
      </c>
      <c r="M1133" t="s">
        <v>41</v>
      </c>
      <c r="N1133">
        <v>0.45</v>
      </c>
      <c r="O1133">
        <f>SUM(OGC___Away_Brazil_2[[#This Row],[0-15]:[31-45]])</f>
        <v>1</v>
      </c>
    </row>
    <row r="1134" spans="1:15" x14ac:dyDescent="0.25">
      <c r="A1134" t="s">
        <v>604</v>
      </c>
      <c r="B1134">
        <v>1</v>
      </c>
      <c r="C1134">
        <v>11</v>
      </c>
      <c r="D1134">
        <v>1</v>
      </c>
      <c r="E1134">
        <v>0</v>
      </c>
      <c r="F1134">
        <v>0</v>
      </c>
      <c r="G1134">
        <v>0</v>
      </c>
      <c r="H1134">
        <v>0</v>
      </c>
      <c r="I1134">
        <v>0</v>
      </c>
      <c r="K1134">
        <v>0.9</v>
      </c>
      <c r="L1134" t="s">
        <v>41</v>
      </c>
      <c r="M1134" t="s">
        <v>41</v>
      </c>
      <c r="N1134">
        <v>0</v>
      </c>
      <c r="O1134">
        <f>SUM(OGC___Away_Brazil_2[[#This Row],[0-15]:[31-45]])</f>
        <v>1</v>
      </c>
    </row>
    <row r="1135" spans="1:15" x14ac:dyDescent="0.25">
      <c r="A1135" t="s">
        <v>817</v>
      </c>
      <c r="B1135">
        <v>1</v>
      </c>
      <c r="C1135">
        <v>55</v>
      </c>
      <c r="D1135">
        <v>0</v>
      </c>
      <c r="E1135">
        <v>0</v>
      </c>
      <c r="F1135">
        <v>0</v>
      </c>
      <c r="G1135">
        <v>1</v>
      </c>
      <c r="H1135">
        <v>0</v>
      </c>
      <c r="I1135">
        <v>0</v>
      </c>
      <c r="K1135">
        <v>0</v>
      </c>
      <c r="L1135" t="s">
        <v>41</v>
      </c>
      <c r="M1135" t="s">
        <v>41</v>
      </c>
      <c r="N1135">
        <v>0.9</v>
      </c>
      <c r="O1135">
        <f>SUM(OGC___Away_Brazil_2[[#This Row],[0-15]:[31-45]])</f>
        <v>0</v>
      </c>
    </row>
    <row r="1136" spans="1:15" x14ac:dyDescent="0.25">
      <c r="A1136" t="s">
        <v>926</v>
      </c>
      <c r="B1136">
        <v>2</v>
      </c>
      <c r="C1136">
        <v>13</v>
      </c>
      <c r="D1136">
        <v>1</v>
      </c>
      <c r="E1136">
        <v>1</v>
      </c>
      <c r="F1136">
        <v>0</v>
      </c>
      <c r="G1136">
        <v>0</v>
      </c>
      <c r="H1136">
        <v>0</v>
      </c>
      <c r="I1136">
        <v>0</v>
      </c>
      <c r="K1136">
        <v>0.9</v>
      </c>
      <c r="L1136" t="s">
        <v>41</v>
      </c>
      <c r="M1136" t="s">
        <v>41</v>
      </c>
      <c r="N1136">
        <v>0</v>
      </c>
      <c r="O1136">
        <f>SUM(OGC___Away_Brazil_2[[#This Row],[0-15]:[31-45]])</f>
        <v>2</v>
      </c>
    </row>
    <row r="1137" spans="1:15" x14ac:dyDescent="0.25">
      <c r="A1137" t="s">
        <v>980</v>
      </c>
      <c r="B1137">
        <v>2</v>
      </c>
      <c r="C1137">
        <v>34</v>
      </c>
      <c r="D1137">
        <v>1</v>
      </c>
      <c r="E1137">
        <v>0</v>
      </c>
      <c r="F1137">
        <v>0</v>
      </c>
      <c r="G1137">
        <v>1</v>
      </c>
      <c r="H1137">
        <v>0</v>
      </c>
      <c r="I1137">
        <v>0</v>
      </c>
      <c r="K1137">
        <v>0.45</v>
      </c>
      <c r="L1137" t="s">
        <v>41</v>
      </c>
      <c r="M1137" t="s">
        <v>41</v>
      </c>
      <c r="N1137">
        <v>0.45</v>
      </c>
      <c r="O1137">
        <f>SUM(OGC___Away_Brazil_2[[#This Row],[0-15]:[31-45]])</f>
        <v>1</v>
      </c>
    </row>
    <row r="1138" spans="1:15" x14ac:dyDescent="0.25">
      <c r="A1138" t="s">
        <v>1076</v>
      </c>
      <c r="B1138">
        <v>1</v>
      </c>
      <c r="C1138">
        <v>31</v>
      </c>
      <c r="D1138">
        <v>0</v>
      </c>
      <c r="E1138">
        <v>0</v>
      </c>
      <c r="F1138">
        <v>1</v>
      </c>
      <c r="G1138">
        <v>0</v>
      </c>
      <c r="H1138">
        <v>0</v>
      </c>
      <c r="I1138">
        <v>0</v>
      </c>
      <c r="K1138">
        <v>0.9</v>
      </c>
      <c r="L1138" t="s">
        <v>41</v>
      </c>
      <c r="M1138" t="s">
        <v>41</v>
      </c>
      <c r="N1138">
        <v>0</v>
      </c>
      <c r="O1138">
        <f>SUM(OGC___Away_Brazil_2[[#This Row],[0-15]:[31-45]])</f>
        <v>1</v>
      </c>
    </row>
    <row r="1139" spans="1:15" x14ac:dyDescent="0.25">
      <c r="A1139" t="s">
        <v>1077</v>
      </c>
      <c r="B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K1139">
        <v>0</v>
      </c>
      <c r="L1139" t="s">
        <v>41</v>
      </c>
      <c r="M1139" t="s">
        <v>41</v>
      </c>
      <c r="N1139">
        <v>0</v>
      </c>
      <c r="O1139">
        <f>SUM(OGC___Away_Brazil_2[[#This Row],[0-15]:[31-45]])</f>
        <v>0</v>
      </c>
    </row>
    <row r="1140" spans="1:15" x14ac:dyDescent="0.25">
      <c r="A1140" t="s">
        <v>1196</v>
      </c>
      <c r="B1140">
        <v>3</v>
      </c>
      <c r="C1140">
        <v>42</v>
      </c>
      <c r="D1140">
        <v>1</v>
      </c>
      <c r="E1140">
        <v>0</v>
      </c>
      <c r="F1140">
        <v>0</v>
      </c>
      <c r="G1140">
        <v>2</v>
      </c>
      <c r="H1140">
        <v>0</v>
      </c>
      <c r="I1140">
        <v>0</v>
      </c>
      <c r="K1140">
        <v>2.97</v>
      </c>
      <c r="L1140" t="s">
        <v>41</v>
      </c>
      <c r="M1140" t="s">
        <v>41</v>
      </c>
      <c r="N1140">
        <v>6.03</v>
      </c>
      <c r="O1140">
        <f>SUM(OGC___Away_Brazil_2[[#This Row],[0-15]:[31-45]])</f>
        <v>1</v>
      </c>
    </row>
    <row r="1141" spans="1:15" x14ac:dyDescent="0.25">
      <c r="A1141" t="s">
        <v>216</v>
      </c>
      <c r="B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K1141">
        <v>0</v>
      </c>
      <c r="L1141" t="s">
        <v>41</v>
      </c>
      <c r="M1141" t="s">
        <v>41</v>
      </c>
      <c r="N1141">
        <v>0</v>
      </c>
      <c r="O1141">
        <f>SUM(OGC___Away_Brazil_2[[#This Row],[0-15]:[31-45]])</f>
        <v>0</v>
      </c>
    </row>
    <row r="1142" spans="1:15" x14ac:dyDescent="0.25">
      <c r="A1142" t="s">
        <v>308</v>
      </c>
      <c r="B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K1142">
        <v>0</v>
      </c>
      <c r="L1142" t="s">
        <v>41</v>
      </c>
      <c r="M1142" t="s">
        <v>41</v>
      </c>
      <c r="N1142">
        <v>0</v>
      </c>
      <c r="O1142">
        <f>SUM(OGC___Away_Brazil_2[[#This Row],[0-15]:[31-45]])</f>
        <v>0</v>
      </c>
    </row>
    <row r="1143" spans="1:15" x14ac:dyDescent="0.25">
      <c r="A1143" t="s">
        <v>331</v>
      </c>
      <c r="B1143">
        <v>1</v>
      </c>
      <c r="C1143">
        <v>13</v>
      </c>
      <c r="D1143">
        <v>1</v>
      </c>
      <c r="E1143">
        <v>0</v>
      </c>
      <c r="F1143">
        <v>0</v>
      </c>
      <c r="G1143">
        <v>0</v>
      </c>
      <c r="H1143">
        <v>0</v>
      </c>
      <c r="I1143">
        <v>0</v>
      </c>
      <c r="K1143">
        <v>0.9</v>
      </c>
      <c r="L1143" t="s">
        <v>41</v>
      </c>
      <c r="M1143" t="s">
        <v>41</v>
      </c>
      <c r="N1143">
        <v>0</v>
      </c>
      <c r="O1143">
        <f>SUM(OGC___Away_Brazil_2[[#This Row],[0-15]:[31-45]])</f>
        <v>1</v>
      </c>
    </row>
    <row r="1144" spans="1:15" x14ac:dyDescent="0.25">
      <c r="A1144" t="s">
        <v>528</v>
      </c>
      <c r="B1144">
        <v>2</v>
      </c>
      <c r="C1144">
        <v>42</v>
      </c>
      <c r="D1144">
        <v>0</v>
      </c>
      <c r="E1144">
        <v>1</v>
      </c>
      <c r="F1144">
        <v>0</v>
      </c>
      <c r="G1144">
        <v>0</v>
      </c>
      <c r="H1144">
        <v>1</v>
      </c>
      <c r="I1144">
        <v>0</v>
      </c>
      <c r="K1144">
        <v>0.45</v>
      </c>
      <c r="L1144" t="s">
        <v>41</v>
      </c>
      <c r="M1144" t="s">
        <v>41</v>
      </c>
      <c r="N1144">
        <v>0.45</v>
      </c>
      <c r="O1144">
        <f>SUM(OGC___Away_Brazil_2[[#This Row],[0-15]:[31-45]])</f>
        <v>1</v>
      </c>
    </row>
    <row r="1145" spans="1:15" x14ac:dyDescent="0.25">
      <c r="A1145" t="s">
        <v>534</v>
      </c>
      <c r="B1145">
        <v>3</v>
      </c>
      <c r="C1145">
        <v>42</v>
      </c>
      <c r="D1145">
        <v>1</v>
      </c>
      <c r="E1145">
        <v>0</v>
      </c>
      <c r="F1145">
        <v>1</v>
      </c>
      <c r="G1145">
        <v>0</v>
      </c>
      <c r="H1145">
        <v>1</v>
      </c>
      <c r="I1145">
        <v>0</v>
      </c>
      <c r="K1145">
        <v>6.03</v>
      </c>
      <c r="L1145" t="s">
        <v>41</v>
      </c>
      <c r="M1145" t="s">
        <v>41</v>
      </c>
      <c r="N1145">
        <v>2.97</v>
      </c>
      <c r="O1145">
        <f>SUM(OGC___Away_Brazil_2[[#This Row],[0-15]:[31-45]])</f>
        <v>2</v>
      </c>
    </row>
    <row r="1146" spans="1:15" x14ac:dyDescent="0.25">
      <c r="A1146" t="s">
        <v>744</v>
      </c>
      <c r="B1146">
        <v>2</v>
      </c>
      <c r="C1146">
        <v>19</v>
      </c>
      <c r="D1146">
        <v>1</v>
      </c>
      <c r="E1146">
        <v>1</v>
      </c>
      <c r="F1146">
        <v>0</v>
      </c>
      <c r="G1146">
        <v>0</v>
      </c>
      <c r="H1146">
        <v>0</v>
      </c>
      <c r="I1146">
        <v>0</v>
      </c>
      <c r="K1146">
        <v>0.9</v>
      </c>
      <c r="L1146" t="s">
        <v>41</v>
      </c>
      <c r="M1146" t="s">
        <v>41</v>
      </c>
      <c r="N1146">
        <v>0</v>
      </c>
      <c r="O1146">
        <f>SUM(OGC___Away_Brazil_2[[#This Row],[0-15]:[31-45]])</f>
        <v>2</v>
      </c>
    </row>
    <row r="1147" spans="1:15" x14ac:dyDescent="0.25">
      <c r="A1147" t="s">
        <v>781</v>
      </c>
      <c r="B1147">
        <v>3</v>
      </c>
      <c r="C1147">
        <v>41</v>
      </c>
      <c r="D1147">
        <v>0</v>
      </c>
      <c r="E1147">
        <v>1</v>
      </c>
      <c r="F1147">
        <v>1</v>
      </c>
      <c r="G1147">
        <v>1</v>
      </c>
      <c r="H1147">
        <v>0</v>
      </c>
      <c r="I1147">
        <v>0</v>
      </c>
      <c r="K1147">
        <v>6.03</v>
      </c>
      <c r="L1147" t="s">
        <v>41</v>
      </c>
      <c r="M1147" t="s">
        <v>41</v>
      </c>
      <c r="N1147">
        <v>2.97</v>
      </c>
      <c r="O1147">
        <f>SUM(OGC___Away_Brazil_2[[#This Row],[0-15]:[31-45]])</f>
        <v>2</v>
      </c>
    </row>
    <row r="1148" spans="1:15" x14ac:dyDescent="0.25">
      <c r="A1148" t="s">
        <v>791</v>
      </c>
      <c r="B1148">
        <v>1</v>
      </c>
      <c r="C1148">
        <v>3</v>
      </c>
      <c r="D1148">
        <v>1</v>
      </c>
      <c r="E1148">
        <v>0</v>
      </c>
      <c r="F1148">
        <v>0</v>
      </c>
      <c r="G1148">
        <v>0</v>
      </c>
      <c r="H1148">
        <v>0</v>
      </c>
      <c r="I1148">
        <v>0</v>
      </c>
      <c r="K1148">
        <v>0.9</v>
      </c>
      <c r="L1148" t="s">
        <v>41</v>
      </c>
      <c r="M1148" t="s">
        <v>41</v>
      </c>
      <c r="N1148">
        <v>0</v>
      </c>
      <c r="O1148">
        <f>SUM(OGC___Away_Brazil_2[[#This Row],[0-15]:[31-45]])</f>
        <v>1</v>
      </c>
    </row>
    <row r="1149" spans="1:15" x14ac:dyDescent="0.25">
      <c r="A1149" t="s">
        <v>823</v>
      </c>
      <c r="B1149">
        <v>1</v>
      </c>
      <c r="C1149">
        <v>24</v>
      </c>
      <c r="D1149">
        <v>0</v>
      </c>
      <c r="E1149">
        <v>1</v>
      </c>
      <c r="F1149">
        <v>0</v>
      </c>
      <c r="G1149">
        <v>0</v>
      </c>
      <c r="H1149">
        <v>0</v>
      </c>
      <c r="I1149">
        <v>0</v>
      </c>
      <c r="K1149">
        <v>0.9</v>
      </c>
      <c r="L1149" t="s">
        <v>41</v>
      </c>
      <c r="M1149" t="s">
        <v>41</v>
      </c>
      <c r="N1149">
        <v>0</v>
      </c>
      <c r="O1149">
        <f>SUM(OGC___Away_Brazil_2[[#This Row],[0-15]:[31-45]])</f>
        <v>1</v>
      </c>
    </row>
    <row r="1150" spans="1:15" x14ac:dyDescent="0.25">
      <c r="A1150" t="s">
        <v>862</v>
      </c>
      <c r="B1150">
        <v>1</v>
      </c>
      <c r="C1150">
        <v>5</v>
      </c>
      <c r="D1150">
        <v>1</v>
      </c>
      <c r="E1150">
        <v>0</v>
      </c>
      <c r="F1150">
        <v>0</v>
      </c>
      <c r="G1150">
        <v>0</v>
      </c>
      <c r="H1150">
        <v>0</v>
      </c>
      <c r="I1150">
        <v>0</v>
      </c>
      <c r="K1150">
        <v>0.9</v>
      </c>
      <c r="L1150" t="s">
        <v>41</v>
      </c>
      <c r="M1150" t="s">
        <v>41</v>
      </c>
      <c r="N1150">
        <v>0</v>
      </c>
      <c r="O1150">
        <f>SUM(OGC___Away_Brazil_2[[#This Row],[0-15]:[31-45]])</f>
        <v>1</v>
      </c>
    </row>
    <row r="1151" spans="1:15" x14ac:dyDescent="0.25">
      <c r="A1151" t="s">
        <v>871</v>
      </c>
      <c r="B1151">
        <v>1</v>
      </c>
      <c r="C1151">
        <v>39</v>
      </c>
      <c r="D1151">
        <v>0</v>
      </c>
      <c r="E1151">
        <v>0</v>
      </c>
      <c r="F1151">
        <v>1</v>
      </c>
      <c r="G1151">
        <v>0</v>
      </c>
      <c r="H1151">
        <v>0</v>
      </c>
      <c r="I1151">
        <v>0</v>
      </c>
      <c r="K1151">
        <v>0.9</v>
      </c>
      <c r="L1151" t="s">
        <v>41</v>
      </c>
      <c r="M1151" t="s">
        <v>41</v>
      </c>
      <c r="N1151">
        <v>0</v>
      </c>
      <c r="O1151">
        <f>SUM(OGC___Away_Brazil_2[[#This Row],[0-15]:[31-45]])</f>
        <v>1</v>
      </c>
    </row>
    <row r="1152" spans="1:15" x14ac:dyDescent="0.25">
      <c r="A1152" t="s">
        <v>881</v>
      </c>
      <c r="B1152">
        <v>2</v>
      </c>
      <c r="C1152">
        <v>27</v>
      </c>
      <c r="D1152">
        <v>1</v>
      </c>
      <c r="E1152">
        <v>0</v>
      </c>
      <c r="F1152">
        <v>1</v>
      </c>
      <c r="G1152">
        <v>0</v>
      </c>
      <c r="H1152">
        <v>0</v>
      </c>
      <c r="I1152">
        <v>0</v>
      </c>
      <c r="K1152">
        <v>0.9</v>
      </c>
      <c r="L1152" t="s">
        <v>41</v>
      </c>
      <c r="M1152" t="s">
        <v>41</v>
      </c>
      <c r="N1152">
        <v>0</v>
      </c>
      <c r="O1152">
        <f>SUM(OGC___Away_Brazil_2[[#This Row],[0-15]:[31-45]])</f>
        <v>2</v>
      </c>
    </row>
    <row r="1153" spans="1:15" x14ac:dyDescent="0.25">
      <c r="A1153" t="s">
        <v>901</v>
      </c>
      <c r="B1153">
        <v>1</v>
      </c>
      <c r="C1153">
        <v>82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1</v>
      </c>
      <c r="K1153">
        <v>0</v>
      </c>
      <c r="L1153" t="s">
        <v>41</v>
      </c>
      <c r="M1153" t="s">
        <v>41</v>
      </c>
      <c r="N1153">
        <v>0.9</v>
      </c>
      <c r="O1153">
        <f>SUM(OGC___Away_Brazil_2[[#This Row],[0-15]:[31-45]])</f>
        <v>0</v>
      </c>
    </row>
    <row r="1154" spans="1:15" x14ac:dyDescent="0.25">
      <c r="A1154" t="s">
        <v>1015</v>
      </c>
      <c r="B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K1154">
        <v>0</v>
      </c>
      <c r="L1154" t="s">
        <v>41</v>
      </c>
      <c r="M1154" t="s">
        <v>41</v>
      </c>
      <c r="N1154">
        <v>0</v>
      </c>
      <c r="O1154">
        <f>SUM(OGC___Away_Brazil_2[[#This Row],[0-15]:[31-45]])</f>
        <v>0</v>
      </c>
    </row>
    <row r="1155" spans="1:15" x14ac:dyDescent="0.25">
      <c r="A1155" t="s">
        <v>1130</v>
      </c>
      <c r="B1155">
        <v>2</v>
      </c>
      <c r="C1155">
        <v>23</v>
      </c>
      <c r="D1155">
        <v>1</v>
      </c>
      <c r="E1155">
        <v>0</v>
      </c>
      <c r="F1155">
        <v>1</v>
      </c>
      <c r="G1155">
        <v>0</v>
      </c>
      <c r="H1155">
        <v>0</v>
      </c>
      <c r="I1155">
        <v>0</v>
      </c>
      <c r="K1155">
        <v>0.9</v>
      </c>
      <c r="L1155" t="s">
        <v>41</v>
      </c>
      <c r="M1155" t="s">
        <v>41</v>
      </c>
      <c r="N1155">
        <v>0</v>
      </c>
      <c r="O1155">
        <f>SUM(OGC___Away_Brazil_2[[#This Row],[0-15]:[31-45]])</f>
        <v>2</v>
      </c>
    </row>
    <row r="1156" spans="1:15" x14ac:dyDescent="0.25">
      <c r="A1156" t="s">
        <v>1134</v>
      </c>
      <c r="B1156">
        <v>1</v>
      </c>
      <c r="C1156">
        <v>18</v>
      </c>
      <c r="D1156">
        <v>0</v>
      </c>
      <c r="E1156">
        <v>1</v>
      </c>
      <c r="F1156">
        <v>0</v>
      </c>
      <c r="G1156">
        <v>0</v>
      </c>
      <c r="H1156">
        <v>0</v>
      </c>
      <c r="I1156">
        <v>0</v>
      </c>
      <c r="K1156">
        <v>0.9</v>
      </c>
      <c r="L1156" t="s">
        <v>41</v>
      </c>
      <c r="M1156" t="s">
        <v>41</v>
      </c>
      <c r="N1156">
        <v>0</v>
      </c>
      <c r="O1156">
        <f>SUM(OGC___Away_Brazil_2[[#This Row],[0-15]:[31-45]])</f>
        <v>1</v>
      </c>
    </row>
    <row r="1157" spans="1:15" x14ac:dyDescent="0.25">
      <c r="A1157" t="s">
        <v>1151</v>
      </c>
      <c r="B1157">
        <v>1</v>
      </c>
      <c r="C1157">
        <v>69</v>
      </c>
      <c r="D1157">
        <v>0</v>
      </c>
      <c r="E1157">
        <v>0</v>
      </c>
      <c r="F1157">
        <v>0</v>
      </c>
      <c r="G1157">
        <v>0</v>
      </c>
      <c r="H1157">
        <v>1</v>
      </c>
      <c r="I1157">
        <v>0</v>
      </c>
      <c r="K1157">
        <v>0</v>
      </c>
      <c r="L1157" t="s">
        <v>41</v>
      </c>
      <c r="M1157" t="s">
        <v>41</v>
      </c>
      <c r="N1157">
        <v>0.9</v>
      </c>
      <c r="O1157">
        <f>SUM(OGC___Away_Brazil_2[[#This Row],[0-15]:[31-45]])</f>
        <v>0</v>
      </c>
    </row>
    <row r="1158" spans="1:15" x14ac:dyDescent="0.25">
      <c r="A1158" t="s">
        <v>1187</v>
      </c>
      <c r="B1158">
        <v>2</v>
      </c>
      <c r="C1158">
        <v>17</v>
      </c>
      <c r="D1158">
        <v>1</v>
      </c>
      <c r="E1158">
        <v>1</v>
      </c>
      <c r="F1158">
        <v>0</v>
      </c>
      <c r="G1158">
        <v>0</v>
      </c>
      <c r="H1158">
        <v>0</v>
      </c>
      <c r="I1158">
        <v>0</v>
      </c>
      <c r="K1158">
        <v>0.9</v>
      </c>
      <c r="L1158" t="s">
        <v>41</v>
      </c>
      <c r="M1158" t="s">
        <v>41</v>
      </c>
      <c r="N1158">
        <v>0</v>
      </c>
      <c r="O1158">
        <f>SUM(OGC___Away_Brazil_2[[#This Row],[0-15]:[31-45]])</f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C1A45738-9286-48CB-9B5A-1025F63DAA38}">
  <ds:schemaRefs/>
</ds:datastoreItem>
</file>

<file path=customXml/itemProps2.xml><?xml version="1.0" encoding="utf-8"?>
<ds:datastoreItem xmlns:ds="http://schemas.openxmlformats.org/officeDocument/2006/customXml" ds:itemID="{89993B8A-49CB-427C-87F9-7DD3094D4F68}">
  <ds:schemaRefs/>
</ds:datastoreItem>
</file>

<file path=customXml/itemProps3.xml><?xml version="1.0" encoding="utf-8"?>
<ds:datastoreItem xmlns:ds="http://schemas.openxmlformats.org/officeDocument/2006/customXml" ds:itemID="{697AEC09-513D-432D-A6B1-C1E0BEFAD5F9}">
  <ds:schemaRefs/>
</ds:datastoreItem>
</file>

<file path=customXml/itemProps4.xml><?xml version="1.0" encoding="utf-8"?>
<ds:datastoreItem xmlns:ds="http://schemas.openxmlformats.org/officeDocument/2006/customXml" ds:itemID="{049EE12B-9FEA-4AFD-A60F-0F04DB215FCC}">
  <ds:schemaRefs/>
</ds:datastoreItem>
</file>

<file path=customXml/itemProps5.xml><?xml version="1.0" encoding="utf-8"?>
<ds:datastoreItem xmlns:ds="http://schemas.openxmlformats.org/officeDocument/2006/customXml" ds:itemID="{E9215405-45AB-4EBF-A097-8C491EB711D1}">
  <ds:schemaRefs/>
</ds:datastoreItem>
</file>

<file path=customXml/itemProps6.xml><?xml version="1.0" encoding="utf-8"?>
<ds:datastoreItem xmlns:ds="http://schemas.openxmlformats.org/officeDocument/2006/customXml" ds:itemID="{9DECBFE9-1856-4316-AAB8-82165E1A353C}">
  <ds:schemaRefs/>
</ds:datastoreItem>
</file>

<file path=customXml/itemProps7.xml><?xml version="1.0" encoding="utf-8"?>
<ds:datastoreItem xmlns:ds="http://schemas.openxmlformats.org/officeDocument/2006/customXml" ds:itemID="{14B925CE-CBD8-4447-A7E8-13F74206AAE7}">
  <ds:schemaRefs/>
</ds:datastoreItem>
</file>

<file path=customXml/itemProps8.xml><?xml version="1.0" encoding="utf-8"?>
<ds:datastoreItem xmlns:ds="http://schemas.openxmlformats.org/officeDocument/2006/customXml" ds:itemID="{AB677F82-3B51-4A2A-927A-EE428654DBFD}">
  <ds:schemaRefs/>
</ds:datastoreItem>
</file>

<file path=customXml/itemProps9.xml><?xml version="1.0" encoding="utf-8"?>
<ds:datastoreItem xmlns:ds="http://schemas.openxmlformats.org/officeDocument/2006/customXml" ds:itemID="{8EB01DB2-EE9F-4EF5-96B5-093BD8DCDEA8}">
  <ds:schemaRefs/>
</ds:datastoreItem>
</file>

<file path=customXml/itemProps10.xml><?xml version="1.0" encoding="utf-8"?>
<ds:datastoreItem xmlns:ds="http://schemas.openxmlformats.org/officeDocument/2006/customXml" ds:itemID="{564628D5-D4AC-4817-BEF4-2ECA55E6619D}">
  <ds:schemaRefs/>
</ds:datastoreItem>
</file>

<file path=customXml/itemProps11.xml><?xml version="1.0" encoding="utf-8"?>
<ds:datastoreItem xmlns:ds="http://schemas.openxmlformats.org/officeDocument/2006/customXml" ds:itemID="{DFBC3914-C7C0-47CC-A270-3EA283E203C4}">
  <ds:schemaRefs/>
</ds:datastoreItem>
</file>

<file path=customXml/itemProps12.xml><?xml version="1.0" encoding="utf-8"?>
<ds:datastoreItem xmlns:ds="http://schemas.openxmlformats.org/officeDocument/2006/customXml" ds:itemID="{3F0FB182-6C21-41E8-A39B-9A1F061E51F9}">
  <ds:schemaRefs/>
</ds:datastoreItem>
</file>

<file path=customXml/itemProps13.xml><?xml version="1.0" encoding="utf-8"?>
<ds:datastoreItem xmlns:ds="http://schemas.openxmlformats.org/officeDocument/2006/customXml" ds:itemID="{9C6A80F1-3C10-4BB1-BF4B-95CA96DC2BF5}">
  <ds:schemaRefs/>
</ds:datastoreItem>
</file>

<file path=customXml/itemProps14.xml><?xml version="1.0" encoding="utf-8"?>
<ds:datastoreItem xmlns:ds="http://schemas.openxmlformats.org/officeDocument/2006/customXml" ds:itemID="{71DE6A4D-97A1-431D-8C79-67468E10D7B8}">
  <ds:schemaRefs/>
</ds:datastoreItem>
</file>

<file path=customXml/itemProps15.xml><?xml version="1.0" encoding="utf-8"?>
<ds:datastoreItem xmlns:ds="http://schemas.openxmlformats.org/officeDocument/2006/customXml" ds:itemID="{1CD01E77-6D0A-4F16-A6FF-6816DA4A2EEB}">
  <ds:schemaRefs/>
</ds:datastoreItem>
</file>

<file path=customXml/itemProps16.xml><?xml version="1.0" encoding="utf-8"?>
<ds:datastoreItem xmlns:ds="http://schemas.openxmlformats.org/officeDocument/2006/customXml" ds:itemID="{DFFA6747-F06E-49B7-8CA2-96710C0784E6}">
  <ds:schemaRefs/>
</ds:datastoreItem>
</file>

<file path=customXml/itemProps17.xml><?xml version="1.0" encoding="utf-8"?>
<ds:datastoreItem xmlns:ds="http://schemas.openxmlformats.org/officeDocument/2006/customXml" ds:itemID="{591C0428-14F4-4674-86A1-B3C02ABF63A7}">
  <ds:schemaRefs/>
</ds:datastoreItem>
</file>

<file path=customXml/itemProps18.xml><?xml version="1.0" encoding="utf-8"?>
<ds:datastoreItem xmlns:ds="http://schemas.openxmlformats.org/officeDocument/2006/customXml" ds:itemID="{D12C083D-A124-4FF5-9DA3-18AF3F5CA1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Full-Time</vt:lpstr>
      <vt:lpstr>Jogos do Dia</vt:lpstr>
      <vt:lpstr>Jogos</vt:lpstr>
      <vt:lpstr>HT(Home) %</vt:lpstr>
      <vt:lpstr>OGSHome</vt:lpstr>
      <vt:lpstr>HT(Away) %</vt:lpstr>
      <vt:lpstr>Overall</vt:lpstr>
      <vt:lpstr>ODDS</vt:lpstr>
      <vt:lpstr>OGCHome</vt:lpstr>
      <vt:lpstr>OGSAway</vt:lpstr>
      <vt:lpstr>Matches</vt:lpstr>
      <vt:lpstr>GOLS</vt:lpstr>
      <vt:lpstr>OGCAway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2023-09-26T21:46:16Z</dcterms:modified>
</cp:coreProperties>
</file>